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scscgeorgia.sharepoint.com/Shared Documents/5. Research &amp; Evaluation Division/Academic Accountability/2024/"/>
    </mc:Choice>
  </mc:AlternateContent>
  <xr:revisionPtr revIDLastSave="64" documentId="8_{DF52D867-0744-4553-BE64-0E00B32070B6}" xr6:coauthVersionLast="47" xr6:coauthVersionMax="47" xr10:uidLastSave="{B019E2CA-6405-4458-917E-AB3B4ACEEA15}"/>
  <workbookProtection workbookAlgorithmName="SHA-512" workbookHashValue="Xx2pBNuCMuHlRYO5RWO+eXsAad/DSa/rFZsK4vvyps17XgkUplgvq5RHrqKp1XvqIr3HD7rs1+c+QEBh1rvQRg==" workbookSaltValue="x9ymfeI/khHRR+pr1roR8w==" workbookSpinCount="100000" lockStructure="1"/>
  <bookViews>
    <workbookView xWindow="-110" yWindow="-110" windowWidth="19420" windowHeight="10300" xr2:uid="{780ACFE0-6DBB-4791-9FCB-E99EF00EBD0B}"/>
  </bookViews>
  <sheets>
    <sheet name="Title Page" sheetId="31" r:id="rId1"/>
    <sheet name="Table of Contents" sheetId="32" r:id="rId2"/>
    <sheet name="Introduction" sheetId="33" r:id="rId3"/>
    <sheet name="Overall Designations" sheetId="34" r:id="rId4"/>
    <sheet name="Designations_Overall" sheetId="24" state="hidden" r:id="rId5"/>
    <sheet name="School Scores" sheetId="17" r:id="rId6"/>
    <sheet name="Overall School Comparisons" sheetId="18" r:id="rId7"/>
    <sheet name="Grade Band School Comparisons" sheetId="19" r:id="rId8"/>
    <sheet name="Overall District Comparisons" sheetId="20" r:id="rId9"/>
    <sheet name="Grade Band District Comparisons" sheetId="21" r:id="rId10"/>
    <sheet name="AllGradeBands_Schools_Data" sheetId="1" state="hidden" r:id="rId11"/>
    <sheet name="E_Schools_Data" sheetId="7" state="hidden" r:id="rId12"/>
    <sheet name="M_Schools_Data" sheetId="5" state="hidden" r:id="rId13"/>
    <sheet name="H_Schools_Data" sheetId="3" state="hidden" r:id="rId14"/>
    <sheet name="AllGradeBands_Districts_Data" sheetId="9" state="hidden" r:id="rId15"/>
    <sheet name="E_Districts_Data" sheetId="15" state="hidden" r:id="rId16"/>
    <sheet name="M_Districts_Data" sheetId="13" state="hidden" r:id="rId17"/>
    <sheet name="H_Districts_Data" sheetId="12" state="hidden" r:id="rId18"/>
    <sheet name="AllGradeBands_Schools_Scores" sheetId="2" state="hidden" r:id="rId19"/>
    <sheet name="E_Schools_Scores" sheetId="8" state="hidden" r:id="rId20"/>
    <sheet name="M_Schools_Scores" sheetId="6" state="hidden" r:id="rId21"/>
    <sheet name="H_Schools_Scores" sheetId="4" state="hidden" r:id="rId22"/>
    <sheet name="AllGradeBands_Districts_Scores" sheetId="10" state="hidden" r:id="rId23"/>
    <sheet name="E_Districts_Scores" sheetId="16" state="hidden" r:id="rId24"/>
    <sheet name="M_Districts_Scores" sheetId="14" state="hidden" r:id="rId25"/>
    <sheet name="H_Districts_Scores" sheetId="11" state="hidden" r:id="rId26"/>
    <sheet name="School List" sheetId="22" state="hidden" r:id="rId27"/>
    <sheet name="Schiman_VAMregression" sheetId="25" state="hidden" r:id="rId28"/>
    <sheet name="Cross-Check" sheetId="23" state="hidden" r:id="rId29"/>
  </sheets>
  <definedNames>
    <definedName name="_xlnm._FilterDatabase" localSheetId="14" hidden="1">AllGradeBands_Districts_Data!$A$1:$K$1837</definedName>
    <definedName name="_xlnm._FilterDatabase" localSheetId="10" hidden="1">AllGradeBands_Schools_Data!$A$1:$L$6863</definedName>
    <definedName name="_xlnm._FilterDatabase" localSheetId="15" hidden="1">E_Districts_Data!$A$1:$M$654</definedName>
    <definedName name="_xlnm._FilterDatabase" localSheetId="11" hidden="1">E_Schools_Data!$A$1:$N$3892</definedName>
    <definedName name="_xlnm._FilterDatabase" localSheetId="27" hidden="1">Schiman_VAMregression!$A$1:$AA$1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 i="25" l="1"/>
  <c r="AA4" i="25"/>
  <c r="AA5" i="25"/>
  <c r="AA6" i="25"/>
  <c r="AA7" i="25"/>
  <c r="AA8" i="25"/>
  <c r="AA9" i="25"/>
  <c r="AA10" i="25"/>
  <c r="AA11" i="25"/>
  <c r="AA12" i="25"/>
  <c r="AA13" i="25"/>
  <c r="AA14" i="25"/>
  <c r="AA15" i="25"/>
  <c r="AA16" i="25"/>
  <c r="AA17" i="25"/>
  <c r="AA18" i="25"/>
  <c r="AA19" i="25"/>
  <c r="AA20" i="25"/>
  <c r="AA21" i="25"/>
  <c r="AA22" i="25"/>
  <c r="AA23" i="25"/>
  <c r="AA24" i="25"/>
  <c r="AA25" i="25"/>
  <c r="AA26" i="25"/>
  <c r="AA27" i="25"/>
  <c r="AA28" i="25"/>
  <c r="AA29" i="25"/>
  <c r="AA30" i="25"/>
  <c r="AA31" i="25"/>
  <c r="AA32" i="25"/>
  <c r="AA33" i="25"/>
  <c r="AA34" i="25"/>
  <c r="AA35" i="25"/>
  <c r="AA36" i="25"/>
  <c r="AA37" i="25"/>
  <c r="AA38" i="25"/>
  <c r="AA39" i="25"/>
  <c r="AA40" i="25"/>
  <c r="AA41" i="25"/>
  <c r="AA42" i="25"/>
  <c r="AA43" i="25"/>
  <c r="AA44" i="25"/>
  <c r="AA45" i="25"/>
  <c r="AA46" i="25"/>
  <c r="AA47" i="25"/>
  <c r="AA48" i="25"/>
  <c r="AA49" i="25"/>
  <c r="AA50" i="25"/>
  <c r="AA51" i="25"/>
  <c r="AA52" i="25"/>
  <c r="AA53" i="25"/>
  <c r="AA54" i="25"/>
  <c r="AA55" i="25"/>
  <c r="AA56" i="25"/>
  <c r="AA57" i="25"/>
  <c r="AA58" i="25"/>
  <c r="AA59" i="25"/>
  <c r="AA60" i="25"/>
  <c r="AA61" i="25"/>
  <c r="AA62" i="25"/>
  <c r="AA63" i="25"/>
  <c r="AA64" i="25"/>
  <c r="AA65" i="25"/>
  <c r="AA66" i="25"/>
  <c r="AA67" i="25"/>
  <c r="AA68" i="25"/>
  <c r="AA69" i="25"/>
  <c r="AA70" i="25"/>
  <c r="AA71" i="25"/>
  <c r="AA72" i="25"/>
  <c r="AA73" i="25"/>
  <c r="AA74" i="25"/>
  <c r="AA75" i="25"/>
  <c r="AA76" i="25"/>
  <c r="AA77" i="25"/>
  <c r="AA78" i="25"/>
  <c r="AA79" i="25"/>
  <c r="AA80" i="25"/>
  <c r="AA81" i="25"/>
  <c r="AA82" i="25"/>
  <c r="AA83" i="25"/>
  <c r="AA84" i="25"/>
  <c r="AA85" i="25"/>
  <c r="AA86" i="25"/>
  <c r="AA87" i="25"/>
  <c r="AA88" i="25"/>
  <c r="AA89" i="25"/>
  <c r="AA90" i="25"/>
  <c r="AA91" i="25"/>
  <c r="AA92" i="25"/>
  <c r="AA93" i="25"/>
  <c r="AA94" i="25"/>
  <c r="AA95" i="25"/>
  <c r="AA96" i="25"/>
  <c r="AA97" i="25"/>
  <c r="AA2" i="25"/>
  <c r="Z3" i="25"/>
  <c r="Z4" i="25"/>
  <c r="Z5" i="25"/>
  <c r="Z6" i="25"/>
  <c r="Z7" i="25"/>
  <c r="Z8" i="25"/>
  <c r="Z9" i="25"/>
  <c r="Z10" i="25"/>
  <c r="Z11" i="25"/>
  <c r="Z12" i="25"/>
  <c r="Z13" i="25"/>
  <c r="Z14" i="25"/>
  <c r="Z15" i="25"/>
  <c r="Z16" i="25"/>
  <c r="Z17" i="25"/>
  <c r="Z18" i="25"/>
  <c r="Z19" i="25"/>
  <c r="Z20" i="25"/>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14" i="25"/>
  <c r="P15" i="25"/>
  <c r="P16" i="25"/>
  <c r="P17" i="25"/>
  <c r="P18" i="25"/>
  <c r="P19" i="25"/>
  <c r="P20" i="25"/>
  <c r="P21" i="25"/>
  <c r="P22" i="25"/>
  <c r="P23" i="25"/>
  <c r="P24" i="25"/>
  <c r="P25" i="25"/>
  <c r="P26" i="25"/>
  <c r="P27" i="25"/>
  <c r="P28" i="25"/>
  <c r="P29" i="25"/>
  <c r="P30" i="25"/>
  <c r="P31" i="25"/>
  <c r="P32" i="25"/>
  <c r="P3" i="25"/>
  <c r="P4" i="25"/>
  <c r="P5" i="25"/>
  <c r="P6" i="25"/>
  <c r="P7" i="25"/>
  <c r="P8" i="25"/>
  <c r="P9" i="25"/>
  <c r="P10" i="25"/>
  <c r="P11" i="25"/>
  <c r="P12" i="25"/>
  <c r="P13" i="25"/>
  <c r="P2" i="25"/>
  <c r="O3" i="25"/>
  <c r="O4" i="25"/>
  <c r="O5" i="25"/>
  <c r="O6" i="25"/>
  <c r="O7" i="25"/>
  <c r="O8" i="25"/>
  <c r="O9" i="25"/>
  <c r="O10" i="25"/>
  <c r="O11" i="25"/>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2" i="25"/>
  <c r="J3" i="16" a="1"/>
  <c r="J3" i="16" s="1"/>
  <c r="J4" i="16" a="1"/>
  <c r="J4" i="16" s="1"/>
  <c r="J5" i="16" a="1"/>
  <c r="J5" i="16" s="1"/>
  <c r="J6" i="16" a="1"/>
  <c r="J6" i="16" s="1"/>
  <c r="J7" i="16" a="1"/>
  <c r="J7" i="16" s="1"/>
  <c r="J8" i="16" a="1"/>
  <c r="J8" i="16" s="1"/>
  <c r="J9" i="16" a="1"/>
  <c r="J9" i="16" s="1"/>
  <c r="J10" i="16" a="1"/>
  <c r="J10" i="16" s="1"/>
  <c r="J11" i="16" a="1"/>
  <c r="J11" i="16" s="1"/>
  <c r="J12" i="16" a="1"/>
  <c r="J12" i="16" s="1"/>
  <c r="J13" i="16" a="1"/>
  <c r="J13" i="16" s="1"/>
  <c r="J14" i="16" a="1"/>
  <c r="J14" i="16" s="1"/>
  <c r="J15" i="16" a="1"/>
  <c r="J15" i="16" s="1"/>
  <c r="J16" i="16" a="1"/>
  <c r="J16" i="16" s="1"/>
  <c r="J17" i="16" a="1"/>
  <c r="J17" i="16" s="1"/>
  <c r="J18" i="16" a="1"/>
  <c r="J18" i="16" s="1"/>
  <c r="J19" i="16" a="1"/>
  <c r="J19" i="16" s="1"/>
  <c r="J20" i="16" a="1"/>
  <c r="J20" i="16" s="1"/>
  <c r="J21" i="16" a="1"/>
  <c r="J21" i="16" s="1"/>
  <c r="J22" i="16" a="1"/>
  <c r="J22" i="16" s="1"/>
  <c r="J23" i="16" a="1"/>
  <c r="J23" i="16" s="1"/>
  <c r="J24" i="16" a="1"/>
  <c r="J24" i="16" s="1"/>
  <c r="J25" i="16" a="1"/>
  <c r="J25" i="16" s="1"/>
  <c r="J26" i="16" a="1"/>
  <c r="J26" i="16" s="1"/>
  <c r="J27" i="16" a="1"/>
  <c r="J27" i="16" s="1"/>
  <c r="J28" i="16" a="1"/>
  <c r="J28" i="16" s="1"/>
  <c r="J29" i="16" a="1"/>
  <c r="J29" i="16" s="1"/>
  <c r="J30" i="16" a="1"/>
  <c r="J30" i="16" s="1"/>
  <c r="J31" i="16" a="1"/>
  <c r="J31" i="16" s="1"/>
  <c r="J32" i="16" a="1"/>
  <c r="J32" i="16" s="1"/>
  <c r="J33" i="16" a="1"/>
  <c r="J33" i="16" s="1"/>
  <c r="J34" i="16" a="1"/>
  <c r="J34" i="16" s="1"/>
  <c r="J35" i="16" a="1"/>
  <c r="J35" i="16" s="1"/>
  <c r="J36" i="16" a="1"/>
  <c r="J36" i="16" s="1"/>
  <c r="J37" i="16" a="1"/>
  <c r="J37" i="16" s="1"/>
  <c r="J38" i="16" a="1"/>
  <c r="J38" i="16" s="1"/>
  <c r="J39" i="16" a="1"/>
  <c r="J39" i="16" s="1"/>
  <c r="J40" i="16" a="1"/>
  <c r="J40" i="16" s="1"/>
  <c r="J41" i="16" a="1"/>
  <c r="J41" i="16" s="1"/>
  <c r="J42" i="16" a="1"/>
  <c r="J42" i="16" s="1"/>
  <c r="J43" i="16" a="1"/>
  <c r="J43" i="16" s="1"/>
  <c r="J44" i="16" a="1"/>
  <c r="J44" i="16" s="1"/>
  <c r="J2" i="16" a="1"/>
  <c r="J2" i="16" s="1"/>
  <c r="J3" i="14" a="1"/>
  <c r="J3" i="14" s="1"/>
  <c r="J4" i="14" a="1"/>
  <c r="J4" i="14" s="1"/>
  <c r="J5" i="14" a="1"/>
  <c r="J5" i="14" s="1"/>
  <c r="J6" i="14" a="1"/>
  <c r="J6" i="14" s="1"/>
  <c r="J7" i="14" a="1"/>
  <c r="J7" i="14" s="1"/>
  <c r="J8" i="14" a="1"/>
  <c r="J8" i="14" s="1"/>
  <c r="J9" i="14" a="1"/>
  <c r="J9" i="14" s="1"/>
  <c r="J10" i="14" a="1"/>
  <c r="J10" i="14" s="1"/>
  <c r="J11" i="14" a="1"/>
  <c r="J11" i="14" s="1"/>
  <c r="J12" i="14" a="1"/>
  <c r="J12" i="14" s="1"/>
  <c r="J13" i="14" a="1"/>
  <c r="J13" i="14" s="1"/>
  <c r="J14" i="14" a="1"/>
  <c r="J14" i="14" s="1"/>
  <c r="J15" i="14" a="1"/>
  <c r="J15" i="14" s="1"/>
  <c r="J16" i="14" a="1"/>
  <c r="J16" i="14" s="1"/>
  <c r="J17" i="14" a="1"/>
  <c r="J17" i="14" s="1"/>
  <c r="J18" i="14" a="1"/>
  <c r="J18" i="14" s="1"/>
  <c r="J19" i="14" a="1"/>
  <c r="J19" i="14" s="1"/>
  <c r="J20" i="14" a="1"/>
  <c r="J20" i="14" s="1"/>
  <c r="J21" i="14" a="1"/>
  <c r="J21" i="14" s="1"/>
  <c r="J22" i="14" a="1"/>
  <c r="J22" i="14" s="1"/>
  <c r="J23" i="14" a="1"/>
  <c r="J23" i="14" s="1"/>
  <c r="J24" i="14" a="1"/>
  <c r="J24" i="14" s="1"/>
  <c r="J25" i="14" a="1"/>
  <c r="J25" i="14" s="1"/>
  <c r="J26" i="14" a="1"/>
  <c r="J26" i="14" s="1"/>
  <c r="J27" i="14" a="1"/>
  <c r="J27" i="14" s="1"/>
  <c r="J28" i="14" a="1"/>
  <c r="J28" i="14" s="1"/>
  <c r="J29" i="14" a="1"/>
  <c r="J29" i="14" s="1"/>
  <c r="J30" i="14" a="1"/>
  <c r="J30" i="14" s="1"/>
  <c r="J31" i="14" a="1"/>
  <c r="J31" i="14" s="1"/>
  <c r="J32" i="14" a="1"/>
  <c r="J32" i="14" s="1"/>
  <c r="J33" i="14" a="1"/>
  <c r="J33" i="14" s="1"/>
  <c r="J34" i="14" a="1"/>
  <c r="J34" i="14" s="1"/>
  <c r="J35" i="14" a="1"/>
  <c r="J35" i="14" s="1"/>
  <c r="J36" i="14" a="1"/>
  <c r="J36" i="14" s="1"/>
  <c r="J37" i="14" a="1"/>
  <c r="J37" i="14" s="1"/>
  <c r="J38" i="14" a="1"/>
  <c r="J38" i="14" s="1"/>
  <c r="J39" i="14" a="1"/>
  <c r="J39" i="14" s="1"/>
  <c r="J2" i="14" a="1"/>
  <c r="J2" i="14" s="1"/>
  <c r="J3" i="11" a="1"/>
  <c r="J3" i="11" s="1"/>
  <c r="J4" i="11" a="1"/>
  <c r="J4" i="11" s="1"/>
  <c r="J5" i="11" a="1"/>
  <c r="J5" i="11" s="1"/>
  <c r="J6" i="11" a="1"/>
  <c r="J6" i="11"/>
  <c r="J7" i="11" a="1"/>
  <c r="J7" i="11" s="1"/>
  <c r="J8" i="11" a="1"/>
  <c r="J8" i="11" s="1"/>
  <c r="J9" i="11" a="1"/>
  <c r="J9" i="11" s="1"/>
  <c r="J10" i="11" a="1"/>
  <c r="J10" i="11"/>
  <c r="J11" i="11" a="1"/>
  <c r="J11" i="11" s="1"/>
  <c r="J12" i="11" a="1"/>
  <c r="J12" i="11" s="1"/>
  <c r="J13" i="11" a="1"/>
  <c r="J13" i="11" s="1"/>
  <c r="J14" i="11" a="1"/>
  <c r="J14" i="11" s="1"/>
  <c r="J15" i="11" a="1"/>
  <c r="J15" i="11" s="1"/>
  <c r="J16" i="11" a="1"/>
  <c r="J16" i="11" s="1"/>
  <c r="J2" i="11" a="1"/>
  <c r="J2" i="11" s="1"/>
  <c r="J2" i="4" a="1"/>
  <c r="J2" i="4" s="1"/>
  <c r="J3" i="4" a="1"/>
  <c r="J3" i="4" s="1"/>
  <c r="J4" i="4" a="1"/>
  <c r="J4" i="4" s="1"/>
  <c r="J5" i="4" a="1"/>
  <c r="J5" i="4" s="1"/>
  <c r="J6" i="4" a="1"/>
  <c r="J6" i="4" s="1"/>
  <c r="J7" i="4" a="1"/>
  <c r="J7" i="4" s="1"/>
  <c r="J8" i="4" a="1"/>
  <c r="J8" i="4" s="1"/>
  <c r="J9" i="4" a="1"/>
  <c r="J9" i="4" s="1"/>
  <c r="J10" i="4" a="1"/>
  <c r="J10" i="4" s="1"/>
  <c r="J11" i="4" a="1"/>
  <c r="J11" i="4" s="1"/>
  <c r="J12" i="4" a="1"/>
  <c r="J12" i="4" s="1"/>
  <c r="J13" i="4" a="1"/>
  <c r="J13" i="4" s="1"/>
  <c r="J14" i="4" a="1"/>
  <c r="J14" i="4" s="1"/>
  <c r="J15" i="4" a="1"/>
  <c r="J15" i="4" s="1"/>
  <c r="J16" i="4" a="1"/>
  <c r="J16" i="4" s="1"/>
  <c r="J31" i="10" a="1"/>
  <c r="J31" i="10" s="1"/>
  <c r="J3" i="10" a="1"/>
  <c r="J3" i="10"/>
  <c r="J4" i="10" a="1"/>
  <c r="J4" i="10"/>
  <c r="J5" i="10" a="1"/>
  <c r="J5" i="10"/>
  <c r="J6" i="10" a="1"/>
  <c r="J6" i="10"/>
  <c r="J7" i="10" a="1"/>
  <c r="J7" i="10" s="1"/>
  <c r="J8" i="10" a="1"/>
  <c r="J8" i="10"/>
  <c r="J9" i="10" a="1"/>
  <c r="J9" i="10"/>
  <c r="J10" i="10" a="1"/>
  <c r="J10" i="10"/>
  <c r="J11" i="10" a="1"/>
  <c r="J11" i="10" s="1"/>
  <c r="J12" i="10" a="1"/>
  <c r="J12" i="10" s="1"/>
  <c r="J13" i="10" a="1"/>
  <c r="J13" i="10"/>
  <c r="J14" i="10" a="1"/>
  <c r="J14" i="10"/>
  <c r="J15" i="10" a="1"/>
  <c r="J15" i="10" s="1"/>
  <c r="J16" i="10" a="1"/>
  <c r="J16" i="10" s="1"/>
  <c r="J17" i="10" a="1"/>
  <c r="J17" i="10" s="1"/>
  <c r="J18" i="10" a="1"/>
  <c r="J18" i="10"/>
  <c r="J19" i="10" a="1"/>
  <c r="J19" i="10" s="1"/>
  <c r="J20" i="10" a="1"/>
  <c r="J20" i="10" s="1"/>
  <c r="J21" i="10" a="1"/>
  <c r="J21" i="10" s="1"/>
  <c r="J22" i="10" a="1"/>
  <c r="J22" i="10"/>
  <c r="J23" i="10" a="1"/>
  <c r="J23" i="10" s="1"/>
  <c r="J24" i="10" a="1"/>
  <c r="J24" i="10" s="1"/>
  <c r="J25" i="10" a="1"/>
  <c r="J25" i="10" s="1"/>
  <c r="J26" i="10" a="1"/>
  <c r="J26" i="10" s="1"/>
  <c r="J27" i="10" a="1"/>
  <c r="J27" i="10" s="1"/>
  <c r="J28" i="10" a="1"/>
  <c r="J28" i="10" s="1"/>
  <c r="J29" i="10" a="1"/>
  <c r="J29" i="10" s="1"/>
  <c r="J30" i="10" a="1"/>
  <c r="J30" i="10" s="1"/>
  <c r="J32" i="10" a="1"/>
  <c r="J32" i="10" s="1"/>
  <c r="J33" i="10" a="1"/>
  <c r="J33" i="10" s="1"/>
  <c r="J34" i="10" a="1"/>
  <c r="J34" i="10" s="1"/>
  <c r="J35" i="10" a="1"/>
  <c r="J35" i="10" s="1"/>
  <c r="J36" i="10" a="1"/>
  <c r="J36" i="10" s="1"/>
  <c r="J37" i="10" a="1"/>
  <c r="J37" i="10" s="1"/>
  <c r="J38" i="10" a="1"/>
  <c r="J38" i="10" s="1"/>
  <c r="J39" i="10" a="1"/>
  <c r="J39" i="10" s="1"/>
  <c r="J40" i="10" a="1"/>
  <c r="J40" i="10" s="1"/>
  <c r="J41" i="10" a="1"/>
  <c r="J41" i="10" s="1"/>
  <c r="J42" i="10" a="1"/>
  <c r="J42" i="10" s="1"/>
  <c r="J43" i="10" a="1"/>
  <c r="J43" i="10" s="1"/>
  <c r="J44" i="10" a="1"/>
  <c r="J44" i="10" s="1"/>
  <c r="J45" i="10" a="1"/>
  <c r="J45" i="10" s="1"/>
  <c r="J46" i="10" a="1"/>
  <c r="J46" i="10" s="1"/>
  <c r="J47" i="10" a="1"/>
  <c r="J47" i="10" s="1"/>
  <c r="J48" i="10" a="1"/>
  <c r="J48" i="10" s="1"/>
  <c r="J49" i="10" a="1"/>
  <c r="J49" i="10" s="1"/>
  <c r="J50" i="10" a="1"/>
  <c r="J50" i="10" s="1"/>
  <c r="J2" i="10" a="1"/>
  <c r="J2" i="10" s="1"/>
  <c r="J3" i="2" a="1"/>
  <c r="J3" i="2" s="1"/>
  <c r="J4" i="2" a="1"/>
  <c r="J4" i="2" s="1"/>
  <c r="J5" i="2" a="1"/>
  <c r="J5" i="2" s="1"/>
  <c r="J6" i="2" a="1"/>
  <c r="J6" i="2" s="1"/>
  <c r="J7" i="2" a="1"/>
  <c r="J7" i="2" s="1"/>
  <c r="J8" i="2" a="1"/>
  <c r="J8" i="2" s="1"/>
  <c r="J9" i="2" a="1"/>
  <c r="J9" i="2" s="1"/>
  <c r="J10" i="2" a="1"/>
  <c r="J10" i="2" s="1"/>
  <c r="J11" i="2" a="1"/>
  <c r="J11" i="2" s="1"/>
  <c r="J12" i="2" a="1"/>
  <c r="J12" i="2" s="1"/>
  <c r="J13" i="2" a="1"/>
  <c r="J13" i="2" s="1"/>
  <c r="J14" i="2" a="1"/>
  <c r="J14" i="2" s="1"/>
  <c r="J15" i="2" a="1"/>
  <c r="J15" i="2" s="1"/>
  <c r="J16" i="2" a="1"/>
  <c r="J16" i="2" s="1"/>
  <c r="J17" i="2" a="1"/>
  <c r="J17" i="2" s="1"/>
  <c r="J18" i="2" a="1"/>
  <c r="J18" i="2" s="1"/>
  <c r="J19" i="2" a="1"/>
  <c r="J19" i="2" s="1"/>
  <c r="J20" i="2" a="1"/>
  <c r="J20" i="2" s="1"/>
  <c r="J21" i="2" a="1"/>
  <c r="J21" i="2" s="1"/>
  <c r="J22" i="2" a="1"/>
  <c r="J22" i="2" s="1"/>
  <c r="J23" i="2" a="1"/>
  <c r="J23" i="2" s="1"/>
  <c r="J24" i="2" a="1"/>
  <c r="J24" i="2" s="1"/>
  <c r="J25" i="2" a="1"/>
  <c r="J25" i="2" s="1"/>
  <c r="J26" i="2" a="1"/>
  <c r="J26" i="2" s="1"/>
  <c r="J27" i="2" a="1"/>
  <c r="J27" i="2" s="1"/>
  <c r="J28" i="2" a="1"/>
  <c r="J28" i="2" s="1"/>
  <c r="J29" i="2" a="1"/>
  <c r="J29" i="2" s="1"/>
  <c r="J30" i="2" a="1"/>
  <c r="J30" i="2" s="1"/>
  <c r="J31" i="2" a="1"/>
  <c r="J31" i="2" s="1"/>
  <c r="J32" i="2" a="1"/>
  <c r="J32" i="2" s="1"/>
  <c r="J33" i="2" a="1"/>
  <c r="J33" i="2" s="1"/>
  <c r="J34" i="2" a="1"/>
  <c r="J34" i="2" s="1"/>
  <c r="J35" i="2" a="1"/>
  <c r="J35" i="2" s="1"/>
  <c r="J36" i="2" a="1"/>
  <c r="J36" i="2" s="1"/>
  <c r="J37" i="2" a="1"/>
  <c r="J37" i="2" s="1"/>
  <c r="J38" i="2" a="1"/>
  <c r="J38" i="2" s="1"/>
  <c r="J39" i="2" a="1"/>
  <c r="J39" i="2" s="1"/>
  <c r="J40" i="2" a="1"/>
  <c r="J40" i="2" s="1"/>
  <c r="J41" i="2" a="1"/>
  <c r="J41" i="2" s="1"/>
  <c r="J42" i="2" a="1"/>
  <c r="J42" i="2" s="1"/>
  <c r="J43" i="2" a="1"/>
  <c r="J43" i="2" s="1"/>
  <c r="J44" i="2" a="1"/>
  <c r="J44" i="2" s="1"/>
  <c r="J45" i="2" a="1"/>
  <c r="J45" i="2" s="1"/>
  <c r="J46" i="2" a="1"/>
  <c r="J46" i="2" s="1"/>
  <c r="J47" i="2" a="1"/>
  <c r="J47" i="2" s="1"/>
  <c r="J48" i="2" a="1"/>
  <c r="J48" i="2" s="1"/>
  <c r="J49" i="2" a="1"/>
  <c r="J49" i="2" s="1"/>
  <c r="J50" i="2" a="1"/>
  <c r="J50" i="2" s="1"/>
  <c r="J2" i="2" a="1"/>
  <c r="J2" i="2" s="1"/>
  <c r="F3" i="2" a="1"/>
  <c r="F3" i="2" s="1"/>
  <c r="F4" i="2" a="1"/>
  <c r="F4" i="2" s="1"/>
  <c r="F5" i="2" a="1"/>
  <c r="F5" i="2" s="1"/>
  <c r="F6" i="2" a="1"/>
  <c r="F6" i="2" s="1"/>
  <c r="F7" i="2" a="1"/>
  <c r="F7" i="2" s="1"/>
  <c r="F8" i="2" a="1"/>
  <c r="F8" i="2" s="1"/>
  <c r="F9" i="2" a="1"/>
  <c r="F9" i="2" s="1"/>
  <c r="F10" i="2" a="1"/>
  <c r="F10" i="2" s="1"/>
  <c r="F11" i="2" a="1"/>
  <c r="F11" i="2" s="1"/>
  <c r="F12" i="2" a="1"/>
  <c r="F12" i="2" s="1"/>
  <c r="F13" i="2" a="1"/>
  <c r="F13" i="2" s="1"/>
  <c r="F14" i="2" a="1"/>
  <c r="F14" i="2" s="1"/>
  <c r="F15" i="2" a="1"/>
  <c r="F15" i="2" s="1"/>
  <c r="F16" i="2" a="1"/>
  <c r="F16" i="2" s="1"/>
  <c r="F17" i="2" a="1"/>
  <c r="F17" i="2" s="1"/>
  <c r="F18" i="2" a="1"/>
  <c r="F18" i="2" s="1"/>
  <c r="F19" i="2" a="1"/>
  <c r="F19" i="2" s="1"/>
  <c r="F20" i="2" a="1"/>
  <c r="F20" i="2" s="1"/>
  <c r="F21" i="2" a="1"/>
  <c r="F21" i="2" s="1"/>
  <c r="F22" i="2" a="1"/>
  <c r="F22" i="2" s="1"/>
  <c r="F23" i="2" a="1"/>
  <c r="F23" i="2" s="1"/>
  <c r="F24" i="2" a="1"/>
  <c r="F24" i="2" s="1"/>
  <c r="F25" i="2" a="1"/>
  <c r="F25" i="2" s="1"/>
  <c r="F26" i="2" a="1"/>
  <c r="F26" i="2" s="1"/>
  <c r="F27" i="2" a="1"/>
  <c r="F27" i="2" s="1"/>
  <c r="F28" i="2" a="1"/>
  <c r="F28" i="2" s="1"/>
  <c r="F29" i="2" a="1"/>
  <c r="F29" i="2" s="1"/>
  <c r="F30" i="2" a="1"/>
  <c r="F30" i="2" s="1"/>
  <c r="F31" i="2" a="1"/>
  <c r="F31" i="2" s="1"/>
  <c r="F32" i="2" a="1"/>
  <c r="F32" i="2" s="1"/>
  <c r="F33" i="2" a="1"/>
  <c r="F33" i="2" s="1"/>
  <c r="F34" i="2" a="1"/>
  <c r="F34" i="2" s="1"/>
  <c r="F35" i="2" a="1"/>
  <c r="F35" i="2" s="1"/>
  <c r="F36" i="2" a="1"/>
  <c r="F36" i="2" s="1"/>
  <c r="F37" i="2" a="1"/>
  <c r="F37" i="2" s="1"/>
  <c r="F38" i="2" a="1"/>
  <c r="F38" i="2" s="1"/>
  <c r="F39" i="2" a="1"/>
  <c r="F39" i="2" s="1"/>
  <c r="F40" i="2" a="1"/>
  <c r="F40" i="2" s="1"/>
  <c r="F41" i="2" a="1"/>
  <c r="F41" i="2" s="1"/>
  <c r="F42" i="2" a="1"/>
  <c r="F42" i="2" s="1"/>
  <c r="F43" i="2" a="1"/>
  <c r="F43" i="2" s="1"/>
  <c r="F44" i="2" a="1"/>
  <c r="F44" i="2" s="1"/>
  <c r="F45" i="2" a="1"/>
  <c r="F45" i="2" s="1"/>
  <c r="F46" i="2" a="1"/>
  <c r="F46" i="2" s="1"/>
  <c r="F47" i="2" a="1"/>
  <c r="F47" i="2" s="1"/>
  <c r="F48" i="2" a="1"/>
  <c r="F48" i="2" s="1"/>
  <c r="F49" i="2" a="1"/>
  <c r="F49" i="2" s="1"/>
  <c r="F50" i="2" a="1"/>
  <c r="F50" i="2" s="1"/>
  <c r="F2" i="2" a="1"/>
  <c r="F2" i="2" s="1"/>
  <c r="J3" i="6" a="1"/>
  <c r="J3" i="6" s="1"/>
  <c r="J4" i="6" a="1"/>
  <c r="J4" i="6" s="1"/>
  <c r="J5" i="6" a="1"/>
  <c r="J5" i="6" s="1"/>
  <c r="J6" i="6" a="1"/>
  <c r="J6" i="6" s="1"/>
  <c r="J7" i="6" a="1"/>
  <c r="J7" i="6" s="1"/>
  <c r="J8" i="6" a="1"/>
  <c r="J8" i="6" s="1"/>
  <c r="J9" i="6" a="1"/>
  <c r="J9" i="6" s="1"/>
  <c r="J10" i="6" a="1"/>
  <c r="J10" i="6" s="1"/>
  <c r="J11" i="6" a="1"/>
  <c r="J11" i="6" s="1"/>
  <c r="J12" i="6" a="1"/>
  <c r="J12" i="6" s="1"/>
  <c r="J13" i="6" a="1"/>
  <c r="J13" i="6" s="1"/>
  <c r="J14" i="6" a="1"/>
  <c r="J14" i="6" s="1"/>
  <c r="J15" i="6" a="1"/>
  <c r="J15" i="6" s="1"/>
  <c r="J16" i="6" a="1"/>
  <c r="J16" i="6" s="1"/>
  <c r="J17" i="6" a="1"/>
  <c r="J17" i="6" s="1"/>
  <c r="J18" i="6" a="1"/>
  <c r="J18" i="6" s="1"/>
  <c r="J19" i="6" a="1"/>
  <c r="J19" i="6" s="1"/>
  <c r="J20" i="6" a="1"/>
  <c r="J20" i="6" s="1"/>
  <c r="J21" i="6" a="1"/>
  <c r="J21" i="6"/>
  <c r="J22" i="6" a="1"/>
  <c r="J22" i="6" s="1"/>
  <c r="J23" i="6" a="1"/>
  <c r="J23" i="6" s="1"/>
  <c r="J24" i="6" a="1"/>
  <c r="J24" i="6" s="1"/>
  <c r="J25" i="6" a="1"/>
  <c r="J25" i="6" s="1"/>
  <c r="J26" i="6" a="1"/>
  <c r="J26" i="6" s="1"/>
  <c r="J27" i="6" a="1"/>
  <c r="J27" i="6" s="1"/>
  <c r="J28" i="6" a="1"/>
  <c r="J28" i="6" s="1"/>
  <c r="J29" i="6" a="1"/>
  <c r="J29" i="6" s="1"/>
  <c r="J30" i="6" a="1"/>
  <c r="J30" i="6" s="1"/>
  <c r="J31" i="6" a="1"/>
  <c r="J31" i="6" s="1"/>
  <c r="J32" i="6" a="1"/>
  <c r="J32" i="6" s="1"/>
  <c r="J33" i="6" a="1"/>
  <c r="J33" i="6" s="1"/>
  <c r="J34" i="6" a="1"/>
  <c r="J34" i="6" s="1"/>
  <c r="J35" i="6" a="1"/>
  <c r="J35" i="6" s="1"/>
  <c r="J36" i="6" a="1"/>
  <c r="J36" i="6" s="1"/>
  <c r="J37" i="6" a="1"/>
  <c r="J37" i="6" s="1"/>
  <c r="J38" i="6" a="1"/>
  <c r="J38" i="6" s="1"/>
  <c r="J39" i="6" a="1"/>
  <c r="J39" i="6" s="1"/>
  <c r="J2" i="6" a="1"/>
  <c r="J2" i="6" s="1"/>
  <c r="F3" i="4" a="1"/>
  <c r="F3" i="4" s="1"/>
  <c r="F4" i="4" a="1"/>
  <c r="F4" i="4" s="1"/>
  <c r="F5" i="4" a="1"/>
  <c r="F5" i="4" s="1"/>
  <c r="F6" i="4" a="1"/>
  <c r="F6" i="4" s="1"/>
  <c r="F7" i="4" a="1"/>
  <c r="F7" i="4" s="1"/>
  <c r="F8" i="4" a="1"/>
  <c r="F8" i="4" s="1"/>
  <c r="F9" i="4" a="1"/>
  <c r="F9" i="4" s="1"/>
  <c r="F10" i="4" a="1"/>
  <c r="F10" i="4" s="1"/>
  <c r="F11" i="4" a="1"/>
  <c r="F11" i="4" s="1"/>
  <c r="F12" i="4" a="1"/>
  <c r="F12" i="4" s="1"/>
  <c r="F13" i="4" a="1"/>
  <c r="F13" i="4" s="1"/>
  <c r="F14" i="4" a="1"/>
  <c r="F14" i="4" s="1"/>
  <c r="F15" i="4" a="1"/>
  <c r="F15" i="4" s="1"/>
  <c r="F16" i="4" a="1"/>
  <c r="F16" i="4" s="1"/>
  <c r="F2" i="4" a="1"/>
  <c r="F2" i="4" s="1"/>
  <c r="F3" i="6" a="1"/>
  <c r="F3" i="6" s="1"/>
  <c r="F4" i="6" a="1"/>
  <c r="F4" i="6" s="1"/>
  <c r="F5" i="6" a="1"/>
  <c r="F5" i="6" s="1"/>
  <c r="F6" i="6" a="1"/>
  <c r="F6" i="6" s="1"/>
  <c r="F7" i="6" a="1"/>
  <c r="F7" i="6" s="1"/>
  <c r="F8" i="6" a="1"/>
  <c r="F8" i="6" s="1"/>
  <c r="F9" i="6" a="1"/>
  <c r="F9" i="6" s="1"/>
  <c r="F10" i="6" a="1"/>
  <c r="F10" i="6" s="1"/>
  <c r="F11" i="6" a="1"/>
  <c r="F11" i="6" s="1"/>
  <c r="F12" i="6" a="1"/>
  <c r="F12" i="6" s="1"/>
  <c r="F13" i="6" a="1"/>
  <c r="F13" i="6" s="1"/>
  <c r="F14" i="6" a="1"/>
  <c r="F14" i="6" s="1"/>
  <c r="F15" i="6" a="1"/>
  <c r="F15" i="6" s="1"/>
  <c r="F16" i="6" a="1"/>
  <c r="F16" i="6" s="1"/>
  <c r="F17" i="6" a="1"/>
  <c r="F17" i="6" s="1"/>
  <c r="F18" i="6" a="1"/>
  <c r="F18" i="6" s="1"/>
  <c r="F19" i="6" a="1"/>
  <c r="F19" i="6" s="1"/>
  <c r="F20" i="6" a="1"/>
  <c r="F20" i="6" s="1"/>
  <c r="F21" i="6" a="1"/>
  <c r="F21" i="6" s="1"/>
  <c r="F22" i="6" a="1"/>
  <c r="F22" i="6" s="1"/>
  <c r="F23" i="6" a="1"/>
  <c r="F23" i="6" s="1"/>
  <c r="F24" i="6" a="1"/>
  <c r="F24" i="6" s="1"/>
  <c r="F25" i="6" a="1"/>
  <c r="F25" i="6" s="1"/>
  <c r="F26" i="6" a="1"/>
  <c r="F26" i="6" s="1"/>
  <c r="F27" i="6" a="1"/>
  <c r="F27" i="6" s="1"/>
  <c r="F28" i="6" a="1"/>
  <c r="F28" i="6" s="1"/>
  <c r="F29" i="6" a="1"/>
  <c r="F29" i="6" s="1"/>
  <c r="F30" i="6" a="1"/>
  <c r="F30" i="6" s="1"/>
  <c r="F31" i="6" a="1"/>
  <c r="F31" i="6" s="1"/>
  <c r="F32" i="6" a="1"/>
  <c r="F32" i="6" s="1"/>
  <c r="F33" i="6" a="1"/>
  <c r="F33" i="6" s="1"/>
  <c r="F34" i="6" a="1"/>
  <c r="F34" i="6" s="1"/>
  <c r="F35" i="6" a="1"/>
  <c r="F35" i="6" s="1"/>
  <c r="F36" i="6" a="1"/>
  <c r="F36" i="6" s="1"/>
  <c r="F37" i="6" a="1"/>
  <c r="F37" i="6" s="1"/>
  <c r="F38" i="6" a="1"/>
  <c r="F38" i="6" s="1"/>
  <c r="F39" i="6" a="1"/>
  <c r="F39" i="6" s="1"/>
  <c r="F2" i="6" a="1"/>
  <c r="F2" i="6" s="1"/>
  <c r="F3" i="8" a="1"/>
  <c r="F3" i="8" s="1"/>
  <c r="F4" i="8" a="1"/>
  <c r="F4" i="8" s="1"/>
  <c r="F5" i="8" a="1"/>
  <c r="F5" i="8" s="1"/>
  <c r="F6" i="8" a="1"/>
  <c r="F6" i="8" s="1"/>
  <c r="F7" i="8" a="1"/>
  <c r="F7" i="8" s="1"/>
  <c r="F8" i="8" a="1"/>
  <c r="F8" i="8" s="1"/>
  <c r="F9" i="8" a="1"/>
  <c r="F9" i="8" s="1"/>
  <c r="F10" i="8" a="1"/>
  <c r="F10" i="8" s="1"/>
  <c r="F11" i="8" a="1"/>
  <c r="F11" i="8" s="1"/>
  <c r="F12" i="8" a="1"/>
  <c r="F12" i="8" s="1"/>
  <c r="F13" i="8" a="1"/>
  <c r="F13" i="8" s="1"/>
  <c r="F14" i="8" a="1"/>
  <c r="F14" i="8" s="1"/>
  <c r="F15" i="8" a="1"/>
  <c r="F15" i="8" s="1"/>
  <c r="F16" i="8" a="1"/>
  <c r="F16" i="8" s="1"/>
  <c r="F17" i="8" a="1"/>
  <c r="F17" i="8" s="1"/>
  <c r="F18" i="8" a="1"/>
  <c r="F18" i="8" s="1"/>
  <c r="F19" i="8" a="1"/>
  <c r="F19" i="8" s="1"/>
  <c r="F20" i="8" a="1"/>
  <c r="F20" i="8" s="1"/>
  <c r="F21" i="8" a="1"/>
  <c r="F21" i="8" s="1"/>
  <c r="F22" i="8" a="1"/>
  <c r="F22" i="8" s="1"/>
  <c r="F23" i="8" a="1"/>
  <c r="F23" i="8" s="1"/>
  <c r="F24" i="8" a="1"/>
  <c r="F24" i="8" s="1"/>
  <c r="F25" i="8" a="1"/>
  <c r="F25" i="8" s="1"/>
  <c r="F26" i="8" a="1"/>
  <c r="F26" i="8" s="1"/>
  <c r="F27" i="8" a="1"/>
  <c r="F27" i="8" s="1"/>
  <c r="F28" i="8" a="1"/>
  <c r="F28" i="8" s="1"/>
  <c r="F29" i="8" a="1"/>
  <c r="F29" i="8" s="1"/>
  <c r="F30" i="8" a="1"/>
  <c r="F30" i="8" s="1"/>
  <c r="F31" i="8" a="1"/>
  <c r="F31" i="8" s="1"/>
  <c r="F32" i="8" a="1"/>
  <c r="F32" i="8" s="1"/>
  <c r="F33" i="8" a="1"/>
  <c r="F33" i="8" s="1"/>
  <c r="F34" i="8" a="1"/>
  <c r="F34" i="8" s="1"/>
  <c r="F35" i="8" a="1"/>
  <c r="F35" i="8" s="1"/>
  <c r="F36" i="8" a="1"/>
  <c r="F36" i="8" s="1"/>
  <c r="F37" i="8" a="1"/>
  <c r="F37" i="8" s="1"/>
  <c r="F38" i="8" a="1"/>
  <c r="F38" i="8" s="1"/>
  <c r="F39" i="8" a="1"/>
  <c r="F39" i="8" s="1"/>
  <c r="F40" i="8" a="1"/>
  <c r="F40" i="8" s="1"/>
  <c r="F41" i="8" a="1"/>
  <c r="F41" i="8" s="1"/>
  <c r="F42" i="8" a="1"/>
  <c r="F42" i="8" s="1"/>
  <c r="F43" i="8" a="1"/>
  <c r="F43" i="8" s="1"/>
  <c r="F44" i="8" a="1"/>
  <c r="F44" i="8" s="1"/>
  <c r="F2" i="8" a="1"/>
  <c r="F2" i="8" s="1"/>
  <c r="J3" i="8" a="1"/>
  <c r="J3" i="8" s="1"/>
  <c r="J4" i="8" a="1"/>
  <c r="J4" i="8" s="1"/>
  <c r="J5" i="8" a="1"/>
  <c r="J5" i="8" s="1"/>
  <c r="J6" i="8" a="1"/>
  <c r="J6" i="8" s="1"/>
  <c r="J7" i="8" a="1"/>
  <c r="J7" i="8" s="1"/>
  <c r="J8" i="8" a="1"/>
  <c r="J8" i="8" s="1"/>
  <c r="J9" i="8" a="1"/>
  <c r="J9" i="8" s="1"/>
  <c r="J10" i="8" a="1"/>
  <c r="J10" i="8" s="1"/>
  <c r="J11" i="8" a="1"/>
  <c r="J11" i="8" s="1"/>
  <c r="J12" i="8" a="1"/>
  <c r="J12" i="8" s="1"/>
  <c r="J13" i="8" a="1"/>
  <c r="J13" i="8" s="1"/>
  <c r="J14" i="8" a="1"/>
  <c r="J14" i="8" s="1"/>
  <c r="J15" i="8" a="1"/>
  <c r="J15" i="8" s="1"/>
  <c r="J16" i="8" a="1"/>
  <c r="J16" i="8" s="1"/>
  <c r="J17" i="8" a="1"/>
  <c r="J17" i="8" s="1"/>
  <c r="J18" i="8" a="1"/>
  <c r="J18" i="8" s="1"/>
  <c r="J19" i="8" a="1"/>
  <c r="J19" i="8" s="1"/>
  <c r="J20" i="8" a="1"/>
  <c r="J20" i="8" s="1"/>
  <c r="J21" i="8" a="1"/>
  <c r="J21" i="8" s="1"/>
  <c r="J22" i="8" a="1"/>
  <c r="J22" i="8" s="1"/>
  <c r="J23" i="8" a="1"/>
  <c r="J23" i="8" s="1"/>
  <c r="J24" i="8" a="1"/>
  <c r="J24" i="8" s="1"/>
  <c r="J25" i="8" a="1"/>
  <c r="J25" i="8" s="1"/>
  <c r="J26" i="8" a="1"/>
  <c r="J26" i="8" s="1"/>
  <c r="J27" i="8" a="1"/>
  <c r="J27" i="8" s="1"/>
  <c r="J28" i="8" a="1"/>
  <c r="J28" i="8" s="1"/>
  <c r="J29" i="8" a="1"/>
  <c r="J29" i="8" s="1"/>
  <c r="J30" i="8" a="1"/>
  <c r="J30" i="8" s="1"/>
  <c r="J31" i="8" a="1"/>
  <c r="J31" i="8" s="1"/>
  <c r="J32" i="8" a="1"/>
  <c r="J32" i="8" s="1"/>
  <c r="J33" i="8" a="1"/>
  <c r="J33" i="8" s="1"/>
  <c r="J34" i="8" a="1"/>
  <c r="J34" i="8" s="1"/>
  <c r="J35" i="8" a="1"/>
  <c r="J35" i="8" s="1"/>
  <c r="J36" i="8" a="1"/>
  <c r="J36" i="8" s="1"/>
  <c r="J37" i="8" a="1"/>
  <c r="J37" i="8" s="1"/>
  <c r="J38" i="8" a="1"/>
  <c r="J38" i="8" s="1"/>
  <c r="J39" i="8" a="1"/>
  <c r="J39" i="8" s="1"/>
  <c r="J40" i="8" a="1"/>
  <c r="J40" i="8" s="1"/>
  <c r="J41" i="8" a="1"/>
  <c r="J41" i="8" s="1"/>
  <c r="J42" i="8" a="1"/>
  <c r="J42" i="8" s="1"/>
  <c r="J43" i="8" a="1"/>
  <c r="J43" i="8" s="1"/>
  <c r="J44" i="8" a="1"/>
  <c r="J44" i="8" s="1"/>
  <c r="J2" i="8" a="1"/>
  <c r="J2" i="8" s="1"/>
  <c r="C185" i="1" l="1"/>
  <c r="C200" i="1"/>
  <c r="C225" i="1"/>
  <c r="C279" i="1"/>
  <c r="C613" i="1"/>
  <c r="C636" i="1"/>
  <c r="C661" i="1"/>
  <c r="C672" i="1"/>
  <c r="C844" i="1"/>
  <c r="C972" i="1"/>
  <c r="C1239" i="1"/>
  <c r="C1395" i="1"/>
  <c r="C1411" i="1"/>
  <c r="C1430" i="1"/>
  <c r="C1438" i="1"/>
  <c r="C1442" i="1"/>
  <c r="C1447" i="1"/>
  <c r="C1538" i="1"/>
  <c r="C1579" i="1"/>
  <c r="C2485" i="1"/>
  <c r="C2850" i="1"/>
  <c r="C3304" i="1"/>
  <c r="C4323" i="1"/>
  <c r="C4695" i="1"/>
  <c r="C5167" i="1"/>
  <c r="C5179" i="1"/>
  <c r="C5191" i="1"/>
  <c r="C5396" i="1"/>
  <c r="C5670" i="1"/>
  <c r="C5702" i="1"/>
  <c r="C6055" i="1"/>
  <c r="C6067" i="1"/>
  <c r="C6154" i="1"/>
  <c r="C6213" i="1"/>
  <c r="C6247" i="1"/>
  <c r="C6265" i="1"/>
  <c r="C6305" i="1"/>
  <c r="C6329" i="1"/>
  <c r="C6462" i="1"/>
  <c r="C6542" i="1"/>
  <c r="C6561" i="1"/>
  <c r="C6638" i="1"/>
  <c r="C6643" i="1"/>
  <c r="C6648" i="1"/>
  <c r="C6672" i="1"/>
  <c r="C6835" i="1"/>
  <c r="C6861" i="1"/>
  <c r="AQ3" i="22" l="1"/>
  <c r="AR3" i="22"/>
  <c r="AQ4" i="22"/>
  <c r="AR4" i="22"/>
  <c r="AQ5" i="22"/>
  <c r="AR5" i="22"/>
  <c r="AQ6" i="22"/>
  <c r="AR6" i="22"/>
  <c r="AQ7" i="22"/>
  <c r="AR7" i="22"/>
  <c r="AQ8" i="22"/>
  <c r="AR8" i="22"/>
  <c r="AQ9" i="22"/>
  <c r="AR9" i="22"/>
  <c r="AQ10" i="22"/>
  <c r="AR10" i="22"/>
  <c r="AQ11" i="22"/>
  <c r="AR11" i="22"/>
  <c r="AQ12" i="22"/>
  <c r="AR12" i="22"/>
  <c r="AQ13" i="22"/>
  <c r="AR13" i="22"/>
  <c r="AQ14" i="22"/>
  <c r="AR14" i="22"/>
  <c r="AQ15" i="22"/>
  <c r="AR15" i="22"/>
  <c r="AQ16" i="22"/>
  <c r="AR16" i="22"/>
  <c r="AQ17" i="22"/>
  <c r="AR17" i="22"/>
  <c r="AQ18" i="22"/>
  <c r="AR18" i="22"/>
  <c r="AQ19" i="22"/>
  <c r="AR19" i="22"/>
  <c r="AQ20" i="22"/>
  <c r="AR20" i="22"/>
  <c r="AQ21" i="22"/>
  <c r="AR21" i="22"/>
  <c r="AQ22" i="22"/>
  <c r="AR22" i="22"/>
  <c r="AQ23" i="22"/>
  <c r="AR23" i="22"/>
  <c r="AQ24" i="22"/>
  <c r="AR24" i="22"/>
  <c r="AQ25" i="22"/>
  <c r="AR25" i="22"/>
  <c r="AQ26" i="22"/>
  <c r="AR26" i="22"/>
  <c r="AQ27" i="22"/>
  <c r="AR27" i="22"/>
  <c r="AQ28" i="22"/>
  <c r="AR28" i="22"/>
  <c r="AQ29" i="22"/>
  <c r="AR29" i="22"/>
  <c r="AQ30" i="22"/>
  <c r="AR30" i="22"/>
  <c r="AQ31" i="22"/>
  <c r="AR31" i="22"/>
  <c r="AQ32" i="22"/>
  <c r="AR32" i="22"/>
  <c r="AQ33" i="22"/>
  <c r="AR33" i="22"/>
  <c r="AQ34" i="22"/>
  <c r="AR34" i="22"/>
  <c r="AQ35" i="22"/>
  <c r="AR35" i="22"/>
  <c r="AQ36" i="22"/>
  <c r="AR36" i="22"/>
  <c r="AQ37" i="22"/>
  <c r="AR37" i="22"/>
  <c r="AQ38" i="22"/>
  <c r="AR38" i="22"/>
  <c r="AQ39" i="22"/>
  <c r="AR39" i="22"/>
  <c r="AQ40" i="22"/>
  <c r="AR40" i="22"/>
  <c r="AQ41" i="22"/>
  <c r="AR41" i="22"/>
  <c r="AQ42" i="22"/>
  <c r="AR42" i="22"/>
  <c r="AQ43" i="22"/>
  <c r="AR43" i="22"/>
  <c r="AQ44" i="22"/>
  <c r="AR44" i="22"/>
  <c r="AQ45" i="22"/>
  <c r="AR45" i="22"/>
  <c r="AQ46" i="22"/>
  <c r="AR46" i="22"/>
  <c r="AQ47" i="22"/>
  <c r="AR47" i="22"/>
  <c r="AQ48" i="22"/>
  <c r="AR48" i="22"/>
  <c r="AQ49" i="22"/>
  <c r="AR49" i="22"/>
  <c r="AQ50" i="22"/>
  <c r="AR50" i="22"/>
  <c r="AQ2" i="22"/>
  <c r="AR2" i="22"/>
  <c r="AP3" i="22"/>
  <c r="AP4" i="22"/>
  <c r="AP5" i="22"/>
  <c r="AP6" i="22"/>
  <c r="AP7" i="22"/>
  <c r="AP8" i="22"/>
  <c r="AP9" i="22"/>
  <c r="AP10" i="22"/>
  <c r="AP11" i="22"/>
  <c r="AP12" i="22"/>
  <c r="AP13" i="22"/>
  <c r="AP14" i="22"/>
  <c r="AP15" i="22"/>
  <c r="AP16" i="22"/>
  <c r="AP17" i="22"/>
  <c r="AP18" i="22"/>
  <c r="AP19" i="22"/>
  <c r="AP20" i="22"/>
  <c r="AP21" i="22"/>
  <c r="AP22" i="22"/>
  <c r="AP23" i="22"/>
  <c r="AP24" i="22"/>
  <c r="AP25" i="22"/>
  <c r="AP26" i="22"/>
  <c r="AP27" i="22"/>
  <c r="AP28" i="22"/>
  <c r="AP29" i="22"/>
  <c r="AP30" i="22"/>
  <c r="AP31" i="22"/>
  <c r="AP32" i="22"/>
  <c r="AP33" i="22"/>
  <c r="AP34" i="22"/>
  <c r="AP35" i="22"/>
  <c r="AP36" i="22"/>
  <c r="AP37" i="22"/>
  <c r="AP38" i="22"/>
  <c r="AP39" i="22"/>
  <c r="AP40" i="22"/>
  <c r="AP41" i="22"/>
  <c r="AP42" i="22"/>
  <c r="AP43" i="22"/>
  <c r="AP44" i="22"/>
  <c r="AP45" i="22"/>
  <c r="AP46" i="22"/>
  <c r="AP47" i="22"/>
  <c r="AP48" i="22"/>
  <c r="AP49" i="22"/>
  <c r="AP50" i="22"/>
  <c r="AP2" i="22"/>
  <c r="AM3" i="22"/>
  <c r="AN3" i="22"/>
  <c r="AO3" i="22"/>
  <c r="AM4" i="22"/>
  <c r="AN4" i="22"/>
  <c r="AO4" i="22"/>
  <c r="AM5" i="22"/>
  <c r="AN5" i="22"/>
  <c r="AO5" i="22"/>
  <c r="AM6" i="22"/>
  <c r="AN6" i="22"/>
  <c r="AO6" i="22"/>
  <c r="AM7" i="22"/>
  <c r="AN7" i="22"/>
  <c r="AO7" i="22"/>
  <c r="AM8" i="22"/>
  <c r="AN8" i="22"/>
  <c r="AO8" i="22"/>
  <c r="AM9" i="22"/>
  <c r="AN9" i="22"/>
  <c r="AO9" i="22"/>
  <c r="AM10" i="22"/>
  <c r="AN10" i="22"/>
  <c r="AO10" i="22"/>
  <c r="AM11" i="22"/>
  <c r="AN11" i="22"/>
  <c r="AO11" i="22"/>
  <c r="AM12" i="22"/>
  <c r="AN12" i="22"/>
  <c r="AO12" i="22"/>
  <c r="AM13" i="22"/>
  <c r="AN13" i="22"/>
  <c r="AO13" i="22"/>
  <c r="AM14" i="22"/>
  <c r="AN14" i="22"/>
  <c r="AO14" i="22"/>
  <c r="AM15" i="22"/>
  <c r="AN15" i="22"/>
  <c r="AO15" i="22"/>
  <c r="AM16" i="22"/>
  <c r="AN16" i="22"/>
  <c r="AO16" i="22"/>
  <c r="AM17" i="22"/>
  <c r="AN17" i="22"/>
  <c r="AO17" i="22"/>
  <c r="AM18" i="22"/>
  <c r="AN18" i="22"/>
  <c r="AO18" i="22"/>
  <c r="AM19" i="22"/>
  <c r="AN19" i="22"/>
  <c r="AO19" i="22"/>
  <c r="AM20" i="22"/>
  <c r="AN20" i="22"/>
  <c r="AO20" i="22"/>
  <c r="AM21" i="22"/>
  <c r="AN21" i="22"/>
  <c r="AO21" i="22"/>
  <c r="AM22" i="22"/>
  <c r="AN22" i="22"/>
  <c r="AO22" i="22"/>
  <c r="AM23" i="22"/>
  <c r="AN23" i="22"/>
  <c r="AO23" i="22"/>
  <c r="AM24" i="22"/>
  <c r="AN24" i="22"/>
  <c r="AO24" i="22"/>
  <c r="AM25" i="22"/>
  <c r="AN25" i="22"/>
  <c r="AO25" i="22"/>
  <c r="AM26" i="22"/>
  <c r="AN26" i="22"/>
  <c r="AO26" i="22"/>
  <c r="AM27" i="22"/>
  <c r="AN27" i="22"/>
  <c r="AO27" i="22"/>
  <c r="AM28" i="22"/>
  <c r="AN28" i="22"/>
  <c r="AO28" i="22"/>
  <c r="AM29" i="22"/>
  <c r="AN29" i="22"/>
  <c r="AO29" i="22"/>
  <c r="AM30" i="22"/>
  <c r="AN30" i="22"/>
  <c r="AO30" i="22"/>
  <c r="AM31" i="22"/>
  <c r="AN31" i="22"/>
  <c r="AO31" i="22"/>
  <c r="AM32" i="22"/>
  <c r="AN32" i="22"/>
  <c r="AO32" i="22"/>
  <c r="AM33" i="22"/>
  <c r="AN33" i="22"/>
  <c r="AO33" i="22"/>
  <c r="AM34" i="22"/>
  <c r="AN34" i="22"/>
  <c r="AO34" i="22"/>
  <c r="AM35" i="22"/>
  <c r="AN35" i="22"/>
  <c r="AO35" i="22"/>
  <c r="AM36" i="22"/>
  <c r="AN36" i="22"/>
  <c r="AO36" i="22"/>
  <c r="AM37" i="22"/>
  <c r="AN37" i="22"/>
  <c r="AO37" i="22"/>
  <c r="AM38" i="22"/>
  <c r="AN38" i="22"/>
  <c r="AO38" i="22"/>
  <c r="AM39" i="22"/>
  <c r="AN39" i="22"/>
  <c r="AO39" i="22"/>
  <c r="AM40" i="22"/>
  <c r="AN40" i="22"/>
  <c r="AO40" i="22"/>
  <c r="AM41" i="22"/>
  <c r="AN41" i="22"/>
  <c r="AO41" i="22"/>
  <c r="AM42" i="22"/>
  <c r="AN42" i="22"/>
  <c r="AO42" i="22"/>
  <c r="AM43" i="22"/>
  <c r="AN43" i="22"/>
  <c r="AO43" i="22"/>
  <c r="AM44" i="22"/>
  <c r="AN44" i="22"/>
  <c r="AO44" i="22"/>
  <c r="AM45" i="22"/>
  <c r="AN45" i="22"/>
  <c r="AO45" i="22"/>
  <c r="AM46" i="22"/>
  <c r="AN46" i="22"/>
  <c r="AO46" i="22"/>
  <c r="AM47" i="22"/>
  <c r="AN47" i="22"/>
  <c r="AO47" i="22"/>
  <c r="AM48" i="22"/>
  <c r="AN48" i="22"/>
  <c r="AO48" i="22"/>
  <c r="AM49" i="22"/>
  <c r="AN49" i="22"/>
  <c r="AO49" i="22"/>
  <c r="AM50" i="22"/>
  <c r="AN50" i="22"/>
  <c r="AO50" i="22"/>
  <c r="AN2" i="22"/>
  <c r="AO2" i="22"/>
  <c r="AM2" i="22"/>
  <c r="AK3" i="22"/>
  <c r="AL3" i="22"/>
  <c r="AU3" i="22" s="1"/>
  <c r="AK4" i="22"/>
  <c r="AL4" i="22"/>
  <c r="AU4" i="22" s="1"/>
  <c r="AK5" i="22"/>
  <c r="AL5" i="22"/>
  <c r="AU5" i="22" s="1"/>
  <c r="AK6" i="22"/>
  <c r="AL6" i="22"/>
  <c r="AU6" i="22" s="1"/>
  <c r="AK7" i="22"/>
  <c r="AL7" i="22"/>
  <c r="AU7" i="22" s="1"/>
  <c r="AK8" i="22"/>
  <c r="AL8" i="22"/>
  <c r="AU8" i="22" s="1"/>
  <c r="AK9" i="22"/>
  <c r="AL9" i="22"/>
  <c r="AU9" i="22" s="1"/>
  <c r="AK10" i="22"/>
  <c r="AL10" i="22"/>
  <c r="AK11" i="22"/>
  <c r="AL11" i="22"/>
  <c r="AU11" i="22" s="1"/>
  <c r="AK12" i="22"/>
  <c r="AL12" i="22"/>
  <c r="AU12" i="22" s="1"/>
  <c r="AK13" i="22"/>
  <c r="AL13" i="22"/>
  <c r="AU13" i="22" s="1"/>
  <c r="AK14" i="22"/>
  <c r="AL14" i="22"/>
  <c r="AU14" i="22" s="1"/>
  <c r="AK15" i="22"/>
  <c r="AL15" i="22"/>
  <c r="AK16" i="22"/>
  <c r="AL16" i="22"/>
  <c r="AK17" i="22"/>
  <c r="AL17" i="22"/>
  <c r="AU17" i="22" s="1"/>
  <c r="AK18" i="22"/>
  <c r="AL18" i="22"/>
  <c r="AK19" i="22"/>
  <c r="AL19" i="22"/>
  <c r="AU19" i="22" s="1"/>
  <c r="AK20" i="22"/>
  <c r="AL20" i="22"/>
  <c r="AU20" i="22" s="1"/>
  <c r="AK21" i="22"/>
  <c r="AL21" i="22"/>
  <c r="AU21" i="22" s="1"/>
  <c r="AK22" i="22"/>
  <c r="AL22" i="22"/>
  <c r="AU22" i="22" s="1"/>
  <c r="AK23" i="22"/>
  <c r="AL23" i="22"/>
  <c r="AU23" i="22" s="1"/>
  <c r="AK24" i="22"/>
  <c r="AL24" i="22"/>
  <c r="AK25" i="22"/>
  <c r="AL25" i="22"/>
  <c r="AU25" i="22" s="1"/>
  <c r="AK26" i="22"/>
  <c r="AL26" i="22"/>
  <c r="AK27" i="22"/>
  <c r="AL27" i="22"/>
  <c r="AU27" i="22" s="1"/>
  <c r="AK28" i="22"/>
  <c r="AL28" i="22"/>
  <c r="AK29" i="22"/>
  <c r="AL29" i="22"/>
  <c r="AU29" i="22" s="1"/>
  <c r="AK30" i="22"/>
  <c r="AL30" i="22"/>
  <c r="AU30" i="22" s="1"/>
  <c r="AK31" i="22"/>
  <c r="AL31" i="22"/>
  <c r="AK32" i="22"/>
  <c r="AL32" i="22"/>
  <c r="AK33" i="22"/>
  <c r="AL33" i="22"/>
  <c r="AU33" i="22" s="1"/>
  <c r="AK34" i="22"/>
  <c r="AL34" i="22"/>
  <c r="AK35" i="22"/>
  <c r="AL35" i="22"/>
  <c r="AK36" i="22"/>
  <c r="AL36" i="22"/>
  <c r="AK37" i="22"/>
  <c r="AL37" i="22"/>
  <c r="AU37" i="22" s="1"/>
  <c r="AK38" i="22"/>
  <c r="AL38" i="22"/>
  <c r="AU38" i="22" s="1"/>
  <c r="AK39" i="22"/>
  <c r="AL39" i="22"/>
  <c r="AK40" i="22"/>
  <c r="AL40" i="22"/>
  <c r="AK41" i="22"/>
  <c r="AL41" i="22"/>
  <c r="AU41" i="22" s="1"/>
  <c r="AK42" i="22"/>
  <c r="AL42" i="22"/>
  <c r="AK43" i="22"/>
  <c r="AL43" i="22"/>
  <c r="AK44" i="22"/>
  <c r="AL44" i="22"/>
  <c r="AK45" i="22"/>
  <c r="AL45" i="22"/>
  <c r="AU45" i="22" s="1"/>
  <c r="AK46" i="22"/>
  <c r="AL46" i="22"/>
  <c r="AK47" i="22"/>
  <c r="AL47" i="22"/>
  <c r="AK48" i="22"/>
  <c r="AL48" i="22"/>
  <c r="AK49" i="22"/>
  <c r="AL49" i="22"/>
  <c r="AK50" i="22"/>
  <c r="AL50" i="22"/>
  <c r="AL2" i="22"/>
  <c r="AK2" i="22"/>
  <c r="AJ3" i="22"/>
  <c r="AJ4" i="22"/>
  <c r="AJ5" i="22"/>
  <c r="AJ6" i="22"/>
  <c r="AJ7" i="22"/>
  <c r="AJ8" i="22"/>
  <c r="AJ9" i="22"/>
  <c r="AJ10" i="22"/>
  <c r="AJ11" i="22"/>
  <c r="AJ12" i="22"/>
  <c r="AJ13" i="22"/>
  <c r="AJ14" i="22"/>
  <c r="AJ15" i="22"/>
  <c r="AJ16" i="22"/>
  <c r="AJ17" i="22"/>
  <c r="AJ18" i="22"/>
  <c r="AJ19" i="22"/>
  <c r="AJ20" i="22"/>
  <c r="AJ21" i="22"/>
  <c r="AJ22" i="22"/>
  <c r="AJ23" i="22"/>
  <c r="AJ24" i="22"/>
  <c r="AJ25" i="22"/>
  <c r="AJ26" i="22"/>
  <c r="AJ27" i="22"/>
  <c r="AJ28" i="22"/>
  <c r="AJ29" i="22"/>
  <c r="AJ30" i="22"/>
  <c r="AJ31" i="22"/>
  <c r="AJ32" i="22"/>
  <c r="AJ33" i="22"/>
  <c r="AJ34" i="22"/>
  <c r="AJ35" i="22"/>
  <c r="AJ36" i="22"/>
  <c r="AJ37" i="22"/>
  <c r="AJ38" i="22"/>
  <c r="AJ39" i="22"/>
  <c r="AJ40" i="22"/>
  <c r="AJ41" i="22"/>
  <c r="AJ42" i="22"/>
  <c r="AJ43" i="22"/>
  <c r="AJ44" i="22"/>
  <c r="AJ45" i="22"/>
  <c r="AJ46" i="22"/>
  <c r="AJ47" i="22"/>
  <c r="AJ48" i="22"/>
  <c r="AJ49" i="22"/>
  <c r="AJ50" i="22"/>
  <c r="AJ2" i="22"/>
  <c r="AC3" i="22"/>
  <c r="AD3" i="22"/>
  <c r="AE3" i="22"/>
  <c r="AC4" i="22"/>
  <c r="AD4" i="22"/>
  <c r="AE4" i="22"/>
  <c r="AC5" i="22"/>
  <c r="AD5" i="22"/>
  <c r="AE5" i="22"/>
  <c r="AC6" i="22"/>
  <c r="AD6" i="22"/>
  <c r="AE6" i="22"/>
  <c r="AC7" i="22"/>
  <c r="AD7" i="22"/>
  <c r="AE7" i="22"/>
  <c r="AC8" i="22"/>
  <c r="AD8" i="22"/>
  <c r="AE8" i="22"/>
  <c r="AC9" i="22"/>
  <c r="AD9" i="22"/>
  <c r="AE9" i="22"/>
  <c r="AC10" i="22"/>
  <c r="AD10" i="22"/>
  <c r="AE10" i="22"/>
  <c r="AC11" i="22"/>
  <c r="AD11" i="22"/>
  <c r="AE11" i="22"/>
  <c r="AC12" i="22"/>
  <c r="AD12" i="22"/>
  <c r="AE12" i="22"/>
  <c r="AC13" i="22"/>
  <c r="AD13" i="22"/>
  <c r="AE13" i="22"/>
  <c r="AC14" i="22"/>
  <c r="AD14" i="22"/>
  <c r="AE14" i="22"/>
  <c r="AC15" i="22"/>
  <c r="AD15" i="22"/>
  <c r="AE15" i="22"/>
  <c r="AC16" i="22"/>
  <c r="AD16" i="22"/>
  <c r="AE16" i="22"/>
  <c r="AC17" i="22"/>
  <c r="AD17" i="22"/>
  <c r="AE17" i="22"/>
  <c r="AC18" i="22"/>
  <c r="AD18" i="22"/>
  <c r="AE18" i="22"/>
  <c r="AC19" i="22"/>
  <c r="AD19" i="22"/>
  <c r="AE19" i="22"/>
  <c r="AC20" i="22"/>
  <c r="AD20" i="22"/>
  <c r="AE20" i="22"/>
  <c r="AC21" i="22"/>
  <c r="AD21" i="22"/>
  <c r="AE21" i="22"/>
  <c r="AC22" i="22"/>
  <c r="AD22" i="22"/>
  <c r="AE22" i="22"/>
  <c r="AC23" i="22"/>
  <c r="AD23" i="22"/>
  <c r="AE23" i="22"/>
  <c r="AC24" i="22"/>
  <c r="AD24" i="22"/>
  <c r="AE24" i="22"/>
  <c r="AC25" i="22"/>
  <c r="AD25" i="22"/>
  <c r="AE25" i="22"/>
  <c r="AC26" i="22"/>
  <c r="AD26" i="22"/>
  <c r="AE26" i="22"/>
  <c r="AC27" i="22"/>
  <c r="AD27" i="22"/>
  <c r="AE27" i="22"/>
  <c r="AC28" i="22"/>
  <c r="AD28" i="22"/>
  <c r="AE28" i="22"/>
  <c r="AC29" i="22"/>
  <c r="AD29" i="22"/>
  <c r="AE29" i="22"/>
  <c r="AC30" i="22"/>
  <c r="AD30" i="22"/>
  <c r="AE30" i="22"/>
  <c r="AC31" i="22"/>
  <c r="AD31" i="22"/>
  <c r="AE31" i="22"/>
  <c r="AC32" i="22"/>
  <c r="AD32" i="22"/>
  <c r="AE32" i="22"/>
  <c r="AC33" i="22"/>
  <c r="AD33" i="22"/>
  <c r="AE33" i="22"/>
  <c r="AC34" i="22"/>
  <c r="AD34" i="22"/>
  <c r="AE34" i="22"/>
  <c r="AC35" i="22"/>
  <c r="AD35" i="22"/>
  <c r="AE35" i="22"/>
  <c r="AC36" i="22"/>
  <c r="AD36" i="22"/>
  <c r="AE36" i="22"/>
  <c r="AC37" i="22"/>
  <c r="AD37" i="22"/>
  <c r="AE37" i="22"/>
  <c r="AC38" i="22"/>
  <c r="AD38" i="22"/>
  <c r="AE38" i="22"/>
  <c r="AC39" i="22"/>
  <c r="AD39" i="22"/>
  <c r="AE39" i="22"/>
  <c r="AC40" i="22"/>
  <c r="AD40" i="22"/>
  <c r="AE40" i="22"/>
  <c r="AC41" i="22"/>
  <c r="AD41" i="22"/>
  <c r="AE41" i="22"/>
  <c r="AC42" i="22"/>
  <c r="AD42" i="22"/>
  <c r="AE42" i="22"/>
  <c r="AC43" i="22"/>
  <c r="AD43" i="22"/>
  <c r="AE43" i="22"/>
  <c r="AC44" i="22"/>
  <c r="AD44" i="22"/>
  <c r="AE44" i="22"/>
  <c r="AC45" i="22"/>
  <c r="AD45" i="22"/>
  <c r="AE45" i="22"/>
  <c r="AC46" i="22"/>
  <c r="AD46" i="22"/>
  <c r="AE46" i="22"/>
  <c r="AC47" i="22"/>
  <c r="AD47" i="22"/>
  <c r="AE47" i="22"/>
  <c r="AC48" i="22"/>
  <c r="AD48" i="22"/>
  <c r="AE48" i="22"/>
  <c r="AC49" i="22"/>
  <c r="AD49" i="22"/>
  <c r="AE49" i="22"/>
  <c r="AC50" i="22"/>
  <c r="AD50" i="22"/>
  <c r="AE50" i="22"/>
  <c r="AD2" i="22"/>
  <c r="AE2" i="22"/>
  <c r="AC2" i="22"/>
  <c r="Z3" i="22"/>
  <c r="AA3" i="22"/>
  <c r="AB3" i="22"/>
  <c r="Z4" i="22"/>
  <c r="AA4" i="22"/>
  <c r="AB4" i="22"/>
  <c r="Z5" i="22"/>
  <c r="AA5" i="22"/>
  <c r="AB5" i="22"/>
  <c r="Z6" i="22"/>
  <c r="AA6" i="22"/>
  <c r="AB6" i="22"/>
  <c r="Z7" i="22"/>
  <c r="AA7" i="22"/>
  <c r="AB7" i="22"/>
  <c r="Z8" i="22"/>
  <c r="AA8" i="22"/>
  <c r="AB8" i="22"/>
  <c r="Z9" i="22"/>
  <c r="AA9" i="22"/>
  <c r="AB9" i="22"/>
  <c r="Z10" i="22"/>
  <c r="AA10" i="22"/>
  <c r="AB10" i="22"/>
  <c r="Z11" i="22"/>
  <c r="AA11" i="22"/>
  <c r="AB11" i="22"/>
  <c r="Z12" i="22"/>
  <c r="AA12" i="22"/>
  <c r="AB12" i="22"/>
  <c r="Z13" i="22"/>
  <c r="AA13" i="22"/>
  <c r="AB13" i="22"/>
  <c r="Z14" i="22"/>
  <c r="AA14" i="22"/>
  <c r="AB14" i="22"/>
  <c r="Z15" i="22"/>
  <c r="AA15" i="22"/>
  <c r="AB15" i="22"/>
  <c r="Z16" i="22"/>
  <c r="AA16" i="22"/>
  <c r="AB16" i="22"/>
  <c r="Z17" i="22"/>
  <c r="AA17" i="22"/>
  <c r="AB17" i="22"/>
  <c r="Z18" i="22"/>
  <c r="AA18" i="22"/>
  <c r="AB18" i="22"/>
  <c r="Z19" i="22"/>
  <c r="AA19" i="22"/>
  <c r="AB19" i="22"/>
  <c r="Z20" i="22"/>
  <c r="AA20" i="22"/>
  <c r="AB20" i="22"/>
  <c r="Z21" i="22"/>
  <c r="AA21" i="22"/>
  <c r="AB21" i="22"/>
  <c r="Z22" i="22"/>
  <c r="AA22" i="22"/>
  <c r="AB22" i="22"/>
  <c r="Z23" i="22"/>
  <c r="AA23" i="22"/>
  <c r="AB23" i="22"/>
  <c r="Z24" i="22"/>
  <c r="AA24" i="22"/>
  <c r="AB24" i="22"/>
  <c r="Z25" i="22"/>
  <c r="AA25" i="22"/>
  <c r="AB25" i="22"/>
  <c r="Z26" i="22"/>
  <c r="AA26" i="22"/>
  <c r="AB26" i="22"/>
  <c r="Z27" i="22"/>
  <c r="AA27" i="22"/>
  <c r="AB27" i="22"/>
  <c r="Z28" i="22"/>
  <c r="AA28" i="22"/>
  <c r="AB28" i="22"/>
  <c r="Z29" i="22"/>
  <c r="AA29" i="22"/>
  <c r="AB29" i="22"/>
  <c r="Z30" i="22"/>
  <c r="AA30" i="22"/>
  <c r="AB30" i="22"/>
  <c r="Z31" i="22"/>
  <c r="AA31" i="22"/>
  <c r="AB31" i="22"/>
  <c r="Z32" i="22"/>
  <c r="AA32" i="22"/>
  <c r="AB32" i="22"/>
  <c r="Z33" i="22"/>
  <c r="AA33" i="22"/>
  <c r="AB33" i="22"/>
  <c r="Z34" i="22"/>
  <c r="AA34" i="22"/>
  <c r="AB34" i="22"/>
  <c r="Z35" i="22"/>
  <c r="AA35" i="22"/>
  <c r="AB35" i="22"/>
  <c r="Z36" i="22"/>
  <c r="AA36" i="22"/>
  <c r="AB36" i="22"/>
  <c r="Z37" i="22"/>
  <c r="AA37" i="22"/>
  <c r="AB37" i="22"/>
  <c r="Z38" i="22"/>
  <c r="AA38" i="22"/>
  <c r="AB38" i="22"/>
  <c r="Z39" i="22"/>
  <c r="AA39" i="22"/>
  <c r="AB39" i="22"/>
  <c r="Z40" i="22"/>
  <c r="AA40" i="22"/>
  <c r="AB40" i="22"/>
  <c r="Z41" i="22"/>
  <c r="AA41" i="22"/>
  <c r="AB41" i="22"/>
  <c r="Z42" i="22"/>
  <c r="AA42" i="22"/>
  <c r="AB42" i="22"/>
  <c r="Z43" i="22"/>
  <c r="AA43" i="22"/>
  <c r="AB43" i="22"/>
  <c r="Z44" i="22"/>
  <c r="AA44" i="22"/>
  <c r="AB44" i="22"/>
  <c r="Z45" i="22"/>
  <c r="AA45" i="22"/>
  <c r="AB45" i="22"/>
  <c r="Z46" i="22"/>
  <c r="AA46" i="22"/>
  <c r="AB46" i="22"/>
  <c r="Z47" i="22"/>
  <c r="AA47" i="22"/>
  <c r="AB47" i="22"/>
  <c r="Z48" i="22"/>
  <c r="AA48" i="22"/>
  <c r="AB48" i="22"/>
  <c r="Z49" i="22"/>
  <c r="AA49" i="22"/>
  <c r="AB49" i="22"/>
  <c r="Z50" i="22"/>
  <c r="AA50" i="22"/>
  <c r="AB50" i="22"/>
  <c r="AA2" i="22"/>
  <c r="AB2" i="22"/>
  <c r="Z2" i="22"/>
  <c r="X2" i="22"/>
  <c r="Y2" i="22"/>
  <c r="X3" i="22"/>
  <c r="Y3" i="22"/>
  <c r="X4" i="22"/>
  <c r="Y4" i="22"/>
  <c r="X5" i="22"/>
  <c r="Y5" i="22"/>
  <c r="X6" i="22"/>
  <c r="Y6" i="22"/>
  <c r="X7" i="22"/>
  <c r="Y7" i="22"/>
  <c r="X8" i="22"/>
  <c r="Y8" i="22"/>
  <c r="X9" i="22"/>
  <c r="Y9" i="22"/>
  <c r="X10" i="22"/>
  <c r="Y10" i="22"/>
  <c r="X11" i="22"/>
  <c r="Y11" i="22"/>
  <c r="X12" i="22"/>
  <c r="Y12" i="22"/>
  <c r="X13" i="22"/>
  <c r="Y13" i="22"/>
  <c r="X14" i="22"/>
  <c r="Y14" i="22"/>
  <c r="X15" i="22"/>
  <c r="Y15" i="22"/>
  <c r="X16" i="22"/>
  <c r="Y16" i="22"/>
  <c r="X17" i="22"/>
  <c r="Y17" i="22"/>
  <c r="X18" i="22"/>
  <c r="Y18" i="22"/>
  <c r="X19" i="22"/>
  <c r="Y19" i="22"/>
  <c r="X20" i="22"/>
  <c r="Y20" i="22"/>
  <c r="X21" i="22"/>
  <c r="Y21" i="22"/>
  <c r="X22" i="22"/>
  <c r="Y22" i="22"/>
  <c r="X23" i="22"/>
  <c r="Y23" i="22"/>
  <c r="X24" i="22"/>
  <c r="Y24" i="22"/>
  <c r="X25" i="22"/>
  <c r="Y25" i="22"/>
  <c r="X26" i="22"/>
  <c r="Y26" i="22"/>
  <c r="X27" i="22"/>
  <c r="Y27" i="22"/>
  <c r="X28" i="22"/>
  <c r="Y28" i="22"/>
  <c r="X29" i="22"/>
  <c r="Y29" i="22"/>
  <c r="X30" i="22"/>
  <c r="Y30" i="22"/>
  <c r="X31" i="22"/>
  <c r="Y31" i="22"/>
  <c r="X32" i="22"/>
  <c r="Y32" i="22"/>
  <c r="X33" i="22"/>
  <c r="Y33" i="22"/>
  <c r="X34" i="22"/>
  <c r="Y34" i="22"/>
  <c r="X35" i="22"/>
  <c r="Y35" i="22"/>
  <c r="X36" i="22"/>
  <c r="Y36" i="22"/>
  <c r="X37" i="22"/>
  <c r="Y37" i="22"/>
  <c r="X38" i="22"/>
  <c r="Y38" i="22"/>
  <c r="X39" i="22"/>
  <c r="Y39" i="22"/>
  <c r="X40" i="22"/>
  <c r="Y40" i="22"/>
  <c r="X41" i="22"/>
  <c r="Y41" i="22"/>
  <c r="X42" i="22"/>
  <c r="Y42" i="22"/>
  <c r="X43" i="22"/>
  <c r="Y43" i="22"/>
  <c r="X44" i="22"/>
  <c r="Y44" i="22"/>
  <c r="X45" i="22"/>
  <c r="Y45" i="22"/>
  <c r="X46" i="22"/>
  <c r="Y46" i="22"/>
  <c r="X47" i="22"/>
  <c r="Y47" i="22"/>
  <c r="X48" i="22"/>
  <c r="Y48" i="22"/>
  <c r="X49" i="22"/>
  <c r="Y49" i="22"/>
  <c r="X50" i="22"/>
  <c r="Y50" i="22"/>
  <c r="W3" i="22"/>
  <c r="W4"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0" i="22"/>
  <c r="W41" i="22"/>
  <c r="W42" i="22"/>
  <c r="W43" i="22"/>
  <c r="W44" i="22"/>
  <c r="W45" i="22"/>
  <c r="W46" i="22"/>
  <c r="W47" i="22"/>
  <c r="W48" i="22"/>
  <c r="W49" i="22"/>
  <c r="W50" i="22"/>
  <c r="W2" i="22"/>
  <c r="AU46" i="22" l="1"/>
  <c r="AU49" i="22"/>
  <c r="AU15" i="22"/>
  <c r="AU10" i="22"/>
  <c r="AU47" i="22"/>
  <c r="AU43" i="22"/>
  <c r="AU35" i="22"/>
  <c r="AU48" i="22"/>
  <c r="AU44" i="22"/>
  <c r="AU36" i="22"/>
  <c r="AU32" i="22"/>
  <c r="AU28" i="22"/>
  <c r="AU24" i="22"/>
  <c r="AU16" i="22"/>
  <c r="AU39" i="22"/>
  <c r="AU31" i="22"/>
  <c r="AU2" i="22"/>
  <c r="AU50" i="22"/>
  <c r="AU42" i="22"/>
  <c r="AU34" i="22"/>
  <c r="AU26" i="22"/>
  <c r="AU18" i="22"/>
  <c r="AU40" i="22"/>
  <c r="AC13" i="23"/>
  <c r="AC14" i="23"/>
  <c r="AC15" i="23"/>
  <c r="AD13" i="23"/>
  <c r="AE11" i="23"/>
  <c r="AA3" i="23"/>
  <c r="AB3" i="23"/>
  <c r="AC3" i="23"/>
  <c r="AD3" i="23"/>
  <c r="AE3" i="23"/>
  <c r="AF3" i="23"/>
  <c r="AA4" i="23"/>
  <c r="AB4" i="23"/>
  <c r="AC4" i="23"/>
  <c r="AD4" i="23"/>
  <c r="AE4" i="23"/>
  <c r="AF4" i="23"/>
  <c r="AA5" i="23"/>
  <c r="AB5" i="23"/>
  <c r="AC5" i="23"/>
  <c r="AD5" i="23"/>
  <c r="AE5" i="23"/>
  <c r="AF5" i="23"/>
  <c r="AA6" i="23"/>
  <c r="AB6" i="23"/>
  <c r="AC6" i="23"/>
  <c r="AD6" i="23"/>
  <c r="AE6" i="23"/>
  <c r="AF6" i="23"/>
  <c r="AA7" i="23"/>
  <c r="AB7" i="23"/>
  <c r="AC7" i="23"/>
  <c r="AD7" i="23"/>
  <c r="AE7" i="23"/>
  <c r="AF7" i="23"/>
  <c r="AA8" i="23"/>
  <c r="AB8" i="23"/>
  <c r="AC8" i="23"/>
  <c r="AD8" i="23"/>
  <c r="AE8" i="23"/>
  <c r="AF8" i="23"/>
  <c r="AA9" i="23"/>
  <c r="AB9" i="23"/>
  <c r="AC9" i="23"/>
  <c r="AD9" i="23"/>
  <c r="AE9" i="23"/>
  <c r="AF9" i="23"/>
  <c r="AA10" i="23"/>
  <c r="AB10" i="23"/>
  <c r="AC10" i="23"/>
  <c r="AD10" i="23"/>
  <c r="AE10" i="23"/>
  <c r="AF10" i="23"/>
  <c r="AA11" i="23"/>
  <c r="AB11" i="23"/>
  <c r="AC11" i="23"/>
  <c r="AD11" i="23"/>
  <c r="AF11" i="23"/>
  <c r="AA12" i="23"/>
  <c r="AB12" i="23"/>
  <c r="AC12" i="23"/>
  <c r="AD12" i="23"/>
  <c r="AE12" i="23"/>
  <c r="AF12" i="23"/>
  <c r="AA13" i="23"/>
  <c r="AB13" i="23"/>
  <c r="AE13" i="23"/>
  <c r="AF13" i="23"/>
  <c r="AA14" i="23"/>
  <c r="AB14" i="23"/>
  <c r="AD14" i="23"/>
  <c r="AE14" i="23"/>
  <c r="AF14" i="23"/>
  <c r="AA15" i="23"/>
  <c r="AB15" i="23"/>
  <c r="AD15" i="23"/>
  <c r="AE15" i="23"/>
  <c r="AF15" i="23"/>
  <c r="AA16" i="23"/>
  <c r="AB16" i="23"/>
  <c r="AC16" i="23"/>
  <c r="AD16" i="23"/>
  <c r="AE16" i="23"/>
  <c r="AF16" i="23"/>
  <c r="AA17" i="23"/>
  <c r="AB17" i="23"/>
  <c r="AC17" i="23"/>
  <c r="AD17" i="23"/>
  <c r="AE17" i="23"/>
  <c r="AF17" i="23"/>
  <c r="AA18" i="23"/>
  <c r="AB18" i="23"/>
  <c r="AC18" i="23"/>
  <c r="AD18" i="23"/>
  <c r="AE18" i="23"/>
  <c r="AF18" i="23"/>
  <c r="AA19" i="23"/>
  <c r="AB19" i="23"/>
  <c r="AC19" i="23"/>
  <c r="AD19" i="23"/>
  <c r="AE19" i="23"/>
  <c r="AF19" i="23"/>
  <c r="AA20" i="23"/>
  <c r="AB20" i="23"/>
  <c r="AC20" i="23"/>
  <c r="AD20" i="23"/>
  <c r="AE20" i="23"/>
  <c r="AF20" i="23"/>
  <c r="AA21" i="23"/>
  <c r="AB21" i="23"/>
  <c r="AC21" i="23"/>
  <c r="AD21" i="23"/>
  <c r="AE21" i="23"/>
  <c r="AF21" i="23"/>
  <c r="AA22" i="23"/>
  <c r="AB22" i="23"/>
  <c r="AC22" i="23"/>
  <c r="AD22" i="23"/>
  <c r="AE22" i="23"/>
  <c r="AF22" i="23"/>
  <c r="AA23" i="23"/>
  <c r="AB23" i="23"/>
  <c r="AC23" i="23"/>
  <c r="AD23" i="23"/>
  <c r="AE23" i="23"/>
  <c r="AF23" i="23"/>
  <c r="AA24" i="23"/>
  <c r="AB24" i="23"/>
  <c r="AC24" i="23"/>
  <c r="AD24" i="23"/>
  <c r="AE24" i="23"/>
  <c r="AF24" i="23"/>
  <c r="AA25" i="23"/>
  <c r="AB25" i="23"/>
  <c r="AC25" i="23"/>
  <c r="AD25" i="23"/>
  <c r="AE25" i="23"/>
  <c r="AF25" i="23"/>
  <c r="AA26" i="23"/>
  <c r="AB26" i="23"/>
  <c r="AC26" i="23"/>
  <c r="AD26" i="23"/>
  <c r="AE26" i="23"/>
  <c r="AF26" i="23"/>
  <c r="AA27" i="23"/>
  <c r="AB27" i="23"/>
  <c r="AC27" i="23"/>
  <c r="AD27" i="23"/>
  <c r="AE27" i="23"/>
  <c r="AF27" i="23"/>
  <c r="AA28" i="23"/>
  <c r="AB28" i="23"/>
  <c r="AC28" i="23"/>
  <c r="AD28" i="23"/>
  <c r="AE28" i="23"/>
  <c r="AF28" i="23"/>
  <c r="AA29" i="23"/>
  <c r="AB29" i="23"/>
  <c r="AC29" i="23"/>
  <c r="AD29" i="23"/>
  <c r="AE29" i="23"/>
  <c r="AF29" i="23"/>
  <c r="AA30" i="23"/>
  <c r="AB30" i="23"/>
  <c r="AC30" i="23"/>
  <c r="AD30" i="23"/>
  <c r="AE30" i="23"/>
  <c r="AF30" i="23"/>
  <c r="AA31" i="23"/>
  <c r="AB31" i="23"/>
  <c r="AC31" i="23"/>
  <c r="AD31" i="23"/>
  <c r="AE31" i="23"/>
  <c r="AF31" i="23"/>
  <c r="AA32" i="23"/>
  <c r="AB32" i="23"/>
  <c r="AC32" i="23"/>
  <c r="AD32" i="23"/>
  <c r="AE32" i="23"/>
  <c r="AF32" i="23"/>
  <c r="AA33" i="23"/>
  <c r="AB33" i="23"/>
  <c r="AC33" i="23"/>
  <c r="AD33" i="23"/>
  <c r="AE33" i="23"/>
  <c r="AF33" i="23"/>
  <c r="AA34" i="23"/>
  <c r="AB34" i="23"/>
  <c r="AC34" i="23"/>
  <c r="AD34" i="23"/>
  <c r="AE34" i="23"/>
  <c r="AF34" i="23"/>
  <c r="AA35" i="23"/>
  <c r="AB35" i="23"/>
  <c r="AC35" i="23"/>
  <c r="AD35" i="23"/>
  <c r="AE35" i="23"/>
  <c r="AF35" i="23"/>
  <c r="AA36" i="23"/>
  <c r="AB36" i="23"/>
  <c r="AC36" i="23"/>
  <c r="AD36" i="23"/>
  <c r="AE36" i="23"/>
  <c r="AF36" i="23"/>
  <c r="AA37" i="23"/>
  <c r="AB37" i="23"/>
  <c r="AC37" i="23"/>
  <c r="AD37" i="23"/>
  <c r="AE37" i="23"/>
  <c r="AF37" i="23"/>
  <c r="AA38" i="23"/>
  <c r="AB38" i="23"/>
  <c r="AC38" i="23"/>
  <c r="AD38" i="23"/>
  <c r="AE38" i="23"/>
  <c r="AF38" i="23"/>
  <c r="AA39" i="23"/>
  <c r="AB39" i="23"/>
  <c r="AC39" i="23"/>
  <c r="AD39" i="23"/>
  <c r="AE39" i="23"/>
  <c r="AF39" i="23"/>
  <c r="AA40" i="23"/>
  <c r="AB40" i="23"/>
  <c r="AC40" i="23"/>
  <c r="AD40" i="23"/>
  <c r="AE40" i="23"/>
  <c r="AF40" i="23"/>
  <c r="AA41" i="23"/>
  <c r="AB41" i="23"/>
  <c r="AC41" i="23"/>
  <c r="AD41" i="23"/>
  <c r="AE41" i="23"/>
  <c r="AF41" i="23"/>
  <c r="AA42" i="23"/>
  <c r="AB42" i="23"/>
  <c r="AC42" i="23"/>
  <c r="AD42" i="23"/>
  <c r="AE42" i="23"/>
  <c r="AF42" i="23"/>
  <c r="AA43" i="23"/>
  <c r="AB43" i="23"/>
  <c r="AC43" i="23"/>
  <c r="AD43" i="23"/>
  <c r="AE43" i="23"/>
  <c r="AF43" i="23"/>
  <c r="AA44" i="23"/>
  <c r="AB44" i="23"/>
  <c r="AC44" i="23"/>
  <c r="AD44" i="23"/>
  <c r="AE44" i="23"/>
  <c r="AF44" i="23"/>
  <c r="AA45" i="23"/>
  <c r="AB45" i="23"/>
  <c r="AC45" i="23"/>
  <c r="AD45" i="23"/>
  <c r="AE45" i="23"/>
  <c r="AF45" i="23"/>
  <c r="AA46" i="23"/>
  <c r="AB46" i="23"/>
  <c r="AC46" i="23"/>
  <c r="AD46" i="23"/>
  <c r="AE46" i="23"/>
  <c r="AF46" i="23"/>
  <c r="AA47" i="23"/>
  <c r="AB47" i="23"/>
  <c r="AC47" i="23"/>
  <c r="AD47" i="23"/>
  <c r="AE47" i="23"/>
  <c r="AF47" i="23"/>
  <c r="AA48" i="23"/>
  <c r="AB48" i="23"/>
  <c r="AC48" i="23"/>
  <c r="AD48" i="23"/>
  <c r="AE48" i="23"/>
  <c r="AF48" i="23"/>
  <c r="AA49" i="23"/>
  <c r="AB49" i="23"/>
  <c r="AC49" i="23"/>
  <c r="AD49" i="23"/>
  <c r="AE49" i="23"/>
  <c r="AF49" i="23"/>
  <c r="AA50" i="23"/>
  <c r="AB50" i="23"/>
  <c r="AC50" i="23"/>
  <c r="AD50" i="23"/>
  <c r="AE50" i="23"/>
  <c r="AF50" i="23"/>
  <c r="AA51" i="23"/>
  <c r="AB51" i="23"/>
  <c r="AC51" i="23"/>
  <c r="AD51" i="23"/>
  <c r="AE51" i="23"/>
  <c r="AF51" i="23"/>
  <c r="X4" i="23"/>
  <c r="Y4" i="23"/>
  <c r="Z4" i="23"/>
  <c r="X5" i="23"/>
  <c r="Y5" i="23"/>
  <c r="Z5" i="23"/>
  <c r="X6" i="23"/>
  <c r="Y6" i="23"/>
  <c r="Z6" i="23"/>
  <c r="X7" i="23"/>
  <c r="Y7" i="23"/>
  <c r="Z7" i="23"/>
  <c r="X8" i="23"/>
  <c r="Y8" i="23"/>
  <c r="Z8" i="23"/>
  <c r="X9" i="23"/>
  <c r="Y9" i="23"/>
  <c r="Z9" i="23"/>
  <c r="X10" i="23"/>
  <c r="Y10" i="23"/>
  <c r="Z10" i="23"/>
  <c r="X11" i="23"/>
  <c r="Y11" i="23"/>
  <c r="Z11" i="23"/>
  <c r="X12" i="23"/>
  <c r="Y12" i="23"/>
  <c r="Z12" i="23"/>
  <c r="X13" i="23"/>
  <c r="Y13" i="23"/>
  <c r="Z13" i="23"/>
  <c r="X14" i="23"/>
  <c r="Y14" i="23"/>
  <c r="Z14" i="23"/>
  <c r="X15" i="23"/>
  <c r="Y15" i="23"/>
  <c r="Z15" i="23"/>
  <c r="X16" i="23"/>
  <c r="Y16" i="23"/>
  <c r="Z16" i="23"/>
  <c r="X17" i="23"/>
  <c r="Y17" i="23"/>
  <c r="Z17" i="23"/>
  <c r="X18" i="23"/>
  <c r="Y18" i="23"/>
  <c r="Z18" i="23"/>
  <c r="X19" i="23"/>
  <c r="Y19" i="23"/>
  <c r="Z19" i="23"/>
  <c r="X20" i="23"/>
  <c r="Y20" i="23"/>
  <c r="Z20" i="23"/>
  <c r="X21" i="23"/>
  <c r="Y21" i="23"/>
  <c r="Z21" i="23"/>
  <c r="X22" i="23"/>
  <c r="Y22" i="23"/>
  <c r="Z22" i="23"/>
  <c r="X23" i="23"/>
  <c r="Y23" i="23"/>
  <c r="Z23" i="23"/>
  <c r="X24" i="23"/>
  <c r="Y24" i="23"/>
  <c r="Z24" i="23"/>
  <c r="X25" i="23"/>
  <c r="Y25" i="23"/>
  <c r="Z25" i="23"/>
  <c r="X26" i="23"/>
  <c r="Y26" i="23"/>
  <c r="Z26" i="23"/>
  <c r="X27" i="23"/>
  <c r="Y27" i="23"/>
  <c r="Z27" i="23"/>
  <c r="X28" i="23"/>
  <c r="Y28" i="23"/>
  <c r="Z28" i="23"/>
  <c r="X29" i="23"/>
  <c r="Y29" i="23"/>
  <c r="Z29" i="23"/>
  <c r="X30" i="23"/>
  <c r="Y30" i="23"/>
  <c r="Z30" i="23"/>
  <c r="X31" i="23"/>
  <c r="Y31" i="23"/>
  <c r="Z31" i="23"/>
  <c r="X32" i="23"/>
  <c r="Y32" i="23"/>
  <c r="Z32" i="23"/>
  <c r="X33" i="23"/>
  <c r="Y33" i="23"/>
  <c r="Z33" i="23"/>
  <c r="X34" i="23"/>
  <c r="Y34" i="23"/>
  <c r="Z34" i="23"/>
  <c r="X35" i="23"/>
  <c r="Y35" i="23"/>
  <c r="Z35" i="23"/>
  <c r="X36" i="23"/>
  <c r="Y36" i="23"/>
  <c r="Z36" i="23"/>
  <c r="X37" i="23"/>
  <c r="Y37" i="23"/>
  <c r="Z37" i="23"/>
  <c r="X38" i="23"/>
  <c r="Y38" i="23"/>
  <c r="Z38" i="23"/>
  <c r="X39" i="23"/>
  <c r="Y39" i="23"/>
  <c r="Z39" i="23"/>
  <c r="X40" i="23"/>
  <c r="Y40" i="23"/>
  <c r="Z40" i="23"/>
  <c r="X41" i="23"/>
  <c r="Y41" i="23"/>
  <c r="Z41" i="23"/>
  <c r="X42" i="23"/>
  <c r="Y42" i="23"/>
  <c r="Z42" i="23"/>
  <c r="X43" i="23"/>
  <c r="Y43" i="23"/>
  <c r="Z43" i="23"/>
  <c r="X44" i="23"/>
  <c r="Y44" i="23"/>
  <c r="Z44" i="23"/>
  <c r="X45" i="23"/>
  <c r="Y45" i="23"/>
  <c r="Z45" i="23"/>
  <c r="X46" i="23"/>
  <c r="Y46" i="23"/>
  <c r="Z46" i="23"/>
  <c r="X47" i="23"/>
  <c r="Y47" i="23"/>
  <c r="Z47" i="23"/>
  <c r="X48" i="23"/>
  <c r="Y48" i="23"/>
  <c r="Z48" i="23"/>
  <c r="X49" i="23"/>
  <c r="Y49" i="23"/>
  <c r="Z49" i="23"/>
  <c r="X50" i="23"/>
  <c r="Y50" i="23"/>
  <c r="Z50" i="23"/>
  <c r="X51" i="23"/>
  <c r="Y51" i="23"/>
  <c r="Z51" i="23"/>
  <c r="Y3" i="23"/>
  <c r="Z3" i="23"/>
  <c r="X3" i="23"/>
  <c r="M3" i="22" l="1"/>
  <c r="N3" i="22"/>
  <c r="O3" i="22"/>
  <c r="M4" i="22"/>
  <c r="N4" i="22"/>
  <c r="O4" i="22"/>
  <c r="M5" i="22"/>
  <c r="N5" i="22"/>
  <c r="O5" i="22"/>
  <c r="M6" i="22"/>
  <c r="N6" i="22"/>
  <c r="O6" i="22"/>
  <c r="M7" i="22"/>
  <c r="N7" i="22"/>
  <c r="O7" i="22"/>
  <c r="M8" i="22"/>
  <c r="N8" i="22"/>
  <c r="O8" i="22"/>
  <c r="M9" i="22"/>
  <c r="N9" i="22"/>
  <c r="O9" i="22"/>
  <c r="M10" i="22"/>
  <c r="N10" i="22"/>
  <c r="O10" i="22"/>
  <c r="M11" i="22"/>
  <c r="N11" i="22"/>
  <c r="O11" i="22"/>
  <c r="M12" i="22"/>
  <c r="N12" i="22"/>
  <c r="O12" i="22"/>
  <c r="M13" i="22"/>
  <c r="N13" i="22"/>
  <c r="O13" i="22"/>
  <c r="M14" i="22"/>
  <c r="N14" i="22"/>
  <c r="O14" i="22"/>
  <c r="M15" i="22"/>
  <c r="N15" i="22"/>
  <c r="O15" i="22"/>
  <c r="M16" i="22"/>
  <c r="N16" i="22"/>
  <c r="O16" i="22"/>
  <c r="M17" i="22"/>
  <c r="N17" i="22"/>
  <c r="O17" i="22"/>
  <c r="M18" i="22"/>
  <c r="N18" i="22"/>
  <c r="O18" i="22"/>
  <c r="M19" i="22"/>
  <c r="N19" i="22"/>
  <c r="O19" i="22"/>
  <c r="M20" i="22"/>
  <c r="N20" i="22"/>
  <c r="O20" i="22"/>
  <c r="M21" i="22"/>
  <c r="N21" i="22"/>
  <c r="O21" i="22"/>
  <c r="M22" i="22"/>
  <c r="N22" i="22"/>
  <c r="O22" i="22"/>
  <c r="M23" i="22"/>
  <c r="N23" i="22"/>
  <c r="O23" i="22"/>
  <c r="M24" i="22"/>
  <c r="N24" i="22"/>
  <c r="O24" i="22"/>
  <c r="M25" i="22"/>
  <c r="N25" i="22"/>
  <c r="O25" i="22"/>
  <c r="M26" i="22"/>
  <c r="N26" i="22"/>
  <c r="O26" i="22"/>
  <c r="M27" i="22"/>
  <c r="N27" i="22"/>
  <c r="O27" i="22"/>
  <c r="M28" i="22"/>
  <c r="N28" i="22"/>
  <c r="O28" i="22"/>
  <c r="M29" i="22"/>
  <c r="N29" i="22"/>
  <c r="O29" i="22"/>
  <c r="M30" i="22"/>
  <c r="N30" i="22"/>
  <c r="O30" i="22"/>
  <c r="M31" i="22"/>
  <c r="N31" i="22"/>
  <c r="O31" i="22"/>
  <c r="M32" i="22"/>
  <c r="N32" i="22"/>
  <c r="O32" i="22"/>
  <c r="M33" i="22"/>
  <c r="N33" i="22"/>
  <c r="O33" i="22"/>
  <c r="M34" i="22"/>
  <c r="N34" i="22"/>
  <c r="O34" i="22"/>
  <c r="M35" i="22"/>
  <c r="N35" i="22"/>
  <c r="O35" i="22"/>
  <c r="M36" i="22"/>
  <c r="N36" i="22"/>
  <c r="O36" i="22"/>
  <c r="M37" i="22"/>
  <c r="N37" i="22"/>
  <c r="O37" i="22"/>
  <c r="M38" i="22"/>
  <c r="N38" i="22"/>
  <c r="O38" i="22"/>
  <c r="M39" i="22"/>
  <c r="N39" i="22"/>
  <c r="O39" i="22"/>
  <c r="M40" i="22"/>
  <c r="N40" i="22"/>
  <c r="O40" i="22"/>
  <c r="M41" i="22"/>
  <c r="N41" i="22"/>
  <c r="O41" i="22"/>
  <c r="M42" i="22"/>
  <c r="N42" i="22"/>
  <c r="O42" i="22"/>
  <c r="M43" i="22"/>
  <c r="N43" i="22"/>
  <c r="O43" i="22"/>
  <c r="M44" i="22"/>
  <c r="N44" i="22"/>
  <c r="O44" i="22"/>
  <c r="M45" i="22"/>
  <c r="N45" i="22"/>
  <c r="O45" i="22"/>
  <c r="M46" i="22"/>
  <c r="N46" i="22"/>
  <c r="O46" i="22"/>
  <c r="M47" i="22"/>
  <c r="N47" i="22"/>
  <c r="O47" i="22"/>
  <c r="M48" i="22"/>
  <c r="N48" i="22"/>
  <c r="O48" i="22"/>
  <c r="M49" i="22"/>
  <c r="N49" i="22"/>
  <c r="O49" i="22"/>
  <c r="M50" i="22"/>
  <c r="N50" i="22"/>
  <c r="O50" i="22"/>
  <c r="N2" i="22"/>
  <c r="O2" i="22"/>
  <c r="M2" i="22"/>
  <c r="J3" i="22"/>
  <c r="K3" i="22"/>
  <c r="L3" i="22"/>
  <c r="J4" i="22"/>
  <c r="K4" i="22"/>
  <c r="L4" i="22"/>
  <c r="J5" i="22"/>
  <c r="K5" i="22"/>
  <c r="L5" i="22"/>
  <c r="J6" i="22"/>
  <c r="K6" i="22"/>
  <c r="L6" i="22"/>
  <c r="J7" i="22"/>
  <c r="K7" i="22"/>
  <c r="L7" i="22"/>
  <c r="J8" i="22"/>
  <c r="K8" i="22"/>
  <c r="L8" i="22"/>
  <c r="J9" i="22"/>
  <c r="K9" i="22"/>
  <c r="L9" i="22"/>
  <c r="J10" i="22"/>
  <c r="K10" i="22"/>
  <c r="L10" i="22"/>
  <c r="J11" i="22"/>
  <c r="K11" i="22"/>
  <c r="L11" i="22"/>
  <c r="J12" i="22"/>
  <c r="K12" i="22"/>
  <c r="L12" i="22"/>
  <c r="J13" i="22"/>
  <c r="K13" i="22"/>
  <c r="L13" i="22"/>
  <c r="J14" i="22"/>
  <c r="K14" i="22"/>
  <c r="L14" i="22"/>
  <c r="J15" i="22"/>
  <c r="K15" i="22"/>
  <c r="L15" i="22"/>
  <c r="J16" i="22"/>
  <c r="K16" i="22"/>
  <c r="L16" i="22"/>
  <c r="J17" i="22"/>
  <c r="K17" i="22"/>
  <c r="L17" i="22"/>
  <c r="J18" i="22"/>
  <c r="K18" i="22"/>
  <c r="L18" i="22"/>
  <c r="J19" i="22"/>
  <c r="K19" i="22"/>
  <c r="L19" i="22"/>
  <c r="J20" i="22"/>
  <c r="K20" i="22"/>
  <c r="L20" i="22"/>
  <c r="J21" i="22"/>
  <c r="K21" i="22"/>
  <c r="L21" i="22"/>
  <c r="J22" i="22"/>
  <c r="K22" i="22"/>
  <c r="L22" i="22"/>
  <c r="J23" i="22"/>
  <c r="K23" i="22"/>
  <c r="L23" i="22"/>
  <c r="J24" i="22"/>
  <c r="K24" i="22"/>
  <c r="L24" i="22"/>
  <c r="J25" i="22"/>
  <c r="K25" i="22"/>
  <c r="L25" i="22"/>
  <c r="J26" i="22"/>
  <c r="K26" i="22"/>
  <c r="L26" i="22"/>
  <c r="J27" i="22"/>
  <c r="K27" i="22"/>
  <c r="L27" i="22"/>
  <c r="J28" i="22"/>
  <c r="K28" i="22"/>
  <c r="L28" i="22"/>
  <c r="J29" i="22"/>
  <c r="K29" i="22"/>
  <c r="L29" i="22"/>
  <c r="J30" i="22"/>
  <c r="K30" i="22"/>
  <c r="L30" i="22"/>
  <c r="J31" i="22"/>
  <c r="K31" i="22"/>
  <c r="L31" i="22"/>
  <c r="J32" i="22"/>
  <c r="K32" i="22"/>
  <c r="L32" i="22"/>
  <c r="J33" i="22"/>
  <c r="K33" i="22"/>
  <c r="L33" i="22"/>
  <c r="J34" i="22"/>
  <c r="K34" i="22"/>
  <c r="L34" i="22"/>
  <c r="J35" i="22"/>
  <c r="K35" i="22"/>
  <c r="L35" i="22"/>
  <c r="J36" i="22"/>
  <c r="K36" i="22"/>
  <c r="L36" i="22"/>
  <c r="J37" i="22"/>
  <c r="K37" i="22"/>
  <c r="L37" i="22"/>
  <c r="J38" i="22"/>
  <c r="K38" i="22"/>
  <c r="L38" i="22"/>
  <c r="J39" i="22"/>
  <c r="K39" i="22"/>
  <c r="L39" i="22"/>
  <c r="J40" i="22"/>
  <c r="K40" i="22"/>
  <c r="L40" i="22"/>
  <c r="J41" i="22"/>
  <c r="K41" i="22"/>
  <c r="L41" i="22"/>
  <c r="J42" i="22"/>
  <c r="K42" i="22"/>
  <c r="L42" i="22"/>
  <c r="J43" i="22"/>
  <c r="K43" i="22"/>
  <c r="L43" i="22"/>
  <c r="J44" i="22"/>
  <c r="K44" i="22"/>
  <c r="L44" i="22"/>
  <c r="J45" i="22"/>
  <c r="K45" i="22"/>
  <c r="L45" i="22"/>
  <c r="J46" i="22"/>
  <c r="K46" i="22"/>
  <c r="L46" i="22"/>
  <c r="J47" i="22"/>
  <c r="K47" i="22"/>
  <c r="L47" i="22"/>
  <c r="J48" i="22"/>
  <c r="K48" i="22"/>
  <c r="L48" i="22"/>
  <c r="J49" i="22"/>
  <c r="K49" i="22"/>
  <c r="L49" i="22"/>
  <c r="J50" i="22"/>
  <c r="K50" i="22"/>
  <c r="L50" i="22"/>
  <c r="K2" i="22"/>
  <c r="L2" i="22"/>
  <c r="J2" i="22"/>
  <c r="G3" i="22"/>
  <c r="H3" i="22"/>
  <c r="I3" i="22"/>
  <c r="G4" i="22"/>
  <c r="H4" i="22"/>
  <c r="I4" i="22"/>
  <c r="Q4" i="22" s="1"/>
  <c r="G5" i="22"/>
  <c r="H5" i="22"/>
  <c r="I5" i="22"/>
  <c r="Q5" i="22" s="1"/>
  <c r="G6" i="22"/>
  <c r="H6" i="22"/>
  <c r="I6" i="22"/>
  <c r="Q6" i="22" s="1"/>
  <c r="G7" i="22"/>
  <c r="H7" i="22"/>
  <c r="I7" i="22"/>
  <c r="Q7" i="22" s="1"/>
  <c r="G8" i="22"/>
  <c r="H8" i="22"/>
  <c r="I8" i="22"/>
  <c r="G9" i="22"/>
  <c r="H9" i="22"/>
  <c r="I9" i="22"/>
  <c r="Q9" i="22" s="1"/>
  <c r="G10" i="22"/>
  <c r="H10" i="22"/>
  <c r="I10" i="22"/>
  <c r="Q10" i="22" s="1"/>
  <c r="G11" i="22"/>
  <c r="H11" i="22"/>
  <c r="I11" i="22"/>
  <c r="G12" i="22"/>
  <c r="H12" i="22"/>
  <c r="I12" i="22"/>
  <c r="Q12" i="22" s="1"/>
  <c r="G13" i="22"/>
  <c r="H13" i="22"/>
  <c r="I13" i="22"/>
  <c r="Q13" i="22" s="1"/>
  <c r="G14" i="22"/>
  <c r="H14" i="22"/>
  <c r="I14" i="22"/>
  <c r="Q14" i="22" s="1"/>
  <c r="G15" i="22"/>
  <c r="H15" i="22"/>
  <c r="I15" i="22"/>
  <c r="Q15" i="22" s="1"/>
  <c r="G16" i="22"/>
  <c r="H16" i="22"/>
  <c r="I16" i="22"/>
  <c r="G17" i="22"/>
  <c r="H17" i="22"/>
  <c r="I17" i="22"/>
  <c r="Q17" i="22" s="1"/>
  <c r="G18" i="22"/>
  <c r="H18" i="22"/>
  <c r="I18" i="22"/>
  <c r="Q18" i="22" s="1"/>
  <c r="G19" i="22"/>
  <c r="H19" i="22"/>
  <c r="I19" i="22"/>
  <c r="G20" i="22"/>
  <c r="H20" i="22"/>
  <c r="I20" i="22"/>
  <c r="Q20" i="22" s="1"/>
  <c r="G21" i="22"/>
  <c r="H21" i="22"/>
  <c r="I21" i="22"/>
  <c r="Q21" i="22" s="1"/>
  <c r="G22" i="22"/>
  <c r="H22" i="22"/>
  <c r="I22" i="22"/>
  <c r="G23" i="22"/>
  <c r="H23" i="22"/>
  <c r="I23" i="22"/>
  <c r="Q23" i="22" s="1"/>
  <c r="G24" i="22"/>
  <c r="H24" i="22"/>
  <c r="I24" i="22"/>
  <c r="G25" i="22"/>
  <c r="H25" i="22"/>
  <c r="I25" i="22"/>
  <c r="Q25" i="22" s="1"/>
  <c r="G26" i="22"/>
  <c r="H26" i="22"/>
  <c r="I26" i="22"/>
  <c r="Q26" i="22" s="1"/>
  <c r="G27" i="22"/>
  <c r="H27" i="22"/>
  <c r="I27" i="22"/>
  <c r="G28" i="22"/>
  <c r="H28" i="22"/>
  <c r="I28" i="22"/>
  <c r="Q28" i="22" s="1"/>
  <c r="G29" i="22"/>
  <c r="H29" i="22"/>
  <c r="I29" i="22"/>
  <c r="Q29" i="22" s="1"/>
  <c r="G30" i="22"/>
  <c r="H30" i="22"/>
  <c r="I30" i="22"/>
  <c r="G31" i="22"/>
  <c r="H31" i="22"/>
  <c r="I31" i="22"/>
  <c r="Q31" i="22" s="1"/>
  <c r="G32" i="22"/>
  <c r="H32" i="22"/>
  <c r="I32" i="22"/>
  <c r="G33" i="22"/>
  <c r="H33" i="22"/>
  <c r="I33" i="22"/>
  <c r="Q33" i="22" s="1"/>
  <c r="G34" i="22"/>
  <c r="H34" i="22"/>
  <c r="I34" i="22"/>
  <c r="Q34" i="22" s="1"/>
  <c r="G35" i="22"/>
  <c r="H35" i="22"/>
  <c r="I35" i="22"/>
  <c r="G36" i="22"/>
  <c r="H36" i="22"/>
  <c r="I36" i="22"/>
  <c r="Q36" i="22" s="1"/>
  <c r="G37" i="22"/>
  <c r="H37" i="22"/>
  <c r="I37" i="22"/>
  <c r="Q37" i="22" s="1"/>
  <c r="G38" i="22"/>
  <c r="H38" i="22"/>
  <c r="I38" i="22"/>
  <c r="G39" i="22"/>
  <c r="H39" i="22"/>
  <c r="I39" i="22"/>
  <c r="Q39" i="22" s="1"/>
  <c r="G40" i="22"/>
  <c r="H40" i="22"/>
  <c r="I40" i="22"/>
  <c r="G41" i="22"/>
  <c r="H41" i="22"/>
  <c r="I41" i="22"/>
  <c r="Q41" i="22" s="1"/>
  <c r="G42" i="22"/>
  <c r="H42" i="22"/>
  <c r="I42" i="22"/>
  <c r="Q42" i="22" s="1"/>
  <c r="G43" i="22"/>
  <c r="H43" i="22"/>
  <c r="I43" i="22"/>
  <c r="G44" i="22"/>
  <c r="H44" i="22"/>
  <c r="I44" i="22"/>
  <c r="Q44" i="22" s="1"/>
  <c r="G45" i="22"/>
  <c r="H45" i="22"/>
  <c r="I45" i="22"/>
  <c r="Q45" i="22" s="1"/>
  <c r="G46" i="22"/>
  <c r="H46" i="22"/>
  <c r="I46" i="22"/>
  <c r="G47" i="22"/>
  <c r="H47" i="22"/>
  <c r="I47" i="22"/>
  <c r="Q47" i="22" s="1"/>
  <c r="G48" i="22"/>
  <c r="H48" i="22"/>
  <c r="I48" i="22"/>
  <c r="G49" i="22"/>
  <c r="H49" i="22"/>
  <c r="I49" i="22"/>
  <c r="Q49" i="22" s="1"/>
  <c r="G50" i="22"/>
  <c r="H50" i="22"/>
  <c r="I50" i="22"/>
  <c r="Q50" i="22" s="1"/>
  <c r="H2" i="22"/>
  <c r="I2" i="22"/>
  <c r="G2" i="22"/>
  <c r="F10" i="22" a="1"/>
  <c r="F10" i="22" s="1"/>
  <c r="F3" i="22" a="1"/>
  <c r="F3" i="22" s="1"/>
  <c r="F4" i="22" a="1"/>
  <c r="F4" i="22" s="1"/>
  <c r="F5" i="22" a="1"/>
  <c r="F5" i="22" s="1"/>
  <c r="F6" i="22" a="1"/>
  <c r="F6" i="22" s="1"/>
  <c r="F7" i="22" a="1"/>
  <c r="F7" i="22" s="1"/>
  <c r="F8" i="22" a="1"/>
  <c r="F8" i="22" s="1"/>
  <c r="F9" i="22" a="1"/>
  <c r="F9" i="22" s="1"/>
  <c r="F11" i="22" a="1"/>
  <c r="F11" i="22" s="1"/>
  <c r="F12" i="22" a="1"/>
  <c r="F12" i="22" s="1"/>
  <c r="F13" i="22" a="1"/>
  <c r="F13" i="22" s="1"/>
  <c r="F14" i="22" a="1"/>
  <c r="F14" i="22" s="1"/>
  <c r="F15" i="22" a="1"/>
  <c r="F15" i="22" s="1"/>
  <c r="F16" i="22" a="1"/>
  <c r="F16" i="22" s="1"/>
  <c r="F17" i="22" a="1"/>
  <c r="F17" i="22" s="1"/>
  <c r="F18" i="22" a="1"/>
  <c r="F18" i="22" s="1"/>
  <c r="F19" i="22" a="1"/>
  <c r="F19" i="22" s="1"/>
  <c r="F20" i="22" a="1"/>
  <c r="F20" i="22" s="1"/>
  <c r="F21" i="22" a="1"/>
  <c r="F21" i="22" s="1"/>
  <c r="F22" i="22" a="1"/>
  <c r="F22" i="22" s="1"/>
  <c r="F23" i="22" a="1"/>
  <c r="F23" i="22" s="1"/>
  <c r="F24" i="22" a="1"/>
  <c r="F24" i="22" s="1"/>
  <c r="F25" i="22" a="1"/>
  <c r="F25" i="22" s="1"/>
  <c r="F26" i="22" a="1"/>
  <c r="F26" i="22" s="1"/>
  <c r="F27" i="22" a="1"/>
  <c r="F27" i="22" s="1"/>
  <c r="F28" i="22" a="1"/>
  <c r="F28" i="22" s="1"/>
  <c r="F29" i="22" a="1"/>
  <c r="F29" i="22" s="1"/>
  <c r="F30" i="22" a="1"/>
  <c r="F30" i="22" s="1"/>
  <c r="F31" i="22" a="1"/>
  <c r="F31" i="22" s="1"/>
  <c r="F32" i="22" a="1"/>
  <c r="F32" i="22" s="1"/>
  <c r="F33" i="22" a="1"/>
  <c r="F33" i="22" s="1"/>
  <c r="F34" i="22" a="1"/>
  <c r="F34" i="22" s="1"/>
  <c r="F35" i="22" a="1"/>
  <c r="F35" i="22" s="1"/>
  <c r="F36" i="22" a="1"/>
  <c r="F36" i="22" s="1"/>
  <c r="F37" i="22" a="1"/>
  <c r="F37" i="22" s="1"/>
  <c r="F38" i="22" a="1"/>
  <c r="F38" i="22" s="1"/>
  <c r="F39" i="22" a="1"/>
  <c r="F39" i="22" s="1"/>
  <c r="F40" i="22" a="1"/>
  <c r="F40" i="22" s="1"/>
  <c r="F41" i="22" a="1"/>
  <c r="F41" i="22" s="1"/>
  <c r="F42" i="22" a="1"/>
  <c r="F42" i="22" s="1"/>
  <c r="F43" i="22" a="1"/>
  <c r="F43" i="22" s="1"/>
  <c r="F44" i="22" a="1"/>
  <c r="F44" i="22" s="1"/>
  <c r="F45" i="22" a="1"/>
  <c r="F45" i="22" s="1"/>
  <c r="F46" i="22" a="1"/>
  <c r="F46" i="22" s="1"/>
  <c r="F47" i="22" a="1"/>
  <c r="F47" i="22" s="1"/>
  <c r="F48" i="22" a="1"/>
  <c r="F48" i="22" s="1"/>
  <c r="F49" i="22" a="1"/>
  <c r="F49" i="22" s="1"/>
  <c r="F50" i="22" a="1"/>
  <c r="F50" i="22" s="1"/>
  <c r="F2" i="22" a="1"/>
  <c r="F2" i="22" s="1"/>
  <c r="E3" i="22" a="1"/>
  <c r="E3" i="22" s="1"/>
  <c r="E4" i="22" a="1"/>
  <c r="E4" i="22" s="1"/>
  <c r="E5" i="22" a="1"/>
  <c r="E5" i="22" s="1"/>
  <c r="E6" i="22" a="1"/>
  <c r="E6" i="22" s="1"/>
  <c r="E7" i="22" a="1"/>
  <c r="E7" i="22" s="1"/>
  <c r="E8" i="22" a="1"/>
  <c r="E8" i="22" s="1"/>
  <c r="E9" i="22" a="1"/>
  <c r="E9" i="22" s="1"/>
  <c r="E10" i="22" a="1"/>
  <c r="E10" i="22" s="1"/>
  <c r="E11" i="22" a="1"/>
  <c r="E11" i="22" s="1"/>
  <c r="E12" i="22" a="1"/>
  <c r="E12" i="22" s="1"/>
  <c r="E13" i="22" a="1"/>
  <c r="E13" i="22" s="1"/>
  <c r="E14" i="22" a="1"/>
  <c r="E14" i="22" s="1"/>
  <c r="E15" i="22" a="1"/>
  <c r="E15" i="22" s="1"/>
  <c r="E16" i="22" a="1"/>
  <c r="E16" i="22" s="1"/>
  <c r="E17" i="22" a="1"/>
  <c r="E17" i="22" s="1"/>
  <c r="E18" i="22" a="1"/>
  <c r="E18" i="22" s="1"/>
  <c r="E19" i="22" a="1"/>
  <c r="E19" i="22" s="1"/>
  <c r="E20" i="22" a="1"/>
  <c r="E20" i="22" s="1"/>
  <c r="E21" i="22" a="1"/>
  <c r="E21" i="22" s="1"/>
  <c r="E22" i="22" a="1"/>
  <c r="E22" i="22" s="1"/>
  <c r="E23" i="22" a="1"/>
  <c r="E23" i="22" s="1"/>
  <c r="E24" i="22" a="1"/>
  <c r="E24" i="22" s="1"/>
  <c r="E25" i="22" a="1"/>
  <c r="E25" i="22" s="1"/>
  <c r="E26" i="22" a="1"/>
  <c r="E26" i="22" s="1"/>
  <c r="E27" i="22" a="1"/>
  <c r="E27" i="22" s="1"/>
  <c r="E28" i="22" a="1"/>
  <c r="E28" i="22" s="1"/>
  <c r="E29" i="22" a="1"/>
  <c r="E29" i="22" s="1"/>
  <c r="E30" i="22" a="1"/>
  <c r="E30" i="22" s="1"/>
  <c r="E31" i="22" a="1"/>
  <c r="E31" i="22" s="1"/>
  <c r="E32" i="22" a="1"/>
  <c r="E32" i="22" s="1"/>
  <c r="E33" i="22" a="1"/>
  <c r="E33" i="22" s="1"/>
  <c r="E34" i="22" a="1"/>
  <c r="E34" i="22" s="1"/>
  <c r="E35" i="22" a="1"/>
  <c r="E35" i="22" s="1"/>
  <c r="E36" i="22" a="1"/>
  <c r="E36" i="22" s="1"/>
  <c r="E37" i="22" a="1"/>
  <c r="E37" i="22" s="1"/>
  <c r="E38" i="22" a="1"/>
  <c r="E38" i="22" s="1"/>
  <c r="E39" i="22" a="1"/>
  <c r="E39" i="22" s="1"/>
  <c r="E40" i="22" a="1"/>
  <c r="E40" i="22" s="1"/>
  <c r="E41" i="22" a="1"/>
  <c r="E41" i="22" s="1"/>
  <c r="E42" i="22" a="1"/>
  <c r="E42" i="22" s="1"/>
  <c r="E43" i="22" a="1"/>
  <c r="E43" i="22" s="1"/>
  <c r="E44" i="22" a="1"/>
  <c r="E44" i="22" s="1"/>
  <c r="E45" i="22" a="1"/>
  <c r="E45" i="22" s="1"/>
  <c r="E46" i="22" a="1"/>
  <c r="E46" i="22" s="1"/>
  <c r="E47" i="22" a="1"/>
  <c r="E47" i="22" s="1"/>
  <c r="E48" i="22" a="1"/>
  <c r="E48" i="22" s="1"/>
  <c r="E49" i="22" a="1"/>
  <c r="E49" i="22" s="1"/>
  <c r="E50" i="22" a="1"/>
  <c r="E50" i="22" s="1"/>
  <c r="E2" i="22" a="1"/>
  <c r="E2" i="22" s="1"/>
  <c r="D3" i="22" a="1"/>
  <c r="D3" i="22" s="1"/>
  <c r="D4" i="22" a="1"/>
  <c r="D4" i="22" s="1"/>
  <c r="D5" i="22" a="1"/>
  <c r="D5" i="22" s="1"/>
  <c r="D6" i="22" a="1"/>
  <c r="D6" i="22" s="1"/>
  <c r="D7" i="22" a="1"/>
  <c r="D7"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2" i="22" a="1"/>
  <c r="D2" i="22" s="1"/>
  <c r="C50" i="7"/>
  <c r="C106" i="7"/>
  <c r="C142" i="7"/>
  <c r="C167" i="7"/>
  <c r="C236" i="7"/>
  <c r="C259" i="7"/>
  <c r="C357" i="7"/>
  <c r="C415" i="7"/>
  <c r="C440" i="7"/>
  <c r="C474" i="7"/>
  <c r="C530" i="7"/>
  <c r="C578" i="7"/>
  <c r="C627" i="7"/>
  <c r="C714" i="7"/>
  <c r="C722" i="7"/>
  <c r="C813" i="7"/>
  <c r="C910" i="7"/>
  <c r="C1674" i="7"/>
  <c r="C2693" i="7"/>
  <c r="C2733" i="7"/>
  <c r="C2782" i="7"/>
  <c r="C2868" i="7"/>
  <c r="C3006" i="7"/>
  <c r="C3093" i="7"/>
  <c r="C3117" i="7"/>
  <c r="C3180" i="7"/>
  <c r="C3234" i="7"/>
  <c r="C3304" i="7"/>
  <c r="C3334" i="7"/>
  <c r="C3342" i="7"/>
  <c r="C3405" i="7"/>
  <c r="C3464" i="7"/>
  <c r="C3498" i="7"/>
  <c r="C3538" i="7"/>
  <c r="C3582" i="7"/>
  <c r="C3652" i="7"/>
  <c r="C3669" i="7"/>
  <c r="C3720" i="7"/>
  <c r="C3741" i="7"/>
  <c r="C3752" i="7"/>
  <c r="C3759" i="7"/>
  <c r="C3866" i="7"/>
  <c r="C3892" i="7"/>
  <c r="Q46" i="22" l="1"/>
  <c r="Q38" i="22"/>
  <c r="Q30" i="22"/>
  <c r="Q22" i="22"/>
  <c r="Q43" i="22"/>
  <c r="Q35" i="22"/>
  <c r="Q27" i="22"/>
  <c r="Q19" i="22"/>
  <c r="Q11" i="22"/>
  <c r="Q3" i="22"/>
  <c r="Q2" i="22"/>
  <c r="Q48" i="22"/>
  <c r="Q40" i="22"/>
  <c r="Q32" i="22"/>
  <c r="Q24" i="22"/>
  <c r="Q16" i="22"/>
  <c r="Q8" i="22"/>
  <c r="C50" i="1"/>
  <c r="C71" i="1"/>
  <c r="C93" i="1"/>
  <c r="C149" i="1"/>
  <c r="C348" i="1"/>
  <c r="C376" i="1"/>
  <c r="C399" i="1"/>
  <c r="C413" i="1"/>
  <c r="C425" i="1"/>
  <c r="C523" i="1"/>
  <c r="C555" i="1"/>
  <c r="C706" i="1"/>
  <c r="C721" i="1"/>
  <c r="C777" i="1"/>
  <c r="C796" i="1"/>
  <c r="C1288" i="1"/>
  <c r="C1308" i="1"/>
  <c r="C1676" i="1"/>
  <c r="C1721" i="1"/>
  <c r="C5231" i="1"/>
  <c r="C5245" i="1"/>
  <c r="C5261" i="1"/>
  <c r="C5310" i="1"/>
  <c r="C5534" i="1"/>
  <c r="C5583" i="1"/>
  <c r="C5726" i="1"/>
  <c r="C5750" i="1"/>
  <c r="C5813" i="1"/>
  <c r="C5838" i="1"/>
  <c r="C5892" i="1"/>
  <c r="C5962" i="1"/>
  <c r="C5981" i="1"/>
  <c r="C6025" i="1"/>
  <c r="C6075" i="1"/>
  <c r="C6083" i="1"/>
  <c r="C6091" i="1"/>
  <c r="C6373" i="1"/>
  <c r="C6392" i="1"/>
  <c r="C6479" i="1"/>
  <c r="C6483" i="1"/>
  <c r="C6491" i="1"/>
  <c r="C6582" i="1"/>
  <c r="C6594" i="1"/>
  <c r="C6609" i="1"/>
  <c r="C6620" i="1"/>
  <c r="C6625" i="1"/>
  <c r="C6631" i="1"/>
  <c r="C6700" i="1"/>
  <c r="C6728" i="1"/>
  <c r="B1" i="17"/>
  <c r="B50" i="7"/>
  <c r="B106" i="7"/>
  <c r="B142" i="7"/>
  <c r="B167" i="7"/>
  <c r="B236" i="7"/>
  <c r="B259" i="7"/>
  <c r="B357" i="7"/>
  <c r="B415" i="7"/>
  <c r="B440" i="7"/>
  <c r="B474" i="7"/>
  <c r="B530" i="7"/>
  <c r="B578" i="7"/>
  <c r="B627" i="7"/>
  <c r="B714" i="7"/>
  <c r="B722" i="7"/>
  <c r="B813" i="7"/>
  <c r="B910" i="7"/>
  <c r="B1674" i="7"/>
  <c r="B2693" i="7"/>
  <c r="B2733" i="7"/>
  <c r="B2782" i="7"/>
  <c r="B2868" i="7"/>
  <c r="B3006" i="7"/>
  <c r="B3093" i="7"/>
  <c r="B3117" i="7"/>
  <c r="B3180" i="7"/>
  <c r="B3234" i="7"/>
  <c r="B3304" i="7"/>
  <c r="B3334" i="7"/>
  <c r="B3342" i="7"/>
  <c r="B3405" i="7"/>
  <c r="B3464" i="7"/>
  <c r="B3498" i="7"/>
  <c r="B3538" i="7"/>
  <c r="B3582" i="7"/>
  <c r="B3652" i="7"/>
  <c r="B3669" i="7"/>
  <c r="B3720" i="7"/>
  <c r="B3741" i="7"/>
  <c r="B3752" i="7"/>
  <c r="B3759" i="7"/>
  <c r="B3866" i="7"/>
  <c r="B3892" i="7"/>
  <c r="A50" i="7"/>
  <c r="A106" i="7"/>
  <c r="A142" i="7"/>
  <c r="A167" i="7"/>
  <c r="A236" i="7"/>
  <c r="A259" i="7"/>
  <c r="A357" i="7"/>
  <c r="A415" i="7"/>
  <c r="A440" i="7"/>
  <c r="A474" i="7"/>
  <c r="A530" i="7"/>
  <c r="A578" i="7"/>
  <c r="A627" i="7"/>
  <c r="A714" i="7"/>
  <c r="A722" i="7"/>
  <c r="A813" i="7"/>
  <c r="A910" i="7"/>
  <c r="A1674" i="7"/>
  <c r="A2693" i="7"/>
  <c r="A2733" i="7"/>
  <c r="A2782" i="7"/>
  <c r="A2868" i="7"/>
  <c r="A3006" i="7"/>
  <c r="A3093" i="7"/>
  <c r="A3117" i="7"/>
  <c r="A3180" i="7"/>
  <c r="A3234" i="7"/>
  <c r="A3304" i="7"/>
  <c r="A3334" i="7"/>
  <c r="A3342" i="7"/>
  <c r="A3405" i="7"/>
  <c r="A3464" i="7"/>
  <c r="A3498" i="7"/>
  <c r="A3538" i="7"/>
  <c r="A3582" i="7"/>
  <c r="A3652" i="7"/>
  <c r="A3669" i="7"/>
  <c r="A3720" i="7"/>
  <c r="A3741" i="7"/>
  <c r="A3752" i="7"/>
  <c r="A3759" i="7"/>
  <c r="A3866" i="7"/>
  <c r="A3892" i="7"/>
  <c r="A2" i="18" a="1"/>
  <c r="A2" i="18" s="1"/>
  <c r="A2" i="19" l="1" a="1"/>
  <c r="A2" i="19" s="1"/>
  <c r="A2" i="21" a="1"/>
  <c r="A2" i="21" s="1"/>
  <c r="H22" i="17" a="1"/>
  <c r="H22" i="17" s="1"/>
  <c r="H24" i="17" a="1"/>
  <c r="H24" i="17" s="1"/>
  <c r="H23" i="17" a="1"/>
  <c r="H23" i="17" s="1"/>
  <c r="F24" i="17"/>
  <c r="F22" i="17"/>
  <c r="D24" i="17"/>
  <c r="D23" i="17"/>
  <c r="D22" i="17"/>
  <c r="B24" i="17"/>
  <c r="B23" i="17"/>
  <c r="F23" i="17"/>
  <c r="B22" i="17"/>
  <c r="C1" i="17"/>
  <c r="A2" i="20" a="1"/>
  <c r="A2" i="20" s="1"/>
  <c r="E6" i="17" a="1"/>
  <c r="E6" i="17" s="1"/>
  <c r="E5" i="17" a="1"/>
  <c r="E5" i="17" s="1"/>
  <c r="E4" i="17" a="1"/>
  <c r="E4" i="17" s="1"/>
  <c r="C4" i="17"/>
  <c r="B10" i="17"/>
  <c r="B16" i="17"/>
  <c r="B11" i="17"/>
  <c r="B5" i="17"/>
  <c r="B17" i="17"/>
  <c r="B6" i="17"/>
  <c r="B12" i="17"/>
  <c r="B4" i="17"/>
  <c r="B18" i="17"/>
  <c r="C11" i="17"/>
  <c r="C6" i="17"/>
  <c r="C12" i="17"/>
  <c r="D10" i="17"/>
  <c r="D16" i="17"/>
  <c r="D5" i="17"/>
  <c r="C16" i="17"/>
  <c r="D17" i="17"/>
  <c r="C5" i="17"/>
  <c r="D6" i="17"/>
  <c r="C17" i="17"/>
  <c r="D11" i="17"/>
  <c r="C18" i="17"/>
  <c r="D12" i="17"/>
  <c r="C10" i="17"/>
  <c r="D4" i="17"/>
  <c r="D18" i="17"/>
  <c r="D50" i="1"/>
  <c r="D71" i="1"/>
  <c r="D93" i="1"/>
  <c r="D149" i="1"/>
  <c r="D185" i="1"/>
  <c r="D200" i="1"/>
  <c r="D225" i="1"/>
  <c r="D279" i="1"/>
  <c r="D348" i="1"/>
  <c r="D376" i="1"/>
  <c r="D399" i="1"/>
  <c r="D413" i="1"/>
  <c r="D425" i="1"/>
  <c r="D523" i="1"/>
  <c r="D555" i="1"/>
  <c r="D613" i="1"/>
  <c r="D636" i="1"/>
  <c r="D661" i="1"/>
  <c r="D672" i="1"/>
  <c r="D706" i="1"/>
  <c r="D721" i="1"/>
  <c r="D777" i="1"/>
  <c r="D796" i="1"/>
  <c r="D844" i="1"/>
  <c r="D972" i="1"/>
  <c r="D1239" i="1"/>
  <c r="D1288" i="1"/>
  <c r="D1308" i="1"/>
  <c r="D1395" i="1"/>
  <c r="D1411" i="1"/>
  <c r="D1430" i="1"/>
  <c r="D1438" i="1"/>
  <c r="D1442" i="1"/>
  <c r="D1447" i="1"/>
  <c r="D1538" i="1"/>
  <c r="D1579" i="1"/>
  <c r="D1676" i="1"/>
  <c r="D1721" i="1"/>
  <c r="D2485" i="1"/>
  <c r="D2850" i="1"/>
  <c r="D3304" i="1"/>
  <c r="D4323" i="1"/>
  <c r="D4695" i="1"/>
  <c r="D5167" i="1"/>
  <c r="D5179" i="1"/>
  <c r="D5191" i="1"/>
  <c r="D5231" i="1"/>
  <c r="D5245" i="1"/>
  <c r="D5261" i="1"/>
  <c r="D5310" i="1"/>
  <c r="D5396" i="1"/>
  <c r="D5534" i="1"/>
  <c r="D5583" i="1"/>
  <c r="D5670" i="1"/>
  <c r="D5702" i="1"/>
  <c r="D5726" i="1"/>
  <c r="D5750" i="1"/>
  <c r="D5813" i="1"/>
  <c r="D5838" i="1"/>
  <c r="D5892" i="1"/>
  <c r="D5962" i="1"/>
  <c r="D5981" i="1"/>
  <c r="D6025" i="1"/>
  <c r="D6055" i="1"/>
  <c r="D6067" i="1"/>
  <c r="D6075" i="1"/>
  <c r="D6083" i="1"/>
  <c r="D6091" i="1"/>
  <c r="D6154" i="1"/>
  <c r="D6213" i="1"/>
  <c r="D6247" i="1"/>
  <c r="D6265" i="1"/>
  <c r="D6305" i="1"/>
  <c r="D6329" i="1"/>
  <c r="D6373" i="1"/>
  <c r="D6392" i="1"/>
  <c r="D6462" i="1"/>
  <c r="D6479" i="1"/>
  <c r="D6483" i="1"/>
  <c r="D6491" i="1"/>
  <c r="D6542" i="1"/>
  <c r="D6561" i="1"/>
  <c r="D6582" i="1"/>
  <c r="D6594" i="1"/>
  <c r="D6609" i="1"/>
  <c r="D6620" i="1"/>
  <c r="D6625" i="1"/>
  <c r="D6631" i="1"/>
  <c r="D6638" i="1"/>
  <c r="D6643" i="1"/>
  <c r="D6648" i="1"/>
  <c r="D6672" i="1"/>
  <c r="D6700" i="1"/>
  <c r="D6728" i="1"/>
  <c r="D6835" i="1"/>
  <c r="D6861" i="1"/>
  <c r="H4" i="17" l="1"/>
  <c r="F4" i="17"/>
  <c r="G4" i="17"/>
  <c r="E10" i="17"/>
  <c r="E11" i="17"/>
  <c r="E12" i="17"/>
  <c r="G10" i="17" l="1"/>
  <c r="H10" i="17"/>
  <c r="F10" i="17"/>
  <c r="E16" i="17"/>
  <c r="E18" i="17"/>
  <c r="E17" i="17"/>
  <c r="H16" i="17" l="1"/>
  <c r="F16" i="17"/>
  <c r="G16" i="1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<sst xmlns="http://schemas.openxmlformats.org/spreadsheetml/2006/main" count="95003" uniqueCount="3260">
  <si>
    <t>Introduction</t>
  </si>
  <si>
    <t>Provides an overview of the academic section of the Comprehensive Performance Framework</t>
  </si>
  <si>
    <t>Overall Designations</t>
  </si>
  <si>
    <t xml:space="preserve">A list of which schools met academic standards, which were approaching standards and which schools that did not meet standards </t>
  </si>
  <si>
    <t>School Scores</t>
  </si>
  <si>
    <t>Displays the selected school's score on each measure included in the academic section of the CPF and the comparison scores. Select a s chool from cell A1 to view its academic scores.  The four comparison tabs below will not display data unless a school is selected. Please review the Calculations Explained section at the bottom of the page for details regarding comparison score calculations.</t>
  </si>
  <si>
    <t>Grade Band School Comparisons</t>
  </si>
  <si>
    <t xml:space="preserve">Displays the data used to generate the  School-Level Comparison Score for each academic measure. The displayed data is relevant to the school selected from the dropdown list on the School Scores tab. </t>
  </si>
  <si>
    <t>Overall School Comparisons</t>
  </si>
  <si>
    <t xml:space="preserve">Displays the data used to generate the Grade Band Enrollment Weighted School-Level Comparison Score for each academic measure. The displayed data is relevant to the school selected from the dropdown list on the School Scores tab. </t>
  </si>
  <si>
    <t>Grade Band District Comparisons</t>
  </si>
  <si>
    <t xml:space="preserve">Displays the data used to generate the  District-Level Comparison Score for each academic measure. The displayed data is relevant to the school selected from the dropdown list on the School Scores tab. </t>
  </si>
  <si>
    <t>Overall District Comparisons</t>
  </si>
  <si>
    <t xml:space="preserve">Displays the data used to generate the Grade Band Enrollment Weighted District-Level Comparison Score for each academic measure. The displayed data is relevant to the school selected from the dropdown list on the School Scores tab. </t>
  </si>
  <si>
    <t>Georgia Dept. of Ed. CCRPI webpage:</t>
  </si>
  <si>
    <t>https://www.gadoe.org/CCRPI/Pages/default.aspx</t>
  </si>
  <si>
    <t xml:space="preserve">SCSC Academic Accountability webpage: </t>
  </si>
  <si>
    <t>https://scsc.georgia.gov/school-accountability/scsc-comprehensive-performance-framework/academic-accountability</t>
  </si>
  <si>
    <r>
      <rPr>
        <sz val="18"/>
        <color rgb="FF000000"/>
        <rFont val="Aptos Narrow"/>
        <scheme val="minor"/>
      </rPr>
      <t xml:space="preserve">of state charter schools
</t>
    </r>
    <r>
      <rPr>
        <sz val="18"/>
        <color rgb="FF3C7D22"/>
        <rFont val="Aptos Narrow"/>
        <scheme val="minor"/>
      </rPr>
      <t>OUTPERFORMED</t>
    </r>
    <r>
      <rPr>
        <sz val="18"/>
        <color rgb="FF000000"/>
        <rFont val="Aptos Narrow"/>
        <scheme val="minor"/>
      </rPr>
      <t xml:space="preserve"> the schools and or districts their students would otherwise 
attend in 2023-2024.</t>
    </r>
    <r>
      <rPr>
        <sz val="12"/>
        <color rgb="FF000000"/>
        <rFont val="Aptos Narrow"/>
        <scheme val="minor"/>
      </rPr>
      <t>*</t>
    </r>
  </si>
  <si>
    <t>Schools Exceeding Standards</t>
  </si>
  <si>
    <t>Academy For Classical Education</t>
  </si>
  <si>
    <t>International Charter Academy of Georgia</t>
  </si>
  <si>
    <t>Amana Academy West Atlanta</t>
  </si>
  <si>
    <t>International Charter School of Atlanta</t>
  </si>
  <si>
    <t>Baconton Community Charter School</t>
  </si>
  <si>
    <t>Liberty Tech Charter Academy</t>
  </si>
  <si>
    <t>Brookhaven Innovation Academy</t>
  </si>
  <si>
    <t>Resurgence Hall Charter School</t>
  </si>
  <si>
    <t>Cirrus Charter Academy</t>
  </si>
  <si>
    <t>Resurgence Hall Middle Academy</t>
  </si>
  <si>
    <t>Coweta Charter Academy</t>
  </si>
  <si>
    <t>Southwest Georgia S.T.E.M. Charter Academy</t>
  </si>
  <si>
    <t>Genesis Innovation Academy for Boys</t>
  </si>
  <si>
    <t>Utopian Academy for the Arts Trilith</t>
  </si>
  <si>
    <t>Genesis Innovation Academy for Girls</t>
  </si>
  <si>
    <t>Yi Hwang Academy of Language Excellence</t>
  </si>
  <si>
    <t>Georgia School for Innovation and the Classics</t>
  </si>
  <si>
    <t>Schools Meeting Standards</t>
  </si>
  <si>
    <t>Atlanta Heights Charter School</t>
  </si>
  <si>
    <t>Georgia Connections Academy (Virtual)</t>
  </si>
  <si>
    <t>Atlanta SMART Academy</t>
  </si>
  <si>
    <t>Ivy Preparatory Academy, Inc</t>
  </si>
  <si>
    <t>D.E.L.T.A. STEAM Academy</t>
  </si>
  <si>
    <t>Pataula Charter Academy</t>
  </si>
  <si>
    <t>DeKalb Brilliance Academy</t>
  </si>
  <si>
    <t>Scintilla Charter Academy</t>
  </si>
  <si>
    <t>Ethos Classical Charter School</t>
  </si>
  <si>
    <t>Spring Creek Charter Academy</t>
  </si>
  <si>
    <t>Furlow Charter School</t>
  </si>
  <si>
    <t>Schools Approaching Standards</t>
  </si>
  <si>
    <t>Dubois Integrity Academy</t>
  </si>
  <si>
    <t>Odyssey Charter School</t>
  </si>
  <si>
    <t>Northwest Classical Academy</t>
  </si>
  <si>
    <t>The Anchor School</t>
  </si>
  <si>
    <t>Schools with Varied Designations</t>
  </si>
  <si>
    <t>Atlanta Unbound Academy</t>
  </si>
  <si>
    <t>Georgia Fugees Academy Charter School</t>
  </si>
  <si>
    <t>SLAM Academy of Atlanta</t>
  </si>
  <si>
    <t>RISE Preparatory Charter School</t>
  </si>
  <si>
    <t>Destinations Career Academy of Georgia (Virtual)</t>
  </si>
  <si>
    <t>SAIL Charter Academy - School for Arts-Infused Learning</t>
  </si>
  <si>
    <t>Georgia Cyber Academy (Virtual)</t>
  </si>
  <si>
    <t>Schools Not Meeting Standards</t>
  </si>
  <si>
    <t>International Academy of Smyrna</t>
  </si>
  <si>
    <t>PEACE Academy Charter School</t>
  </si>
  <si>
    <t>Liberation Academy</t>
  </si>
  <si>
    <t>Statesboro STEAM Academy</t>
  </si>
  <si>
    <t>Miles Ahead Charter School</t>
  </si>
  <si>
    <t>Zest Preparatory Academy School</t>
  </si>
  <si>
    <t>Schools without a Designation</t>
  </si>
  <si>
    <t>Sankofa Montessori**</t>
  </si>
  <si>
    <t>*This statistic excludes state charter schools that were non-renewed in 2024 and schools that are no longer authorized by the SCSC.  Data for these schools is still available in the following sheets.
**SCSC academic designations rely on data from the annual state-wide summative assessment, the Georgia Milesontes. The school served too few students in Georgia Milestones tested grade levels; thus, no data are available to determine a designation.</t>
  </si>
  <si>
    <t>LEA Name</t>
  </si>
  <si>
    <t xml:space="preserve">LEA ID </t>
  </si>
  <si>
    <t>A_Overall</t>
  </si>
  <si>
    <t>Exceeds</t>
  </si>
  <si>
    <t>Meets</t>
  </si>
  <si>
    <t>Approaches</t>
  </si>
  <si>
    <t>Varied</t>
  </si>
  <si>
    <t>Does Not Meet</t>
  </si>
  <si>
    <t>Fulton Leadership Academy</t>
  </si>
  <si>
    <t>Cherokee Charter Academy</t>
  </si>
  <si>
    <t>Utopian Academy for the Arts Charter School</t>
  </si>
  <si>
    <t>DNM</t>
  </si>
  <si>
    <t>Sankofa Montessori</t>
  </si>
  <si>
    <t>NA</t>
  </si>
  <si>
    <t>School Name</t>
  </si>
  <si>
    <t>CCRPI Content Mastery</t>
  </si>
  <si>
    <t>Grade Band</t>
  </si>
  <si>
    <t>SCSC School Content Mastery Score</t>
  </si>
  <si>
    <t>School-Level Comparison</t>
  </si>
  <si>
    <t>District-Weighted Comparison</t>
  </si>
  <si>
    <t>Grade Band Enrollment%</t>
  </si>
  <si>
    <t>Grade band Enrollment Weighted SCSC Score</t>
  </si>
  <si>
    <t>Grade band Enrollment Weighted School-Level Comparison Score</t>
  </si>
  <si>
    <t>Grade band Enrollment Weighted District-Level Comparison Score</t>
  </si>
  <si>
    <t>E</t>
  </si>
  <si>
    <t>M</t>
  </si>
  <si>
    <t>H</t>
  </si>
  <si>
    <t>CCRPI Progress</t>
  </si>
  <si>
    <t>SCSC School Progress Score</t>
  </si>
  <si>
    <t>Grade Band Score</t>
  </si>
  <si>
    <t>SCSC School Grade Band Score</t>
  </si>
  <si>
    <t>Value-Added Measure</t>
  </si>
  <si>
    <t>SCSC School Value-Added Score</t>
  </si>
  <si>
    <t>Statistically Significant?</t>
  </si>
  <si>
    <r>
      <rPr>
        <b/>
        <sz val="12"/>
        <color theme="1"/>
        <rFont val="Aptos Narrow"/>
        <family val="2"/>
        <scheme val="minor"/>
      </rPr>
      <t xml:space="preserve">Calculations Explained: </t>
    </r>
    <r>
      <rPr>
        <sz val="11"/>
        <color theme="1"/>
        <rFont val="Aptos Narrow"/>
        <family val="2"/>
        <scheme val="minor"/>
      </rPr>
      <t xml:space="preserve">
School-Level Comparison Score: The School-Level Comparison Score is calculated using the proportion of students the school enrolls from each school attendance zone served. The student-level address element in the GaDOE Data Collections Student Record report is used to determine which school each student enrolled in a state charter school is zoned to attend (the school the student would attend if they were not enrolled in the charter school). The SCSC weights those schools’ CCRPI scores based on the proportion of students enrolled.  School enrollment percentages and corresponding scores are included on the tabs labeled Overall School Comparisons and Grade Band School Comparisons. 
District-Weighted Score: The District-Weighted Comparison Score is calculated using the proportion of students the school enrolls from each district served. For instance, if a state charter school enrolls 80% of its students from District A and 20% of its students from District B, then the comparison score is 80% of District A's score plus 20% of District B's score. This is the same process followed in the School Weighted Score. District enrollment percentages and corresponding scores are included on the tabs labeled Overall District Comparisons and Grade Band District Comparisons. 
Grade Band Enrollment Weighted Overall Score:  The Grade Band Enrollment Weighted Overall Score is calculated based on the proportion of students the state charter school enrolls in each grade band served. The SCSC uses the Student Record enrollment numbers to determine related percentages. For instance, if a state charter school serves grades K-8 and enrolls 60% of its students in the elementary grade band and 40% of its students in the middle-grade band, then the Grade Band Enrollment Weighted Score is 60% of the school’s elementary school score plus 40% of the school’s middle school score. The state charter school’s score is then compared to the same weighting of the School Comparison Score and District Comparison Score. For state charter schools that serve across grade bands, this measure seeks to determine whether, as a whole, the school is providing a better opportunity for most students.
</t>
    </r>
    <r>
      <rPr>
        <sz val="11"/>
        <rFont val="Aptos Narrow"/>
        <family val="2"/>
        <scheme val="minor"/>
      </rPr>
      <t>Recent changes to the state's accountability system approved by the U.S. Department of Education did away with the  Georgia Dept. of Education's generation of the Grade Band Single Score. The Governor's Office of Student Achievement (GOSA) now calculates this score.  While the SCSC calculated a preliminary Grade Band score prior to GOSA's score being released, the scores contained in this file have now been updated to reflect the official GOSA grade band single scores.</t>
    </r>
    <r>
      <rPr>
        <sz val="11"/>
        <color theme="1"/>
        <rFont val="Aptos Narrow"/>
        <family val="2"/>
        <scheme val="minor"/>
      </rPr>
      <t xml:space="preserve">
*Scores that are highlighted dark green indicate that the SCSC school is 10 or more points above either of its comparison scores.  Green highlights comparison scores showing that the SCSC school is outperforming by grade band. Yellow is used to highlight a comparison score that the SCSC school is performing the same as (no more than 3% below), i.e. Approaching Academic Standards.</t>
    </r>
  </si>
  <si>
    <t>SCSC School Code</t>
  </si>
  <si>
    <t>SCSC School Name</t>
  </si>
  <si>
    <t>Matched District Name</t>
  </si>
  <si>
    <t>Matched School Name</t>
  </si>
  <si>
    <t>% Student Enrollment</t>
  </si>
  <si>
    <t>Matched School Content Mastery Score</t>
  </si>
  <si>
    <t>Matched School Progess Score</t>
  </si>
  <si>
    <t>Matched School Grade Band Score</t>
  </si>
  <si>
    <t>Content Mastery* % Student Enrollment</t>
  </si>
  <si>
    <t>Progress* % Student Enrollment</t>
  </si>
  <si>
    <t>Grade Band* % Student Enrollment</t>
  </si>
  <si>
    <t>Matched VAM Score</t>
  </si>
  <si>
    <t>VAM * % Student Enrollment</t>
  </si>
  <si>
    <t>VAM* % Student Enrollment</t>
  </si>
  <si>
    <t>SYSTEM_ID</t>
  </si>
  <si>
    <t>SCHOOL_NAME</t>
  </si>
  <si>
    <t>MATCHED_SCHOOL_GRADE_CLUSTER</t>
  </si>
  <si>
    <t>MATCHED_DOE_SYSTEM_NAME</t>
  </si>
  <si>
    <t>MATCHED_DOE_SCHOOL_NAME</t>
  </si>
  <si>
    <t>School_Weights</t>
  </si>
  <si>
    <t>MATCHED_SCHOOL_CONTENT_MASTERY</t>
  </si>
  <si>
    <t>MATCHED_SCHOOL_PROGRESS</t>
  </si>
  <si>
    <t>MATCHED_SCSC_CCRPI_GB</t>
  </si>
  <si>
    <t>CM_Weighted</t>
  </si>
  <si>
    <t>Prog_Weighted</t>
  </si>
  <si>
    <t>GOSA_Weighted</t>
  </si>
  <si>
    <t>Baldwin County</t>
  </si>
  <si>
    <t>Lakeview Academy</t>
  </si>
  <si>
    <t>51.6</t>
  </si>
  <si>
    <t>90.5</t>
  </si>
  <si>
    <t>Lakeview Primary</t>
  </si>
  <si>
    <t>54.8</t>
  </si>
  <si>
    <t>TFS</t>
  </si>
  <si>
    <t>na</t>
  </si>
  <si>
    <t>Bibb County</t>
  </si>
  <si>
    <t>Bernd Elementary School</t>
  </si>
  <si>
    <t>39.2</t>
  </si>
  <si>
    <t>76.9</t>
  </si>
  <si>
    <t>Burdell Elementary School</t>
  </si>
  <si>
    <t>60.5</t>
  </si>
  <si>
    <t>98.1</t>
  </si>
  <si>
    <t>Carter Elementary School</t>
  </si>
  <si>
    <t>66.4</t>
  </si>
  <si>
    <t>Hartley Elementary School</t>
  </si>
  <si>
    <t>27.0</t>
  </si>
  <si>
    <t>66.7</t>
  </si>
  <si>
    <t>Heard Elementary School</t>
  </si>
  <si>
    <t>63.7</t>
  </si>
  <si>
    <t>88.8</t>
  </si>
  <si>
    <t>Heritage Elementary School</t>
  </si>
  <si>
    <t>55.8</t>
  </si>
  <si>
    <t>61.6</t>
  </si>
  <si>
    <t>Ingram/Pye Elementary School</t>
  </si>
  <si>
    <t>19.8</t>
  </si>
  <si>
    <t>55.0</t>
  </si>
  <si>
    <t>John Robert Lewis Elementary School</t>
  </si>
  <si>
    <t>26.7</t>
  </si>
  <si>
    <t>60.1</t>
  </si>
  <si>
    <t>Lane Elementary School</t>
  </si>
  <si>
    <t>55.1</t>
  </si>
  <si>
    <t>89.5</t>
  </si>
  <si>
    <t>Martin Luther King Jr Elementary School</t>
  </si>
  <si>
    <t>43.2</t>
  </si>
  <si>
    <t>93.3</t>
  </si>
  <si>
    <t>Porter Elementary School</t>
  </si>
  <si>
    <t>39.3</t>
  </si>
  <si>
    <t>76.8</t>
  </si>
  <si>
    <t>Rosa Taylor Elementary School</t>
  </si>
  <si>
    <t>35.1</t>
  </si>
  <si>
    <t>63.4</t>
  </si>
  <si>
    <t>Skyview Elementary School</t>
  </si>
  <si>
    <t>73.4</t>
  </si>
  <si>
    <t>66.3</t>
  </si>
  <si>
    <t>Southfield Elementary School</t>
  </si>
  <si>
    <t>26.5</t>
  </si>
  <si>
    <t>73.5</t>
  </si>
  <si>
    <t>Springdale Elementary School</t>
  </si>
  <si>
    <t>76.2</t>
  </si>
  <si>
    <t>93.6</t>
  </si>
  <si>
    <t>Union Elementary School</t>
  </si>
  <si>
    <t>29.0</t>
  </si>
  <si>
    <t>74.6</t>
  </si>
  <si>
    <t>Veterans Elementary School</t>
  </si>
  <si>
    <t>33.4</t>
  </si>
  <si>
    <t>68.4</t>
  </si>
  <si>
    <t>Williams Elementary School</t>
  </si>
  <si>
    <t>25.8</t>
  </si>
  <si>
    <t>65.1</t>
  </si>
  <si>
    <t>Crawford County</t>
  </si>
  <si>
    <t>Crawford County Elementary</t>
  </si>
  <si>
    <t>43.5</t>
  </si>
  <si>
    <t>52.0</t>
  </si>
  <si>
    <t>Henry County</t>
  </si>
  <si>
    <t>Unity Grove Elementary School</t>
  </si>
  <si>
    <t>53.4</t>
  </si>
  <si>
    <t>70.9</t>
  </si>
  <si>
    <t>Houston County</t>
  </si>
  <si>
    <t>David A. Perdue Primary</t>
  </si>
  <si>
    <t>77.5</t>
  </si>
  <si>
    <t>100.0</t>
  </si>
  <si>
    <t>Eagle Springs Elementary</t>
  </si>
  <si>
    <t>74.9</t>
  </si>
  <si>
    <t>Lake Joy Elementary School</t>
  </si>
  <si>
    <t>86.9</t>
  </si>
  <si>
    <t>90.3</t>
  </si>
  <si>
    <t>Lake Joy Primary School</t>
  </si>
  <si>
    <t>87.0</t>
  </si>
  <si>
    <t>Langston Road Elementary School</t>
  </si>
  <si>
    <t>93.2</t>
  </si>
  <si>
    <t>Miller Elementary School</t>
  </si>
  <si>
    <t>51.2</t>
  </si>
  <si>
    <t>77.4</t>
  </si>
  <si>
    <t>Morningside Elementary School</t>
  </si>
  <si>
    <t>68.1</t>
  </si>
  <si>
    <t>83.1</t>
  </si>
  <si>
    <t>Russell Elementary School</t>
  </si>
  <si>
    <t>78.6</t>
  </si>
  <si>
    <t>96.8</t>
  </si>
  <si>
    <t>Shirley Hills Elementary School</t>
  </si>
  <si>
    <t>76.0</t>
  </si>
  <si>
    <t>92.0</t>
  </si>
  <si>
    <t>Tucker Elementary School</t>
  </si>
  <si>
    <t>63.0</t>
  </si>
  <si>
    <t>75.2</t>
  </si>
  <si>
    <t>Jones County</t>
  </si>
  <si>
    <t>Dames Ferry Elementary School</t>
  </si>
  <si>
    <t>81.7</t>
  </si>
  <si>
    <t>95.4</t>
  </si>
  <si>
    <t>Gray Elementary School</t>
  </si>
  <si>
    <t>72.8</t>
  </si>
  <si>
    <t>89.6</t>
  </si>
  <si>
    <t>Mattie Wells Elementary School</t>
  </si>
  <si>
    <t>88.0</t>
  </si>
  <si>
    <t>Turner Woods Elementary School</t>
  </si>
  <si>
    <t>81.5</t>
  </si>
  <si>
    <t>94.7</t>
  </si>
  <si>
    <t>Lamar County</t>
  </si>
  <si>
    <t>Lamar County Elementary School</t>
  </si>
  <si>
    <t>50.0</t>
  </si>
  <si>
    <t>76.3</t>
  </si>
  <si>
    <t>Macon County</t>
  </si>
  <si>
    <t>Macon County Elementary School</t>
  </si>
  <si>
    <t>37.3</t>
  </si>
  <si>
    <t>93.8</t>
  </si>
  <si>
    <t>Monroe County</t>
  </si>
  <si>
    <t>Katherine B. Sutton Elementary School</t>
  </si>
  <si>
    <t>66.8</t>
  </si>
  <si>
    <t>76.1</t>
  </si>
  <si>
    <t>Samuel E. Hubbard Elementary School</t>
  </si>
  <si>
    <t>85.6</t>
  </si>
  <si>
    <t>92.1</t>
  </si>
  <si>
    <t>T.G. Scott Elementary School</t>
  </si>
  <si>
    <t>84.8</t>
  </si>
  <si>
    <t>95.2</t>
  </si>
  <si>
    <t>Peach County</t>
  </si>
  <si>
    <t>Byron Elementary School</t>
  </si>
  <si>
    <t>52.8</t>
  </si>
  <si>
    <t>85.2</t>
  </si>
  <si>
    <t>Kay Road Elementary</t>
  </si>
  <si>
    <t>54.5</t>
  </si>
  <si>
    <t>Thomaston-Upson County</t>
  </si>
  <si>
    <t>Upson-Lee Elementary School</t>
  </si>
  <si>
    <t>96.2</t>
  </si>
  <si>
    <t>Upson-Lee Primary School</t>
  </si>
  <si>
    <t>59.1</t>
  </si>
  <si>
    <t>Twiggs County</t>
  </si>
  <si>
    <t>Jeffersonville Elementary</t>
  </si>
  <si>
    <t>52.9</t>
  </si>
  <si>
    <t>Wilkinson County</t>
  </si>
  <si>
    <t>Wilkinson County Elementary School</t>
  </si>
  <si>
    <t>38.4</t>
  </si>
  <si>
    <t>72.3</t>
  </si>
  <si>
    <t>Wilkinson County Primary School</t>
  </si>
  <si>
    <t>35.3</t>
  </si>
  <si>
    <t>Baldwin High School</t>
  </si>
  <si>
    <t>53.9</t>
  </si>
  <si>
    <t>99.0</t>
  </si>
  <si>
    <t>Central High School</t>
  </si>
  <si>
    <t>41.6</t>
  </si>
  <si>
    <t>57.6</t>
  </si>
  <si>
    <t>Howard High School</t>
  </si>
  <si>
    <t>46.2</t>
  </si>
  <si>
    <t>95.9</t>
  </si>
  <si>
    <t>Northeast High School</t>
  </si>
  <si>
    <t>28.9</t>
  </si>
  <si>
    <t>Rutland High School</t>
  </si>
  <si>
    <t>42.7</t>
  </si>
  <si>
    <t>51.9</t>
  </si>
  <si>
    <t>Southwest High School</t>
  </si>
  <si>
    <t>20.7</t>
  </si>
  <si>
    <t>92.2</t>
  </si>
  <si>
    <t>Westside High School</t>
  </si>
  <si>
    <t>23.5</t>
  </si>
  <si>
    <t>65.8</t>
  </si>
  <si>
    <t>Butts County</t>
  </si>
  <si>
    <t>Jackson High School</t>
  </si>
  <si>
    <t>56.1</t>
  </si>
  <si>
    <t>89.8</t>
  </si>
  <si>
    <t>Clayton County</t>
  </si>
  <si>
    <t>North Clayton High School</t>
  </si>
  <si>
    <t>42.6</t>
  </si>
  <si>
    <t>71.8</t>
  </si>
  <si>
    <t>Crawford County High School</t>
  </si>
  <si>
    <t>49.1</t>
  </si>
  <si>
    <t>Houston County High School</t>
  </si>
  <si>
    <t>91.6</t>
  </si>
  <si>
    <t>97.6</t>
  </si>
  <si>
    <t>Northside High School</t>
  </si>
  <si>
    <t>59.8</t>
  </si>
  <si>
    <t>73.3</t>
  </si>
  <si>
    <t>Perry High School</t>
  </si>
  <si>
    <t>Veterans High School</t>
  </si>
  <si>
    <t>70.0</t>
  </si>
  <si>
    <t>Jasper County</t>
  </si>
  <si>
    <t>Jasper County High School</t>
  </si>
  <si>
    <t>58.8</t>
  </si>
  <si>
    <t>82.8</t>
  </si>
  <si>
    <t>Jones County High School</t>
  </si>
  <si>
    <t>71.9</t>
  </si>
  <si>
    <t>Mary Persons High School</t>
  </si>
  <si>
    <t>80.9</t>
  </si>
  <si>
    <t>94.4</t>
  </si>
  <si>
    <t>Peach County High School</t>
  </si>
  <si>
    <t>48.7</t>
  </si>
  <si>
    <t>40.5</t>
  </si>
  <si>
    <t>Twiggs County High School</t>
  </si>
  <si>
    <t>20.1</t>
  </si>
  <si>
    <t>63.1</t>
  </si>
  <si>
    <t>Wilkinson County High School</t>
  </si>
  <si>
    <t>38.5</t>
  </si>
  <si>
    <t>Oak Hill MS</t>
  </si>
  <si>
    <t>36.9</t>
  </si>
  <si>
    <t>71.7</t>
  </si>
  <si>
    <t>Appling Middle School</t>
  </si>
  <si>
    <t>28.2</t>
  </si>
  <si>
    <t>69.7</t>
  </si>
  <si>
    <t>Ballard Hudson Middle School</t>
  </si>
  <si>
    <t>26.8</t>
  </si>
  <si>
    <t>76.6</t>
  </si>
  <si>
    <t>Howard Middle School</t>
  </si>
  <si>
    <t>42.3</t>
  </si>
  <si>
    <t>68.6</t>
  </si>
  <si>
    <t>Miller Magnet Middle School</t>
  </si>
  <si>
    <t>54.1</t>
  </si>
  <si>
    <t>85.8</t>
  </si>
  <si>
    <t>Rutland Middle School</t>
  </si>
  <si>
    <t>41.4</t>
  </si>
  <si>
    <t>Weaver Middle School</t>
  </si>
  <si>
    <t>33.0</t>
  </si>
  <si>
    <t>73.8</t>
  </si>
  <si>
    <t>Crawford County Middle School</t>
  </si>
  <si>
    <t>45.7</t>
  </si>
  <si>
    <t>75.7</t>
  </si>
  <si>
    <t>Bonaire Middle School</t>
  </si>
  <si>
    <t>92.9</t>
  </si>
  <si>
    <t>97.5</t>
  </si>
  <si>
    <t>Feagin Mill Middle School</t>
  </si>
  <si>
    <t>80.0</t>
  </si>
  <si>
    <t>85.5</t>
  </si>
  <si>
    <t>Mossy Creek Middle School</t>
  </si>
  <si>
    <t>82.3</t>
  </si>
  <si>
    <t>Thomson Middle School</t>
  </si>
  <si>
    <t>69.8</t>
  </si>
  <si>
    <t>Clifton Ridge Middle School</t>
  </si>
  <si>
    <t>65.4</t>
  </si>
  <si>
    <t>Gray Station Middle School</t>
  </si>
  <si>
    <t>84.0</t>
  </si>
  <si>
    <t>Lamar County Middle School</t>
  </si>
  <si>
    <t>55.7</t>
  </si>
  <si>
    <t>Macon County Middle School</t>
  </si>
  <si>
    <t>36.2</t>
  </si>
  <si>
    <t>89.9</t>
  </si>
  <si>
    <t>Monroe County Middle School, Banks Stephens Campus</t>
  </si>
  <si>
    <t>91.2</t>
  </si>
  <si>
    <t>Newton County</t>
  </si>
  <si>
    <t>Indian Creek Middle School</t>
  </si>
  <si>
    <t>37.8</t>
  </si>
  <si>
    <t>74.0</t>
  </si>
  <si>
    <t>Byron Middle School</t>
  </si>
  <si>
    <t>57.4</t>
  </si>
  <si>
    <t>Upson-Lee Middle School</t>
  </si>
  <si>
    <t>49.9</t>
  </si>
  <si>
    <t>70.2</t>
  </si>
  <si>
    <t>Twiggs Middle School</t>
  </si>
  <si>
    <t>40.4</t>
  </si>
  <si>
    <t>Atlanta Public Schools</t>
  </si>
  <si>
    <t>Bolton Academy Elementary</t>
  </si>
  <si>
    <t>Centennial Place Academy (Charter)</t>
  </si>
  <si>
    <t>48.1</t>
  </si>
  <si>
    <t>99.6</t>
  </si>
  <si>
    <t>L. O. Kimberly Elementary School</t>
  </si>
  <si>
    <t>42.1</t>
  </si>
  <si>
    <t>Miles Elementary School</t>
  </si>
  <si>
    <t>31.9</t>
  </si>
  <si>
    <t>71.4</t>
  </si>
  <si>
    <t>T. J. Perkerson Elementary School</t>
  </si>
  <si>
    <t>Tuskegee Airman Global Academy</t>
  </si>
  <si>
    <t>43.6</t>
  </si>
  <si>
    <t>91.5</t>
  </si>
  <si>
    <t>Virginia-Highland Elementary School</t>
  </si>
  <si>
    <t>West Manor Elementary School</t>
  </si>
  <si>
    <t>53.6</t>
  </si>
  <si>
    <t>99.7</t>
  </si>
  <si>
    <t>William M.Boyd Elementary School</t>
  </si>
  <si>
    <t>38.3</t>
  </si>
  <si>
    <t>Northcutt Elementary School</t>
  </si>
  <si>
    <t>84.1</t>
  </si>
  <si>
    <t>Cobb County</t>
  </si>
  <si>
    <t>Austell Elementary School</t>
  </si>
  <si>
    <t>62.7</t>
  </si>
  <si>
    <t>90.1</t>
  </si>
  <si>
    <t>Birney Elementary School</t>
  </si>
  <si>
    <t>Bryant Elementary School</t>
  </si>
  <si>
    <t>49.5</t>
  </si>
  <si>
    <t>94.0</t>
  </si>
  <si>
    <t>City View Elementary School</t>
  </si>
  <si>
    <t>90.9</t>
  </si>
  <si>
    <t>Clarkdale Elementary School</t>
  </si>
  <si>
    <t>65.5</t>
  </si>
  <si>
    <t>86.0</t>
  </si>
  <si>
    <t>Clay-Harmony Leland Elementary School</t>
  </si>
  <si>
    <t>62.4</t>
  </si>
  <si>
    <t>99.3</t>
  </si>
  <si>
    <t>Dowell Elementary School</t>
  </si>
  <si>
    <t>85.4</t>
  </si>
  <si>
    <t>Due West Elementary School</t>
  </si>
  <si>
    <t>96.0</t>
  </si>
  <si>
    <t>Hendricks Elementary School</t>
  </si>
  <si>
    <t>60.4</t>
  </si>
  <si>
    <t>82.4</t>
  </si>
  <si>
    <t>Hollydale Elementary School</t>
  </si>
  <si>
    <t>52.4</t>
  </si>
  <si>
    <t>91.0</t>
  </si>
  <si>
    <t>Kemp Elementary School</t>
  </si>
  <si>
    <t>93.7</t>
  </si>
  <si>
    <t>Kincaid Elementary School</t>
  </si>
  <si>
    <t>90.8</t>
  </si>
  <si>
    <t>92.5</t>
  </si>
  <si>
    <t>Mableton Elementary School</t>
  </si>
  <si>
    <t>43.8</t>
  </si>
  <si>
    <t>79.6</t>
  </si>
  <si>
    <t>Nickajack Elementary School</t>
  </si>
  <si>
    <t>73.1</t>
  </si>
  <si>
    <t>78.5</t>
  </si>
  <si>
    <t>Norton Park Elementary School</t>
  </si>
  <si>
    <t>50.5</t>
  </si>
  <si>
    <t>Powder Springs Elementary School</t>
  </si>
  <si>
    <t>55.9</t>
  </si>
  <si>
    <t>Powers Ferry Elementary School</t>
  </si>
  <si>
    <t>61.8</t>
  </si>
  <si>
    <t>Riverside Elementary School</t>
  </si>
  <si>
    <t>39.1</t>
  </si>
  <si>
    <t>71.3</t>
  </si>
  <si>
    <t>50.3</t>
  </si>
  <si>
    <t>82.9</t>
  </si>
  <si>
    <t>Sanders Elementary School</t>
  </si>
  <si>
    <t>56.9</t>
  </si>
  <si>
    <t>91.7</t>
  </si>
  <si>
    <t>Smyrna Elementary School</t>
  </si>
  <si>
    <t>71.1</t>
  </si>
  <si>
    <t>91.8</t>
  </si>
  <si>
    <t>Still Elementary School</t>
  </si>
  <si>
    <t>Varner Elementary School</t>
  </si>
  <si>
    <t>69.9</t>
  </si>
  <si>
    <t>98.0</t>
  </si>
  <si>
    <t>DeKalb County</t>
  </si>
  <si>
    <t>Flat Rock Elementary School</t>
  </si>
  <si>
    <t>35.2</t>
  </si>
  <si>
    <t>68.0</t>
  </si>
  <si>
    <t>Douglas County</t>
  </si>
  <si>
    <t>Beulah Elementary School</t>
  </si>
  <si>
    <t>Bill Arp Elementary School</t>
  </si>
  <si>
    <t>78.7</t>
  </si>
  <si>
    <t>Chapel Hill Elementary School</t>
  </si>
  <si>
    <t>54.9</t>
  </si>
  <si>
    <t>81.2</t>
  </si>
  <si>
    <t>Factory Shoals Elementary School</t>
  </si>
  <si>
    <t>76.4</t>
  </si>
  <si>
    <t>Holly Springs Elementary School</t>
  </si>
  <si>
    <t>New Manchester Elementary School</t>
  </si>
  <si>
    <t>60.0</t>
  </si>
  <si>
    <t>89.2</t>
  </si>
  <si>
    <t>Sweetwater Elementary School</t>
  </si>
  <si>
    <t>47.3</t>
  </si>
  <si>
    <t>78.9</t>
  </si>
  <si>
    <t>Fulton County</t>
  </si>
  <si>
    <t>Bethune Elementary School</t>
  </si>
  <si>
    <t>43.3</t>
  </si>
  <si>
    <t>Campbell Elementary School</t>
  </si>
  <si>
    <t>57.7</t>
  </si>
  <si>
    <t>Cliftondale Elementary School</t>
  </si>
  <si>
    <t>60.8</t>
  </si>
  <si>
    <t>89.4</t>
  </si>
  <si>
    <t>Conley Hills Elementary School</t>
  </si>
  <si>
    <t>40.7</t>
  </si>
  <si>
    <t>78.2</t>
  </si>
  <si>
    <t>Lee Elementary School</t>
  </si>
  <si>
    <t>57.5</t>
  </si>
  <si>
    <t>88.1</t>
  </si>
  <si>
    <t>Nolan Elementary School</t>
  </si>
  <si>
    <t>47.1</t>
  </si>
  <si>
    <t>78.4</t>
  </si>
  <si>
    <t>Oakley Elementary School</t>
  </si>
  <si>
    <t>56.5</t>
  </si>
  <si>
    <t>80.3</t>
  </si>
  <si>
    <t>Parklane Elementary School</t>
  </si>
  <si>
    <t>87.6</t>
  </si>
  <si>
    <t>Randolph Elementary School</t>
  </si>
  <si>
    <t>59.4</t>
  </si>
  <si>
    <t>Renaissance ES</t>
  </si>
  <si>
    <t>66.5</t>
  </si>
  <si>
    <t>Stonewall Tell Elementary School</t>
  </si>
  <si>
    <t>67.0</t>
  </si>
  <si>
    <t>88.9</t>
  </si>
  <si>
    <t>Wolf Creek Elementary</t>
  </si>
  <si>
    <t>66.2</t>
  </si>
  <si>
    <t>Walnut Creek Elementary</t>
  </si>
  <si>
    <t>37.7</t>
  </si>
  <si>
    <t>Marietta City</t>
  </si>
  <si>
    <t>Dunleith Elementary School</t>
  </si>
  <si>
    <t>64.8</t>
  </si>
  <si>
    <t>98.8</t>
  </si>
  <si>
    <t>Barack and Michelle Obama Academy</t>
  </si>
  <si>
    <t>45.2</t>
  </si>
  <si>
    <t>Bazoline E. Usher/Collier Heights Elementary School</t>
  </si>
  <si>
    <t>44.2</t>
  </si>
  <si>
    <t>77.6</t>
  </si>
  <si>
    <t>Beecher Hills Elementary School</t>
  </si>
  <si>
    <t>63.6</t>
  </si>
  <si>
    <t>Cascade Elementary School</t>
  </si>
  <si>
    <t>36.8</t>
  </si>
  <si>
    <t>83.5</t>
  </si>
  <si>
    <t>Charles L. Gideons Elementary School</t>
  </si>
  <si>
    <t>34.6</t>
  </si>
  <si>
    <t>Continental Colony Elementary School</t>
  </si>
  <si>
    <t>32.5</t>
  </si>
  <si>
    <t>77.1</t>
  </si>
  <si>
    <t>Deerwood Academy</t>
  </si>
  <si>
    <t>45.0</t>
  </si>
  <si>
    <t>E. Rivers Elementary School</t>
  </si>
  <si>
    <t>Emma Hutchinson Elementary School</t>
  </si>
  <si>
    <t>32.3</t>
  </si>
  <si>
    <t>67.3</t>
  </si>
  <si>
    <t>F. L. Stanton Elementary School</t>
  </si>
  <si>
    <t>39.5</t>
  </si>
  <si>
    <t>92.3</t>
  </si>
  <si>
    <t>Finch Elementary</t>
  </si>
  <si>
    <t>72.0</t>
  </si>
  <si>
    <t>Harper-Archer Elementary School</t>
  </si>
  <si>
    <t>31.6</t>
  </si>
  <si>
    <t>Heritage Academy Elementary School</t>
  </si>
  <si>
    <t>32.2</t>
  </si>
  <si>
    <t>64.4</t>
  </si>
  <si>
    <t>John Wesley Dobbs Elementary School</t>
  </si>
  <si>
    <t>72.1</t>
  </si>
  <si>
    <t>M. A. Jones Elementary School</t>
  </si>
  <si>
    <t>29.2</t>
  </si>
  <si>
    <t>54.6</t>
  </si>
  <si>
    <t>Michael R. Hollis Innovation Academy</t>
  </si>
  <si>
    <t>25.4</t>
  </si>
  <si>
    <t>81.3</t>
  </si>
  <si>
    <t>Morris Brandon Elementary School</t>
  </si>
  <si>
    <t>98.4</t>
  </si>
  <si>
    <t>Parkside Elementary School</t>
  </si>
  <si>
    <t>74.1</t>
  </si>
  <si>
    <t>99.8</t>
  </si>
  <si>
    <t>Paul L. Dunbar Elementary School</t>
  </si>
  <si>
    <t>Peyton Forest Elementary School</t>
  </si>
  <si>
    <t>34.5</t>
  </si>
  <si>
    <t>86.7</t>
  </si>
  <si>
    <t>R. N. Fickett Elementary School</t>
  </si>
  <si>
    <t>45.3</t>
  </si>
  <si>
    <t>The John Hope-Charles Walter Hill Elementary Schools</t>
  </si>
  <si>
    <t>47.6</t>
  </si>
  <si>
    <t>Thomas Heathe Slater Elementary School</t>
  </si>
  <si>
    <t>24.3</t>
  </si>
  <si>
    <t>William J. Scott Elementary School</t>
  </si>
  <si>
    <t>37.4</t>
  </si>
  <si>
    <t>Woodson Park Academy School</t>
  </si>
  <si>
    <t>31.1</t>
  </si>
  <si>
    <t>67.2</t>
  </si>
  <si>
    <t>Crawford Long Middle School</t>
  </si>
  <si>
    <t>31.0</t>
  </si>
  <si>
    <t>77.2</t>
  </si>
  <si>
    <t>David T Howard Middle School</t>
  </si>
  <si>
    <t>92.8</t>
  </si>
  <si>
    <t>Herman J. Russell West End Academy</t>
  </si>
  <si>
    <t>34.2</t>
  </si>
  <si>
    <t>Jean Childs Young Middle School</t>
  </si>
  <si>
    <t>29.9</t>
  </si>
  <si>
    <t>70.1</t>
  </si>
  <si>
    <t>John Lewis Invictus Academy</t>
  </si>
  <si>
    <t>Judson Price Middle School</t>
  </si>
  <si>
    <t>96.1</t>
  </si>
  <si>
    <t>Martin L. King Jr. Middle School</t>
  </si>
  <si>
    <t>41.8</t>
  </si>
  <si>
    <t>75.8</t>
  </si>
  <si>
    <t>39.7</t>
  </si>
  <si>
    <t>88.2</t>
  </si>
  <si>
    <t>Ralph Bunche Middle School</t>
  </si>
  <si>
    <t>31.5</t>
  </si>
  <si>
    <t>67.7</t>
  </si>
  <si>
    <t>Sylvan Hills Middle School</t>
  </si>
  <si>
    <t>83.9</t>
  </si>
  <si>
    <t>Willis A. Sutton Middle School</t>
  </si>
  <si>
    <t>72.4</t>
  </si>
  <si>
    <t>Riverdale Middle School</t>
  </si>
  <si>
    <t>35.5</t>
  </si>
  <si>
    <t>Sandtown Middle School</t>
  </si>
  <si>
    <t>59.3</t>
  </si>
  <si>
    <t>Joseph Humphries Elementary School</t>
  </si>
  <si>
    <t>32.0</t>
  </si>
  <si>
    <t>79.2</t>
  </si>
  <si>
    <t>Anderson Elementary School</t>
  </si>
  <si>
    <t>38.2</t>
  </si>
  <si>
    <t>75.4</t>
  </si>
  <si>
    <t>Callaway Elementary School</t>
  </si>
  <si>
    <t>Eldridge L. Miller Elementary School</t>
  </si>
  <si>
    <t>47.5</t>
  </si>
  <si>
    <t>Flat Shoals Elementary School</t>
  </si>
  <si>
    <t>31.2</t>
  </si>
  <si>
    <t>83.8</t>
  </si>
  <si>
    <t>Oak View Elementary</t>
  </si>
  <si>
    <t>35.8</t>
  </si>
  <si>
    <t>86.5</t>
  </si>
  <si>
    <t>Panola Way Elementary School</t>
  </si>
  <si>
    <t>34.1</t>
  </si>
  <si>
    <t>Rock Chapel Elementary School</t>
  </si>
  <si>
    <t>41.0</t>
  </si>
  <si>
    <t>Brookview Elementary School</t>
  </si>
  <si>
    <t>50.8</t>
  </si>
  <si>
    <t>Hamilton E. Holmes Elementary</t>
  </si>
  <si>
    <t>50.9</t>
  </si>
  <si>
    <t>82.6</t>
  </si>
  <si>
    <t>Pleasant Grove Elementary School</t>
  </si>
  <si>
    <t>53.1</t>
  </si>
  <si>
    <t>Paulding County</t>
  </si>
  <si>
    <t>Hiram Elementary School</t>
  </si>
  <si>
    <t>51.7</t>
  </si>
  <si>
    <t>Carroll County</t>
  </si>
  <si>
    <t>Villa Rica Middle</t>
  </si>
  <si>
    <t>47.7</t>
  </si>
  <si>
    <t>68.5</t>
  </si>
  <si>
    <t>Adamson Middle School</t>
  </si>
  <si>
    <t>47.9</t>
  </si>
  <si>
    <t>94.5</t>
  </si>
  <si>
    <t>Babb Middle School</t>
  </si>
  <si>
    <t>Jonesboro Middle School</t>
  </si>
  <si>
    <t>34.7</t>
  </si>
  <si>
    <t>90.0</t>
  </si>
  <si>
    <t>North Clayton Middle School</t>
  </si>
  <si>
    <t>38.7</t>
  </si>
  <si>
    <t>86.8</t>
  </si>
  <si>
    <t>Rex Mill Middle School</t>
  </si>
  <si>
    <t>96.7</t>
  </si>
  <si>
    <t>Betty Gray Middle School</t>
  </si>
  <si>
    <t>52.2</t>
  </si>
  <si>
    <t>Campbell Middle School</t>
  </si>
  <si>
    <t>Cooper Middle School</t>
  </si>
  <si>
    <t>68.2</t>
  </si>
  <si>
    <t>95.8</t>
  </si>
  <si>
    <t>Floyd Middle School</t>
  </si>
  <si>
    <t>Garrett Middle School</t>
  </si>
  <si>
    <t>83.7</t>
  </si>
  <si>
    <t>Lindley Middle School</t>
  </si>
  <si>
    <t>Cedar Grove Middle School</t>
  </si>
  <si>
    <t>33.9</t>
  </si>
  <si>
    <t>Columbia Middle School</t>
  </si>
  <si>
    <t>32.4</t>
  </si>
  <si>
    <t>79.5</t>
  </si>
  <si>
    <t>Freedom Middle School</t>
  </si>
  <si>
    <t>43.9</t>
  </si>
  <si>
    <t>Lithonia Middle School</t>
  </si>
  <si>
    <t>79.9</t>
  </si>
  <si>
    <t>Mary McLeod Bethune Middle School</t>
  </si>
  <si>
    <t>McNair Middle School</t>
  </si>
  <si>
    <t>Miller Grove Middle School</t>
  </si>
  <si>
    <t>74.4</t>
  </si>
  <si>
    <t>Redan Middle School</t>
  </si>
  <si>
    <t>47.2</t>
  </si>
  <si>
    <t>Chapel Hill Middle School</t>
  </si>
  <si>
    <t>81.4</t>
  </si>
  <si>
    <t>Chestnut Log Middle School</t>
  </si>
  <si>
    <t>43.0</t>
  </si>
  <si>
    <t>Factory Shoals Middle School</t>
  </si>
  <si>
    <t>Stewart Middle School</t>
  </si>
  <si>
    <t>44.1</t>
  </si>
  <si>
    <t>Turner Middle School</t>
  </si>
  <si>
    <t>Yeager Middle School</t>
  </si>
  <si>
    <t>67.5</t>
  </si>
  <si>
    <t>Bear Creek Middle School</t>
  </si>
  <si>
    <t>71.2</t>
  </si>
  <si>
    <t>Camp Creek Middle School</t>
  </si>
  <si>
    <t>46.6</t>
  </si>
  <si>
    <t>87.2</t>
  </si>
  <si>
    <t>38.9</t>
  </si>
  <si>
    <t>82.1</t>
  </si>
  <si>
    <t>Paul D. West Middle School</t>
  </si>
  <si>
    <t>86.6</t>
  </si>
  <si>
    <t>Renaissance Middle School</t>
  </si>
  <si>
    <t>80.1</t>
  </si>
  <si>
    <t>Woodland Middle School</t>
  </si>
  <si>
    <t>40.6</t>
  </si>
  <si>
    <t>Gwinnett County</t>
  </si>
  <si>
    <t>McConnell Middle School</t>
  </si>
  <si>
    <t>75.1</t>
  </si>
  <si>
    <t>Shiloh Middle School</t>
  </si>
  <si>
    <t>52.7</t>
  </si>
  <si>
    <t>80.2</t>
  </si>
  <si>
    <t>Austin Road Middle School</t>
  </si>
  <si>
    <t>54.3</t>
  </si>
  <si>
    <t>84.2</t>
  </si>
  <si>
    <t>Marietta Middle School</t>
  </si>
  <si>
    <t>69.4</t>
  </si>
  <si>
    <t>81.0</t>
  </si>
  <si>
    <t>Clements Middle School</t>
  </si>
  <si>
    <t>38.1</t>
  </si>
  <si>
    <t>83.4</t>
  </si>
  <si>
    <t>Irma C. Austin Middle School</t>
  </si>
  <si>
    <t>58.7</t>
  </si>
  <si>
    <t>78.3</t>
  </si>
  <si>
    <t>P. B. Ritch Middle School</t>
  </si>
  <si>
    <t>56.0</t>
  </si>
  <si>
    <t>80.4</t>
  </si>
  <si>
    <t>Rockdale County</t>
  </si>
  <si>
    <t>General Ray Davis Middle School</t>
  </si>
  <si>
    <t>65.6</t>
  </si>
  <si>
    <t>Burgess-Peterson Elementary School</t>
  </si>
  <si>
    <t>88.3</t>
  </si>
  <si>
    <t>Brown Elementary School</t>
  </si>
  <si>
    <t>Church Street Elementary School</t>
  </si>
  <si>
    <t>East Clayton Elementary School</t>
  </si>
  <si>
    <t>35.7</t>
  </si>
  <si>
    <t>Edmonds Elementary School</t>
  </si>
  <si>
    <t>87.1</t>
  </si>
  <si>
    <t>Fountain Elementary School</t>
  </si>
  <si>
    <t>98.9</t>
  </si>
  <si>
    <t>Harper Elementary School</t>
  </si>
  <si>
    <t>35.0</t>
  </si>
  <si>
    <t>Haynie Elementary School</t>
  </si>
  <si>
    <t>48.9</t>
  </si>
  <si>
    <t>85.0</t>
  </si>
  <si>
    <t>Huie Elementary School</t>
  </si>
  <si>
    <t>25.3</t>
  </si>
  <si>
    <t>69.6</t>
  </si>
  <si>
    <t>Kemp Primary</t>
  </si>
  <si>
    <t>Lake Ridge Elementary School</t>
  </si>
  <si>
    <t>46.5</t>
  </si>
  <si>
    <t>Lee Street Elementary School</t>
  </si>
  <si>
    <t>25.1</t>
  </si>
  <si>
    <t>Martin Luther King, Jr. Elementary School</t>
  </si>
  <si>
    <t>74.3</t>
  </si>
  <si>
    <t>Mount Zion Elementary School</t>
  </si>
  <si>
    <t>77.3</t>
  </si>
  <si>
    <t>Mount Zion Primary</t>
  </si>
  <si>
    <t>80.8</t>
  </si>
  <si>
    <t>Oliver Elementary School</t>
  </si>
  <si>
    <t>Riverdale Elementary School</t>
  </si>
  <si>
    <t>96.5</t>
  </si>
  <si>
    <t>Roberta T. Smith Elementary School</t>
  </si>
  <si>
    <t>36.0</t>
  </si>
  <si>
    <t>Swint Elementary School</t>
  </si>
  <si>
    <t>46.9</t>
  </si>
  <si>
    <t>West Clayton Elementary School</t>
  </si>
  <si>
    <t>28.5</t>
  </si>
  <si>
    <t>80.6</t>
  </si>
  <si>
    <t>Teasley Elementary School</t>
  </si>
  <si>
    <t>Fairington Elementary School</t>
  </si>
  <si>
    <t>35.4</t>
  </si>
  <si>
    <t>Pine Ridge Elementary School</t>
  </si>
  <si>
    <t>76.5</t>
  </si>
  <si>
    <t>Princeton Elementary School</t>
  </si>
  <si>
    <t>42.0</t>
  </si>
  <si>
    <t>College Park Elementary</t>
  </si>
  <si>
    <t>36.5</t>
  </si>
  <si>
    <t>E. C. West Elementary School</t>
  </si>
  <si>
    <t>67.1</t>
  </si>
  <si>
    <t>Feldwood Elementary School</t>
  </si>
  <si>
    <t>49.7</t>
  </si>
  <si>
    <t>97.4</t>
  </si>
  <si>
    <t>Gullatt Elementary School</t>
  </si>
  <si>
    <t>47.0</t>
  </si>
  <si>
    <t>Hapeville Elementary School</t>
  </si>
  <si>
    <t>87.8</t>
  </si>
  <si>
    <t>87.5</t>
  </si>
  <si>
    <t>Liberty Point Elementary School</t>
  </si>
  <si>
    <t>63.8</t>
  </si>
  <si>
    <t>Palmetto Elementary School</t>
  </si>
  <si>
    <t>83.2</t>
  </si>
  <si>
    <t>Roswell North Elementary School</t>
  </si>
  <si>
    <t>Fairview Elementary School</t>
  </si>
  <si>
    <t>81.9</t>
  </si>
  <si>
    <t>Locust Grove Elementary School</t>
  </si>
  <si>
    <t>48.3</t>
  </si>
  <si>
    <t>Oakland Elementary School</t>
  </si>
  <si>
    <t>59.5</t>
  </si>
  <si>
    <t>Rocky Creek Elementary</t>
  </si>
  <si>
    <t>67.4</t>
  </si>
  <si>
    <t>Livingston Elementary School</t>
  </si>
  <si>
    <t>89.0</t>
  </si>
  <si>
    <t>Bay Springs Middle School</t>
  </si>
  <si>
    <t>62.3</t>
  </si>
  <si>
    <t>Eddie White Middle School</t>
  </si>
  <si>
    <t>39.0</t>
  </si>
  <si>
    <t>Forest Park Middle School</t>
  </si>
  <si>
    <t>29.5</t>
  </si>
  <si>
    <t>M. D. Roberts Middle School</t>
  </si>
  <si>
    <t>Pointe South Middle School</t>
  </si>
  <si>
    <t>Stephenson Middle School</t>
  </si>
  <si>
    <t>80.5</t>
  </si>
  <si>
    <t>Tucker Middle School</t>
  </si>
  <si>
    <t>Creekland Middle School</t>
  </si>
  <si>
    <t>73.7</t>
  </si>
  <si>
    <t>Baker County</t>
  </si>
  <si>
    <t>Baker County K12 School</t>
  </si>
  <si>
    <t>Colquitt County</t>
  </si>
  <si>
    <t>Doerun Elementary School</t>
  </si>
  <si>
    <t>Decatur County</t>
  </si>
  <si>
    <t>Hutto Elementary School</t>
  </si>
  <si>
    <t>64.0</t>
  </si>
  <si>
    <t>74.5</t>
  </si>
  <si>
    <t>Dougherty County</t>
  </si>
  <si>
    <t>Alice Coachman Elementary School</t>
  </si>
  <si>
    <t>Lake Park Elementary School</t>
  </si>
  <si>
    <t>91.3</t>
  </si>
  <si>
    <t>Live Oak Elementary School</t>
  </si>
  <si>
    <t>45.5</t>
  </si>
  <si>
    <t>Northside Elementary School</t>
  </si>
  <si>
    <t>34.0</t>
  </si>
  <si>
    <t>85.3</t>
  </si>
  <si>
    <t>Radium Springs Elementary School</t>
  </si>
  <si>
    <t>West Town Elementary School</t>
  </si>
  <si>
    <t>93.0</t>
  </si>
  <si>
    <t>Lee County</t>
  </si>
  <si>
    <t>Kinchafoonee Primary School</t>
  </si>
  <si>
    <t>Lee County Elementary School</t>
  </si>
  <si>
    <t>78.8</t>
  </si>
  <si>
    <t>Lee County Primary School</t>
  </si>
  <si>
    <t>Twin Oaks Elementary</t>
  </si>
  <si>
    <t>79.4</t>
  </si>
  <si>
    <t>Mitchell County</t>
  </si>
  <si>
    <t>Mitchell County Elementary School</t>
  </si>
  <si>
    <t>Mitchell County Primary School</t>
  </si>
  <si>
    <t>Pelham City</t>
  </si>
  <si>
    <t>Pelham Elementary School</t>
  </si>
  <si>
    <t>77.7</t>
  </si>
  <si>
    <t>Thomasville City</t>
  </si>
  <si>
    <t>27.2</t>
  </si>
  <si>
    <t>Jerger Elementary School</t>
  </si>
  <si>
    <t>91.4</t>
  </si>
  <si>
    <t>75.9</t>
  </si>
  <si>
    <t>Scott Elementary School</t>
  </si>
  <si>
    <t>Worth County</t>
  </si>
  <si>
    <t>Worth County Elementary School</t>
  </si>
  <si>
    <t>79.7</t>
  </si>
  <si>
    <t>Worth County Primary School</t>
  </si>
  <si>
    <t>61.0</t>
  </si>
  <si>
    <t>Colquitt County High School</t>
  </si>
  <si>
    <t>62.2</t>
  </si>
  <si>
    <t>44.9</t>
  </si>
  <si>
    <t>Bainbridge High School</t>
  </si>
  <si>
    <t>72.7</t>
  </si>
  <si>
    <t>Dougherty Comprehensive High School</t>
  </si>
  <si>
    <t>Monroe High School</t>
  </si>
  <si>
    <t>41.3</t>
  </si>
  <si>
    <t>Westover High School</t>
  </si>
  <si>
    <t>Grady County</t>
  </si>
  <si>
    <t>Cairo High School</t>
  </si>
  <si>
    <t>59.0</t>
  </si>
  <si>
    <t>Lee County High School</t>
  </si>
  <si>
    <t>Lee High School 9th Grade Campus</t>
  </si>
  <si>
    <t>Mitchell County High School</t>
  </si>
  <si>
    <t>42.5</t>
  </si>
  <si>
    <t>Pelham High School</t>
  </si>
  <si>
    <t>54.0</t>
  </si>
  <si>
    <t>Thomasville High School</t>
  </si>
  <si>
    <t>Worth County High School</t>
  </si>
  <si>
    <t>81.6</t>
  </si>
  <si>
    <t>CA Gray Junior High School</t>
  </si>
  <si>
    <t>58.6</t>
  </si>
  <si>
    <t>84.9</t>
  </si>
  <si>
    <t>Bainbridge Middle School</t>
  </si>
  <si>
    <t>Albany Middle School</t>
  </si>
  <si>
    <t>39.8</t>
  </si>
  <si>
    <t>Merry Acres Middle School</t>
  </si>
  <si>
    <t>41.1</t>
  </si>
  <si>
    <t>Radium Springs Middle School</t>
  </si>
  <si>
    <t>25.7</t>
  </si>
  <si>
    <t>Lee County Middle School East</t>
  </si>
  <si>
    <t>Lee County Middle School West</t>
  </si>
  <si>
    <t>75.6</t>
  </si>
  <si>
    <t>79.8</t>
  </si>
  <si>
    <t>Mitchell County Middle School</t>
  </si>
  <si>
    <t>46.3</t>
  </si>
  <si>
    <t>90.6</t>
  </si>
  <si>
    <t>Pelham City Middle School</t>
  </si>
  <si>
    <t>45.8</t>
  </si>
  <si>
    <t>Worth County Middle School</t>
  </si>
  <si>
    <t>50.7</t>
  </si>
  <si>
    <t>Barrow County</t>
  </si>
  <si>
    <t>Yargo Elementary School</t>
  </si>
  <si>
    <t>58.1</t>
  </si>
  <si>
    <t>82.2</t>
  </si>
  <si>
    <t>Ithica Elementary</t>
  </si>
  <si>
    <t>Carrollton City</t>
  </si>
  <si>
    <t>Carrollton Elementary School</t>
  </si>
  <si>
    <t>Addison Elementary School</t>
  </si>
  <si>
    <t>87.7</t>
  </si>
  <si>
    <t>Ashford Park Elementary School</t>
  </si>
  <si>
    <t>Brockett Elementary School</t>
  </si>
  <si>
    <t>59.2</t>
  </si>
  <si>
    <t>97.0</t>
  </si>
  <si>
    <t>Canby Lane Elementary School</t>
  </si>
  <si>
    <t>Cary Reynolds Elementary School</t>
  </si>
  <si>
    <t>48.5</t>
  </si>
  <si>
    <t>94.8</t>
  </si>
  <si>
    <t>Chesnut Elementary School</t>
  </si>
  <si>
    <t>98.3</t>
  </si>
  <si>
    <t>Doraville United Elementary School</t>
  </si>
  <si>
    <t>36.6</t>
  </si>
  <si>
    <t>Dresden Elementary School</t>
  </si>
  <si>
    <t>28.8</t>
  </si>
  <si>
    <t>81.8</t>
  </si>
  <si>
    <t>Dunaire Elementary School</t>
  </si>
  <si>
    <t>48.8</t>
  </si>
  <si>
    <t>Hawthorne Elementary School</t>
  </si>
  <si>
    <t>60.2</t>
  </si>
  <si>
    <t>84.5</t>
  </si>
  <si>
    <t>Henderson Mill Elementary School</t>
  </si>
  <si>
    <t>51.1</t>
  </si>
  <si>
    <t>Hightower Elementary School</t>
  </si>
  <si>
    <t>36.1</t>
  </si>
  <si>
    <t>Huntley Hills Elementary School</t>
  </si>
  <si>
    <t>Idlewood Elementary School</t>
  </si>
  <si>
    <t>57.0</t>
  </si>
  <si>
    <t>Jolly Elementary School</t>
  </si>
  <si>
    <t>Kingsley Elementary School</t>
  </si>
  <si>
    <t>60.6</t>
  </si>
  <si>
    <t>Livsey Elementary School</t>
  </si>
  <si>
    <t>88.6</t>
  </si>
  <si>
    <t>Midvale Elementary School</t>
  </si>
  <si>
    <t>Montclair Elementary School</t>
  </si>
  <si>
    <t>37.6</t>
  </si>
  <si>
    <t>Montgomery Elementary School</t>
  </si>
  <si>
    <t>Peachcrest Elementary School</t>
  </si>
  <si>
    <t>37.2</t>
  </si>
  <si>
    <t>Pleasantdale Elementary School</t>
  </si>
  <si>
    <t>Shadow Rock Elementary School</t>
  </si>
  <si>
    <t>37.0</t>
  </si>
  <si>
    <t>Smoke Rise Elementary School</t>
  </si>
  <si>
    <t>62.6</t>
  </si>
  <si>
    <t>Stone Mill Elementary School</t>
  </si>
  <si>
    <t>86.4</t>
  </si>
  <si>
    <t>Stone Mountain Elementary School</t>
  </si>
  <si>
    <t>Woodridge Elementary School</t>
  </si>
  <si>
    <t>64.9</t>
  </si>
  <si>
    <t>Woodward Elementary School</t>
  </si>
  <si>
    <t>High Point Elementary School</t>
  </si>
  <si>
    <t>85.9</t>
  </si>
  <si>
    <t>Hillside Elementary School</t>
  </si>
  <si>
    <t>90.2</t>
  </si>
  <si>
    <t>Medlock Bridge Elementary School</t>
  </si>
  <si>
    <t>99.9</t>
  </si>
  <si>
    <t>Mimosa Elementary School</t>
  </si>
  <si>
    <t>49.3</t>
  </si>
  <si>
    <t>River Eves Elementary School</t>
  </si>
  <si>
    <t>97.2</t>
  </si>
  <si>
    <t>Alcova Elementary School</t>
  </si>
  <si>
    <t>63.2</t>
  </si>
  <si>
    <t>70.5</t>
  </si>
  <si>
    <t>Alford Elementary</t>
  </si>
  <si>
    <t>48.2</t>
  </si>
  <si>
    <t>Annistown Elementary School</t>
  </si>
  <si>
    <t>Arcado Elementary School</t>
  </si>
  <si>
    <t>85.7</t>
  </si>
  <si>
    <t>98.5</t>
  </si>
  <si>
    <t>Baldwin Elementary</t>
  </si>
  <si>
    <t>47.4</t>
  </si>
  <si>
    <t>Beaver Ridge Elementary School</t>
  </si>
  <si>
    <t>Benefield Elementary School</t>
  </si>
  <si>
    <t>Berkeley Lake Elementary School</t>
  </si>
  <si>
    <t>78.0</t>
  </si>
  <si>
    <t>Bethesda Elementary School</t>
  </si>
  <si>
    <t>89.3</t>
  </si>
  <si>
    <t>Britt Elementary School</t>
  </si>
  <si>
    <t>Brookwood Elementary School</t>
  </si>
  <si>
    <t>96.3</t>
  </si>
  <si>
    <t>Camp Creek Elementary School</t>
  </si>
  <si>
    <t>Cedar Hill Elementary School</t>
  </si>
  <si>
    <t>Centerville Elementary School</t>
  </si>
  <si>
    <t>58.4</t>
  </si>
  <si>
    <t>81.1</t>
  </si>
  <si>
    <t>Chattahoochee Elementary School</t>
  </si>
  <si>
    <t>Chesney Elementary School</t>
  </si>
  <si>
    <t>Corley Elementary School</t>
  </si>
  <si>
    <t>57.2</t>
  </si>
  <si>
    <t>Craig Elementary School</t>
  </si>
  <si>
    <t>93.4</t>
  </si>
  <si>
    <t>Dacula Elementary School</t>
  </si>
  <si>
    <t>Ferguson Elementary School</t>
  </si>
  <si>
    <t>55.3</t>
  </si>
  <si>
    <t>82.5</t>
  </si>
  <si>
    <t>Graves Elementary School</t>
  </si>
  <si>
    <t>79.1</t>
  </si>
  <si>
    <t>Grayson Elementary School</t>
  </si>
  <si>
    <t>88.4</t>
  </si>
  <si>
    <t>Harbins Elementary School</t>
  </si>
  <si>
    <t>Harris Elementary School</t>
  </si>
  <si>
    <t>Hopkins Elementary School</t>
  </si>
  <si>
    <t>Ivy Creek Elementary School</t>
  </si>
  <si>
    <t>98.2</t>
  </si>
  <si>
    <t>98.7</t>
  </si>
  <si>
    <t>Jenkins Elementary School</t>
  </si>
  <si>
    <t>Kanoheda Elementary School</t>
  </si>
  <si>
    <t>Knight Elementary School</t>
  </si>
  <si>
    <t>Lilburn Elementary School</t>
  </si>
  <si>
    <t>Magill Elementary School</t>
  </si>
  <si>
    <t>52.6</t>
  </si>
  <si>
    <t>McKendree Elementary School</t>
  </si>
  <si>
    <t>67.6</t>
  </si>
  <si>
    <t>Meadowcreek Elementary School</t>
  </si>
  <si>
    <t>41.7</t>
  </si>
  <si>
    <t>73.6</t>
  </si>
  <si>
    <t>Minor Elementary School</t>
  </si>
  <si>
    <t>Nesbit Elementary School</t>
  </si>
  <si>
    <t>40.9</t>
  </si>
  <si>
    <t>Norcross Elementary School</t>
  </si>
  <si>
    <t>Norton Elementary School</t>
  </si>
  <si>
    <t>61.3</t>
  </si>
  <si>
    <t>Partee Elementary School</t>
  </si>
  <si>
    <t>78.1</t>
  </si>
  <si>
    <t>Patrick Elementary School</t>
  </si>
  <si>
    <t>75.3</t>
  </si>
  <si>
    <t>Peachtree Elementary School</t>
  </si>
  <si>
    <t>Pharr Elementary School</t>
  </si>
  <si>
    <t>97.1</t>
  </si>
  <si>
    <t>Rockbridge Elementary School</t>
  </si>
  <si>
    <t>35.9</t>
  </si>
  <si>
    <t>66.6</t>
  </si>
  <si>
    <t>Shiloh Elementary School</t>
  </si>
  <si>
    <t>Simpson Elementary School</t>
  </si>
  <si>
    <t>Stripling Elementary School</t>
  </si>
  <si>
    <t>Trip Elementary School</t>
  </si>
  <si>
    <t>Walnut Grove Elementary School</t>
  </si>
  <si>
    <t>84.7</t>
  </si>
  <si>
    <t>92.7</t>
  </si>
  <si>
    <t>Winn Holt Elementary School</t>
  </si>
  <si>
    <t>58.3</t>
  </si>
  <si>
    <t>87.3</t>
  </si>
  <si>
    <t>Hall County</t>
  </si>
  <si>
    <t>Chestnut Mountain Elementary School</t>
  </si>
  <si>
    <t>Lockheed Elementary School</t>
  </si>
  <si>
    <t>49.4</t>
  </si>
  <si>
    <t>95.1</t>
  </si>
  <si>
    <t>Pine Street Elementary School</t>
  </si>
  <si>
    <t>54.7</t>
  </si>
  <si>
    <t>Walton County</t>
  </si>
  <si>
    <t>Chamblee Middle School</t>
  </si>
  <si>
    <t>Henderson Middle School</t>
  </si>
  <si>
    <t>Peachtree Middle School</t>
  </si>
  <si>
    <t>Sequoyah Middle School</t>
  </si>
  <si>
    <t>84.3</t>
  </si>
  <si>
    <t>Berkmar Middle School</t>
  </si>
  <si>
    <t>51.0</t>
  </si>
  <si>
    <t>82.7</t>
  </si>
  <si>
    <t>Coleman Middle School</t>
  </si>
  <si>
    <t>87.9</t>
  </si>
  <si>
    <t>Couch Middle School</t>
  </si>
  <si>
    <t>Crews Middle School</t>
  </si>
  <si>
    <t>94.3</t>
  </si>
  <si>
    <t>Dacula Middle School</t>
  </si>
  <si>
    <t>Duluth Middle School</t>
  </si>
  <si>
    <t>61.5</t>
  </si>
  <si>
    <t>Five Forks Middle School</t>
  </si>
  <si>
    <t>Jones Middle School</t>
  </si>
  <si>
    <t>Jordan Middle School</t>
  </si>
  <si>
    <t>62.5</t>
  </si>
  <si>
    <t>Lilburn Middle School</t>
  </si>
  <si>
    <t>Moore Middle School</t>
  </si>
  <si>
    <t>Pinckneyville Middle School</t>
  </si>
  <si>
    <t>Radloff Middle School</t>
  </si>
  <si>
    <t>Richards Middle School</t>
  </si>
  <si>
    <t>Summerour Middle School</t>
  </si>
  <si>
    <t>Sweetwater Middle School</t>
  </si>
  <si>
    <t>Conyers Middle School</t>
  </si>
  <si>
    <t>Bartow County</t>
  </si>
  <si>
    <t>Allatoona Elementary School</t>
  </si>
  <si>
    <t>Clear Creek Elementary School</t>
  </si>
  <si>
    <t>Emerson Elementary School</t>
  </si>
  <si>
    <t>53.8</t>
  </si>
  <si>
    <t>Euharlee Elementary School</t>
  </si>
  <si>
    <t>Hamilton Crossing Elementary School</t>
  </si>
  <si>
    <t>64.3</t>
  </si>
  <si>
    <t>Pine Log Elementary</t>
  </si>
  <si>
    <t>77.0</t>
  </si>
  <si>
    <t>White Elementary School</t>
  </si>
  <si>
    <t>66.0</t>
  </si>
  <si>
    <t>97.3</t>
  </si>
  <si>
    <t>Cartersville City</t>
  </si>
  <si>
    <t>Cartersville Elementary School</t>
  </si>
  <si>
    <t>Cartersville Primary School</t>
  </si>
  <si>
    <t>68.8</t>
  </si>
  <si>
    <t>80.7</t>
  </si>
  <si>
    <t>Cherokee County</t>
  </si>
  <si>
    <t>Arnold Mill Elementary School</t>
  </si>
  <si>
    <t>Avery Elementary School</t>
  </si>
  <si>
    <t>Ball Ground Elementary School</t>
  </si>
  <si>
    <t>Bascomb Elementary School</t>
  </si>
  <si>
    <t>Boston Elementary School</t>
  </si>
  <si>
    <t>71.5</t>
  </si>
  <si>
    <t>Carmel Elementary School</t>
  </si>
  <si>
    <t>87.4</t>
  </si>
  <si>
    <t>Clark Creek Elementary School</t>
  </si>
  <si>
    <t>61.4</t>
  </si>
  <si>
    <t>Clayton Elementary School</t>
  </si>
  <si>
    <t>Free Home Elementary School</t>
  </si>
  <si>
    <t>84.4</t>
  </si>
  <si>
    <t>Hickory Flat Elementary School</t>
  </si>
  <si>
    <t>Indian Knoll Elementary</t>
  </si>
  <si>
    <t>J. Knox Elementary</t>
  </si>
  <si>
    <t>Johnston Elementary School</t>
  </si>
  <si>
    <t>Liberty Elementary School</t>
  </si>
  <si>
    <t>Little River Elem.</t>
  </si>
  <si>
    <t>Macedonia Elementary School</t>
  </si>
  <si>
    <t>88.7</t>
  </si>
  <si>
    <t>96.6</t>
  </si>
  <si>
    <t>Oak Grove Elementary School</t>
  </si>
  <si>
    <t>63.5</t>
  </si>
  <si>
    <t>R. M. Moore Elementary School</t>
  </si>
  <si>
    <t>Sixes Elementary School</t>
  </si>
  <si>
    <t>William G. Hasty, Sr. Elementary School</t>
  </si>
  <si>
    <t>Woodstock Elementary School</t>
  </si>
  <si>
    <t>Acworth Intermediate School</t>
  </si>
  <si>
    <t>Baker Elementary School</t>
  </si>
  <si>
    <t>95.0</t>
  </si>
  <si>
    <t>Bells Ferry Elementary School</t>
  </si>
  <si>
    <t>97.7</t>
  </si>
  <si>
    <t>Big Shanty Elementary School</t>
  </si>
  <si>
    <t>95.5</t>
  </si>
  <si>
    <t>Blackwell Elementary School</t>
  </si>
  <si>
    <t>68.9</t>
  </si>
  <si>
    <t>99.2</t>
  </si>
  <si>
    <t>Brumby Elementary School</t>
  </si>
  <si>
    <t>Bullard Elementary School</t>
  </si>
  <si>
    <t>Chalker Elementary School</t>
  </si>
  <si>
    <t>Cheatham Hill Elementary School</t>
  </si>
  <si>
    <t>Fair Oaks Elementary School</t>
  </si>
  <si>
    <t>Garrison Mill Elementary School</t>
  </si>
  <si>
    <t>Hayes Elementary School</t>
  </si>
  <si>
    <t>Kennesaw Elementary School</t>
  </si>
  <si>
    <t>91.9</t>
  </si>
  <si>
    <t>Lewis Elementary School</t>
  </si>
  <si>
    <t>McCall Primary School</t>
  </si>
  <si>
    <t>88.5</t>
  </si>
  <si>
    <t>Nicholson Elementary School</t>
  </si>
  <si>
    <t>Pitner Elementary School</t>
  </si>
  <si>
    <t>70.3</t>
  </si>
  <si>
    <t>Forsyth County</t>
  </si>
  <si>
    <t>New Hope Elementary School</t>
  </si>
  <si>
    <t>Pickens County</t>
  </si>
  <si>
    <t>Harmony Elementary School</t>
  </si>
  <si>
    <t>Hill City Elementary School</t>
  </si>
  <si>
    <t>73.0</t>
  </si>
  <si>
    <t>Jasper Middle School</t>
  </si>
  <si>
    <t>Adairsville Middle School</t>
  </si>
  <si>
    <t>Cass Middle School</t>
  </si>
  <si>
    <t>Red Top Middle School</t>
  </si>
  <si>
    <t>Dean Rusk Middle School</t>
  </si>
  <si>
    <t>E. T. Booth Middle School</t>
  </si>
  <si>
    <t>Mill Creek Middle School</t>
  </si>
  <si>
    <t>Teasley Middle School</t>
  </si>
  <si>
    <t>61.1</t>
  </si>
  <si>
    <t>79.0</t>
  </si>
  <si>
    <t>Woodstock Middle School</t>
  </si>
  <si>
    <t>Barber Middle School</t>
  </si>
  <si>
    <t>Daniell Middle School</t>
  </si>
  <si>
    <t>East Cobb Middle School</t>
  </si>
  <si>
    <t>Hightower Trail Middle School</t>
  </si>
  <si>
    <t>82.0</t>
  </si>
  <si>
    <t>Lovinggood Middle School</t>
  </si>
  <si>
    <t>McCleskey Middle School</t>
  </si>
  <si>
    <t>McClure Middle School</t>
  </si>
  <si>
    <t>Palmer Middle School</t>
  </si>
  <si>
    <t>Pearson Middle School</t>
  </si>
  <si>
    <t>43.4</t>
  </si>
  <si>
    <t>74.2</t>
  </si>
  <si>
    <t>Marietta Sixth Grade Academy</t>
  </si>
  <si>
    <t>90.7</t>
  </si>
  <si>
    <t>Pickens County Junior High School</t>
  </si>
  <si>
    <t>Midway Hills Academy</t>
  </si>
  <si>
    <t>42.9</t>
  </si>
  <si>
    <t>Bruce Elementary School</t>
  </si>
  <si>
    <t>30.1</t>
  </si>
  <si>
    <t>Tussahaw Elementary</t>
  </si>
  <si>
    <t>43.1</t>
  </si>
  <si>
    <t>Parkwood Elementary School</t>
  </si>
  <si>
    <t>McDonough Middle School</t>
  </si>
  <si>
    <t>Northside Middle School</t>
  </si>
  <si>
    <t>Fort Valley Middle School</t>
  </si>
  <si>
    <t>43.7</t>
  </si>
  <si>
    <t>Coweta County</t>
  </si>
  <si>
    <t>Arnco-Sargent Elementary School</t>
  </si>
  <si>
    <t>56.8</t>
  </si>
  <si>
    <t>Atkinson Elementary School</t>
  </si>
  <si>
    <t>73.2</t>
  </si>
  <si>
    <t>Brooks Elementary</t>
  </si>
  <si>
    <t>93.1</t>
  </si>
  <si>
    <t>Eastside Elementary School</t>
  </si>
  <si>
    <t>Elm Street Elementary School</t>
  </si>
  <si>
    <t>94.1</t>
  </si>
  <si>
    <t>Glanton Elementary</t>
  </si>
  <si>
    <t>50.6</t>
  </si>
  <si>
    <t>84.6</t>
  </si>
  <si>
    <t>Jefferson Parkway Elementary School</t>
  </si>
  <si>
    <t>Moreland Elementary School</t>
  </si>
  <si>
    <t>Newnan Crossing Elementary School</t>
  </si>
  <si>
    <t>Poplar Road Elementary School</t>
  </si>
  <si>
    <t>60.3</t>
  </si>
  <si>
    <t>Ruth Hill Elementary School</t>
  </si>
  <si>
    <t>Thomas Crossroads Elementary School</t>
  </si>
  <si>
    <t>Welch Elementary School</t>
  </si>
  <si>
    <t>Western Elementary School</t>
  </si>
  <si>
    <t>White Oak Elementary School</t>
  </si>
  <si>
    <t>71.6</t>
  </si>
  <si>
    <t>Willis Road Elementary</t>
  </si>
  <si>
    <t>Griffin-Spalding County</t>
  </si>
  <si>
    <t>Anne Street Elementary School</t>
  </si>
  <si>
    <t>24.9</t>
  </si>
  <si>
    <t>Beaverbrook Elementary School</t>
  </si>
  <si>
    <t>Cowan Road Elementary School</t>
  </si>
  <si>
    <t>Crescent Road Elementary School</t>
  </si>
  <si>
    <t>Futral Road Elementary School</t>
  </si>
  <si>
    <t>57.9</t>
  </si>
  <si>
    <t>Moore Elementary School</t>
  </si>
  <si>
    <t>16.7</t>
  </si>
  <si>
    <t>69.3</t>
  </si>
  <si>
    <t>Moreland Road Elementary</t>
  </si>
  <si>
    <t>Orrs Elementary School</t>
  </si>
  <si>
    <t>Meriwether County</t>
  </si>
  <si>
    <t>Mountain View Elementary School</t>
  </si>
  <si>
    <t>48.6</t>
  </si>
  <si>
    <t>Unity Elementary School (PK-5)</t>
  </si>
  <si>
    <t>Pike County</t>
  </si>
  <si>
    <t>Pike County Elementary School</t>
  </si>
  <si>
    <t>Pike County Primary School</t>
  </si>
  <si>
    <t>Arnall Middle School</t>
  </si>
  <si>
    <t>61.7</t>
  </si>
  <si>
    <t>Blake Bass Middle School</t>
  </si>
  <si>
    <t>East Coweta Middle School</t>
  </si>
  <si>
    <t>Evans Middle School</t>
  </si>
  <si>
    <t>Lee Middle School</t>
  </si>
  <si>
    <t>Madras Middle School</t>
  </si>
  <si>
    <t>Smokey Road Middle School</t>
  </si>
  <si>
    <t>Carver Road Middle School</t>
  </si>
  <si>
    <t>Cowan Road Middle School</t>
  </si>
  <si>
    <t>30.4</t>
  </si>
  <si>
    <t>Rehoboth Road Middle School</t>
  </si>
  <si>
    <t>Greenville Middle School</t>
  </si>
  <si>
    <t>99.1</t>
  </si>
  <si>
    <t>Manchester Middle School</t>
  </si>
  <si>
    <t>Glanton-Hindsman Elementary</t>
  </si>
  <si>
    <t>Belmont Hills Elementary School</t>
  </si>
  <si>
    <t>59.7</t>
  </si>
  <si>
    <t>Compton Elementary School</t>
  </si>
  <si>
    <t>Annette Winn Elementary School</t>
  </si>
  <si>
    <t>Arbor Station Elementary School</t>
  </si>
  <si>
    <t>Bright Star Elementary School</t>
  </si>
  <si>
    <t>Burnett Elementary School</t>
  </si>
  <si>
    <t>Dorsett Shoals Elementary School</t>
  </si>
  <si>
    <t>40.3</t>
  </si>
  <si>
    <t>Lithia Springs Elementary School</t>
  </si>
  <si>
    <t>Mason Creek Elementary School</t>
  </si>
  <si>
    <t>Mount Carmel Elementary School</t>
  </si>
  <si>
    <t>58.0</t>
  </si>
  <si>
    <t>North Douglas Elementary School</t>
  </si>
  <si>
    <t>South Douglas Elementary School</t>
  </si>
  <si>
    <t>Winston Elementary School</t>
  </si>
  <si>
    <t>77.8</t>
  </si>
  <si>
    <t>Smith-Barnes Elementary School</t>
  </si>
  <si>
    <t>Stockbridge Elementary School</t>
  </si>
  <si>
    <t>66.9</t>
  </si>
  <si>
    <t>Connie Dugan Elementary School</t>
  </si>
  <si>
    <t>Hal Hutchens Elementary</t>
  </si>
  <si>
    <t>Nebo Elementary School</t>
  </si>
  <si>
    <t>New Georgia Elementary School</t>
  </si>
  <si>
    <t>69.0</t>
  </si>
  <si>
    <t>Sam D. Panter Elementary School</t>
  </si>
  <si>
    <t>65.9</t>
  </si>
  <si>
    <t>Richmond County</t>
  </si>
  <si>
    <t>Garrett Elementary School</t>
  </si>
  <si>
    <t>46.0</t>
  </si>
  <si>
    <t>70.4</t>
  </si>
  <si>
    <t>Tapp Middle School</t>
  </si>
  <si>
    <t>Stockbridge Middle School</t>
  </si>
  <si>
    <t>63.9</t>
  </si>
  <si>
    <t>Cleveland Avenue Elementary School</t>
  </si>
  <si>
    <t>38.6</t>
  </si>
  <si>
    <t>Fred A. Toomer Elementary School</t>
  </si>
  <si>
    <t>Springdale Park Elementary School</t>
  </si>
  <si>
    <t>Temple Elementary School</t>
  </si>
  <si>
    <t>Allgood Elementary School</t>
  </si>
  <si>
    <t>63.3</t>
  </si>
  <si>
    <t>99.4</t>
  </si>
  <si>
    <t>Avondale Elementary School</t>
  </si>
  <si>
    <t>54.2</t>
  </si>
  <si>
    <t>Barack H. Obama Elementary Magnet School of Technology</t>
  </si>
  <si>
    <t>Bob Mathis Elementary School</t>
  </si>
  <si>
    <t>55.4</t>
  </si>
  <si>
    <t>Browns Mill Elementary School</t>
  </si>
  <si>
    <t>75.0</t>
  </si>
  <si>
    <t>Cedar Grove Elementary School</t>
  </si>
  <si>
    <t>51.4</t>
  </si>
  <si>
    <t>Columbia Elementary School</t>
  </si>
  <si>
    <t>Dunwoody Elementary School</t>
  </si>
  <si>
    <t>Hambrick Elementary School</t>
  </si>
  <si>
    <t>50.2</t>
  </si>
  <si>
    <t>Murphey Candler Elementary School</t>
  </si>
  <si>
    <t>Rainbow Elementary School</t>
  </si>
  <si>
    <t>53.5</t>
  </si>
  <si>
    <t>Redan Elementary School</t>
  </si>
  <si>
    <t>38.8</t>
  </si>
  <si>
    <t>72.5</t>
  </si>
  <si>
    <t>Ronald E McNair Discover Learning Academy Elementary School</t>
  </si>
  <si>
    <t>30.6</t>
  </si>
  <si>
    <t>Rowland Elementary School</t>
  </si>
  <si>
    <t>Snapfinger Elementary School</t>
  </si>
  <si>
    <t>31.7</t>
  </si>
  <si>
    <t>Stoneview Elementary School</t>
  </si>
  <si>
    <t>34.3</t>
  </si>
  <si>
    <t>Toney Elementary School</t>
  </si>
  <si>
    <t>40.0</t>
  </si>
  <si>
    <t>Appling County</t>
  </si>
  <si>
    <t>Appling County High School</t>
  </si>
  <si>
    <t>74.8</t>
  </si>
  <si>
    <t>D. M. Therrell High School</t>
  </si>
  <si>
    <t>Maynard Jackson High School</t>
  </si>
  <si>
    <t>95.3</t>
  </si>
  <si>
    <t>South Atlanta High School</t>
  </si>
  <si>
    <t>33.8</t>
  </si>
  <si>
    <t>Winder-Barrow High School</t>
  </si>
  <si>
    <t>Woodland High School</t>
  </si>
  <si>
    <t>Bleckley County</t>
  </si>
  <si>
    <t>Bleckley County High School</t>
  </si>
  <si>
    <t>Calhoun City</t>
  </si>
  <si>
    <t>Calhoun High School</t>
  </si>
  <si>
    <t>Camden County</t>
  </si>
  <si>
    <t>Camden County High School</t>
  </si>
  <si>
    <t>Mt. Zion High School</t>
  </si>
  <si>
    <t>Temple High School</t>
  </si>
  <si>
    <t>56.7</t>
  </si>
  <si>
    <t>Catoosa County</t>
  </si>
  <si>
    <t>Ringgold High School</t>
  </si>
  <si>
    <t>59.6</t>
  </si>
  <si>
    <t>Chattooga County</t>
  </si>
  <si>
    <t>Chattooga High School</t>
  </si>
  <si>
    <t>53.0</t>
  </si>
  <si>
    <t>Cherokee High School</t>
  </si>
  <si>
    <t>Etowah High School</t>
  </si>
  <si>
    <t>Jonesboro High School</t>
  </si>
  <si>
    <t>Morrow High School</t>
  </si>
  <si>
    <t>Osborne High School</t>
  </si>
  <si>
    <t>Pebblebrook High School</t>
  </si>
  <si>
    <t>South Cobb High School</t>
  </si>
  <si>
    <t>Walton High School</t>
  </si>
  <si>
    <t>Coffee County</t>
  </si>
  <si>
    <t>Coffee County High School</t>
  </si>
  <si>
    <t>Columbia County</t>
  </si>
  <si>
    <t>Evans High School</t>
  </si>
  <si>
    <t>92.4</t>
  </si>
  <si>
    <t>Grovetown High School</t>
  </si>
  <si>
    <t>Newnan High School</t>
  </si>
  <si>
    <t>Northgate High School</t>
  </si>
  <si>
    <t>Dalton Public Schools</t>
  </si>
  <si>
    <t>Dalton High School</t>
  </si>
  <si>
    <t>52.1</t>
  </si>
  <si>
    <t>Chamblee High School</t>
  </si>
  <si>
    <t>Clarkston High School</t>
  </si>
  <si>
    <t>Cross Keys High School</t>
  </si>
  <si>
    <t>Druid Hills High School</t>
  </si>
  <si>
    <t>68.7</t>
  </si>
  <si>
    <t>42.8</t>
  </si>
  <si>
    <t>Dunwoody High School</t>
  </si>
  <si>
    <t>70.8</t>
  </si>
  <si>
    <t>53.2</t>
  </si>
  <si>
    <t>Lithonia High School</t>
  </si>
  <si>
    <t>McNair High School</t>
  </si>
  <si>
    <t>Miller Grove High School</t>
  </si>
  <si>
    <t>Southwest DeKalb High School</t>
  </si>
  <si>
    <t>56.4</t>
  </si>
  <si>
    <t>Stephenson High School</t>
  </si>
  <si>
    <t>Towers High School</t>
  </si>
  <si>
    <t>Chapel Hill High School</t>
  </si>
  <si>
    <t>Douglas County High School</t>
  </si>
  <si>
    <t>Lithia Springs Comprehensive High School</t>
  </si>
  <si>
    <t>95.7</t>
  </si>
  <si>
    <t>New Manchester High School</t>
  </si>
  <si>
    <t>Effingham County</t>
  </si>
  <si>
    <t>South Effingham High School</t>
  </si>
  <si>
    <t>83.0</t>
  </si>
  <si>
    <t>Emanuel County</t>
  </si>
  <si>
    <t>Swainsboro High School</t>
  </si>
  <si>
    <t>Fayette County</t>
  </si>
  <si>
    <t>Fayette County High School</t>
  </si>
  <si>
    <t>79.3</t>
  </si>
  <si>
    <t>Floyd County</t>
  </si>
  <si>
    <t>Coosa High School</t>
  </si>
  <si>
    <t>69.2</t>
  </si>
  <si>
    <t>Pepperell High School</t>
  </si>
  <si>
    <t>Lambert High School</t>
  </si>
  <si>
    <t>Creekside High School</t>
  </si>
  <si>
    <t>53.7</t>
  </si>
  <si>
    <t>Langston Hughes High School</t>
  </si>
  <si>
    <t>Northview High School</t>
  </si>
  <si>
    <t>Roswell High School</t>
  </si>
  <si>
    <t>85.1</t>
  </si>
  <si>
    <t>Tri-Cities High School</t>
  </si>
  <si>
    <t>Westlake High School</t>
  </si>
  <si>
    <t>Gilmer County</t>
  </si>
  <si>
    <t>Gilmer High School</t>
  </si>
  <si>
    <t>Glynn County</t>
  </si>
  <si>
    <t>Brunswick High School</t>
  </si>
  <si>
    <t>Grayson High School</t>
  </si>
  <si>
    <t>89.7</t>
  </si>
  <si>
    <t>McClure Health Science High School</t>
  </si>
  <si>
    <t>Meadowcreek High School</t>
  </si>
  <si>
    <t>Mountain View High School</t>
  </si>
  <si>
    <t>Shiloh High School</t>
  </si>
  <si>
    <t>94.6</t>
  </si>
  <si>
    <t>South Gwinnett High School</t>
  </si>
  <si>
    <t>57.1</t>
  </si>
  <si>
    <t>Habersham County</t>
  </si>
  <si>
    <t>Habersham Central High School</t>
  </si>
  <si>
    <t>Habersham Ninth Grade Academy</t>
  </si>
  <si>
    <t>Habersham Success Academy</t>
  </si>
  <si>
    <t>East Hall High School</t>
  </si>
  <si>
    <t>North Hall High School</t>
  </si>
  <si>
    <t>West Hall High School</t>
  </si>
  <si>
    <t>Hart County</t>
  </si>
  <si>
    <t>Hart County High School</t>
  </si>
  <si>
    <t>73.9</t>
  </si>
  <si>
    <t>Heard County</t>
  </si>
  <si>
    <t>Heard County High School</t>
  </si>
  <si>
    <t>Dutchtown High</t>
  </si>
  <si>
    <t>Hampton High School</t>
  </si>
  <si>
    <t>Luella High School</t>
  </si>
  <si>
    <t>McDonough High School</t>
  </si>
  <si>
    <t>Warner Robins High School</t>
  </si>
  <si>
    <t>Jackson County</t>
  </si>
  <si>
    <t>East Jackson Comprehensive High School</t>
  </si>
  <si>
    <t>Jefferson County</t>
  </si>
  <si>
    <t>Jefferson County High School</t>
  </si>
  <si>
    <t>Lanier County</t>
  </si>
  <si>
    <t>Lanier County High School</t>
  </si>
  <si>
    <t>Laurens County</t>
  </si>
  <si>
    <t>East Laurens High School</t>
  </si>
  <si>
    <t>57.3</t>
  </si>
  <si>
    <t>West Laurens High School</t>
  </si>
  <si>
    <t>75.5</t>
  </si>
  <si>
    <t>Long County</t>
  </si>
  <si>
    <t>Long County High School</t>
  </si>
  <si>
    <t>Marietta High School</t>
  </si>
  <si>
    <t>Marion County</t>
  </si>
  <si>
    <t>Marion County Middle/High School</t>
  </si>
  <si>
    <t>56.2</t>
  </si>
  <si>
    <t>53.3</t>
  </si>
  <si>
    <t>Manchester High School</t>
  </si>
  <si>
    <t>Montgomery County</t>
  </si>
  <si>
    <t>Montgomery County High School</t>
  </si>
  <si>
    <t>Murray County</t>
  </si>
  <si>
    <t>North Murray High School</t>
  </si>
  <si>
    <t>Muscogee County</t>
  </si>
  <si>
    <t>Carver High School</t>
  </si>
  <si>
    <t>Kendrick High School</t>
  </si>
  <si>
    <t>32.9</t>
  </si>
  <si>
    <t>Alcovy High School</t>
  </si>
  <si>
    <t>42.2</t>
  </si>
  <si>
    <t>Eastside High School</t>
  </si>
  <si>
    <t>66.1</t>
  </si>
  <si>
    <t>Newton High School</t>
  </si>
  <si>
    <t>North Paulding High School</t>
  </si>
  <si>
    <t>South Paulding High School</t>
  </si>
  <si>
    <t>Pierce County</t>
  </si>
  <si>
    <t>Pierce County High School</t>
  </si>
  <si>
    <t>Putnam County</t>
  </si>
  <si>
    <t>Putnam County High School</t>
  </si>
  <si>
    <t>Academy of Richmond County High School</t>
  </si>
  <si>
    <t>Glenn Hills High School</t>
  </si>
  <si>
    <t>18.4</t>
  </si>
  <si>
    <t>Josey High School</t>
  </si>
  <si>
    <t>12.9</t>
  </si>
  <si>
    <t>Heritage High School</t>
  </si>
  <si>
    <t>64.6</t>
  </si>
  <si>
    <t>Rockdale County High School</t>
  </si>
  <si>
    <t>Salem High School</t>
  </si>
  <si>
    <t>Rome City</t>
  </si>
  <si>
    <t>Rome High School</t>
  </si>
  <si>
    <t>59.9</t>
  </si>
  <si>
    <t>Savannah-Chatham County</t>
  </si>
  <si>
    <t>Johnson High School</t>
  </si>
  <si>
    <t>Windsor Forest High School</t>
  </si>
  <si>
    <t>Screven County</t>
  </si>
  <si>
    <t>Screven County High School</t>
  </si>
  <si>
    <t>Social Circle City</t>
  </si>
  <si>
    <t>Social Circle High School</t>
  </si>
  <si>
    <t>62.0</t>
  </si>
  <si>
    <t>Tattnall County</t>
  </si>
  <si>
    <t>Tattnall County High School</t>
  </si>
  <si>
    <t>Troup County</t>
  </si>
  <si>
    <t>LaGrange High School</t>
  </si>
  <si>
    <t>Valdosta City</t>
  </si>
  <si>
    <t>Valdosta High School</t>
  </si>
  <si>
    <t>Vidalia City</t>
  </si>
  <si>
    <t>Vidalia Comprehensive High School</t>
  </si>
  <si>
    <t>Walnut Grove High School</t>
  </si>
  <si>
    <t>Ware County</t>
  </si>
  <si>
    <t>Ware County High School</t>
  </si>
  <si>
    <t>Whitfield County</t>
  </si>
  <si>
    <t>Coahulla Creek High School</t>
  </si>
  <si>
    <t>Northwest Whitfield County High School</t>
  </si>
  <si>
    <t>Wilkes County</t>
  </si>
  <si>
    <t>Washington-Wilkes Comprehensive High School</t>
  </si>
  <si>
    <t>58.2</t>
  </si>
  <si>
    <t>Atkinson County</t>
  </si>
  <si>
    <t>Atkinson County Middle School</t>
  </si>
  <si>
    <t>Banks County</t>
  </si>
  <si>
    <t>Banks County Middle School</t>
  </si>
  <si>
    <t>69.1</t>
  </si>
  <si>
    <t>86.1</t>
  </si>
  <si>
    <t>Russell Middle School</t>
  </si>
  <si>
    <t>Westside Middle School</t>
  </si>
  <si>
    <t>Ben Hill County</t>
  </si>
  <si>
    <t>Ben Hill County Middle School</t>
  </si>
  <si>
    <t>Brooks County</t>
  </si>
  <si>
    <t>Brooks County Middle School</t>
  </si>
  <si>
    <t>Bryan County</t>
  </si>
  <si>
    <t>Bryan County Middle School</t>
  </si>
  <si>
    <t>58.5</t>
  </si>
  <si>
    <t>Richmond Hill Middle School</t>
  </si>
  <si>
    <t>Bulloch County</t>
  </si>
  <si>
    <t>Langston Chapel Middle School</t>
  </si>
  <si>
    <t>William James Middle School</t>
  </si>
  <si>
    <t>Calhoun Middle School</t>
  </si>
  <si>
    <t>Calhoun County</t>
  </si>
  <si>
    <t>Calhoun County Middle School</t>
  </si>
  <si>
    <t>Camden Middle School</t>
  </si>
  <si>
    <t>Saint Marys Middle School</t>
  </si>
  <si>
    <t>Temple Middle School</t>
  </si>
  <si>
    <t>Ringgold Middle School</t>
  </si>
  <si>
    <t>Chattahoochee County</t>
  </si>
  <si>
    <t>Chattahoochee County Middle School</t>
  </si>
  <si>
    <t>64.1</t>
  </si>
  <si>
    <t>Summerville Middle School</t>
  </si>
  <si>
    <t>Chickamauga City</t>
  </si>
  <si>
    <t>Gordon Lee Middle School</t>
  </si>
  <si>
    <t>Mundys Mill Middle School</t>
  </si>
  <si>
    <t>Clinch County</t>
  </si>
  <si>
    <t>Clinch County Middle School</t>
  </si>
  <si>
    <t>Dodgen Middle School</t>
  </si>
  <si>
    <t>Coffee Middle School</t>
  </si>
  <si>
    <t>Grovetown Middle School</t>
  </si>
  <si>
    <t>Harlem Middle School</t>
  </si>
  <si>
    <t>Crisp County</t>
  </si>
  <si>
    <t>Crisp County Middle School</t>
  </si>
  <si>
    <t>Dawson County</t>
  </si>
  <si>
    <t>Dawson County Junior High</t>
  </si>
  <si>
    <t>Dawson County Middle School</t>
  </si>
  <si>
    <t>62.1</t>
  </si>
  <si>
    <t>Salem Middle School</t>
  </si>
  <si>
    <t>33.2</t>
  </si>
  <si>
    <t>Stone Mountain Middle School</t>
  </si>
  <si>
    <t>Mason Creek Middle School</t>
  </si>
  <si>
    <t>Dublin City</t>
  </si>
  <si>
    <t>Dublin Middle School</t>
  </si>
  <si>
    <t>45.4</t>
  </si>
  <si>
    <t>Ebenezer Middle School</t>
  </si>
  <si>
    <t>Effingham County Middle School</t>
  </si>
  <si>
    <t>Emanuel County Institute</t>
  </si>
  <si>
    <t>64.2</t>
  </si>
  <si>
    <t>Fannin County</t>
  </si>
  <si>
    <t>Fannin County Middle School</t>
  </si>
  <si>
    <t>Bennett's Mill Middle School</t>
  </si>
  <si>
    <t>Flat Rock Middle School</t>
  </si>
  <si>
    <t>83.6</t>
  </si>
  <si>
    <t>Whitewater Middle School</t>
  </si>
  <si>
    <t>Model Middle School</t>
  </si>
  <si>
    <t>92.6</t>
  </si>
  <si>
    <t>Pepperell Middle School</t>
  </si>
  <si>
    <t>Little Mill Middle School</t>
  </si>
  <si>
    <t>Riverwatch Middle School</t>
  </si>
  <si>
    <t>Franklin County</t>
  </si>
  <si>
    <t>Franklin County Middle School</t>
  </si>
  <si>
    <t>Elkins Pointe Middle School</t>
  </si>
  <si>
    <t>Hopewell Middle School</t>
  </si>
  <si>
    <t>Webb Bridge Middle School</t>
  </si>
  <si>
    <t>Clear Creek Middle School</t>
  </si>
  <si>
    <t>Glynn Middle</t>
  </si>
  <si>
    <t>Jane Macon Middle</t>
  </si>
  <si>
    <t>Gordon County</t>
  </si>
  <si>
    <t>Ashworth Middle School</t>
  </si>
  <si>
    <t>Greene County</t>
  </si>
  <si>
    <t>Anita White Carson Middle School</t>
  </si>
  <si>
    <t>Kennedy Road Middle School</t>
  </si>
  <si>
    <t>Bay Creek Middle School</t>
  </si>
  <si>
    <t>Grace Snell Middle School</t>
  </si>
  <si>
    <t>Lanier Middle School</t>
  </si>
  <si>
    <t>North Gwinnett Middle School</t>
  </si>
  <si>
    <t>Osborne Middle School</t>
  </si>
  <si>
    <t>Snellville Middle School</t>
  </si>
  <si>
    <t>Trickum Middle School</t>
  </si>
  <si>
    <t>Twin Rivers Middle School</t>
  </si>
  <si>
    <t>South Habersham Middle School</t>
  </si>
  <si>
    <t>93.5</t>
  </si>
  <si>
    <t>Chestatee Middle School</t>
  </si>
  <si>
    <t>East Hall Middle School</t>
  </si>
  <si>
    <t>West Hall Middle School</t>
  </si>
  <si>
    <t>71.0</t>
  </si>
  <si>
    <t>Haralson County</t>
  </si>
  <si>
    <t>Haralson County Middle School</t>
  </si>
  <si>
    <t>Harris County</t>
  </si>
  <si>
    <t>Harris County Carver Middle School</t>
  </si>
  <si>
    <t>Hart County Middle School</t>
  </si>
  <si>
    <t>Dutchtown Middle School</t>
  </si>
  <si>
    <t>49.0</t>
  </si>
  <si>
    <t>Eagle's Landing Middle School</t>
  </si>
  <si>
    <t>Hampton Middle School</t>
  </si>
  <si>
    <t>Locust Grove Middle</t>
  </si>
  <si>
    <t>Luella Middle School</t>
  </si>
  <si>
    <t>Union Grove Middle</t>
  </si>
  <si>
    <t>Huntington Middle School</t>
  </si>
  <si>
    <t>72.6</t>
  </si>
  <si>
    <t>Perry Middle School</t>
  </si>
  <si>
    <t>Warner Robins Middle School</t>
  </si>
  <si>
    <t>Irwin County</t>
  </si>
  <si>
    <t>Irwin County Middle School</t>
  </si>
  <si>
    <t>East Jackson Middle School</t>
  </si>
  <si>
    <t>Legacy Knoll Middle School</t>
  </si>
  <si>
    <t>69.5</t>
  </si>
  <si>
    <t>Jefferson County Middle School</t>
  </si>
  <si>
    <t>Johnson County</t>
  </si>
  <si>
    <t>Johnson County Middle School</t>
  </si>
  <si>
    <t>Lanier County Middle School</t>
  </si>
  <si>
    <t>94.2</t>
  </si>
  <si>
    <t>East Laurens Middle School</t>
  </si>
  <si>
    <t>65.7</t>
  </si>
  <si>
    <t>West Laurens Middle School</t>
  </si>
  <si>
    <t>Liberty County</t>
  </si>
  <si>
    <t>Lewis Frasier Middle School</t>
  </si>
  <si>
    <t>Midway Middle School</t>
  </si>
  <si>
    <t>Snelson-Golden Middle School</t>
  </si>
  <si>
    <t>Lincoln County</t>
  </si>
  <si>
    <t>Lincoln County Middle School</t>
  </si>
  <si>
    <t>Long County Middle School</t>
  </si>
  <si>
    <t>70.6</t>
  </si>
  <si>
    <t>Lowndes County</t>
  </si>
  <si>
    <t>Lowndes Middle School</t>
  </si>
  <si>
    <t>Pine Grove Middle School</t>
  </si>
  <si>
    <t>McDuffie County</t>
  </si>
  <si>
    <t>Thomson-McDuffie Middle School</t>
  </si>
  <si>
    <t>49.6</t>
  </si>
  <si>
    <t>McIntosh County</t>
  </si>
  <si>
    <t>McIntosh County Middle School</t>
  </si>
  <si>
    <t>Montgomery County Middle School</t>
  </si>
  <si>
    <t>Morgan County</t>
  </si>
  <si>
    <t>Morgan County Middle School</t>
  </si>
  <si>
    <t>Aaron Cohn Middle School</t>
  </si>
  <si>
    <t>Arnold Middle School</t>
  </si>
  <si>
    <t>Baker Middle School</t>
  </si>
  <si>
    <t>21.8</t>
  </si>
  <si>
    <t>Blackmon Road Middle School</t>
  </si>
  <si>
    <t>Double Churches Middle School</t>
  </si>
  <si>
    <t>44.6</t>
  </si>
  <si>
    <t>East Columbus Magnet Academy</t>
  </si>
  <si>
    <t>Eddy Middle School</t>
  </si>
  <si>
    <t>Fort Middle School</t>
  </si>
  <si>
    <t>Midland Middle School</t>
  </si>
  <si>
    <t>Rothschild Leadership Academy School</t>
  </si>
  <si>
    <t>Cousins Middle School</t>
  </si>
  <si>
    <t>70.7</t>
  </si>
  <si>
    <t>Liberty Middle School</t>
  </si>
  <si>
    <t>Veterans Memorial Middle School</t>
  </si>
  <si>
    <t>50.1</t>
  </si>
  <si>
    <t>Oconee County</t>
  </si>
  <si>
    <t>Oconee County Middle School</t>
  </si>
  <si>
    <t>Carl Scoggins Sr. Middle School</t>
  </si>
  <si>
    <t>Herschel Jones Middle School</t>
  </si>
  <si>
    <t>J. A. Dobbins Middle School</t>
  </si>
  <si>
    <t>Lena Mae Moses Middle School</t>
  </si>
  <si>
    <t>Sammy McClure Sr. Middle School</t>
  </si>
  <si>
    <t>Pike County Middle School</t>
  </si>
  <si>
    <t>72.2</t>
  </si>
  <si>
    <t>Pulaski County</t>
  </si>
  <si>
    <t>Pulaski County Middle School</t>
  </si>
  <si>
    <t>Putnam County Middle School</t>
  </si>
  <si>
    <t>Rabun County</t>
  </si>
  <si>
    <t>Rabun County Middle School</t>
  </si>
  <si>
    <t>Glenn Hills Middle School</t>
  </si>
  <si>
    <t>20.0</t>
  </si>
  <si>
    <t>Hephzibah Middle School</t>
  </si>
  <si>
    <t>Langford Middle School</t>
  </si>
  <si>
    <t>Murphey Middle School</t>
  </si>
  <si>
    <t>22.2</t>
  </si>
  <si>
    <t>Pine Hill Middle School</t>
  </si>
  <si>
    <t>Tutt Middle School</t>
  </si>
  <si>
    <t>W.S. Hornsby Middle School</t>
  </si>
  <si>
    <t>74.7</t>
  </si>
  <si>
    <t>Edwards Middle School</t>
  </si>
  <si>
    <t>Memorial Middle School</t>
  </si>
  <si>
    <t>50.4</t>
  </si>
  <si>
    <t>East Central Elementary School</t>
  </si>
  <si>
    <t>Rome Middle School</t>
  </si>
  <si>
    <t>52.3</t>
  </si>
  <si>
    <t>DeRenne Middle School</t>
  </si>
  <si>
    <t>28.6</t>
  </si>
  <si>
    <t>Georgetown School</t>
  </si>
  <si>
    <t>Hubert Middle School</t>
  </si>
  <si>
    <t>26.9</t>
  </si>
  <si>
    <t>Mercer Middle School</t>
  </si>
  <si>
    <t>Myers Middle School</t>
  </si>
  <si>
    <t>28.7</t>
  </si>
  <si>
    <t>New Hampstead K-8 School</t>
  </si>
  <si>
    <t>61.2</t>
  </si>
  <si>
    <t>Southwest Middle School</t>
  </si>
  <si>
    <t>West Chatham Middle School</t>
  </si>
  <si>
    <t>Schley County</t>
  </si>
  <si>
    <t>Schley Middle High School</t>
  </si>
  <si>
    <t>83.3</t>
  </si>
  <si>
    <t>Stephens County</t>
  </si>
  <si>
    <t>Stephens County Middle School</t>
  </si>
  <si>
    <t>Sumter County</t>
  </si>
  <si>
    <t>Sumter County Middle School</t>
  </si>
  <si>
    <t>Talbot County</t>
  </si>
  <si>
    <t>Central Elementary/High School</t>
  </si>
  <si>
    <t>28.3</t>
  </si>
  <si>
    <t>Taylor County</t>
  </si>
  <si>
    <t>Taylor County Middle School</t>
  </si>
  <si>
    <t>52.5</t>
  </si>
  <si>
    <t>97.8</t>
  </si>
  <si>
    <t>Thomas County</t>
  </si>
  <si>
    <t>Thomas County Middle School</t>
  </si>
  <si>
    <t>Tift County</t>
  </si>
  <si>
    <t>Eighth Street Middle School</t>
  </si>
  <si>
    <t>Northeast Middle School</t>
  </si>
  <si>
    <t>Gardner-Newman Middle School</t>
  </si>
  <si>
    <t>Turner County</t>
  </si>
  <si>
    <t>Turner County Middle School</t>
  </si>
  <si>
    <t>Newbern Middle School</t>
  </si>
  <si>
    <t>Valdosta Middle School</t>
  </si>
  <si>
    <t>Walker County</t>
  </si>
  <si>
    <t>LaFayette Middle School</t>
  </si>
  <si>
    <t>49.8</t>
  </si>
  <si>
    <t>Rossville Middle School</t>
  </si>
  <si>
    <t>Loganville Middle School</t>
  </si>
  <si>
    <t>Youth Middle School</t>
  </si>
  <si>
    <t>Ware County Middle School</t>
  </si>
  <si>
    <t>Washington County</t>
  </si>
  <si>
    <t>T. J. Elder Middle School</t>
  </si>
  <si>
    <t>Wayne County</t>
  </si>
  <si>
    <t>Arthur Williams Middle School</t>
  </si>
  <si>
    <t>Martha Puckett Middle School</t>
  </si>
  <si>
    <t>Eastbrook Middle School</t>
  </si>
  <si>
    <t>47.8</t>
  </si>
  <si>
    <t>Valley Point Middle School</t>
  </si>
  <si>
    <t>42.4</t>
  </si>
  <si>
    <t>Arnold Elementary School</t>
  </si>
  <si>
    <t>James Jackson Elementary School</t>
  </si>
  <si>
    <t>Kilpatrick Elementary School</t>
  </si>
  <si>
    <t>Lake City Elementary School</t>
  </si>
  <si>
    <t>Michelle Obama STEM Elementary Academy</t>
  </si>
  <si>
    <t>Morrow Elementary School</t>
  </si>
  <si>
    <t>Pointe South Elementary School</t>
  </si>
  <si>
    <t>River's Edge Elementary School</t>
  </si>
  <si>
    <t>Suder Elementary School</t>
  </si>
  <si>
    <t>Tara Elementary School</t>
  </si>
  <si>
    <t>40.8</t>
  </si>
  <si>
    <t>Thurgood Marshall Elementary School</t>
  </si>
  <si>
    <t>44.8</t>
  </si>
  <si>
    <t>William M. McGarrah Elementary School</t>
  </si>
  <si>
    <t>North Fayette Elementary School</t>
  </si>
  <si>
    <t>Austin Road Elementary School</t>
  </si>
  <si>
    <t>Kendrick Middle School</t>
  </si>
  <si>
    <t>Morrow Middle School</t>
  </si>
  <si>
    <t>Benteen Elementary School</t>
  </si>
  <si>
    <t>Sara Rawson Smith Elementary School</t>
  </si>
  <si>
    <t>Asa Hilliard Elementary School</t>
  </si>
  <si>
    <t>Spalding Drive Elementary</t>
  </si>
  <si>
    <t>Woodland Elementary School</t>
  </si>
  <si>
    <t>Dyer Elementary School</t>
  </si>
  <si>
    <t>90.4</t>
  </si>
  <si>
    <t>Porterdale Elementary School</t>
  </si>
  <si>
    <t>Benjamin E. Mays High School</t>
  </si>
  <si>
    <t>Booker T. Washington High School</t>
  </si>
  <si>
    <t>30.0</t>
  </si>
  <si>
    <t>26.1</t>
  </si>
  <si>
    <t>65.0</t>
  </si>
  <si>
    <t>Frederick Douglass High School</t>
  </si>
  <si>
    <t>North Atlanta High School</t>
  </si>
  <si>
    <t>Mundy's Mill High School</t>
  </si>
  <si>
    <t>Riverdale High School</t>
  </si>
  <si>
    <t>Banneker High School</t>
  </si>
  <si>
    <t>46.4</t>
  </si>
  <si>
    <t>Schley County Elementary School</t>
  </si>
  <si>
    <t>Sumter County Elementary School</t>
  </si>
  <si>
    <t>Sumter County Intermediate School</t>
  </si>
  <si>
    <t>Sumter County Primary School</t>
  </si>
  <si>
    <t>Sumter County High School</t>
  </si>
  <si>
    <t>40.1</t>
  </si>
  <si>
    <t>97.9</t>
  </si>
  <si>
    <t>29.7</t>
  </si>
  <si>
    <t>Dutchtown Elementary School</t>
  </si>
  <si>
    <t>Ola Elementary School</t>
  </si>
  <si>
    <t>Pate's Creek Elementary School</t>
  </si>
  <si>
    <t>Red Oak Elementary School</t>
  </si>
  <si>
    <t>Barksdale Elementary School</t>
  </si>
  <si>
    <t>Honey Creek Elementary School</t>
  </si>
  <si>
    <t>Shoal Creek Elementary School</t>
  </si>
  <si>
    <t>Heards Ferry Elementary School</t>
  </si>
  <si>
    <t>Jordan Hill Road Elementary School</t>
  </si>
  <si>
    <t>Bethlehem Elementary School</t>
  </si>
  <si>
    <t>44.5</t>
  </si>
  <si>
    <t>Wesley Lakes Elementary School</t>
  </si>
  <si>
    <t>Middle Ridge Elementary School</t>
  </si>
  <si>
    <t>39.6</t>
  </si>
  <si>
    <t>Hightower Trail Elementary School</t>
  </si>
  <si>
    <t>Peek's Chapel Elementary</t>
  </si>
  <si>
    <t>45.9</t>
  </si>
  <si>
    <t>Smitha Middle School</t>
  </si>
  <si>
    <t>Fourth District Elementary School</t>
  </si>
  <si>
    <t>Bacon County</t>
  </si>
  <si>
    <t>Bacon County Primary School</t>
  </si>
  <si>
    <t>Midway Hills Primary</t>
  </si>
  <si>
    <t>Auburn Elementary School</t>
  </si>
  <si>
    <t>48.4</t>
  </si>
  <si>
    <t>56.6</t>
  </si>
  <si>
    <t>Bramlett Elementary School</t>
  </si>
  <si>
    <t>Statham Elementary School</t>
  </si>
  <si>
    <t>Winder Elementary School</t>
  </si>
  <si>
    <t>Adairsville Elementary School</t>
  </si>
  <si>
    <t>Kingston Elementary School</t>
  </si>
  <si>
    <t>Ben Hill County Primary School</t>
  </si>
  <si>
    <t>Ben Hill Elementary School</t>
  </si>
  <si>
    <t>Berrien County</t>
  </si>
  <si>
    <t>Berrien Elementary School</t>
  </si>
  <si>
    <t>Berrien Primary School</t>
  </si>
  <si>
    <t>Bleckley County Elementary School</t>
  </si>
  <si>
    <t>Brantley County</t>
  </si>
  <si>
    <t>Hoboken Elementary School</t>
  </si>
  <si>
    <t>Waynesville Primary School</t>
  </si>
  <si>
    <t>Bremen City</t>
  </si>
  <si>
    <t>Jones Elementary School</t>
  </si>
  <si>
    <t>North Brooks Elementary School</t>
  </si>
  <si>
    <t>Quitman Elementary School</t>
  </si>
  <si>
    <t>Bryan County Elementary School</t>
  </si>
  <si>
    <t>Frances Meeks Elementary School</t>
  </si>
  <si>
    <t>McAllister Elementary School</t>
  </si>
  <si>
    <t>Richmond Hill Elementary School</t>
  </si>
  <si>
    <t>Buford City</t>
  </si>
  <si>
    <t>Buford Senior Academy</t>
  </si>
  <si>
    <t>Brooklet Elementary School</t>
  </si>
  <si>
    <t>Julia P. Bryant Elementary School</t>
  </si>
  <si>
    <t>94.9</t>
  </si>
  <si>
    <t>Langston Chapel Elementary School</t>
  </si>
  <si>
    <t>Mill Creek Elementary School</t>
  </si>
  <si>
    <t>Nevils Elementary School</t>
  </si>
  <si>
    <t>Burke County</t>
  </si>
  <si>
    <t>Blakeney Elementary</t>
  </si>
  <si>
    <t>S G A Elementary School</t>
  </si>
  <si>
    <t>Waynesboro Primary School</t>
  </si>
  <si>
    <t>Hampton L. Daughtry Elementary School</t>
  </si>
  <si>
    <t>Jackson Elementary School</t>
  </si>
  <si>
    <t>Stark Elementary School</t>
  </si>
  <si>
    <t>Calhoun Elementary School</t>
  </si>
  <si>
    <t>Crooked River Elementary School</t>
  </si>
  <si>
    <t>David L Rainer Elementary School</t>
  </si>
  <si>
    <t>Kingsland Elementary School</t>
  </si>
  <si>
    <t>Matilda Harris Elementary School</t>
  </si>
  <si>
    <t>Saint Marys Elementary School</t>
  </si>
  <si>
    <t>Sugarmill Elementary</t>
  </si>
  <si>
    <t>Woodbine Elementary School</t>
  </si>
  <si>
    <t>Candler County</t>
  </si>
  <si>
    <t>Metter Elementary School</t>
  </si>
  <si>
    <t>Bowdon Elementary School</t>
  </si>
  <si>
    <t>Roopville Elementary School</t>
  </si>
  <si>
    <t>Sand Hill Elementary School</t>
  </si>
  <si>
    <t>72.9</t>
  </si>
  <si>
    <t>Sharp Creek Elementary School</t>
  </si>
  <si>
    <t>Whitesburg Elementary School</t>
  </si>
  <si>
    <t>Battlefield Elementary School</t>
  </si>
  <si>
    <t>Cloud Springs Elementary School</t>
  </si>
  <si>
    <t>Ringgold Primary School</t>
  </si>
  <si>
    <t>Tiger Creek Elementary School</t>
  </si>
  <si>
    <t>West Side Elementary School</t>
  </si>
  <si>
    <t>Charlton County</t>
  </si>
  <si>
    <t>Bethune Middle School</t>
  </si>
  <si>
    <t>Folkston Elementary School</t>
  </si>
  <si>
    <t>St. George Elementary School</t>
  </si>
  <si>
    <t>Leroy Massey Elementary School</t>
  </si>
  <si>
    <t>Mountain Road Elementary School</t>
  </si>
  <si>
    <t>Chickamauga Elementary School</t>
  </si>
  <si>
    <t>Clarke County</t>
  </si>
  <si>
    <t>Barnett Shoals Elementary School</t>
  </si>
  <si>
    <t>Bettye Henderson Holston Elementary School</t>
  </si>
  <si>
    <t>30.9</t>
  </si>
  <si>
    <t>Gaines Elementary School</t>
  </si>
  <si>
    <t>Howard B. Stroud Elementary School</t>
  </si>
  <si>
    <t>Judia Jackson Harris Elementary</t>
  </si>
  <si>
    <t>Timothy Elementary School</t>
  </si>
  <si>
    <t>Whit Davis Road Elementary School</t>
  </si>
  <si>
    <t>76.7</t>
  </si>
  <si>
    <t>Whitehead Road Elementary School</t>
  </si>
  <si>
    <t>Winterville Elementary School</t>
  </si>
  <si>
    <t>Argyle Elementary School</t>
  </si>
  <si>
    <t>Eastvalley Elementary School</t>
  </si>
  <si>
    <t>Green Acres Elementary School</t>
  </si>
  <si>
    <t>38.0</t>
  </si>
  <si>
    <t>King Springs Elementary School</t>
  </si>
  <si>
    <t>89.1</t>
  </si>
  <si>
    <t>LaBelle Elementary School</t>
  </si>
  <si>
    <t>98.6</t>
  </si>
  <si>
    <t>Murdock Elementary School</t>
  </si>
  <si>
    <t>Shallowford Falls Elementary School</t>
  </si>
  <si>
    <t>Tritt Elementary School</t>
  </si>
  <si>
    <t>Vaughan Elementary School</t>
  </si>
  <si>
    <t>Ambrose Elementary School</t>
  </si>
  <si>
    <t>44.4</t>
  </si>
  <si>
    <t>Satilla Elementary School</t>
  </si>
  <si>
    <t>West Green Elementary School</t>
  </si>
  <si>
    <t>Hamilton Elementary School</t>
  </si>
  <si>
    <t>Cedar Ridge Elementary School</t>
  </si>
  <si>
    <t>Euchee Creek Elementary School</t>
  </si>
  <si>
    <t>Evans Elementary School</t>
  </si>
  <si>
    <t>Grovetown Elementary School</t>
  </si>
  <si>
    <t>Martinez Elementary School</t>
  </si>
  <si>
    <t>River Ridge Elementary</t>
  </si>
  <si>
    <t>Stevens Creek Elementary School</t>
  </si>
  <si>
    <t>Cook County</t>
  </si>
  <si>
    <t>Cook Elementary School</t>
  </si>
  <si>
    <t>Cook Primary School</t>
  </si>
  <si>
    <t>Arbor Springs Elementary</t>
  </si>
  <si>
    <t>Canongate Elementary School</t>
  </si>
  <si>
    <t>Westwood Elementary School</t>
  </si>
  <si>
    <t>Robinson Elementary School</t>
  </si>
  <si>
    <t>Jones-Wheat Primary School</t>
  </si>
  <si>
    <t>West Bainbridge Primary School</t>
  </si>
  <si>
    <t>Briar Vista Elementary School</t>
  </si>
  <si>
    <t>Briarlake Elementary School</t>
  </si>
  <si>
    <t>Sherwood Acres Elementary School</t>
  </si>
  <si>
    <t>Mirror Lake Elementary School</t>
  </si>
  <si>
    <t>Hillcrest Elementary</t>
  </si>
  <si>
    <t>60.7</t>
  </si>
  <si>
    <t>Susie Dasher</t>
  </si>
  <si>
    <t>Early County</t>
  </si>
  <si>
    <t>Early County Elementary School</t>
  </si>
  <si>
    <t>Blandford Elementary School</t>
  </si>
  <si>
    <t>96.4</t>
  </si>
  <si>
    <t>Ebenezer Elementary School</t>
  </si>
  <si>
    <t>86.2</t>
  </si>
  <si>
    <t>Guyton Elementary School</t>
  </si>
  <si>
    <t>Marlow Elementary School</t>
  </si>
  <si>
    <t>South Effingham Elementary School</t>
  </si>
  <si>
    <t>93.9</t>
  </si>
  <si>
    <t>Springfield Elementary School</t>
  </si>
  <si>
    <t>Elbert County</t>
  </si>
  <si>
    <t>Elbert County Elementary School</t>
  </si>
  <si>
    <t>Elbert County Primary School</t>
  </si>
  <si>
    <t>Swainsboro Elementary School</t>
  </si>
  <si>
    <t>51.3</t>
  </si>
  <si>
    <t>Swainsboro Primary School</t>
  </si>
  <si>
    <t>Twin City Elementary School</t>
  </si>
  <si>
    <t>Evans County</t>
  </si>
  <si>
    <t>Claxton Elementary School</t>
  </si>
  <si>
    <t>33.3</t>
  </si>
  <si>
    <t>East Fannin Elementary School</t>
  </si>
  <si>
    <t>Cleveland Elementary School</t>
  </si>
  <si>
    <t>Crabapple Lane Elementary School</t>
  </si>
  <si>
    <t>Fayetteville Elementary School</t>
  </si>
  <si>
    <t>Huddleston Elementary School</t>
  </si>
  <si>
    <t>Inman Elementary</t>
  </si>
  <si>
    <t>Peeples Elementary School</t>
  </si>
  <si>
    <t>Spring Hill Elementary School</t>
  </si>
  <si>
    <t>Big Creek Elementary School</t>
  </si>
  <si>
    <t>Brookwood Elementary</t>
  </si>
  <si>
    <t>Chestatee Elementary</t>
  </si>
  <si>
    <t>Daves Creek Elementary School</t>
  </si>
  <si>
    <t>Johns Creek Elementary</t>
  </si>
  <si>
    <t>Matt Elementary School</t>
  </si>
  <si>
    <t>Sawnee Elementary School</t>
  </si>
  <si>
    <t>Sharon Elementary School</t>
  </si>
  <si>
    <t>Carnesville Elementary School</t>
  </si>
  <si>
    <t>Royston Elementary School</t>
  </si>
  <si>
    <t>Abbotts Hill Elementary School</t>
  </si>
  <si>
    <t>Crabapple Crossing Elementary School</t>
  </si>
  <si>
    <t>Dolvin Elementary School</t>
  </si>
  <si>
    <t>Dunwoody Springs Elementary School</t>
  </si>
  <si>
    <t>Findley Oaks Elementary School</t>
  </si>
  <si>
    <t>Hembree Springs Elementary School</t>
  </si>
  <si>
    <t>Ison Springs Elementary School</t>
  </si>
  <si>
    <t>Lake Windward Elementary School</t>
  </si>
  <si>
    <t>New Prospect Elementary School</t>
  </si>
  <si>
    <t>Northwood Elementary School</t>
  </si>
  <si>
    <t>Ocee Elementary School</t>
  </si>
  <si>
    <t>95.6</t>
  </si>
  <si>
    <t>State Bridge Crossing Elementary School</t>
  </si>
  <si>
    <t>Summit Hill Elementary</t>
  </si>
  <si>
    <t>Sweet Apple Elementary School</t>
  </si>
  <si>
    <t>Wilson Creek Elementary School</t>
  </si>
  <si>
    <t>Gainesville City</t>
  </si>
  <si>
    <t>Enota Multiple Intelligences Academy</t>
  </si>
  <si>
    <t>Gainesville Exploration Academy</t>
  </si>
  <si>
    <t>Mundy Mill Arts Academy</t>
  </si>
  <si>
    <t>Ellijay Elementary School</t>
  </si>
  <si>
    <t>Mountain View Elementary</t>
  </si>
  <si>
    <t>Burroughs-Molette Elementary School</t>
  </si>
  <si>
    <t>Glyndale Elementary School</t>
  </si>
  <si>
    <t>Golden Isles Elementary School</t>
  </si>
  <si>
    <t>Goodyear Elementary School</t>
  </si>
  <si>
    <t>Greer Elementary School</t>
  </si>
  <si>
    <t>Oglethorpe Point Elementary School</t>
  </si>
  <si>
    <t>Sterling Elementary School</t>
  </si>
  <si>
    <t>Fairmount Elementary School</t>
  </si>
  <si>
    <t>Sonoraville Elementary</t>
  </si>
  <si>
    <t>Swain Elementary School</t>
  </si>
  <si>
    <t>Tolbert Elementary School</t>
  </si>
  <si>
    <t>Southside Elementary School</t>
  </si>
  <si>
    <t>Whigham Elementary School</t>
  </si>
  <si>
    <t>77.9</t>
  </si>
  <si>
    <t>Jackson Road Elementary School</t>
  </si>
  <si>
    <t>Anderson-Livsey Elementary School</t>
  </si>
  <si>
    <t>Baggett Elementary School</t>
  </si>
  <si>
    <t>Burnette Elementary School</t>
  </si>
  <si>
    <t>Cooper Elementary School</t>
  </si>
  <si>
    <t>Duncan Creek Elementary</t>
  </si>
  <si>
    <t>Freeman's Mill Elementary School</t>
  </si>
  <si>
    <t>Gwin Oaks Elementary School</t>
  </si>
  <si>
    <t>Head Elementary School</t>
  </si>
  <si>
    <t>Level Creek Elementary School</t>
  </si>
  <si>
    <t>Mountain Park Elementary School</t>
  </si>
  <si>
    <t>Mulberry Elementary School</t>
  </si>
  <si>
    <t>Parsons Elementary School</t>
  </si>
  <si>
    <t>Puckett's Mill Elementary School</t>
  </si>
  <si>
    <t>Roberts Elementary School</t>
  </si>
  <si>
    <t>Rock Springs Elementary School</t>
  </si>
  <si>
    <t>Rosebud Elementary School</t>
  </si>
  <si>
    <t>Simonton Elementary School</t>
  </si>
  <si>
    <t>Starling Elementary School</t>
  </si>
  <si>
    <t>Woodward Mill Elementary School</t>
  </si>
  <si>
    <t>Demorest Elementary School</t>
  </si>
  <si>
    <t>Level Grove Elementary School</t>
  </si>
  <si>
    <t>Flowery Branch Elementary School</t>
  </si>
  <si>
    <t>Friendship Elementary School</t>
  </si>
  <si>
    <t>Lanier Elementary School</t>
  </si>
  <si>
    <t>Lula Elementary School</t>
  </si>
  <si>
    <t>Martin Elementary School</t>
  </si>
  <si>
    <t>McEver Elementary School</t>
  </si>
  <si>
    <t>Mount Vernon Elementary School</t>
  </si>
  <si>
    <t>Sardis Elementary School</t>
  </si>
  <si>
    <t>Spout Springs Elementary School</t>
  </si>
  <si>
    <t>Hancock County</t>
  </si>
  <si>
    <t>20.4</t>
  </si>
  <si>
    <t>Buchanan Primary School</t>
  </si>
  <si>
    <t>Tallapoosa Primary School</t>
  </si>
  <si>
    <t>New Mountain Hill Elementary School</t>
  </si>
  <si>
    <t>Park Elementary School</t>
  </si>
  <si>
    <t>Hartwell Elementary School</t>
  </si>
  <si>
    <t>South Hart Elementary School</t>
  </si>
  <si>
    <t>Cotton Indian Elementary School</t>
  </si>
  <si>
    <t>East Lake Elementary</t>
  </si>
  <si>
    <t>Flippen Elementary School</t>
  </si>
  <si>
    <t>51.8</t>
  </si>
  <si>
    <t>Hampton Elementary School</t>
  </si>
  <si>
    <t>Luella Elementary School</t>
  </si>
  <si>
    <t>61.9</t>
  </si>
  <si>
    <t>New Hope Elementary</t>
  </si>
  <si>
    <t>Rock Spring Elementary</t>
  </si>
  <si>
    <t>Timber Ridge Elementary School</t>
  </si>
  <si>
    <t>Bonaire Primary School</t>
  </si>
  <si>
    <t>C. B. Watson Primary School</t>
  </si>
  <si>
    <t>David A. Perdue Elementary School</t>
  </si>
  <si>
    <t>Kings Chapel Elementary School</t>
  </si>
  <si>
    <t>Matthew Arthur Elementary School</t>
  </si>
  <si>
    <t>Pearl Stephens Elementary School</t>
  </si>
  <si>
    <t>Quail Run Elementary School</t>
  </si>
  <si>
    <t>Westside Elementary School</t>
  </si>
  <si>
    <t>Maysville Elementary School</t>
  </si>
  <si>
    <t>South Jackson Elementary School</t>
  </si>
  <si>
    <t>Jasper County Primary School</t>
  </si>
  <si>
    <t>Washington Park Elementary School</t>
  </si>
  <si>
    <t>Jeff Davis County</t>
  </si>
  <si>
    <t>Jeff Davis Primary School</t>
  </si>
  <si>
    <t>Jefferson City</t>
  </si>
  <si>
    <t>Jefferson Academy</t>
  </si>
  <si>
    <t>Louisville Academy School</t>
  </si>
  <si>
    <t>Jenkins County</t>
  </si>
  <si>
    <t>Jenkins County Elementary School</t>
  </si>
  <si>
    <t>Lamar County Primary School</t>
  </si>
  <si>
    <t>East Laurens Elementary School</t>
  </si>
  <si>
    <t>East Laurens Primary School</t>
  </si>
  <si>
    <t>Northwest Laurens Elementary</t>
  </si>
  <si>
    <t>Southwest Laurens Elementary</t>
  </si>
  <si>
    <t>Button Gwinnett Elementary School</t>
  </si>
  <si>
    <t>Frank Long Elementary School</t>
  </si>
  <si>
    <t>Joseph Martin Elementary School</t>
  </si>
  <si>
    <t>Lyman Hall Elementary School</t>
  </si>
  <si>
    <t>Taylors Creek Elementary School</t>
  </si>
  <si>
    <t>Waldo Pafford Elementary School</t>
  </si>
  <si>
    <t>McClelland Elementary School</t>
  </si>
  <si>
    <t>Smiley Elementary School</t>
  </si>
  <si>
    <t>Clyattville Elementary School</t>
  </si>
  <si>
    <t>Dewar Elementary</t>
  </si>
  <si>
    <t>Hahira Elementary School</t>
  </si>
  <si>
    <t>Moulton-Branch Elementary School</t>
  </si>
  <si>
    <t>Pine Grove Elementary School</t>
  </si>
  <si>
    <t>Madison County</t>
  </si>
  <si>
    <t>Colbert Elementary School</t>
  </si>
  <si>
    <t>Danielsville Elementary School</t>
  </si>
  <si>
    <t>Ila Elementary School</t>
  </si>
  <si>
    <t>Park Street Elementary School</t>
  </si>
  <si>
    <t>Sawyer Road Elementary School</t>
  </si>
  <si>
    <t>64.7</t>
  </si>
  <si>
    <t>L. K. Moss Elementary School</t>
  </si>
  <si>
    <t>Dearing Elementary School</t>
  </si>
  <si>
    <t>Maxwell Elementary School</t>
  </si>
  <si>
    <t>Todd Grant Elementary School</t>
  </si>
  <si>
    <t>Morgan County Elementary School</t>
  </si>
  <si>
    <t>Morgan County Primary School</t>
  </si>
  <si>
    <t>Chatsworth Elementary School</t>
  </si>
  <si>
    <t>Coker Elementary School</t>
  </si>
  <si>
    <t>Eton Elementary School</t>
  </si>
  <si>
    <t>Northwest Elementary School</t>
  </si>
  <si>
    <t>Woodlawn Elementary School</t>
  </si>
  <si>
    <t>Blanchard Elementary School</t>
  </si>
  <si>
    <t>Brewer Elementary School</t>
  </si>
  <si>
    <t>Clubview Elementary School</t>
  </si>
  <si>
    <t>Dawson Elementary School</t>
  </si>
  <si>
    <t>62.9</t>
  </si>
  <si>
    <t>Downtown Elementary Magnet Academy</t>
  </si>
  <si>
    <t>Fox Elementary School</t>
  </si>
  <si>
    <t>Gentian Elementary School</t>
  </si>
  <si>
    <t>Georgetown Elementary School</t>
  </si>
  <si>
    <t>33.6</t>
  </si>
  <si>
    <t>Johnson Elementary School</t>
  </si>
  <si>
    <t>Key Elementary School</t>
  </si>
  <si>
    <t>Mathews Elementary School</t>
  </si>
  <si>
    <t>North Columbus Elementary</t>
  </si>
  <si>
    <t>Reese Road Leadership Academy</t>
  </si>
  <si>
    <t>Rigdon Road Elementary School</t>
  </si>
  <si>
    <t>33.5</t>
  </si>
  <si>
    <t>South Columbus Elementary School</t>
  </si>
  <si>
    <t>St. Marys Video and Communication Technology</t>
  </si>
  <si>
    <t>East Newton Elementary School</t>
  </si>
  <si>
    <t>68.3</t>
  </si>
  <si>
    <t>Fairview Elementary</t>
  </si>
  <si>
    <t>41.5</t>
  </si>
  <si>
    <t>Flint Hill Elementary</t>
  </si>
  <si>
    <t>Heard-Mixon Elementary School</t>
  </si>
  <si>
    <t>Live Oak Elementary</t>
  </si>
  <si>
    <t>Mansfield Elementary School</t>
  </si>
  <si>
    <t>Oak Hill Elementary School</t>
  </si>
  <si>
    <t>Rocky Plains Elementary School</t>
  </si>
  <si>
    <t>South Salem Elementary School</t>
  </si>
  <si>
    <t>37.1</t>
  </si>
  <si>
    <t>West Newton Elementary School</t>
  </si>
  <si>
    <t>Malcom Bridge Elementary School</t>
  </si>
  <si>
    <t>Oconee County Elementary School</t>
  </si>
  <si>
    <t>Oglethorpe County</t>
  </si>
  <si>
    <t>Oglethorpe County Primary School</t>
  </si>
  <si>
    <t>48.0</t>
  </si>
  <si>
    <t>Bessie L. Baggett Elementary</t>
  </si>
  <si>
    <t>C. A. Roberts Elementary School</t>
  </si>
  <si>
    <t>Dallas Elementary School</t>
  </si>
  <si>
    <t>Floyd L. Shelton Elementary School at Crossroad</t>
  </si>
  <si>
    <t>McGarity Elementary School</t>
  </si>
  <si>
    <t>Roland W. Russom Elementary</t>
  </si>
  <si>
    <t>Sara M. Ragsdale Elementary</t>
  </si>
  <si>
    <t>WC Abney Elementary</t>
  </si>
  <si>
    <t>Hunt Elementary School</t>
  </si>
  <si>
    <t>Tate Elementary School</t>
  </si>
  <si>
    <t>Blackshear Elementary School</t>
  </si>
  <si>
    <t>Patterson Elementary School</t>
  </si>
  <si>
    <t>Polk County</t>
  </si>
  <si>
    <t>Youngs Grove Elementary School</t>
  </si>
  <si>
    <t>Putnam County Elementary School</t>
  </si>
  <si>
    <t>Putnam County Primary School</t>
  </si>
  <si>
    <t>Rabun County Primary School</t>
  </si>
  <si>
    <t>Barton Chapel Elementary School</t>
  </si>
  <si>
    <t>Bayvale Elementary School</t>
  </si>
  <si>
    <t>Blythe Elementary School</t>
  </si>
  <si>
    <t>Copeland Elementary School</t>
  </si>
  <si>
    <t>34.9</t>
  </si>
  <si>
    <t>Deer Chase Elementary School</t>
  </si>
  <si>
    <t>Diamond Lakes Elementary School</t>
  </si>
  <si>
    <t>Freedom Park Elementary</t>
  </si>
  <si>
    <t>Gracewood Elementary School</t>
  </si>
  <si>
    <t>Hephzibah Elementary School</t>
  </si>
  <si>
    <t>Jamestown Elementary School</t>
  </si>
  <si>
    <t>Jenkins-White Elementary School</t>
  </si>
  <si>
    <t>McBean Elementary School</t>
  </si>
  <si>
    <t>Meadowbrook Elementary School</t>
  </si>
  <si>
    <t>Merry Elementary School</t>
  </si>
  <si>
    <t>36.3</t>
  </si>
  <si>
    <t>Monte Sano Elementary School</t>
  </si>
  <si>
    <t>Richmond Hill K-8</t>
  </si>
  <si>
    <t>23.9</t>
  </si>
  <si>
    <t>Sue Reynolds Elementary School</t>
  </si>
  <si>
    <t>W.S. Hornsby Elementary School</t>
  </si>
  <si>
    <t>18.2</t>
  </si>
  <si>
    <t>Warren Road Elementary School</t>
  </si>
  <si>
    <t>Wheeless Road Elementary School</t>
  </si>
  <si>
    <t>Hicks Elementary School</t>
  </si>
  <si>
    <t>House Elementary School</t>
  </si>
  <si>
    <t>Lorraine Elementary School</t>
  </si>
  <si>
    <t>Sims Elementary School</t>
  </si>
  <si>
    <t>Anna K. Davie Elementary</t>
  </si>
  <si>
    <t>Elm Street Elementary</t>
  </si>
  <si>
    <t>West Central Elementary School</t>
  </si>
  <si>
    <t>West End Elementary School</t>
  </si>
  <si>
    <t>Andrea B Williams Elementary School</t>
  </si>
  <si>
    <t>Butler Elementary School</t>
  </si>
  <si>
    <t>Gadsden Elementary School</t>
  </si>
  <si>
    <t>33.7</t>
  </si>
  <si>
    <t>Godley Station School</t>
  </si>
  <si>
    <t>60.9</t>
  </si>
  <si>
    <t>Gould Elementary School</t>
  </si>
  <si>
    <t>Hesse School</t>
  </si>
  <si>
    <t>Hodge Elementary School</t>
  </si>
  <si>
    <t>Largo-Tibet Elementary School</t>
  </si>
  <si>
    <t>Otis J Brock III Elementary School</t>
  </si>
  <si>
    <t>Pooler Elementary School</t>
  </si>
  <si>
    <t>Pulaski Elementary SChool</t>
  </si>
  <si>
    <t>Rice Creek School</t>
  </si>
  <si>
    <t>School of Humanities at Juliette Gordon Low</t>
  </si>
  <si>
    <t>Shuman Elementary School</t>
  </si>
  <si>
    <t>Southwest Elementary School</t>
  </si>
  <si>
    <t>West Chatham Elementary School</t>
  </si>
  <si>
    <t>Screven County Elementary School</t>
  </si>
  <si>
    <t>Seminole County</t>
  </si>
  <si>
    <t>Seminole County Elementary School</t>
  </si>
  <si>
    <t>Taylor County Elementary</t>
  </si>
  <si>
    <t>Terrell County</t>
  </si>
  <si>
    <t>Cooper-Carver Elementary School</t>
  </si>
  <si>
    <t>J. T. Reddick Elementary School</t>
  </si>
  <si>
    <t>Toombs County</t>
  </si>
  <si>
    <t>Lyons Upper Elementary</t>
  </si>
  <si>
    <t>Toombs Central Elementary School</t>
  </si>
  <si>
    <t>Treutlen County</t>
  </si>
  <si>
    <t>Treutlen Elementary School</t>
  </si>
  <si>
    <t>Clearview Elementary School</t>
  </si>
  <si>
    <t>Franklin Forest Elementary</t>
  </si>
  <si>
    <t>Hogansville Elementary School</t>
  </si>
  <si>
    <t>West Point Elementary School</t>
  </si>
  <si>
    <t>Union County</t>
  </si>
  <si>
    <t>Union County Elementary School</t>
  </si>
  <si>
    <t>Union County Primary School</t>
  </si>
  <si>
    <t>J. L. Lomax Elementary School</t>
  </si>
  <si>
    <t>Pinevale Elementary School</t>
  </si>
  <si>
    <t>44.7</t>
  </si>
  <si>
    <t>S.L. Mason Elementary School</t>
  </si>
  <si>
    <t>Sallas Mahone Elementary</t>
  </si>
  <si>
    <t>W.G. Nunn Elementary</t>
  </si>
  <si>
    <t>J. D. Dickerson Primary School</t>
  </si>
  <si>
    <t>Chattanooga Valley Elementary School</t>
  </si>
  <si>
    <t>Cherokee Ridge Elementary</t>
  </si>
  <si>
    <t>58.9</t>
  </si>
  <si>
    <t>Gilbert Elementary School</t>
  </si>
  <si>
    <t>54.4</t>
  </si>
  <si>
    <t>Naomi Elementary School</t>
  </si>
  <si>
    <t>Saddle Ridge Elementary and Middle School</t>
  </si>
  <si>
    <t>Stone Creek Elementary School</t>
  </si>
  <si>
    <t>Atha Road Elementary School</t>
  </si>
  <si>
    <t>Loganville Elementary School</t>
  </si>
  <si>
    <t>Monroe Elementary</t>
  </si>
  <si>
    <t>Youth Elementary School</t>
  </si>
  <si>
    <t>Ruskin Elementary School</t>
  </si>
  <si>
    <t>Wacona Elementary School</t>
  </si>
  <si>
    <t>Warren County</t>
  </si>
  <si>
    <t>Freeman Elementary School</t>
  </si>
  <si>
    <t>Ridge Road Elementary School</t>
  </si>
  <si>
    <t>Ridge Road Primary School</t>
  </si>
  <si>
    <t>Bacon Elementary School</t>
  </si>
  <si>
    <t>Jesup Elementary School</t>
  </si>
  <si>
    <t>Odum Elementary School</t>
  </si>
  <si>
    <t>White County</t>
  </si>
  <si>
    <t>Jack P Nix Elementary School</t>
  </si>
  <si>
    <t>Tesnatee Gap Elementary (Old White Co. Intermediate)</t>
  </si>
  <si>
    <t>Beaverdale Elementary School</t>
  </si>
  <si>
    <t>65.3</t>
  </si>
  <si>
    <t>Cohutta Elementary School</t>
  </si>
  <si>
    <t>Dawnville Elementary School</t>
  </si>
  <si>
    <t>Varnell Elementary School</t>
  </si>
  <si>
    <t>Midtown High School</t>
  </si>
  <si>
    <t>Bacon County High School</t>
  </si>
  <si>
    <t>Banks County High School</t>
  </si>
  <si>
    <t>56.3</t>
  </si>
  <si>
    <t>Apalachee High School</t>
  </si>
  <si>
    <t>Adairsville High School</t>
  </si>
  <si>
    <t>Cass High School</t>
  </si>
  <si>
    <t>46.7</t>
  </si>
  <si>
    <t>Fitzgerald High School School College and Career Academy</t>
  </si>
  <si>
    <t>Berrien High School</t>
  </si>
  <si>
    <t>44.0</t>
  </si>
  <si>
    <t>Brantley County High School</t>
  </si>
  <si>
    <t>Bremen High School</t>
  </si>
  <si>
    <t>Brooks County High School</t>
  </si>
  <si>
    <t>Bryan County High School</t>
  </si>
  <si>
    <t>Richmond Hill High School</t>
  </si>
  <si>
    <t>Buford High School</t>
  </si>
  <si>
    <t>Portal Middle/High School</t>
  </si>
  <si>
    <t>Southeast Bulloch High School</t>
  </si>
  <si>
    <t>Statesboro High School</t>
  </si>
  <si>
    <t>Burke County High School</t>
  </si>
  <si>
    <t>Calhoun County High School</t>
  </si>
  <si>
    <t>Metter High School</t>
  </si>
  <si>
    <t>Bowdon High School</t>
  </si>
  <si>
    <t>Villa Rica High School</t>
  </si>
  <si>
    <t>Carrollton High School</t>
  </si>
  <si>
    <t>Cartersville High School</t>
  </si>
  <si>
    <t>Lakeview-Fort Oglethorpe High School</t>
  </si>
  <si>
    <t>Charlton County High School</t>
  </si>
  <si>
    <t>Creekview High School</t>
  </si>
  <si>
    <t>River Ridge High School</t>
  </si>
  <si>
    <t>Sequoyah High School</t>
  </si>
  <si>
    <t>Woodstock High School</t>
  </si>
  <si>
    <t>City Schools of Decatur</t>
  </si>
  <si>
    <t>Decatur High School</t>
  </si>
  <si>
    <t>Cedar Shoals High School</t>
  </si>
  <si>
    <t>Clarke Central High School</t>
  </si>
  <si>
    <t>Charles R. Drew High School</t>
  </si>
  <si>
    <t>Forest Park High School</t>
  </si>
  <si>
    <t>Lovejoy High School</t>
  </si>
  <si>
    <t>Mount Zion High School</t>
  </si>
  <si>
    <t>Clinch County High School</t>
  </si>
  <si>
    <t>Allatoona High School</t>
  </si>
  <si>
    <t>Campbell High School</t>
  </si>
  <si>
    <t>Harrison High School</t>
  </si>
  <si>
    <t>Hillgrove High School</t>
  </si>
  <si>
    <t>Kell High School</t>
  </si>
  <si>
    <t>Kennesaw Mountain High School</t>
  </si>
  <si>
    <t>Lassiter High School</t>
  </si>
  <si>
    <t>McEachern High School</t>
  </si>
  <si>
    <t>64.5</t>
  </si>
  <si>
    <t>North Cobb High School</t>
  </si>
  <si>
    <t>Pope High School</t>
  </si>
  <si>
    <t>Sprayberry High School</t>
  </si>
  <si>
    <t>Wheeler High School</t>
  </si>
  <si>
    <t>Greenbrier High School</t>
  </si>
  <si>
    <t>Harlem High School</t>
  </si>
  <si>
    <t>Lakeside High School</t>
  </si>
  <si>
    <t>Commerce City</t>
  </si>
  <si>
    <t>Commerce High School</t>
  </si>
  <si>
    <t>Cook High School</t>
  </si>
  <si>
    <t>East Coweta High School</t>
  </si>
  <si>
    <t>Crisp County High School</t>
  </si>
  <si>
    <t>Dade County</t>
  </si>
  <si>
    <t>Dade County High School</t>
  </si>
  <si>
    <t>Dawson County High School</t>
  </si>
  <si>
    <t>Cedar Grove High School</t>
  </si>
  <si>
    <t>Columbia High School</t>
  </si>
  <si>
    <t>Martin Luther King, Jr. High School</t>
  </si>
  <si>
    <t>Redan High School</t>
  </si>
  <si>
    <t>Stone Mountain High School</t>
  </si>
  <si>
    <t>37.5</t>
  </si>
  <si>
    <t>Tucker High School</t>
  </si>
  <si>
    <t>55.2</t>
  </si>
  <si>
    <t>Dodge County</t>
  </si>
  <si>
    <t>Dodge County High School</t>
  </si>
  <si>
    <t>Dooly County</t>
  </si>
  <si>
    <t>Dooly County High School</t>
  </si>
  <si>
    <t>24.2</t>
  </si>
  <si>
    <t>Alexander High School</t>
  </si>
  <si>
    <t>Dublin High School</t>
  </si>
  <si>
    <t>67.8</t>
  </si>
  <si>
    <t>Early County High School</t>
  </si>
  <si>
    <t>32.8</t>
  </si>
  <si>
    <t>Effingham County High School</t>
  </si>
  <si>
    <t>Elbert County High School</t>
  </si>
  <si>
    <t>Claxton High School</t>
  </si>
  <si>
    <t>Fannin County High School</t>
  </si>
  <si>
    <t>McIntosh High School</t>
  </si>
  <si>
    <t>Sandy Creek High School</t>
  </si>
  <si>
    <t>Starrs Mill High School</t>
  </si>
  <si>
    <t>Whitewater High School</t>
  </si>
  <si>
    <t>Armuchee High School</t>
  </si>
  <si>
    <t>Model High</t>
  </si>
  <si>
    <t>Denmark High School</t>
  </si>
  <si>
    <t>East Forsyth High School</t>
  </si>
  <si>
    <t>Forsyth Central High School</t>
  </si>
  <si>
    <t>North Forsyth High School</t>
  </si>
  <si>
    <t>South Forsyth High School</t>
  </si>
  <si>
    <t>West Forsyth High School</t>
  </si>
  <si>
    <t>Franklin County High School</t>
  </si>
  <si>
    <t>65.2</t>
  </si>
  <si>
    <t>Alpharetta High School</t>
  </si>
  <si>
    <t>Cambridge High School</t>
  </si>
  <si>
    <t>Centennial High School</t>
  </si>
  <si>
    <t>Chattahoochee High School</t>
  </si>
  <si>
    <t>Johns Creek High School</t>
  </si>
  <si>
    <t>Milton High School</t>
  </si>
  <si>
    <t>North Springs High School</t>
  </si>
  <si>
    <t>Riverwood International Charter School</t>
  </si>
  <si>
    <t>Gainesville High School</t>
  </si>
  <si>
    <t>Glynn Academy</t>
  </si>
  <si>
    <t>Gordon Central High School</t>
  </si>
  <si>
    <t>Sonoraville High School</t>
  </si>
  <si>
    <t>Greene County High School</t>
  </si>
  <si>
    <t>45.1</t>
  </si>
  <si>
    <t>Griffin High School</t>
  </si>
  <si>
    <t>Spalding High School</t>
  </si>
  <si>
    <t>Archer High School</t>
  </si>
  <si>
    <t>Berkmar High School</t>
  </si>
  <si>
    <t>Brookwood High School</t>
  </si>
  <si>
    <t>Central Gwinnett High School</t>
  </si>
  <si>
    <t>Collins Hill High School</t>
  </si>
  <si>
    <t>Dacula High School</t>
  </si>
  <si>
    <t>Discovery High School</t>
  </si>
  <si>
    <t>Duluth High School</t>
  </si>
  <si>
    <t>Lanier High School</t>
  </si>
  <si>
    <t>Mill Creek High School</t>
  </si>
  <si>
    <t>Norcross High School</t>
  </si>
  <si>
    <t>North Gwinnett High School</t>
  </si>
  <si>
    <t>Parkview High School</t>
  </si>
  <si>
    <t>96.9</t>
  </si>
  <si>
    <t>Paul Duke STEM High School</t>
  </si>
  <si>
    <t>Peachtree Ridge High School</t>
  </si>
  <si>
    <t>Seckinger High School</t>
  </si>
  <si>
    <t>Cherokee Bluff High School</t>
  </si>
  <si>
    <t>Chestatee High School</t>
  </si>
  <si>
    <t>Flowery Branch High</t>
  </si>
  <si>
    <t>Hancock Central High School</t>
  </si>
  <si>
    <t>27.7</t>
  </si>
  <si>
    <t>Haralson County High School</t>
  </si>
  <si>
    <t>Harris County High School</t>
  </si>
  <si>
    <t>Eagle's Landing High School</t>
  </si>
  <si>
    <t>Locust Grove High</t>
  </si>
  <si>
    <t>Ola High School</t>
  </si>
  <si>
    <t>Stockbridge High School</t>
  </si>
  <si>
    <t>Union Grove High</t>
  </si>
  <si>
    <t>Irwin County High School</t>
  </si>
  <si>
    <t>Jackson County High School</t>
  </si>
  <si>
    <t>Jeff Davis High School</t>
  </si>
  <si>
    <t>Jefferson High School</t>
  </si>
  <si>
    <t>Jenkins County High School</t>
  </si>
  <si>
    <t>Johnson County High School</t>
  </si>
  <si>
    <t>Lamar County High School</t>
  </si>
  <si>
    <t>49.2</t>
  </si>
  <si>
    <t>Bradwell Institute</t>
  </si>
  <si>
    <t>Liberty County High School</t>
  </si>
  <si>
    <t>Lincoln County High School</t>
  </si>
  <si>
    <t>Lowndes High School</t>
  </si>
  <si>
    <t>Macon County High School</t>
  </si>
  <si>
    <t>Madison County High School</t>
  </si>
  <si>
    <t>Thomson High School</t>
  </si>
  <si>
    <t>McIntosh Academy</t>
  </si>
  <si>
    <t>Greenville High School</t>
  </si>
  <si>
    <t>Miller County</t>
  </si>
  <si>
    <t>Miller County High School</t>
  </si>
  <si>
    <t>45.6</t>
  </si>
  <si>
    <t>Morgan County High School</t>
  </si>
  <si>
    <t>Murray County High School</t>
  </si>
  <si>
    <t>Hardaway High School</t>
  </si>
  <si>
    <t>Jordan Vocational High School</t>
  </si>
  <si>
    <t>Shaw High School</t>
  </si>
  <si>
    <t>Spencer High School</t>
  </si>
  <si>
    <t>North Oconee High School</t>
  </si>
  <si>
    <t>Oconee County High School</t>
  </si>
  <si>
    <t>Oglethorpe County High School</t>
  </si>
  <si>
    <t>East Paulding High School</t>
  </si>
  <si>
    <t>Hiram High School</t>
  </si>
  <si>
    <t>Paulding County High School</t>
  </si>
  <si>
    <t>Pickens County High School</t>
  </si>
  <si>
    <t>Pike County High School</t>
  </si>
  <si>
    <t>Cedartown High School</t>
  </si>
  <si>
    <t>Rockmart High School</t>
  </si>
  <si>
    <t>Hawkinsville High School</t>
  </si>
  <si>
    <t>Rabun County High School</t>
  </si>
  <si>
    <t>Randolph County</t>
  </si>
  <si>
    <t>Randolph Clay High School</t>
  </si>
  <si>
    <t>Butler High School</t>
  </si>
  <si>
    <t>19.9</t>
  </si>
  <si>
    <t>Cross Creek High School</t>
  </si>
  <si>
    <t>Hephzibah High School</t>
  </si>
  <si>
    <t>23.8</t>
  </si>
  <si>
    <t>Laney High School</t>
  </si>
  <si>
    <t>29.1</t>
  </si>
  <si>
    <t>Beach High School</t>
  </si>
  <si>
    <t>Groves High School</t>
  </si>
  <si>
    <t>Islands High School</t>
  </si>
  <si>
    <t>Jenkins High School</t>
  </si>
  <si>
    <t>New Hampstead High School</t>
  </si>
  <si>
    <t>The School of Liberal Studies at Savannah High</t>
  </si>
  <si>
    <t>Seminole County Middle/High School</t>
  </si>
  <si>
    <t>Stephens County High School</t>
  </si>
  <si>
    <t>Stewart County</t>
  </si>
  <si>
    <t>Stewart County High School</t>
  </si>
  <si>
    <t>27.4</t>
  </si>
  <si>
    <t>Taylor County High School</t>
  </si>
  <si>
    <t>Telfair County</t>
  </si>
  <si>
    <t>Telfair County High School</t>
  </si>
  <si>
    <t>Terrell High School</t>
  </si>
  <si>
    <t>Thomas County Central High School</t>
  </si>
  <si>
    <t>Upson-Lee High School</t>
  </si>
  <si>
    <t>Tift County High School</t>
  </si>
  <si>
    <t>Toombs County High School</t>
  </si>
  <si>
    <t>Treutlen Middle/High School</t>
  </si>
  <si>
    <t>Callaway High School</t>
  </si>
  <si>
    <t>Troup County High School</t>
  </si>
  <si>
    <t>Turner County High School</t>
  </si>
  <si>
    <t>Union County High School</t>
  </si>
  <si>
    <t>LaFayette High School</t>
  </si>
  <si>
    <t>Ridgeland High School</t>
  </si>
  <si>
    <t>Loganville High School</t>
  </si>
  <si>
    <t>Monroe Area High School</t>
  </si>
  <si>
    <t>Warren County High School</t>
  </si>
  <si>
    <t>Washington County High School</t>
  </si>
  <si>
    <t>Wayne County High School</t>
  </si>
  <si>
    <t>Webster County</t>
  </si>
  <si>
    <t>Webster County High School</t>
  </si>
  <si>
    <t>Wheeler County</t>
  </si>
  <si>
    <t>Wheeler County High School</t>
  </si>
  <si>
    <t>White County High School</t>
  </si>
  <si>
    <t>Southeast Whitfield County High School</t>
  </si>
  <si>
    <t>Wilcox County</t>
  </si>
  <si>
    <t>Wilcox County High School</t>
  </si>
  <si>
    <t>Appling County Middle School</t>
  </si>
  <si>
    <t>Haymon-Morris Middle School</t>
  </si>
  <si>
    <t>Woodland Middle School at Euharlee</t>
  </si>
  <si>
    <t>67.9</t>
  </si>
  <si>
    <t>Berrien Middle School</t>
  </si>
  <si>
    <t>Bleckley Middle School</t>
  </si>
  <si>
    <t>Brantley County Middle School</t>
  </si>
  <si>
    <t>Nahunta Elementary School</t>
  </si>
  <si>
    <t>Bremen Middle School</t>
  </si>
  <si>
    <t>Buford Middle School</t>
  </si>
  <si>
    <t>Southeast Bulloch Middle School</t>
  </si>
  <si>
    <t>Burke County Middle School</t>
  </si>
  <si>
    <t>Metter Middle School</t>
  </si>
  <si>
    <t>Central Middle School</t>
  </si>
  <si>
    <t>Mt. Zion Middle School</t>
  </si>
  <si>
    <t>Carrollton Middle School</t>
  </si>
  <si>
    <t>Cartersville Middle School</t>
  </si>
  <si>
    <t>Heritage Middle School</t>
  </si>
  <si>
    <t>Lakeview Middle School</t>
  </si>
  <si>
    <t>Menlo Elementary School</t>
  </si>
  <si>
    <t>Beacon Hill Middle School</t>
  </si>
  <si>
    <t>Burney-Harris-Lyons Middle School</t>
  </si>
  <si>
    <t>Coile Middle School</t>
  </si>
  <si>
    <t>Hilsman Middle School</t>
  </si>
  <si>
    <t>Awtrey Middle School</t>
  </si>
  <si>
    <t>Dickerson Middle School</t>
  </si>
  <si>
    <t>Durham Middle School</t>
  </si>
  <si>
    <t>Griffin Middle School</t>
  </si>
  <si>
    <t>Lost Mountain Middle School</t>
  </si>
  <si>
    <t>86.3</t>
  </si>
  <si>
    <t>Mabry Middle School</t>
  </si>
  <si>
    <t>Pine Mountain Middle School</t>
  </si>
  <si>
    <t>Simpson Middle School</t>
  </si>
  <si>
    <t>Willie J. Williams Middle School</t>
  </si>
  <si>
    <t>Greenbrier Middle School</t>
  </si>
  <si>
    <t>Lakeside Middle School</t>
  </si>
  <si>
    <t>Riverside Middle School</t>
  </si>
  <si>
    <t>Stallings Island Middle School</t>
  </si>
  <si>
    <t>Commerce Middle School</t>
  </si>
  <si>
    <t>Cook County Middle School</t>
  </si>
  <si>
    <t>Dade Middle School</t>
  </si>
  <si>
    <t>Druid Hills Middle School</t>
  </si>
  <si>
    <t>Dodge County Middle School</t>
  </si>
  <si>
    <t>Fairplay Middle School</t>
  </si>
  <si>
    <t>Early County Middle School</t>
  </si>
  <si>
    <t>Elbert County Middle School</t>
  </si>
  <si>
    <t>Swainsboro Middle School</t>
  </si>
  <si>
    <t>Claxton Middle School</t>
  </si>
  <si>
    <t>J.C. Booth Middle School</t>
  </si>
  <si>
    <t>Rising Starr Middle School</t>
  </si>
  <si>
    <t>99.5</t>
  </si>
  <si>
    <t>Coosa Middle School</t>
  </si>
  <si>
    <t>DeSana Middle School</t>
  </si>
  <si>
    <t>Hendricks Middle School</t>
  </si>
  <si>
    <t>North Forsyth Middle School</t>
  </si>
  <si>
    <t>Otwell Middle School</t>
  </si>
  <si>
    <t>Piney Grove Middle School</t>
  </si>
  <si>
    <t>Autrey Mill Middle School</t>
  </si>
  <si>
    <t>Crabapple Middle School</t>
  </si>
  <si>
    <t>Haynes Bridge Middle School</t>
  </si>
  <si>
    <t>Holcomb Bridge Middle School</t>
  </si>
  <si>
    <t>Northwestern Middle School</t>
  </si>
  <si>
    <t>Ridgeview Charter School</t>
  </si>
  <si>
    <t>River Trail Middle School</t>
  </si>
  <si>
    <t>Sandy Springs Middle School</t>
  </si>
  <si>
    <t>Taylor Road Middle School</t>
  </si>
  <si>
    <t>Gainesville Middle School East</t>
  </si>
  <si>
    <t>Needwood Middle School</t>
  </si>
  <si>
    <t>Risley Middle School</t>
  </si>
  <si>
    <t>Red Bud Middle School</t>
  </si>
  <si>
    <t>Washington Middle School</t>
  </si>
  <si>
    <t>Hull Middle School</t>
  </si>
  <si>
    <t>Northbrook Middle School</t>
  </si>
  <si>
    <t>North Habersham Middle School</t>
  </si>
  <si>
    <t>C. W. Davis Middle School</t>
  </si>
  <si>
    <t>Cherokee Bluff Middle</t>
  </si>
  <si>
    <t>North Hall Middle School</t>
  </si>
  <si>
    <t>Hancock Central Middle School</t>
  </si>
  <si>
    <t>24.8</t>
  </si>
  <si>
    <t>Creekside School</t>
  </si>
  <si>
    <t>Heard County Middle School</t>
  </si>
  <si>
    <t>Ola Middle School</t>
  </si>
  <si>
    <t>West Jackson Middle School</t>
  </si>
  <si>
    <t>Jasper County Middle School</t>
  </si>
  <si>
    <t>Jefferson Middle School</t>
  </si>
  <si>
    <t>Jenkins County Middle School</t>
  </si>
  <si>
    <t>57.8</t>
  </si>
  <si>
    <t>Hahira Middle School</t>
  </si>
  <si>
    <t>Madison County Middle School</t>
  </si>
  <si>
    <t>Bagley Middle School</t>
  </si>
  <si>
    <t>Gladden Middle School</t>
  </si>
  <si>
    <t>Spring Place Elementary School</t>
  </si>
  <si>
    <t>91.1</t>
  </si>
  <si>
    <t>Malcom Bridge Middle School</t>
  </si>
  <si>
    <t>Oglethorpe County Middle School</t>
  </si>
  <si>
    <t>East Paulding Middle School</t>
  </si>
  <si>
    <t>South Paulding Middle School</t>
  </si>
  <si>
    <t>Pierce County Middle School</t>
  </si>
  <si>
    <t>Cedartown Middle School</t>
  </si>
  <si>
    <t>Rockmart Middle School</t>
  </si>
  <si>
    <t>Rabun County Elementary School</t>
  </si>
  <si>
    <t>Belair K-8 School</t>
  </si>
  <si>
    <t>19.2</t>
  </si>
  <si>
    <t>Spirit Creek Middle School</t>
  </si>
  <si>
    <t>23.6</t>
  </si>
  <si>
    <t>Coastal Middle School</t>
  </si>
  <si>
    <t>46.1</t>
  </si>
  <si>
    <t>Isle of Hope School</t>
  </si>
  <si>
    <t>Screven County Middle School</t>
  </si>
  <si>
    <t>Social Circle Middle School</t>
  </si>
  <si>
    <t>North Tattnall Middle School</t>
  </si>
  <si>
    <t>55.6</t>
  </si>
  <si>
    <t>Telfair County Middle School</t>
  </si>
  <si>
    <t>Terrell Middle School</t>
  </si>
  <si>
    <t>MacIntyre Park Middle School</t>
  </si>
  <si>
    <t>Toombs County Middle School</t>
  </si>
  <si>
    <t>Trion City</t>
  </si>
  <si>
    <t>Trion Middle School</t>
  </si>
  <si>
    <t>Callaway Middle School</t>
  </si>
  <si>
    <t>Long Cane Middle School</t>
  </si>
  <si>
    <t>Union County Middle School</t>
  </si>
  <si>
    <t>J. R. Trippe Middle School</t>
  </si>
  <si>
    <t>Chattanooga Valley Middle School</t>
  </si>
  <si>
    <t>Carver Middle School</t>
  </si>
  <si>
    <t>Waycross Middle School</t>
  </si>
  <si>
    <t>Warren County Middle School</t>
  </si>
  <si>
    <t>White County Middle School</t>
  </si>
  <si>
    <t>North Whitfield Middle School</t>
  </si>
  <si>
    <t>Wilcox County Middle School</t>
  </si>
  <si>
    <t>Washington-Wilkes Middle School</t>
  </si>
  <si>
    <t>Wilkinson County Middle School</t>
  </si>
  <si>
    <t>Appling County Elementary School</t>
  </si>
  <si>
    <t>Pearson Elementary School</t>
  </si>
  <si>
    <t>Garden Hills Elementary School</t>
  </si>
  <si>
    <t>Bacon County Elementary School</t>
  </si>
  <si>
    <t>Banks County Elementary School</t>
  </si>
  <si>
    <t>Banks County Primary School</t>
  </si>
  <si>
    <t>County Line Elementary School</t>
  </si>
  <si>
    <t>Holsenbeck Elementary School</t>
  </si>
  <si>
    <t>Kennedy Elementary School</t>
  </si>
  <si>
    <t>Cloverleaf Elementary</t>
  </si>
  <si>
    <t>Mission Road Elementary School</t>
  </si>
  <si>
    <t>Taylorsville Elementary School</t>
  </si>
  <si>
    <t>Dr. George Washington Carver Elementary School</t>
  </si>
  <si>
    <t>Buford Academy</t>
  </si>
  <si>
    <t>Mattie Lively Elementary School</t>
  </si>
  <si>
    <t>Portal Elementary School</t>
  </si>
  <si>
    <t>Sallie Zetterower Elementary School</t>
  </si>
  <si>
    <t>Stilson Elementary School</t>
  </si>
  <si>
    <t>Calhoun County Elementary School</t>
  </si>
  <si>
    <t>Mamie Lou Gross Elementary School</t>
  </si>
  <si>
    <t>Mary Lee Clark Elementary School</t>
  </si>
  <si>
    <t>Central Elementary School</t>
  </si>
  <si>
    <t>Providence Elementary School</t>
  </si>
  <si>
    <t>Villa Rica Elementary School</t>
  </si>
  <si>
    <t>Carrollton Upper Elementary</t>
  </si>
  <si>
    <t>Battlefield Primary</t>
  </si>
  <si>
    <t>Boynton Elementary School</t>
  </si>
  <si>
    <t>Ringgold Elementary School</t>
  </si>
  <si>
    <t>Lyerly Elementary School</t>
  </si>
  <si>
    <t>Fifth Avenue Upper Elementary School</t>
  </si>
  <si>
    <t>Talley Street Upper Elementary School</t>
  </si>
  <si>
    <t>Cleveland Road Elementary School</t>
  </si>
  <si>
    <t>62.8</t>
  </si>
  <si>
    <t>Fowler Drive Elementary School</t>
  </si>
  <si>
    <t>Johnnie Lay Burks Elementary School</t>
  </si>
  <si>
    <t>Oglethorpe Avenue Elementary School</t>
  </si>
  <si>
    <t>Clay County</t>
  </si>
  <si>
    <t>Clay County Elementary</t>
  </si>
  <si>
    <t>Clinch County Elementary School</t>
  </si>
  <si>
    <t>Davis Elementary School</t>
  </si>
  <si>
    <t>Ford Elementary School</t>
  </si>
  <si>
    <t>Frey Elementary School</t>
  </si>
  <si>
    <t>Milford Elementary School</t>
  </si>
  <si>
    <t>Mount Bethel Elementary School</t>
  </si>
  <si>
    <t>Rocky Mount Elementary School</t>
  </si>
  <si>
    <t>Sedalia Park Elementary School</t>
  </si>
  <si>
    <t>Nicholls Elementary School</t>
  </si>
  <si>
    <t>Cox Elementary School</t>
  </si>
  <si>
    <t>Odom Elementary School</t>
  </si>
  <si>
    <t>Stringfellow Elementary School</t>
  </si>
  <si>
    <t>Baker Place Elementary</t>
  </si>
  <si>
    <t>Greenbrier Elementary School</t>
  </si>
  <si>
    <t>Lewiston Elementary School</t>
  </si>
  <si>
    <t>North Columbia Elementary School</t>
  </si>
  <si>
    <t>North Harlem Elementary School</t>
  </si>
  <si>
    <t>Parkway Elementary School</t>
  </si>
  <si>
    <t>Commerce Primary</t>
  </si>
  <si>
    <t>Crisp County Elementary School</t>
  </si>
  <si>
    <t>Crisp County Primary School</t>
  </si>
  <si>
    <t>Dade Elementary School</t>
  </si>
  <si>
    <t>Park Creek Elementary School</t>
  </si>
  <si>
    <t>Kilough Elementary School</t>
  </si>
  <si>
    <t>Riverview Elementary School</t>
  </si>
  <si>
    <t>Indian Creek Elementary School</t>
  </si>
  <si>
    <t>Kelley Lake Elementary School</t>
  </si>
  <si>
    <t>McLendon Elementary School</t>
  </si>
  <si>
    <t>Sagamore Hills Elementary School</t>
  </si>
  <si>
    <t>Vanderlyn Elementary School</t>
  </si>
  <si>
    <t>Dooly County Elementary School</t>
  </si>
  <si>
    <t>Robert H Harvey Elementary School</t>
  </si>
  <si>
    <t>Turner Elementary School</t>
  </si>
  <si>
    <t>41.9</t>
  </si>
  <si>
    <t>Echols County</t>
  </si>
  <si>
    <t>Echols County Elementary/Middle School</t>
  </si>
  <si>
    <t>Rincon Elementary School</t>
  </si>
  <si>
    <t>Blue Ridge Elementary School</t>
  </si>
  <si>
    <t>West Fannin Elementary School</t>
  </si>
  <si>
    <t>Kedron Elementary School</t>
  </si>
  <si>
    <t>Robert J. Burch Elementary School</t>
  </si>
  <si>
    <t>Sara Harp Minter Elementary School</t>
  </si>
  <si>
    <t>Alto Park Elementary School</t>
  </si>
  <si>
    <t>Armuchee Primary School</t>
  </si>
  <si>
    <t>Garden Lakes Elementary School</t>
  </si>
  <si>
    <t>Model Elementary School</t>
  </si>
  <si>
    <t>Pepperell Elementary</t>
  </si>
  <si>
    <t>Pepperell Primary</t>
  </si>
  <si>
    <t>Brandywine Elementary School</t>
  </si>
  <si>
    <t>Cumming Elementary School</t>
  </si>
  <si>
    <t>Haw Creek Elementary</t>
  </si>
  <si>
    <t>Midway Elementary School</t>
  </si>
  <si>
    <t>Silver City Elementary School</t>
  </si>
  <si>
    <t>Vickery Creek Elementary School</t>
  </si>
  <si>
    <t>Lavonia Elementary School</t>
  </si>
  <si>
    <t>Alpharetta Elementary School</t>
  </si>
  <si>
    <t>Birmingham Falls Elementary School</t>
  </si>
  <si>
    <t>Cogburn Woods Elementary School</t>
  </si>
  <si>
    <t>Creek View Elementary School</t>
  </si>
  <si>
    <t>Lake Forest Elementary</t>
  </si>
  <si>
    <t>Manning Oaks Elementary School</t>
  </si>
  <si>
    <t>Centennial Arts Academy</t>
  </si>
  <si>
    <t>Fair Street International Academy</t>
  </si>
  <si>
    <t>New Holland Knowledge Academy</t>
  </si>
  <si>
    <t>Glascock County</t>
  </si>
  <si>
    <t>Glascock County Elementary School</t>
  </si>
  <si>
    <t>Altama Elementary School</t>
  </si>
  <si>
    <t>Satilla Marsh Elementary School</t>
  </si>
  <si>
    <t>Red Bud Elementary School</t>
  </si>
  <si>
    <t>Greene County Primary School</t>
  </si>
  <si>
    <t>Fort Daniel Elementary School</t>
  </si>
  <si>
    <t>Lawrenceville Elementary School</t>
  </si>
  <si>
    <t>41.2</t>
  </si>
  <si>
    <t>Lovin Elementary School</t>
  </si>
  <si>
    <t>Mason Elementary School</t>
  </si>
  <si>
    <t>Sugar Hill Elementary School</t>
  </si>
  <si>
    <t>Suwanee Elementary School</t>
  </si>
  <si>
    <t>Sycamore Elementary School</t>
  </si>
  <si>
    <t>Taylor Elementary School</t>
  </si>
  <si>
    <t>Clarkesville Elementary School</t>
  </si>
  <si>
    <t>Cornelia Elementary School</t>
  </si>
  <si>
    <t>Woodville Elementary School</t>
  </si>
  <si>
    <t>Myers Elementary School</t>
  </si>
  <si>
    <t>Oakwood Elementary School</t>
  </si>
  <si>
    <t>Sugar Hill Elementary</t>
  </si>
  <si>
    <t>Wauka Mountain Elementary School</t>
  </si>
  <si>
    <t>West Haralson Elementary School</t>
  </si>
  <si>
    <t>Bonaire Elementary School</t>
  </si>
  <si>
    <t>Hilltop Elementary School</t>
  </si>
  <si>
    <t>Irwin County Elementary School</t>
  </si>
  <si>
    <t>Gum Springs Elementary School</t>
  </si>
  <si>
    <t>North Jackson Elementary School</t>
  </si>
  <si>
    <t>West Jackson Elementary School</t>
  </si>
  <si>
    <t>Jeff Davis Elementary School</t>
  </si>
  <si>
    <t>Jefferson Elementary School</t>
  </si>
  <si>
    <t>Carver Elementary School</t>
  </si>
  <si>
    <t>Wrens Elementary School</t>
  </si>
  <si>
    <t>Lanier County Elementary School</t>
  </si>
  <si>
    <t>Lincoln County Elementary School</t>
  </si>
  <si>
    <t>Comer Elementary School</t>
  </si>
  <si>
    <t>Hull-Sanford Elementary School</t>
  </si>
  <si>
    <t>A.L. Burruss Elementary School</t>
  </si>
  <si>
    <t>Hickory Hills Elementary School</t>
  </si>
  <si>
    <t>Norris Elementary School</t>
  </si>
  <si>
    <t>Thomson Elementary School</t>
  </si>
  <si>
    <t>Miller County Elementary School</t>
  </si>
  <si>
    <t>Montgomery County Elementary School</t>
  </si>
  <si>
    <t>Allen Elementary School</t>
  </si>
  <si>
    <t>Dimon Elementary</t>
  </si>
  <si>
    <t>Dorothy Height Elementary School</t>
  </si>
  <si>
    <t>Double Churches Elementary School</t>
  </si>
  <si>
    <t>Eagle Ridge Academy</t>
  </si>
  <si>
    <t>Forrest Road Elementary School</t>
  </si>
  <si>
    <t>Hannan Elementary</t>
  </si>
  <si>
    <t>Lonnie Jackson Academy</t>
  </si>
  <si>
    <t>30.7</t>
  </si>
  <si>
    <t>River Road Elementary School</t>
  </si>
  <si>
    <t>Waddell Elementary School</t>
  </si>
  <si>
    <t>Wesley Heights Elementary School</t>
  </si>
  <si>
    <t>Wynnton Elementary School</t>
  </si>
  <si>
    <t>Oconee County Primary School</t>
  </si>
  <si>
    <t>Oglethorpe County Elementary School</t>
  </si>
  <si>
    <t>Burnt Hickory Elementary School</t>
  </si>
  <si>
    <t>Lillian C. Poole Elementary School</t>
  </si>
  <si>
    <t>Cherokee Elementary School</t>
  </si>
  <si>
    <t>Van Wert Elementary School</t>
  </si>
  <si>
    <t>Pulaski County Elementary School</t>
  </si>
  <si>
    <t>Dorothy Hains Elementary School</t>
  </si>
  <si>
    <t>Glenn Hills Elementary School</t>
  </si>
  <si>
    <t>Goshen Elementary School</t>
  </si>
  <si>
    <t>Lamar - Milledge Elementary School</t>
  </si>
  <si>
    <t>Wilkinson Gardens Elementary School</t>
  </si>
  <si>
    <t>Main Elementary School</t>
  </si>
  <si>
    <t>26.3</t>
  </si>
  <si>
    <t>Bloomingdale Elementary School</t>
  </si>
  <si>
    <t>Garden City Elementary School</t>
  </si>
  <si>
    <t>Haven Elementary School</t>
  </si>
  <si>
    <t>Marshpoint Elementary School</t>
  </si>
  <si>
    <t>White Bluff Elementary School</t>
  </si>
  <si>
    <t>Windsor Forest Elementary School</t>
  </si>
  <si>
    <t>Social Circle Primary School</t>
  </si>
  <si>
    <t>Big A Elementary School</t>
  </si>
  <si>
    <t>Stephens County Fifth Grade Academy</t>
  </si>
  <si>
    <t>Toccoa Elementary School</t>
  </si>
  <si>
    <t>Stewart County Elementary School</t>
  </si>
  <si>
    <t>Taliaferro County</t>
  </si>
  <si>
    <t>Taliaferro County School</t>
  </si>
  <si>
    <t>Taylor County Primary School</t>
  </si>
  <si>
    <t>Telfair County Elementary</t>
  </si>
  <si>
    <t>Cross Creek Elementary School</t>
  </si>
  <si>
    <t>Garrison-Pilcher Elementary School</t>
  </si>
  <si>
    <t>Annie Belle Clark Elementary School</t>
  </si>
  <si>
    <t>G. O. Bailey Elementary School</t>
  </si>
  <si>
    <t>Matt Wilson Elementary School</t>
  </si>
  <si>
    <t>Lyons Primary School</t>
  </si>
  <si>
    <t>Berta Weathersbee Elementary School</t>
  </si>
  <si>
    <t>Ethel W. Kight Elementary School</t>
  </si>
  <si>
    <t>Hillcrest Elementary School</t>
  </si>
  <si>
    <t>Hollis Hand Elementary School</t>
  </si>
  <si>
    <t>Long Cane Elementary School</t>
  </si>
  <si>
    <t>Rosemont Elementary School</t>
  </si>
  <si>
    <t>Turner County Elementary School</t>
  </si>
  <si>
    <t>Sally Dailey Meadows Elementary School</t>
  </si>
  <si>
    <t>46.8</t>
  </si>
  <si>
    <t>Fairyland Elementary School</t>
  </si>
  <si>
    <t>North LaFayette Elementary School</t>
  </si>
  <si>
    <t>Rock Spring Elementary School</t>
  </si>
  <si>
    <t>Rossville Elementary School</t>
  </si>
  <si>
    <t>Bay Creek Elementary School</t>
  </si>
  <si>
    <t>Walker Park Elementary School</t>
  </si>
  <si>
    <t>Center Elementary School</t>
  </si>
  <si>
    <t>Martha Rawls Smith Elementary School</t>
  </si>
  <si>
    <t>Screven Elementary School</t>
  </si>
  <si>
    <t>Webster County Elementary/Middle School</t>
  </si>
  <si>
    <t>Wheeler County Elementary School</t>
  </si>
  <si>
    <t>Mossy Creek Elementary School</t>
  </si>
  <si>
    <t>Mount Yonah Elementary School</t>
  </si>
  <si>
    <t>Cedar Ridge Elementary</t>
  </si>
  <si>
    <t>Valley Point Elementary School</t>
  </si>
  <si>
    <t>Wilcox County Elementary School</t>
  </si>
  <si>
    <t>Washington-Wilkes Elementary School</t>
  </si>
  <si>
    <t>Washington-Wilkes Primary School</t>
  </si>
  <si>
    <t>Atkinson County High School</t>
  </si>
  <si>
    <t>Gordon Lee High School</t>
  </si>
  <si>
    <t>Echols County High School</t>
  </si>
  <si>
    <t>Quitman County</t>
  </si>
  <si>
    <t>Quitman County High School</t>
  </si>
  <si>
    <t>19.5</t>
  </si>
  <si>
    <t>Towns County</t>
  </si>
  <si>
    <t>Towns County High School</t>
  </si>
  <si>
    <t>Bacon County Middle School</t>
  </si>
  <si>
    <t>Bowdon Middle School</t>
  </si>
  <si>
    <t>Clay County Middle School</t>
  </si>
  <si>
    <t>Dooly County Middle School</t>
  </si>
  <si>
    <t>South Effingham Middle School</t>
  </si>
  <si>
    <t>South Forsyth Middle School</t>
  </si>
  <si>
    <t>Glascock County Middle/High School</t>
  </si>
  <si>
    <t>South Hall Middle School</t>
  </si>
  <si>
    <t>Jeff Davis Middle School</t>
  </si>
  <si>
    <t>Miller County Middle School</t>
  </si>
  <si>
    <t>Quitman County Elementary</t>
  </si>
  <si>
    <t>Randolph County Middle School</t>
  </si>
  <si>
    <t>29.4</t>
  </si>
  <si>
    <t>25.0</t>
  </si>
  <si>
    <t>Stewart County Middle School</t>
  </si>
  <si>
    <t>South Tattnall Middle School</t>
  </si>
  <si>
    <t>Towns County Middle School</t>
  </si>
  <si>
    <t>Wheeler County Middle School</t>
  </si>
  <si>
    <t>New Hope Middle School</t>
  </si>
  <si>
    <t>South Columbia Elementary School</t>
  </si>
  <si>
    <t>Tobacco Road Elementary School</t>
  </si>
  <si>
    <t>35.6</t>
  </si>
  <si>
    <t>Austin Elementary School</t>
  </si>
  <si>
    <t>Evansdale Elementary School</t>
  </si>
  <si>
    <t>Fernbank Elementary School</t>
  </si>
  <si>
    <t>Settles Bridge Elementary School</t>
  </si>
  <si>
    <t>Barnwell Elementary School</t>
  </si>
  <si>
    <t>East Side Elementary School</t>
  </si>
  <si>
    <t>Keheley Elementary School</t>
  </si>
  <si>
    <t>Sope Creek Elementary School</t>
  </si>
  <si>
    <t>Black's Mill Elementary School</t>
  </si>
  <si>
    <t>Coal Mountain Elementary School</t>
  </si>
  <si>
    <t>George W. Whitlow Elementary</t>
  </si>
  <si>
    <t>Kelly Mill Elementary</t>
  </si>
  <si>
    <t>Shiloh Point Elementary</t>
  </si>
  <si>
    <t>Shakerag Elementary School</t>
  </si>
  <si>
    <t>Vickery Mill Elementary</t>
  </si>
  <si>
    <t>Mary Lin Elementary School</t>
  </si>
  <si>
    <t>Braelinn Elementary School</t>
  </si>
  <si>
    <t>Peachtree City Elementary School</t>
  </si>
  <si>
    <t>Pickett's Mill Elementary School</t>
  </si>
  <si>
    <t>Randolph County Elementary School</t>
  </si>
  <si>
    <t>Glennwood Elementary School</t>
  </si>
  <si>
    <t>Winnona Park Elementary School</t>
  </si>
  <si>
    <t>Lake Forest Hills Elementary School</t>
  </si>
  <si>
    <t>Buford Elementary School</t>
  </si>
  <si>
    <t>Matched_SCSC_CCRPI_GB</t>
  </si>
  <si>
    <t>MATCHED_VAM</t>
  </si>
  <si>
    <t>GOSA_GB_Weighted</t>
  </si>
  <si>
    <t>VAM_Weighted</t>
  </si>
  <si>
    <t>Comparison School Score</t>
  </si>
  <si>
    <t/>
  </si>
  <si>
    <t>GB_Matched</t>
  </si>
  <si>
    <t>District Name</t>
  </si>
  <si>
    <t>weight</t>
  </si>
  <si>
    <t>CM_Matched</t>
  </si>
  <si>
    <t>Prog_Matched</t>
  </si>
  <si>
    <t>Gband_Matched</t>
  </si>
  <si>
    <t>Gband_Weighted</t>
  </si>
  <si>
    <t>Comparison District Score</t>
  </si>
  <si>
    <t>District Weight</t>
  </si>
  <si>
    <t>VAM_Matched</t>
  </si>
  <si>
    <t>Comparison District Total</t>
  </si>
  <si>
    <t>District_Weight</t>
  </si>
  <si>
    <t>Academy For Classical Education Total</t>
  </si>
  <si>
    <t>Atlanta Heights Charter School Total</t>
  </si>
  <si>
    <t>Atlanta SMART Academy Total</t>
  </si>
  <si>
    <t>Atlanta Unbound Academy Total</t>
  </si>
  <si>
    <t>Baconton Community Charter School Total</t>
  </si>
  <si>
    <t>Brookhaven Innovation Academy Total</t>
  </si>
  <si>
    <t>Cherokee Charter Academy Total</t>
  </si>
  <si>
    <t>Cirrus Charter Academy Total</t>
  </si>
  <si>
    <t>Coweta Charter Academy Total</t>
  </si>
  <si>
    <t>D.E.L.T.A. STEAM Academy Total</t>
  </si>
  <si>
    <t>Destinations Career Academy of Georgia (Virtual) Total</t>
  </si>
  <si>
    <t>Dubois Integrity Academy Total</t>
  </si>
  <si>
    <t>Fulton Leadership Academy Total</t>
  </si>
  <si>
    <t>Furlow Charter School Total</t>
  </si>
  <si>
    <t>Genesis Innovation Academy for Boys Total</t>
  </si>
  <si>
    <t>Genesis Innovation Academy for Girls Total</t>
  </si>
  <si>
    <t>Georgia Connections Academy (Virtual) Total</t>
  </si>
  <si>
    <t>Georgia Cyber Academy (Virtual) Total</t>
  </si>
  <si>
    <t>Georgia Fugees Academy Charter School Total</t>
  </si>
  <si>
    <t>Georgia School for Innovation and the Classics Total</t>
  </si>
  <si>
    <t>International Charter School of Atlanta Total</t>
  </si>
  <si>
    <t>Ivy Preparatory Academy, Inc Total</t>
  </si>
  <si>
    <t>Liberation Academy Total</t>
  </si>
  <si>
    <t>Liberty Tech Charter Academy Total</t>
  </si>
  <si>
    <t>Northwest Classical Academy Total</t>
  </si>
  <si>
    <t>Odyssey Charter School Total</t>
  </si>
  <si>
    <t>Pataula Charter Academy Total</t>
  </si>
  <si>
    <t>Resurgence Hall Middle Academy Total</t>
  </si>
  <si>
    <t>RISE Preparatory Charter School Total</t>
  </si>
  <si>
    <t>SAIL Charter Academy - School for Arts-Infused Learning Total</t>
  </si>
  <si>
    <t>Scintilla Charter Academy Total</t>
  </si>
  <si>
    <t>SLAM Academy of Atlanta Total</t>
  </si>
  <si>
    <t>Southwest Georgia S.T.E.M. Charter Academy Total</t>
  </si>
  <si>
    <t>Spring Creek Charter Academy Total</t>
  </si>
  <si>
    <t>Statesboro STEAM Academy Total</t>
  </si>
  <si>
    <t>The Anchor School Total</t>
  </si>
  <si>
    <t>Utopian Academy for the Arts Charter School Total</t>
  </si>
  <si>
    <t>Utopian Academy for the Arts Trilith Total</t>
  </si>
  <si>
    <t>District_Weights</t>
  </si>
  <si>
    <t>SCSC_CM_GB Weighted</t>
  </si>
  <si>
    <t>SCSC_Prog_GBWeighted</t>
  </si>
  <si>
    <t>SCSC_GB_GBWeighted</t>
  </si>
  <si>
    <t>SCSC_VAM</t>
  </si>
  <si>
    <t>GB_Weighted</t>
  </si>
  <si>
    <t>SCSC_CM</t>
  </si>
  <si>
    <t>SCSC_Prog</t>
  </si>
  <si>
    <t>SCSC_Gband</t>
  </si>
  <si>
    <t>Comparison_VAM</t>
  </si>
  <si>
    <t>CM_GB Weighted</t>
  </si>
  <si>
    <t>Prog_GBWeighted</t>
  </si>
  <si>
    <t>GB_GBWeighted</t>
  </si>
  <si>
    <t>Amana Academy West Atlanta Total</t>
  </si>
  <si>
    <t>DeKalb Brilliance Academy Total</t>
  </si>
  <si>
    <t>Ethos Classical Charter School Total</t>
  </si>
  <si>
    <t>International Academy of Smyrna Total</t>
  </si>
  <si>
    <t>International Charter Academy of Georgia Total</t>
  </si>
  <si>
    <t>Miles Ahead Charter School Total</t>
  </si>
  <si>
    <t>PEACE Academy Charter School Total</t>
  </si>
  <si>
    <t>Resurgence Hall Charter School Total</t>
  </si>
  <si>
    <t>Sankofa Montessori Total</t>
  </si>
  <si>
    <t>Yi Hwang Academy of Language Excellence Total</t>
  </si>
  <si>
    <t>Zest Preparatory Academy School Total</t>
  </si>
  <si>
    <t>School Code</t>
  </si>
  <si>
    <t>NOTES</t>
  </si>
  <si>
    <t>E Weight</t>
  </si>
  <si>
    <t>M Weight</t>
  </si>
  <si>
    <t>H Weight</t>
  </si>
  <si>
    <t>E CM</t>
  </si>
  <si>
    <t>E P</t>
  </si>
  <si>
    <t>E GB</t>
  </si>
  <si>
    <t>M CM</t>
  </si>
  <si>
    <t xml:space="preserve">M P </t>
  </si>
  <si>
    <t>M GB</t>
  </si>
  <si>
    <t>H CM</t>
  </si>
  <si>
    <t>H P</t>
  </si>
  <si>
    <t>H GB</t>
  </si>
  <si>
    <t>Enrollment CM</t>
  </si>
  <si>
    <t>Enrollment P</t>
  </si>
  <si>
    <t>Enrollment GB</t>
  </si>
  <si>
    <t>M P</t>
  </si>
  <si>
    <t>OVERALL CM</t>
  </si>
  <si>
    <t>OVERALL P</t>
  </si>
  <si>
    <t>OVERALL GB</t>
  </si>
  <si>
    <t>&lt;- District</t>
  </si>
  <si>
    <t>Renewal School</t>
  </si>
  <si>
    <t>&lt;-SCSC School</t>
  </si>
  <si>
    <t>School -&gt;</t>
  </si>
  <si>
    <t>--</t>
  </si>
  <si>
    <t>Destination Career Academy of Georgia</t>
  </si>
  <si>
    <t>Georgia Connections Academy</t>
  </si>
  <si>
    <t>Georgia Cyber Academy</t>
  </si>
  <si>
    <t>Grade Level</t>
  </si>
  <si>
    <t>Subject</t>
  </si>
  <si>
    <t>School Effect</t>
  </si>
  <si>
    <t>State Percentile (higher is better)</t>
  </si>
  <si>
    <t>Statistically Different from State Average?</t>
  </si>
  <si>
    <t>School Comparison-School Rank (lower is better)</t>
  </si>
  <si>
    <t>VAM Comparison-School Weighted Average</t>
  </si>
  <si>
    <t>Statistically Different from Comparison Average?</t>
  </si>
  <si>
    <t>District Effect</t>
  </si>
  <si>
    <t>Comparison-District Rank (lower is better)</t>
  </si>
  <si>
    <t>VAM Comparison-District Weighted Average</t>
  </si>
  <si>
    <t>Statistically Different from District Comparison Average?</t>
  </si>
  <si>
    <t>Statistically Significant? Designation</t>
  </si>
  <si>
    <t>Combined-Grade School VAM Score</t>
  </si>
  <si>
    <t>Overall School Comparison Rank (lower is better)</t>
  </si>
  <si>
    <t>Overall VAM Comparison Score Weighted Average</t>
  </si>
  <si>
    <t>Overall VAM Comparison Score Statistically Different from Weighted Average?</t>
  </si>
  <si>
    <t>Combined-Grade District VAM Score</t>
  </si>
  <si>
    <t>Overall District Comparison Rank (lower is better)</t>
  </si>
  <si>
    <t>Overall VAM District Comparison Score Weighted Average</t>
  </si>
  <si>
    <t>Overall VAM District Comparison Score Statistically Different from Weighted Average?</t>
  </si>
  <si>
    <t>Designation</t>
  </si>
  <si>
    <t>All-Subject Average</t>
  </si>
  <si>
    <t>Lower</t>
  </si>
  <si>
    <t>42 out of 44</t>
  </si>
  <si>
    <t>13 out of 14</t>
  </si>
  <si>
    <t>Combine Grade All-Subject Average</t>
  </si>
  <si>
    <t>39 out of 77</t>
  </si>
  <si>
    <t>No</t>
  </si>
  <si>
    <t>6 out of 14</t>
  </si>
  <si>
    <t>Higher</t>
  </si>
  <si>
    <t>11 out of 22</t>
  </si>
  <si>
    <t>7 out of 13</t>
  </si>
  <si>
    <t>11 out of 21</t>
  </si>
  <si>
    <t>8 out of 13</t>
  </si>
  <si>
    <t>38 out of 56</t>
  </si>
  <si>
    <t>8 out of 9</t>
  </si>
  <si>
    <t>. out of .</t>
  </si>
  <si>
    <t>23 out of 36</t>
  </si>
  <si>
    <t>4 out of 4</t>
  </si>
  <si>
    <t>30 out of 54</t>
  </si>
  <si>
    <t>2 out of 5</t>
  </si>
  <si>
    <t>12 out of 15</t>
  </si>
  <si>
    <t>25 out of 25</t>
  </si>
  <si>
    <t>9 out of 9</t>
  </si>
  <si>
    <t>50 out of 91</t>
  </si>
  <si>
    <t>6 out of 13</t>
  </si>
  <si>
    <t>1 out of 54</t>
  </si>
  <si>
    <t>1 out of 14</t>
  </si>
  <si>
    <t>6 out of 96</t>
  </si>
  <si>
    <t>1 out of 11</t>
  </si>
  <si>
    <t>16 out of 28</t>
  </si>
  <si>
    <t>5 out of 9</t>
  </si>
  <si>
    <t>2 out of 19</t>
  </si>
  <si>
    <t>1 out of 10</t>
  </si>
  <si>
    <t>18 out of 38</t>
  </si>
  <si>
    <t>5 out of 10</t>
  </si>
  <si>
    <t>2 out of 12</t>
  </si>
  <si>
    <t>2 out of 9</t>
  </si>
  <si>
    <t>8 out of 14</t>
  </si>
  <si>
    <t>6 out of 11</t>
  </si>
  <si>
    <t>17 out of 97</t>
  </si>
  <si>
    <t>2 out of 13</t>
  </si>
  <si>
    <t>64 out of 129</t>
  </si>
  <si>
    <t>6 out of 12</t>
  </si>
  <si>
    <t>4 out of 32</t>
  </si>
  <si>
    <t>1 out of 7</t>
  </si>
  <si>
    <t>47 out of 55</t>
  </si>
  <si>
    <t>8 out of 8</t>
  </si>
  <si>
    <t>22 out of 76</t>
  </si>
  <si>
    <t>3 out of 8</t>
  </si>
  <si>
    <t>5 out of 23</t>
  </si>
  <si>
    <t>1 out of 6</t>
  </si>
  <si>
    <t>9 out of 25</t>
  </si>
  <si>
    <t>2 out of 7</t>
  </si>
  <si>
    <t>2 out of 36</t>
  </si>
  <si>
    <t>1 out of 8</t>
  </si>
  <si>
    <t>3 out of 6</t>
  </si>
  <si>
    <t>28 out of 33</t>
  </si>
  <si>
    <t>36 out of 43</t>
  </si>
  <si>
    <t>6 out of 6</t>
  </si>
  <si>
    <t>49 out of 55</t>
  </si>
  <si>
    <t>6 out of 51</t>
  </si>
  <si>
    <t>6 out of 19</t>
  </si>
  <si>
    <t>249 out of 267</t>
  </si>
  <si>
    <t>107 out of 111</t>
  </si>
  <si>
    <t>272 out of 275</t>
  </si>
  <si>
    <t>115 out of 116</t>
  </si>
  <si>
    <t>112 out of 128</t>
  </si>
  <si>
    <t>63 out of 70</t>
  </si>
  <si>
    <t>47 out of 47</t>
  </si>
  <si>
    <t>7 out of 7</t>
  </si>
  <si>
    <t>25 out of 71</t>
  </si>
  <si>
    <t>3 out of 7</t>
  </si>
  <si>
    <t>16 out of 20</t>
  </si>
  <si>
    <t>3 out of 3</t>
  </si>
  <si>
    <t>85 out of 87</t>
  </si>
  <si>
    <t>18 out of 19</t>
  </si>
  <si>
    <t>5 out of 5</t>
  </si>
  <si>
    <t>21 out of 39</t>
  </si>
  <si>
    <t>7 out of 8</t>
  </si>
  <si>
    <t>12 out of 16</t>
  </si>
  <si>
    <t>1 out of 5</t>
  </si>
  <si>
    <t>1 out of 4</t>
  </si>
  <si>
    <t>3 out of 89</t>
  </si>
  <si>
    <t>9 out of 142</t>
  </si>
  <si>
    <t>1 out of 41</t>
  </si>
  <si>
    <t>1 out of 12</t>
  </si>
  <si>
    <t>73 out of 95</t>
  </si>
  <si>
    <t>12 out of 13</t>
  </si>
  <si>
    <t>64 out of 137</t>
  </si>
  <si>
    <t>3 out of 15</t>
  </si>
  <si>
    <t>11 out of 45</t>
  </si>
  <si>
    <t>675 out of 718</t>
  </si>
  <si>
    <t>134 out of 137</t>
  </si>
  <si>
    <t>194 out of 360</t>
  </si>
  <si>
    <t>112 out of 164</t>
  </si>
  <si>
    <t>243 out of 454</t>
  </si>
  <si>
    <t>77 out of 154</t>
  </si>
  <si>
    <t>148 out of 365</t>
  </si>
  <si>
    <t>59 out of 164</t>
  </si>
  <si>
    <t>904 out of 963</t>
  </si>
  <si>
    <t>159 out of 166</t>
  </si>
  <si>
    <t>793 out of 1737</t>
  </si>
  <si>
    <t>71 out of 179</t>
  </si>
  <si>
    <t>241 out of 472</t>
  </si>
  <si>
    <t>86 out of 172</t>
  </si>
  <si>
    <t>291 out of 372</t>
  </si>
  <si>
    <t>134 out of 171</t>
  </si>
  <si>
    <t>12 out of 12</t>
  </si>
  <si>
    <t>3 out of 19</t>
  </si>
  <si>
    <t>1 out of 3</t>
  </si>
  <si>
    <t>32 out of 38</t>
  </si>
  <si>
    <t>50 out of 65</t>
  </si>
  <si>
    <t>16 out of 16</t>
  </si>
  <si>
    <t>14 out of 14</t>
  </si>
  <si>
    <t>47 out of 48</t>
  </si>
  <si>
    <t>3 out of 42</t>
  </si>
  <si>
    <t>26 out of 85</t>
  </si>
  <si>
    <t>2 out of 10</t>
  </si>
  <si>
    <t>79 out of 79</t>
  </si>
  <si>
    <t>29 out of 138</t>
  </si>
  <si>
    <t>162 out of 195</t>
  </si>
  <si>
    <t>15 out of 16</t>
  </si>
  <si>
    <t>40 out of 49</t>
  </si>
  <si>
    <t>9 out of 10</t>
  </si>
  <si>
    <t>64 out of 87</t>
  </si>
  <si>
    <t>84 out of 115</t>
  </si>
  <si>
    <t>4 out of 9</t>
  </si>
  <si>
    <t>1 out of 32</t>
  </si>
  <si>
    <t>24 out of 24</t>
  </si>
  <si>
    <t>14 out of 60</t>
  </si>
  <si>
    <t>17 out of 85</t>
  </si>
  <si>
    <t>7 out of 25</t>
  </si>
  <si>
    <t>3 out of 10</t>
  </si>
  <si>
    <t>50 out of 53</t>
  </si>
  <si>
    <t>10 out of 10</t>
  </si>
  <si>
    <t>56 out of 68</t>
  </si>
  <si>
    <t>73 out of 115</t>
  </si>
  <si>
    <t>10 out of 14</t>
  </si>
  <si>
    <t>44 out of 44</t>
  </si>
  <si>
    <t>19 out of 19</t>
  </si>
  <si>
    <t>26 out of 30</t>
  </si>
  <si>
    <t>22 out of 35</t>
  </si>
  <si>
    <t>8 out of 12</t>
  </si>
  <si>
    <t>4 out of 5</t>
  </si>
  <si>
    <t>16 out of 21</t>
  </si>
  <si>
    <t>8 out of 10</t>
  </si>
  <si>
    <t>31 out of 59</t>
  </si>
  <si>
    <t>4 out of 58</t>
  </si>
  <si>
    <t>30 out of 34</t>
  </si>
  <si>
    <t>26 out of 36</t>
  </si>
  <si>
    <t>8 out of 18</t>
  </si>
  <si>
    <t>4 out of 7</t>
  </si>
  <si>
    <t>39 out of 40</t>
  </si>
  <si>
    <t>7 out of 24</t>
  </si>
  <si>
    <t>42 out of 42</t>
  </si>
  <si>
    <t>56 out of 57</t>
  </si>
  <si>
    <t>3 out of 5</t>
  </si>
  <si>
    <t>17 out of 17</t>
  </si>
  <si>
    <t>16 out of 23</t>
  </si>
  <si>
    <t>49 out of 51</t>
  </si>
  <si>
    <t>15 out of 60</t>
  </si>
  <si>
    <t>12 out of 18</t>
  </si>
  <si>
    <t>7 out of 12</t>
  </si>
  <si>
    <t>26 out of 38</t>
  </si>
  <si>
    <t>11 out of 14</t>
  </si>
  <si>
    <t>1 out of 15</t>
  </si>
  <si>
    <t>5 out of 12</t>
  </si>
  <si>
    <t>4 out of 10</t>
  </si>
  <si>
    <t>2 out of 8</t>
  </si>
  <si>
    <t>13 out of 16</t>
  </si>
  <si>
    <t>11 out of 11</t>
  </si>
  <si>
    <t>2 out of 2</t>
  </si>
  <si>
    <t>27 out of 28</t>
  </si>
  <si>
    <t>25 out of 30</t>
  </si>
  <si>
    <t>2 out of 28</t>
  </si>
  <si>
    <t>21 out of 106</t>
  </si>
  <si>
    <t>1 out of 13</t>
  </si>
  <si>
    <t>1 out of 93</t>
  </si>
  <si>
    <t>Initial Data - SCSC</t>
  </si>
  <si>
    <t>Initial Data - School Comp</t>
  </si>
  <si>
    <t>Initial Data - District Comp</t>
  </si>
  <si>
    <t>Updated Data - SCSC</t>
  </si>
  <si>
    <t>Updated -Schools Comp</t>
  </si>
  <si>
    <t>Updated - Districts Comp</t>
  </si>
  <si>
    <t>SCSC Score - Difference</t>
  </si>
  <si>
    <t>Comparison School - Difference</t>
  </si>
  <si>
    <t>Comparison District - Difference</t>
  </si>
  <si>
    <t>CM</t>
  </si>
  <si>
    <t>Prog</t>
  </si>
  <si>
    <t>GB</t>
  </si>
  <si>
    <t>SYS_ID</t>
  </si>
  <si>
    <t>SCHOOL</t>
  </si>
  <si>
    <r>
      <rPr>
        <b/>
        <sz val="11"/>
        <color rgb="FF000000"/>
        <rFont val="Aptos Narrow"/>
        <scheme val="minor"/>
      </rPr>
      <t xml:space="preserve">Assessing State Charter School Performance
</t>
    </r>
    <r>
      <rPr>
        <sz val="11"/>
        <color rgb="FF000000"/>
        <rFont val="Aptos Narrow"/>
        <scheme val="minor"/>
      </rPr>
      <t xml:space="preserve">
The State Charter Schools Commission of Georgia (SCSC) uses a tool called the Comprehensive Performance Framework (CPF) to set forth clear, quantifiable, rigorous, and attainable goals in the areas of academic achievement, financial viability, and organizational compliance. A school’s performance on the CPF informs SCSC decision making over the course of the charter term and at renewal.
</t>
    </r>
    <r>
      <rPr>
        <b/>
        <sz val="11"/>
        <color rgb="FF000000"/>
        <rFont val="Aptos Narrow"/>
        <scheme val="minor"/>
      </rPr>
      <t xml:space="preserve">Academic Section of the Comprehensive Performance Framework
</t>
    </r>
    <r>
      <rPr>
        <sz val="11"/>
        <color rgb="FF000000"/>
        <rFont val="Aptos Narrow"/>
        <scheme val="minor"/>
      </rPr>
      <t xml:space="preserve">The academic portion of the CPF assesses a variety of indicators to measure a school’s performance in alignment with the SCSC’s mission. The academic portion of the CPF seeks to answer the following fundamental question:
Is the educational program offering students a better educational opportunity than they would otherwise receive in traditional district schools? To answer this question, the SCSC uses data from the College and Career Ready Performance Index (CCRPI, Georgia’s state accountability tool) and predictive indicators that control for a school’s unique and/or challenging student population called the Value-Added Measure. More information regarding CCRPI can be found on the Georgia Department of Education's Accountability website, and information on the Value-Added Measure is posted on the SCSC Academic Accountability webpage, both links are provided at the bottom of the page.
2023-2024 Academic Measures
   1. GaDOE CCRPI Content Mastery Scores
   2. GaDOE CCRPI Progress Scores
   3. GOSA CCRPI Grade Band Score
   4. SCSC Value-Added Impact Scores (VAM)
In the 2023-2024 school year, a state charter school may satisfy academic requirements and be considered </t>
    </r>
    <r>
      <rPr>
        <b/>
        <sz val="11"/>
        <color rgb="FF196B24"/>
        <rFont val="Aptos Narrow"/>
        <scheme val="minor"/>
      </rPr>
      <t>Meeting</t>
    </r>
    <r>
      <rPr>
        <b/>
        <sz val="11"/>
        <color rgb="FF000000"/>
        <rFont val="Aptos Narrow"/>
        <scheme val="minor"/>
      </rPr>
      <t xml:space="preserve"> </t>
    </r>
    <r>
      <rPr>
        <sz val="11"/>
        <color rgb="FF000000"/>
        <rFont val="Aptos Narrow"/>
        <scheme val="minor"/>
      </rPr>
      <t>or</t>
    </r>
    <r>
      <rPr>
        <sz val="11"/>
        <color rgb="FF275317"/>
        <rFont val="Aptos Narrow"/>
        <scheme val="minor"/>
      </rPr>
      <t xml:space="preserve"> </t>
    </r>
    <r>
      <rPr>
        <b/>
        <sz val="11"/>
        <color rgb="FF0D3512"/>
        <rFont val="Aptos Narrow"/>
        <scheme val="minor"/>
      </rPr>
      <t>Exceeding</t>
    </r>
    <r>
      <rPr>
        <b/>
        <sz val="11"/>
        <color rgb="FF000000"/>
        <rFont val="Aptos Narrow"/>
        <scheme val="minor"/>
      </rPr>
      <t xml:space="preserve"> </t>
    </r>
    <r>
      <rPr>
        <sz val="11"/>
        <color rgb="FF000000"/>
        <rFont val="Aptos Narrow"/>
        <scheme val="minor"/>
      </rPr>
      <t xml:space="preserve">SCSC academic standards if it:
-  Outperforms the schools or districts from which it enrolls students (school or district comparison score) on any one or combination of measures 1-4 in all grades bands served (If outperformance is by 10 or more points, school is considered Exceeding standards) OR 
-  Outperforms the schools or districts from which it enrolls students (school or district comparison score) on a grade-band enrollment weighted overall school score for any of the abovementioned measures (If outperformance is by 10 or more points, school is considered Exceeding standards). 
If a school performs the same as the comparison score (no more than 2 points below) on any measure 1-4 in all relevant grade bands or on a grade-band enrollment weighted score, it is considered </t>
    </r>
    <r>
      <rPr>
        <b/>
        <sz val="11"/>
        <color rgb="FFFFC000"/>
        <rFont val="Aptos Narrow"/>
        <scheme val="minor"/>
      </rPr>
      <t>Approaching</t>
    </r>
    <r>
      <rPr>
        <b/>
        <sz val="11"/>
        <color rgb="FF000000"/>
        <rFont val="Aptos Narrow"/>
        <scheme val="minor"/>
      </rPr>
      <t xml:space="preserve"> </t>
    </r>
    <r>
      <rPr>
        <sz val="11"/>
        <color rgb="FF000000"/>
        <rFont val="Aptos Narrow"/>
        <scheme val="minor"/>
      </rPr>
      <t xml:space="preserve">standards.
If a school outperforms its comparison score in at least one grade band, and fails to meet in at least one other grade band, it earns a </t>
    </r>
    <r>
      <rPr>
        <b/>
        <sz val="11"/>
        <color rgb="FFBE5014"/>
        <rFont val="Aptos Narrow"/>
        <scheme val="minor"/>
      </rPr>
      <t>Varied</t>
    </r>
    <r>
      <rPr>
        <b/>
        <sz val="11"/>
        <color rgb="FF000000"/>
        <rFont val="Aptos Narrow"/>
        <scheme val="minor"/>
      </rPr>
      <t xml:space="preserve"> </t>
    </r>
    <r>
      <rPr>
        <sz val="11"/>
        <color rgb="FF000000"/>
        <rFont val="Aptos Narrow"/>
        <scheme val="minor"/>
      </rPr>
      <t xml:space="preserve">designation.
If the state charter school fails to perform on any of the academic measures adequately, it is designated as </t>
    </r>
    <r>
      <rPr>
        <b/>
        <sz val="11"/>
        <color rgb="FFFF0000"/>
        <rFont val="Aptos Narrow"/>
        <scheme val="minor"/>
      </rPr>
      <t>Not Meeting</t>
    </r>
    <r>
      <rPr>
        <b/>
        <sz val="11"/>
        <color rgb="FF000000"/>
        <rFont val="Aptos Narrow"/>
        <scheme val="minor"/>
      </rPr>
      <t xml:space="preserve"> </t>
    </r>
    <r>
      <rPr>
        <sz val="11"/>
        <color rgb="FF000000"/>
        <rFont val="Aptos Narrow"/>
        <scheme val="minor"/>
      </rPr>
      <t>SCSC academic standards.</t>
    </r>
  </si>
  <si>
    <t>BIA Charter School</t>
  </si>
  <si>
    <t>BIA Charter School Total</t>
  </si>
  <si>
    <t xml:space="preserve">Choose the School Name from the dropdown list in cell A1. All cells will populate with the relevant data for the selected school. Data will also populate for the selected school on the Comparison tabs to the right of this 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</si>
</sst>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
    <numFmt numFmtId="167" formatCode="0.0000"/>
  </numFmts>
  <fonts count="33" x14ac:knownFonts="1">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b/>
      <sz val="12"/>
      <color theme="1"/>
      <name val="Aptos Narrow"/>
      <family val="2"/>
      <scheme val="minor"/>
    </font>
    <font>
      <b/>
      <sz val="16"/>
      <color theme="1"/>
      <name val="Aptos Narrow"/>
      <family val="2"/>
      <scheme val="minor"/>
    </font>
    <font>
      <b/>
      <sz val="14"/>
      <color theme="1"/>
      <name val="Aptos Narrow"/>
      <family val="2"/>
      <scheme val="minor"/>
    </font>
    <font>
      <sz val="10"/>
      <name val="Arial"/>
      <family val="2"/>
    </font>
    <font>
      <sz val="11"/>
      <name val="Aptos Narrow"/>
      <family val="2"/>
      <scheme val="minor"/>
    </font>
    <font>
      <b/>
      <sz val="11"/>
      <color rgb="FF006666"/>
      <name val="Aptos Narrow"/>
      <family val="2"/>
      <scheme val="minor"/>
    </font>
    <font>
      <u/>
      <sz val="11"/>
      <color theme="10"/>
      <name val="Aptos Narrow"/>
      <family val="2"/>
      <scheme val="minor"/>
    </font>
    <font>
      <sz val="60"/>
      <color theme="1"/>
      <name val="Aptos Narrow"/>
      <family val="2"/>
      <scheme val="minor"/>
    </font>
    <font>
      <sz val="18"/>
      <color theme="1"/>
      <name val="Aptos Narrow"/>
      <family val="2"/>
      <scheme val="minor"/>
    </font>
    <font>
      <sz val="11"/>
      <color theme="9" tint="-0.249977111117893"/>
      <name val="Aptos Narrow"/>
      <family val="2"/>
      <scheme val="minor"/>
    </font>
    <font>
      <sz val="11"/>
      <color rgb="FFFFC000"/>
      <name val="Aptos Narrow"/>
      <family val="2"/>
      <scheme val="minor"/>
    </font>
    <font>
      <sz val="11"/>
      <color rgb="FFC00000"/>
      <name val="Aptos Narrow"/>
      <family val="2"/>
      <scheme val="minor"/>
    </font>
    <font>
      <sz val="11"/>
      <color theme="1" tint="0.34998626667073579"/>
      <name val="Aptos Narrow"/>
      <family val="2"/>
      <scheme val="minor"/>
    </font>
    <font>
      <sz val="10"/>
      <color theme="1"/>
      <name val="Aptos Narrow"/>
      <family val="2"/>
      <scheme val="minor"/>
    </font>
    <font>
      <sz val="11"/>
      <color theme="5"/>
      <name val="Aptos Narrow"/>
      <family val="2"/>
      <scheme val="minor"/>
    </font>
    <font>
      <sz val="11"/>
      <color theme="6" tint="-0.499984740745262"/>
      <name val="Aptos Narrow"/>
      <family val="2"/>
      <scheme val="minor"/>
    </font>
    <font>
      <b/>
      <sz val="11"/>
      <color rgb="FF000000"/>
      <name val="Aptos Narrow"/>
      <scheme val="minor"/>
    </font>
    <font>
      <sz val="11"/>
      <color rgb="FF000000"/>
      <name val="Aptos Narrow"/>
      <scheme val="minor"/>
    </font>
    <font>
      <sz val="11"/>
      <color rgb="FF275317"/>
      <name val="Aptos Narrow"/>
      <scheme val="minor"/>
    </font>
    <font>
      <sz val="11"/>
      <color theme="1"/>
      <name val="Aptos Narrow"/>
      <scheme val="minor"/>
    </font>
    <font>
      <sz val="18"/>
      <color rgb="FF000000"/>
      <name val="Aptos Narrow"/>
      <scheme val="minor"/>
    </font>
    <font>
      <sz val="18"/>
      <color rgb="FF3C7D22"/>
      <name val="Aptos Narrow"/>
      <scheme val="minor"/>
    </font>
    <font>
      <sz val="12"/>
      <color rgb="FF000000"/>
      <name val="Aptos Narrow"/>
      <scheme val="minor"/>
    </font>
    <font>
      <sz val="18"/>
      <color theme="1"/>
      <name val="Aptos Narrow"/>
      <scheme val="minor"/>
    </font>
    <font>
      <b/>
      <sz val="11"/>
      <color rgb="FF196B24"/>
      <name val="Aptos Narrow"/>
      <scheme val="minor"/>
    </font>
    <font>
      <b/>
      <sz val="11"/>
      <color rgb="FF0D3512"/>
      <name val="Aptos Narrow"/>
      <scheme val="minor"/>
    </font>
    <font>
      <b/>
      <sz val="11"/>
      <color rgb="FFFFC000"/>
      <name val="Aptos Narrow"/>
      <scheme val="minor"/>
    </font>
    <font>
      <b/>
      <sz val="11"/>
      <color rgb="FFBE5014"/>
      <name val="Aptos Narrow"/>
      <scheme val="minor"/>
    </font>
    <font>
      <b/>
      <sz val="11"/>
      <color rgb="FFFF0000"/>
      <name val="Aptos Narrow"/>
      <scheme val="minor"/>
    </font>
  </fonts>
  <fills count="11">
    <fill>
      <patternFill patternType="none"/>
    </fill>
    <fill>
      <patternFill patternType="gray125"/>
    </fill>
    <fill>
      <patternFill patternType="solid">
        <fgColor theme="0" tint="-4.9989318521683403E-2"/>
        <bgColor indexed="64"/>
      </patternFill>
    </fill>
    <fill>
      <patternFill patternType="solid">
        <fgColor theme="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89999084444715716"/>
        <bgColor indexed="64"/>
      </patternFill>
    </fill>
    <fill>
      <patternFill patternType="solid">
        <fgColor theme="2"/>
        <bgColor indexed="64"/>
      </patternFill>
    </fill>
    <fill>
      <patternFill patternType="solid">
        <fgColor theme="6" tint="0.79998168889431442"/>
        <bgColor indexed="64"/>
      </patternFill>
    </fill>
    <fill>
      <patternFill patternType="solid">
        <fgColor rgb="FF006666"/>
        <bgColor indexed="64"/>
      </patternFill>
    </fill>
    <fill>
      <patternFill patternType="solid">
        <fgColor theme="0"/>
        <bgColor indexed="64"/>
      </patternFill>
    </fill>
  </fills>
  <borders count="14">
    <border>
      <left/>
      <right/>
      <top/>
      <bottom/>
      <diagonal/>
    </border>
    <border>
      <left style="thin">
        <color theme="0"/>
      </left>
      <right style="thin">
        <color theme="0" tint="-0.34998626667073579"/>
      </right>
      <top style="thin">
        <color theme="0"/>
      </top>
      <bottom style="thin">
        <color theme="0" tint="-0.34998626667073579"/>
      </bottom>
      <diagonal/>
    </border>
    <border>
      <left style="thin">
        <color theme="0" tint="-0.34998626667073579"/>
      </left>
      <right style="thin">
        <color theme="0" tint="-0.34998626667073579"/>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7" fillId="0" borderId="0"/>
    <xf numFmtId="0" fontId="10" fillId="0" borderId="0" applyNumberFormat="0" applyFill="0" applyBorder="0" applyAlignment="0" applyProtection="0"/>
  </cellStyleXfs>
  <cellXfs count="113">
    <xf numFmtId="0" fontId="0" fillId="0" borderId="0" xfId="0"/>
    <xf numFmtId="164" fontId="0" fillId="0" borderId="0" xfId="0" applyNumberFormat="1"/>
    <xf numFmtId="2" fontId="0" fillId="0" borderId="0" xfId="0" applyNumberFormat="1"/>
    <xf numFmtId="165" fontId="0" fillId="0" borderId="0" xfId="0" applyNumberFormat="1"/>
    <xf numFmtId="0" fontId="3" fillId="0" borderId="0" xfId="0" applyFont="1"/>
    <xf numFmtId="10" fontId="0" fillId="0" borderId="0" xfId="1" applyNumberFormat="1" applyFont="1"/>
    <xf numFmtId="166" fontId="0" fillId="0" borderId="0" xfId="1" applyNumberFormat="1" applyFont="1"/>
    <xf numFmtId="0" fontId="3" fillId="2" borderId="1" xfId="0" applyFont="1" applyFill="1" applyBorder="1" applyAlignment="1">
      <alignment vertical="center" wrapText="1"/>
    </xf>
    <xf numFmtId="0" fontId="3" fillId="2" borderId="2" xfId="0" applyFont="1" applyFill="1" applyBorder="1" applyAlignment="1">
      <alignment vertical="center" wrapText="1"/>
    </xf>
    <xf numFmtId="0" fontId="3" fillId="2" borderId="2" xfId="0" applyFont="1" applyFill="1" applyBorder="1" applyAlignment="1">
      <alignment horizontal="center" vertical="center" wrapText="1"/>
    </xf>
    <xf numFmtId="10" fontId="3" fillId="2" borderId="2" xfId="1" applyNumberFormat="1" applyFont="1" applyFill="1" applyBorder="1" applyAlignment="1">
      <alignment vertical="center" wrapText="1"/>
    </xf>
    <xf numFmtId="1" fontId="3" fillId="2" borderId="2" xfId="0" applyNumberFormat="1" applyFont="1" applyFill="1" applyBorder="1" applyAlignment="1">
      <alignment horizontal="center" vertical="center" wrapText="1"/>
    </xf>
    <xf numFmtId="164" fontId="3" fillId="2" borderId="2" xfId="0" applyNumberFormat="1" applyFont="1" applyFill="1" applyBorder="1" applyAlignment="1">
      <alignment horizontal="center" vertical="center" wrapText="1"/>
    </xf>
    <xf numFmtId="166" fontId="3" fillId="2" borderId="2" xfId="1" applyNumberFormat="1" applyFont="1" applyFill="1" applyBorder="1" applyAlignment="1">
      <alignment vertical="center" wrapText="1"/>
    </xf>
    <xf numFmtId="0" fontId="2" fillId="3" borderId="0" xfId="0" applyFont="1" applyFill="1" applyAlignment="1">
      <alignment horizontal="centerContinuous" vertical="center" wrapText="1"/>
    </xf>
    <xf numFmtId="1" fontId="0" fillId="0" borderId="0" xfId="0" applyNumberFormat="1" applyAlignment="1">
      <alignment horizontal="center" vertical="center"/>
    </xf>
    <xf numFmtId="9" fontId="0" fillId="0" borderId="0" xfId="1" applyFont="1" applyAlignment="1">
      <alignment horizontal="center" vertical="center" wrapText="1"/>
    </xf>
    <xf numFmtId="0" fontId="0" fillId="0" borderId="0" xfId="0" quotePrefix="1"/>
    <xf numFmtId="0" fontId="0" fillId="0" borderId="0" xfId="0" applyAlignment="1">
      <alignment horizontal="center" vertical="center"/>
    </xf>
    <xf numFmtId="0" fontId="3" fillId="2" borderId="3" xfId="0" applyFont="1" applyFill="1" applyBorder="1" applyAlignment="1">
      <alignment vertical="center" wrapText="1"/>
    </xf>
    <xf numFmtId="0" fontId="3" fillId="2" borderId="3" xfId="0" applyFont="1" applyFill="1" applyBorder="1" applyAlignment="1">
      <alignment horizontal="center" vertical="center" wrapText="1"/>
    </xf>
    <xf numFmtId="0" fontId="0" fillId="0" borderId="3" xfId="0" applyBorder="1" applyAlignment="1">
      <alignment vertical="center" wrapText="1"/>
    </xf>
    <xf numFmtId="1" fontId="0" fillId="0" borderId="0" xfId="0" applyNumberFormat="1"/>
    <xf numFmtId="0" fontId="0" fillId="4" borderId="0" xfId="0" applyFill="1"/>
    <xf numFmtId="0" fontId="6" fillId="0" borderId="0" xfId="0" applyFont="1" applyAlignment="1">
      <alignment horizontal="center" vertical="center" wrapText="1"/>
    </xf>
    <xf numFmtId="0" fontId="5" fillId="0" borderId="0" xfId="0" applyFont="1" applyAlignment="1" applyProtection="1">
      <alignment horizontal="center" wrapText="1"/>
      <protection locked="0"/>
    </xf>
    <xf numFmtId="0" fontId="0" fillId="5" borderId="0" xfId="0" applyFill="1"/>
    <xf numFmtId="1" fontId="0" fillId="5" borderId="0" xfId="0" applyNumberFormat="1" applyFill="1"/>
    <xf numFmtId="0" fontId="0" fillId="0" borderId="0" xfId="0" applyAlignment="1">
      <alignment wrapText="1"/>
    </xf>
    <xf numFmtId="0" fontId="0" fillId="6" borderId="0" xfId="0" applyFill="1" applyAlignment="1">
      <alignment wrapText="1"/>
    </xf>
    <xf numFmtId="0" fontId="0" fillId="7" borderId="0" xfId="0" applyFill="1" applyAlignment="1">
      <alignment wrapText="1"/>
    </xf>
    <xf numFmtId="0" fontId="0" fillId="8" borderId="0" xfId="0" applyFill="1" applyAlignment="1">
      <alignment wrapText="1"/>
    </xf>
    <xf numFmtId="49" fontId="0" fillId="7" borderId="0" xfId="0" applyNumberFormat="1" applyFill="1" applyAlignment="1">
      <alignment wrapText="1"/>
    </xf>
    <xf numFmtId="49" fontId="0" fillId="0" borderId="0" xfId="0" applyNumberFormat="1" applyAlignment="1">
      <alignment wrapText="1"/>
    </xf>
    <xf numFmtId="167" fontId="0" fillId="0" borderId="0" xfId="0" applyNumberFormat="1"/>
    <xf numFmtId="167" fontId="0" fillId="0" borderId="0" xfId="0" applyNumberFormat="1" applyAlignment="1">
      <alignment vertical="center" wrapText="1"/>
    </xf>
    <xf numFmtId="0" fontId="0" fillId="0" borderId="0" xfId="0" applyAlignment="1">
      <alignment vertical="top" wrapText="1"/>
    </xf>
    <xf numFmtId="0" fontId="9" fillId="10" borderId="0" xfId="0" applyFont="1" applyFill="1" applyAlignment="1">
      <alignment horizontal="left" vertical="center"/>
    </xf>
    <xf numFmtId="0" fontId="0" fillId="10" borderId="0" xfId="0" applyFill="1"/>
    <xf numFmtId="0" fontId="10" fillId="10" borderId="0" xfId="3" applyFill="1"/>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center" wrapText="1"/>
    </xf>
    <xf numFmtId="0" fontId="8" fillId="10" borderId="0" xfId="0" applyFont="1" applyFill="1" applyAlignment="1">
      <alignment horizontal="left" vertical="center"/>
    </xf>
    <xf numFmtId="0" fontId="0" fillId="0" borderId="0" xfId="0" applyAlignment="1">
      <alignment horizontal="center"/>
    </xf>
    <xf numFmtId="167" fontId="0" fillId="0" borderId="0" xfId="0" applyNumberFormat="1" applyAlignment="1">
      <alignment horizontal="center" vertical="center" wrapText="1"/>
    </xf>
    <xf numFmtId="0" fontId="3" fillId="0" borderId="0" xfId="0" applyFont="1" applyAlignment="1">
      <alignment horizontal="center" vertical="center" wrapText="1"/>
    </xf>
    <xf numFmtId="1" fontId="0" fillId="0" borderId="0" xfId="0" applyNumberFormat="1" applyAlignment="1">
      <alignment horizontal="center" vertical="center" wrapText="1"/>
    </xf>
    <xf numFmtId="0" fontId="0" fillId="0" borderId="0" xfId="0" applyAlignment="1">
      <alignment horizontal="center" vertical="center" wrapText="1"/>
    </xf>
    <xf numFmtId="166" fontId="3" fillId="2" borderId="3" xfId="1" applyNumberFormat="1" applyFont="1" applyFill="1" applyBorder="1" applyAlignment="1">
      <alignment vertical="center" wrapText="1"/>
    </xf>
    <xf numFmtId="0" fontId="0" fillId="9" borderId="0" xfId="0" applyFill="1" applyAlignment="1">
      <alignment horizontal="center"/>
    </xf>
    <xf numFmtId="0" fontId="8" fillId="10" borderId="0" xfId="0" applyFont="1" applyFill="1" applyAlignment="1">
      <alignment horizontal="left" vertical="top" wrapText="1"/>
    </xf>
    <xf numFmtId="0" fontId="8" fillId="10" borderId="0" xfId="0" applyFont="1" applyFill="1" applyAlignment="1">
      <alignment horizontal="left" vertical="center"/>
    </xf>
    <xf numFmtId="0" fontId="8" fillId="10" borderId="0" xfId="0" applyFont="1" applyFill="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vertical="center" wrapText="1"/>
    </xf>
    <xf numFmtId="0" fontId="0" fillId="0" borderId="5" xfId="0" applyBorder="1" applyAlignment="1">
      <alignment horizontal="center"/>
    </xf>
    <xf numFmtId="0" fontId="0" fillId="0" borderId="6" xfId="0" applyBorder="1" applyAlignment="1">
      <alignment horizontal="center"/>
    </xf>
    <xf numFmtId="0" fontId="0" fillId="0" borderId="0" xfId="0"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8" fillId="0" borderId="4" xfId="0"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7" fillId="0" borderId="5" xfId="0" applyFont="1" applyBorder="1" applyAlignment="1">
      <alignment horizontal="left" vertical="center" wrapText="1"/>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0" fillId="0" borderId="12" xfId="0" applyBorder="1" applyAlignment="1">
      <alignment horizontal="center"/>
    </xf>
    <xf numFmtId="0" fontId="0" fillId="0" borderId="13" xfId="0" applyBorder="1" applyAlignment="1">
      <alignment horizontal="center"/>
    </xf>
    <xf numFmtId="0" fontId="14" fillId="0" borderId="4" xfId="0" applyFont="1" applyBorder="1" applyAlignment="1">
      <alignment horizontal="center" vertical="center"/>
    </xf>
    <xf numFmtId="9" fontId="11" fillId="0" borderId="4" xfId="0" applyNumberFormat="1" applyFont="1" applyBorder="1" applyAlignment="1">
      <alignment horizontal="center" vertical="center"/>
    </xf>
    <xf numFmtId="0" fontId="11" fillId="0" borderId="5"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27" fillId="0" borderId="5" xfId="0" applyFont="1" applyBorder="1" applyAlignment="1">
      <alignment horizontal="left" vertical="center"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12" fillId="0" borderId="0" xfId="0" applyFont="1" applyAlignment="1">
      <alignment horizontal="left" vertical="center" wrapText="1"/>
    </xf>
    <xf numFmtId="0" fontId="12" fillId="0" borderId="8" xfId="0" applyFont="1" applyBorder="1" applyAlignment="1">
      <alignment horizontal="left" vertical="center" wrapText="1"/>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0" fillId="0" borderId="0" xfId="0" applyAlignment="1">
      <alignment horizontal="center" vertical="center" wrapText="1"/>
    </xf>
    <xf numFmtId="0" fontId="0" fillId="0" borderId="0" xfId="0" applyAlignment="1">
      <alignment horizontal="left" vertical="top" wrapText="1"/>
    </xf>
    <xf numFmtId="167" fontId="0" fillId="0" borderId="0" xfId="0" applyNumberFormat="1" applyAlignment="1">
      <alignment horizontal="center" vertical="center"/>
    </xf>
    <xf numFmtId="0" fontId="2" fillId="3" borderId="0" xfId="0" applyFont="1" applyFill="1" applyAlignment="1">
      <alignment horizontal="center" vertical="center" wrapText="1"/>
    </xf>
    <xf numFmtId="1" fontId="0" fillId="0" borderId="0" xfId="0" applyNumberFormat="1" applyAlignment="1">
      <alignment horizontal="center" vertical="center" wrapText="1"/>
    </xf>
    <xf numFmtId="167" fontId="0" fillId="0" borderId="0" xfId="0" applyNumberForma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wrapText="1"/>
    </xf>
  </cellXfs>
  <cellStyles count="4">
    <cellStyle name="Hyperlink" xfId="3" builtinId="8"/>
    <cellStyle name="Normal" xfId="0" builtinId="0"/>
    <cellStyle name="Normal 2" xfId="2" xr:uid="{44C0B12B-BBBF-4A4B-B5D8-92345922250F}"/>
    <cellStyle name="Percent" xfId="1" builtinId="5"/>
  </cellStyles>
  <dxfs count="53">
    <dxf>
      <fill>
        <patternFill>
          <bgColor rgb="FFFFFFCC"/>
        </patternFill>
      </fill>
    </dxf>
    <dxf>
      <fill>
        <patternFill>
          <bgColor theme="6" tint="0.79998168889431442"/>
        </patternFill>
      </fill>
    </dxf>
    <dxf>
      <fill>
        <patternFill patternType="none">
          <bgColor auto="1"/>
        </patternFill>
      </fill>
    </dxf>
    <dxf>
      <fill>
        <patternFill>
          <bgColor rgb="FFFFFFCC"/>
        </patternFill>
      </fill>
    </dxf>
    <dxf>
      <fill>
        <patternFill>
          <bgColor theme="6" tint="0.79998168889431442"/>
        </patternFill>
      </fill>
    </dxf>
    <dxf>
      <font>
        <strike val="0"/>
      </font>
      <fill>
        <patternFill patternType="none">
          <bgColor auto="1"/>
        </patternFill>
      </fill>
    </dxf>
    <dxf>
      <font>
        <strike val="0"/>
      </font>
      <fill>
        <patternFill patternType="none">
          <bgColor auto="1"/>
        </patternFill>
      </fill>
    </dxf>
    <dxf>
      <fill>
        <patternFill>
          <bgColor theme="9" tint="0.79998168889431442"/>
        </patternFill>
      </fill>
    </dxf>
    <dxf>
      <fill>
        <patternFill>
          <bgColor rgb="FFFFF2CC"/>
        </patternFill>
      </fill>
    </dxf>
    <dxf>
      <fill>
        <patternFill>
          <bgColor theme="9" tint="0.79998168889431442"/>
        </patternFill>
      </fill>
    </dxf>
    <dxf>
      <fill>
        <patternFill>
          <bgColor rgb="FFFFF2CC"/>
        </patternFill>
      </fill>
    </dxf>
    <dxf>
      <fill>
        <patternFill>
          <bgColor theme="9" tint="0.79998168889431442"/>
        </patternFill>
      </fill>
    </dxf>
    <dxf>
      <fill>
        <patternFill>
          <bgColor rgb="FFFFF2CC"/>
        </patternFill>
      </fill>
    </dxf>
    <dxf>
      <fill>
        <patternFill>
          <bgColor theme="9" tint="0.79998168889431442"/>
        </patternFill>
      </fill>
    </dxf>
    <dxf>
      <fill>
        <patternFill>
          <bgColor rgb="FFFFF2CC"/>
        </patternFill>
      </fill>
    </dxf>
    <dxf>
      <fill>
        <patternFill>
          <bgColor rgb="FFFFF2CC"/>
        </patternFill>
      </fill>
    </dxf>
    <dxf>
      <fill>
        <patternFill>
          <bgColor theme="9" tint="0.79998168889431442"/>
        </patternFill>
      </fill>
    </dxf>
    <dxf>
      <fill>
        <patternFill>
          <bgColor theme="9" tint="0.79998168889431442"/>
        </patternFill>
      </fill>
    </dxf>
    <dxf>
      <fill>
        <patternFill>
          <bgColor rgb="FFFFF2CC"/>
        </patternFill>
      </fill>
    </dxf>
    <dxf>
      <font>
        <strike val="0"/>
      </font>
      <fill>
        <patternFill patternType="none">
          <bgColor auto="1"/>
        </patternFill>
      </fill>
    </dxf>
    <dxf>
      <font>
        <strike val="0"/>
      </font>
      <fill>
        <patternFill patternType="none">
          <bgColor auto="1"/>
        </patternFill>
      </fill>
    </dxf>
    <dxf>
      <font>
        <strike val="0"/>
      </font>
      <fill>
        <patternFill patternType="none">
          <bgColor auto="1"/>
        </patternFill>
      </fill>
    </dxf>
    <dxf>
      <font>
        <strike val="0"/>
      </font>
      <fill>
        <patternFill patternType="none">
          <bgColor auto="1"/>
        </patternFill>
      </fill>
    </dxf>
    <dxf>
      <font>
        <strike val="0"/>
      </font>
      <fill>
        <patternFill patternType="none">
          <bgColor auto="1"/>
        </patternFill>
      </fill>
    </dxf>
    <dxf>
      <font>
        <strike val="0"/>
      </font>
      <fill>
        <patternFill patternType="none">
          <bgColor auto="1"/>
        </patternFill>
      </fill>
    </dxf>
    <dxf>
      <font>
        <strike val="0"/>
      </font>
      <fill>
        <patternFill patternType="none">
          <bgColor auto="1"/>
        </patternFill>
      </fill>
    </dxf>
    <dxf>
      <font>
        <strike val="0"/>
      </font>
      <fill>
        <patternFill patternType="none">
          <bgColor auto="1"/>
        </patternFill>
      </fill>
    </dxf>
    <dxf>
      <font>
        <strike val="0"/>
      </font>
      <fill>
        <patternFill patternType="none">
          <bgColor auto="1"/>
        </patternFill>
      </fill>
    </dxf>
    <dxf>
      <font>
        <strike val="0"/>
      </font>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F2CC"/>
        </patternFill>
      </fill>
    </dxf>
    <dxf>
      <fill>
        <patternFill>
          <bgColor theme="9" tint="0.79998168889431442"/>
        </patternFill>
      </fill>
    </dxf>
    <dxf>
      <fill>
        <patternFill>
          <bgColor rgb="FFFFF2CC"/>
        </patternFill>
      </fill>
    </dxf>
    <dxf>
      <fill>
        <patternFill>
          <bgColor theme="9" tint="0.79998168889431442"/>
        </patternFill>
      </fill>
    </dxf>
    <dxf>
      <fill>
        <patternFill>
          <bgColor theme="9" tint="0.79998168889431442"/>
        </patternFill>
      </fill>
    </dxf>
    <dxf>
      <fill>
        <patternFill>
          <bgColor rgb="FFFFF2CC"/>
        </patternFill>
      </fill>
    </dxf>
    <dxf>
      <fill>
        <patternFill>
          <bgColor theme="9" tint="0.79998168889431442"/>
        </patternFill>
      </fill>
    </dxf>
    <dxf>
      <fill>
        <patternFill>
          <bgColor rgb="FFFFF2CC"/>
        </patternFill>
      </fill>
    </dxf>
    <dxf>
      <fill>
        <patternFill>
          <bgColor theme="9" tint="0.79998168889431442"/>
        </patternFill>
      </fill>
    </dxf>
    <dxf>
      <fill>
        <patternFill>
          <bgColor rgb="FFFFF2CC"/>
        </patternFill>
      </fill>
    </dxf>
    <dxf>
      <fill>
        <patternFill>
          <bgColor theme="9" tint="0.79998168889431442"/>
        </patternFill>
      </fill>
    </dxf>
    <dxf>
      <fill>
        <patternFill>
          <bgColor rgb="FFFFF2CC"/>
        </patternFill>
      </fill>
    </dxf>
    <dxf>
      <fill>
        <patternFill>
          <bgColor theme="9" tint="0.79998168889431442"/>
        </patternFill>
      </fill>
    </dxf>
    <dxf>
      <fill>
        <patternFill>
          <bgColor rgb="FFFFF2CC"/>
        </patternFill>
      </fill>
    </dxf>
    <dxf>
      <fill>
        <patternFill>
          <bgColor theme="9" tint="0.79998168889431442"/>
        </patternFill>
      </fill>
    </dxf>
    <dxf>
      <fill>
        <patternFill>
          <bgColor rgb="FFFFF2CC"/>
        </patternFill>
      </fill>
    </dxf>
    <dxf>
      <fill>
        <patternFill>
          <bgColor rgb="FF339966"/>
        </patternFill>
      </fill>
    </dxf>
    <dxf>
      <fill>
        <patternFill>
          <bgColor theme="9" tint="0.79998168889431442"/>
        </patternFill>
      </fill>
    </dxf>
    <dxf>
      <fill>
        <patternFill>
          <bgColor rgb="FFFFF2CC"/>
        </patternFill>
      </fill>
    </dxf>
    <dxf>
      <font>
        <strike val="0"/>
      </font>
      <fill>
        <patternFill patternType="none">
          <bgColor auto="1"/>
        </patternFill>
      </fill>
    </dxf>
    <dxf>
      <font>
        <strike val="0"/>
      </font>
      <fill>
        <patternFill patternType="none">
          <bgColor auto="1"/>
        </patternFill>
      </fill>
    </dxf>
  </dxfs>
  <tableStyles count="0" defaultTableStyle="TableStyleMedium2" defaultPivotStyle="PivotStyleLight16"/>
  <colors>
    <mruColors>
      <color rgb="FF339966"/>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microsoft.com/office/2017/06/relationships/rdRichValueStructure" Target="richData/rdrichvaluestructur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552450</xdr:colOff>
      <xdr:row>3</xdr:row>
      <xdr:rowOff>66675</xdr:rowOff>
    </xdr:from>
    <xdr:to>
      <xdr:col>8</xdr:col>
      <xdr:colOff>571500</xdr:colOff>
      <xdr:row>9</xdr:row>
      <xdr:rowOff>28575</xdr:rowOff>
    </xdr:to>
    <xdr:sp macro="" textlink="">
      <xdr:nvSpPr>
        <xdr:cNvPr id="2" name="TextBox 1">
          <a:extLst>
            <a:ext uri="{FF2B5EF4-FFF2-40B4-BE49-F238E27FC236}">
              <a16:creationId xmlns:a16="http://schemas.microsoft.com/office/drawing/2014/main" id="{8C18B65C-208A-45BD-A8F8-5562897264F1}"/>
            </a:ext>
          </a:extLst>
        </xdr:cNvPr>
        <xdr:cNvSpPr txBox="1"/>
      </xdr:nvSpPr>
      <xdr:spPr>
        <a:xfrm>
          <a:off x="552450" y="600075"/>
          <a:ext cx="5302250" cy="1028700"/>
        </a:xfrm>
        <a:prstGeom prst="rect">
          <a:avLst/>
        </a:prstGeom>
        <a:solidFill>
          <a:srgbClr val="0066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bg1"/>
              </a:solidFill>
            </a:rPr>
            <a:t>SCSC Academic</a:t>
          </a:r>
          <a:r>
            <a:rPr lang="en-US" sz="2400" baseline="0">
              <a:solidFill>
                <a:schemeClr val="bg1"/>
              </a:solidFill>
            </a:rPr>
            <a:t> Accountability Report</a:t>
          </a:r>
        </a:p>
        <a:p>
          <a:r>
            <a:rPr lang="en-US" sz="2400" baseline="0">
              <a:solidFill>
                <a:schemeClr val="bg1"/>
              </a:solidFill>
            </a:rPr>
            <a:t>2023-2024</a:t>
          </a:r>
        </a:p>
        <a:p>
          <a:endParaRPr lang="en-US" sz="1100" baseline="0">
            <a:solidFill>
              <a:schemeClr val="bg1"/>
            </a:solidFill>
          </a:endParaRPr>
        </a:p>
      </xdr:txBody>
    </xdr:sp>
    <xdr:clientData/>
  </xdr:twoCellAnchor>
  <xdr:twoCellAnchor editAs="oneCell">
    <xdr:from>
      <xdr:col>6</xdr:col>
      <xdr:colOff>95249</xdr:colOff>
      <xdr:row>21</xdr:row>
      <xdr:rowOff>85725</xdr:rowOff>
    </xdr:from>
    <xdr:to>
      <xdr:col>9</xdr:col>
      <xdr:colOff>419099</xdr:colOff>
      <xdr:row>32</xdr:row>
      <xdr:rowOff>95250</xdr:rowOff>
    </xdr:to>
    <xdr:pic>
      <xdr:nvPicPr>
        <xdr:cNvPr id="3" name="Picture 2">
          <a:extLst>
            <a:ext uri="{FF2B5EF4-FFF2-40B4-BE49-F238E27FC236}">
              <a16:creationId xmlns:a16="http://schemas.microsoft.com/office/drawing/2014/main" id="{341DA79F-7CE6-45C5-A7D7-08D7D83957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57649" y="3819525"/>
          <a:ext cx="2295525" cy="2003425"/>
        </a:xfrm>
        <a:prstGeom prst="rect">
          <a:avLst/>
        </a:prstGeom>
      </xdr:spPr>
    </xdr:pic>
    <xdr:clientData/>
  </xdr:twoCellAnchor>
  <xdr:twoCellAnchor>
    <xdr:from>
      <xdr:col>1</xdr:col>
      <xdr:colOff>19050</xdr:colOff>
      <xdr:row>11</xdr:row>
      <xdr:rowOff>85725</xdr:rowOff>
    </xdr:from>
    <xdr:to>
      <xdr:col>8</xdr:col>
      <xdr:colOff>466725</xdr:colOff>
      <xdr:row>15</xdr:row>
      <xdr:rowOff>133350</xdr:rowOff>
    </xdr:to>
    <xdr:sp macro="" textlink="">
      <xdr:nvSpPr>
        <xdr:cNvPr id="4" name="TextBox 3">
          <a:extLst>
            <a:ext uri="{FF2B5EF4-FFF2-40B4-BE49-F238E27FC236}">
              <a16:creationId xmlns:a16="http://schemas.microsoft.com/office/drawing/2014/main" id="{5E8176D8-FD8E-4C04-B10B-A70717C46368}"/>
            </a:ext>
          </a:extLst>
        </xdr:cNvPr>
        <xdr:cNvSpPr txBox="1"/>
      </xdr:nvSpPr>
      <xdr:spPr>
        <a:xfrm>
          <a:off x="679450" y="2041525"/>
          <a:ext cx="5070475" cy="758825"/>
        </a:xfrm>
        <a:prstGeom prst="rect">
          <a:avLst/>
        </a:prstGeom>
        <a:solidFill>
          <a:srgbClr val="0066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rPr>
            <a:t>March 2025</a:t>
          </a:r>
        </a:p>
        <a:p>
          <a:r>
            <a:rPr lang="en-US" sz="1600">
              <a:solidFill>
                <a:schemeClr val="bg1"/>
              </a:solidFill>
            </a:rPr>
            <a:t>State Charter Schools Comission of Georgia</a:t>
          </a:r>
        </a:p>
      </xdr:txBody>
    </xdr:sp>
    <xdr:clientData/>
  </xdr:twoCellAnchor>
  <xdr:twoCellAnchor>
    <xdr:from>
      <xdr:col>1</xdr:col>
      <xdr:colOff>47625</xdr:colOff>
      <xdr:row>9</xdr:row>
      <xdr:rowOff>57150</xdr:rowOff>
    </xdr:from>
    <xdr:to>
      <xdr:col>8</xdr:col>
      <xdr:colOff>476250</xdr:colOff>
      <xdr:row>9</xdr:row>
      <xdr:rowOff>57150</xdr:rowOff>
    </xdr:to>
    <xdr:cxnSp macro="">
      <xdr:nvCxnSpPr>
        <xdr:cNvPr id="5" name="Straight Connector 4">
          <a:extLst>
            <a:ext uri="{FF2B5EF4-FFF2-40B4-BE49-F238E27FC236}">
              <a16:creationId xmlns:a16="http://schemas.microsoft.com/office/drawing/2014/main" id="{3A0E5439-AB88-4886-81BB-C1B69AFA243F}"/>
            </a:ext>
          </a:extLst>
        </xdr:cNvPr>
        <xdr:cNvCxnSpPr/>
      </xdr:nvCxnSpPr>
      <xdr:spPr>
        <a:xfrm>
          <a:off x="708025" y="1657350"/>
          <a:ext cx="5051425" cy="0"/>
        </a:xfrm>
        <a:prstGeom prst="line">
          <a:avLst/>
        </a:prstGeom>
        <a:ln w="28575">
          <a:solidFill>
            <a:schemeClr val="accent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7</xdr:row>
      <xdr:rowOff>19049</xdr:rowOff>
    </xdr:from>
    <xdr:to>
      <xdr:col>7</xdr:col>
      <xdr:colOff>215900</xdr:colOff>
      <xdr:row>12</xdr:row>
      <xdr:rowOff>152399</xdr:rowOff>
    </xdr:to>
    <xdr:sp macro="" textlink="">
      <xdr:nvSpPr>
        <xdr:cNvPr id="2" name="TextBox 1">
          <a:extLst>
            <a:ext uri="{FF2B5EF4-FFF2-40B4-BE49-F238E27FC236}">
              <a16:creationId xmlns:a16="http://schemas.microsoft.com/office/drawing/2014/main" id="{A358C522-E033-4B16-9E91-70A82F98D828}"/>
            </a:ext>
          </a:extLst>
        </xdr:cNvPr>
        <xdr:cNvSpPr txBox="1"/>
      </xdr:nvSpPr>
      <xdr:spPr>
        <a:xfrm>
          <a:off x="114300" y="1428749"/>
          <a:ext cx="5492750" cy="1054100"/>
        </a:xfrm>
        <a:prstGeom prst="rect">
          <a:avLst/>
        </a:prstGeom>
        <a:solidFill>
          <a:srgbClr val="F2F2F2">
            <a:alpha val="5882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i="1">
              <a:solidFill>
                <a:srgbClr val="006666"/>
              </a:solidFill>
            </a:rPr>
            <a:t>“The mission of the SCSC is to improve public education throughout the state by authorizing high-quality charter schools that provide students with better educational opportunities than they would otherwise be afforded in traditional schools.”</a:t>
          </a:r>
        </a:p>
        <a:p>
          <a:endParaRPr lang="en-US" sz="1100">
            <a:solidFill>
              <a:srgbClr val="006666"/>
            </a:solidFill>
          </a:endParaRP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scsc.georgia.gov/school-accountability/scsc-comprehensive-performance-framework/academic-accountability" TargetMode="External"/><Relationship Id="rId1" Type="http://schemas.openxmlformats.org/officeDocument/2006/relationships/hyperlink" Target="https://www.gadoe.org/CCRPI/Pages/default.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6A911-E3DD-42F5-963D-B285D63FE323}">
  <dimension ref="A1:J34"/>
  <sheetViews>
    <sheetView tabSelected="1" workbookViewId="0">
      <selection activeCell="K1" sqref="K1"/>
    </sheetView>
  </sheetViews>
  <sheetFormatPr defaultRowHeight="14.5" x14ac:dyDescent="0.35"/>
  <sheetData>
    <row r="1" spans="1:10" x14ac:dyDescent="0.35">
      <c r="A1" s="50"/>
      <c r="B1" s="50"/>
      <c r="C1" s="50"/>
      <c r="D1" s="50"/>
      <c r="E1" s="50"/>
      <c r="F1" s="50"/>
      <c r="G1" s="50"/>
      <c r="H1" s="50"/>
      <c r="I1" s="50"/>
      <c r="J1" s="50"/>
    </row>
    <row r="2" spans="1:10" x14ac:dyDescent="0.35">
      <c r="A2" s="50"/>
      <c r="B2" s="50"/>
      <c r="C2" s="50"/>
      <c r="D2" s="50"/>
      <c r="E2" s="50"/>
      <c r="F2" s="50"/>
      <c r="G2" s="50"/>
      <c r="H2" s="50"/>
      <c r="I2" s="50"/>
      <c r="J2" s="50"/>
    </row>
    <row r="3" spans="1:10" x14ac:dyDescent="0.35">
      <c r="A3" s="50"/>
      <c r="B3" s="50"/>
      <c r="C3" s="50"/>
      <c r="D3" s="50"/>
      <c r="E3" s="50"/>
      <c r="F3" s="50"/>
      <c r="G3" s="50"/>
      <c r="H3" s="50"/>
      <c r="I3" s="50"/>
      <c r="J3" s="50"/>
    </row>
    <row r="4" spans="1:10" x14ac:dyDescent="0.35">
      <c r="A4" s="50"/>
      <c r="B4" s="50"/>
      <c r="C4" s="50"/>
      <c r="D4" s="50"/>
      <c r="E4" s="50"/>
      <c r="F4" s="50"/>
      <c r="G4" s="50"/>
      <c r="H4" s="50"/>
      <c r="I4" s="50"/>
      <c r="J4" s="50"/>
    </row>
    <row r="5" spans="1:10" x14ac:dyDescent="0.35">
      <c r="A5" s="50"/>
      <c r="B5" s="50"/>
      <c r="C5" s="50"/>
      <c r="D5" s="50"/>
      <c r="E5" s="50"/>
      <c r="F5" s="50"/>
      <c r="G5" s="50"/>
      <c r="H5" s="50"/>
      <c r="I5" s="50"/>
      <c r="J5" s="50"/>
    </row>
    <row r="6" spans="1:10" x14ac:dyDescent="0.35">
      <c r="A6" s="50"/>
      <c r="B6" s="50"/>
      <c r="C6" s="50"/>
      <c r="D6" s="50"/>
      <c r="E6" s="50"/>
      <c r="F6" s="50"/>
      <c r="G6" s="50"/>
      <c r="H6" s="50"/>
      <c r="I6" s="50"/>
      <c r="J6" s="50"/>
    </row>
    <row r="7" spans="1:10" x14ac:dyDescent="0.35">
      <c r="A7" s="50"/>
      <c r="B7" s="50"/>
      <c r="C7" s="50"/>
      <c r="D7" s="50"/>
      <c r="E7" s="50"/>
      <c r="F7" s="50"/>
      <c r="G7" s="50"/>
      <c r="H7" s="50"/>
      <c r="I7" s="50"/>
      <c r="J7" s="50"/>
    </row>
    <row r="8" spans="1:10" x14ac:dyDescent="0.35">
      <c r="A8" s="50"/>
      <c r="B8" s="50"/>
      <c r="C8" s="50"/>
      <c r="D8" s="50"/>
      <c r="E8" s="50"/>
      <c r="F8" s="50"/>
      <c r="G8" s="50"/>
      <c r="H8" s="50"/>
      <c r="I8" s="50"/>
      <c r="J8" s="50"/>
    </row>
    <row r="9" spans="1:10" x14ac:dyDescent="0.35">
      <c r="A9" s="50"/>
      <c r="B9" s="50"/>
      <c r="C9" s="50"/>
      <c r="D9" s="50"/>
      <c r="E9" s="50"/>
      <c r="F9" s="50"/>
      <c r="G9" s="50"/>
      <c r="H9" s="50"/>
      <c r="I9" s="50"/>
      <c r="J9" s="50"/>
    </row>
    <row r="10" spans="1:10" x14ac:dyDescent="0.35">
      <c r="A10" s="50"/>
      <c r="B10" s="50"/>
      <c r="C10" s="50"/>
      <c r="D10" s="50"/>
      <c r="E10" s="50"/>
      <c r="F10" s="50"/>
      <c r="G10" s="50"/>
      <c r="H10" s="50"/>
      <c r="I10" s="50"/>
      <c r="J10" s="50"/>
    </row>
    <row r="11" spans="1:10" x14ac:dyDescent="0.35">
      <c r="A11" s="50"/>
      <c r="B11" s="50"/>
      <c r="C11" s="50"/>
      <c r="D11" s="50"/>
      <c r="E11" s="50"/>
      <c r="F11" s="50"/>
      <c r="G11" s="50"/>
      <c r="H11" s="50"/>
      <c r="I11" s="50"/>
      <c r="J11" s="50"/>
    </row>
    <row r="12" spans="1:10" x14ac:dyDescent="0.35">
      <c r="A12" s="50"/>
      <c r="B12" s="50"/>
      <c r="C12" s="50"/>
      <c r="D12" s="50"/>
      <c r="E12" s="50"/>
      <c r="F12" s="50"/>
      <c r="G12" s="50"/>
      <c r="H12" s="50"/>
      <c r="I12" s="50"/>
      <c r="J12" s="50"/>
    </row>
    <row r="13" spans="1:10" x14ac:dyDescent="0.35">
      <c r="A13" s="50"/>
      <c r="B13" s="50"/>
      <c r="C13" s="50"/>
      <c r="D13" s="50"/>
      <c r="E13" s="50"/>
      <c r="F13" s="50"/>
      <c r="G13" s="50"/>
      <c r="H13" s="50"/>
      <c r="I13" s="50"/>
      <c r="J13" s="50"/>
    </row>
    <row r="14" spans="1:10" x14ac:dyDescent="0.35">
      <c r="A14" s="50"/>
      <c r="B14" s="50"/>
      <c r="C14" s="50"/>
      <c r="D14" s="50"/>
      <c r="E14" s="50"/>
      <c r="F14" s="50"/>
      <c r="G14" s="50"/>
      <c r="H14" s="50"/>
      <c r="I14" s="50"/>
      <c r="J14" s="50"/>
    </row>
    <row r="15" spans="1:10" x14ac:dyDescent="0.35">
      <c r="A15" s="50"/>
      <c r="B15" s="50"/>
      <c r="C15" s="50"/>
      <c r="D15" s="50"/>
      <c r="E15" s="50"/>
      <c r="F15" s="50"/>
      <c r="G15" s="50"/>
      <c r="H15" s="50"/>
      <c r="I15" s="50"/>
      <c r="J15" s="50"/>
    </row>
    <row r="16" spans="1:10" x14ac:dyDescent="0.35">
      <c r="A16" s="50"/>
      <c r="B16" s="50"/>
      <c r="C16" s="50"/>
      <c r="D16" s="50"/>
      <c r="E16" s="50"/>
      <c r="F16" s="50"/>
      <c r="G16" s="50"/>
      <c r="H16" s="50"/>
      <c r="I16" s="50"/>
      <c r="J16" s="50"/>
    </row>
    <row r="17" spans="1:10" x14ac:dyDescent="0.35">
      <c r="A17" s="50"/>
      <c r="B17" s="50"/>
      <c r="C17" s="50"/>
      <c r="D17" s="50"/>
      <c r="E17" s="50"/>
      <c r="F17" s="50"/>
      <c r="G17" s="50"/>
      <c r="H17" s="50"/>
      <c r="I17" s="50"/>
      <c r="J17" s="50"/>
    </row>
    <row r="18" spans="1:10" x14ac:dyDescent="0.35">
      <c r="A18" s="50"/>
      <c r="B18" s="50"/>
      <c r="C18" s="50"/>
      <c r="D18" s="50"/>
      <c r="E18" s="50"/>
      <c r="F18" s="50"/>
      <c r="G18" s="50"/>
      <c r="H18" s="50"/>
      <c r="I18" s="50"/>
      <c r="J18" s="50"/>
    </row>
    <row r="19" spans="1:10" x14ac:dyDescent="0.35">
      <c r="A19" s="50"/>
      <c r="B19" s="50"/>
      <c r="C19" s="50"/>
      <c r="D19" s="50"/>
      <c r="E19" s="50"/>
      <c r="F19" s="50"/>
      <c r="G19" s="50"/>
      <c r="H19" s="50"/>
      <c r="I19" s="50"/>
      <c r="J19" s="50"/>
    </row>
    <row r="20" spans="1:10" x14ac:dyDescent="0.35">
      <c r="A20" s="50"/>
      <c r="B20" s="50"/>
      <c r="C20" s="50"/>
      <c r="D20" s="50"/>
      <c r="E20" s="50"/>
      <c r="F20" s="50"/>
      <c r="G20" s="50"/>
      <c r="H20" s="50"/>
      <c r="I20" s="50"/>
      <c r="J20" s="50"/>
    </row>
    <row r="21" spans="1:10" x14ac:dyDescent="0.35">
      <c r="A21" s="50"/>
      <c r="B21" s="50"/>
      <c r="C21" s="50"/>
      <c r="D21" s="50"/>
      <c r="E21" s="50"/>
      <c r="F21" s="50"/>
      <c r="G21" s="50"/>
      <c r="H21" s="50"/>
      <c r="I21" s="50"/>
      <c r="J21" s="50"/>
    </row>
    <row r="22" spans="1:10" x14ac:dyDescent="0.35">
      <c r="A22" s="50"/>
      <c r="B22" s="50"/>
      <c r="C22" s="50"/>
      <c r="D22" s="50"/>
      <c r="E22" s="50"/>
      <c r="F22" s="50"/>
      <c r="G22" s="50"/>
      <c r="H22" s="50"/>
      <c r="I22" s="50"/>
      <c r="J22" s="50"/>
    </row>
    <row r="23" spans="1:10" x14ac:dyDescent="0.35">
      <c r="A23" s="50"/>
      <c r="B23" s="50"/>
      <c r="C23" s="50"/>
      <c r="D23" s="50"/>
      <c r="E23" s="50"/>
      <c r="F23" s="50"/>
      <c r="G23" s="50"/>
      <c r="H23" s="50"/>
      <c r="I23" s="50"/>
      <c r="J23" s="50"/>
    </row>
    <row r="24" spans="1:10" x14ac:dyDescent="0.35">
      <c r="A24" s="50"/>
      <c r="B24" s="50"/>
      <c r="C24" s="50"/>
      <c r="D24" s="50"/>
      <c r="E24" s="50"/>
      <c r="F24" s="50"/>
      <c r="G24" s="50"/>
      <c r="H24" s="50"/>
      <c r="I24" s="50"/>
      <c r="J24" s="50"/>
    </row>
    <row r="25" spans="1:10" x14ac:dyDescent="0.35">
      <c r="A25" s="50"/>
      <c r="B25" s="50"/>
      <c r="C25" s="50"/>
      <c r="D25" s="50"/>
      <c r="E25" s="50"/>
      <c r="F25" s="50"/>
      <c r="G25" s="50"/>
      <c r="H25" s="50"/>
      <c r="I25" s="50"/>
      <c r="J25" s="50"/>
    </row>
    <row r="26" spans="1:10" x14ac:dyDescent="0.35">
      <c r="A26" s="50"/>
      <c r="B26" s="50"/>
      <c r="C26" s="50"/>
      <c r="D26" s="50"/>
      <c r="E26" s="50"/>
      <c r="F26" s="50"/>
      <c r="G26" s="50"/>
      <c r="H26" s="50"/>
      <c r="I26" s="50"/>
      <c r="J26" s="50"/>
    </row>
    <row r="27" spans="1:10" x14ac:dyDescent="0.35">
      <c r="A27" s="50"/>
      <c r="B27" s="50"/>
      <c r="C27" s="50"/>
      <c r="D27" s="50"/>
      <c r="E27" s="50"/>
      <c r="F27" s="50"/>
      <c r="G27" s="50"/>
      <c r="H27" s="50"/>
      <c r="I27" s="50"/>
      <c r="J27" s="50"/>
    </row>
    <row r="28" spans="1:10" x14ac:dyDescent="0.35">
      <c r="A28" s="50"/>
      <c r="B28" s="50"/>
      <c r="C28" s="50"/>
      <c r="D28" s="50"/>
      <c r="E28" s="50"/>
      <c r="F28" s="50"/>
      <c r="G28" s="50"/>
      <c r="H28" s="50"/>
      <c r="I28" s="50"/>
      <c r="J28" s="50"/>
    </row>
    <row r="29" spans="1:10" x14ac:dyDescent="0.35">
      <c r="A29" s="50"/>
      <c r="B29" s="50"/>
      <c r="C29" s="50"/>
      <c r="D29" s="50"/>
      <c r="E29" s="50"/>
      <c r="F29" s="50"/>
      <c r="G29" s="50"/>
      <c r="H29" s="50"/>
      <c r="I29" s="50"/>
      <c r="J29" s="50"/>
    </row>
    <row r="30" spans="1:10" x14ac:dyDescent="0.35">
      <c r="A30" s="50"/>
      <c r="B30" s="50"/>
      <c r="C30" s="50"/>
      <c r="D30" s="50"/>
      <c r="E30" s="50"/>
      <c r="F30" s="50"/>
      <c r="G30" s="50"/>
      <c r="H30" s="50"/>
      <c r="I30" s="50"/>
      <c r="J30" s="50"/>
    </row>
    <row r="31" spans="1:10" x14ac:dyDescent="0.35">
      <c r="A31" s="50"/>
      <c r="B31" s="50"/>
      <c r="C31" s="50"/>
      <c r="D31" s="50"/>
      <c r="E31" s="50"/>
      <c r="F31" s="50"/>
      <c r="G31" s="50"/>
      <c r="H31" s="50"/>
      <c r="I31" s="50"/>
      <c r="J31" s="50"/>
    </row>
    <row r="32" spans="1:10" x14ac:dyDescent="0.35">
      <c r="A32" s="50"/>
      <c r="B32" s="50"/>
      <c r="C32" s="50"/>
      <c r="D32" s="50"/>
      <c r="E32" s="50"/>
      <c r="F32" s="50"/>
      <c r="G32" s="50"/>
      <c r="H32" s="50"/>
      <c r="I32" s="50"/>
      <c r="J32" s="50"/>
    </row>
    <row r="33" spans="1:10" x14ac:dyDescent="0.35">
      <c r="A33" s="50"/>
      <c r="B33" s="50"/>
      <c r="C33" s="50"/>
      <c r="D33" s="50"/>
      <c r="E33" s="50"/>
      <c r="F33" s="50"/>
      <c r="G33" s="50"/>
      <c r="H33" s="50"/>
      <c r="I33" s="50"/>
      <c r="J33" s="50"/>
    </row>
    <row r="34" spans="1:10" x14ac:dyDescent="0.35">
      <c r="A34" s="50"/>
      <c r="B34" s="50"/>
      <c r="C34" s="50"/>
      <c r="D34" s="50"/>
      <c r="E34" s="50"/>
      <c r="F34" s="50"/>
      <c r="G34" s="50"/>
      <c r="H34" s="50"/>
      <c r="I34" s="50"/>
      <c r="J34" s="50"/>
    </row>
  </sheetData>
  <sheetProtection algorithmName="SHA-512" hashValue="KuAKTA0BI2YtKupKD/hwEsGcLkkI8DhEe9RqfzC2P3hFR/YQXK/0yYsdLLqnWWUXROEt6JabTfIJFBwL0d5Kdw==" saltValue="tweQyaJGTEDiwL3HHiQZPw==" spinCount="100000" sheet="1" objects="1" scenarios="1"/>
  <mergeCells count="1">
    <mergeCell ref="A1:J3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F47BA-942B-4DEB-900B-FDA2E234F84C}">
  <sheetPr codeName="Sheet5"/>
  <dimension ref="A1:M2"/>
  <sheetViews>
    <sheetView zoomScaleNormal="100" workbookViewId="0"/>
  </sheetViews>
  <sheetFormatPr defaultRowHeight="14.5" x14ac:dyDescent="0.35"/>
  <cols>
    <col min="1" max="1" width="8.81640625" customWidth="1"/>
    <col min="2" max="2" width="32.1796875" customWidth="1"/>
    <col min="4" max="4" width="37.54296875" customWidth="1"/>
    <col min="5" max="5" width="11.81640625" style="6" customWidth="1"/>
    <col min="6" max="6" width="16.81640625" customWidth="1"/>
    <col min="7" max="7" width="19" customWidth="1"/>
    <col min="8" max="8" width="14.54296875" customWidth="1"/>
    <col min="9" max="9" width="14.453125" customWidth="1"/>
    <col min="10" max="10" width="19.453125" customWidth="1"/>
    <col min="11" max="11" width="13.453125" customWidth="1"/>
    <col min="12" max="12" width="14" customWidth="1"/>
    <col min="13" max="13" width="13.1796875" customWidth="1"/>
  </cols>
  <sheetData>
    <row r="1" spans="1:13" ht="43.5" x14ac:dyDescent="0.35">
      <c r="A1" s="7" t="s">
        <v>107</v>
      </c>
      <c r="B1" s="8" t="s">
        <v>108</v>
      </c>
      <c r="C1" s="9" t="s">
        <v>88</v>
      </c>
      <c r="D1" s="8" t="s">
        <v>109</v>
      </c>
      <c r="E1" s="10" t="s">
        <v>111</v>
      </c>
      <c r="F1" s="9" t="s">
        <v>112</v>
      </c>
      <c r="G1" s="9" t="s">
        <v>113</v>
      </c>
      <c r="H1" s="11" t="s">
        <v>114</v>
      </c>
      <c r="I1" s="11" t="s">
        <v>118</v>
      </c>
      <c r="J1" s="9" t="s">
        <v>115</v>
      </c>
      <c r="K1" s="9" t="s">
        <v>116</v>
      </c>
      <c r="L1" s="12" t="s">
        <v>117</v>
      </c>
      <c r="M1" s="11" t="s">
        <v>120</v>
      </c>
    </row>
    <row r="2" spans="1:13" x14ac:dyDescent="0.35">
      <c r="A2" t="e" cm="1" vm="1">
        <f t="array" ref="A2">_xlfn._xlws.FILTER(
_xlfn.VSTACK(E_Districts_Data:H_Districts_Data!A2:M700),
(_xlfn.VSTACK(E_Districts_Data:H_Districts_Data!A2:A700)&lt;&gt;"")*(_xlfn.VSTACK(E_Districts_Data:H_Districts_Data!A2:A700)='School Scores'!B1)
)</f>
        <v>#VALUE!</v>
      </c>
    </row>
  </sheetData>
  <sheetProtection algorithmName="SHA-512" hashValue="lV8fr13iGOFTh7Je507uSpgZogjC1RBRpZ/lXWqrY3AUfNl/pU2lR1vUPqm7lFqgklTUtH6SiuI4dbiPdNtHLQ==" saltValue="9HrvkBC88PUvH6Xo1JzgY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87E13-4034-4F2E-BC51-DCF9DD3E978C}">
  <sheetPr codeName="Sheet6"/>
  <dimension ref="A1:L6862"/>
  <sheetViews>
    <sheetView topLeftCell="A539" workbookViewId="0">
      <selection activeCell="A9" sqref="A9"/>
    </sheetView>
  </sheetViews>
  <sheetFormatPr defaultRowHeight="14.5" x14ac:dyDescent="0.35"/>
  <cols>
    <col min="2" max="2" width="33.54296875" customWidth="1"/>
    <col min="4" max="4" width="24.54296875" customWidth="1"/>
    <col min="5" max="5" width="41.54296875" customWidth="1"/>
    <col min="6" max="6" width="8.81640625" style="6" bestFit="1" customWidth="1"/>
  </cols>
  <sheetData>
    <row r="1" spans="1:12" x14ac:dyDescent="0.35">
      <c r="A1" t="s">
        <v>121</v>
      </c>
      <c r="B1" t="s">
        <v>122</v>
      </c>
      <c r="C1" t="s">
        <v>123</v>
      </c>
      <c r="D1" t="s">
        <v>124</v>
      </c>
      <c r="E1" t="s">
        <v>125</v>
      </c>
      <c r="F1" s="6" t="s">
        <v>126</v>
      </c>
      <c r="G1" t="s">
        <v>127</v>
      </c>
      <c r="H1" t="s">
        <v>128</v>
      </c>
      <c r="I1" t="s">
        <v>129</v>
      </c>
      <c r="J1" t="s">
        <v>130</v>
      </c>
      <c r="K1" t="s">
        <v>131</v>
      </c>
      <c r="L1" t="s">
        <v>132</v>
      </c>
    </row>
    <row r="2" spans="1:12" x14ac:dyDescent="0.35">
      <c r="A2">
        <v>7830623</v>
      </c>
      <c r="B2" t="s">
        <v>20</v>
      </c>
      <c r="C2" t="s">
        <v>96</v>
      </c>
      <c r="D2" t="s">
        <v>133</v>
      </c>
      <c r="E2" t="s">
        <v>134</v>
      </c>
      <c r="F2" s="6">
        <v>1.6402405686167304E-3</v>
      </c>
      <c r="G2" t="s">
        <v>135</v>
      </c>
      <c r="H2" t="s">
        <v>136</v>
      </c>
      <c r="I2" s="3">
        <v>76.305000000000007</v>
      </c>
      <c r="J2" s="2">
        <v>8.4636413340623287E-2</v>
      </c>
      <c r="K2" s="2">
        <v>0.1484417714598141</v>
      </c>
      <c r="L2" s="2">
        <v>0.12531438194512667</v>
      </c>
    </row>
    <row r="3" spans="1:12" x14ac:dyDescent="0.35">
      <c r="A3">
        <v>7830623</v>
      </c>
      <c r="B3" t="s">
        <v>20</v>
      </c>
      <c r="C3" t="s">
        <v>96</v>
      </c>
      <c r="D3" t="s">
        <v>133</v>
      </c>
      <c r="E3" t="s">
        <v>137</v>
      </c>
      <c r="F3" s="6">
        <v>5.4674685620557679E-4</v>
      </c>
      <c r="G3" t="s">
        <v>138</v>
      </c>
      <c r="H3" t="s">
        <v>139</v>
      </c>
      <c r="I3" s="3">
        <v>66.553846153846166</v>
      </c>
      <c r="J3" s="2">
        <v>2.9961727720065605E-2</v>
      </c>
      <c r="K3" s="2" t="s">
        <v>140</v>
      </c>
      <c r="L3" s="2">
        <v>3.6358665937670856E-2</v>
      </c>
    </row>
    <row r="4" spans="1:12" x14ac:dyDescent="0.35">
      <c r="A4">
        <v>7830623</v>
      </c>
      <c r="B4" t="s">
        <v>20</v>
      </c>
      <c r="C4" t="s">
        <v>96</v>
      </c>
      <c r="D4" t="s">
        <v>141</v>
      </c>
      <c r="E4" t="s">
        <v>142</v>
      </c>
      <c r="F4" s="6">
        <v>5.4674685620557679E-3</v>
      </c>
      <c r="G4" t="s">
        <v>143</v>
      </c>
      <c r="H4" t="s">
        <v>144</v>
      </c>
      <c r="I4" s="3">
        <v>68.174999999999997</v>
      </c>
      <c r="J4" s="2">
        <v>0.21432476763258612</v>
      </c>
      <c r="K4" s="2">
        <v>0.42044833242208857</v>
      </c>
      <c r="L4" s="2">
        <v>0.37288133924681349</v>
      </c>
    </row>
    <row r="5" spans="1:12" x14ac:dyDescent="0.35">
      <c r="A5">
        <v>7830623</v>
      </c>
      <c r="B5" t="s">
        <v>20</v>
      </c>
      <c r="C5" t="s">
        <v>96</v>
      </c>
      <c r="D5" t="s">
        <v>141</v>
      </c>
      <c r="E5" t="s">
        <v>145</v>
      </c>
      <c r="F5" s="6">
        <v>4.9207217058501911E-3</v>
      </c>
      <c r="G5" t="s">
        <v>146</v>
      </c>
      <c r="H5" t="s">
        <v>147</v>
      </c>
      <c r="I5" s="3">
        <v>83.724999999999994</v>
      </c>
      <c r="J5" s="2">
        <v>0.29770366320393654</v>
      </c>
      <c r="K5" s="2">
        <v>0.48272279934390372</v>
      </c>
      <c r="L5" s="2">
        <v>0.41186439176281009</v>
      </c>
    </row>
    <row r="6" spans="1:12" x14ac:dyDescent="0.35">
      <c r="A6">
        <v>7830623</v>
      </c>
      <c r="B6" t="s">
        <v>20</v>
      </c>
      <c r="C6" t="s">
        <v>96</v>
      </c>
      <c r="D6" t="s">
        <v>141</v>
      </c>
      <c r="E6" t="s">
        <v>148</v>
      </c>
      <c r="F6" s="6">
        <v>7.9278294149808637E-2</v>
      </c>
      <c r="G6" t="s">
        <v>149</v>
      </c>
      <c r="H6" t="s">
        <v>144</v>
      </c>
      <c r="I6" s="3">
        <v>72.44</v>
      </c>
      <c r="J6" s="2">
        <v>5.2640787315472943</v>
      </c>
      <c r="K6" s="2">
        <v>6.0965008201202844</v>
      </c>
      <c r="L6" s="2">
        <v>5.7397486174152217</v>
      </c>
    </row>
    <row r="7" spans="1:12" x14ac:dyDescent="0.35">
      <c r="A7">
        <v>7830623</v>
      </c>
      <c r="B7" t="s">
        <v>20</v>
      </c>
      <c r="C7" t="s">
        <v>96</v>
      </c>
      <c r="D7" t="s">
        <v>141</v>
      </c>
      <c r="E7" t="s">
        <v>150</v>
      </c>
      <c r="F7" s="6">
        <v>1.0934937124111536E-3</v>
      </c>
      <c r="G7" t="s">
        <v>151</v>
      </c>
      <c r="H7" t="s">
        <v>152</v>
      </c>
      <c r="I7" s="3">
        <v>60.245000000000005</v>
      </c>
      <c r="J7" s="2">
        <v>2.9524330235101148E-2</v>
      </c>
      <c r="K7" s="2">
        <v>7.2936030617823944E-2</v>
      </c>
      <c r="L7" s="2">
        <v>6.5937670024123068E-2</v>
      </c>
    </row>
    <row r="8" spans="1:12" x14ac:dyDescent="0.35">
      <c r="A8">
        <v>7830623</v>
      </c>
      <c r="B8" t="s">
        <v>20</v>
      </c>
      <c r="C8" t="s">
        <v>96</v>
      </c>
      <c r="D8" t="s">
        <v>141</v>
      </c>
      <c r="E8" t="s">
        <v>153</v>
      </c>
      <c r="F8" s="6">
        <v>1.4215418261344996E-2</v>
      </c>
      <c r="G8" t="s">
        <v>154</v>
      </c>
      <c r="H8" t="s">
        <v>155</v>
      </c>
      <c r="I8" s="3">
        <v>79.84</v>
      </c>
      <c r="J8" s="2">
        <v>0.90552214324767633</v>
      </c>
      <c r="K8" s="2">
        <v>1.2623291416074356</v>
      </c>
      <c r="L8" s="2">
        <v>1.1358119407724721</v>
      </c>
    </row>
    <row r="9" spans="1:12" x14ac:dyDescent="0.35">
      <c r="A9">
        <v>7830623</v>
      </c>
      <c r="B9" t="s">
        <v>20</v>
      </c>
      <c r="C9" t="s">
        <v>96</v>
      </c>
      <c r="D9" t="s">
        <v>141</v>
      </c>
      <c r="E9" t="s">
        <v>156</v>
      </c>
      <c r="F9" s="6">
        <v>4.2099507927829412E-2</v>
      </c>
      <c r="G9" t="s">
        <v>157</v>
      </c>
      <c r="H9" t="s">
        <v>158</v>
      </c>
      <c r="I9" s="3">
        <v>66.209999999999994</v>
      </c>
      <c r="J9" s="2">
        <v>2.349152542372881</v>
      </c>
      <c r="K9" s="2">
        <v>2.593329688354292</v>
      </c>
      <c r="L9" s="2">
        <v>2.791197504092592</v>
      </c>
    </row>
    <row r="10" spans="1:12" x14ac:dyDescent="0.35">
      <c r="A10">
        <v>7830623</v>
      </c>
      <c r="B10" t="s">
        <v>20</v>
      </c>
      <c r="C10" t="s">
        <v>96</v>
      </c>
      <c r="D10" t="s">
        <v>141</v>
      </c>
      <c r="E10" t="s">
        <v>159</v>
      </c>
      <c r="F10" s="6">
        <v>1.0934937124111536E-3</v>
      </c>
      <c r="G10" t="s">
        <v>160</v>
      </c>
      <c r="H10" t="s">
        <v>161</v>
      </c>
      <c r="I10" s="3">
        <v>51.265000000000001</v>
      </c>
      <c r="J10" s="2">
        <v>2.1651175505740843E-2</v>
      </c>
      <c r="K10" s="2">
        <v>6.0142154182613448E-2</v>
      </c>
      <c r="L10" s="2">
        <v>5.598687890972056E-2</v>
      </c>
    </row>
    <row r="11" spans="1:12" x14ac:dyDescent="0.35">
      <c r="A11">
        <v>7830623</v>
      </c>
      <c r="B11" t="s">
        <v>20</v>
      </c>
      <c r="C11" t="s">
        <v>96</v>
      </c>
      <c r="D11" t="s">
        <v>141</v>
      </c>
      <c r="E11" t="s">
        <v>162</v>
      </c>
      <c r="F11" s="6">
        <v>3.2804811372334607E-3</v>
      </c>
      <c r="G11" t="s">
        <v>163</v>
      </c>
      <c r="H11" t="s">
        <v>164</v>
      </c>
      <c r="I11" s="3">
        <v>43.59</v>
      </c>
      <c r="J11" s="2">
        <v>8.7588846364133402E-2</v>
      </c>
      <c r="K11" s="2">
        <v>0.197156916347731</v>
      </c>
      <c r="L11" s="2">
        <v>0.14302897257776193</v>
      </c>
    </row>
    <row r="12" spans="1:12" x14ac:dyDescent="0.35">
      <c r="A12">
        <v>7830623</v>
      </c>
      <c r="B12" t="s">
        <v>20</v>
      </c>
      <c r="C12" t="s">
        <v>96</v>
      </c>
      <c r="D12" t="s">
        <v>141</v>
      </c>
      <c r="E12" t="s">
        <v>165</v>
      </c>
      <c r="F12" s="6">
        <v>1.9682886823400764E-2</v>
      </c>
      <c r="G12" t="s">
        <v>166</v>
      </c>
      <c r="H12" t="s">
        <v>167</v>
      </c>
      <c r="I12" s="3">
        <v>78.355000000000004</v>
      </c>
      <c r="J12" s="2">
        <v>1.0845270639693823</v>
      </c>
      <c r="K12" s="2">
        <v>1.7616183706943684</v>
      </c>
      <c r="L12" s="2">
        <v>1.5411700983396834</v>
      </c>
    </row>
    <row r="13" spans="1:12" x14ac:dyDescent="0.35">
      <c r="A13">
        <v>7830623</v>
      </c>
      <c r="B13" t="s">
        <v>20</v>
      </c>
      <c r="C13" t="s">
        <v>96</v>
      </c>
      <c r="D13" t="s">
        <v>141</v>
      </c>
      <c r="E13" t="s">
        <v>168</v>
      </c>
      <c r="F13" s="6">
        <v>6.5609622744669215E-3</v>
      </c>
      <c r="G13" t="s">
        <v>169</v>
      </c>
      <c r="H13" t="s">
        <v>170</v>
      </c>
      <c r="I13" s="3">
        <v>74.515000000000001</v>
      </c>
      <c r="J13" s="2">
        <v>0.28343357025697102</v>
      </c>
      <c r="K13" s="2">
        <v>0.61213778020776377</v>
      </c>
      <c r="L13" s="2">
        <v>0.48879168944778567</v>
      </c>
    </row>
    <row r="14" spans="1:12" x14ac:dyDescent="0.35">
      <c r="A14">
        <v>7830623</v>
      </c>
      <c r="B14" t="s">
        <v>20</v>
      </c>
      <c r="C14" t="s">
        <v>96</v>
      </c>
      <c r="D14" t="s">
        <v>141</v>
      </c>
      <c r="E14" t="s">
        <v>171</v>
      </c>
      <c r="F14" s="6">
        <v>1.8042646254784037E-2</v>
      </c>
      <c r="G14" t="s">
        <v>172</v>
      </c>
      <c r="H14" t="s">
        <v>173</v>
      </c>
      <c r="I14" s="3">
        <v>54.640000000000008</v>
      </c>
      <c r="J14" s="2">
        <v>0.70907599781301256</v>
      </c>
      <c r="K14" s="2">
        <v>1.385675232367414</v>
      </c>
      <c r="L14" s="2">
        <v>0.98512845798031512</v>
      </c>
    </row>
    <row r="15" spans="1:12" x14ac:dyDescent="0.35">
      <c r="A15">
        <v>7830623</v>
      </c>
      <c r="B15" t="s">
        <v>20</v>
      </c>
      <c r="C15" t="s">
        <v>96</v>
      </c>
      <c r="D15" t="s">
        <v>141</v>
      </c>
      <c r="E15" t="s">
        <v>174</v>
      </c>
      <c r="F15" s="6">
        <v>4.6473482777474026E-2</v>
      </c>
      <c r="G15" t="s">
        <v>175</v>
      </c>
      <c r="H15" t="s">
        <v>176</v>
      </c>
      <c r="I15" s="3">
        <v>50.569999999999993</v>
      </c>
      <c r="J15" s="2">
        <v>1.6312192454893384</v>
      </c>
      <c r="K15" s="2">
        <v>2.946418808091853</v>
      </c>
      <c r="L15" s="2">
        <v>2.3469108802624383</v>
      </c>
    </row>
    <row r="16" spans="1:12" x14ac:dyDescent="0.35">
      <c r="A16">
        <v>7830623</v>
      </c>
      <c r="B16" t="s">
        <v>20</v>
      </c>
      <c r="C16" t="s">
        <v>96</v>
      </c>
      <c r="D16" t="s">
        <v>141</v>
      </c>
      <c r="E16" t="s">
        <v>177</v>
      </c>
      <c r="F16" s="6">
        <v>3.0071077091306724E-2</v>
      </c>
      <c r="G16" t="s">
        <v>178</v>
      </c>
      <c r="H16" t="s">
        <v>179</v>
      </c>
      <c r="I16" s="3">
        <v>75.64</v>
      </c>
      <c r="J16" s="2">
        <v>2.2072170585019135</v>
      </c>
      <c r="K16" s="2">
        <v>1.9937124111536357</v>
      </c>
      <c r="L16" s="2">
        <v>2.273373382217966</v>
      </c>
    </row>
    <row r="17" spans="1:12" x14ac:dyDescent="0.35">
      <c r="A17">
        <v>7830623</v>
      </c>
      <c r="B17" t="s">
        <v>20</v>
      </c>
      <c r="C17" t="s">
        <v>96</v>
      </c>
      <c r="D17" t="s">
        <v>141</v>
      </c>
      <c r="E17" t="s">
        <v>180</v>
      </c>
      <c r="F17" s="6">
        <v>2.7337342810278839E-3</v>
      </c>
      <c r="G17" t="s">
        <v>181</v>
      </c>
      <c r="H17" t="s">
        <v>182</v>
      </c>
      <c r="I17" s="3">
        <v>61.555</v>
      </c>
      <c r="J17" s="2">
        <v>7.2443958447238929E-2</v>
      </c>
      <c r="K17" s="2">
        <v>0.20092946965554948</v>
      </c>
      <c r="L17" s="2">
        <v>0.16839802753997019</v>
      </c>
    </row>
    <row r="18" spans="1:12" x14ac:dyDescent="0.35">
      <c r="A18">
        <v>7830623</v>
      </c>
      <c r="B18" t="s">
        <v>20</v>
      </c>
      <c r="C18" t="s">
        <v>96</v>
      </c>
      <c r="D18" t="s">
        <v>141</v>
      </c>
      <c r="E18" t="s">
        <v>183</v>
      </c>
      <c r="F18" s="6">
        <v>8.8026243849097865E-2</v>
      </c>
      <c r="G18" t="s">
        <v>184</v>
      </c>
      <c r="H18" t="s">
        <v>185</v>
      </c>
      <c r="I18" s="3">
        <v>85.22</v>
      </c>
      <c r="J18" s="2">
        <v>6.7075997813012576</v>
      </c>
      <c r="K18" s="2">
        <v>8.2392564242755597</v>
      </c>
      <c r="L18" s="2">
        <v>7.5086388689628256</v>
      </c>
    </row>
    <row r="19" spans="1:12" x14ac:dyDescent="0.35">
      <c r="A19">
        <v>7830623</v>
      </c>
      <c r="B19" t="s">
        <v>20</v>
      </c>
      <c r="C19" t="s">
        <v>96</v>
      </c>
      <c r="D19" t="s">
        <v>141</v>
      </c>
      <c r="E19" t="s">
        <v>186</v>
      </c>
      <c r="F19" s="6">
        <v>3.8272279934390375E-3</v>
      </c>
      <c r="G19" t="s">
        <v>187</v>
      </c>
      <c r="H19" t="s">
        <v>188</v>
      </c>
      <c r="I19" s="3">
        <v>63.33</v>
      </c>
      <c r="J19" s="2">
        <v>0.11098961180973209</v>
      </c>
      <c r="K19" s="2">
        <v>0.28551120831055216</v>
      </c>
      <c r="L19" s="2">
        <v>0.24226352906474785</v>
      </c>
    </row>
    <row r="20" spans="1:12" x14ac:dyDescent="0.35">
      <c r="A20">
        <v>7830623</v>
      </c>
      <c r="B20" t="s">
        <v>20</v>
      </c>
      <c r="C20" t="s">
        <v>96</v>
      </c>
      <c r="D20" t="s">
        <v>141</v>
      </c>
      <c r="E20" t="s">
        <v>189</v>
      </c>
      <c r="F20" s="6">
        <v>4.3739748496446143E-3</v>
      </c>
      <c r="G20" t="s">
        <v>190</v>
      </c>
      <c r="H20" t="s">
        <v>191</v>
      </c>
      <c r="I20" s="3">
        <v>63.620000000000005</v>
      </c>
      <c r="J20" s="2">
        <v>0.14609075997813012</v>
      </c>
      <c r="K20" s="2">
        <v>0.29917987971569165</v>
      </c>
      <c r="L20" s="2">
        <v>0.27818479376324151</v>
      </c>
    </row>
    <row r="21" spans="1:12" x14ac:dyDescent="0.35">
      <c r="A21">
        <v>7830623</v>
      </c>
      <c r="B21" t="s">
        <v>20</v>
      </c>
      <c r="C21" t="s">
        <v>96</v>
      </c>
      <c r="D21" t="s">
        <v>141</v>
      </c>
      <c r="E21" t="s">
        <v>192</v>
      </c>
      <c r="F21" s="6">
        <v>8.2012028430836527E-3</v>
      </c>
      <c r="G21" t="s">
        <v>193</v>
      </c>
      <c r="H21" t="s">
        <v>194</v>
      </c>
      <c r="I21" s="3">
        <v>59.225000000000001</v>
      </c>
      <c r="J21" s="2">
        <v>0.21159103335155824</v>
      </c>
      <c r="K21" s="2">
        <v>0.53389830508474578</v>
      </c>
      <c r="L21" s="2">
        <v>0.48551121456757346</v>
      </c>
    </row>
    <row r="22" spans="1:12" x14ac:dyDescent="0.35">
      <c r="A22">
        <v>7830623</v>
      </c>
      <c r="B22" t="s">
        <v>20</v>
      </c>
      <c r="C22" t="s">
        <v>96</v>
      </c>
      <c r="D22" t="s">
        <v>195</v>
      </c>
      <c r="E22" t="s">
        <v>196</v>
      </c>
      <c r="F22" s="6">
        <v>8.7479496992892286E-3</v>
      </c>
      <c r="G22" t="s">
        <v>197</v>
      </c>
      <c r="H22" t="s">
        <v>198</v>
      </c>
      <c r="I22" s="3">
        <v>49.22</v>
      </c>
      <c r="J22" s="2">
        <v>0.38053581191908142</v>
      </c>
      <c r="K22" s="2">
        <v>0.45489338436303989</v>
      </c>
      <c r="L22" s="2">
        <v>0.43127391350080302</v>
      </c>
    </row>
    <row r="23" spans="1:12" x14ac:dyDescent="0.35">
      <c r="A23">
        <v>7830623</v>
      </c>
      <c r="B23" t="s">
        <v>20</v>
      </c>
      <c r="C23" t="s">
        <v>96</v>
      </c>
      <c r="D23" t="s">
        <v>199</v>
      </c>
      <c r="E23" t="s">
        <v>200</v>
      </c>
      <c r="F23" s="6">
        <v>1.0934937124111536E-3</v>
      </c>
      <c r="G23" t="s">
        <v>201</v>
      </c>
      <c r="H23" t="s">
        <v>202</v>
      </c>
      <c r="I23" s="3">
        <v>66.875</v>
      </c>
      <c r="J23" s="2">
        <v>5.8392564242755601E-2</v>
      </c>
      <c r="K23" s="2">
        <v>7.7528704209950797E-2</v>
      </c>
      <c r="L23" s="2">
        <v>7.3045383326143035E-2</v>
      </c>
    </row>
    <row r="24" spans="1:12" x14ac:dyDescent="0.35">
      <c r="A24">
        <v>7830623</v>
      </c>
      <c r="B24" t="s">
        <v>20</v>
      </c>
      <c r="C24" t="s">
        <v>96</v>
      </c>
      <c r="D24" t="s">
        <v>203</v>
      </c>
      <c r="E24" t="s">
        <v>204</v>
      </c>
      <c r="F24" s="6">
        <v>5.4674685620557679E-4</v>
      </c>
      <c r="G24" t="s">
        <v>205</v>
      </c>
      <c r="H24" t="s">
        <v>206</v>
      </c>
      <c r="I24" s="3">
        <v>77.314999999999998</v>
      </c>
      <c r="J24" s="2">
        <v>4.2372881355932202E-2</v>
      </c>
      <c r="K24" s="2">
        <v>5.4674685620557675E-2</v>
      </c>
      <c r="L24" s="2">
        <v>3.5101146499859043E-2</v>
      </c>
    </row>
    <row r="25" spans="1:12" x14ac:dyDescent="0.35">
      <c r="A25">
        <v>7830623</v>
      </c>
      <c r="B25" t="s">
        <v>20</v>
      </c>
      <c r="C25" t="s">
        <v>96</v>
      </c>
      <c r="D25" t="s">
        <v>203</v>
      </c>
      <c r="E25" t="s">
        <v>207</v>
      </c>
      <c r="F25" s="6">
        <v>5.4674685620557679E-4</v>
      </c>
      <c r="G25" t="s">
        <v>208</v>
      </c>
      <c r="H25" t="s">
        <v>206</v>
      </c>
      <c r="I25" s="3">
        <v>87.305000000000007</v>
      </c>
      <c r="J25" s="2">
        <v>4.0951339529797702E-2</v>
      </c>
      <c r="K25" s="2">
        <v>5.4674685620557675E-2</v>
      </c>
      <c r="L25" s="2">
        <v>4.7731002215285846E-2</v>
      </c>
    </row>
    <row r="26" spans="1:12" x14ac:dyDescent="0.35">
      <c r="A26">
        <v>7830623</v>
      </c>
      <c r="B26" t="s">
        <v>20</v>
      </c>
      <c r="C26" t="s">
        <v>96</v>
      </c>
      <c r="D26" t="s">
        <v>203</v>
      </c>
      <c r="E26" t="s">
        <v>209</v>
      </c>
      <c r="F26" s="6">
        <v>5.4674685620557679E-4</v>
      </c>
      <c r="G26" t="s">
        <v>210</v>
      </c>
      <c r="H26" t="s">
        <v>211</v>
      </c>
      <c r="I26" s="3">
        <v>86.03</v>
      </c>
      <c r="J26" s="2">
        <v>4.7512301804264627E-2</v>
      </c>
      <c r="K26" s="2">
        <v>4.9371241115363583E-2</v>
      </c>
      <c r="L26" s="2">
        <v>4.707490348503067E-2</v>
      </c>
    </row>
    <row r="27" spans="1:12" x14ac:dyDescent="0.35">
      <c r="A27">
        <v>7830623</v>
      </c>
      <c r="B27" t="s">
        <v>20</v>
      </c>
      <c r="C27" t="s">
        <v>96</v>
      </c>
      <c r="D27" t="s">
        <v>203</v>
      </c>
      <c r="E27" t="s">
        <v>212</v>
      </c>
      <c r="F27" s="6">
        <v>5.4674685620557679E-4</v>
      </c>
      <c r="G27" t="s">
        <v>213</v>
      </c>
      <c r="H27" t="s">
        <v>206</v>
      </c>
      <c r="I27" s="3">
        <v>87.324999999999989</v>
      </c>
      <c r="J27" s="2">
        <v>4.7566976489885178E-2</v>
      </c>
      <c r="K27" s="2">
        <v>5.4674685620557675E-2</v>
      </c>
      <c r="L27" s="2">
        <v>4.3849096199148271E-2</v>
      </c>
    </row>
    <row r="28" spans="1:12" x14ac:dyDescent="0.35">
      <c r="A28">
        <v>7830623</v>
      </c>
      <c r="B28" t="s">
        <v>20</v>
      </c>
      <c r="C28" t="s">
        <v>96</v>
      </c>
      <c r="D28" t="s">
        <v>203</v>
      </c>
      <c r="E28" t="s">
        <v>214</v>
      </c>
      <c r="F28" s="6">
        <v>1.6402405686167304E-3</v>
      </c>
      <c r="G28" t="s">
        <v>215</v>
      </c>
      <c r="H28" t="s">
        <v>206</v>
      </c>
      <c r="I28" s="3">
        <v>96.34</v>
      </c>
      <c r="J28" s="2">
        <v>0.15287042099507928</v>
      </c>
      <c r="K28" s="2">
        <v>0.16402405686167304</v>
      </c>
      <c r="L28" s="2">
        <v>0.1581191933174613</v>
      </c>
    </row>
    <row r="29" spans="1:12" x14ac:dyDescent="0.35">
      <c r="A29">
        <v>7830623</v>
      </c>
      <c r="B29" t="s">
        <v>20</v>
      </c>
      <c r="C29" t="s">
        <v>96</v>
      </c>
      <c r="D29" t="s">
        <v>203</v>
      </c>
      <c r="E29" t="s">
        <v>216</v>
      </c>
      <c r="F29" s="6">
        <v>5.4674685620557679E-4</v>
      </c>
      <c r="G29" t="s">
        <v>217</v>
      </c>
      <c r="H29" t="s">
        <v>218</v>
      </c>
      <c r="I29" s="3">
        <v>72.5</v>
      </c>
      <c r="J29" s="2">
        <v>2.7993439037725533E-2</v>
      </c>
      <c r="K29" s="2">
        <v>4.2318206670311644E-2</v>
      </c>
      <c r="L29" s="2">
        <v>3.9693820926255383E-2</v>
      </c>
    </row>
    <row r="30" spans="1:12" x14ac:dyDescent="0.35">
      <c r="A30">
        <v>7830623</v>
      </c>
      <c r="B30" t="s">
        <v>20</v>
      </c>
      <c r="C30" t="s">
        <v>96</v>
      </c>
      <c r="D30" t="s">
        <v>203</v>
      </c>
      <c r="E30" t="s">
        <v>219</v>
      </c>
      <c r="F30" s="6">
        <v>5.4674685620557679E-4</v>
      </c>
      <c r="G30" t="s">
        <v>220</v>
      </c>
      <c r="H30" t="s">
        <v>221</v>
      </c>
      <c r="I30" s="3">
        <v>79.53</v>
      </c>
      <c r="J30" s="2">
        <v>3.7233460907599776E-2</v>
      </c>
      <c r="K30" s="2">
        <v>4.5434663750683425E-2</v>
      </c>
      <c r="L30" s="2">
        <v>4.3466375068343353E-2</v>
      </c>
    </row>
    <row r="31" spans="1:12" x14ac:dyDescent="0.35">
      <c r="A31">
        <v>7830623</v>
      </c>
      <c r="B31" t="s">
        <v>20</v>
      </c>
      <c r="C31" t="s">
        <v>96</v>
      </c>
      <c r="D31" t="s">
        <v>203</v>
      </c>
      <c r="E31" t="s">
        <v>222</v>
      </c>
      <c r="F31" s="6">
        <v>5.4674685620557679E-4</v>
      </c>
      <c r="G31" t="s">
        <v>223</v>
      </c>
      <c r="H31" t="s">
        <v>224</v>
      </c>
      <c r="I31" s="3">
        <v>89.72</v>
      </c>
      <c r="J31" s="2">
        <v>4.2974302897758332E-2</v>
      </c>
      <c r="K31" s="2">
        <v>5.2925095680699828E-2</v>
      </c>
      <c r="L31" s="2">
        <v>4.9097869355799788E-2</v>
      </c>
    </row>
    <row r="32" spans="1:12" x14ac:dyDescent="0.35">
      <c r="A32">
        <v>7830623</v>
      </c>
      <c r="B32" t="s">
        <v>20</v>
      </c>
      <c r="C32" t="s">
        <v>96</v>
      </c>
      <c r="D32" t="s">
        <v>203</v>
      </c>
      <c r="E32" t="s">
        <v>225</v>
      </c>
      <c r="F32" s="6">
        <v>1.6402405686167304E-3</v>
      </c>
      <c r="G32" t="s">
        <v>226</v>
      </c>
      <c r="H32" t="s">
        <v>227</v>
      </c>
      <c r="I32" s="3">
        <v>79.78</v>
      </c>
      <c r="J32" s="2">
        <v>0.1246582832148715</v>
      </c>
      <c r="K32" s="2">
        <v>0.15090213231273919</v>
      </c>
      <c r="L32" s="2">
        <v>0.13089120238123206</v>
      </c>
    </row>
    <row r="33" spans="1:12" x14ac:dyDescent="0.35">
      <c r="A33">
        <v>7830623</v>
      </c>
      <c r="B33" t="s">
        <v>20</v>
      </c>
      <c r="C33" t="s">
        <v>96</v>
      </c>
      <c r="D33" t="s">
        <v>203</v>
      </c>
      <c r="E33" t="s">
        <v>228</v>
      </c>
      <c r="F33" s="6">
        <v>5.4674685620557679E-4</v>
      </c>
      <c r="G33" t="s">
        <v>229</v>
      </c>
      <c r="H33" t="s">
        <v>230</v>
      </c>
      <c r="I33" s="3">
        <v>77.14</v>
      </c>
      <c r="J33" s="2">
        <v>3.4445051940951335E-2</v>
      </c>
      <c r="K33" s="2">
        <v>4.1115363586659376E-2</v>
      </c>
      <c r="L33" s="2">
        <v>4.2154181779180476E-2</v>
      </c>
    </row>
    <row r="34" spans="1:12" x14ac:dyDescent="0.35">
      <c r="A34">
        <v>7830623</v>
      </c>
      <c r="B34" t="s">
        <v>20</v>
      </c>
      <c r="C34" t="s">
        <v>96</v>
      </c>
      <c r="D34" t="s">
        <v>231</v>
      </c>
      <c r="E34" t="s">
        <v>232</v>
      </c>
      <c r="F34" s="6">
        <v>1.6402405686167305E-2</v>
      </c>
      <c r="G34" t="s">
        <v>233</v>
      </c>
      <c r="H34" t="s">
        <v>234</v>
      </c>
      <c r="I34" s="3">
        <v>90.54</v>
      </c>
      <c r="J34" s="2">
        <v>1.3400765445598688</v>
      </c>
      <c r="K34" s="2">
        <v>1.5647895024603611</v>
      </c>
      <c r="L34" s="2">
        <v>1.4844177145981412</v>
      </c>
    </row>
    <row r="35" spans="1:12" x14ac:dyDescent="0.35">
      <c r="A35">
        <v>7830623</v>
      </c>
      <c r="B35" t="s">
        <v>20</v>
      </c>
      <c r="C35" t="s">
        <v>96</v>
      </c>
      <c r="D35" t="s">
        <v>231</v>
      </c>
      <c r="E35" t="s">
        <v>235</v>
      </c>
      <c r="F35" s="6">
        <v>3.8272279934390375E-3</v>
      </c>
      <c r="G35" t="s">
        <v>236</v>
      </c>
      <c r="H35" t="s">
        <v>237</v>
      </c>
      <c r="I35" s="3">
        <v>76.155000000000001</v>
      </c>
      <c r="J35" s="2">
        <v>0.27862219792236192</v>
      </c>
      <c r="K35" s="2">
        <v>0.34291962821213773</v>
      </c>
      <c r="L35" s="2">
        <v>0.29125204446082431</v>
      </c>
    </row>
    <row r="36" spans="1:12" x14ac:dyDescent="0.35">
      <c r="A36">
        <v>7830623</v>
      </c>
      <c r="B36" t="s">
        <v>20</v>
      </c>
      <c r="C36" t="s">
        <v>96</v>
      </c>
      <c r="D36" t="s">
        <v>231</v>
      </c>
      <c r="E36" t="s">
        <v>238</v>
      </c>
      <c r="F36" s="6">
        <v>4.3739748496446143E-3</v>
      </c>
      <c r="G36" t="s">
        <v>201</v>
      </c>
      <c r="H36" t="s">
        <v>239</v>
      </c>
      <c r="I36" s="3">
        <v>72.259999999999991</v>
      </c>
      <c r="J36" s="2">
        <v>0.23357025697102241</v>
      </c>
      <c r="K36" s="2">
        <v>0.38490978676872606</v>
      </c>
      <c r="L36" s="2">
        <v>0.31580097079602926</v>
      </c>
    </row>
    <row r="37" spans="1:12" x14ac:dyDescent="0.35">
      <c r="A37">
        <v>7830623</v>
      </c>
      <c r="B37" t="s">
        <v>20</v>
      </c>
      <c r="C37" t="s">
        <v>96</v>
      </c>
      <c r="D37" t="s">
        <v>231</v>
      </c>
      <c r="E37" t="s">
        <v>240</v>
      </c>
      <c r="F37" s="6">
        <v>1.6402405686167304E-3</v>
      </c>
      <c r="G37" t="s">
        <v>241</v>
      </c>
      <c r="H37" t="s">
        <v>242</v>
      </c>
      <c r="I37" s="3">
        <v>87.57</v>
      </c>
      <c r="J37" s="2">
        <v>0.13367960634226353</v>
      </c>
      <c r="K37" s="2">
        <v>0.15533078184800436</v>
      </c>
      <c r="L37" s="2">
        <v>0.1435210497539639</v>
      </c>
    </row>
    <row r="38" spans="1:12" x14ac:dyDescent="0.35">
      <c r="A38">
        <v>7830623</v>
      </c>
      <c r="B38" t="s">
        <v>20</v>
      </c>
      <c r="C38" t="s">
        <v>96</v>
      </c>
      <c r="D38" t="s">
        <v>243</v>
      </c>
      <c r="E38" t="s">
        <v>244</v>
      </c>
      <c r="F38" s="6">
        <v>5.4674685620557679E-4</v>
      </c>
      <c r="G38" t="s">
        <v>245</v>
      </c>
      <c r="H38" t="s">
        <v>246</v>
      </c>
      <c r="I38" s="3">
        <v>68.125</v>
      </c>
      <c r="J38" s="2">
        <v>2.7337342810278838E-2</v>
      </c>
      <c r="K38" s="2">
        <v>4.1716785128485506E-2</v>
      </c>
      <c r="L38" s="2">
        <v>3.7233460073330282E-2</v>
      </c>
    </row>
    <row r="39" spans="1:12" x14ac:dyDescent="0.35">
      <c r="A39">
        <v>7830623</v>
      </c>
      <c r="B39" t="s">
        <v>20</v>
      </c>
      <c r="C39" t="s">
        <v>96</v>
      </c>
      <c r="D39" t="s">
        <v>247</v>
      </c>
      <c r="E39" t="s">
        <v>248</v>
      </c>
      <c r="F39" s="6">
        <v>1.0934937124111536E-3</v>
      </c>
      <c r="G39" t="s">
        <v>249</v>
      </c>
      <c r="H39" t="s">
        <v>250</v>
      </c>
      <c r="I39" s="3">
        <v>65.44</v>
      </c>
      <c r="J39" s="2">
        <v>4.0787315472936028E-2</v>
      </c>
      <c r="K39" s="2">
        <v>0.10256971022416621</v>
      </c>
      <c r="L39" s="2">
        <v>7.1623838162930553E-2</v>
      </c>
    </row>
    <row r="40" spans="1:12" x14ac:dyDescent="0.35">
      <c r="A40">
        <v>7830623</v>
      </c>
      <c r="B40" t="s">
        <v>20</v>
      </c>
      <c r="C40" t="s">
        <v>96</v>
      </c>
      <c r="D40" t="s">
        <v>251</v>
      </c>
      <c r="E40" t="s">
        <v>252</v>
      </c>
      <c r="F40" s="6">
        <v>2.7337342810278839E-3</v>
      </c>
      <c r="G40" t="s">
        <v>253</v>
      </c>
      <c r="H40" t="s">
        <v>254</v>
      </c>
      <c r="I40" s="3">
        <v>69.83</v>
      </c>
      <c r="J40" s="2">
        <v>0.18261344997266263</v>
      </c>
      <c r="K40" s="2">
        <v>0.20803717878622197</v>
      </c>
      <c r="L40" s="2">
        <v>0.19054127104494856</v>
      </c>
    </row>
    <row r="41" spans="1:12" x14ac:dyDescent="0.35">
      <c r="A41">
        <v>7830623</v>
      </c>
      <c r="B41" t="s">
        <v>20</v>
      </c>
      <c r="C41" t="s">
        <v>96</v>
      </c>
      <c r="D41" t="s">
        <v>251</v>
      </c>
      <c r="E41" t="s">
        <v>255</v>
      </c>
      <c r="F41" s="6">
        <v>2.7337342810278839E-3</v>
      </c>
      <c r="G41" t="s">
        <v>256</v>
      </c>
      <c r="H41" t="s">
        <v>257</v>
      </c>
      <c r="I41" s="3">
        <v>91.094999999999999</v>
      </c>
      <c r="J41" s="2">
        <v>0.23400765445598684</v>
      </c>
      <c r="K41" s="2">
        <v>0.25177692728266809</v>
      </c>
      <c r="L41" s="2">
        <v>0.24904318883029275</v>
      </c>
    </row>
    <row r="42" spans="1:12" x14ac:dyDescent="0.35">
      <c r="A42">
        <v>7830623</v>
      </c>
      <c r="B42" t="s">
        <v>20</v>
      </c>
      <c r="C42" t="s">
        <v>96</v>
      </c>
      <c r="D42" t="s">
        <v>251</v>
      </c>
      <c r="E42" t="s">
        <v>258</v>
      </c>
      <c r="F42" s="6">
        <v>2.2963367960634227E-2</v>
      </c>
      <c r="G42" t="s">
        <v>259</v>
      </c>
      <c r="H42" t="s">
        <v>260</v>
      </c>
      <c r="I42" s="3">
        <v>89.41</v>
      </c>
      <c r="J42" s="2">
        <v>1.9472936030617825</v>
      </c>
      <c r="K42" s="2">
        <v>2.1861126298523783</v>
      </c>
      <c r="L42" s="2">
        <v>2.0529251307200185</v>
      </c>
    </row>
    <row r="43" spans="1:12" x14ac:dyDescent="0.35">
      <c r="A43">
        <v>7830623</v>
      </c>
      <c r="B43" t="s">
        <v>20</v>
      </c>
      <c r="C43" t="s">
        <v>96</v>
      </c>
      <c r="D43" t="s">
        <v>261</v>
      </c>
      <c r="E43" t="s">
        <v>262</v>
      </c>
      <c r="F43" s="6">
        <v>4.9207217058501911E-3</v>
      </c>
      <c r="G43" t="s">
        <v>263</v>
      </c>
      <c r="H43" t="s">
        <v>264</v>
      </c>
      <c r="I43" s="3">
        <v>74.984999999999999</v>
      </c>
      <c r="J43" s="2">
        <v>0.25981410606889005</v>
      </c>
      <c r="K43" s="2">
        <v>0.41924548933843631</v>
      </c>
      <c r="L43" s="2">
        <v>0.36856206327660479</v>
      </c>
    </row>
    <row r="44" spans="1:12" x14ac:dyDescent="0.35">
      <c r="A44">
        <v>7830623</v>
      </c>
      <c r="B44" t="s">
        <v>20</v>
      </c>
      <c r="C44" t="s">
        <v>96</v>
      </c>
      <c r="D44" t="s">
        <v>261</v>
      </c>
      <c r="E44" t="s">
        <v>265</v>
      </c>
      <c r="F44" s="6">
        <v>1.0934937124111536E-3</v>
      </c>
      <c r="G44" t="s">
        <v>266</v>
      </c>
      <c r="H44" t="s">
        <v>188</v>
      </c>
      <c r="I44" s="3">
        <v>61.79999999999999</v>
      </c>
      <c r="J44" s="2">
        <v>5.9595407326407869E-2</v>
      </c>
      <c r="K44" s="2">
        <v>8.1574630945872056E-2</v>
      </c>
      <c r="L44" s="2">
        <v>6.7577910592739793E-2</v>
      </c>
    </row>
    <row r="45" spans="1:12" x14ac:dyDescent="0.35">
      <c r="A45">
        <v>7830623</v>
      </c>
      <c r="B45" t="s">
        <v>20</v>
      </c>
      <c r="C45" t="s">
        <v>96</v>
      </c>
      <c r="D45" t="s">
        <v>267</v>
      </c>
      <c r="E45" t="s">
        <v>268</v>
      </c>
      <c r="F45" s="6">
        <v>5.4674685620557679E-4</v>
      </c>
      <c r="G45" t="s">
        <v>176</v>
      </c>
      <c r="H45" t="s">
        <v>269</v>
      </c>
      <c r="I45" s="3">
        <v>84.33</v>
      </c>
      <c r="J45" s="2">
        <v>3.4663750683433567E-2</v>
      </c>
      <c r="K45" s="2">
        <v>5.2597047566976488E-2</v>
      </c>
      <c r="L45" s="2">
        <v>4.6090761646669115E-2</v>
      </c>
    </row>
    <row r="46" spans="1:12" x14ac:dyDescent="0.35">
      <c r="A46">
        <v>7830623</v>
      </c>
      <c r="B46" t="s">
        <v>20</v>
      </c>
      <c r="C46" t="s">
        <v>96</v>
      </c>
      <c r="D46" t="s">
        <v>267</v>
      </c>
      <c r="E46" t="s">
        <v>270</v>
      </c>
      <c r="F46" s="6">
        <v>1.0934937124111536E-3</v>
      </c>
      <c r="G46" t="s">
        <v>271</v>
      </c>
      <c r="H46" t="s">
        <v>139</v>
      </c>
      <c r="I46" s="3">
        <v>75.369230769230796</v>
      </c>
      <c r="J46" s="2">
        <v>6.4625478403499179E-2</v>
      </c>
      <c r="K46" s="2" t="s">
        <v>140</v>
      </c>
      <c r="L46" s="2">
        <v>8.2449427584339971E-2</v>
      </c>
    </row>
    <row r="47" spans="1:12" x14ac:dyDescent="0.35">
      <c r="A47">
        <v>7830623</v>
      </c>
      <c r="B47" t="s">
        <v>20</v>
      </c>
      <c r="C47" t="s">
        <v>96</v>
      </c>
      <c r="D47" t="s">
        <v>272</v>
      </c>
      <c r="E47" t="s">
        <v>273</v>
      </c>
      <c r="F47" s="6">
        <v>7.1077091306724982E-3</v>
      </c>
      <c r="G47" t="s">
        <v>274</v>
      </c>
      <c r="H47" t="s">
        <v>236</v>
      </c>
      <c r="I47" s="3">
        <v>56.529999999999994</v>
      </c>
      <c r="J47" s="2">
        <v>0.37599781301257512</v>
      </c>
      <c r="K47" s="2">
        <v>0.51744122471295784</v>
      </c>
      <c r="L47" s="2">
        <v>0.40229632595055997</v>
      </c>
    </row>
    <row r="48" spans="1:12" x14ac:dyDescent="0.35">
      <c r="A48">
        <v>7830623</v>
      </c>
      <c r="B48" t="s">
        <v>20</v>
      </c>
      <c r="C48" t="s">
        <v>96</v>
      </c>
      <c r="D48" t="s">
        <v>275</v>
      </c>
      <c r="E48" t="s">
        <v>276</v>
      </c>
      <c r="F48" s="6">
        <v>5.4674685620557679E-4</v>
      </c>
      <c r="G48" t="s">
        <v>277</v>
      </c>
      <c r="H48" t="s">
        <v>278</v>
      </c>
      <c r="I48" s="3">
        <v>60.424999999999997</v>
      </c>
      <c r="J48" s="2">
        <v>2.0995079278294148E-2</v>
      </c>
      <c r="K48" s="2">
        <v>3.9529797703663203E-2</v>
      </c>
      <c r="L48" s="2">
        <v>3.3023510949086336E-2</v>
      </c>
    </row>
    <row r="49" spans="1:12" x14ac:dyDescent="0.35">
      <c r="A49">
        <v>7830623</v>
      </c>
      <c r="B49" t="s">
        <v>20</v>
      </c>
      <c r="C49" t="s">
        <v>96</v>
      </c>
      <c r="D49" t="s">
        <v>275</v>
      </c>
      <c r="E49" t="s">
        <v>279</v>
      </c>
      <c r="F49" s="6">
        <v>5.4674685620557679E-4</v>
      </c>
      <c r="G49" t="s">
        <v>280</v>
      </c>
      <c r="H49" t="s">
        <v>139</v>
      </c>
      <c r="I49" s="3">
        <v>40.907692307692308</v>
      </c>
      <c r="J49" s="2">
        <v>1.9300164024056859E-2</v>
      </c>
      <c r="K49" s="2" t="s">
        <v>140</v>
      </c>
      <c r="L49" s="2">
        <v>2.2361947253077587E-2</v>
      </c>
    </row>
    <row r="50" spans="1:12" x14ac:dyDescent="0.35">
      <c r="A50">
        <v>7830623</v>
      </c>
      <c r="B50" t="s">
        <v>20</v>
      </c>
      <c r="C50" t="str">
        <f>C49</f>
        <v>E</v>
      </c>
      <c r="D50" s="4" t="str">
        <f>"Comparison School Score"</f>
        <v>Comparison School Score</v>
      </c>
      <c r="F50" s="6">
        <v>0.47129579004920746</v>
      </c>
      <c r="I50" s="1"/>
      <c r="J50" s="2">
        <v>28.738819026790587</v>
      </c>
      <c r="K50" s="2">
        <v>37.18343357025698</v>
      </c>
      <c r="L50" s="2">
        <v>34.196720008578957</v>
      </c>
    </row>
    <row r="51" spans="1:12" x14ac:dyDescent="0.35">
      <c r="A51">
        <v>7830623</v>
      </c>
      <c r="B51" t="s">
        <v>20</v>
      </c>
      <c r="C51" t="s">
        <v>98</v>
      </c>
      <c r="D51" t="s">
        <v>133</v>
      </c>
      <c r="E51" t="s">
        <v>281</v>
      </c>
      <c r="F51" s="6">
        <v>5.4674685620557679E-4</v>
      </c>
      <c r="G51" t="s">
        <v>282</v>
      </c>
      <c r="H51" t="s">
        <v>283</v>
      </c>
      <c r="I51" s="1">
        <v>76.540000000000006</v>
      </c>
      <c r="J51" s="2">
        <v>2.9469655549480587E-2</v>
      </c>
      <c r="K51" s="2">
        <v>5.4127938764352103E-2</v>
      </c>
      <c r="L51" s="2">
        <v>4.1880808351077686E-2</v>
      </c>
    </row>
    <row r="52" spans="1:12" x14ac:dyDescent="0.35">
      <c r="A52">
        <v>7830623</v>
      </c>
      <c r="B52" t="s">
        <v>20</v>
      </c>
      <c r="C52" t="s">
        <v>98</v>
      </c>
      <c r="D52" t="s">
        <v>141</v>
      </c>
      <c r="E52" t="s">
        <v>284</v>
      </c>
      <c r="F52" s="6">
        <v>2.0229633679606344E-2</v>
      </c>
      <c r="G52" t="s">
        <v>285</v>
      </c>
      <c r="H52" t="s">
        <v>286</v>
      </c>
      <c r="I52" s="1">
        <v>59.420000000000009</v>
      </c>
      <c r="J52" s="2">
        <v>0.84155276107162391</v>
      </c>
      <c r="K52" s="2">
        <v>1.1652268999453255</v>
      </c>
      <c r="L52" s="2">
        <v>1.2036632039365776</v>
      </c>
    </row>
    <row r="53" spans="1:12" x14ac:dyDescent="0.35">
      <c r="A53">
        <v>7830623</v>
      </c>
      <c r="B53" t="s">
        <v>20</v>
      </c>
      <c r="C53" t="s">
        <v>98</v>
      </c>
      <c r="D53" t="s">
        <v>141</v>
      </c>
      <c r="E53" t="s">
        <v>287</v>
      </c>
      <c r="F53" s="6">
        <v>0.14106068890103882</v>
      </c>
      <c r="G53" t="s">
        <v>288</v>
      </c>
      <c r="H53" t="s">
        <v>289</v>
      </c>
      <c r="I53" s="1">
        <v>67.805000000000007</v>
      </c>
      <c r="J53" s="2">
        <v>6.5170038272279935</v>
      </c>
      <c r="K53" s="2">
        <v>13.527720065609623</v>
      </c>
      <c r="L53" s="2">
        <v>9.5639151379734919</v>
      </c>
    </row>
    <row r="54" spans="1:12" x14ac:dyDescent="0.35">
      <c r="A54">
        <v>7830623</v>
      </c>
      <c r="B54" t="s">
        <v>20</v>
      </c>
      <c r="C54" t="s">
        <v>98</v>
      </c>
      <c r="D54" t="s">
        <v>141</v>
      </c>
      <c r="E54" t="s">
        <v>290</v>
      </c>
      <c r="F54" s="6">
        <v>8.2012028430836527E-3</v>
      </c>
      <c r="G54" t="s">
        <v>291</v>
      </c>
      <c r="H54" t="s">
        <v>206</v>
      </c>
      <c r="I54" s="1">
        <v>64.099999999999994</v>
      </c>
      <c r="J54" s="2">
        <v>0.23701476216511755</v>
      </c>
      <c r="K54" s="2">
        <v>0.82012028430836525</v>
      </c>
      <c r="L54" s="2">
        <v>0.52569708972761975</v>
      </c>
    </row>
    <row r="55" spans="1:12" x14ac:dyDescent="0.35">
      <c r="A55">
        <v>7830623</v>
      </c>
      <c r="B55" t="s">
        <v>20</v>
      </c>
      <c r="C55" t="s">
        <v>98</v>
      </c>
      <c r="D55" t="s">
        <v>141</v>
      </c>
      <c r="E55" t="s">
        <v>292</v>
      </c>
      <c r="F55" s="6">
        <v>4.4286495352651722E-2</v>
      </c>
      <c r="G55" t="s">
        <v>293</v>
      </c>
      <c r="H55" t="s">
        <v>294</v>
      </c>
      <c r="I55" s="1">
        <v>55.089999999999996</v>
      </c>
      <c r="J55" s="2">
        <v>1.8910333515582287</v>
      </c>
      <c r="K55" s="2">
        <v>2.2984691088026241</v>
      </c>
      <c r="L55" s="2">
        <v>2.4401858263552807</v>
      </c>
    </row>
    <row r="56" spans="1:12" x14ac:dyDescent="0.35">
      <c r="A56">
        <v>7830623</v>
      </c>
      <c r="B56" t="s">
        <v>20</v>
      </c>
      <c r="C56" t="s">
        <v>98</v>
      </c>
      <c r="D56" t="s">
        <v>141</v>
      </c>
      <c r="E56" t="s">
        <v>295</v>
      </c>
      <c r="F56" s="6">
        <v>2.1869874248223072E-3</v>
      </c>
      <c r="G56" t="s">
        <v>296</v>
      </c>
      <c r="H56" t="s">
        <v>297</v>
      </c>
      <c r="I56" s="1">
        <v>59.12</v>
      </c>
      <c r="J56" s="2">
        <v>4.5270639693821758E-2</v>
      </c>
      <c r="K56" s="2">
        <v>0.20164024056861674</v>
      </c>
      <c r="L56" s="2">
        <v>0.12946965721801956</v>
      </c>
    </row>
    <row r="57" spans="1:12" x14ac:dyDescent="0.35">
      <c r="A57">
        <v>7830623</v>
      </c>
      <c r="B57" t="s">
        <v>20</v>
      </c>
      <c r="C57" t="s">
        <v>98</v>
      </c>
      <c r="D57" t="s">
        <v>141</v>
      </c>
      <c r="E57" t="s">
        <v>298</v>
      </c>
      <c r="F57" s="6">
        <v>2.5150355385456534E-2</v>
      </c>
      <c r="G57" t="s">
        <v>299</v>
      </c>
      <c r="H57" t="s">
        <v>300</v>
      </c>
      <c r="I57" s="1">
        <v>53.91</v>
      </c>
      <c r="J57" s="2">
        <v>0.59103335155822856</v>
      </c>
      <c r="K57" s="2">
        <v>1.6548933843630398</v>
      </c>
      <c r="L57" s="2">
        <v>1.3556041936525038</v>
      </c>
    </row>
    <row r="58" spans="1:12" x14ac:dyDescent="0.35">
      <c r="A58">
        <v>7830623</v>
      </c>
      <c r="B58" t="s">
        <v>20</v>
      </c>
      <c r="C58" t="s">
        <v>98</v>
      </c>
      <c r="D58" t="s">
        <v>301</v>
      </c>
      <c r="E58" t="s">
        <v>302</v>
      </c>
      <c r="F58" s="6">
        <v>1.0934937124111536E-3</v>
      </c>
      <c r="G58" t="s">
        <v>303</v>
      </c>
      <c r="H58" t="s">
        <v>304</v>
      </c>
      <c r="I58" s="1">
        <v>71.2</v>
      </c>
      <c r="J58" s="2">
        <v>6.1344997266265716E-2</v>
      </c>
      <c r="K58" s="2">
        <v>9.8195735374521587E-2</v>
      </c>
      <c r="L58" s="2">
        <v>7.7747401283894027E-2</v>
      </c>
    </row>
    <row r="59" spans="1:12" x14ac:dyDescent="0.35">
      <c r="A59">
        <v>7830623</v>
      </c>
      <c r="B59" t="s">
        <v>20</v>
      </c>
      <c r="C59" t="s">
        <v>98</v>
      </c>
      <c r="D59" t="s">
        <v>305</v>
      </c>
      <c r="E59" t="s">
        <v>306</v>
      </c>
      <c r="F59" s="6">
        <v>5.4674685620557679E-4</v>
      </c>
      <c r="G59" t="s">
        <v>307</v>
      </c>
      <c r="H59" t="s">
        <v>308</v>
      </c>
      <c r="I59" s="1">
        <v>63.52</v>
      </c>
      <c r="J59" s="2">
        <v>2.3291416074357571E-2</v>
      </c>
      <c r="K59" s="2">
        <v>3.9256424275560413E-2</v>
      </c>
      <c r="L59" s="2">
        <v>3.4718425369054125E-2</v>
      </c>
    </row>
    <row r="60" spans="1:12" x14ac:dyDescent="0.35">
      <c r="A60">
        <v>7830623</v>
      </c>
      <c r="B60" t="s">
        <v>20</v>
      </c>
      <c r="C60" t="s">
        <v>98</v>
      </c>
      <c r="D60" t="s">
        <v>195</v>
      </c>
      <c r="E60" t="s">
        <v>309</v>
      </c>
      <c r="F60" s="6">
        <v>1.0934937124111536E-3</v>
      </c>
      <c r="G60" t="s">
        <v>310</v>
      </c>
      <c r="H60" t="s">
        <v>237</v>
      </c>
      <c r="I60" s="1">
        <v>68.364999999999995</v>
      </c>
      <c r="J60" s="2">
        <v>5.3690541279387639E-2</v>
      </c>
      <c r="K60" s="2">
        <v>9.7977036632039355E-2</v>
      </c>
      <c r="L60" s="2">
        <v>7.4794971597461901E-2</v>
      </c>
    </row>
    <row r="61" spans="1:12" x14ac:dyDescent="0.35">
      <c r="A61">
        <v>7830623</v>
      </c>
      <c r="B61" t="s">
        <v>20</v>
      </c>
      <c r="C61" t="s">
        <v>98</v>
      </c>
      <c r="D61" t="s">
        <v>203</v>
      </c>
      <c r="E61" t="s">
        <v>311</v>
      </c>
      <c r="F61" s="6">
        <v>5.4674685620557679E-4</v>
      </c>
      <c r="G61" t="s">
        <v>312</v>
      </c>
      <c r="H61" t="s">
        <v>313</v>
      </c>
      <c r="I61" s="1">
        <v>91.37</v>
      </c>
      <c r="J61" s="2">
        <v>5.0082012028430829E-2</v>
      </c>
      <c r="K61" s="2">
        <v>5.3362493165664292E-2</v>
      </c>
      <c r="L61" s="2">
        <v>4.9972663491459214E-2</v>
      </c>
    </row>
    <row r="62" spans="1:12" x14ac:dyDescent="0.35">
      <c r="A62">
        <v>7830623</v>
      </c>
      <c r="B62" t="s">
        <v>20</v>
      </c>
      <c r="C62" t="s">
        <v>98</v>
      </c>
      <c r="D62" t="s">
        <v>203</v>
      </c>
      <c r="E62" t="s">
        <v>314</v>
      </c>
      <c r="F62" s="6">
        <v>5.4674685620557679E-4</v>
      </c>
      <c r="G62" t="s">
        <v>315</v>
      </c>
      <c r="H62" t="s">
        <v>316</v>
      </c>
      <c r="I62" s="1">
        <v>70.254999999999995</v>
      </c>
      <c r="J62" s="2">
        <v>3.2695462001093488E-2</v>
      </c>
      <c r="K62" s="2">
        <v>4.0076544559868775E-2</v>
      </c>
      <c r="L62" s="2">
        <v>3.8381627637092498E-2</v>
      </c>
    </row>
    <row r="63" spans="1:12" x14ac:dyDescent="0.35">
      <c r="A63">
        <v>7830623</v>
      </c>
      <c r="B63" t="s">
        <v>20</v>
      </c>
      <c r="C63" t="s">
        <v>98</v>
      </c>
      <c r="D63" t="s">
        <v>203</v>
      </c>
      <c r="E63" t="s">
        <v>317</v>
      </c>
      <c r="F63" s="6">
        <v>1.0934937124111536E-3</v>
      </c>
      <c r="G63" t="s">
        <v>241</v>
      </c>
      <c r="H63" t="s">
        <v>185</v>
      </c>
      <c r="I63" s="1">
        <v>85.50500000000001</v>
      </c>
      <c r="J63" s="2">
        <v>8.911973756150901E-2</v>
      </c>
      <c r="K63" s="2">
        <v>0.10235101148168396</v>
      </c>
      <c r="L63" s="2">
        <v>9.3493712411153632E-2</v>
      </c>
    </row>
    <row r="64" spans="1:12" x14ac:dyDescent="0.35">
      <c r="A64">
        <v>7830623</v>
      </c>
      <c r="B64" t="s">
        <v>20</v>
      </c>
      <c r="C64" t="s">
        <v>98</v>
      </c>
      <c r="D64" t="s">
        <v>203</v>
      </c>
      <c r="E64" t="s">
        <v>318</v>
      </c>
      <c r="F64" s="6">
        <v>5.4674685620557679E-4</v>
      </c>
      <c r="G64" t="s">
        <v>304</v>
      </c>
      <c r="H64" t="s">
        <v>319</v>
      </c>
      <c r="I64" s="1">
        <v>85.21</v>
      </c>
      <c r="J64" s="2">
        <v>4.9097867687260793E-2</v>
      </c>
      <c r="K64" s="2">
        <v>3.8272279934390377E-2</v>
      </c>
      <c r="L64" s="2">
        <v>4.6582830480176154E-2</v>
      </c>
    </row>
    <row r="65" spans="1:12" x14ac:dyDescent="0.35">
      <c r="A65">
        <v>7830623</v>
      </c>
      <c r="B65" t="s">
        <v>20</v>
      </c>
      <c r="C65" t="s">
        <v>98</v>
      </c>
      <c r="D65" t="s">
        <v>320</v>
      </c>
      <c r="E65" t="s">
        <v>321</v>
      </c>
      <c r="F65" s="6">
        <v>1.0934937124111536E-3</v>
      </c>
      <c r="G65" t="s">
        <v>322</v>
      </c>
      <c r="H65" t="s">
        <v>323</v>
      </c>
      <c r="I65" s="1">
        <v>72.634999999999991</v>
      </c>
      <c r="J65" s="2">
        <v>6.4297430289775831E-2</v>
      </c>
      <c r="K65" s="2">
        <v>9.0541279387643517E-2</v>
      </c>
      <c r="L65" s="2">
        <v>7.9387641852510765E-2</v>
      </c>
    </row>
    <row r="66" spans="1:12" x14ac:dyDescent="0.35">
      <c r="A66">
        <v>7830623</v>
      </c>
      <c r="B66" t="s">
        <v>20</v>
      </c>
      <c r="C66" t="s">
        <v>98</v>
      </c>
      <c r="D66" t="s">
        <v>231</v>
      </c>
      <c r="E66" t="s">
        <v>324</v>
      </c>
      <c r="F66" s="6">
        <v>8.2012028430836527E-3</v>
      </c>
      <c r="G66" t="s">
        <v>325</v>
      </c>
      <c r="H66" t="s">
        <v>264</v>
      </c>
      <c r="I66" s="1">
        <v>76.349999999999994</v>
      </c>
      <c r="J66" s="2">
        <v>0.58966648441771463</v>
      </c>
      <c r="K66" s="2">
        <v>0.69874248223072721</v>
      </c>
      <c r="L66" s="2">
        <v>0.62657190972563348</v>
      </c>
    </row>
    <row r="67" spans="1:12" x14ac:dyDescent="0.35">
      <c r="A67">
        <v>7830623</v>
      </c>
      <c r="B67" t="s">
        <v>20</v>
      </c>
      <c r="C67" t="s">
        <v>98</v>
      </c>
      <c r="D67" t="s">
        <v>251</v>
      </c>
      <c r="E67" t="s">
        <v>326</v>
      </c>
      <c r="F67" s="6">
        <v>2.2416621104428651E-2</v>
      </c>
      <c r="G67" t="s">
        <v>327</v>
      </c>
      <c r="H67" t="s">
        <v>328</v>
      </c>
      <c r="I67" s="1">
        <v>86.84</v>
      </c>
      <c r="J67" s="2">
        <v>1.8135046473482779</v>
      </c>
      <c r="K67" s="2">
        <v>2.1161290322580646</v>
      </c>
      <c r="L67" s="2">
        <v>1.9480044081798991</v>
      </c>
    </row>
    <row r="68" spans="1:12" x14ac:dyDescent="0.35">
      <c r="A68">
        <v>7830623</v>
      </c>
      <c r="B68" t="s">
        <v>20</v>
      </c>
      <c r="C68" t="s">
        <v>98</v>
      </c>
      <c r="D68" t="s">
        <v>261</v>
      </c>
      <c r="E68" t="s">
        <v>329</v>
      </c>
      <c r="F68" s="6">
        <v>3.8272279934390375E-3</v>
      </c>
      <c r="G68" t="s">
        <v>330</v>
      </c>
      <c r="H68" t="s">
        <v>331</v>
      </c>
      <c r="I68" s="1">
        <v>59.784999999999997</v>
      </c>
      <c r="J68" s="2">
        <v>0.18638600328048113</v>
      </c>
      <c r="K68" s="2">
        <v>0.15500273373428103</v>
      </c>
      <c r="L68" s="2">
        <v>0.2288682310877112</v>
      </c>
    </row>
    <row r="69" spans="1:12" x14ac:dyDescent="0.35">
      <c r="A69">
        <v>7830623</v>
      </c>
      <c r="B69" t="s">
        <v>20</v>
      </c>
      <c r="C69" t="s">
        <v>98</v>
      </c>
      <c r="D69" t="s">
        <v>272</v>
      </c>
      <c r="E69" t="s">
        <v>332</v>
      </c>
      <c r="F69" s="6">
        <v>5.4674685620557679E-4</v>
      </c>
      <c r="G69" t="s">
        <v>333</v>
      </c>
      <c r="H69" t="s">
        <v>334</v>
      </c>
      <c r="I69" s="1">
        <v>46.944999999999993</v>
      </c>
      <c r="J69" s="2">
        <v>1.0989611809732094E-2</v>
      </c>
      <c r="K69" s="2">
        <v>3.4499726626571893E-2</v>
      </c>
      <c r="L69" s="2">
        <v>2.5642428390311046E-2</v>
      </c>
    </row>
    <row r="70" spans="1:12" x14ac:dyDescent="0.35">
      <c r="A70">
        <v>7830623</v>
      </c>
      <c r="B70" t="s">
        <v>20</v>
      </c>
      <c r="C70" t="s">
        <v>98</v>
      </c>
      <c r="D70" t="s">
        <v>275</v>
      </c>
      <c r="E70" t="s">
        <v>335</v>
      </c>
      <c r="F70" s="6">
        <v>1.6402405686167304E-3</v>
      </c>
      <c r="G70" t="s">
        <v>336</v>
      </c>
      <c r="H70" t="s">
        <v>206</v>
      </c>
      <c r="I70" s="1">
        <v>74.88</v>
      </c>
      <c r="J70" s="2">
        <v>6.3149261891744121E-2</v>
      </c>
      <c r="K70" s="2">
        <v>0.16402405686167304</v>
      </c>
      <c r="L70" s="2">
        <v>0.12285402109220159</v>
      </c>
    </row>
    <row r="71" spans="1:12" x14ac:dyDescent="0.35">
      <c r="A71">
        <v>7830623</v>
      </c>
      <c r="B71" t="s">
        <v>20</v>
      </c>
      <c r="C71" t="str">
        <f>C70</f>
        <v>H</v>
      </c>
      <c r="D71" s="4" t="str">
        <f>"Comparison School Score"</f>
        <v>Comparison School Score</v>
      </c>
      <c r="F71" s="6">
        <v>0.28485511208310554</v>
      </c>
      <c r="I71" s="1"/>
      <c r="J71" s="2">
        <v>13.239693821760525</v>
      </c>
      <c r="K71" s="2">
        <v>23.450628758884633</v>
      </c>
      <c r="L71" s="2">
        <v>18.707436189813127</v>
      </c>
    </row>
    <row r="72" spans="1:12" x14ac:dyDescent="0.35">
      <c r="A72">
        <v>7830623</v>
      </c>
      <c r="B72" t="s">
        <v>20</v>
      </c>
      <c r="C72" t="s">
        <v>97</v>
      </c>
      <c r="D72" t="s">
        <v>133</v>
      </c>
      <c r="E72" t="s">
        <v>337</v>
      </c>
      <c r="F72" s="6">
        <v>1.6402405686167304E-3</v>
      </c>
      <c r="G72" t="s">
        <v>338</v>
      </c>
      <c r="H72" t="s">
        <v>339</v>
      </c>
      <c r="I72" s="1">
        <v>57.2</v>
      </c>
      <c r="J72" s="2">
        <v>6.0524876981957347E-2</v>
      </c>
      <c r="K72" s="2">
        <v>0.11760524876981958</v>
      </c>
      <c r="L72" s="2">
        <v>9.3985783330334402E-2</v>
      </c>
    </row>
    <row r="73" spans="1:12" x14ac:dyDescent="0.35">
      <c r="A73">
        <v>7830623</v>
      </c>
      <c r="B73" t="s">
        <v>20</v>
      </c>
      <c r="C73" t="s">
        <v>97</v>
      </c>
      <c r="D73" t="s">
        <v>141</v>
      </c>
      <c r="E73" t="s">
        <v>340</v>
      </c>
      <c r="F73" s="6">
        <v>5.4674685620557679E-3</v>
      </c>
      <c r="G73" t="s">
        <v>341</v>
      </c>
      <c r="H73" t="s">
        <v>342</v>
      </c>
      <c r="I73" s="1">
        <v>49.54</v>
      </c>
      <c r="J73" s="2">
        <v>0.15418261344997264</v>
      </c>
      <c r="K73" s="2">
        <v>0.38108255877528702</v>
      </c>
      <c r="L73" s="2">
        <v>0.27118643233527112</v>
      </c>
    </row>
    <row r="74" spans="1:12" x14ac:dyDescent="0.35">
      <c r="A74">
        <v>7830623</v>
      </c>
      <c r="B74" t="s">
        <v>20</v>
      </c>
      <c r="C74" t="s">
        <v>97</v>
      </c>
      <c r="D74" t="s">
        <v>141</v>
      </c>
      <c r="E74" t="s">
        <v>343</v>
      </c>
      <c r="F74" s="6">
        <v>5.4674685620557679E-3</v>
      </c>
      <c r="G74" t="s">
        <v>344</v>
      </c>
      <c r="H74" t="s">
        <v>345</v>
      </c>
      <c r="I74" s="1">
        <v>60.29999999999999</v>
      </c>
      <c r="J74" s="2">
        <v>0.14652815746309458</v>
      </c>
      <c r="K74" s="2">
        <v>0.41880809185347179</v>
      </c>
      <c r="L74" s="2">
        <v>0.32968835012061531</v>
      </c>
    </row>
    <row r="75" spans="1:12" x14ac:dyDescent="0.35">
      <c r="A75">
        <v>7830623</v>
      </c>
      <c r="B75" t="s">
        <v>20</v>
      </c>
      <c r="C75" t="s">
        <v>97</v>
      </c>
      <c r="D75" t="s">
        <v>141</v>
      </c>
      <c r="E75" t="s">
        <v>346</v>
      </c>
      <c r="F75" s="6">
        <v>0.11208310552214325</v>
      </c>
      <c r="G75" t="s">
        <v>347</v>
      </c>
      <c r="H75" t="s">
        <v>348</v>
      </c>
      <c r="I75" s="1">
        <v>65.039999999999992</v>
      </c>
      <c r="J75" s="2">
        <v>4.7411153635866592</v>
      </c>
      <c r="K75" s="2">
        <v>7.6889010388190258</v>
      </c>
      <c r="L75" s="2">
        <v>7.285401858939311</v>
      </c>
    </row>
    <row r="76" spans="1:12" x14ac:dyDescent="0.35">
      <c r="A76">
        <v>7830623</v>
      </c>
      <c r="B76" t="s">
        <v>20</v>
      </c>
      <c r="C76" t="s">
        <v>97</v>
      </c>
      <c r="D76" t="s">
        <v>141</v>
      </c>
      <c r="E76" t="s">
        <v>349</v>
      </c>
      <c r="F76" s="6">
        <v>1.2575177692728267E-2</v>
      </c>
      <c r="G76" t="s">
        <v>350</v>
      </c>
      <c r="H76" t="s">
        <v>351</v>
      </c>
      <c r="I76" s="1">
        <v>70.599999999999994</v>
      </c>
      <c r="J76" s="2">
        <v>0.68031711317659926</v>
      </c>
      <c r="K76" s="2">
        <v>1.0789502460360854</v>
      </c>
      <c r="L76" s="2">
        <v>0.88655002733734278</v>
      </c>
    </row>
    <row r="77" spans="1:12" x14ac:dyDescent="0.35">
      <c r="A77">
        <v>7830623</v>
      </c>
      <c r="B77" t="s">
        <v>20</v>
      </c>
      <c r="C77" t="s">
        <v>97</v>
      </c>
      <c r="D77" t="s">
        <v>141</v>
      </c>
      <c r="E77" t="s">
        <v>352</v>
      </c>
      <c r="F77" s="6">
        <v>4.3193001640240571E-2</v>
      </c>
      <c r="G77" t="s">
        <v>353</v>
      </c>
      <c r="H77" t="s">
        <v>173</v>
      </c>
      <c r="I77" s="1">
        <v>59.015000000000001</v>
      </c>
      <c r="J77" s="2">
        <v>1.7881902679059596</v>
      </c>
      <c r="K77" s="2">
        <v>3.3172225259704757</v>
      </c>
      <c r="L77" s="2">
        <v>2.5483870967741935</v>
      </c>
    </row>
    <row r="78" spans="1:12" x14ac:dyDescent="0.35">
      <c r="A78">
        <v>7830623</v>
      </c>
      <c r="B78" t="s">
        <v>20</v>
      </c>
      <c r="C78" t="s">
        <v>97</v>
      </c>
      <c r="D78" t="s">
        <v>141</v>
      </c>
      <c r="E78" t="s">
        <v>354</v>
      </c>
      <c r="F78" s="6">
        <v>2.6790595954073265E-2</v>
      </c>
      <c r="G78" t="s">
        <v>355</v>
      </c>
      <c r="H78" t="s">
        <v>356</v>
      </c>
      <c r="I78" s="1">
        <v>61.83</v>
      </c>
      <c r="J78" s="2">
        <v>0.88408966648441778</v>
      </c>
      <c r="K78" s="2">
        <v>1.9771459814106069</v>
      </c>
      <c r="L78" s="2">
        <v>1.6556588095221252</v>
      </c>
    </row>
    <row r="79" spans="1:12" x14ac:dyDescent="0.35">
      <c r="A79">
        <v>7830623</v>
      </c>
      <c r="B79" t="s">
        <v>20</v>
      </c>
      <c r="C79" t="s">
        <v>97</v>
      </c>
      <c r="D79" t="s">
        <v>195</v>
      </c>
      <c r="E79" t="s">
        <v>357</v>
      </c>
      <c r="F79" s="6">
        <v>1.0934937124111536E-3</v>
      </c>
      <c r="G79" t="s">
        <v>358</v>
      </c>
      <c r="H79" t="s">
        <v>359</v>
      </c>
      <c r="I79" s="1">
        <v>63.704999999999998</v>
      </c>
      <c r="J79" s="2">
        <v>4.997266265718972E-2</v>
      </c>
      <c r="K79" s="2">
        <v>8.2777474029524331E-2</v>
      </c>
      <c r="L79" s="2">
        <v>6.9655550314859982E-2</v>
      </c>
    </row>
    <row r="80" spans="1:12" x14ac:dyDescent="0.35">
      <c r="A80">
        <v>7830623</v>
      </c>
      <c r="B80" t="s">
        <v>20</v>
      </c>
      <c r="C80" t="s">
        <v>97</v>
      </c>
      <c r="D80" t="s">
        <v>203</v>
      </c>
      <c r="E80" t="s">
        <v>360</v>
      </c>
      <c r="F80" s="6">
        <v>5.4674685620557679E-4</v>
      </c>
      <c r="G80" t="s">
        <v>361</v>
      </c>
      <c r="H80" t="s">
        <v>362</v>
      </c>
      <c r="I80" s="1">
        <v>90.445000000000007</v>
      </c>
      <c r="J80" s="2">
        <v>5.0792782941498089E-2</v>
      </c>
      <c r="K80" s="2">
        <v>5.3307818480043734E-2</v>
      </c>
      <c r="L80" s="2">
        <v>4.9425916635253635E-2</v>
      </c>
    </row>
    <row r="81" spans="1:12" x14ac:dyDescent="0.35">
      <c r="A81">
        <v>7830623</v>
      </c>
      <c r="B81" t="s">
        <v>20</v>
      </c>
      <c r="C81" t="s">
        <v>97</v>
      </c>
      <c r="D81" t="s">
        <v>203</v>
      </c>
      <c r="E81" t="s">
        <v>363</v>
      </c>
      <c r="F81" s="6">
        <v>1.0934937124111536E-3</v>
      </c>
      <c r="G81" t="s">
        <v>364</v>
      </c>
      <c r="H81" t="s">
        <v>365</v>
      </c>
      <c r="I81" s="1">
        <v>82.664999999999992</v>
      </c>
      <c r="J81" s="2">
        <v>8.7479496992892286E-2</v>
      </c>
      <c r="K81" s="2">
        <v>9.3493712411153632E-2</v>
      </c>
      <c r="L81" s="2">
        <v>9.0322578976622298E-2</v>
      </c>
    </row>
    <row r="82" spans="1:12" x14ac:dyDescent="0.35">
      <c r="A82">
        <v>7830623</v>
      </c>
      <c r="B82" t="s">
        <v>20</v>
      </c>
      <c r="C82" t="s">
        <v>97</v>
      </c>
      <c r="D82" t="s">
        <v>203</v>
      </c>
      <c r="E82" t="s">
        <v>366</v>
      </c>
      <c r="F82" s="6">
        <v>1.6402405686167304E-3</v>
      </c>
      <c r="G82" t="s">
        <v>367</v>
      </c>
      <c r="H82" t="s">
        <v>136</v>
      </c>
      <c r="I82" s="1">
        <v>81.10499999999999</v>
      </c>
      <c r="J82" s="2">
        <v>0.13499179879715689</v>
      </c>
      <c r="K82" s="2">
        <v>0.1484417714598141</v>
      </c>
      <c r="L82" s="2">
        <v>0.13318752916606152</v>
      </c>
    </row>
    <row r="83" spans="1:12" x14ac:dyDescent="0.35">
      <c r="A83">
        <v>7830623</v>
      </c>
      <c r="B83" t="s">
        <v>20</v>
      </c>
      <c r="C83" t="s">
        <v>97</v>
      </c>
      <c r="D83" t="s">
        <v>203</v>
      </c>
      <c r="E83" t="s">
        <v>368</v>
      </c>
      <c r="F83" s="6">
        <v>2.1869874248223072E-3</v>
      </c>
      <c r="G83" t="s">
        <v>369</v>
      </c>
      <c r="H83" t="s">
        <v>351</v>
      </c>
      <c r="I83" s="1">
        <v>82.97</v>
      </c>
      <c r="J83" s="2">
        <v>0.15265172225259704</v>
      </c>
      <c r="K83" s="2">
        <v>0.18764352104975396</v>
      </c>
      <c r="L83" s="2">
        <v>0.18130126085484724</v>
      </c>
    </row>
    <row r="84" spans="1:12" x14ac:dyDescent="0.35">
      <c r="A84">
        <v>7830623</v>
      </c>
      <c r="B84" t="s">
        <v>20</v>
      </c>
      <c r="C84" t="s">
        <v>97</v>
      </c>
      <c r="D84" t="s">
        <v>231</v>
      </c>
      <c r="E84" t="s">
        <v>370</v>
      </c>
      <c r="F84" s="6">
        <v>4.9207217058501911E-3</v>
      </c>
      <c r="G84" t="s">
        <v>371</v>
      </c>
      <c r="H84" t="s">
        <v>239</v>
      </c>
      <c r="I84" s="1">
        <v>82.04</v>
      </c>
      <c r="J84" s="2">
        <v>0.32181519956260252</v>
      </c>
      <c r="K84" s="2">
        <v>0.43302351011481682</v>
      </c>
      <c r="L84" s="2">
        <v>0.40349917987971567</v>
      </c>
    </row>
    <row r="85" spans="1:12" x14ac:dyDescent="0.35">
      <c r="A85">
        <v>7830623</v>
      </c>
      <c r="B85" t="s">
        <v>20</v>
      </c>
      <c r="C85" t="s">
        <v>97</v>
      </c>
      <c r="D85" t="s">
        <v>231</v>
      </c>
      <c r="E85" t="s">
        <v>372</v>
      </c>
      <c r="F85" s="6">
        <v>5.4674685620557679E-3</v>
      </c>
      <c r="G85" t="s">
        <v>236</v>
      </c>
      <c r="H85" t="s">
        <v>373</v>
      </c>
      <c r="I85" s="1">
        <v>83.5</v>
      </c>
      <c r="J85" s="2">
        <v>0.39803171131765991</v>
      </c>
      <c r="K85" s="2">
        <v>0.45926735921268452</v>
      </c>
      <c r="L85" s="2">
        <v>0.45653362493165661</v>
      </c>
    </row>
    <row r="86" spans="1:12" x14ac:dyDescent="0.35">
      <c r="A86">
        <v>7830623</v>
      </c>
      <c r="B86" t="s">
        <v>20</v>
      </c>
      <c r="C86" t="s">
        <v>97</v>
      </c>
      <c r="D86" t="s">
        <v>243</v>
      </c>
      <c r="E86" t="s">
        <v>374</v>
      </c>
      <c r="F86" s="6">
        <v>5.4674685620557679E-4</v>
      </c>
      <c r="G86" t="s">
        <v>375</v>
      </c>
      <c r="H86" t="s">
        <v>289</v>
      </c>
      <c r="I86" s="1">
        <v>70.405000000000001</v>
      </c>
      <c r="J86" s="2">
        <v>3.045379989065063E-2</v>
      </c>
      <c r="K86" s="2">
        <v>5.2433023510114814E-2</v>
      </c>
      <c r="L86" s="2">
        <v>3.8490979511142102E-2</v>
      </c>
    </row>
    <row r="87" spans="1:12" x14ac:dyDescent="0.35">
      <c r="A87">
        <v>7830623</v>
      </c>
      <c r="B87" t="s">
        <v>20</v>
      </c>
      <c r="C87" t="s">
        <v>97</v>
      </c>
      <c r="D87" t="s">
        <v>247</v>
      </c>
      <c r="E87" t="s">
        <v>376</v>
      </c>
      <c r="F87" s="6">
        <v>5.4674685620557679E-4</v>
      </c>
      <c r="G87" t="s">
        <v>377</v>
      </c>
      <c r="H87" t="s">
        <v>378</v>
      </c>
      <c r="I87" s="1">
        <v>56.745000000000005</v>
      </c>
      <c r="J87" s="2">
        <v>1.979223619464188E-2</v>
      </c>
      <c r="K87" s="2">
        <v>4.9152542372881358E-2</v>
      </c>
      <c r="L87" s="2">
        <v>3.1055221015342013E-2</v>
      </c>
    </row>
    <row r="88" spans="1:12" x14ac:dyDescent="0.35">
      <c r="A88">
        <v>7830623</v>
      </c>
      <c r="B88" t="s">
        <v>20</v>
      </c>
      <c r="C88" t="s">
        <v>97</v>
      </c>
      <c r="D88" t="s">
        <v>251</v>
      </c>
      <c r="E88" t="s">
        <v>379</v>
      </c>
      <c r="F88" s="6">
        <v>1.4762165117550574E-2</v>
      </c>
      <c r="G88" t="s">
        <v>323</v>
      </c>
      <c r="H88" t="s">
        <v>380</v>
      </c>
      <c r="I88" s="1">
        <v>84.924999999999997</v>
      </c>
      <c r="J88" s="2">
        <v>1.2223072717331875</v>
      </c>
      <c r="K88" s="2">
        <v>1.3463094587206124</v>
      </c>
      <c r="L88" s="2">
        <v>1.25330784100532</v>
      </c>
    </row>
    <row r="89" spans="1:12" x14ac:dyDescent="0.35">
      <c r="A89">
        <v>7830623</v>
      </c>
      <c r="B89" t="s">
        <v>20</v>
      </c>
      <c r="C89" t="s">
        <v>97</v>
      </c>
      <c r="D89" t="s">
        <v>381</v>
      </c>
      <c r="E89" t="s">
        <v>382</v>
      </c>
      <c r="F89" s="6">
        <v>5.4674685620557679E-4</v>
      </c>
      <c r="G89" t="s">
        <v>383</v>
      </c>
      <c r="H89" t="s">
        <v>384</v>
      </c>
      <c r="I89" s="1">
        <v>66.724999999999994</v>
      </c>
      <c r="J89" s="2">
        <v>2.06670311645708E-2</v>
      </c>
      <c r="K89" s="2">
        <v>4.0459267359212681E-2</v>
      </c>
      <c r="L89" s="2">
        <v>3.6468013640372984E-2</v>
      </c>
    </row>
    <row r="90" spans="1:12" x14ac:dyDescent="0.35">
      <c r="A90">
        <v>7830623</v>
      </c>
      <c r="B90" t="s">
        <v>20</v>
      </c>
      <c r="C90" t="s">
        <v>97</v>
      </c>
      <c r="D90" t="s">
        <v>261</v>
      </c>
      <c r="E90" t="s">
        <v>385</v>
      </c>
      <c r="F90" s="6">
        <v>1.6402405686167304E-3</v>
      </c>
      <c r="G90" t="s">
        <v>386</v>
      </c>
      <c r="H90" t="s">
        <v>365</v>
      </c>
      <c r="I90" s="1">
        <v>64.894999999999996</v>
      </c>
      <c r="J90" s="2">
        <v>9.4149808638600327E-2</v>
      </c>
      <c r="K90" s="2">
        <v>0.14024056861673045</v>
      </c>
      <c r="L90" s="2">
        <v>0.10645161540603429</v>
      </c>
    </row>
    <row r="91" spans="1:12" x14ac:dyDescent="0.35">
      <c r="A91">
        <v>7830623</v>
      </c>
      <c r="B91" t="s">
        <v>20</v>
      </c>
      <c r="C91" t="s">
        <v>97</v>
      </c>
      <c r="D91" t="s">
        <v>267</v>
      </c>
      <c r="E91" t="s">
        <v>387</v>
      </c>
      <c r="F91" s="6">
        <v>5.4674685620557679E-4</v>
      </c>
      <c r="G91" t="s">
        <v>388</v>
      </c>
      <c r="H91" t="s">
        <v>389</v>
      </c>
      <c r="I91" s="1">
        <v>64.61</v>
      </c>
      <c r="J91" s="2">
        <v>2.728266812465828E-2</v>
      </c>
      <c r="K91" s="2">
        <v>3.8381629305631493E-2</v>
      </c>
      <c r="L91" s="2">
        <v>3.5374519927961826E-2</v>
      </c>
    </row>
    <row r="92" spans="1:12" x14ac:dyDescent="0.35">
      <c r="A92">
        <v>7830623</v>
      </c>
      <c r="B92" t="s">
        <v>20</v>
      </c>
      <c r="C92" t="s">
        <v>97</v>
      </c>
      <c r="D92" t="s">
        <v>272</v>
      </c>
      <c r="E92" t="s">
        <v>390</v>
      </c>
      <c r="F92" s="6">
        <v>1.0934937124111536E-3</v>
      </c>
      <c r="G92" t="s">
        <v>391</v>
      </c>
      <c r="H92" t="s">
        <v>319</v>
      </c>
      <c r="I92" s="1">
        <v>66.38</v>
      </c>
      <c r="J92" s="2">
        <v>4.41771459814106E-2</v>
      </c>
      <c r="K92" s="2">
        <v>7.6544559868780754E-2</v>
      </c>
      <c r="L92" s="2">
        <v>7.2607984172639584E-2</v>
      </c>
    </row>
    <row r="93" spans="1:12" x14ac:dyDescent="0.35">
      <c r="A93">
        <v>7830623</v>
      </c>
      <c r="B93" t="s">
        <v>20</v>
      </c>
      <c r="C93" t="str">
        <f>C92</f>
        <v>M</v>
      </c>
      <c r="D93" s="4" t="str">
        <f>"Comparison School Score"</f>
        <v>Comparison School Score</v>
      </c>
      <c r="F93" s="6">
        <v>0.24384909786768721</v>
      </c>
      <c r="I93" s="1"/>
      <c r="J93" s="2">
        <v>11.109513395297979</v>
      </c>
      <c r="K93" s="2">
        <v>18.18119190814652</v>
      </c>
      <c r="L93" s="2">
        <v>16.028540173797019</v>
      </c>
    </row>
    <row r="94" spans="1:12" x14ac:dyDescent="0.35">
      <c r="A94">
        <v>7830643</v>
      </c>
      <c r="B94" t="s">
        <v>22</v>
      </c>
      <c r="C94" t="s">
        <v>96</v>
      </c>
      <c r="D94" t="s">
        <v>392</v>
      </c>
      <c r="E94" t="s">
        <v>393</v>
      </c>
      <c r="F94" s="6">
        <v>4.7169811320754715E-3</v>
      </c>
      <c r="G94" t="s">
        <v>233</v>
      </c>
      <c r="H94" t="s">
        <v>206</v>
      </c>
      <c r="I94" s="1">
        <v>92.43</v>
      </c>
      <c r="J94" s="2">
        <v>0.38537735849056604</v>
      </c>
      <c r="K94" s="2">
        <v>0.47169811320754718</v>
      </c>
      <c r="L94" s="2">
        <v>0.43584906380131561</v>
      </c>
    </row>
    <row r="95" spans="1:12" x14ac:dyDescent="0.35">
      <c r="A95">
        <v>7830643</v>
      </c>
      <c r="B95" t="s">
        <v>22</v>
      </c>
      <c r="C95" t="s">
        <v>96</v>
      </c>
      <c r="D95" t="s">
        <v>392</v>
      </c>
      <c r="E95" t="s">
        <v>394</v>
      </c>
      <c r="F95" s="6">
        <v>4.7169811320754715E-3</v>
      </c>
      <c r="G95" t="s">
        <v>395</v>
      </c>
      <c r="H95" t="s">
        <v>396</v>
      </c>
      <c r="I95" s="1">
        <v>78.709999999999994</v>
      </c>
      <c r="J95" s="2">
        <v>0.22688679245283019</v>
      </c>
      <c r="K95" s="2">
        <v>0.46981132075471693</v>
      </c>
      <c r="L95" s="2">
        <v>0.37122641509433962</v>
      </c>
    </row>
    <row r="96" spans="1:12" x14ac:dyDescent="0.35">
      <c r="A96">
        <v>7830643</v>
      </c>
      <c r="B96" t="s">
        <v>22</v>
      </c>
      <c r="C96" t="s">
        <v>96</v>
      </c>
      <c r="D96" t="s">
        <v>392</v>
      </c>
      <c r="E96" t="s">
        <v>397</v>
      </c>
      <c r="F96" s="6">
        <v>9.433962264150943E-3</v>
      </c>
      <c r="G96" t="s">
        <v>398</v>
      </c>
      <c r="H96" t="s">
        <v>206</v>
      </c>
      <c r="I96" s="1">
        <v>76.349999999999994</v>
      </c>
      <c r="J96" s="2">
        <v>0.39716981132075474</v>
      </c>
      <c r="K96" s="2">
        <v>0.94339622641509435</v>
      </c>
      <c r="L96" s="2">
        <v>0.71981134954488502</v>
      </c>
    </row>
    <row r="97" spans="1:12" x14ac:dyDescent="0.35">
      <c r="A97">
        <v>7830643</v>
      </c>
      <c r="B97" t="s">
        <v>22</v>
      </c>
      <c r="C97" t="s">
        <v>96</v>
      </c>
      <c r="D97" t="s">
        <v>392</v>
      </c>
      <c r="E97" t="s">
        <v>399</v>
      </c>
      <c r="F97" s="6">
        <v>4.7169811320754715E-3</v>
      </c>
      <c r="G97" t="s">
        <v>400</v>
      </c>
      <c r="H97" t="s">
        <v>401</v>
      </c>
      <c r="I97" s="1">
        <v>62.78</v>
      </c>
      <c r="J97" s="2">
        <v>0.15047169811320754</v>
      </c>
      <c r="K97" s="2">
        <v>0.33679245283018872</v>
      </c>
      <c r="L97" s="2">
        <v>0.29622641149556861</v>
      </c>
    </row>
    <row r="98" spans="1:12" x14ac:dyDescent="0.35">
      <c r="A98">
        <v>7830643</v>
      </c>
      <c r="B98" t="s">
        <v>22</v>
      </c>
      <c r="C98" t="s">
        <v>96</v>
      </c>
      <c r="D98" t="s">
        <v>392</v>
      </c>
      <c r="E98" t="s">
        <v>402</v>
      </c>
      <c r="F98" s="6">
        <v>9.433962264150943E-3</v>
      </c>
      <c r="G98" t="s">
        <v>169</v>
      </c>
      <c r="H98" t="s">
        <v>237</v>
      </c>
      <c r="I98" s="1">
        <v>71.795000000000002</v>
      </c>
      <c r="J98" s="2">
        <v>0.40754716981132078</v>
      </c>
      <c r="K98" s="2">
        <v>0.84528301886792445</v>
      </c>
      <c r="L98" s="2">
        <v>0.67735851935620572</v>
      </c>
    </row>
    <row r="99" spans="1:12" x14ac:dyDescent="0.35">
      <c r="A99">
        <v>7830643</v>
      </c>
      <c r="B99" t="s">
        <v>22</v>
      </c>
      <c r="C99" t="s">
        <v>96</v>
      </c>
      <c r="D99" t="s">
        <v>392</v>
      </c>
      <c r="E99" t="s">
        <v>403</v>
      </c>
      <c r="F99" s="6">
        <v>9.433962264150943E-3</v>
      </c>
      <c r="G99" t="s">
        <v>404</v>
      </c>
      <c r="H99" t="s">
        <v>405</v>
      </c>
      <c r="I99" s="1">
        <v>73.824999999999989</v>
      </c>
      <c r="J99" s="2">
        <v>0.41132075471698115</v>
      </c>
      <c r="K99" s="2">
        <v>0.8632075471698113</v>
      </c>
      <c r="L99" s="2">
        <v>0.69622644388450761</v>
      </c>
    </row>
    <row r="100" spans="1:12" x14ac:dyDescent="0.35">
      <c r="A100">
        <v>7830643</v>
      </c>
      <c r="B100" t="s">
        <v>22</v>
      </c>
      <c r="C100" t="s">
        <v>96</v>
      </c>
      <c r="D100" t="s">
        <v>392</v>
      </c>
      <c r="E100" t="s">
        <v>406</v>
      </c>
      <c r="F100" s="6">
        <v>9.433962264150943E-3</v>
      </c>
      <c r="G100" t="s">
        <v>206</v>
      </c>
      <c r="H100" t="s">
        <v>206</v>
      </c>
      <c r="I100" s="1">
        <v>98.494117647058843</v>
      </c>
      <c r="J100" s="2">
        <v>0.94339622641509435</v>
      </c>
      <c r="K100" s="2">
        <v>0.94339622641509435</v>
      </c>
      <c r="L100" s="2">
        <v>0.92924528301886788</v>
      </c>
    </row>
    <row r="101" spans="1:12" x14ac:dyDescent="0.35">
      <c r="A101">
        <v>7830643</v>
      </c>
      <c r="B101" t="s">
        <v>22</v>
      </c>
      <c r="C101" t="s">
        <v>96</v>
      </c>
      <c r="D101" t="s">
        <v>392</v>
      </c>
      <c r="E101" t="s">
        <v>407</v>
      </c>
      <c r="F101" s="6">
        <v>4.7169811320754715E-3</v>
      </c>
      <c r="G101" t="s">
        <v>408</v>
      </c>
      <c r="H101" t="s">
        <v>409</v>
      </c>
      <c r="I101" s="1">
        <v>68.459999999999994</v>
      </c>
      <c r="J101" s="2">
        <v>0.25283018867924528</v>
      </c>
      <c r="K101" s="2">
        <v>0.47028301886792451</v>
      </c>
      <c r="L101" s="2">
        <v>0.32311320754716982</v>
      </c>
    </row>
    <row r="102" spans="1:12" x14ac:dyDescent="0.35">
      <c r="A102">
        <v>7830643</v>
      </c>
      <c r="B102" t="s">
        <v>22</v>
      </c>
      <c r="C102" t="s">
        <v>96</v>
      </c>
      <c r="D102" t="s">
        <v>392</v>
      </c>
      <c r="E102" t="s">
        <v>410</v>
      </c>
      <c r="F102" s="6">
        <v>1.8867924528301886E-2</v>
      </c>
      <c r="G102" t="s">
        <v>411</v>
      </c>
      <c r="H102" t="s">
        <v>405</v>
      </c>
      <c r="I102" s="1">
        <v>70.674999999999997</v>
      </c>
      <c r="J102" s="2">
        <v>0.72264150943396221</v>
      </c>
      <c r="K102" s="2">
        <v>1.7264150943396226</v>
      </c>
      <c r="L102" s="2">
        <v>1.3339622065706072</v>
      </c>
    </row>
    <row r="103" spans="1:12" x14ac:dyDescent="0.35">
      <c r="A103">
        <v>7830643</v>
      </c>
      <c r="B103" t="s">
        <v>22</v>
      </c>
      <c r="C103" t="s">
        <v>96</v>
      </c>
      <c r="D103" t="s">
        <v>305</v>
      </c>
      <c r="E103" t="s">
        <v>412</v>
      </c>
      <c r="F103" s="6">
        <v>4.7169811320754715E-3</v>
      </c>
      <c r="G103" t="s">
        <v>331</v>
      </c>
      <c r="H103" t="s">
        <v>413</v>
      </c>
      <c r="I103" s="1">
        <v>64.564999999999998</v>
      </c>
      <c r="J103" s="2">
        <v>0.19103773584905659</v>
      </c>
      <c r="K103" s="2">
        <v>0.39669811320754711</v>
      </c>
      <c r="L103" s="2">
        <v>0.30424528301886794</v>
      </c>
    </row>
    <row r="104" spans="1:12" x14ac:dyDescent="0.35">
      <c r="A104">
        <v>7830643</v>
      </c>
      <c r="B104" t="s">
        <v>22</v>
      </c>
      <c r="C104" t="s">
        <v>96</v>
      </c>
      <c r="D104" t="s">
        <v>414</v>
      </c>
      <c r="E104" t="s">
        <v>415</v>
      </c>
      <c r="F104" s="6">
        <v>1.4150943396226415E-2</v>
      </c>
      <c r="G104" t="s">
        <v>416</v>
      </c>
      <c r="H104" t="s">
        <v>417</v>
      </c>
      <c r="I104" s="1">
        <v>81.765000000000001</v>
      </c>
      <c r="J104" s="2">
        <v>0.88726415094339628</v>
      </c>
      <c r="K104" s="2">
        <v>1.2749999999999999</v>
      </c>
      <c r="L104" s="2">
        <v>1.1561320322864461</v>
      </c>
    </row>
    <row r="105" spans="1:12" x14ac:dyDescent="0.35">
      <c r="A105">
        <v>7830643</v>
      </c>
      <c r="B105" t="s">
        <v>22</v>
      </c>
      <c r="C105" t="s">
        <v>96</v>
      </c>
      <c r="D105" t="s">
        <v>414</v>
      </c>
      <c r="E105" t="s">
        <v>418</v>
      </c>
      <c r="F105" s="6">
        <v>9.433962264150943E-3</v>
      </c>
      <c r="G105" t="s">
        <v>375</v>
      </c>
      <c r="H105" t="s">
        <v>206</v>
      </c>
      <c r="I105" s="1">
        <v>82.29</v>
      </c>
      <c r="J105" s="2">
        <v>0.5254716981132076</v>
      </c>
      <c r="K105" s="2">
        <v>0.94339622641509435</v>
      </c>
      <c r="L105" s="2">
        <v>0.77641512312979066</v>
      </c>
    </row>
    <row r="106" spans="1:12" x14ac:dyDescent="0.35">
      <c r="A106">
        <v>7830643</v>
      </c>
      <c r="B106" t="s">
        <v>22</v>
      </c>
      <c r="C106" t="s">
        <v>96</v>
      </c>
      <c r="D106" t="s">
        <v>414</v>
      </c>
      <c r="E106" t="s">
        <v>419</v>
      </c>
      <c r="F106" s="6">
        <v>4.2452830188679243E-2</v>
      </c>
      <c r="G106" t="s">
        <v>420</v>
      </c>
      <c r="H106" t="s">
        <v>421</v>
      </c>
      <c r="I106" s="1">
        <v>77.95</v>
      </c>
      <c r="J106" s="2">
        <v>2.1014150943396226</v>
      </c>
      <c r="K106" s="2">
        <v>3.9905660377358489</v>
      </c>
      <c r="L106" s="2">
        <v>3.3113207547169807</v>
      </c>
    </row>
    <row r="107" spans="1:12" x14ac:dyDescent="0.35">
      <c r="A107">
        <v>7830643</v>
      </c>
      <c r="B107" t="s">
        <v>22</v>
      </c>
      <c r="C107" t="s">
        <v>96</v>
      </c>
      <c r="D107" t="s">
        <v>414</v>
      </c>
      <c r="E107" t="s">
        <v>422</v>
      </c>
      <c r="F107" s="6">
        <v>2.358490566037736E-2</v>
      </c>
      <c r="G107" t="s">
        <v>404</v>
      </c>
      <c r="H107" t="s">
        <v>423</v>
      </c>
      <c r="I107" s="1">
        <v>74.715000000000003</v>
      </c>
      <c r="J107" s="2">
        <v>1.0283018867924529</v>
      </c>
      <c r="K107" s="2">
        <v>2.1438679245283021</v>
      </c>
      <c r="L107" s="2">
        <v>1.7617923808547686</v>
      </c>
    </row>
    <row r="108" spans="1:12" x14ac:dyDescent="0.35">
      <c r="A108">
        <v>7830643</v>
      </c>
      <c r="B108" t="s">
        <v>22</v>
      </c>
      <c r="C108" t="s">
        <v>96</v>
      </c>
      <c r="D108" t="s">
        <v>414</v>
      </c>
      <c r="E108" t="s">
        <v>424</v>
      </c>
      <c r="F108" s="6">
        <v>4.7169811320754715E-3</v>
      </c>
      <c r="G108" t="s">
        <v>425</v>
      </c>
      <c r="H108" t="s">
        <v>426</v>
      </c>
      <c r="I108" s="1">
        <v>81.290000000000006</v>
      </c>
      <c r="J108" s="2">
        <v>0.30896226415094341</v>
      </c>
      <c r="K108" s="2">
        <v>0.40566037735849053</v>
      </c>
      <c r="L108" s="2">
        <v>0.38349058043281986</v>
      </c>
    </row>
    <row r="109" spans="1:12" x14ac:dyDescent="0.35">
      <c r="A109">
        <v>7830643</v>
      </c>
      <c r="B109" t="s">
        <v>22</v>
      </c>
      <c r="C109" t="s">
        <v>96</v>
      </c>
      <c r="D109" t="s">
        <v>414</v>
      </c>
      <c r="E109" t="s">
        <v>427</v>
      </c>
      <c r="F109" s="6">
        <v>0.30660377358490565</v>
      </c>
      <c r="G109" t="s">
        <v>428</v>
      </c>
      <c r="H109" t="s">
        <v>429</v>
      </c>
      <c r="I109" s="1">
        <v>85.015000000000001</v>
      </c>
      <c r="J109" s="2">
        <v>19.132075471698112</v>
      </c>
      <c r="K109" s="2">
        <v>30.445754716981131</v>
      </c>
      <c r="L109" s="2">
        <v>26.061320754716981</v>
      </c>
    </row>
    <row r="110" spans="1:12" x14ac:dyDescent="0.35">
      <c r="A110">
        <v>7830643</v>
      </c>
      <c r="B110" t="s">
        <v>22</v>
      </c>
      <c r="C110" t="s">
        <v>96</v>
      </c>
      <c r="D110" t="s">
        <v>414</v>
      </c>
      <c r="E110" t="s">
        <v>430</v>
      </c>
      <c r="F110" s="6">
        <v>1.8867924528301886E-2</v>
      </c>
      <c r="G110" t="s">
        <v>386</v>
      </c>
      <c r="H110" t="s">
        <v>431</v>
      </c>
      <c r="I110" s="1">
        <v>73.300000000000011</v>
      </c>
      <c r="J110" s="2">
        <v>1.0830188679245283</v>
      </c>
      <c r="K110" s="2">
        <v>1.6113207547169812</v>
      </c>
      <c r="L110" s="2">
        <v>1.3830189255048644</v>
      </c>
    </row>
    <row r="111" spans="1:12" x14ac:dyDescent="0.35">
      <c r="A111">
        <v>7830643</v>
      </c>
      <c r="B111" t="s">
        <v>22</v>
      </c>
      <c r="C111" t="s">
        <v>96</v>
      </c>
      <c r="D111" t="s">
        <v>414</v>
      </c>
      <c r="E111" t="s">
        <v>432</v>
      </c>
      <c r="F111" s="6">
        <v>4.7169811320754715E-3</v>
      </c>
      <c r="G111" t="s">
        <v>242</v>
      </c>
      <c r="H111" t="s">
        <v>433</v>
      </c>
      <c r="I111" s="1">
        <v>94.384999999999991</v>
      </c>
      <c r="J111" s="2">
        <v>0.44669811320754715</v>
      </c>
      <c r="K111" s="2">
        <v>0.45283018867924529</v>
      </c>
      <c r="L111" s="2">
        <v>0.44481133514980098</v>
      </c>
    </row>
    <row r="112" spans="1:12" x14ac:dyDescent="0.35">
      <c r="A112">
        <v>7830643</v>
      </c>
      <c r="B112" t="s">
        <v>22</v>
      </c>
      <c r="C112" t="s">
        <v>96</v>
      </c>
      <c r="D112" t="s">
        <v>414</v>
      </c>
      <c r="E112" t="s">
        <v>434</v>
      </c>
      <c r="F112" s="6">
        <v>9.433962264150943E-3</v>
      </c>
      <c r="G112" t="s">
        <v>435</v>
      </c>
      <c r="H112" t="s">
        <v>436</v>
      </c>
      <c r="I112" s="1">
        <v>74.954999999999998</v>
      </c>
      <c r="J112" s="2">
        <v>0.56981132075471697</v>
      </c>
      <c r="K112" s="2">
        <v>0.77735849056603779</v>
      </c>
      <c r="L112" s="2">
        <v>0.70660378797998968</v>
      </c>
    </row>
    <row r="113" spans="1:12" x14ac:dyDescent="0.35">
      <c r="A113">
        <v>7830643</v>
      </c>
      <c r="B113" t="s">
        <v>22</v>
      </c>
      <c r="C113" t="s">
        <v>96</v>
      </c>
      <c r="D113" t="s">
        <v>414</v>
      </c>
      <c r="E113" t="s">
        <v>437</v>
      </c>
      <c r="F113" s="6">
        <v>1.4150943396226415E-2</v>
      </c>
      <c r="G113" t="s">
        <v>438</v>
      </c>
      <c r="H113" t="s">
        <v>439</v>
      </c>
      <c r="I113" s="1">
        <v>78.949999999999989</v>
      </c>
      <c r="J113" s="2">
        <v>0.7415094339622641</v>
      </c>
      <c r="K113" s="2">
        <v>1.2877358490566038</v>
      </c>
      <c r="L113" s="2">
        <v>1.1179245283018868</v>
      </c>
    </row>
    <row r="114" spans="1:12" x14ac:dyDescent="0.35">
      <c r="A114">
        <v>7830643</v>
      </c>
      <c r="B114" t="s">
        <v>22</v>
      </c>
      <c r="C114" t="s">
        <v>96</v>
      </c>
      <c r="D114" t="s">
        <v>414</v>
      </c>
      <c r="E114" t="s">
        <v>440</v>
      </c>
      <c r="F114" s="6">
        <v>4.7169811320754715E-3</v>
      </c>
      <c r="G114" t="s">
        <v>441</v>
      </c>
      <c r="H114" t="s">
        <v>250</v>
      </c>
      <c r="I114" s="1">
        <v>93.97</v>
      </c>
      <c r="J114" s="2">
        <v>0.44198113207547168</v>
      </c>
      <c r="K114" s="2">
        <v>0.4424528301886792</v>
      </c>
      <c r="L114" s="2">
        <v>0.44292453549942878</v>
      </c>
    </row>
    <row r="115" spans="1:12" x14ac:dyDescent="0.35">
      <c r="A115">
        <v>7830643</v>
      </c>
      <c r="B115" t="s">
        <v>22</v>
      </c>
      <c r="C115" t="s">
        <v>96</v>
      </c>
      <c r="D115" t="s">
        <v>414</v>
      </c>
      <c r="E115" t="s">
        <v>442</v>
      </c>
      <c r="F115" s="6">
        <v>4.7169811320754715E-3</v>
      </c>
      <c r="G115" t="s">
        <v>443</v>
      </c>
      <c r="H115" t="s">
        <v>444</v>
      </c>
      <c r="I115" s="1">
        <v>88.295000000000002</v>
      </c>
      <c r="J115" s="2">
        <v>0.42830188679245279</v>
      </c>
      <c r="K115" s="2">
        <v>0.43632075471698112</v>
      </c>
      <c r="L115" s="2">
        <v>0.41650944835734816</v>
      </c>
    </row>
    <row r="116" spans="1:12" x14ac:dyDescent="0.35">
      <c r="A116">
        <v>7830643</v>
      </c>
      <c r="B116" t="s">
        <v>22</v>
      </c>
      <c r="C116" t="s">
        <v>96</v>
      </c>
      <c r="D116" t="s">
        <v>414</v>
      </c>
      <c r="E116" t="s">
        <v>445</v>
      </c>
      <c r="F116" s="6">
        <v>6.6037735849056603E-2</v>
      </c>
      <c r="G116" t="s">
        <v>446</v>
      </c>
      <c r="H116" t="s">
        <v>447</v>
      </c>
      <c r="I116" s="1">
        <v>58.764999999999993</v>
      </c>
      <c r="J116" s="2">
        <v>2.8924528301886792</v>
      </c>
      <c r="K116" s="2">
        <v>5.2566037735849056</v>
      </c>
      <c r="L116" s="2">
        <v>3.8830188175417342</v>
      </c>
    </row>
    <row r="117" spans="1:12" x14ac:dyDescent="0.35">
      <c r="A117">
        <v>7830643</v>
      </c>
      <c r="B117" t="s">
        <v>22</v>
      </c>
      <c r="C117" t="s">
        <v>96</v>
      </c>
      <c r="D117" t="s">
        <v>414</v>
      </c>
      <c r="E117" t="s">
        <v>448</v>
      </c>
      <c r="F117" s="6">
        <v>6.1320754716981132E-2</v>
      </c>
      <c r="G117" t="s">
        <v>449</v>
      </c>
      <c r="H117" t="s">
        <v>450</v>
      </c>
      <c r="I117" s="1">
        <v>77.655000000000001</v>
      </c>
      <c r="J117" s="2">
        <v>4.4825471698113208</v>
      </c>
      <c r="K117" s="2">
        <v>4.8136792452830193</v>
      </c>
      <c r="L117" s="2">
        <v>4.7584904724696901</v>
      </c>
    </row>
    <row r="118" spans="1:12" x14ac:dyDescent="0.35">
      <c r="A118">
        <v>7830643</v>
      </c>
      <c r="B118" t="s">
        <v>22</v>
      </c>
      <c r="C118" t="s">
        <v>96</v>
      </c>
      <c r="D118" t="s">
        <v>414</v>
      </c>
      <c r="E118" t="s">
        <v>451</v>
      </c>
      <c r="F118" s="6">
        <v>4.7169811320754715E-3</v>
      </c>
      <c r="G118" t="s">
        <v>452</v>
      </c>
      <c r="H118" t="s">
        <v>436</v>
      </c>
      <c r="I118" s="1">
        <v>60.294999999999995</v>
      </c>
      <c r="J118" s="2">
        <v>0.23820754716981132</v>
      </c>
      <c r="K118" s="2">
        <v>0.38867924528301889</v>
      </c>
      <c r="L118" s="2">
        <v>0.28490566757490049</v>
      </c>
    </row>
    <row r="119" spans="1:12" x14ac:dyDescent="0.35">
      <c r="A119">
        <v>7830643</v>
      </c>
      <c r="B119" t="s">
        <v>22</v>
      </c>
      <c r="C119" t="s">
        <v>96</v>
      </c>
      <c r="D119" t="s">
        <v>414</v>
      </c>
      <c r="E119" t="s">
        <v>453</v>
      </c>
      <c r="F119" s="6">
        <v>4.7169811320754715E-3</v>
      </c>
      <c r="G119" t="s">
        <v>454</v>
      </c>
      <c r="H119" t="s">
        <v>373</v>
      </c>
      <c r="I119" s="1">
        <v>75.454999999999998</v>
      </c>
      <c r="J119" s="2">
        <v>0.26367924528301884</v>
      </c>
      <c r="K119" s="2">
        <v>0.39622641509433959</v>
      </c>
      <c r="L119" s="2">
        <v>0.35613207547169812</v>
      </c>
    </row>
    <row r="120" spans="1:12" x14ac:dyDescent="0.35">
      <c r="A120">
        <v>7830643</v>
      </c>
      <c r="B120" t="s">
        <v>22</v>
      </c>
      <c r="C120" t="s">
        <v>96</v>
      </c>
      <c r="D120" t="s">
        <v>414</v>
      </c>
      <c r="E120" t="s">
        <v>455</v>
      </c>
      <c r="F120" s="6">
        <v>4.7169811320754715E-3</v>
      </c>
      <c r="G120" t="s">
        <v>456</v>
      </c>
      <c r="H120" t="s">
        <v>246</v>
      </c>
      <c r="I120" s="1">
        <v>76.465000000000003</v>
      </c>
      <c r="J120" s="2">
        <v>0.29150943396226414</v>
      </c>
      <c r="K120" s="2">
        <v>0.35990566037735844</v>
      </c>
      <c r="L120" s="2">
        <v>0.36037736568810802</v>
      </c>
    </row>
    <row r="121" spans="1:12" x14ac:dyDescent="0.35">
      <c r="A121">
        <v>7830643</v>
      </c>
      <c r="B121" t="s">
        <v>22</v>
      </c>
      <c r="C121" t="s">
        <v>96</v>
      </c>
      <c r="D121" t="s">
        <v>414</v>
      </c>
      <c r="E121" t="s">
        <v>457</v>
      </c>
      <c r="F121" s="6">
        <v>4.7169811320754715E-3</v>
      </c>
      <c r="G121" t="s">
        <v>458</v>
      </c>
      <c r="H121" t="s">
        <v>459</v>
      </c>
      <c r="I121" s="1">
        <v>66.045000000000002</v>
      </c>
      <c r="J121" s="2">
        <v>0.18443396226415093</v>
      </c>
      <c r="K121" s="2">
        <v>0.33632075471698109</v>
      </c>
      <c r="L121" s="2">
        <v>0.31179244563264663</v>
      </c>
    </row>
    <row r="122" spans="1:12" x14ac:dyDescent="0.35">
      <c r="A122">
        <v>7830643</v>
      </c>
      <c r="B122" t="s">
        <v>22</v>
      </c>
      <c r="C122" t="s">
        <v>96</v>
      </c>
      <c r="D122" t="s">
        <v>414</v>
      </c>
      <c r="E122" t="s">
        <v>222</v>
      </c>
      <c r="F122" s="6">
        <v>4.716981132075472E-2</v>
      </c>
      <c r="G122" t="s">
        <v>460</v>
      </c>
      <c r="H122" t="s">
        <v>461</v>
      </c>
      <c r="I122" s="1">
        <v>71.919999999999987</v>
      </c>
      <c r="J122" s="2">
        <v>2.3726415094339623</v>
      </c>
      <c r="K122" s="2">
        <v>3.9103773584905666</v>
      </c>
      <c r="L122" s="2">
        <v>3.3915095059376843</v>
      </c>
    </row>
    <row r="123" spans="1:12" x14ac:dyDescent="0.35">
      <c r="A123">
        <v>7830643</v>
      </c>
      <c r="B123" t="s">
        <v>22</v>
      </c>
      <c r="C123" t="s">
        <v>96</v>
      </c>
      <c r="D123" t="s">
        <v>414</v>
      </c>
      <c r="E123" t="s">
        <v>462</v>
      </c>
      <c r="F123" s="6">
        <v>3.7735849056603772E-2</v>
      </c>
      <c r="G123" t="s">
        <v>463</v>
      </c>
      <c r="H123" t="s">
        <v>464</v>
      </c>
      <c r="I123" s="1">
        <v>72.745000000000005</v>
      </c>
      <c r="J123" s="2">
        <v>2.1471698113207545</v>
      </c>
      <c r="K123" s="2">
        <v>3.4603773584905659</v>
      </c>
      <c r="L123" s="2">
        <v>2.7471699264814267</v>
      </c>
    </row>
    <row r="124" spans="1:12" x14ac:dyDescent="0.35">
      <c r="A124">
        <v>7830643</v>
      </c>
      <c r="B124" t="s">
        <v>22</v>
      </c>
      <c r="C124" t="s">
        <v>96</v>
      </c>
      <c r="D124" t="s">
        <v>414</v>
      </c>
      <c r="E124" t="s">
        <v>465</v>
      </c>
      <c r="F124" s="6">
        <v>4.7169811320754715E-3</v>
      </c>
      <c r="G124" t="s">
        <v>466</v>
      </c>
      <c r="H124" t="s">
        <v>467</v>
      </c>
      <c r="I124" s="1">
        <v>85.58</v>
      </c>
      <c r="J124" s="2">
        <v>0.33537735849056599</v>
      </c>
      <c r="K124" s="2">
        <v>0.43301886792452826</v>
      </c>
      <c r="L124" s="2">
        <v>0.40330188679245282</v>
      </c>
    </row>
    <row r="125" spans="1:12" x14ac:dyDescent="0.35">
      <c r="A125">
        <v>7830643</v>
      </c>
      <c r="B125" t="s">
        <v>22</v>
      </c>
      <c r="C125" t="s">
        <v>96</v>
      </c>
      <c r="D125" t="s">
        <v>414</v>
      </c>
      <c r="E125" t="s">
        <v>468</v>
      </c>
      <c r="F125" s="6">
        <v>4.7169811320754715E-3</v>
      </c>
      <c r="G125" t="s">
        <v>241</v>
      </c>
      <c r="H125" t="s">
        <v>361</v>
      </c>
      <c r="I125" s="1">
        <v>85.424999999999997</v>
      </c>
      <c r="J125" s="2">
        <v>0.38443396226415094</v>
      </c>
      <c r="K125" s="2">
        <v>0.43820754716981131</v>
      </c>
      <c r="L125" s="2">
        <v>0.40283019587678726</v>
      </c>
    </row>
    <row r="126" spans="1:12" x14ac:dyDescent="0.35">
      <c r="A126">
        <v>7830643</v>
      </c>
      <c r="B126" t="s">
        <v>22</v>
      </c>
      <c r="C126" t="s">
        <v>96</v>
      </c>
      <c r="D126" t="s">
        <v>414</v>
      </c>
      <c r="E126" t="s">
        <v>469</v>
      </c>
      <c r="F126" s="6">
        <v>1.4150943396226415E-2</v>
      </c>
      <c r="G126" t="s">
        <v>470</v>
      </c>
      <c r="H126" t="s">
        <v>471</v>
      </c>
      <c r="I126" s="1">
        <v>87.55</v>
      </c>
      <c r="J126" s="2">
        <v>0.98915094339622656</v>
      </c>
      <c r="K126" s="2">
        <v>1.3867924528301887</v>
      </c>
      <c r="L126" s="2">
        <v>1.2396226199168079</v>
      </c>
    </row>
    <row r="127" spans="1:12" x14ac:dyDescent="0.35">
      <c r="A127">
        <v>7830643</v>
      </c>
      <c r="B127" t="s">
        <v>22</v>
      </c>
      <c r="C127" t="s">
        <v>96</v>
      </c>
      <c r="D127" t="s">
        <v>472</v>
      </c>
      <c r="E127" t="s">
        <v>473</v>
      </c>
      <c r="F127" s="6">
        <v>9.433962264150943E-3</v>
      </c>
      <c r="G127" t="s">
        <v>474</v>
      </c>
      <c r="H127" t="s">
        <v>475</v>
      </c>
      <c r="I127" s="1">
        <v>55.35</v>
      </c>
      <c r="J127" s="2">
        <v>0.33207547169811324</v>
      </c>
      <c r="K127" s="2">
        <v>0.64150943396226412</v>
      </c>
      <c r="L127" s="2">
        <v>0.52264152382904627</v>
      </c>
    </row>
    <row r="128" spans="1:12" x14ac:dyDescent="0.35">
      <c r="A128">
        <v>7830643</v>
      </c>
      <c r="B128" t="s">
        <v>22</v>
      </c>
      <c r="C128" t="s">
        <v>96</v>
      </c>
      <c r="D128" t="s">
        <v>476</v>
      </c>
      <c r="E128" t="s">
        <v>477</v>
      </c>
      <c r="F128" s="6">
        <v>4.7169811320754715E-3</v>
      </c>
      <c r="G128" t="s">
        <v>454</v>
      </c>
      <c r="H128" t="s">
        <v>373</v>
      </c>
      <c r="I128" s="1">
        <v>69.88000000000001</v>
      </c>
      <c r="J128" s="2">
        <v>0.26367924528301884</v>
      </c>
      <c r="K128" s="2">
        <v>0.39622641509433959</v>
      </c>
      <c r="L128" s="2">
        <v>0.32971698832961749</v>
      </c>
    </row>
    <row r="129" spans="1:12" x14ac:dyDescent="0.35">
      <c r="A129">
        <v>7830643</v>
      </c>
      <c r="B129" t="s">
        <v>22</v>
      </c>
      <c r="C129" t="s">
        <v>96</v>
      </c>
      <c r="D129" t="s">
        <v>476</v>
      </c>
      <c r="E129" t="s">
        <v>478</v>
      </c>
      <c r="F129" s="6">
        <v>4.7169811320754715E-3</v>
      </c>
      <c r="G129" t="s">
        <v>263</v>
      </c>
      <c r="H129" t="s">
        <v>479</v>
      </c>
      <c r="I129" s="1">
        <v>61.734999999999999</v>
      </c>
      <c r="J129" s="2">
        <v>0.24905660377358488</v>
      </c>
      <c r="K129" s="2">
        <v>0.37122641509433962</v>
      </c>
      <c r="L129" s="2">
        <v>0.29056603053830704</v>
      </c>
    </row>
    <row r="130" spans="1:12" x14ac:dyDescent="0.35">
      <c r="A130">
        <v>7830643</v>
      </c>
      <c r="B130" t="s">
        <v>22</v>
      </c>
      <c r="C130" t="s">
        <v>96</v>
      </c>
      <c r="D130" t="s">
        <v>476</v>
      </c>
      <c r="E130" t="s">
        <v>480</v>
      </c>
      <c r="F130" s="6">
        <v>4.7169811320754715E-3</v>
      </c>
      <c r="G130" t="s">
        <v>481</v>
      </c>
      <c r="H130" t="s">
        <v>482</v>
      </c>
      <c r="I130" s="1">
        <v>70.445000000000007</v>
      </c>
      <c r="J130" s="2">
        <v>0.25896226415094337</v>
      </c>
      <c r="K130" s="2">
        <v>0.38301886792452833</v>
      </c>
      <c r="L130" s="2">
        <v>0.33254716981132076</v>
      </c>
    </row>
    <row r="131" spans="1:12" x14ac:dyDescent="0.35">
      <c r="A131">
        <v>7830643</v>
      </c>
      <c r="B131" t="s">
        <v>22</v>
      </c>
      <c r="C131" t="s">
        <v>96</v>
      </c>
      <c r="D131" t="s">
        <v>476</v>
      </c>
      <c r="E131" t="s">
        <v>483</v>
      </c>
      <c r="F131" s="6">
        <v>4.7169811320754715E-3</v>
      </c>
      <c r="G131" t="s">
        <v>288</v>
      </c>
      <c r="H131" t="s">
        <v>484</v>
      </c>
      <c r="I131" s="1">
        <v>67.260000000000005</v>
      </c>
      <c r="J131" s="2">
        <v>0.2179245283018868</v>
      </c>
      <c r="K131" s="2">
        <v>0.36037735849056607</v>
      </c>
      <c r="L131" s="2">
        <v>0.31745284458376327</v>
      </c>
    </row>
    <row r="132" spans="1:12" x14ac:dyDescent="0.35">
      <c r="A132">
        <v>7830643</v>
      </c>
      <c r="B132" t="s">
        <v>22</v>
      </c>
      <c r="C132" t="s">
        <v>96</v>
      </c>
      <c r="D132" t="s">
        <v>476</v>
      </c>
      <c r="E132" t="s">
        <v>485</v>
      </c>
      <c r="F132" s="6">
        <v>4.7169811320754715E-3</v>
      </c>
      <c r="G132" t="s">
        <v>205</v>
      </c>
      <c r="H132" t="s">
        <v>316</v>
      </c>
      <c r="I132" s="1">
        <v>73.745000000000005</v>
      </c>
      <c r="J132" s="2">
        <v>0.36556603773584906</v>
      </c>
      <c r="K132" s="2">
        <v>0.34575471698113203</v>
      </c>
      <c r="L132" s="2">
        <v>0.3481132219422538</v>
      </c>
    </row>
    <row r="133" spans="1:12" x14ac:dyDescent="0.35">
      <c r="A133">
        <v>7830643</v>
      </c>
      <c r="B133" t="s">
        <v>22</v>
      </c>
      <c r="C133" t="s">
        <v>96</v>
      </c>
      <c r="D133" t="s">
        <v>476</v>
      </c>
      <c r="E133" t="s">
        <v>486</v>
      </c>
      <c r="F133" s="6">
        <v>2.358490566037736E-2</v>
      </c>
      <c r="G133" t="s">
        <v>487</v>
      </c>
      <c r="H133" t="s">
        <v>488</v>
      </c>
      <c r="I133" s="1">
        <v>74.314999999999998</v>
      </c>
      <c r="J133" s="2">
        <v>1.4150943396226416</v>
      </c>
      <c r="K133" s="2">
        <v>2.1037735849056607</v>
      </c>
      <c r="L133" s="2">
        <v>1.7523585625414579</v>
      </c>
    </row>
    <row r="134" spans="1:12" x14ac:dyDescent="0.35">
      <c r="A134">
        <v>7830643</v>
      </c>
      <c r="B134" t="s">
        <v>22</v>
      </c>
      <c r="C134" t="s">
        <v>96</v>
      </c>
      <c r="D134" t="s">
        <v>476</v>
      </c>
      <c r="E134" t="s">
        <v>489</v>
      </c>
      <c r="F134" s="6">
        <v>4.7169811320754715E-3</v>
      </c>
      <c r="G134" t="s">
        <v>490</v>
      </c>
      <c r="H134" t="s">
        <v>491</v>
      </c>
      <c r="I134" s="1">
        <v>65.454999999999998</v>
      </c>
      <c r="J134" s="2">
        <v>0.22311320754716979</v>
      </c>
      <c r="K134" s="2">
        <v>0.37216981132075472</v>
      </c>
      <c r="L134" s="2">
        <v>0.30849057323527784</v>
      </c>
    </row>
    <row r="135" spans="1:12" x14ac:dyDescent="0.35">
      <c r="A135">
        <v>7830643</v>
      </c>
      <c r="B135" t="s">
        <v>22</v>
      </c>
      <c r="C135" t="s">
        <v>96</v>
      </c>
      <c r="D135" t="s">
        <v>492</v>
      </c>
      <c r="E135" t="s">
        <v>493</v>
      </c>
      <c r="F135" s="6">
        <v>4.7169811320754715E-3</v>
      </c>
      <c r="G135" t="s">
        <v>494</v>
      </c>
      <c r="H135" t="s">
        <v>304</v>
      </c>
      <c r="I135" s="1">
        <v>66.66</v>
      </c>
      <c r="J135" s="2">
        <v>0.20424528301886791</v>
      </c>
      <c r="K135" s="2">
        <v>0.42358490566037732</v>
      </c>
      <c r="L135" s="2">
        <v>0.31415093619868439</v>
      </c>
    </row>
    <row r="136" spans="1:12" x14ac:dyDescent="0.35">
      <c r="A136">
        <v>7830643</v>
      </c>
      <c r="B136" t="s">
        <v>22</v>
      </c>
      <c r="C136" t="s">
        <v>96</v>
      </c>
      <c r="D136" t="s">
        <v>492</v>
      </c>
      <c r="E136" t="s">
        <v>495</v>
      </c>
      <c r="F136" s="6">
        <v>9.433962264150943E-3</v>
      </c>
      <c r="G136" t="s">
        <v>496</v>
      </c>
      <c r="H136" t="s">
        <v>223</v>
      </c>
      <c r="I136" s="1">
        <v>61.8</v>
      </c>
      <c r="J136" s="2">
        <v>0.54433962264150948</v>
      </c>
      <c r="K136" s="2">
        <v>0.7415094339622641</v>
      </c>
      <c r="L136" s="2">
        <v>0.58301886072698628</v>
      </c>
    </row>
    <row r="137" spans="1:12" x14ac:dyDescent="0.35">
      <c r="A137">
        <v>7830643</v>
      </c>
      <c r="B137" t="s">
        <v>22</v>
      </c>
      <c r="C137" t="s">
        <v>96</v>
      </c>
      <c r="D137" t="s">
        <v>492</v>
      </c>
      <c r="E137" t="s">
        <v>497</v>
      </c>
      <c r="F137" s="6">
        <v>1.8867924528301886E-2</v>
      </c>
      <c r="G137" t="s">
        <v>498</v>
      </c>
      <c r="H137" t="s">
        <v>499</v>
      </c>
      <c r="I137" s="1">
        <v>81.05</v>
      </c>
      <c r="J137" s="2">
        <v>1.1471698113207547</v>
      </c>
      <c r="K137" s="2">
        <v>1.6867924528301887</v>
      </c>
      <c r="L137" s="2">
        <v>1.5283018867924527</v>
      </c>
    </row>
    <row r="138" spans="1:12" x14ac:dyDescent="0.35">
      <c r="A138">
        <v>7830643</v>
      </c>
      <c r="B138" t="s">
        <v>22</v>
      </c>
      <c r="C138" t="s">
        <v>96</v>
      </c>
      <c r="D138" t="s">
        <v>492</v>
      </c>
      <c r="E138" t="s">
        <v>500</v>
      </c>
      <c r="F138" s="6">
        <v>4.7169811320754715E-3</v>
      </c>
      <c r="G138" t="s">
        <v>501</v>
      </c>
      <c r="H138" t="s">
        <v>502</v>
      </c>
      <c r="I138" s="1">
        <v>68.28</v>
      </c>
      <c r="J138" s="2">
        <v>0.19198113207547171</v>
      </c>
      <c r="K138" s="2">
        <v>0.36886792452830186</v>
      </c>
      <c r="L138" s="2">
        <v>0.32216982571583874</v>
      </c>
    </row>
    <row r="139" spans="1:12" x14ac:dyDescent="0.35">
      <c r="A139">
        <v>7830643</v>
      </c>
      <c r="B139" t="s">
        <v>22</v>
      </c>
      <c r="C139" t="s">
        <v>96</v>
      </c>
      <c r="D139" t="s">
        <v>492</v>
      </c>
      <c r="E139" t="s">
        <v>503</v>
      </c>
      <c r="F139" s="6">
        <v>1.8867924528301886E-2</v>
      </c>
      <c r="G139" t="s">
        <v>504</v>
      </c>
      <c r="H139" t="s">
        <v>505</v>
      </c>
      <c r="I139" s="1">
        <v>79.204999999999998</v>
      </c>
      <c r="J139" s="2">
        <v>1.0849056603773584</v>
      </c>
      <c r="K139" s="2">
        <v>1.662264150943396</v>
      </c>
      <c r="L139" s="2">
        <v>1.4943395650611733</v>
      </c>
    </row>
    <row r="140" spans="1:12" x14ac:dyDescent="0.35">
      <c r="A140">
        <v>7830643</v>
      </c>
      <c r="B140" t="s">
        <v>22</v>
      </c>
      <c r="C140" t="s">
        <v>96</v>
      </c>
      <c r="D140" t="s">
        <v>492</v>
      </c>
      <c r="E140" t="s">
        <v>506</v>
      </c>
      <c r="F140" s="6">
        <v>4.7169811320754715E-3</v>
      </c>
      <c r="G140" t="s">
        <v>507</v>
      </c>
      <c r="H140" t="s">
        <v>508</v>
      </c>
      <c r="I140" s="1">
        <v>63.08</v>
      </c>
      <c r="J140" s="2">
        <v>0.22216981132075472</v>
      </c>
      <c r="K140" s="2">
        <v>0.36981132075471701</v>
      </c>
      <c r="L140" s="2">
        <v>0.29716981132075471</v>
      </c>
    </row>
    <row r="141" spans="1:12" x14ac:dyDescent="0.35">
      <c r="A141">
        <v>7830643</v>
      </c>
      <c r="B141" t="s">
        <v>22</v>
      </c>
      <c r="C141" t="s">
        <v>96</v>
      </c>
      <c r="D141" t="s">
        <v>492</v>
      </c>
      <c r="E141" t="s">
        <v>509</v>
      </c>
      <c r="F141" s="6">
        <v>1.8867924528301886E-2</v>
      </c>
      <c r="G141" t="s">
        <v>510</v>
      </c>
      <c r="H141" t="s">
        <v>511</v>
      </c>
      <c r="I141" s="1">
        <v>76.234999999999999</v>
      </c>
      <c r="J141" s="2">
        <v>1.0660377358490565</v>
      </c>
      <c r="K141" s="2">
        <v>1.5150943396226415</v>
      </c>
      <c r="L141" s="2">
        <v>1.4377357914762676</v>
      </c>
    </row>
    <row r="142" spans="1:12" x14ac:dyDescent="0.35">
      <c r="A142">
        <v>7830643</v>
      </c>
      <c r="B142" t="s">
        <v>22</v>
      </c>
      <c r="C142" t="s">
        <v>96</v>
      </c>
      <c r="D142" t="s">
        <v>492</v>
      </c>
      <c r="E142" t="s">
        <v>512</v>
      </c>
      <c r="F142" s="6">
        <v>4.7169811320754715E-3</v>
      </c>
      <c r="G142" t="s">
        <v>282</v>
      </c>
      <c r="H142" t="s">
        <v>513</v>
      </c>
      <c r="I142" s="1">
        <v>76.930000000000007</v>
      </c>
      <c r="J142" s="2">
        <v>0.2542452830188679</v>
      </c>
      <c r="K142" s="2">
        <v>0.41320754716981128</v>
      </c>
      <c r="L142" s="2">
        <v>0.3632075471698113</v>
      </c>
    </row>
    <row r="143" spans="1:12" x14ac:dyDescent="0.35">
      <c r="A143">
        <v>7830643</v>
      </c>
      <c r="B143" t="s">
        <v>22</v>
      </c>
      <c r="C143" t="s">
        <v>96</v>
      </c>
      <c r="D143" t="s">
        <v>492</v>
      </c>
      <c r="E143" t="s">
        <v>514</v>
      </c>
      <c r="F143" s="6">
        <v>1.4150943396226415E-2</v>
      </c>
      <c r="G143" t="s">
        <v>515</v>
      </c>
      <c r="H143" t="s">
        <v>491</v>
      </c>
      <c r="I143" s="1">
        <v>76.415000000000006</v>
      </c>
      <c r="J143" s="2">
        <v>0.84056603773584904</v>
      </c>
      <c r="K143" s="2">
        <v>1.1165094339622643</v>
      </c>
      <c r="L143" s="2">
        <v>1.0811320970643241</v>
      </c>
    </row>
    <row r="144" spans="1:12" x14ac:dyDescent="0.35">
      <c r="A144">
        <v>7830643</v>
      </c>
      <c r="B144" t="s">
        <v>22</v>
      </c>
      <c r="C144" t="s">
        <v>96</v>
      </c>
      <c r="D144" t="s">
        <v>492</v>
      </c>
      <c r="E144" t="s">
        <v>516</v>
      </c>
      <c r="F144" s="6">
        <v>9.433962264150943E-3</v>
      </c>
      <c r="G144" t="s">
        <v>517</v>
      </c>
      <c r="H144" t="s">
        <v>269</v>
      </c>
      <c r="I144" s="1">
        <v>84.740000000000009</v>
      </c>
      <c r="J144" s="2">
        <v>0.62735849056603776</v>
      </c>
      <c r="K144" s="2">
        <v>0.90754716981132078</v>
      </c>
      <c r="L144" s="2">
        <v>0.79905657498341687</v>
      </c>
    </row>
    <row r="145" spans="1:12" x14ac:dyDescent="0.35">
      <c r="A145">
        <v>7830643</v>
      </c>
      <c r="B145" t="s">
        <v>22</v>
      </c>
      <c r="C145" t="s">
        <v>96</v>
      </c>
      <c r="D145" t="s">
        <v>492</v>
      </c>
      <c r="E145" t="s">
        <v>518</v>
      </c>
      <c r="F145" s="6">
        <v>1.8867924528301886E-2</v>
      </c>
      <c r="G145" t="s">
        <v>519</v>
      </c>
      <c r="H145" t="s">
        <v>520</v>
      </c>
      <c r="I145" s="1">
        <v>83.075000000000003</v>
      </c>
      <c r="J145" s="2">
        <v>1.2641509433962264</v>
      </c>
      <c r="K145" s="2">
        <v>1.6773584905660377</v>
      </c>
      <c r="L145" s="2">
        <v>1.5679244995117188</v>
      </c>
    </row>
    <row r="146" spans="1:12" x14ac:dyDescent="0.35">
      <c r="A146">
        <v>7830643</v>
      </c>
      <c r="B146" t="s">
        <v>22</v>
      </c>
      <c r="C146" t="s">
        <v>96</v>
      </c>
      <c r="D146" t="s">
        <v>492</v>
      </c>
      <c r="E146" t="s">
        <v>521</v>
      </c>
      <c r="F146" s="6">
        <v>9.433962264150943E-3</v>
      </c>
      <c r="G146" t="s">
        <v>522</v>
      </c>
      <c r="H146" t="s">
        <v>449</v>
      </c>
      <c r="I146" s="1">
        <v>73.694999999999993</v>
      </c>
      <c r="J146" s="2">
        <v>0.62452830188679243</v>
      </c>
      <c r="K146" s="2">
        <v>0.68962264150943386</v>
      </c>
      <c r="L146" s="2">
        <v>0.69622644388450761</v>
      </c>
    </row>
    <row r="147" spans="1:12" x14ac:dyDescent="0.35">
      <c r="A147">
        <v>7830643</v>
      </c>
      <c r="B147" t="s">
        <v>22</v>
      </c>
      <c r="C147" t="s">
        <v>96</v>
      </c>
      <c r="D147" t="s">
        <v>199</v>
      </c>
      <c r="E147" t="s">
        <v>523</v>
      </c>
      <c r="F147" s="6">
        <v>4.7169811320754715E-3</v>
      </c>
      <c r="G147" t="s">
        <v>524</v>
      </c>
      <c r="H147" t="s">
        <v>463</v>
      </c>
      <c r="I147" s="1">
        <v>56.265000000000001</v>
      </c>
      <c r="J147" s="2">
        <v>0.1778301886792453</v>
      </c>
      <c r="K147" s="2">
        <v>0.26839622641509431</v>
      </c>
      <c r="L147" s="2">
        <v>0.26509434322141251</v>
      </c>
    </row>
    <row r="148" spans="1:12" x14ac:dyDescent="0.35">
      <c r="A148">
        <v>7830643</v>
      </c>
      <c r="B148" t="s">
        <v>22</v>
      </c>
      <c r="C148" t="s">
        <v>96</v>
      </c>
      <c r="D148" t="s">
        <v>525</v>
      </c>
      <c r="E148" t="s">
        <v>526</v>
      </c>
      <c r="F148" s="6">
        <v>4.7169811320754715E-3</v>
      </c>
      <c r="G148" t="s">
        <v>527</v>
      </c>
      <c r="H148" t="s">
        <v>528</v>
      </c>
      <c r="I148" s="1">
        <v>74.650000000000006</v>
      </c>
      <c r="J148" s="2">
        <v>0.30566037735849055</v>
      </c>
      <c r="K148" s="2">
        <v>0.46603773584905656</v>
      </c>
      <c r="L148" s="2">
        <v>0.35235847617095373</v>
      </c>
    </row>
    <row r="149" spans="1:12" x14ac:dyDescent="0.35">
      <c r="A149">
        <v>7830643</v>
      </c>
      <c r="B149" t="s">
        <v>22</v>
      </c>
      <c r="C149" t="str">
        <f>C148</f>
        <v>E</v>
      </c>
      <c r="D149" s="4" t="str">
        <f>"Comparison School Score"</f>
        <v>Comparison School Score</v>
      </c>
      <c r="F149" s="6">
        <v>1.0000000000000013</v>
      </c>
      <c r="I149" s="1"/>
      <c r="J149" s="2">
        <v>58.245754716981139</v>
      </c>
      <c r="K149" s="2">
        <v>90.140094339622649</v>
      </c>
      <c r="L149" s="2">
        <v>77.492452923756687</v>
      </c>
    </row>
    <row r="150" spans="1:12" x14ac:dyDescent="0.35">
      <c r="A150">
        <v>7830410</v>
      </c>
      <c r="B150" t="s">
        <v>38</v>
      </c>
      <c r="C150" t="s">
        <v>96</v>
      </c>
      <c r="D150" t="s">
        <v>392</v>
      </c>
      <c r="E150" t="s">
        <v>529</v>
      </c>
      <c r="F150" s="6">
        <v>2.3337222870478411E-3</v>
      </c>
      <c r="G150" t="s">
        <v>530</v>
      </c>
      <c r="H150" t="s">
        <v>250</v>
      </c>
      <c r="I150" s="1">
        <v>76.13</v>
      </c>
      <c r="J150" s="2">
        <v>0.10548424737456243</v>
      </c>
      <c r="K150" s="2">
        <v>0.21890315052508749</v>
      </c>
      <c r="L150" s="2">
        <v>0.1775962624833631</v>
      </c>
    </row>
    <row r="151" spans="1:12" x14ac:dyDescent="0.35">
      <c r="A151">
        <v>7830410</v>
      </c>
      <c r="B151" t="s">
        <v>38</v>
      </c>
      <c r="C151" t="s">
        <v>96</v>
      </c>
      <c r="D151" t="s">
        <v>392</v>
      </c>
      <c r="E151" t="s">
        <v>531</v>
      </c>
      <c r="F151" s="6">
        <v>3.9673278879813305E-2</v>
      </c>
      <c r="G151" t="s">
        <v>532</v>
      </c>
      <c r="H151" t="s">
        <v>533</v>
      </c>
      <c r="I151" s="1">
        <v>69.039999999999992</v>
      </c>
      <c r="J151" s="2">
        <v>1.7535589264877482</v>
      </c>
      <c r="K151" s="2">
        <v>3.0786464410735124</v>
      </c>
      <c r="L151" s="2">
        <v>2.7414235100584801</v>
      </c>
    </row>
    <row r="152" spans="1:12" x14ac:dyDescent="0.35">
      <c r="A152">
        <v>7830410</v>
      </c>
      <c r="B152" t="s">
        <v>38</v>
      </c>
      <c r="C152" t="s">
        <v>96</v>
      </c>
      <c r="D152" t="s">
        <v>392</v>
      </c>
      <c r="E152" t="s">
        <v>534</v>
      </c>
      <c r="F152" s="6">
        <v>4.6674445740956822E-3</v>
      </c>
      <c r="G152" t="s">
        <v>535</v>
      </c>
      <c r="H152" t="s">
        <v>513</v>
      </c>
      <c r="I152" s="1">
        <v>70.734999999999999</v>
      </c>
      <c r="J152" s="2">
        <v>0.29684947491248542</v>
      </c>
      <c r="K152" s="2">
        <v>0.40886814469078175</v>
      </c>
      <c r="L152" s="2">
        <v>0.33045509008988472</v>
      </c>
    </row>
    <row r="153" spans="1:12" x14ac:dyDescent="0.35">
      <c r="A153">
        <v>7830410</v>
      </c>
      <c r="B153" t="s">
        <v>38</v>
      </c>
      <c r="C153" t="s">
        <v>96</v>
      </c>
      <c r="D153" t="s">
        <v>392</v>
      </c>
      <c r="E153" t="s">
        <v>536</v>
      </c>
      <c r="F153" s="6">
        <v>2.3337222870478413E-2</v>
      </c>
      <c r="G153" t="s">
        <v>537</v>
      </c>
      <c r="H153" t="s">
        <v>538</v>
      </c>
      <c r="I153" s="1">
        <v>68.204999999999998</v>
      </c>
      <c r="J153" s="2">
        <v>0.85880980163360554</v>
      </c>
      <c r="K153" s="2">
        <v>1.9486581096849476</v>
      </c>
      <c r="L153" s="2">
        <v>1.5892648418698039</v>
      </c>
    </row>
    <row r="154" spans="1:12" x14ac:dyDescent="0.35">
      <c r="A154">
        <v>7830410</v>
      </c>
      <c r="B154" t="s">
        <v>38</v>
      </c>
      <c r="C154" t="s">
        <v>96</v>
      </c>
      <c r="D154" t="s">
        <v>392</v>
      </c>
      <c r="E154" t="s">
        <v>394</v>
      </c>
      <c r="F154" s="6">
        <v>9.3348891481913644E-3</v>
      </c>
      <c r="G154" t="s">
        <v>395</v>
      </c>
      <c r="H154" t="s">
        <v>396</v>
      </c>
      <c r="I154" s="1">
        <v>78.709999999999994</v>
      </c>
      <c r="J154" s="2">
        <v>0.44900816802800464</v>
      </c>
      <c r="K154" s="2">
        <v>0.92975495915985984</v>
      </c>
      <c r="L154" s="2">
        <v>0.73465577596266041</v>
      </c>
    </row>
    <row r="155" spans="1:12" x14ac:dyDescent="0.35">
      <c r="A155">
        <v>7830410</v>
      </c>
      <c r="B155" t="s">
        <v>38</v>
      </c>
      <c r="C155" t="s">
        <v>96</v>
      </c>
      <c r="D155" t="s">
        <v>392</v>
      </c>
      <c r="E155" t="s">
        <v>539</v>
      </c>
      <c r="F155" s="6">
        <v>1.1668611435239206E-3</v>
      </c>
      <c r="G155" t="s">
        <v>540</v>
      </c>
      <c r="H155" t="s">
        <v>401</v>
      </c>
      <c r="I155" s="1">
        <v>63.690000000000005</v>
      </c>
      <c r="J155" s="2">
        <v>4.0373395565927651E-2</v>
      </c>
      <c r="K155" s="2">
        <v>8.331388564760793E-2</v>
      </c>
      <c r="L155" s="2">
        <v>7.4329055732718141E-2</v>
      </c>
    </row>
    <row r="156" spans="1:12" x14ac:dyDescent="0.35">
      <c r="A156">
        <v>7830410</v>
      </c>
      <c r="B156" t="s">
        <v>38</v>
      </c>
      <c r="C156" t="s">
        <v>96</v>
      </c>
      <c r="D156" t="s">
        <v>392</v>
      </c>
      <c r="E156" t="s">
        <v>541</v>
      </c>
      <c r="F156" s="6">
        <v>9.3348891481913644E-3</v>
      </c>
      <c r="G156" t="s">
        <v>542</v>
      </c>
      <c r="H156" t="s">
        <v>543</v>
      </c>
      <c r="I156" s="1">
        <v>65.474999999999994</v>
      </c>
      <c r="J156" s="2">
        <v>0.30338389731621934</v>
      </c>
      <c r="K156" s="2">
        <v>0.71971995332555416</v>
      </c>
      <c r="L156" s="2">
        <v>0.61143523920653442</v>
      </c>
    </row>
    <row r="157" spans="1:12" x14ac:dyDescent="0.35">
      <c r="A157">
        <v>7830410</v>
      </c>
      <c r="B157" t="s">
        <v>38</v>
      </c>
      <c r="C157" t="s">
        <v>96</v>
      </c>
      <c r="D157" t="s">
        <v>392</v>
      </c>
      <c r="E157" t="s">
        <v>544</v>
      </c>
      <c r="F157" s="6">
        <v>1.4002333722287048E-2</v>
      </c>
      <c r="G157" t="s">
        <v>545</v>
      </c>
      <c r="H157" t="s">
        <v>256</v>
      </c>
      <c r="I157" s="1">
        <v>72.72</v>
      </c>
      <c r="J157" s="2">
        <v>0.63010501750291714</v>
      </c>
      <c r="K157" s="2">
        <v>1.1985997666277712</v>
      </c>
      <c r="L157" s="2">
        <v>1.0193699377142285</v>
      </c>
    </row>
    <row r="158" spans="1:12" x14ac:dyDescent="0.35">
      <c r="A158">
        <v>7830410</v>
      </c>
      <c r="B158" t="s">
        <v>38</v>
      </c>
      <c r="C158" t="s">
        <v>96</v>
      </c>
      <c r="D158" t="s">
        <v>392</v>
      </c>
      <c r="E158" t="s">
        <v>546</v>
      </c>
      <c r="F158" s="6">
        <v>1.1668611435239206E-3</v>
      </c>
      <c r="G158" t="s">
        <v>254</v>
      </c>
      <c r="H158" t="s">
        <v>431</v>
      </c>
      <c r="I158" s="1">
        <v>80.325000000000003</v>
      </c>
      <c r="J158" s="2">
        <v>8.879813302217035E-2</v>
      </c>
      <c r="K158" s="2">
        <v>9.9649941656942825E-2</v>
      </c>
      <c r="L158" s="2">
        <v>9.3698953385948427E-2</v>
      </c>
    </row>
    <row r="159" spans="1:12" x14ac:dyDescent="0.35">
      <c r="A159">
        <v>7830410</v>
      </c>
      <c r="B159" t="s">
        <v>38</v>
      </c>
      <c r="C159" t="s">
        <v>96</v>
      </c>
      <c r="D159" t="s">
        <v>392</v>
      </c>
      <c r="E159" t="s">
        <v>547</v>
      </c>
      <c r="F159" s="6">
        <v>3.5005834305717621E-3</v>
      </c>
      <c r="G159" t="s">
        <v>548</v>
      </c>
      <c r="H159" t="s">
        <v>549</v>
      </c>
      <c r="I159" s="1">
        <v>54.384999999999998</v>
      </c>
      <c r="J159" s="2">
        <v>0.1130688448074679</v>
      </c>
      <c r="K159" s="2">
        <v>0.23558926487747958</v>
      </c>
      <c r="L159" s="2">
        <v>0.19043174396457027</v>
      </c>
    </row>
    <row r="160" spans="1:12" x14ac:dyDescent="0.35">
      <c r="A160">
        <v>7830410</v>
      </c>
      <c r="B160" t="s">
        <v>38</v>
      </c>
      <c r="C160" t="s">
        <v>96</v>
      </c>
      <c r="D160" t="s">
        <v>392</v>
      </c>
      <c r="E160" t="s">
        <v>550</v>
      </c>
      <c r="F160" s="6">
        <v>8.1680280046674443E-3</v>
      </c>
      <c r="G160" t="s">
        <v>551</v>
      </c>
      <c r="H160" t="s">
        <v>552</v>
      </c>
      <c r="I160" s="1">
        <v>72.474999999999994</v>
      </c>
      <c r="J160" s="2">
        <v>0.32263710618436403</v>
      </c>
      <c r="K160" s="2">
        <v>0.75390898483080504</v>
      </c>
      <c r="L160" s="2">
        <v>0.59136524000134461</v>
      </c>
    </row>
    <row r="161" spans="1:12" x14ac:dyDescent="0.35">
      <c r="A161">
        <v>7830410</v>
      </c>
      <c r="B161" t="s">
        <v>38</v>
      </c>
      <c r="C161" t="s">
        <v>96</v>
      </c>
      <c r="D161" t="s">
        <v>392</v>
      </c>
      <c r="E161" t="s">
        <v>553</v>
      </c>
      <c r="F161" s="6">
        <v>9.3348891481913644E-3</v>
      </c>
      <c r="G161" t="s">
        <v>169</v>
      </c>
      <c r="H161" t="s">
        <v>554</v>
      </c>
      <c r="I161" s="1">
        <v>65.295000000000002</v>
      </c>
      <c r="J161" s="2">
        <v>0.40326721120186698</v>
      </c>
      <c r="K161" s="2">
        <v>0.67211201866977821</v>
      </c>
      <c r="L161" s="2">
        <v>0.61050176453562566</v>
      </c>
    </row>
    <row r="162" spans="1:12" x14ac:dyDescent="0.35">
      <c r="A162">
        <v>7830410</v>
      </c>
      <c r="B162" t="s">
        <v>38</v>
      </c>
      <c r="C162" t="s">
        <v>96</v>
      </c>
      <c r="D162" t="s">
        <v>392</v>
      </c>
      <c r="E162" t="s">
        <v>555</v>
      </c>
      <c r="F162" s="6">
        <v>0.14585764294049008</v>
      </c>
      <c r="G162" t="s">
        <v>556</v>
      </c>
      <c r="H162" t="s">
        <v>423</v>
      </c>
      <c r="I162" s="1">
        <v>69.454999999999998</v>
      </c>
      <c r="J162" s="2">
        <v>4.6091015169194867</v>
      </c>
      <c r="K162" s="2">
        <v>13.258459743290549</v>
      </c>
      <c r="L162" s="2">
        <v>10.137106184364061</v>
      </c>
    </row>
    <row r="163" spans="1:12" x14ac:dyDescent="0.35">
      <c r="A163">
        <v>7830410</v>
      </c>
      <c r="B163" t="s">
        <v>38</v>
      </c>
      <c r="C163" t="s">
        <v>96</v>
      </c>
      <c r="D163" t="s">
        <v>392</v>
      </c>
      <c r="E163" t="s">
        <v>557</v>
      </c>
      <c r="F163" s="6">
        <v>1.1668611435239206E-3</v>
      </c>
      <c r="G163" t="s">
        <v>558</v>
      </c>
      <c r="H163" t="s">
        <v>559</v>
      </c>
      <c r="I163" s="1">
        <v>52.92</v>
      </c>
      <c r="J163" s="2">
        <v>3.7572928821470244E-2</v>
      </c>
      <c r="K163" s="2">
        <v>7.5145857642940489E-2</v>
      </c>
      <c r="L163" s="2">
        <v>6.1726956272904206E-2</v>
      </c>
    </row>
    <row r="164" spans="1:12" x14ac:dyDescent="0.35">
      <c r="A164">
        <v>7830410</v>
      </c>
      <c r="B164" t="s">
        <v>38</v>
      </c>
      <c r="C164" t="s">
        <v>96</v>
      </c>
      <c r="D164" t="s">
        <v>392</v>
      </c>
      <c r="E164" t="s">
        <v>560</v>
      </c>
      <c r="F164" s="6">
        <v>3.5005834305717621E-3</v>
      </c>
      <c r="G164" t="s">
        <v>540</v>
      </c>
      <c r="H164" t="s">
        <v>561</v>
      </c>
      <c r="I164" s="1">
        <v>64.094999999999999</v>
      </c>
      <c r="J164" s="2">
        <v>0.12112018669778297</v>
      </c>
      <c r="K164" s="2">
        <v>0.25239206534422404</v>
      </c>
      <c r="L164" s="2">
        <v>0.22438739255818355</v>
      </c>
    </row>
    <row r="165" spans="1:12" x14ac:dyDescent="0.35">
      <c r="A165">
        <v>7830410</v>
      </c>
      <c r="B165" t="s">
        <v>38</v>
      </c>
      <c r="C165" t="s">
        <v>96</v>
      </c>
      <c r="D165" t="s">
        <v>392</v>
      </c>
      <c r="E165" t="s">
        <v>397</v>
      </c>
      <c r="F165" s="6">
        <v>1.7502917152858809E-2</v>
      </c>
      <c r="G165" t="s">
        <v>398</v>
      </c>
      <c r="H165" t="s">
        <v>206</v>
      </c>
      <c r="I165" s="1">
        <v>76.349999999999994</v>
      </c>
      <c r="J165" s="2">
        <v>0.73687281213535583</v>
      </c>
      <c r="K165" s="2">
        <v>1.7502917152858808</v>
      </c>
      <c r="L165" s="2">
        <v>1.3354726321777912</v>
      </c>
    </row>
    <row r="166" spans="1:12" x14ac:dyDescent="0.35">
      <c r="A166">
        <v>7830410</v>
      </c>
      <c r="B166" t="s">
        <v>38</v>
      </c>
      <c r="C166" t="s">
        <v>96</v>
      </c>
      <c r="D166" t="s">
        <v>392</v>
      </c>
      <c r="E166" t="s">
        <v>562</v>
      </c>
      <c r="F166" s="6">
        <v>1.1668611435239206E-3</v>
      </c>
      <c r="G166" t="s">
        <v>563</v>
      </c>
      <c r="H166" t="s">
        <v>564</v>
      </c>
      <c r="I166" s="1">
        <v>40.89</v>
      </c>
      <c r="J166" s="2">
        <v>3.4072345390898477E-2</v>
      </c>
      <c r="K166" s="2">
        <v>6.3710618436406061E-2</v>
      </c>
      <c r="L166" s="2">
        <v>4.7724622550617157E-2</v>
      </c>
    </row>
    <row r="167" spans="1:12" x14ac:dyDescent="0.35">
      <c r="A167">
        <v>7830410</v>
      </c>
      <c r="B167" t="s">
        <v>38</v>
      </c>
      <c r="C167" t="s">
        <v>96</v>
      </c>
      <c r="D167" t="s">
        <v>392</v>
      </c>
      <c r="E167" t="s">
        <v>565</v>
      </c>
      <c r="F167" s="6">
        <v>1.2835472578763127E-2</v>
      </c>
      <c r="G167" t="s">
        <v>566</v>
      </c>
      <c r="H167" t="s">
        <v>567</v>
      </c>
      <c r="I167" s="1">
        <v>62.754999999999995</v>
      </c>
      <c r="J167" s="2">
        <v>0.32602100350058338</v>
      </c>
      <c r="K167" s="2">
        <v>1.0435239206534421</v>
      </c>
      <c r="L167" s="2">
        <v>0.80606767794632439</v>
      </c>
    </row>
    <row r="168" spans="1:12" x14ac:dyDescent="0.35">
      <c r="A168">
        <v>7830410</v>
      </c>
      <c r="B168" t="s">
        <v>38</v>
      </c>
      <c r="C168" t="s">
        <v>96</v>
      </c>
      <c r="D168" t="s">
        <v>392</v>
      </c>
      <c r="E168" t="s">
        <v>399</v>
      </c>
      <c r="F168" s="6">
        <v>0.17736289381563594</v>
      </c>
      <c r="G168" t="s">
        <v>400</v>
      </c>
      <c r="H168" t="s">
        <v>401</v>
      </c>
      <c r="I168" s="1">
        <v>62.78</v>
      </c>
      <c r="J168" s="2">
        <v>5.6578763127187859</v>
      </c>
      <c r="K168" s="2">
        <v>12.663710618436408</v>
      </c>
      <c r="L168" s="2">
        <v>11.138389596304789</v>
      </c>
    </row>
    <row r="169" spans="1:12" x14ac:dyDescent="0.35">
      <c r="A169">
        <v>7830410</v>
      </c>
      <c r="B169" t="s">
        <v>38</v>
      </c>
      <c r="C169" t="s">
        <v>96</v>
      </c>
      <c r="D169" t="s">
        <v>392</v>
      </c>
      <c r="E169" t="s">
        <v>568</v>
      </c>
      <c r="F169" s="6">
        <v>3.5005834305717621E-3</v>
      </c>
      <c r="G169" t="s">
        <v>569</v>
      </c>
      <c r="H169" t="s">
        <v>206</v>
      </c>
      <c r="I169" s="1">
        <v>95.734999999999999</v>
      </c>
      <c r="J169" s="2">
        <v>0.34445740956826143</v>
      </c>
      <c r="K169" s="2">
        <v>0.3500583430571762</v>
      </c>
      <c r="L169" s="2">
        <v>0.3350058236227848</v>
      </c>
    </row>
    <row r="170" spans="1:12" x14ac:dyDescent="0.35">
      <c r="A170">
        <v>7830410</v>
      </c>
      <c r="B170" t="s">
        <v>38</v>
      </c>
      <c r="C170" t="s">
        <v>96</v>
      </c>
      <c r="D170" t="s">
        <v>392</v>
      </c>
      <c r="E170" t="s">
        <v>570</v>
      </c>
      <c r="F170" s="6">
        <v>4.6674445740956822E-3</v>
      </c>
      <c r="G170" t="s">
        <v>571</v>
      </c>
      <c r="H170" t="s">
        <v>572</v>
      </c>
      <c r="I170" s="1">
        <v>83.81</v>
      </c>
      <c r="J170" s="2">
        <v>0.34585764294049004</v>
      </c>
      <c r="K170" s="2">
        <v>0.46581096849474907</v>
      </c>
      <c r="L170" s="2">
        <v>0.39113186955312862</v>
      </c>
    </row>
    <row r="171" spans="1:12" x14ac:dyDescent="0.35">
      <c r="A171">
        <v>7830410</v>
      </c>
      <c r="B171" t="s">
        <v>38</v>
      </c>
      <c r="C171" t="s">
        <v>96</v>
      </c>
      <c r="D171" t="s">
        <v>392</v>
      </c>
      <c r="E171" t="s">
        <v>573</v>
      </c>
      <c r="F171" s="6">
        <v>7.0011668611435242E-3</v>
      </c>
      <c r="G171" t="s">
        <v>501</v>
      </c>
      <c r="H171" t="s">
        <v>206</v>
      </c>
      <c r="I171" s="1">
        <v>75.59</v>
      </c>
      <c r="J171" s="2">
        <v>0.28494749124854146</v>
      </c>
      <c r="K171" s="2">
        <v>0.7001166861143524</v>
      </c>
      <c r="L171" s="2">
        <v>0.52928820401951759</v>
      </c>
    </row>
    <row r="172" spans="1:12" x14ac:dyDescent="0.35">
      <c r="A172">
        <v>7830410</v>
      </c>
      <c r="B172" t="s">
        <v>38</v>
      </c>
      <c r="C172" t="s">
        <v>96</v>
      </c>
      <c r="D172" t="s">
        <v>392</v>
      </c>
      <c r="E172" t="s">
        <v>574</v>
      </c>
      <c r="F172" s="6">
        <v>3.8506417736289385E-2</v>
      </c>
      <c r="G172" t="s">
        <v>575</v>
      </c>
      <c r="H172" t="s">
        <v>576</v>
      </c>
      <c r="I172" s="1">
        <v>57.825000000000003</v>
      </c>
      <c r="J172" s="2">
        <v>1.3284714119019838</v>
      </c>
      <c r="K172" s="2">
        <v>3.3385064177362898</v>
      </c>
      <c r="L172" s="2">
        <v>2.2256709157794612</v>
      </c>
    </row>
    <row r="173" spans="1:12" x14ac:dyDescent="0.35">
      <c r="A173">
        <v>7830410</v>
      </c>
      <c r="B173" t="s">
        <v>38</v>
      </c>
      <c r="C173" t="s">
        <v>96</v>
      </c>
      <c r="D173" t="s">
        <v>392</v>
      </c>
      <c r="E173" t="s">
        <v>577</v>
      </c>
      <c r="F173" s="6">
        <v>1.5169194865810968E-2</v>
      </c>
      <c r="G173" t="s">
        <v>578</v>
      </c>
      <c r="H173" t="s">
        <v>257</v>
      </c>
      <c r="I173" s="1">
        <v>67.024999999999991</v>
      </c>
      <c r="J173" s="2">
        <v>0.68716452742123679</v>
      </c>
      <c r="K173" s="2">
        <v>1.39708284714119</v>
      </c>
      <c r="L173" s="2">
        <v>1.0163360560093349</v>
      </c>
    </row>
    <row r="174" spans="1:12" x14ac:dyDescent="0.35">
      <c r="A174">
        <v>7830410</v>
      </c>
      <c r="B174" t="s">
        <v>38</v>
      </c>
      <c r="C174" t="s">
        <v>96</v>
      </c>
      <c r="D174" t="s">
        <v>392</v>
      </c>
      <c r="E174" t="s">
        <v>402</v>
      </c>
      <c r="F174" s="6">
        <v>1.1668611435239206E-3</v>
      </c>
      <c r="G174" t="s">
        <v>169</v>
      </c>
      <c r="H174" t="s">
        <v>237</v>
      </c>
      <c r="I174" s="1">
        <v>71.795000000000002</v>
      </c>
      <c r="J174" s="2">
        <v>5.0408401400233373E-2</v>
      </c>
      <c r="K174" s="2">
        <v>0.10455075845974328</v>
      </c>
      <c r="L174" s="2">
        <v>8.3780633665995113E-2</v>
      </c>
    </row>
    <row r="175" spans="1:12" x14ac:dyDescent="0.35">
      <c r="A175">
        <v>7830410</v>
      </c>
      <c r="B175" t="s">
        <v>38</v>
      </c>
      <c r="C175" t="s">
        <v>96</v>
      </c>
      <c r="D175" t="s">
        <v>392</v>
      </c>
      <c r="E175" t="s">
        <v>579</v>
      </c>
      <c r="F175" s="6">
        <v>2.3337222870478411E-3</v>
      </c>
      <c r="G175" t="s">
        <v>580</v>
      </c>
      <c r="H175" t="s">
        <v>364</v>
      </c>
      <c r="I175" s="1">
        <v>71.62</v>
      </c>
      <c r="J175" s="2">
        <v>0.11108518086347724</v>
      </c>
      <c r="K175" s="2">
        <v>0.18669778296382727</v>
      </c>
      <c r="L175" s="2">
        <v>0.16709451219164781</v>
      </c>
    </row>
    <row r="176" spans="1:12" x14ac:dyDescent="0.35">
      <c r="A176">
        <v>7830410</v>
      </c>
      <c r="B176" t="s">
        <v>38</v>
      </c>
      <c r="C176" t="s">
        <v>96</v>
      </c>
      <c r="D176" t="s">
        <v>392</v>
      </c>
      <c r="E176" t="s">
        <v>581</v>
      </c>
      <c r="F176" s="6">
        <v>1.0501750291715286E-2</v>
      </c>
      <c r="G176" t="s">
        <v>582</v>
      </c>
      <c r="H176" t="s">
        <v>221</v>
      </c>
      <c r="I176" s="1">
        <v>48.215000000000003</v>
      </c>
      <c r="J176" s="2">
        <v>0.25519253208868148</v>
      </c>
      <c r="K176" s="2">
        <v>0.87269544924154019</v>
      </c>
      <c r="L176" s="2">
        <v>0.50618437207287648</v>
      </c>
    </row>
    <row r="177" spans="1:12" x14ac:dyDescent="0.35">
      <c r="A177">
        <v>7830410</v>
      </c>
      <c r="B177" t="s">
        <v>38</v>
      </c>
      <c r="C177" t="s">
        <v>96</v>
      </c>
      <c r="D177" t="s">
        <v>392</v>
      </c>
      <c r="E177" t="s">
        <v>403</v>
      </c>
      <c r="F177" s="6">
        <v>4.6674445740956822E-3</v>
      </c>
      <c r="G177" t="s">
        <v>404</v>
      </c>
      <c r="H177" t="s">
        <v>405</v>
      </c>
      <c r="I177" s="1">
        <v>73.824999999999989</v>
      </c>
      <c r="J177" s="2">
        <v>0.20350058343057176</v>
      </c>
      <c r="K177" s="2">
        <v>0.4270711785297549</v>
      </c>
      <c r="L177" s="2">
        <v>0.34445742381217181</v>
      </c>
    </row>
    <row r="178" spans="1:12" x14ac:dyDescent="0.35">
      <c r="A178">
        <v>7830410</v>
      </c>
      <c r="B178" t="s">
        <v>38</v>
      </c>
      <c r="C178" t="s">
        <v>96</v>
      </c>
      <c r="D178" t="s">
        <v>392</v>
      </c>
      <c r="E178" t="s">
        <v>406</v>
      </c>
      <c r="F178" s="6">
        <v>1.1668611435239206E-3</v>
      </c>
      <c r="G178" t="s">
        <v>206</v>
      </c>
      <c r="H178" t="s">
        <v>206</v>
      </c>
      <c r="I178" s="1">
        <v>98.494117647058843</v>
      </c>
      <c r="J178" s="2">
        <v>0.11668611435239205</v>
      </c>
      <c r="K178" s="2">
        <v>0.11668611435239205</v>
      </c>
      <c r="L178" s="2">
        <v>0.11493582263710618</v>
      </c>
    </row>
    <row r="179" spans="1:12" x14ac:dyDescent="0.35">
      <c r="A179">
        <v>7830410</v>
      </c>
      <c r="B179" t="s">
        <v>38</v>
      </c>
      <c r="C179" t="s">
        <v>96</v>
      </c>
      <c r="D179" t="s">
        <v>392</v>
      </c>
      <c r="E179" t="s">
        <v>407</v>
      </c>
      <c r="F179" s="6">
        <v>2.3337222870478413E-2</v>
      </c>
      <c r="G179" t="s">
        <v>408</v>
      </c>
      <c r="H179" t="s">
        <v>409</v>
      </c>
      <c r="I179" s="1">
        <v>68.459999999999994</v>
      </c>
      <c r="J179" s="2">
        <v>1.250875145857643</v>
      </c>
      <c r="K179" s="2">
        <v>2.326721120186698</v>
      </c>
      <c r="L179" s="2">
        <v>1.5985997666277714</v>
      </c>
    </row>
    <row r="180" spans="1:12" x14ac:dyDescent="0.35">
      <c r="A180">
        <v>7830410</v>
      </c>
      <c r="B180" t="s">
        <v>38</v>
      </c>
      <c r="C180" t="s">
        <v>96</v>
      </c>
      <c r="D180" t="s">
        <v>392</v>
      </c>
      <c r="E180" t="s">
        <v>583</v>
      </c>
      <c r="F180" s="6">
        <v>1.7502917152858809E-2</v>
      </c>
      <c r="G180" t="s">
        <v>584</v>
      </c>
      <c r="H180" t="s">
        <v>254</v>
      </c>
      <c r="I180" s="1">
        <v>61.1</v>
      </c>
      <c r="J180" s="2">
        <v>0.65460910151691942</v>
      </c>
      <c r="K180" s="2">
        <v>1.3319719953325553</v>
      </c>
      <c r="L180" s="2">
        <v>1.0676779463243873</v>
      </c>
    </row>
    <row r="181" spans="1:12" x14ac:dyDescent="0.35">
      <c r="A181">
        <v>7830410</v>
      </c>
      <c r="B181" t="s">
        <v>38</v>
      </c>
      <c r="C181" t="s">
        <v>96</v>
      </c>
      <c r="D181" t="s">
        <v>392</v>
      </c>
      <c r="E181" t="s">
        <v>410</v>
      </c>
      <c r="F181" s="6">
        <v>3.2672112018669777E-2</v>
      </c>
      <c r="G181" t="s">
        <v>411</v>
      </c>
      <c r="H181" t="s">
        <v>405</v>
      </c>
      <c r="I181" s="1">
        <v>70.674999999999997</v>
      </c>
      <c r="J181" s="2">
        <v>1.2513418903150524</v>
      </c>
      <c r="K181" s="2">
        <v>2.9894982497082845</v>
      </c>
      <c r="L181" s="2">
        <v>2.3099182200125803</v>
      </c>
    </row>
    <row r="182" spans="1:12" x14ac:dyDescent="0.35">
      <c r="A182">
        <v>7830410</v>
      </c>
      <c r="B182" t="s">
        <v>38</v>
      </c>
      <c r="C182" t="s">
        <v>96</v>
      </c>
      <c r="D182" t="s">
        <v>392</v>
      </c>
      <c r="E182" t="s">
        <v>585</v>
      </c>
      <c r="F182" s="6">
        <v>3.1505250875145857E-2</v>
      </c>
      <c r="G182" t="s">
        <v>586</v>
      </c>
      <c r="H182" t="s">
        <v>587</v>
      </c>
      <c r="I182" s="1">
        <v>56.800000000000004</v>
      </c>
      <c r="J182" s="2">
        <v>0.97981330221703622</v>
      </c>
      <c r="K182" s="2">
        <v>2.1171528588098019</v>
      </c>
      <c r="L182" s="2">
        <v>1.7863477246207702</v>
      </c>
    </row>
    <row r="183" spans="1:12" x14ac:dyDescent="0.35">
      <c r="A183">
        <v>7830410</v>
      </c>
      <c r="B183" t="s">
        <v>38</v>
      </c>
      <c r="C183" t="s">
        <v>96</v>
      </c>
      <c r="D183" t="s">
        <v>414</v>
      </c>
      <c r="E183" t="s">
        <v>422</v>
      </c>
      <c r="F183" s="6">
        <v>1.1668611435239206E-3</v>
      </c>
      <c r="G183" t="s">
        <v>404</v>
      </c>
      <c r="H183" t="s">
        <v>423</v>
      </c>
      <c r="I183" s="1">
        <v>74.715000000000003</v>
      </c>
      <c r="J183" s="2">
        <v>5.0875145857642939E-2</v>
      </c>
      <c r="K183" s="2">
        <v>0.10606767794632438</v>
      </c>
      <c r="L183" s="2">
        <v>8.716452386025926E-2</v>
      </c>
    </row>
    <row r="184" spans="1:12" x14ac:dyDescent="0.35">
      <c r="A184">
        <v>7830410</v>
      </c>
      <c r="B184" t="s">
        <v>38</v>
      </c>
      <c r="C184" t="s">
        <v>96</v>
      </c>
      <c r="D184" t="s">
        <v>492</v>
      </c>
      <c r="E184" t="s">
        <v>514</v>
      </c>
      <c r="F184" s="6">
        <v>7.0011668611435242E-3</v>
      </c>
      <c r="G184" t="s">
        <v>515</v>
      </c>
      <c r="H184" t="s">
        <v>491</v>
      </c>
      <c r="I184" s="1">
        <v>76.415000000000006</v>
      </c>
      <c r="J184" s="2">
        <v>0.4158693115519253</v>
      </c>
      <c r="K184" s="2">
        <v>0.55239206534422414</v>
      </c>
      <c r="L184" s="2">
        <v>0.53488915887429811</v>
      </c>
    </row>
    <row r="185" spans="1:12" x14ac:dyDescent="0.35">
      <c r="A185">
        <v>7830410</v>
      </c>
      <c r="B185" t="s">
        <v>38</v>
      </c>
      <c r="C185" t="str">
        <f>C184</f>
        <v>E</v>
      </c>
      <c r="D185" s="4" t="str">
        <f>"Comparison School Score"</f>
        <v>Comparison School Score</v>
      </c>
      <c r="F185" s="6">
        <v>0.68728121353558935</v>
      </c>
      <c r="I185" s="1"/>
      <c r="J185" s="2">
        <v>25.219136522753789</v>
      </c>
      <c r="K185" s="2">
        <v>56.838039673278892</v>
      </c>
      <c r="L185" s="2">
        <v>45.613885450863918</v>
      </c>
    </row>
    <row r="186" spans="1:12" x14ac:dyDescent="0.35">
      <c r="A186">
        <v>7830410</v>
      </c>
      <c r="B186" t="s">
        <v>38</v>
      </c>
      <c r="C186" t="s">
        <v>97</v>
      </c>
      <c r="D186" t="s">
        <v>392</v>
      </c>
      <c r="E186" t="s">
        <v>588</v>
      </c>
      <c r="F186" s="6">
        <v>2.3337222870478411E-3</v>
      </c>
      <c r="G186" t="s">
        <v>589</v>
      </c>
      <c r="H186" t="s">
        <v>590</v>
      </c>
      <c r="I186" s="1">
        <v>59.78</v>
      </c>
      <c r="J186" s="2">
        <v>7.2345390898483075E-2</v>
      </c>
      <c r="K186" s="2">
        <v>0.18016336056009333</v>
      </c>
      <c r="L186" s="2">
        <v>0.13932322231724492</v>
      </c>
    </row>
    <row r="187" spans="1:12" x14ac:dyDescent="0.35">
      <c r="A187">
        <v>7830410</v>
      </c>
      <c r="B187" t="s">
        <v>38</v>
      </c>
      <c r="C187" t="s">
        <v>97</v>
      </c>
      <c r="D187" t="s">
        <v>392</v>
      </c>
      <c r="E187" t="s">
        <v>591</v>
      </c>
      <c r="F187" s="6">
        <v>1.1668611435239206E-3</v>
      </c>
      <c r="G187" t="s">
        <v>361</v>
      </c>
      <c r="H187" t="s">
        <v>592</v>
      </c>
      <c r="I187" s="1">
        <v>91.75</v>
      </c>
      <c r="J187" s="2">
        <v>0.10840140023337222</v>
      </c>
      <c r="K187" s="2">
        <v>0.10828471411901983</v>
      </c>
      <c r="L187" s="2">
        <v>0.10711785653647352</v>
      </c>
    </row>
    <row r="188" spans="1:12" x14ac:dyDescent="0.35">
      <c r="A188">
        <v>7830410</v>
      </c>
      <c r="B188" t="s">
        <v>38</v>
      </c>
      <c r="C188" t="s">
        <v>97</v>
      </c>
      <c r="D188" t="s">
        <v>392</v>
      </c>
      <c r="E188" t="s">
        <v>593</v>
      </c>
      <c r="F188" s="6">
        <v>5.8343057176196032E-3</v>
      </c>
      <c r="G188" t="s">
        <v>594</v>
      </c>
      <c r="H188" t="s">
        <v>210</v>
      </c>
      <c r="I188" s="1">
        <v>62.74</v>
      </c>
      <c r="J188" s="2">
        <v>0.19953325554259044</v>
      </c>
      <c r="K188" s="2">
        <v>0.5070011668611436</v>
      </c>
      <c r="L188" s="2">
        <v>0.36639439461528905</v>
      </c>
    </row>
    <row r="189" spans="1:12" x14ac:dyDescent="0.35">
      <c r="A189">
        <v>7830410</v>
      </c>
      <c r="B189" t="s">
        <v>38</v>
      </c>
      <c r="C189" t="s">
        <v>97</v>
      </c>
      <c r="D189" t="s">
        <v>392</v>
      </c>
      <c r="E189" t="s">
        <v>595</v>
      </c>
      <c r="F189" s="6">
        <v>0.12018669778296383</v>
      </c>
      <c r="G189" t="s">
        <v>596</v>
      </c>
      <c r="H189" t="s">
        <v>597</v>
      </c>
      <c r="I189" s="1">
        <v>47.809999999999995</v>
      </c>
      <c r="J189" s="2">
        <v>3.5935822637106183</v>
      </c>
      <c r="K189" s="2">
        <v>8.4250875145857638</v>
      </c>
      <c r="L189" s="2">
        <v>5.7449240623304973</v>
      </c>
    </row>
    <row r="190" spans="1:12" x14ac:dyDescent="0.35">
      <c r="A190">
        <v>7830410</v>
      </c>
      <c r="B190" t="s">
        <v>38</v>
      </c>
      <c r="C190" t="s">
        <v>97</v>
      </c>
      <c r="D190" t="s">
        <v>392</v>
      </c>
      <c r="E190" t="s">
        <v>598</v>
      </c>
      <c r="F190" s="6">
        <v>0.12602100350058343</v>
      </c>
      <c r="G190" t="s">
        <v>344</v>
      </c>
      <c r="H190" t="s">
        <v>149</v>
      </c>
      <c r="I190" s="1">
        <v>49.42</v>
      </c>
      <c r="J190" s="2">
        <v>3.3773628938156359</v>
      </c>
      <c r="K190" s="2">
        <v>8.3677946324387396</v>
      </c>
      <c r="L190" s="2">
        <v>6.2128353764323672</v>
      </c>
    </row>
    <row r="191" spans="1:12" x14ac:dyDescent="0.35">
      <c r="A191">
        <v>7830410</v>
      </c>
      <c r="B191" t="s">
        <v>38</v>
      </c>
      <c r="C191" t="s">
        <v>97</v>
      </c>
      <c r="D191" t="s">
        <v>392</v>
      </c>
      <c r="E191" t="s">
        <v>599</v>
      </c>
      <c r="F191" s="6">
        <v>5.8343057176196032E-3</v>
      </c>
      <c r="G191" t="s">
        <v>355</v>
      </c>
      <c r="H191" t="s">
        <v>600</v>
      </c>
      <c r="I191" s="1">
        <v>72.034999999999997</v>
      </c>
      <c r="J191" s="2">
        <v>0.19253208868144692</v>
      </c>
      <c r="K191" s="2">
        <v>0.56067677946324379</v>
      </c>
      <c r="L191" s="2">
        <v>0.42007001166861141</v>
      </c>
    </row>
    <row r="192" spans="1:12" x14ac:dyDescent="0.35">
      <c r="A192">
        <v>7830410</v>
      </c>
      <c r="B192" t="s">
        <v>38</v>
      </c>
      <c r="C192" t="s">
        <v>97</v>
      </c>
      <c r="D192" t="s">
        <v>392</v>
      </c>
      <c r="E192" t="s">
        <v>601</v>
      </c>
      <c r="F192" s="6">
        <v>8.1680280046674443E-3</v>
      </c>
      <c r="G192" t="s">
        <v>602</v>
      </c>
      <c r="H192" t="s">
        <v>603</v>
      </c>
      <c r="I192" s="1">
        <v>59.289999999999992</v>
      </c>
      <c r="J192" s="2">
        <v>0.34142357059509915</v>
      </c>
      <c r="K192" s="2">
        <v>0.61913652275379227</v>
      </c>
      <c r="L192" s="2">
        <v>0.48436405444506864</v>
      </c>
    </row>
    <row r="193" spans="1:12" x14ac:dyDescent="0.35">
      <c r="A193">
        <v>7830410</v>
      </c>
      <c r="B193" t="s">
        <v>38</v>
      </c>
      <c r="C193" t="s">
        <v>97</v>
      </c>
      <c r="D193" t="s">
        <v>392</v>
      </c>
      <c r="E193" t="s">
        <v>565</v>
      </c>
      <c r="F193" s="6">
        <v>3.5005834305717621E-3</v>
      </c>
      <c r="G193" t="s">
        <v>604</v>
      </c>
      <c r="H193" t="s">
        <v>605</v>
      </c>
      <c r="I193" s="1">
        <v>69.070000000000007</v>
      </c>
      <c r="J193" s="2">
        <v>0.13897316219369896</v>
      </c>
      <c r="K193" s="2">
        <v>0.30875145857642944</v>
      </c>
      <c r="L193" s="2">
        <v>0.2418903150525088</v>
      </c>
    </row>
    <row r="194" spans="1:12" x14ac:dyDescent="0.35">
      <c r="A194">
        <v>7830410</v>
      </c>
      <c r="B194" t="s">
        <v>38</v>
      </c>
      <c r="C194" t="s">
        <v>97</v>
      </c>
      <c r="D194" t="s">
        <v>392</v>
      </c>
      <c r="E194" t="s">
        <v>606</v>
      </c>
      <c r="F194" s="6">
        <v>1.7502917152858809E-2</v>
      </c>
      <c r="G194" t="s">
        <v>607</v>
      </c>
      <c r="H194" t="s">
        <v>608</v>
      </c>
      <c r="I194" s="1">
        <v>53.844999999999999</v>
      </c>
      <c r="J194" s="2">
        <v>0.55134189031505243</v>
      </c>
      <c r="K194" s="2">
        <v>1.1849474912485414</v>
      </c>
      <c r="L194" s="2">
        <v>0.94340726124642182</v>
      </c>
    </row>
    <row r="195" spans="1:12" x14ac:dyDescent="0.35">
      <c r="A195">
        <v>7830410</v>
      </c>
      <c r="B195" t="s">
        <v>38</v>
      </c>
      <c r="C195" t="s">
        <v>97</v>
      </c>
      <c r="D195" t="s">
        <v>392</v>
      </c>
      <c r="E195" t="s">
        <v>609</v>
      </c>
      <c r="F195" s="6">
        <v>8.1680280046674443E-3</v>
      </c>
      <c r="G195" t="s">
        <v>411</v>
      </c>
      <c r="H195" t="s">
        <v>610</v>
      </c>
      <c r="I195" s="1">
        <v>67.704999999999998</v>
      </c>
      <c r="J195" s="2">
        <v>0.3128354725787631</v>
      </c>
      <c r="K195" s="2">
        <v>0.68529754959159861</v>
      </c>
      <c r="L195" s="2">
        <v>0.553792323643296</v>
      </c>
    </row>
    <row r="196" spans="1:12" x14ac:dyDescent="0.35">
      <c r="A196">
        <v>7830410</v>
      </c>
      <c r="B196" t="s">
        <v>38</v>
      </c>
      <c r="C196" t="s">
        <v>97</v>
      </c>
      <c r="D196" t="s">
        <v>392</v>
      </c>
      <c r="E196" t="s">
        <v>611</v>
      </c>
      <c r="F196" s="6">
        <v>1.1668611435239206E-3</v>
      </c>
      <c r="G196" t="s">
        <v>612</v>
      </c>
      <c r="H196" t="s">
        <v>488</v>
      </c>
      <c r="I196" s="1">
        <v>82.399999999999991</v>
      </c>
      <c r="J196" s="2">
        <v>8.448074679113185E-2</v>
      </c>
      <c r="K196" s="2">
        <v>0.10408401400233372</v>
      </c>
      <c r="L196" s="2">
        <v>9.6149360006859863E-2</v>
      </c>
    </row>
    <row r="197" spans="1:12" x14ac:dyDescent="0.35">
      <c r="A197">
        <v>7830410</v>
      </c>
      <c r="B197" t="s">
        <v>38</v>
      </c>
      <c r="C197" t="s">
        <v>97</v>
      </c>
      <c r="D197" t="s">
        <v>392</v>
      </c>
      <c r="E197" t="s">
        <v>585</v>
      </c>
      <c r="F197" s="6">
        <v>1.0501750291715286E-2</v>
      </c>
      <c r="G197" t="s">
        <v>556</v>
      </c>
      <c r="H197" t="s">
        <v>361</v>
      </c>
      <c r="I197" s="1">
        <v>65.240000000000009</v>
      </c>
      <c r="J197" s="2">
        <v>0.33185530921820305</v>
      </c>
      <c r="K197" s="2">
        <v>0.97561260210035017</v>
      </c>
      <c r="L197" s="2">
        <v>0.6847141190198367</v>
      </c>
    </row>
    <row r="198" spans="1:12" x14ac:dyDescent="0.35">
      <c r="A198">
        <v>7830410</v>
      </c>
      <c r="B198" t="s">
        <v>38</v>
      </c>
      <c r="C198" t="s">
        <v>97</v>
      </c>
      <c r="D198" t="s">
        <v>305</v>
      </c>
      <c r="E198" t="s">
        <v>613</v>
      </c>
      <c r="F198" s="6">
        <v>1.1668611435239206E-3</v>
      </c>
      <c r="G198" t="s">
        <v>614</v>
      </c>
      <c r="H198" t="s">
        <v>449</v>
      </c>
      <c r="I198" s="1">
        <v>57.870000000000005</v>
      </c>
      <c r="J198" s="2">
        <v>4.1423570595099178E-2</v>
      </c>
      <c r="K198" s="2">
        <v>8.529754959159859E-2</v>
      </c>
      <c r="L198" s="2">
        <v>6.7677946324387395E-2</v>
      </c>
    </row>
    <row r="199" spans="1:12" x14ac:dyDescent="0.35">
      <c r="A199">
        <v>7830410</v>
      </c>
      <c r="B199" t="s">
        <v>38</v>
      </c>
      <c r="C199" t="s">
        <v>97</v>
      </c>
      <c r="D199" t="s">
        <v>492</v>
      </c>
      <c r="E199" t="s">
        <v>615</v>
      </c>
      <c r="F199" s="6">
        <v>1.1668611435239206E-3</v>
      </c>
      <c r="G199" t="s">
        <v>616</v>
      </c>
      <c r="H199" t="s">
        <v>413</v>
      </c>
      <c r="I199" s="1">
        <v>79.185000000000002</v>
      </c>
      <c r="J199" s="2">
        <v>6.9194865810968481E-2</v>
      </c>
      <c r="K199" s="2">
        <v>9.8133022170361711E-2</v>
      </c>
      <c r="L199" s="2">
        <v>9.2415399006116894E-2</v>
      </c>
    </row>
    <row r="200" spans="1:12" x14ac:dyDescent="0.35">
      <c r="A200">
        <v>7830410</v>
      </c>
      <c r="B200" t="s">
        <v>38</v>
      </c>
      <c r="C200" t="str">
        <f>C199</f>
        <v>M</v>
      </c>
      <c r="D200" s="4" t="str">
        <f>"Comparison School Score"</f>
        <v>Comparison School Score</v>
      </c>
      <c r="F200" s="6">
        <v>0.31271878646441076</v>
      </c>
      <c r="I200" s="1"/>
      <c r="J200" s="2">
        <v>9.4152858809801661</v>
      </c>
      <c r="K200" s="2">
        <v>22.210268378063009</v>
      </c>
      <c r="L200" s="2">
        <v>16.155075702644982</v>
      </c>
    </row>
    <row r="201" spans="1:12" x14ac:dyDescent="0.35">
      <c r="A201">
        <v>7830627</v>
      </c>
      <c r="B201" t="s">
        <v>40</v>
      </c>
      <c r="C201" t="s">
        <v>96</v>
      </c>
      <c r="D201" t="s">
        <v>392</v>
      </c>
      <c r="E201" t="s">
        <v>555</v>
      </c>
      <c r="F201" s="6">
        <v>4.1493775933609959E-3</v>
      </c>
      <c r="G201" t="s">
        <v>556</v>
      </c>
      <c r="H201" t="s">
        <v>423</v>
      </c>
      <c r="I201" s="1">
        <v>69.454999999999998</v>
      </c>
      <c r="J201" s="2">
        <v>0.13112033195020747</v>
      </c>
      <c r="K201" s="2">
        <v>0.37717842323651457</v>
      </c>
      <c r="L201" s="2">
        <v>0.28838174273858919</v>
      </c>
    </row>
    <row r="202" spans="1:12" x14ac:dyDescent="0.35">
      <c r="A202">
        <v>7830627</v>
      </c>
      <c r="B202" t="s">
        <v>40</v>
      </c>
      <c r="C202" t="s">
        <v>96</v>
      </c>
      <c r="D202" t="s">
        <v>392</v>
      </c>
      <c r="E202" t="s">
        <v>617</v>
      </c>
      <c r="F202" s="6">
        <v>4.1493775933609959E-3</v>
      </c>
      <c r="G202" t="s">
        <v>618</v>
      </c>
      <c r="H202" t="s">
        <v>619</v>
      </c>
      <c r="I202" s="1">
        <v>50.46</v>
      </c>
      <c r="J202" s="2">
        <v>0.13278008298755187</v>
      </c>
      <c r="K202" s="2">
        <v>0.32863070539419087</v>
      </c>
      <c r="L202" s="2">
        <v>0.20912863703684192</v>
      </c>
    </row>
    <row r="203" spans="1:12" x14ac:dyDescent="0.35">
      <c r="A203">
        <v>7830627</v>
      </c>
      <c r="B203" t="s">
        <v>40</v>
      </c>
      <c r="C203" t="s">
        <v>96</v>
      </c>
      <c r="D203" t="s">
        <v>392</v>
      </c>
      <c r="E203" t="s">
        <v>399</v>
      </c>
      <c r="F203" s="6">
        <v>8.2987551867219917E-3</v>
      </c>
      <c r="G203" t="s">
        <v>400</v>
      </c>
      <c r="H203" t="s">
        <v>401</v>
      </c>
      <c r="I203" s="1">
        <v>62.78</v>
      </c>
      <c r="J203" s="2">
        <v>0.26473029045643154</v>
      </c>
      <c r="K203" s="2">
        <v>0.59253112033195021</v>
      </c>
      <c r="L203" s="2">
        <v>0.5211618193946933</v>
      </c>
    </row>
    <row r="204" spans="1:12" x14ac:dyDescent="0.35">
      <c r="A204">
        <v>7830627</v>
      </c>
      <c r="B204" t="s">
        <v>40</v>
      </c>
      <c r="C204" t="s">
        <v>96</v>
      </c>
      <c r="D204" t="s">
        <v>392</v>
      </c>
      <c r="E204" t="s">
        <v>573</v>
      </c>
      <c r="F204" s="6">
        <v>4.1493775933609959E-3</v>
      </c>
      <c r="G204" t="s">
        <v>501</v>
      </c>
      <c r="H204" t="s">
        <v>206</v>
      </c>
      <c r="I204" s="1">
        <v>75.59</v>
      </c>
      <c r="J204" s="2">
        <v>0.16887966804979254</v>
      </c>
      <c r="K204" s="2">
        <v>0.41493775933609961</v>
      </c>
      <c r="L204" s="2">
        <v>0.31369293972664353</v>
      </c>
    </row>
    <row r="205" spans="1:12" x14ac:dyDescent="0.35">
      <c r="A205">
        <v>7830627</v>
      </c>
      <c r="B205" t="s">
        <v>40</v>
      </c>
      <c r="C205" t="s">
        <v>96</v>
      </c>
      <c r="D205" t="s">
        <v>392</v>
      </c>
      <c r="E205" t="s">
        <v>574</v>
      </c>
      <c r="F205" s="6">
        <v>1.2448132780082987E-2</v>
      </c>
      <c r="G205" t="s">
        <v>575</v>
      </c>
      <c r="H205" t="s">
        <v>576</v>
      </c>
      <c r="I205" s="1">
        <v>57.825000000000003</v>
      </c>
      <c r="J205" s="2">
        <v>0.42946058091286304</v>
      </c>
      <c r="K205" s="2">
        <v>1.079253112033195</v>
      </c>
      <c r="L205" s="2">
        <v>0.71950206519162496</v>
      </c>
    </row>
    <row r="206" spans="1:12" x14ac:dyDescent="0.35">
      <c r="A206">
        <v>7830627</v>
      </c>
      <c r="B206" t="s">
        <v>40</v>
      </c>
      <c r="C206" t="s">
        <v>96</v>
      </c>
      <c r="D206" t="s">
        <v>392</v>
      </c>
      <c r="E206" t="s">
        <v>583</v>
      </c>
      <c r="F206" s="6">
        <v>4.1493775933609959E-3</v>
      </c>
      <c r="G206" t="s">
        <v>584</v>
      </c>
      <c r="H206" t="s">
        <v>254</v>
      </c>
      <c r="I206" s="1">
        <v>61.1</v>
      </c>
      <c r="J206" s="2">
        <v>0.15518672199170125</v>
      </c>
      <c r="K206" s="2">
        <v>0.31576763485477177</v>
      </c>
      <c r="L206" s="2">
        <v>0.25311203319502074</v>
      </c>
    </row>
    <row r="207" spans="1:12" x14ac:dyDescent="0.35">
      <c r="A207">
        <v>7830627</v>
      </c>
      <c r="B207" t="s">
        <v>40</v>
      </c>
      <c r="C207" t="s">
        <v>96</v>
      </c>
      <c r="D207" t="s">
        <v>392</v>
      </c>
      <c r="E207" t="s">
        <v>410</v>
      </c>
      <c r="F207" s="6">
        <v>4.1493775933609959E-3</v>
      </c>
      <c r="G207" t="s">
        <v>411</v>
      </c>
      <c r="H207" t="s">
        <v>405</v>
      </c>
      <c r="I207" s="1">
        <v>70.674999999999997</v>
      </c>
      <c r="J207" s="2">
        <v>0.15892116182572613</v>
      </c>
      <c r="K207" s="2">
        <v>0.3796680497925311</v>
      </c>
      <c r="L207" s="2">
        <v>0.29336098318772691</v>
      </c>
    </row>
    <row r="208" spans="1:12" x14ac:dyDescent="0.35">
      <c r="A208">
        <v>7830627</v>
      </c>
      <c r="B208" t="s">
        <v>40</v>
      </c>
      <c r="C208" t="s">
        <v>96</v>
      </c>
      <c r="D208" t="s">
        <v>305</v>
      </c>
      <c r="E208" t="s">
        <v>620</v>
      </c>
      <c r="F208" s="6">
        <v>4.1493775933609959E-3</v>
      </c>
      <c r="G208" t="s">
        <v>621</v>
      </c>
      <c r="H208" t="s">
        <v>622</v>
      </c>
      <c r="I208" s="1">
        <v>67.290000000000006</v>
      </c>
      <c r="J208" s="2">
        <v>0.15850622406639006</v>
      </c>
      <c r="K208" s="2">
        <v>0.31286307053941909</v>
      </c>
      <c r="L208" s="2">
        <v>0.27925312469609048</v>
      </c>
    </row>
    <row r="209" spans="1:12" x14ac:dyDescent="0.35">
      <c r="A209">
        <v>7830627</v>
      </c>
      <c r="B209" t="s">
        <v>40</v>
      </c>
      <c r="C209" t="s">
        <v>96</v>
      </c>
      <c r="D209" t="s">
        <v>305</v>
      </c>
      <c r="E209" t="s">
        <v>623</v>
      </c>
      <c r="F209" s="6">
        <v>4.1493775933609959E-3</v>
      </c>
      <c r="G209" t="s">
        <v>353</v>
      </c>
      <c r="H209" t="s">
        <v>327</v>
      </c>
      <c r="I209" s="1">
        <v>70.355000000000004</v>
      </c>
      <c r="J209" s="2">
        <v>0.17178423236514523</v>
      </c>
      <c r="K209" s="2">
        <v>0.33568464730290459</v>
      </c>
      <c r="L209" s="2">
        <v>0.29170125747617348</v>
      </c>
    </row>
    <row r="210" spans="1:12" x14ac:dyDescent="0.35">
      <c r="A210">
        <v>7830627</v>
      </c>
      <c r="B210" t="s">
        <v>40</v>
      </c>
      <c r="C210" t="s">
        <v>96</v>
      </c>
      <c r="D210" t="s">
        <v>305</v>
      </c>
      <c r="E210" t="s">
        <v>412</v>
      </c>
      <c r="F210" s="6">
        <v>4.1493775933609959E-3</v>
      </c>
      <c r="G210" t="s">
        <v>331</v>
      </c>
      <c r="H210" t="s">
        <v>413</v>
      </c>
      <c r="I210" s="1">
        <v>64.564999999999998</v>
      </c>
      <c r="J210" s="2">
        <v>0.16804979253112035</v>
      </c>
      <c r="K210" s="2">
        <v>0.34896265560165973</v>
      </c>
      <c r="L210" s="2">
        <v>0.26763485477178423</v>
      </c>
    </row>
    <row r="211" spans="1:12" x14ac:dyDescent="0.35">
      <c r="A211">
        <v>7830627</v>
      </c>
      <c r="B211" t="s">
        <v>40</v>
      </c>
      <c r="C211" t="s">
        <v>96</v>
      </c>
      <c r="D211" t="s">
        <v>414</v>
      </c>
      <c r="E211" t="s">
        <v>453</v>
      </c>
      <c r="F211" s="6">
        <v>4.1493775933609959E-3</v>
      </c>
      <c r="G211" t="s">
        <v>454</v>
      </c>
      <c r="H211" t="s">
        <v>373</v>
      </c>
      <c r="I211" s="1">
        <v>75.454999999999998</v>
      </c>
      <c r="J211" s="2">
        <v>0.23195020746887965</v>
      </c>
      <c r="K211" s="2">
        <v>0.34854771784232363</v>
      </c>
      <c r="L211" s="2">
        <v>0.31327800829875518</v>
      </c>
    </row>
    <row r="212" spans="1:12" x14ac:dyDescent="0.35">
      <c r="A212">
        <v>7830627</v>
      </c>
      <c r="B212" t="s">
        <v>40</v>
      </c>
      <c r="C212" t="s">
        <v>96</v>
      </c>
      <c r="D212" t="s">
        <v>472</v>
      </c>
      <c r="E212" t="s">
        <v>624</v>
      </c>
      <c r="F212" s="6">
        <v>4.1493775933609959E-3</v>
      </c>
      <c r="G212" t="s">
        <v>625</v>
      </c>
      <c r="H212" t="s">
        <v>328</v>
      </c>
      <c r="I212" s="1">
        <v>76.569999999999993</v>
      </c>
      <c r="J212" s="2">
        <v>0.1970954356846473</v>
      </c>
      <c r="K212" s="2">
        <v>0.39170124481327806</v>
      </c>
      <c r="L212" s="2">
        <v>0.31784231732000456</v>
      </c>
    </row>
    <row r="213" spans="1:12" x14ac:dyDescent="0.35">
      <c r="A213">
        <v>7830627</v>
      </c>
      <c r="B213" t="s">
        <v>40</v>
      </c>
      <c r="C213" t="s">
        <v>96</v>
      </c>
      <c r="D213" t="s">
        <v>472</v>
      </c>
      <c r="E213" t="s">
        <v>626</v>
      </c>
      <c r="F213" s="6">
        <v>4.1493775933609959E-3</v>
      </c>
      <c r="G213" t="s">
        <v>627</v>
      </c>
      <c r="H213" t="s">
        <v>628</v>
      </c>
      <c r="I213" s="1">
        <v>67.709999999999994</v>
      </c>
      <c r="J213" s="2">
        <v>0.12946058091286305</v>
      </c>
      <c r="K213" s="2">
        <v>0.34771784232365144</v>
      </c>
      <c r="L213" s="2">
        <v>0.28091285040764391</v>
      </c>
    </row>
    <row r="214" spans="1:12" x14ac:dyDescent="0.35">
      <c r="A214">
        <v>7830627</v>
      </c>
      <c r="B214" t="s">
        <v>40</v>
      </c>
      <c r="C214" t="s">
        <v>96</v>
      </c>
      <c r="D214" t="s">
        <v>472</v>
      </c>
      <c r="E214" t="s">
        <v>629</v>
      </c>
      <c r="F214" s="6">
        <v>4.1493775933609959E-3</v>
      </c>
      <c r="G214" t="s">
        <v>630</v>
      </c>
      <c r="H214" t="s">
        <v>631</v>
      </c>
      <c r="I214" s="1">
        <v>64.77000000000001</v>
      </c>
      <c r="J214" s="2">
        <v>0.14854771784232365</v>
      </c>
      <c r="K214" s="2">
        <v>0.35892116182572614</v>
      </c>
      <c r="L214" s="2">
        <v>0.26887968071268803</v>
      </c>
    </row>
    <row r="215" spans="1:12" x14ac:dyDescent="0.35">
      <c r="A215">
        <v>7830627</v>
      </c>
      <c r="B215" t="s">
        <v>40</v>
      </c>
      <c r="C215" t="s">
        <v>96</v>
      </c>
      <c r="D215" t="s">
        <v>472</v>
      </c>
      <c r="E215" t="s">
        <v>632</v>
      </c>
      <c r="F215" s="6">
        <v>4.1493775933609959E-3</v>
      </c>
      <c r="G215" t="s">
        <v>633</v>
      </c>
      <c r="H215" t="s">
        <v>612</v>
      </c>
      <c r="I215" s="1">
        <v>64.789999999999992</v>
      </c>
      <c r="J215" s="2">
        <v>0.14149377593360996</v>
      </c>
      <c r="K215" s="2">
        <v>0.30041493775933614</v>
      </c>
      <c r="L215" s="2">
        <v>0.26846471762756097</v>
      </c>
    </row>
    <row r="216" spans="1:12" x14ac:dyDescent="0.35">
      <c r="A216">
        <v>7830627</v>
      </c>
      <c r="B216" t="s">
        <v>40</v>
      </c>
      <c r="C216" t="s">
        <v>96</v>
      </c>
      <c r="D216" t="s">
        <v>472</v>
      </c>
      <c r="E216" t="s">
        <v>634</v>
      </c>
      <c r="F216" s="6">
        <v>4.1493775933609959E-3</v>
      </c>
      <c r="G216" t="s">
        <v>635</v>
      </c>
      <c r="H216" t="s">
        <v>561</v>
      </c>
      <c r="I216" s="1">
        <v>62.984999999999999</v>
      </c>
      <c r="J216" s="2">
        <v>0.17012448132780084</v>
      </c>
      <c r="K216" s="2">
        <v>0.29917012448132779</v>
      </c>
      <c r="L216" s="2">
        <v>0.26099585695385441</v>
      </c>
    </row>
    <row r="217" spans="1:12" x14ac:dyDescent="0.35">
      <c r="A217">
        <v>7830627</v>
      </c>
      <c r="B217" t="s">
        <v>40</v>
      </c>
      <c r="C217" t="s">
        <v>96</v>
      </c>
      <c r="D217" t="s">
        <v>476</v>
      </c>
      <c r="E217" t="s">
        <v>486</v>
      </c>
      <c r="F217" s="6">
        <v>4.1493775933609959E-3</v>
      </c>
      <c r="G217" t="s">
        <v>487</v>
      </c>
      <c r="H217" t="s">
        <v>488</v>
      </c>
      <c r="I217" s="1">
        <v>74.314999999999998</v>
      </c>
      <c r="J217" s="2">
        <v>0.24896265560165975</v>
      </c>
      <c r="K217" s="2">
        <v>0.37012448132780085</v>
      </c>
      <c r="L217" s="2">
        <v>0.30829876784961746</v>
      </c>
    </row>
    <row r="218" spans="1:12" x14ac:dyDescent="0.35">
      <c r="A218">
        <v>7830627</v>
      </c>
      <c r="B218" t="s">
        <v>40</v>
      </c>
      <c r="C218" t="s">
        <v>96</v>
      </c>
      <c r="D218" t="s">
        <v>492</v>
      </c>
      <c r="E218" t="s">
        <v>636</v>
      </c>
      <c r="F218" s="6">
        <v>4.1493775933609959E-3</v>
      </c>
      <c r="G218" t="s">
        <v>637</v>
      </c>
      <c r="H218" t="s">
        <v>513</v>
      </c>
      <c r="I218" s="1">
        <v>74.58</v>
      </c>
      <c r="J218" s="2">
        <v>0.21078838174273859</v>
      </c>
      <c r="K218" s="2">
        <v>0.36348547717842322</v>
      </c>
      <c r="L218" s="2">
        <v>0.30954356213328255</v>
      </c>
    </row>
    <row r="219" spans="1:12" x14ac:dyDescent="0.35">
      <c r="A219">
        <v>7830627</v>
      </c>
      <c r="B219" t="s">
        <v>40</v>
      </c>
      <c r="C219" t="s">
        <v>96</v>
      </c>
      <c r="D219" t="s">
        <v>492</v>
      </c>
      <c r="E219" t="s">
        <v>638</v>
      </c>
      <c r="F219" s="6">
        <v>4.1493775933609959E-3</v>
      </c>
      <c r="G219" t="s">
        <v>639</v>
      </c>
      <c r="H219" t="s">
        <v>640</v>
      </c>
      <c r="I219" s="1">
        <v>74.139999999999986</v>
      </c>
      <c r="J219" s="2">
        <v>0.21120331950207469</v>
      </c>
      <c r="K219" s="2">
        <v>0.34273858921161826</v>
      </c>
      <c r="L219" s="2">
        <v>0.3078838047644904</v>
      </c>
    </row>
    <row r="220" spans="1:12" x14ac:dyDescent="0.35">
      <c r="A220">
        <v>7830627</v>
      </c>
      <c r="B220" t="s">
        <v>40</v>
      </c>
      <c r="C220" t="s">
        <v>96</v>
      </c>
      <c r="D220" t="s">
        <v>492</v>
      </c>
      <c r="E220" t="s">
        <v>514</v>
      </c>
      <c r="F220" s="6">
        <v>8.2987551867219917E-3</v>
      </c>
      <c r="G220" t="s">
        <v>515</v>
      </c>
      <c r="H220" t="s">
        <v>491</v>
      </c>
      <c r="I220" s="1">
        <v>76.415000000000006</v>
      </c>
      <c r="J220" s="2">
        <v>0.49294605809128628</v>
      </c>
      <c r="K220" s="2">
        <v>0.65477178423236515</v>
      </c>
      <c r="L220" s="2">
        <v>0.63402490892845564</v>
      </c>
    </row>
    <row r="221" spans="1:12" x14ac:dyDescent="0.35">
      <c r="A221">
        <v>7830627</v>
      </c>
      <c r="B221" t="s">
        <v>40</v>
      </c>
      <c r="C221" t="s">
        <v>96</v>
      </c>
      <c r="D221" t="s">
        <v>492</v>
      </c>
      <c r="E221" t="s">
        <v>516</v>
      </c>
      <c r="F221" s="6">
        <v>4.1493775933609959E-3</v>
      </c>
      <c r="G221" t="s">
        <v>517</v>
      </c>
      <c r="H221" t="s">
        <v>269</v>
      </c>
      <c r="I221" s="1">
        <v>84.740000000000009</v>
      </c>
      <c r="J221" s="2">
        <v>0.27593360995850624</v>
      </c>
      <c r="K221" s="2">
        <v>0.39917012448132783</v>
      </c>
      <c r="L221" s="2">
        <v>0.35145226949478087</v>
      </c>
    </row>
    <row r="222" spans="1:12" x14ac:dyDescent="0.35">
      <c r="A222">
        <v>7830627</v>
      </c>
      <c r="B222" t="s">
        <v>40</v>
      </c>
      <c r="C222" t="s">
        <v>96</v>
      </c>
      <c r="D222" t="s">
        <v>492</v>
      </c>
      <c r="E222" t="s">
        <v>518</v>
      </c>
      <c r="F222" s="6">
        <v>4.1493775933609959E-3</v>
      </c>
      <c r="G222" t="s">
        <v>519</v>
      </c>
      <c r="H222" t="s">
        <v>520</v>
      </c>
      <c r="I222" s="1">
        <v>83.075000000000003</v>
      </c>
      <c r="J222" s="2">
        <v>0.27800829875518673</v>
      </c>
      <c r="K222" s="2">
        <v>0.36887966804979255</v>
      </c>
      <c r="L222" s="2">
        <v>0.344813271676851</v>
      </c>
    </row>
    <row r="223" spans="1:12" x14ac:dyDescent="0.35">
      <c r="A223">
        <v>7830627</v>
      </c>
      <c r="B223" t="s">
        <v>40</v>
      </c>
      <c r="C223" t="s">
        <v>96</v>
      </c>
      <c r="D223" t="s">
        <v>199</v>
      </c>
      <c r="E223" t="s">
        <v>641</v>
      </c>
      <c r="F223" s="6">
        <v>4.1493775933609959E-3</v>
      </c>
      <c r="G223" t="s">
        <v>642</v>
      </c>
      <c r="H223" t="s">
        <v>482</v>
      </c>
      <c r="I223" s="1">
        <v>68.694999999999993</v>
      </c>
      <c r="J223" s="2">
        <v>0.22033195020746887</v>
      </c>
      <c r="K223" s="2">
        <v>0.33692946058091289</v>
      </c>
      <c r="L223" s="2">
        <v>0.28506222800100495</v>
      </c>
    </row>
    <row r="224" spans="1:12" x14ac:dyDescent="0.35">
      <c r="A224">
        <v>7830627</v>
      </c>
      <c r="B224" t="s">
        <v>40</v>
      </c>
      <c r="C224" t="s">
        <v>96</v>
      </c>
      <c r="D224" t="s">
        <v>643</v>
      </c>
      <c r="E224" t="s">
        <v>644</v>
      </c>
      <c r="F224" s="6">
        <v>4.1493775933609959E-3</v>
      </c>
      <c r="G224" t="s">
        <v>645</v>
      </c>
      <c r="H224" t="s">
        <v>365</v>
      </c>
      <c r="I224" s="1">
        <v>75.179999999999993</v>
      </c>
      <c r="J224" s="2">
        <v>0.2145228215767635</v>
      </c>
      <c r="K224" s="2">
        <v>0.35477178423236516</v>
      </c>
      <c r="L224" s="2">
        <v>0.31161825092996304</v>
      </c>
    </row>
    <row r="225" spans="1:12" x14ac:dyDescent="0.35">
      <c r="A225">
        <v>7830627</v>
      </c>
      <c r="B225" t="s">
        <v>40</v>
      </c>
      <c r="C225" t="str">
        <f>C224</f>
        <v>E</v>
      </c>
      <c r="D225" s="4" t="str">
        <f>"Comparison School Score"</f>
        <v>Comparison School Score</v>
      </c>
      <c r="F225" s="6">
        <v>0.11618257261410787</v>
      </c>
      <c r="I225" s="1"/>
      <c r="J225" s="2">
        <v>5.1107883817427382</v>
      </c>
      <c r="K225" s="2">
        <v>9.7228215767634847</v>
      </c>
      <c r="L225" s="2">
        <v>7.9999999525141421</v>
      </c>
    </row>
    <row r="226" spans="1:12" x14ac:dyDescent="0.35">
      <c r="A226">
        <v>7830627</v>
      </c>
      <c r="B226" t="s">
        <v>40</v>
      </c>
      <c r="C226" t="s">
        <v>97</v>
      </c>
      <c r="D226" t="s">
        <v>392</v>
      </c>
      <c r="E226" t="s">
        <v>588</v>
      </c>
      <c r="F226" s="6">
        <v>2.9045643153526972E-2</v>
      </c>
      <c r="G226" t="s">
        <v>589</v>
      </c>
      <c r="H226" t="s">
        <v>590</v>
      </c>
      <c r="I226" s="1">
        <v>59.78</v>
      </c>
      <c r="J226" s="2">
        <v>0.90041493775933612</v>
      </c>
      <c r="K226" s="2">
        <v>2.2423236514522822</v>
      </c>
      <c r="L226" s="2">
        <v>1.7340249184256273</v>
      </c>
    </row>
    <row r="227" spans="1:12" x14ac:dyDescent="0.35">
      <c r="A227">
        <v>7830627</v>
      </c>
      <c r="B227" t="s">
        <v>40</v>
      </c>
      <c r="C227" t="s">
        <v>97</v>
      </c>
      <c r="D227" t="s">
        <v>392</v>
      </c>
      <c r="E227" t="s">
        <v>593</v>
      </c>
      <c r="F227" s="6">
        <v>1.2448132780082987E-2</v>
      </c>
      <c r="G227" t="s">
        <v>594</v>
      </c>
      <c r="H227" t="s">
        <v>210</v>
      </c>
      <c r="I227" s="1">
        <v>62.74</v>
      </c>
      <c r="J227" s="2">
        <v>0.42572614107883816</v>
      </c>
      <c r="K227" s="2">
        <v>1.0817427385892115</v>
      </c>
      <c r="L227" s="2">
        <v>0.7817427290920399</v>
      </c>
    </row>
    <row r="228" spans="1:12" x14ac:dyDescent="0.35">
      <c r="A228">
        <v>7830627</v>
      </c>
      <c r="B228" t="s">
        <v>40</v>
      </c>
      <c r="C228" t="s">
        <v>97</v>
      </c>
      <c r="D228" t="s">
        <v>392</v>
      </c>
      <c r="E228" t="s">
        <v>595</v>
      </c>
      <c r="F228" s="6">
        <v>9.9585062240663894E-2</v>
      </c>
      <c r="G228" t="s">
        <v>596</v>
      </c>
      <c r="H228" t="s">
        <v>597</v>
      </c>
      <c r="I228" s="1">
        <v>47.809999999999995</v>
      </c>
      <c r="J228" s="2">
        <v>2.9775933609958503</v>
      </c>
      <c r="K228" s="2">
        <v>6.9809128630705386</v>
      </c>
      <c r="L228" s="2">
        <v>4.7601658991263616</v>
      </c>
    </row>
    <row r="229" spans="1:12" x14ac:dyDescent="0.35">
      <c r="A229">
        <v>7830627</v>
      </c>
      <c r="B229" t="s">
        <v>40</v>
      </c>
      <c r="C229" t="s">
        <v>97</v>
      </c>
      <c r="D229" t="s">
        <v>392</v>
      </c>
      <c r="E229" t="s">
        <v>598</v>
      </c>
      <c r="F229" s="6">
        <v>0.15767634854771784</v>
      </c>
      <c r="G229" t="s">
        <v>344</v>
      </c>
      <c r="H229" t="s">
        <v>149</v>
      </c>
      <c r="I229" s="1">
        <v>49.42</v>
      </c>
      <c r="J229" s="2">
        <v>4.2257261410788383</v>
      </c>
      <c r="K229" s="2">
        <v>10.469709543568465</v>
      </c>
      <c r="L229" s="2">
        <v>7.7734438631049825</v>
      </c>
    </row>
    <row r="230" spans="1:12" x14ac:dyDescent="0.35">
      <c r="A230">
        <v>7830627</v>
      </c>
      <c r="B230" t="s">
        <v>40</v>
      </c>
      <c r="C230" t="s">
        <v>97</v>
      </c>
      <c r="D230" t="s">
        <v>392</v>
      </c>
      <c r="E230" t="s">
        <v>599</v>
      </c>
      <c r="F230" s="6">
        <v>2.0746887966804978E-2</v>
      </c>
      <c r="G230" t="s">
        <v>355</v>
      </c>
      <c r="H230" t="s">
        <v>600</v>
      </c>
      <c r="I230" s="1">
        <v>72.034999999999997</v>
      </c>
      <c r="J230" s="2">
        <v>0.68464730290456433</v>
      </c>
      <c r="K230" s="2">
        <v>1.9937759336099583</v>
      </c>
      <c r="L230" s="2">
        <v>1.4937759336099585</v>
      </c>
    </row>
    <row r="231" spans="1:12" x14ac:dyDescent="0.35">
      <c r="A231">
        <v>7830627</v>
      </c>
      <c r="B231" t="s">
        <v>40</v>
      </c>
      <c r="C231" t="s">
        <v>97</v>
      </c>
      <c r="D231" t="s">
        <v>392</v>
      </c>
      <c r="E231" t="s">
        <v>601</v>
      </c>
      <c r="F231" s="6">
        <v>1.6597510373443983E-2</v>
      </c>
      <c r="G231" t="s">
        <v>602</v>
      </c>
      <c r="H231" t="s">
        <v>603</v>
      </c>
      <c r="I231" s="1">
        <v>59.289999999999992</v>
      </c>
      <c r="J231" s="2">
        <v>0.69377593360995848</v>
      </c>
      <c r="K231" s="2">
        <v>1.2580912863070539</v>
      </c>
      <c r="L231" s="2">
        <v>0.98423235248233276</v>
      </c>
    </row>
    <row r="232" spans="1:12" x14ac:dyDescent="0.35">
      <c r="A232">
        <v>7830627</v>
      </c>
      <c r="B232" t="s">
        <v>40</v>
      </c>
      <c r="C232" t="s">
        <v>97</v>
      </c>
      <c r="D232" t="s">
        <v>392</v>
      </c>
      <c r="E232" t="s">
        <v>565</v>
      </c>
      <c r="F232" s="6">
        <v>1.6597510373443983E-2</v>
      </c>
      <c r="G232" t="s">
        <v>604</v>
      </c>
      <c r="H232" t="s">
        <v>605</v>
      </c>
      <c r="I232" s="1">
        <v>69.070000000000007</v>
      </c>
      <c r="J232" s="2">
        <v>0.65892116182572624</v>
      </c>
      <c r="K232" s="2">
        <v>1.4639004149377595</v>
      </c>
      <c r="L232" s="2">
        <v>1.1468879668049794</v>
      </c>
    </row>
    <row r="233" spans="1:12" x14ac:dyDescent="0.35">
      <c r="A233">
        <v>7830627</v>
      </c>
      <c r="B233" t="s">
        <v>40</v>
      </c>
      <c r="C233" t="s">
        <v>97</v>
      </c>
      <c r="D233" t="s">
        <v>392</v>
      </c>
      <c r="E233" t="s">
        <v>606</v>
      </c>
      <c r="F233" s="6">
        <v>4.1493775933609957E-2</v>
      </c>
      <c r="G233" t="s">
        <v>607</v>
      </c>
      <c r="H233" t="s">
        <v>608</v>
      </c>
      <c r="I233" s="1">
        <v>53.844999999999999</v>
      </c>
      <c r="J233" s="2">
        <v>1.3070539419087137</v>
      </c>
      <c r="K233" s="2">
        <v>2.809128630705394</v>
      </c>
      <c r="L233" s="2">
        <v>2.236514586136054</v>
      </c>
    </row>
    <row r="234" spans="1:12" x14ac:dyDescent="0.35">
      <c r="A234">
        <v>7830627</v>
      </c>
      <c r="B234" t="s">
        <v>40</v>
      </c>
      <c r="C234" t="s">
        <v>97</v>
      </c>
      <c r="D234" t="s">
        <v>392</v>
      </c>
      <c r="E234" t="s">
        <v>609</v>
      </c>
      <c r="F234" s="6">
        <v>4.1493775933609959E-3</v>
      </c>
      <c r="G234" t="s">
        <v>411</v>
      </c>
      <c r="H234" t="s">
        <v>610</v>
      </c>
      <c r="I234" s="1">
        <v>67.704999999999998</v>
      </c>
      <c r="J234" s="2">
        <v>0.15892116182572613</v>
      </c>
      <c r="K234" s="2">
        <v>0.34813278008298759</v>
      </c>
      <c r="L234" s="2">
        <v>0.28132781349277103</v>
      </c>
    </row>
    <row r="235" spans="1:12" x14ac:dyDescent="0.35">
      <c r="A235">
        <v>7830627</v>
      </c>
      <c r="B235" t="s">
        <v>40</v>
      </c>
      <c r="C235" t="s">
        <v>97</v>
      </c>
      <c r="D235" t="s">
        <v>392</v>
      </c>
      <c r="E235" t="s">
        <v>585</v>
      </c>
      <c r="F235" s="6">
        <v>2.4896265560165973E-2</v>
      </c>
      <c r="G235" t="s">
        <v>556</v>
      </c>
      <c r="H235" t="s">
        <v>361</v>
      </c>
      <c r="I235" s="1">
        <v>65.240000000000009</v>
      </c>
      <c r="J235" s="2">
        <v>0.78672199170124479</v>
      </c>
      <c r="K235" s="2">
        <v>2.3128630705394189</v>
      </c>
      <c r="L235" s="2">
        <v>1.6232365145228216</v>
      </c>
    </row>
    <row r="236" spans="1:12" x14ac:dyDescent="0.35">
      <c r="A236">
        <v>7830627</v>
      </c>
      <c r="B236" t="s">
        <v>40</v>
      </c>
      <c r="C236" t="s">
        <v>97</v>
      </c>
      <c r="D236" t="s">
        <v>646</v>
      </c>
      <c r="E236" t="s">
        <v>647</v>
      </c>
      <c r="F236" s="6">
        <v>4.1493775933609959E-3</v>
      </c>
      <c r="G236" t="s">
        <v>648</v>
      </c>
      <c r="H236" t="s">
        <v>649</v>
      </c>
      <c r="I236" s="1">
        <v>58.209999999999994</v>
      </c>
      <c r="J236" s="2">
        <v>0.19792531120331952</v>
      </c>
      <c r="K236" s="2">
        <v>0.28423236514522821</v>
      </c>
      <c r="L236" s="2">
        <v>0.24149377909933384</v>
      </c>
    </row>
    <row r="237" spans="1:12" x14ac:dyDescent="0.35">
      <c r="A237">
        <v>7830627</v>
      </c>
      <c r="B237" t="s">
        <v>40</v>
      </c>
      <c r="C237" t="s">
        <v>97</v>
      </c>
      <c r="D237" t="s">
        <v>305</v>
      </c>
      <c r="E237" t="s">
        <v>650</v>
      </c>
      <c r="F237" s="6">
        <v>8.2987551867219917E-3</v>
      </c>
      <c r="G237" t="s">
        <v>651</v>
      </c>
      <c r="H237" t="s">
        <v>652</v>
      </c>
      <c r="I237" s="1">
        <v>77.905000000000001</v>
      </c>
      <c r="J237" s="2">
        <v>0.39751037344398338</v>
      </c>
      <c r="K237" s="2">
        <v>0.78423236514522821</v>
      </c>
      <c r="L237" s="2">
        <v>0.64730290456431538</v>
      </c>
    </row>
    <row r="238" spans="1:12" x14ac:dyDescent="0.35">
      <c r="A238">
        <v>7830627</v>
      </c>
      <c r="B238" t="s">
        <v>40</v>
      </c>
      <c r="C238" t="s">
        <v>97</v>
      </c>
      <c r="D238" t="s">
        <v>305</v>
      </c>
      <c r="E238" t="s">
        <v>653</v>
      </c>
      <c r="F238" s="6">
        <v>4.1493775933609959E-3</v>
      </c>
      <c r="G238" t="s">
        <v>294</v>
      </c>
      <c r="H238" t="s">
        <v>444</v>
      </c>
      <c r="I238" s="1">
        <v>74.924999999999997</v>
      </c>
      <c r="J238" s="2">
        <v>0.21535269709543567</v>
      </c>
      <c r="K238" s="2">
        <v>0.38381742738589214</v>
      </c>
      <c r="L238" s="2">
        <v>0.31120331950207469</v>
      </c>
    </row>
    <row r="239" spans="1:12" x14ac:dyDescent="0.35">
      <c r="A239">
        <v>7830627</v>
      </c>
      <c r="B239" t="s">
        <v>40</v>
      </c>
      <c r="C239" t="s">
        <v>97</v>
      </c>
      <c r="D239" t="s">
        <v>305</v>
      </c>
      <c r="E239" t="s">
        <v>654</v>
      </c>
      <c r="F239" s="6">
        <v>1.2448132780082987E-2</v>
      </c>
      <c r="G239" t="s">
        <v>655</v>
      </c>
      <c r="H239" t="s">
        <v>656</v>
      </c>
      <c r="I239" s="1">
        <v>69.849999999999994</v>
      </c>
      <c r="J239" s="2">
        <v>0.43195020746887969</v>
      </c>
      <c r="K239" s="2">
        <v>1.1203319502074689</v>
      </c>
      <c r="L239" s="2">
        <v>0.86887970603847897</v>
      </c>
    </row>
    <row r="240" spans="1:12" x14ac:dyDescent="0.35">
      <c r="A240">
        <v>7830627</v>
      </c>
      <c r="B240" t="s">
        <v>40</v>
      </c>
      <c r="C240" t="s">
        <v>97</v>
      </c>
      <c r="D240" t="s">
        <v>305</v>
      </c>
      <c r="E240" t="s">
        <v>657</v>
      </c>
      <c r="F240" s="6">
        <v>3.3195020746887967E-2</v>
      </c>
      <c r="G240" t="s">
        <v>658</v>
      </c>
      <c r="H240" t="s">
        <v>659</v>
      </c>
      <c r="I240" s="1">
        <v>64.929999999999993</v>
      </c>
      <c r="J240" s="2">
        <v>1.2846473029045644</v>
      </c>
      <c r="K240" s="2">
        <v>2.8813278008298755</v>
      </c>
      <c r="L240" s="2">
        <v>2.154356897124611</v>
      </c>
    </row>
    <row r="241" spans="1:12" x14ac:dyDescent="0.35">
      <c r="A241">
        <v>7830627</v>
      </c>
      <c r="B241" t="s">
        <v>40</v>
      </c>
      <c r="C241" t="s">
        <v>97</v>
      </c>
      <c r="D241" t="s">
        <v>305</v>
      </c>
      <c r="E241" t="s">
        <v>660</v>
      </c>
      <c r="F241" s="6">
        <v>8.2987551867219917E-3</v>
      </c>
      <c r="G241" t="s">
        <v>446</v>
      </c>
      <c r="H241" t="s">
        <v>661</v>
      </c>
      <c r="I241" s="1">
        <v>70.094999999999999</v>
      </c>
      <c r="J241" s="2">
        <v>0.36348547717842322</v>
      </c>
      <c r="K241" s="2">
        <v>0.80248962655601663</v>
      </c>
      <c r="L241" s="2">
        <v>0.58257258878209284</v>
      </c>
    </row>
    <row r="242" spans="1:12" x14ac:dyDescent="0.35">
      <c r="A242">
        <v>7830627</v>
      </c>
      <c r="B242" t="s">
        <v>40</v>
      </c>
      <c r="C242" t="s">
        <v>97</v>
      </c>
      <c r="D242" t="s">
        <v>305</v>
      </c>
      <c r="E242" t="s">
        <v>613</v>
      </c>
      <c r="F242" s="6">
        <v>8.2987551867219917E-3</v>
      </c>
      <c r="G242" t="s">
        <v>614</v>
      </c>
      <c r="H242" t="s">
        <v>449</v>
      </c>
      <c r="I242" s="1">
        <v>57.870000000000005</v>
      </c>
      <c r="J242" s="2">
        <v>0.29460580912863071</v>
      </c>
      <c r="K242" s="2">
        <v>0.60663900414937755</v>
      </c>
      <c r="L242" s="2">
        <v>0.48132780082987553</v>
      </c>
    </row>
    <row r="243" spans="1:12" x14ac:dyDescent="0.35">
      <c r="A243">
        <v>7830627</v>
      </c>
      <c r="B243" t="s">
        <v>40</v>
      </c>
      <c r="C243" t="s">
        <v>97</v>
      </c>
      <c r="D243" t="s">
        <v>414</v>
      </c>
      <c r="E243" t="s">
        <v>662</v>
      </c>
      <c r="F243" s="6">
        <v>4.1493775933609959E-3</v>
      </c>
      <c r="G243" t="s">
        <v>663</v>
      </c>
      <c r="H243" t="s">
        <v>619</v>
      </c>
      <c r="I243" s="1">
        <v>70.589999999999989</v>
      </c>
      <c r="J243" s="2">
        <v>0.21659751037344399</v>
      </c>
      <c r="K243" s="2">
        <v>0.32863070539419087</v>
      </c>
      <c r="L243" s="2">
        <v>0.29294605175983857</v>
      </c>
    </row>
    <row r="244" spans="1:12" x14ac:dyDescent="0.35">
      <c r="A244">
        <v>7830627</v>
      </c>
      <c r="B244" t="s">
        <v>40</v>
      </c>
      <c r="C244" t="s">
        <v>97</v>
      </c>
      <c r="D244" t="s">
        <v>414</v>
      </c>
      <c r="E244" t="s">
        <v>664</v>
      </c>
      <c r="F244" s="6">
        <v>4.1493775933609959E-3</v>
      </c>
      <c r="G244" t="s">
        <v>229</v>
      </c>
      <c r="H244" t="s">
        <v>628</v>
      </c>
      <c r="I244" s="1">
        <v>79.37</v>
      </c>
      <c r="J244" s="2">
        <v>0.26141078838174275</v>
      </c>
      <c r="K244" s="2">
        <v>0.34771784232365144</v>
      </c>
      <c r="L244" s="2">
        <v>0.32904565581642248</v>
      </c>
    </row>
    <row r="245" spans="1:12" x14ac:dyDescent="0.35">
      <c r="A245">
        <v>7830627</v>
      </c>
      <c r="B245" t="s">
        <v>40</v>
      </c>
      <c r="C245" t="s">
        <v>97</v>
      </c>
      <c r="D245" t="s">
        <v>414</v>
      </c>
      <c r="E245" t="s">
        <v>665</v>
      </c>
      <c r="F245" s="6">
        <v>4.1493775933609959E-3</v>
      </c>
      <c r="G245" t="s">
        <v>666</v>
      </c>
      <c r="H245" t="s">
        <v>667</v>
      </c>
      <c r="I245" s="1">
        <v>78.204999999999998</v>
      </c>
      <c r="J245" s="2">
        <v>0.28298755186721991</v>
      </c>
      <c r="K245" s="2">
        <v>0.39751037344398338</v>
      </c>
      <c r="L245" s="2">
        <v>0.32489627822306144</v>
      </c>
    </row>
    <row r="246" spans="1:12" x14ac:dyDescent="0.35">
      <c r="A246">
        <v>7830627</v>
      </c>
      <c r="B246" t="s">
        <v>40</v>
      </c>
      <c r="C246" t="s">
        <v>97</v>
      </c>
      <c r="D246" t="s">
        <v>414</v>
      </c>
      <c r="E246" t="s">
        <v>668</v>
      </c>
      <c r="F246" s="6">
        <v>8.2987551867219917E-3</v>
      </c>
      <c r="G246" t="s">
        <v>642</v>
      </c>
      <c r="H246" t="s">
        <v>605</v>
      </c>
      <c r="I246" s="1">
        <v>67.275000000000006</v>
      </c>
      <c r="J246" s="2">
        <v>0.44066390041493775</v>
      </c>
      <c r="K246" s="2">
        <v>0.73195020746887973</v>
      </c>
      <c r="L246" s="2">
        <v>0.55850624939218096</v>
      </c>
    </row>
    <row r="247" spans="1:12" x14ac:dyDescent="0.35">
      <c r="A247">
        <v>7830627</v>
      </c>
      <c r="B247" t="s">
        <v>40</v>
      </c>
      <c r="C247" t="s">
        <v>97</v>
      </c>
      <c r="D247" t="s">
        <v>414</v>
      </c>
      <c r="E247" t="s">
        <v>669</v>
      </c>
      <c r="F247" s="6">
        <v>4.1493775933609959E-3</v>
      </c>
      <c r="G247" t="s">
        <v>263</v>
      </c>
      <c r="H247" t="s">
        <v>670</v>
      </c>
      <c r="I247" s="1">
        <v>73.429999999999993</v>
      </c>
      <c r="J247" s="2">
        <v>0.21908713692946058</v>
      </c>
      <c r="K247" s="2">
        <v>0.34730290456431534</v>
      </c>
      <c r="L247" s="2">
        <v>0.30456432168414482</v>
      </c>
    </row>
    <row r="248" spans="1:12" x14ac:dyDescent="0.35">
      <c r="A248">
        <v>7830627</v>
      </c>
      <c r="B248" t="s">
        <v>40</v>
      </c>
      <c r="C248" t="s">
        <v>97</v>
      </c>
      <c r="D248" t="s">
        <v>414</v>
      </c>
      <c r="E248" t="s">
        <v>671</v>
      </c>
      <c r="F248" s="6">
        <v>1.2448132780082987E-2</v>
      </c>
      <c r="G248" t="s">
        <v>266</v>
      </c>
      <c r="H248" t="s">
        <v>631</v>
      </c>
      <c r="I248" s="1">
        <v>75.995000000000005</v>
      </c>
      <c r="J248" s="2">
        <v>0.67842323651452274</v>
      </c>
      <c r="K248" s="2">
        <v>1.0767634854771784</v>
      </c>
      <c r="L248" s="2">
        <v>0.94730288556997211</v>
      </c>
    </row>
    <row r="249" spans="1:12" x14ac:dyDescent="0.35">
      <c r="A249">
        <v>7830627</v>
      </c>
      <c r="B249" t="s">
        <v>40</v>
      </c>
      <c r="C249" t="s">
        <v>97</v>
      </c>
      <c r="D249" t="s">
        <v>472</v>
      </c>
      <c r="E249" t="s">
        <v>672</v>
      </c>
      <c r="F249" s="6">
        <v>2.0746887966804978E-2</v>
      </c>
      <c r="G249" t="s">
        <v>673</v>
      </c>
      <c r="H249" t="s">
        <v>359</v>
      </c>
      <c r="I249" s="1">
        <v>59.284999999999997</v>
      </c>
      <c r="J249" s="2">
        <v>0.70331950207468874</v>
      </c>
      <c r="K249" s="2">
        <v>1.5705394190871369</v>
      </c>
      <c r="L249" s="2">
        <v>1.2302904406029158</v>
      </c>
    </row>
    <row r="250" spans="1:12" x14ac:dyDescent="0.35">
      <c r="A250">
        <v>7830627</v>
      </c>
      <c r="B250" t="s">
        <v>40</v>
      </c>
      <c r="C250" t="s">
        <v>97</v>
      </c>
      <c r="D250" t="s">
        <v>472</v>
      </c>
      <c r="E250" t="s">
        <v>674</v>
      </c>
      <c r="F250" s="6">
        <v>1.6597510373443983E-2</v>
      </c>
      <c r="G250" t="s">
        <v>675</v>
      </c>
      <c r="H250" t="s">
        <v>676</v>
      </c>
      <c r="I250" s="1">
        <v>60.615000000000002</v>
      </c>
      <c r="J250" s="2">
        <v>0.53775933609958504</v>
      </c>
      <c r="K250" s="2">
        <v>1.3195020746887967</v>
      </c>
      <c r="L250" s="2">
        <v>1.004149377593361</v>
      </c>
    </row>
    <row r="251" spans="1:12" x14ac:dyDescent="0.35">
      <c r="A251">
        <v>7830627</v>
      </c>
      <c r="B251" t="s">
        <v>40</v>
      </c>
      <c r="C251" t="s">
        <v>97</v>
      </c>
      <c r="D251" t="s">
        <v>472</v>
      </c>
      <c r="E251" t="s">
        <v>677</v>
      </c>
      <c r="F251" s="6">
        <v>4.1493775933609959E-3</v>
      </c>
      <c r="G251" t="s">
        <v>678</v>
      </c>
      <c r="H251" t="s">
        <v>439</v>
      </c>
      <c r="I251" s="1">
        <v>70.024999999999991</v>
      </c>
      <c r="J251" s="2">
        <v>0.18215767634854771</v>
      </c>
      <c r="K251" s="2">
        <v>0.37759336099585061</v>
      </c>
      <c r="L251" s="2">
        <v>0.29087136296315808</v>
      </c>
    </row>
    <row r="252" spans="1:12" x14ac:dyDescent="0.35">
      <c r="A252">
        <v>7830627</v>
      </c>
      <c r="B252" t="s">
        <v>40</v>
      </c>
      <c r="C252" t="s">
        <v>97</v>
      </c>
      <c r="D252" t="s">
        <v>472</v>
      </c>
      <c r="E252" t="s">
        <v>679</v>
      </c>
      <c r="F252" s="6">
        <v>1.2448132780082987E-2</v>
      </c>
      <c r="G252" t="s">
        <v>630</v>
      </c>
      <c r="H252" t="s">
        <v>680</v>
      </c>
      <c r="I252" s="1">
        <v>65.495000000000005</v>
      </c>
      <c r="J252" s="2">
        <v>0.44564315352697087</v>
      </c>
      <c r="K252" s="2">
        <v>0.99460580912863072</v>
      </c>
      <c r="L252" s="2">
        <v>0.81410790281177059</v>
      </c>
    </row>
    <row r="253" spans="1:12" x14ac:dyDescent="0.35">
      <c r="A253">
        <v>7830627</v>
      </c>
      <c r="B253" t="s">
        <v>40</v>
      </c>
      <c r="C253" t="s">
        <v>97</v>
      </c>
      <c r="D253" t="s">
        <v>472</v>
      </c>
      <c r="E253" t="s">
        <v>681</v>
      </c>
      <c r="F253" s="6">
        <v>8.2987551867219917E-3</v>
      </c>
      <c r="G253" t="s">
        <v>551</v>
      </c>
      <c r="H253" t="s">
        <v>259</v>
      </c>
      <c r="I253" s="1">
        <v>62.879999999999995</v>
      </c>
      <c r="J253" s="2">
        <v>0.32780082987551867</v>
      </c>
      <c r="K253" s="2">
        <v>0.70373443983402484</v>
      </c>
      <c r="L253" s="2">
        <v>0.5211618193946933</v>
      </c>
    </row>
    <row r="254" spans="1:12" x14ac:dyDescent="0.35">
      <c r="A254">
        <v>7830627</v>
      </c>
      <c r="B254" t="s">
        <v>40</v>
      </c>
      <c r="C254" t="s">
        <v>97</v>
      </c>
      <c r="D254" t="s">
        <v>472</v>
      </c>
      <c r="E254" t="s">
        <v>682</v>
      </c>
      <c r="F254" s="6">
        <v>8.2987551867219917E-3</v>
      </c>
      <c r="G254" t="s">
        <v>604</v>
      </c>
      <c r="H254" t="s">
        <v>167</v>
      </c>
      <c r="I254" s="1">
        <v>72.375</v>
      </c>
      <c r="J254" s="2">
        <v>0.32946058091286312</v>
      </c>
      <c r="K254" s="2">
        <v>0.74273858921161828</v>
      </c>
      <c r="L254" s="2">
        <v>0.600000025325791</v>
      </c>
    </row>
    <row r="255" spans="1:12" x14ac:dyDescent="0.35">
      <c r="A255">
        <v>7830627</v>
      </c>
      <c r="B255" t="s">
        <v>40</v>
      </c>
      <c r="C255" t="s">
        <v>97</v>
      </c>
      <c r="D255" t="s">
        <v>472</v>
      </c>
      <c r="E255" t="s">
        <v>683</v>
      </c>
      <c r="F255" s="6">
        <v>8.2987551867219917E-3</v>
      </c>
      <c r="G255" t="s">
        <v>673</v>
      </c>
      <c r="H255" t="s">
        <v>684</v>
      </c>
      <c r="I255" s="1">
        <v>55.18</v>
      </c>
      <c r="J255" s="2">
        <v>0.28132780082987552</v>
      </c>
      <c r="K255" s="2">
        <v>0.61742738589211621</v>
      </c>
      <c r="L255" s="2">
        <v>0.45809129263850168</v>
      </c>
    </row>
    <row r="256" spans="1:12" x14ac:dyDescent="0.35">
      <c r="A256">
        <v>7830627</v>
      </c>
      <c r="B256" t="s">
        <v>40</v>
      </c>
      <c r="C256" t="s">
        <v>97</v>
      </c>
      <c r="D256" t="s">
        <v>472</v>
      </c>
      <c r="E256" t="s">
        <v>685</v>
      </c>
      <c r="F256" s="6">
        <v>8.2987551867219917E-3</v>
      </c>
      <c r="G256" t="s">
        <v>686</v>
      </c>
      <c r="H256" t="s">
        <v>215</v>
      </c>
      <c r="I256" s="1">
        <v>70.985000000000014</v>
      </c>
      <c r="J256" s="2">
        <v>0.39170124481327806</v>
      </c>
      <c r="K256" s="2">
        <v>0.77344398340248965</v>
      </c>
      <c r="L256" s="2">
        <v>0.58921161825726143</v>
      </c>
    </row>
    <row r="257" spans="1:12" x14ac:dyDescent="0.35">
      <c r="A257">
        <v>7830627</v>
      </c>
      <c r="B257" t="s">
        <v>40</v>
      </c>
      <c r="C257" t="s">
        <v>97</v>
      </c>
      <c r="D257" t="s">
        <v>476</v>
      </c>
      <c r="E257" t="s">
        <v>687</v>
      </c>
      <c r="F257" s="6">
        <v>4.1493775933609959E-3</v>
      </c>
      <c r="G257" t="s">
        <v>549</v>
      </c>
      <c r="H257" t="s">
        <v>688</v>
      </c>
      <c r="I257" s="1">
        <v>77.799999999999983</v>
      </c>
      <c r="J257" s="2">
        <v>0.27925311203319503</v>
      </c>
      <c r="K257" s="2">
        <v>0.33775933609958508</v>
      </c>
      <c r="L257" s="2">
        <v>0.32282158942638095</v>
      </c>
    </row>
    <row r="258" spans="1:12" x14ac:dyDescent="0.35">
      <c r="A258">
        <v>7830627</v>
      </c>
      <c r="B258" t="s">
        <v>40</v>
      </c>
      <c r="C258" t="s">
        <v>97</v>
      </c>
      <c r="D258" t="s">
        <v>476</v>
      </c>
      <c r="E258" t="s">
        <v>689</v>
      </c>
      <c r="F258" s="6">
        <v>1.2448132780082987E-2</v>
      </c>
      <c r="G258" t="s">
        <v>690</v>
      </c>
      <c r="H258" t="s">
        <v>384</v>
      </c>
      <c r="I258" s="1">
        <v>54.489999999999995</v>
      </c>
      <c r="J258" s="2">
        <v>0.53526970954356845</v>
      </c>
      <c r="K258" s="2">
        <v>0.92116182572614103</v>
      </c>
      <c r="L258" s="2">
        <v>0.67842323651452274</v>
      </c>
    </row>
    <row r="259" spans="1:12" x14ac:dyDescent="0.35">
      <c r="A259">
        <v>7830627</v>
      </c>
      <c r="B259" t="s">
        <v>40</v>
      </c>
      <c r="C259" t="s">
        <v>97</v>
      </c>
      <c r="D259" t="s">
        <v>476</v>
      </c>
      <c r="E259" t="s">
        <v>691</v>
      </c>
      <c r="F259" s="6">
        <v>8.2987551867219917E-3</v>
      </c>
      <c r="G259" t="s">
        <v>395</v>
      </c>
      <c r="H259" t="s">
        <v>253</v>
      </c>
      <c r="I259" s="1">
        <v>60.555</v>
      </c>
      <c r="J259" s="2">
        <v>0.39917012448132783</v>
      </c>
      <c r="K259" s="2">
        <v>0.55435684647302907</v>
      </c>
      <c r="L259" s="2">
        <v>0.50207468879668049</v>
      </c>
    </row>
    <row r="260" spans="1:12" x14ac:dyDescent="0.35">
      <c r="A260">
        <v>7830627</v>
      </c>
      <c r="B260" t="s">
        <v>40</v>
      </c>
      <c r="C260" t="s">
        <v>97</v>
      </c>
      <c r="D260" t="s">
        <v>476</v>
      </c>
      <c r="E260" t="s">
        <v>692</v>
      </c>
      <c r="F260" s="6">
        <v>4.1493775933609959E-3</v>
      </c>
      <c r="G260" t="s">
        <v>693</v>
      </c>
      <c r="H260" t="s">
        <v>676</v>
      </c>
      <c r="I260" s="1">
        <v>68.575000000000003</v>
      </c>
      <c r="J260" s="2">
        <v>0.18298755186721993</v>
      </c>
      <c r="K260" s="2">
        <v>0.32987551867219916</v>
      </c>
      <c r="L260" s="2">
        <v>0.28464729657311655</v>
      </c>
    </row>
    <row r="261" spans="1:12" x14ac:dyDescent="0.35">
      <c r="A261">
        <v>7830627</v>
      </c>
      <c r="B261" t="s">
        <v>40</v>
      </c>
      <c r="C261" t="s">
        <v>97</v>
      </c>
      <c r="D261" t="s">
        <v>476</v>
      </c>
      <c r="E261" t="s">
        <v>694</v>
      </c>
      <c r="F261" s="6">
        <v>2.0746887966804978E-2</v>
      </c>
      <c r="G261" t="s">
        <v>353</v>
      </c>
      <c r="H261" t="s">
        <v>587</v>
      </c>
      <c r="I261" s="1">
        <v>55.855000000000004</v>
      </c>
      <c r="J261" s="2">
        <v>0.85892116182572609</v>
      </c>
      <c r="K261" s="2">
        <v>1.3941908713692945</v>
      </c>
      <c r="L261" s="2">
        <v>1.1576763327190984</v>
      </c>
    </row>
    <row r="262" spans="1:12" x14ac:dyDescent="0.35">
      <c r="A262">
        <v>7830627</v>
      </c>
      <c r="B262" t="s">
        <v>40</v>
      </c>
      <c r="C262" t="s">
        <v>97</v>
      </c>
      <c r="D262" t="s">
        <v>476</v>
      </c>
      <c r="E262" t="s">
        <v>695</v>
      </c>
      <c r="F262" s="6">
        <v>4.1493775933609959E-3</v>
      </c>
      <c r="G262" t="s">
        <v>408</v>
      </c>
      <c r="H262" t="s">
        <v>696</v>
      </c>
      <c r="I262" s="1">
        <v>64.23</v>
      </c>
      <c r="J262" s="2">
        <v>0.22240663900414939</v>
      </c>
      <c r="K262" s="2">
        <v>0.28008298755186722</v>
      </c>
      <c r="L262" s="2">
        <v>0.26680499191600754</v>
      </c>
    </row>
    <row r="263" spans="1:12" x14ac:dyDescent="0.35">
      <c r="A263">
        <v>7830627</v>
      </c>
      <c r="B263" t="s">
        <v>40</v>
      </c>
      <c r="C263" t="s">
        <v>97</v>
      </c>
      <c r="D263" t="s">
        <v>492</v>
      </c>
      <c r="E263" t="s">
        <v>697</v>
      </c>
      <c r="F263" s="6">
        <v>8.2987551867219917E-3</v>
      </c>
      <c r="G263" t="s">
        <v>678</v>
      </c>
      <c r="H263" t="s">
        <v>698</v>
      </c>
      <c r="I263" s="1">
        <v>62.334999999999994</v>
      </c>
      <c r="J263" s="2">
        <v>0.36431535269709542</v>
      </c>
      <c r="K263" s="2">
        <v>0.59087136929460582</v>
      </c>
      <c r="L263" s="2">
        <v>0.51701244180133232</v>
      </c>
    </row>
    <row r="264" spans="1:12" x14ac:dyDescent="0.35">
      <c r="A264">
        <v>7830627</v>
      </c>
      <c r="B264" t="s">
        <v>40</v>
      </c>
      <c r="C264" t="s">
        <v>97</v>
      </c>
      <c r="D264" t="s">
        <v>492</v>
      </c>
      <c r="E264" t="s">
        <v>699</v>
      </c>
      <c r="F264" s="6">
        <v>1.2448132780082987E-2</v>
      </c>
      <c r="G264" t="s">
        <v>700</v>
      </c>
      <c r="H264" t="s">
        <v>701</v>
      </c>
      <c r="I264" s="1">
        <v>66.594999999999999</v>
      </c>
      <c r="J264" s="2">
        <v>0.58008298755186716</v>
      </c>
      <c r="K264" s="2">
        <v>1.0854771784232364</v>
      </c>
      <c r="L264" s="2">
        <v>0.8290456241591837</v>
      </c>
    </row>
    <row r="265" spans="1:12" x14ac:dyDescent="0.35">
      <c r="A265">
        <v>7830627</v>
      </c>
      <c r="B265" t="s">
        <v>40</v>
      </c>
      <c r="C265" t="s">
        <v>97</v>
      </c>
      <c r="D265" t="s">
        <v>492</v>
      </c>
      <c r="E265" t="s">
        <v>682</v>
      </c>
      <c r="F265" s="6">
        <v>2.4896265560165973E-2</v>
      </c>
      <c r="G265" t="s">
        <v>702</v>
      </c>
      <c r="H265" t="s">
        <v>703</v>
      </c>
      <c r="I265" s="1">
        <v>68.569999999999993</v>
      </c>
      <c r="J265" s="2">
        <v>0.96846473029045632</v>
      </c>
      <c r="K265" s="2">
        <v>2.0439834024896264</v>
      </c>
      <c r="L265" s="2">
        <v>1.7053941908713692</v>
      </c>
    </row>
    <row r="266" spans="1:12" x14ac:dyDescent="0.35">
      <c r="A266">
        <v>7830627</v>
      </c>
      <c r="B266" t="s">
        <v>40</v>
      </c>
      <c r="C266" t="s">
        <v>97</v>
      </c>
      <c r="D266" t="s">
        <v>492</v>
      </c>
      <c r="E266" t="s">
        <v>704</v>
      </c>
      <c r="F266" s="6">
        <v>4.1493775933609957E-2</v>
      </c>
      <c r="G266" t="s">
        <v>197</v>
      </c>
      <c r="H266" t="s">
        <v>705</v>
      </c>
      <c r="I266" s="1">
        <v>72.61999999999999</v>
      </c>
      <c r="J266" s="2">
        <v>1.8049792531120332</v>
      </c>
      <c r="K266" s="2">
        <v>3.5933609958506221</v>
      </c>
      <c r="L266" s="2">
        <v>3.016597383744489</v>
      </c>
    </row>
    <row r="267" spans="1:12" x14ac:dyDescent="0.35">
      <c r="A267">
        <v>7830627</v>
      </c>
      <c r="B267" t="s">
        <v>40</v>
      </c>
      <c r="C267" t="s">
        <v>97</v>
      </c>
      <c r="D267" t="s">
        <v>492</v>
      </c>
      <c r="E267" t="s">
        <v>706</v>
      </c>
      <c r="F267" s="6">
        <v>2.9045643153526972E-2</v>
      </c>
      <c r="G267" t="s">
        <v>663</v>
      </c>
      <c r="H267" t="s">
        <v>707</v>
      </c>
      <c r="I267" s="1">
        <v>74.634999999999991</v>
      </c>
      <c r="J267" s="2">
        <v>1.516182572614108</v>
      </c>
      <c r="K267" s="2">
        <v>2.3265560165975101</v>
      </c>
      <c r="L267" s="2">
        <v>2.1668049349329781</v>
      </c>
    </row>
    <row r="268" spans="1:12" x14ac:dyDescent="0.35">
      <c r="A268">
        <v>7830627</v>
      </c>
      <c r="B268" t="s">
        <v>40</v>
      </c>
      <c r="C268" t="s">
        <v>97</v>
      </c>
      <c r="D268" t="s">
        <v>492</v>
      </c>
      <c r="E268" t="s">
        <v>615</v>
      </c>
      <c r="F268" s="6">
        <v>3.7344398340248962E-2</v>
      </c>
      <c r="G268" t="s">
        <v>616</v>
      </c>
      <c r="H268" t="s">
        <v>413</v>
      </c>
      <c r="I268" s="1">
        <v>79.185000000000002</v>
      </c>
      <c r="J268" s="2">
        <v>2.2145228215767632</v>
      </c>
      <c r="K268" s="2">
        <v>3.1406639004149373</v>
      </c>
      <c r="L268" s="2">
        <v>2.9576762345816583</v>
      </c>
    </row>
    <row r="269" spans="1:12" x14ac:dyDescent="0.35">
      <c r="A269">
        <v>7830627</v>
      </c>
      <c r="B269" t="s">
        <v>40</v>
      </c>
      <c r="C269" t="s">
        <v>97</v>
      </c>
      <c r="D269" t="s">
        <v>492</v>
      </c>
      <c r="E269" t="s">
        <v>708</v>
      </c>
      <c r="F269" s="6">
        <v>1.2448132780082987E-2</v>
      </c>
      <c r="G269" t="s">
        <v>709</v>
      </c>
      <c r="H269" t="s">
        <v>226</v>
      </c>
      <c r="I269" s="1">
        <v>64.694999999999993</v>
      </c>
      <c r="J269" s="2">
        <v>0.50539419087136928</v>
      </c>
      <c r="K269" s="2">
        <v>0.94605809128630702</v>
      </c>
      <c r="L269" s="2">
        <v>0.80539415288268279</v>
      </c>
    </row>
    <row r="270" spans="1:12" x14ac:dyDescent="0.35">
      <c r="A270">
        <v>7830627</v>
      </c>
      <c r="B270" t="s">
        <v>40</v>
      </c>
      <c r="C270" t="s">
        <v>97</v>
      </c>
      <c r="D270" t="s">
        <v>710</v>
      </c>
      <c r="E270" t="s">
        <v>711</v>
      </c>
      <c r="F270" s="6">
        <v>4.1493775933609959E-3</v>
      </c>
      <c r="G270" t="s">
        <v>712</v>
      </c>
      <c r="H270" t="s">
        <v>701</v>
      </c>
      <c r="I270" s="1">
        <v>82.97</v>
      </c>
      <c r="J270" s="2">
        <v>0.31161825726141079</v>
      </c>
      <c r="K270" s="2">
        <v>0.36182572614107883</v>
      </c>
      <c r="L270" s="2">
        <v>0.34398340882107431</v>
      </c>
    </row>
    <row r="271" spans="1:12" x14ac:dyDescent="0.35">
      <c r="A271">
        <v>7830627</v>
      </c>
      <c r="B271" t="s">
        <v>40</v>
      </c>
      <c r="C271" t="s">
        <v>97</v>
      </c>
      <c r="D271" t="s">
        <v>710</v>
      </c>
      <c r="E271" t="s">
        <v>713</v>
      </c>
      <c r="F271" s="6">
        <v>4.1493775933609959E-3</v>
      </c>
      <c r="G271" t="s">
        <v>714</v>
      </c>
      <c r="H271" t="s">
        <v>715</v>
      </c>
      <c r="I271" s="1">
        <v>75.8</v>
      </c>
      <c r="J271" s="2">
        <v>0.21867219917012448</v>
      </c>
      <c r="K271" s="2">
        <v>0.33278008298755191</v>
      </c>
      <c r="L271" s="2">
        <v>0.31452283423965899</v>
      </c>
    </row>
    <row r="272" spans="1:12" x14ac:dyDescent="0.35">
      <c r="A272">
        <v>7830627</v>
      </c>
      <c r="B272" t="s">
        <v>40</v>
      </c>
      <c r="C272" t="s">
        <v>97</v>
      </c>
      <c r="D272" t="s">
        <v>199</v>
      </c>
      <c r="E272" t="s">
        <v>716</v>
      </c>
      <c r="F272" s="6">
        <v>4.1493775933609959E-3</v>
      </c>
      <c r="G272" t="s">
        <v>198</v>
      </c>
      <c r="H272" t="s">
        <v>233</v>
      </c>
      <c r="I272" s="1">
        <v>71.125</v>
      </c>
      <c r="J272" s="2">
        <v>0.21576763485477179</v>
      </c>
      <c r="K272" s="2">
        <v>0.33900414937759338</v>
      </c>
      <c r="L272" s="2">
        <v>0.29502074055651906</v>
      </c>
    </row>
    <row r="273" spans="1:12" x14ac:dyDescent="0.35">
      <c r="A273">
        <v>7830627</v>
      </c>
      <c r="B273" t="s">
        <v>40</v>
      </c>
      <c r="C273" t="s">
        <v>97</v>
      </c>
      <c r="D273" t="s">
        <v>199</v>
      </c>
      <c r="E273" t="s">
        <v>708</v>
      </c>
      <c r="F273" s="6">
        <v>4.1493775933609959E-3</v>
      </c>
      <c r="G273" t="s">
        <v>717</v>
      </c>
      <c r="H273" t="s">
        <v>718</v>
      </c>
      <c r="I273" s="1">
        <v>74.41</v>
      </c>
      <c r="J273" s="2">
        <v>0.22531120331950205</v>
      </c>
      <c r="K273" s="2">
        <v>0.34937759336099589</v>
      </c>
      <c r="L273" s="2">
        <v>0.3091286307053942</v>
      </c>
    </row>
    <row r="274" spans="1:12" x14ac:dyDescent="0.35">
      <c r="A274">
        <v>7830627</v>
      </c>
      <c r="B274" t="s">
        <v>40</v>
      </c>
      <c r="C274" t="s">
        <v>97</v>
      </c>
      <c r="D274" t="s">
        <v>525</v>
      </c>
      <c r="E274" t="s">
        <v>719</v>
      </c>
      <c r="F274" s="6">
        <v>4.1493775933609959E-3</v>
      </c>
      <c r="G274" t="s">
        <v>720</v>
      </c>
      <c r="H274" t="s">
        <v>721</v>
      </c>
      <c r="I274" s="1">
        <v>80.790000000000006</v>
      </c>
      <c r="J274" s="2">
        <v>0.28796680497925314</v>
      </c>
      <c r="K274" s="2">
        <v>0.33609958506224069</v>
      </c>
      <c r="L274" s="2">
        <v>0.33526972220646395</v>
      </c>
    </row>
    <row r="275" spans="1:12" x14ac:dyDescent="0.35">
      <c r="A275">
        <v>7830627</v>
      </c>
      <c r="B275" t="s">
        <v>40</v>
      </c>
      <c r="C275" t="s">
        <v>97</v>
      </c>
      <c r="D275" t="s">
        <v>381</v>
      </c>
      <c r="E275" t="s">
        <v>722</v>
      </c>
      <c r="F275" s="6">
        <v>4.1493775933609959E-3</v>
      </c>
      <c r="G275" t="s">
        <v>723</v>
      </c>
      <c r="H275" t="s">
        <v>724</v>
      </c>
      <c r="I275" s="1">
        <v>59.045000000000002</v>
      </c>
      <c r="J275" s="2">
        <v>0.15809128630705394</v>
      </c>
      <c r="K275" s="2">
        <v>0.3460580912863071</v>
      </c>
      <c r="L275" s="2">
        <v>0.24481327800829875</v>
      </c>
    </row>
    <row r="276" spans="1:12" x14ac:dyDescent="0.35">
      <c r="A276">
        <v>7830627</v>
      </c>
      <c r="B276" t="s">
        <v>40</v>
      </c>
      <c r="C276" t="s">
        <v>97</v>
      </c>
      <c r="D276" t="s">
        <v>643</v>
      </c>
      <c r="E276" t="s">
        <v>725</v>
      </c>
      <c r="F276" s="6">
        <v>4.1493775933609959E-3</v>
      </c>
      <c r="G276" t="s">
        <v>726</v>
      </c>
      <c r="H276" t="s">
        <v>727</v>
      </c>
      <c r="I276" s="1">
        <v>62.255000000000003</v>
      </c>
      <c r="J276" s="2">
        <v>0.24356846473029048</v>
      </c>
      <c r="K276" s="2">
        <v>0.32489626556016599</v>
      </c>
      <c r="L276" s="2">
        <v>0.25809128947277782</v>
      </c>
    </row>
    <row r="277" spans="1:12" x14ac:dyDescent="0.35">
      <c r="A277">
        <v>7830627</v>
      </c>
      <c r="B277" t="s">
        <v>40</v>
      </c>
      <c r="C277" t="s">
        <v>97</v>
      </c>
      <c r="D277" t="s">
        <v>643</v>
      </c>
      <c r="E277" t="s">
        <v>728</v>
      </c>
      <c r="F277" s="6">
        <v>4.1493775933609959E-3</v>
      </c>
      <c r="G277" t="s">
        <v>729</v>
      </c>
      <c r="H277" t="s">
        <v>730</v>
      </c>
      <c r="I277" s="1">
        <v>71.58</v>
      </c>
      <c r="J277" s="2">
        <v>0.23236514522821577</v>
      </c>
      <c r="K277" s="2">
        <v>0.3336099585062241</v>
      </c>
      <c r="L277" s="2">
        <v>0.2966804979253112</v>
      </c>
    </row>
    <row r="278" spans="1:12" x14ac:dyDescent="0.35">
      <c r="A278">
        <v>7830627</v>
      </c>
      <c r="B278" t="s">
        <v>40</v>
      </c>
      <c r="C278" t="s">
        <v>97</v>
      </c>
      <c r="D278" t="s">
        <v>731</v>
      </c>
      <c r="E278" t="s">
        <v>732</v>
      </c>
      <c r="F278" s="6">
        <v>4.1493775933609959E-3</v>
      </c>
      <c r="G278" t="s">
        <v>733</v>
      </c>
      <c r="H278" t="s">
        <v>215</v>
      </c>
      <c r="I278" s="1">
        <v>75.75</v>
      </c>
      <c r="J278" s="2">
        <v>0.2721991701244813</v>
      </c>
      <c r="K278" s="2">
        <v>0.38672199170124483</v>
      </c>
      <c r="L278" s="2">
        <v>0.31452283423965899</v>
      </c>
    </row>
    <row r="279" spans="1:12" x14ac:dyDescent="0.35">
      <c r="A279">
        <v>7830627</v>
      </c>
      <c r="B279" t="s">
        <v>40</v>
      </c>
      <c r="C279" t="str">
        <f>C278</f>
        <v>M</v>
      </c>
      <c r="D279" s="4" t="str">
        <f>"Comparison School Score"</f>
        <v>Comparison School Score</v>
      </c>
      <c r="F279" s="6">
        <v>0.88381742738589153</v>
      </c>
      <c r="I279" s="1"/>
      <c r="J279" s="2">
        <v>33.90082987551866</v>
      </c>
      <c r="K279" s="2">
        <v>68.807883817427395</v>
      </c>
      <c r="L279" s="2">
        <v>54.290041189866443</v>
      </c>
    </row>
    <row r="280" spans="1:12" x14ac:dyDescent="0.35">
      <c r="A280">
        <v>7830632</v>
      </c>
      <c r="B280" t="s">
        <v>55</v>
      </c>
      <c r="C280" t="s">
        <v>96</v>
      </c>
      <c r="D280" t="s">
        <v>392</v>
      </c>
      <c r="E280" t="s">
        <v>531</v>
      </c>
      <c r="F280" s="6">
        <v>4.8780487804878049E-3</v>
      </c>
      <c r="G280" t="s">
        <v>532</v>
      </c>
      <c r="H280" t="s">
        <v>533</v>
      </c>
      <c r="I280" s="1">
        <v>69.039999999999992</v>
      </c>
      <c r="J280" s="2">
        <v>0.215609756097561</v>
      </c>
      <c r="K280" s="2">
        <v>0.37853658536585361</v>
      </c>
      <c r="L280" s="2">
        <v>0.33707316328839559</v>
      </c>
    </row>
    <row r="281" spans="1:12" x14ac:dyDescent="0.35">
      <c r="A281">
        <v>7830632</v>
      </c>
      <c r="B281" t="s">
        <v>55</v>
      </c>
      <c r="C281" t="s">
        <v>96</v>
      </c>
      <c r="D281" t="s">
        <v>392</v>
      </c>
      <c r="E281" t="s">
        <v>734</v>
      </c>
      <c r="F281" s="6">
        <v>4.8780487804878049E-3</v>
      </c>
      <c r="G281" t="s">
        <v>735</v>
      </c>
      <c r="H281" t="s">
        <v>718</v>
      </c>
      <c r="I281" s="1">
        <v>83.064999999999998</v>
      </c>
      <c r="J281" s="2">
        <v>0.43073170731707316</v>
      </c>
      <c r="K281" s="2">
        <v>0.4107317073170732</v>
      </c>
      <c r="L281" s="2">
        <v>0.40536584621522487</v>
      </c>
    </row>
    <row r="282" spans="1:12" x14ac:dyDescent="0.35">
      <c r="A282">
        <v>7830632</v>
      </c>
      <c r="B282" t="s">
        <v>55</v>
      </c>
      <c r="C282" t="s">
        <v>96</v>
      </c>
      <c r="D282" t="s">
        <v>392</v>
      </c>
      <c r="E282" t="s">
        <v>536</v>
      </c>
      <c r="F282" s="6">
        <v>1.4634146341463415E-2</v>
      </c>
      <c r="G282" t="s">
        <v>537</v>
      </c>
      <c r="H282" t="s">
        <v>538</v>
      </c>
      <c r="I282" s="1">
        <v>68.204999999999998</v>
      </c>
      <c r="J282" s="2">
        <v>0.53853658536585369</v>
      </c>
      <c r="K282" s="2">
        <v>1.2219512195121951</v>
      </c>
      <c r="L282" s="2">
        <v>0.99658534352372341</v>
      </c>
    </row>
    <row r="283" spans="1:12" x14ac:dyDescent="0.35">
      <c r="A283">
        <v>7830632</v>
      </c>
      <c r="B283" t="s">
        <v>55</v>
      </c>
      <c r="C283" t="s">
        <v>96</v>
      </c>
      <c r="D283" t="s">
        <v>392</v>
      </c>
      <c r="E283" t="s">
        <v>539</v>
      </c>
      <c r="F283" s="6">
        <v>4.8780487804878049E-3</v>
      </c>
      <c r="G283" t="s">
        <v>540</v>
      </c>
      <c r="H283" t="s">
        <v>401</v>
      </c>
      <c r="I283" s="1">
        <v>63.690000000000005</v>
      </c>
      <c r="J283" s="2">
        <v>0.16878048780487806</v>
      </c>
      <c r="K283" s="2">
        <v>0.3482926829268293</v>
      </c>
      <c r="L283" s="2">
        <v>0.31073171103872904</v>
      </c>
    </row>
    <row r="284" spans="1:12" x14ac:dyDescent="0.35">
      <c r="A284">
        <v>7830632</v>
      </c>
      <c r="B284" t="s">
        <v>55</v>
      </c>
      <c r="C284" t="s">
        <v>96</v>
      </c>
      <c r="D284" t="s">
        <v>392</v>
      </c>
      <c r="E284" t="s">
        <v>544</v>
      </c>
      <c r="F284" s="6">
        <v>4.8780487804878049E-3</v>
      </c>
      <c r="G284" t="s">
        <v>545</v>
      </c>
      <c r="H284" t="s">
        <v>256</v>
      </c>
      <c r="I284" s="1">
        <v>72.72</v>
      </c>
      <c r="J284" s="2">
        <v>0.21951219512195122</v>
      </c>
      <c r="K284" s="2">
        <v>0.41756097560975608</v>
      </c>
      <c r="L284" s="2">
        <v>0.35512196610613567</v>
      </c>
    </row>
    <row r="285" spans="1:12" x14ac:dyDescent="0.35">
      <c r="A285">
        <v>7830632</v>
      </c>
      <c r="B285" t="s">
        <v>55</v>
      </c>
      <c r="C285" t="s">
        <v>96</v>
      </c>
      <c r="D285" t="s">
        <v>392</v>
      </c>
      <c r="E285" t="s">
        <v>557</v>
      </c>
      <c r="F285" s="6">
        <v>4.8780487804878049E-3</v>
      </c>
      <c r="G285" t="s">
        <v>558</v>
      </c>
      <c r="H285" t="s">
        <v>559</v>
      </c>
      <c r="I285" s="1">
        <v>52.92</v>
      </c>
      <c r="J285" s="2">
        <v>0.15707317073170732</v>
      </c>
      <c r="K285" s="2">
        <v>0.31414634146341464</v>
      </c>
      <c r="L285" s="2">
        <v>0.25804878793111663</v>
      </c>
    </row>
    <row r="286" spans="1:12" x14ac:dyDescent="0.35">
      <c r="A286">
        <v>7830632</v>
      </c>
      <c r="B286" t="s">
        <v>55</v>
      </c>
      <c r="C286" t="s">
        <v>96</v>
      </c>
      <c r="D286" t="s">
        <v>392</v>
      </c>
      <c r="E286" t="s">
        <v>560</v>
      </c>
      <c r="F286" s="6">
        <v>9.7560975609756097E-3</v>
      </c>
      <c r="G286" t="s">
        <v>540</v>
      </c>
      <c r="H286" t="s">
        <v>561</v>
      </c>
      <c r="I286" s="1">
        <v>64.094999999999999</v>
      </c>
      <c r="J286" s="2">
        <v>0.33756097560975612</v>
      </c>
      <c r="K286" s="2">
        <v>0.70341463414634142</v>
      </c>
      <c r="L286" s="2">
        <v>0.6253658387719131</v>
      </c>
    </row>
    <row r="287" spans="1:12" x14ac:dyDescent="0.35">
      <c r="A287">
        <v>7830632</v>
      </c>
      <c r="B287" t="s">
        <v>55</v>
      </c>
      <c r="C287" t="s">
        <v>96</v>
      </c>
      <c r="D287" t="s">
        <v>392</v>
      </c>
      <c r="E287" t="s">
        <v>617</v>
      </c>
      <c r="F287" s="6">
        <v>9.7560975609756097E-3</v>
      </c>
      <c r="G287" t="s">
        <v>618</v>
      </c>
      <c r="H287" t="s">
        <v>619</v>
      </c>
      <c r="I287" s="1">
        <v>50.46</v>
      </c>
      <c r="J287" s="2">
        <v>0.31219512195121951</v>
      </c>
      <c r="K287" s="2">
        <v>0.77268292682926831</v>
      </c>
      <c r="L287" s="2">
        <v>0.49170733195979421</v>
      </c>
    </row>
    <row r="288" spans="1:12" x14ac:dyDescent="0.35">
      <c r="A288">
        <v>7830632</v>
      </c>
      <c r="B288" t="s">
        <v>55</v>
      </c>
      <c r="C288" t="s">
        <v>96</v>
      </c>
      <c r="D288" t="s">
        <v>392</v>
      </c>
      <c r="E288" t="s">
        <v>562</v>
      </c>
      <c r="F288" s="6">
        <v>9.7560975609756097E-3</v>
      </c>
      <c r="G288" t="s">
        <v>563</v>
      </c>
      <c r="H288" t="s">
        <v>564</v>
      </c>
      <c r="I288" s="1">
        <v>40.89</v>
      </c>
      <c r="J288" s="2">
        <v>0.28487804878048778</v>
      </c>
      <c r="K288" s="2">
        <v>0.53268292682926832</v>
      </c>
      <c r="L288" s="2">
        <v>0.39902440513052589</v>
      </c>
    </row>
    <row r="289" spans="1:12" x14ac:dyDescent="0.35">
      <c r="A289">
        <v>7830632</v>
      </c>
      <c r="B289" t="s">
        <v>55</v>
      </c>
      <c r="C289" t="s">
        <v>96</v>
      </c>
      <c r="D289" t="s">
        <v>392</v>
      </c>
      <c r="E289" t="s">
        <v>565</v>
      </c>
      <c r="F289" s="6">
        <v>4.8780487804878049E-3</v>
      </c>
      <c r="G289" t="s">
        <v>566</v>
      </c>
      <c r="H289" t="s">
        <v>567</v>
      </c>
      <c r="I289" s="1">
        <v>62.754999999999995</v>
      </c>
      <c r="J289" s="2">
        <v>0.12390243902439024</v>
      </c>
      <c r="K289" s="2">
        <v>0.3965853658536585</v>
      </c>
      <c r="L289" s="2">
        <v>0.30634146341463414</v>
      </c>
    </row>
    <row r="290" spans="1:12" x14ac:dyDescent="0.35">
      <c r="A290">
        <v>7830632</v>
      </c>
      <c r="B290" t="s">
        <v>55</v>
      </c>
      <c r="C290" t="s">
        <v>96</v>
      </c>
      <c r="D290" t="s">
        <v>392</v>
      </c>
      <c r="E290" t="s">
        <v>399</v>
      </c>
      <c r="F290" s="6">
        <v>4.8780487804878049E-3</v>
      </c>
      <c r="G290" t="s">
        <v>400</v>
      </c>
      <c r="H290" t="s">
        <v>401</v>
      </c>
      <c r="I290" s="1">
        <v>62.78</v>
      </c>
      <c r="J290" s="2">
        <v>0.15560975609756098</v>
      </c>
      <c r="K290" s="2">
        <v>0.3482926829268293</v>
      </c>
      <c r="L290" s="2">
        <v>0.30634145969297827</v>
      </c>
    </row>
    <row r="291" spans="1:12" x14ac:dyDescent="0.35">
      <c r="A291">
        <v>7830632</v>
      </c>
      <c r="B291" t="s">
        <v>55</v>
      </c>
      <c r="C291" t="s">
        <v>96</v>
      </c>
      <c r="D291" t="s">
        <v>392</v>
      </c>
      <c r="E291" t="s">
        <v>573</v>
      </c>
      <c r="F291" s="6">
        <v>4.8780487804878049E-3</v>
      </c>
      <c r="G291" t="s">
        <v>501</v>
      </c>
      <c r="H291" t="s">
        <v>206</v>
      </c>
      <c r="I291" s="1">
        <v>75.59</v>
      </c>
      <c r="J291" s="2">
        <v>0.19853658536585367</v>
      </c>
      <c r="K291" s="2">
        <v>0.48780487804878048</v>
      </c>
      <c r="L291" s="2">
        <v>0.3687804803615663</v>
      </c>
    </row>
    <row r="292" spans="1:12" x14ac:dyDescent="0.35">
      <c r="A292">
        <v>7830632</v>
      </c>
      <c r="B292" t="s">
        <v>55</v>
      </c>
      <c r="C292" t="s">
        <v>96</v>
      </c>
      <c r="D292" t="s">
        <v>392</v>
      </c>
      <c r="E292" t="s">
        <v>577</v>
      </c>
      <c r="F292" s="6">
        <v>9.7560975609756097E-3</v>
      </c>
      <c r="G292" t="s">
        <v>578</v>
      </c>
      <c r="H292" t="s">
        <v>257</v>
      </c>
      <c r="I292" s="1">
        <v>67.024999999999991</v>
      </c>
      <c r="J292" s="2">
        <v>0.44195121951219507</v>
      </c>
      <c r="K292" s="2">
        <v>0.89853658536585357</v>
      </c>
      <c r="L292" s="2">
        <v>0.65365853658536588</v>
      </c>
    </row>
    <row r="293" spans="1:12" x14ac:dyDescent="0.35">
      <c r="A293">
        <v>7830632</v>
      </c>
      <c r="B293" t="s">
        <v>55</v>
      </c>
      <c r="C293" t="s">
        <v>96</v>
      </c>
      <c r="D293" t="s">
        <v>392</v>
      </c>
      <c r="E293" t="s">
        <v>581</v>
      </c>
      <c r="F293" s="6">
        <v>9.7560975609756097E-3</v>
      </c>
      <c r="G293" t="s">
        <v>582</v>
      </c>
      <c r="H293" t="s">
        <v>221</v>
      </c>
      <c r="I293" s="1">
        <v>48.215000000000003</v>
      </c>
      <c r="J293" s="2">
        <v>0.23707317073170733</v>
      </c>
      <c r="K293" s="2">
        <v>0.81073170731707311</v>
      </c>
      <c r="L293" s="2">
        <v>0.47024390988233611</v>
      </c>
    </row>
    <row r="294" spans="1:12" x14ac:dyDescent="0.35">
      <c r="A294">
        <v>7830632</v>
      </c>
      <c r="B294" t="s">
        <v>55</v>
      </c>
      <c r="C294" t="s">
        <v>96</v>
      </c>
      <c r="D294" t="s">
        <v>392</v>
      </c>
      <c r="E294" t="s">
        <v>406</v>
      </c>
      <c r="F294" s="6">
        <v>9.7560975609756097E-3</v>
      </c>
      <c r="G294" t="s">
        <v>206</v>
      </c>
      <c r="H294" t="s">
        <v>206</v>
      </c>
      <c r="I294" s="1">
        <v>98.494117647058843</v>
      </c>
      <c r="J294" s="2">
        <v>0.97560975609756095</v>
      </c>
      <c r="K294" s="2">
        <v>0.97560975609756095</v>
      </c>
      <c r="L294" s="2">
        <v>0.96097560975609753</v>
      </c>
    </row>
    <row r="295" spans="1:12" x14ac:dyDescent="0.35">
      <c r="A295">
        <v>7830632</v>
      </c>
      <c r="B295" t="s">
        <v>55</v>
      </c>
      <c r="C295" t="s">
        <v>96</v>
      </c>
      <c r="D295" t="s">
        <v>305</v>
      </c>
      <c r="E295" t="s">
        <v>620</v>
      </c>
      <c r="F295" s="6">
        <v>4.8780487804878049E-3</v>
      </c>
      <c r="G295" t="s">
        <v>621</v>
      </c>
      <c r="H295" t="s">
        <v>622</v>
      </c>
      <c r="I295" s="1">
        <v>67.290000000000006</v>
      </c>
      <c r="J295" s="2">
        <v>0.18634146341463417</v>
      </c>
      <c r="K295" s="2">
        <v>0.36780487804878054</v>
      </c>
      <c r="L295" s="2">
        <v>0.32829269781345272</v>
      </c>
    </row>
    <row r="296" spans="1:12" x14ac:dyDescent="0.35">
      <c r="A296">
        <v>7830632</v>
      </c>
      <c r="B296" t="s">
        <v>55</v>
      </c>
      <c r="C296" t="s">
        <v>96</v>
      </c>
      <c r="D296" t="s">
        <v>305</v>
      </c>
      <c r="E296" t="s">
        <v>736</v>
      </c>
      <c r="F296" s="6">
        <v>9.7560975609756097E-3</v>
      </c>
      <c r="G296" t="s">
        <v>288</v>
      </c>
      <c r="H296" t="s">
        <v>170</v>
      </c>
      <c r="I296" s="1">
        <v>75.634999999999991</v>
      </c>
      <c r="J296" s="2">
        <v>0.45073170731707318</v>
      </c>
      <c r="K296" s="2">
        <v>0.91024390243902431</v>
      </c>
      <c r="L296" s="2">
        <v>0.73853655559260667</v>
      </c>
    </row>
    <row r="297" spans="1:12" x14ac:dyDescent="0.35">
      <c r="A297">
        <v>7830632</v>
      </c>
      <c r="B297" t="s">
        <v>55</v>
      </c>
      <c r="C297" t="s">
        <v>96</v>
      </c>
      <c r="D297" t="s">
        <v>305</v>
      </c>
      <c r="E297" t="s">
        <v>737</v>
      </c>
      <c r="F297" s="6">
        <v>4.8780487804878049E-3</v>
      </c>
      <c r="G297" t="s">
        <v>336</v>
      </c>
      <c r="H297" t="s">
        <v>628</v>
      </c>
      <c r="I297" s="1">
        <v>70.16</v>
      </c>
      <c r="J297" s="2">
        <v>0.18780487804878049</v>
      </c>
      <c r="K297" s="2">
        <v>0.40878048780487802</v>
      </c>
      <c r="L297" s="2">
        <v>0.34243900950362044</v>
      </c>
    </row>
    <row r="298" spans="1:12" x14ac:dyDescent="0.35">
      <c r="A298">
        <v>7830632</v>
      </c>
      <c r="B298" t="s">
        <v>55</v>
      </c>
      <c r="C298" t="s">
        <v>96</v>
      </c>
      <c r="D298" t="s">
        <v>305</v>
      </c>
      <c r="E298" t="s">
        <v>738</v>
      </c>
      <c r="F298" s="6">
        <v>4.8780487804878049E-3</v>
      </c>
      <c r="G298" t="s">
        <v>739</v>
      </c>
      <c r="H298" t="s">
        <v>188</v>
      </c>
      <c r="I298" s="1">
        <v>62.184999999999995</v>
      </c>
      <c r="J298" s="2">
        <v>0.17414634146341465</v>
      </c>
      <c r="K298" s="2">
        <v>0.36390243902439023</v>
      </c>
      <c r="L298" s="2">
        <v>0.30341463786799733</v>
      </c>
    </row>
    <row r="299" spans="1:12" x14ac:dyDescent="0.35">
      <c r="A299">
        <v>7830632</v>
      </c>
      <c r="B299" t="s">
        <v>55</v>
      </c>
      <c r="C299" t="s">
        <v>96</v>
      </c>
      <c r="D299" t="s">
        <v>305</v>
      </c>
      <c r="E299" t="s">
        <v>740</v>
      </c>
      <c r="F299" s="6">
        <v>4.8780487804878049E-3</v>
      </c>
      <c r="G299" t="s">
        <v>336</v>
      </c>
      <c r="H299" t="s">
        <v>741</v>
      </c>
      <c r="I299" s="1">
        <v>70.914999999999992</v>
      </c>
      <c r="J299" s="2">
        <v>0.18780487804878049</v>
      </c>
      <c r="K299" s="2">
        <v>0.42487804878048779</v>
      </c>
      <c r="L299" s="2">
        <v>0.34634146341463412</v>
      </c>
    </row>
    <row r="300" spans="1:12" x14ac:dyDescent="0.35">
      <c r="A300">
        <v>7830632</v>
      </c>
      <c r="B300" t="s">
        <v>55</v>
      </c>
      <c r="C300" t="s">
        <v>96</v>
      </c>
      <c r="D300" t="s">
        <v>305</v>
      </c>
      <c r="E300" t="s">
        <v>742</v>
      </c>
      <c r="F300" s="6">
        <v>1.4634146341463415E-2</v>
      </c>
      <c r="G300" t="s">
        <v>452</v>
      </c>
      <c r="H300" t="s">
        <v>743</v>
      </c>
      <c r="I300" s="1">
        <v>80.545000000000002</v>
      </c>
      <c r="J300" s="2">
        <v>0.73902439024390243</v>
      </c>
      <c r="K300" s="2">
        <v>1.4473170731707319</v>
      </c>
      <c r="L300" s="2">
        <v>1.1795121727920161</v>
      </c>
    </row>
    <row r="301" spans="1:12" x14ac:dyDescent="0.35">
      <c r="A301">
        <v>7830632</v>
      </c>
      <c r="B301" t="s">
        <v>55</v>
      </c>
      <c r="C301" t="s">
        <v>96</v>
      </c>
      <c r="D301" t="s">
        <v>305</v>
      </c>
      <c r="E301" t="s">
        <v>744</v>
      </c>
      <c r="F301" s="6">
        <v>4.8780487804878049E-3</v>
      </c>
      <c r="G301" t="s">
        <v>745</v>
      </c>
      <c r="H301" t="s">
        <v>619</v>
      </c>
      <c r="I301" s="1">
        <v>59.844999999999999</v>
      </c>
      <c r="J301" s="2">
        <v>0.17073170731707318</v>
      </c>
      <c r="K301" s="2">
        <v>0.38634146341463416</v>
      </c>
      <c r="L301" s="2">
        <v>0.29170731335151484</v>
      </c>
    </row>
    <row r="302" spans="1:12" x14ac:dyDescent="0.35">
      <c r="A302">
        <v>7830632</v>
      </c>
      <c r="B302" t="s">
        <v>55</v>
      </c>
      <c r="C302" t="s">
        <v>96</v>
      </c>
      <c r="D302" t="s">
        <v>305</v>
      </c>
      <c r="E302" t="s">
        <v>746</v>
      </c>
      <c r="F302" s="6">
        <v>4.8780487804878049E-3</v>
      </c>
      <c r="G302" t="s">
        <v>747</v>
      </c>
      <c r="H302" t="s">
        <v>748</v>
      </c>
      <c r="I302" s="1">
        <v>74.089999999999989</v>
      </c>
      <c r="J302" s="2">
        <v>0.23853658536585365</v>
      </c>
      <c r="K302" s="2">
        <v>0.41463414634146339</v>
      </c>
      <c r="L302" s="2">
        <v>0.36195120462557162</v>
      </c>
    </row>
    <row r="303" spans="1:12" x14ac:dyDescent="0.35">
      <c r="A303">
        <v>7830632</v>
      </c>
      <c r="B303" t="s">
        <v>55</v>
      </c>
      <c r="C303" t="s">
        <v>96</v>
      </c>
      <c r="D303" t="s">
        <v>305</v>
      </c>
      <c r="E303" t="s">
        <v>749</v>
      </c>
      <c r="F303" s="6">
        <v>1.4634146341463415E-2</v>
      </c>
      <c r="G303" t="s">
        <v>750</v>
      </c>
      <c r="H303" t="s">
        <v>751</v>
      </c>
      <c r="I303" s="1">
        <v>55.419999999999995</v>
      </c>
      <c r="J303" s="2">
        <v>0.37024390243902444</v>
      </c>
      <c r="K303" s="2">
        <v>1.0185365853658537</v>
      </c>
      <c r="L303" s="2">
        <v>0.81073172964700846</v>
      </c>
    </row>
    <row r="304" spans="1:12" x14ac:dyDescent="0.35">
      <c r="A304">
        <v>7830632</v>
      </c>
      <c r="B304" t="s">
        <v>55</v>
      </c>
      <c r="C304" t="s">
        <v>96</v>
      </c>
      <c r="D304" t="s">
        <v>305</v>
      </c>
      <c r="E304" t="s">
        <v>752</v>
      </c>
      <c r="F304" s="6">
        <v>9.7560975609756097E-3</v>
      </c>
      <c r="G304" t="s">
        <v>201</v>
      </c>
      <c r="H304" t="s">
        <v>191</v>
      </c>
      <c r="I304" s="1">
        <v>68.42</v>
      </c>
      <c r="J304" s="2">
        <v>0.52097560975609758</v>
      </c>
      <c r="K304" s="2">
        <v>0.66731707317073174</v>
      </c>
      <c r="L304" s="2">
        <v>0.67999997022675307</v>
      </c>
    </row>
    <row r="305" spans="1:12" x14ac:dyDescent="0.35">
      <c r="A305">
        <v>7830632</v>
      </c>
      <c r="B305" t="s">
        <v>55</v>
      </c>
      <c r="C305" t="s">
        <v>96</v>
      </c>
      <c r="D305" t="s">
        <v>305</v>
      </c>
      <c r="E305" t="s">
        <v>753</v>
      </c>
      <c r="F305" s="6">
        <v>4.8780487804878049E-3</v>
      </c>
      <c r="G305" t="s">
        <v>754</v>
      </c>
      <c r="H305" t="s">
        <v>233</v>
      </c>
      <c r="I305" s="1">
        <v>71.7</v>
      </c>
      <c r="J305" s="2">
        <v>0.22682926829268293</v>
      </c>
      <c r="K305" s="2">
        <v>0.39853658536585368</v>
      </c>
      <c r="L305" s="2">
        <v>0.34975608267435215</v>
      </c>
    </row>
    <row r="306" spans="1:12" x14ac:dyDescent="0.35">
      <c r="A306">
        <v>7830632</v>
      </c>
      <c r="B306" t="s">
        <v>55</v>
      </c>
      <c r="C306" t="s">
        <v>96</v>
      </c>
      <c r="D306" t="s">
        <v>305</v>
      </c>
      <c r="E306" t="s">
        <v>755</v>
      </c>
      <c r="F306" s="6">
        <v>4.8780487804878049E-3</v>
      </c>
      <c r="G306" t="s">
        <v>756</v>
      </c>
      <c r="H306" t="s">
        <v>549</v>
      </c>
      <c r="I306" s="1">
        <v>47.734999999999992</v>
      </c>
      <c r="J306" s="2">
        <v>0.12243902439024391</v>
      </c>
      <c r="K306" s="2">
        <v>0.32829268292682923</v>
      </c>
      <c r="L306" s="2">
        <v>0.23317072798566121</v>
      </c>
    </row>
    <row r="307" spans="1:12" x14ac:dyDescent="0.35">
      <c r="A307">
        <v>7830632</v>
      </c>
      <c r="B307" t="s">
        <v>55</v>
      </c>
      <c r="C307" t="s">
        <v>96</v>
      </c>
      <c r="D307" t="s">
        <v>305</v>
      </c>
      <c r="E307" t="s">
        <v>757</v>
      </c>
      <c r="F307" s="6">
        <v>2.4390243902439025E-2</v>
      </c>
      <c r="G307" t="s">
        <v>548</v>
      </c>
      <c r="H307" t="s">
        <v>758</v>
      </c>
      <c r="I307" s="1">
        <v>49.914999999999999</v>
      </c>
      <c r="J307" s="2">
        <v>0.78780487804878041</v>
      </c>
      <c r="K307" s="2">
        <v>1.8121951219512196</v>
      </c>
      <c r="L307" s="2">
        <v>1.217073207948266</v>
      </c>
    </row>
    <row r="308" spans="1:12" x14ac:dyDescent="0.35">
      <c r="A308">
        <v>7830632</v>
      </c>
      <c r="B308" t="s">
        <v>55</v>
      </c>
      <c r="C308" t="s">
        <v>96</v>
      </c>
      <c r="D308" t="s">
        <v>305</v>
      </c>
      <c r="E308" t="s">
        <v>759</v>
      </c>
      <c r="F308" s="6">
        <v>4.8780487804878049E-3</v>
      </c>
      <c r="G308" t="s">
        <v>383</v>
      </c>
      <c r="H308" t="s">
        <v>760</v>
      </c>
      <c r="I308" s="1">
        <v>68.454999999999998</v>
      </c>
      <c r="J308" s="2">
        <v>0.18439024390243902</v>
      </c>
      <c r="K308" s="2">
        <v>0.37707317073170732</v>
      </c>
      <c r="L308" s="2">
        <v>0.33414634146341465</v>
      </c>
    </row>
    <row r="309" spans="1:12" x14ac:dyDescent="0.35">
      <c r="A309">
        <v>7830632</v>
      </c>
      <c r="B309" t="s">
        <v>55</v>
      </c>
      <c r="C309" t="s">
        <v>96</v>
      </c>
      <c r="D309" t="s">
        <v>305</v>
      </c>
      <c r="E309" t="s">
        <v>761</v>
      </c>
      <c r="F309" s="6">
        <v>4.8780487804878049E-3</v>
      </c>
      <c r="G309" t="s">
        <v>754</v>
      </c>
      <c r="H309" t="s">
        <v>762</v>
      </c>
      <c r="I309" s="1">
        <v>64.53</v>
      </c>
      <c r="J309" s="2">
        <v>0.22682926829268293</v>
      </c>
      <c r="K309" s="2">
        <v>0.3941463414634146</v>
      </c>
      <c r="L309" s="2">
        <v>0.2780487804878049</v>
      </c>
    </row>
    <row r="310" spans="1:12" x14ac:dyDescent="0.35">
      <c r="A310">
        <v>7830632</v>
      </c>
      <c r="B310" t="s">
        <v>55</v>
      </c>
      <c r="C310" t="s">
        <v>96</v>
      </c>
      <c r="D310" t="s">
        <v>305</v>
      </c>
      <c r="E310" t="s">
        <v>412</v>
      </c>
      <c r="F310" s="6">
        <v>1.9512195121951219E-2</v>
      </c>
      <c r="G310" t="s">
        <v>331</v>
      </c>
      <c r="H310" t="s">
        <v>413</v>
      </c>
      <c r="I310" s="1">
        <v>64.564999999999998</v>
      </c>
      <c r="J310" s="2">
        <v>0.79024390243902443</v>
      </c>
      <c r="K310" s="2">
        <v>1.6409756097560975</v>
      </c>
      <c r="L310" s="2">
        <v>1.2585365853658537</v>
      </c>
    </row>
    <row r="311" spans="1:12" x14ac:dyDescent="0.35">
      <c r="A311">
        <v>7830632</v>
      </c>
      <c r="B311" t="s">
        <v>55</v>
      </c>
      <c r="C311" t="s">
        <v>96</v>
      </c>
      <c r="D311" t="s">
        <v>305</v>
      </c>
      <c r="E311" t="s">
        <v>763</v>
      </c>
      <c r="F311" s="6">
        <v>9.7560975609756097E-3</v>
      </c>
      <c r="G311" t="s">
        <v>388</v>
      </c>
      <c r="H311" t="s">
        <v>543</v>
      </c>
      <c r="I311" s="1">
        <v>68.14</v>
      </c>
      <c r="J311" s="2">
        <v>0.48682926829268292</v>
      </c>
      <c r="K311" s="2">
        <v>0.7521951219512194</v>
      </c>
      <c r="L311" s="2">
        <v>0.66536582388528964</v>
      </c>
    </row>
    <row r="312" spans="1:12" x14ac:dyDescent="0.35">
      <c r="A312">
        <v>7830632</v>
      </c>
      <c r="B312" t="s">
        <v>55</v>
      </c>
      <c r="C312" t="s">
        <v>96</v>
      </c>
      <c r="D312" t="s">
        <v>305</v>
      </c>
      <c r="E312" t="s">
        <v>764</v>
      </c>
      <c r="F312" s="6">
        <v>4.8780487804878049E-3</v>
      </c>
      <c r="G312" t="s">
        <v>307</v>
      </c>
      <c r="H312" t="s">
        <v>765</v>
      </c>
      <c r="I312" s="1">
        <v>75.14</v>
      </c>
      <c r="J312" s="2">
        <v>0.20780487804878051</v>
      </c>
      <c r="K312" s="2">
        <v>0.47073170731707314</v>
      </c>
      <c r="L312" s="2">
        <v>0.36682925340605943</v>
      </c>
    </row>
    <row r="313" spans="1:12" x14ac:dyDescent="0.35">
      <c r="A313">
        <v>7830632</v>
      </c>
      <c r="B313" t="s">
        <v>55</v>
      </c>
      <c r="C313" t="s">
        <v>96</v>
      </c>
      <c r="D313" t="s">
        <v>305</v>
      </c>
      <c r="E313" t="s">
        <v>766</v>
      </c>
      <c r="F313" s="6">
        <v>4.8780487804878049E-3</v>
      </c>
      <c r="G313" t="s">
        <v>767</v>
      </c>
      <c r="H313" t="s">
        <v>413</v>
      </c>
      <c r="I313" s="1">
        <v>63.344999999999992</v>
      </c>
      <c r="J313" s="2">
        <v>0.17560975609756097</v>
      </c>
      <c r="K313" s="2">
        <v>0.41024390243902437</v>
      </c>
      <c r="L313" s="2">
        <v>0.30878048408322217</v>
      </c>
    </row>
    <row r="314" spans="1:12" x14ac:dyDescent="0.35">
      <c r="A314">
        <v>7830632</v>
      </c>
      <c r="B314" t="s">
        <v>55</v>
      </c>
      <c r="C314" t="s">
        <v>96</v>
      </c>
      <c r="D314" t="s">
        <v>305</v>
      </c>
      <c r="E314" t="s">
        <v>768</v>
      </c>
      <c r="F314" s="6">
        <v>4.8780487804878049E-3</v>
      </c>
      <c r="G314" t="s">
        <v>769</v>
      </c>
      <c r="H314" t="s">
        <v>590</v>
      </c>
      <c r="I314" s="1">
        <v>66.16</v>
      </c>
      <c r="J314" s="2">
        <v>0.22878048780487803</v>
      </c>
      <c r="K314" s="2">
        <v>0.37658536585365854</v>
      </c>
      <c r="L314" s="2">
        <v>0.3229268143816692</v>
      </c>
    </row>
    <row r="315" spans="1:12" x14ac:dyDescent="0.35">
      <c r="A315">
        <v>7830632</v>
      </c>
      <c r="B315" t="s">
        <v>55</v>
      </c>
      <c r="C315" t="s">
        <v>96</v>
      </c>
      <c r="D315" t="s">
        <v>305</v>
      </c>
      <c r="E315" t="s">
        <v>770</v>
      </c>
      <c r="F315" s="6">
        <v>4.8780487804878049E-3</v>
      </c>
      <c r="G315" t="s">
        <v>771</v>
      </c>
      <c r="H315" t="s">
        <v>772</v>
      </c>
      <c r="I315" s="1">
        <v>52.245000000000005</v>
      </c>
      <c r="J315" s="2">
        <v>0.13902439024390245</v>
      </c>
      <c r="K315" s="2">
        <v>0.39317073170731703</v>
      </c>
      <c r="L315" s="2">
        <v>0.25463415006311929</v>
      </c>
    </row>
    <row r="316" spans="1:12" x14ac:dyDescent="0.35">
      <c r="A316">
        <v>7830632</v>
      </c>
      <c r="B316" t="s">
        <v>55</v>
      </c>
      <c r="C316" t="s">
        <v>96</v>
      </c>
      <c r="D316" t="s">
        <v>414</v>
      </c>
      <c r="E316" t="s">
        <v>222</v>
      </c>
      <c r="F316" s="6">
        <v>4.8780487804878049E-3</v>
      </c>
      <c r="G316" t="s">
        <v>460</v>
      </c>
      <c r="H316" t="s">
        <v>461</v>
      </c>
      <c r="I316" s="1">
        <v>71.919999999999987</v>
      </c>
      <c r="J316" s="2">
        <v>0.24536585365853658</v>
      </c>
      <c r="K316" s="2">
        <v>0.40439024390243905</v>
      </c>
      <c r="L316" s="2">
        <v>0.35073171476038489</v>
      </c>
    </row>
    <row r="317" spans="1:12" x14ac:dyDescent="0.35">
      <c r="A317">
        <v>7830632</v>
      </c>
      <c r="B317" t="s">
        <v>55</v>
      </c>
      <c r="C317" t="s">
        <v>96</v>
      </c>
      <c r="D317" t="s">
        <v>414</v>
      </c>
      <c r="E317" t="s">
        <v>773</v>
      </c>
      <c r="F317" s="6">
        <v>4.8780487804878049E-3</v>
      </c>
      <c r="G317" t="s">
        <v>715</v>
      </c>
      <c r="H317" t="s">
        <v>441</v>
      </c>
      <c r="I317" s="1">
        <v>85.450000000000017</v>
      </c>
      <c r="J317" s="2">
        <v>0.39121951219512197</v>
      </c>
      <c r="K317" s="2">
        <v>0.45707317073170733</v>
      </c>
      <c r="L317" s="2">
        <v>0.4170731707317073</v>
      </c>
    </row>
    <row r="318" spans="1:12" x14ac:dyDescent="0.35">
      <c r="A318">
        <v>7830632</v>
      </c>
      <c r="B318" t="s">
        <v>55</v>
      </c>
      <c r="C318" t="s">
        <v>96</v>
      </c>
      <c r="D318" t="s">
        <v>472</v>
      </c>
      <c r="E318" t="s">
        <v>774</v>
      </c>
      <c r="F318" s="6">
        <v>4.8780487804878049E-3</v>
      </c>
      <c r="G318" t="s">
        <v>775</v>
      </c>
      <c r="H318" t="s">
        <v>436</v>
      </c>
      <c r="I318" s="1">
        <v>67.92</v>
      </c>
      <c r="J318" s="2">
        <v>0.17268292682926828</v>
      </c>
      <c r="K318" s="2">
        <v>0.40195121951219515</v>
      </c>
      <c r="L318" s="2">
        <v>0.33121951963843371</v>
      </c>
    </row>
    <row r="319" spans="1:12" x14ac:dyDescent="0.35">
      <c r="A319">
        <v>7830632</v>
      </c>
      <c r="B319" t="s">
        <v>55</v>
      </c>
      <c r="C319" t="s">
        <v>96</v>
      </c>
      <c r="D319" t="s">
        <v>472</v>
      </c>
      <c r="E319" t="s">
        <v>626</v>
      </c>
      <c r="F319" s="6">
        <v>4.8780487804878049E-3</v>
      </c>
      <c r="G319" t="s">
        <v>627</v>
      </c>
      <c r="H319" t="s">
        <v>628</v>
      </c>
      <c r="I319" s="1">
        <v>67.709999999999994</v>
      </c>
      <c r="J319" s="2">
        <v>0.15219512195121951</v>
      </c>
      <c r="K319" s="2">
        <v>0.40878048780487802</v>
      </c>
      <c r="L319" s="2">
        <v>0.33024388755240092</v>
      </c>
    </row>
    <row r="320" spans="1:12" x14ac:dyDescent="0.35">
      <c r="A320">
        <v>7830632</v>
      </c>
      <c r="B320" t="s">
        <v>55</v>
      </c>
      <c r="C320" t="s">
        <v>96</v>
      </c>
      <c r="D320" t="s">
        <v>472</v>
      </c>
      <c r="E320" t="s">
        <v>776</v>
      </c>
      <c r="F320" s="6">
        <v>4.8780487804878049E-3</v>
      </c>
      <c r="G320" t="s">
        <v>336</v>
      </c>
      <c r="H320" t="s">
        <v>777</v>
      </c>
      <c r="I320" s="1">
        <v>55.67</v>
      </c>
      <c r="J320" s="2">
        <v>0.18780487804878049</v>
      </c>
      <c r="K320" s="2">
        <v>0.37317073170731707</v>
      </c>
      <c r="L320" s="2">
        <v>0.27170732079482662</v>
      </c>
    </row>
    <row r="321" spans="1:12" x14ac:dyDescent="0.35">
      <c r="A321">
        <v>7830632</v>
      </c>
      <c r="B321" t="s">
        <v>55</v>
      </c>
      <c r="C321" t="s">
        <v>96</v>
      </c>
      <c r="D321" t="s">
        <v>472</v>
      </c>
      <c r="E321" t="s">
        <v>778</v>
      </c>
      <c r="F321" s="6">
        <v>4.8780487804878049E-3</v>
      </c>
      <c r="G321" t="s">
        <v>779</v>
      </c>
      <c r="H321" t="s">
        <v>730</v>
      </c>
      <c r="I321" s="1">
        <v>67.13</v>
      </c>
      <c r="J321" s="2">
        <v>0.20487804878048779</v>
      </c>
      <c r="K321" s="2">
        <v>0.39219512195121953</v>
      </c>
      <c r="L321" s="2">
        <v>0.32731706572741998</v>
      </c>
    </row>
    <row r="322" spans="1:12" x14ac:dyDescent="0.35">
      <c r="A322">
        <v>7830632</v>
      </c>
      <c r="B322" t="s">
        <v>55</v>
      </c>
      <c r="C322" t="s">
        <v>96</v>
      </c>
      <c r="D322" t="s">
        <v>476</v>
      </c>
      <c r="E322" t="s">
        <v>489</v>
      </c>
      <c r="F322" s="6">
        <v>4.8780487804878049E-3</v>
      </c>
      <c r="G322" t="s">
        <v>490</v>
      </c>
      <c r="H322" t="s">
        <v>491</v>
      </c>
      <c r="I322" s="1">
        <v>65.454999999999998</v>
      </c>
      <c r="J322" s="2">
        <v>0.23073170731707315</v>
      </c>
      <c r="K322" s="2">
        <v>0.38487804878048781</v>
      </c>
      <c r="L322" s="2">
        <v>0.31902439768721419</v>
      </c>
    </row>
    <row r="323" spans="1:12" x14ac:dyDescent="0.35">
      <c r="A323">
        <v>7830632</v>
      </c>
      <c r="B323" t="s">
        <v>55</v>
      </c>
      <c r="C323" t="s">
        <v>96</v>
      </c>
      <c r="D323" t="s">
        <v>492</v>
      </c>
      <c r="E323" t="s">
        <v>493</v>
      </c>
      <c r="F323" s="6">
        <v>3.4146341463414637E-2</v>
      </c>
      <c r="G323" t="s">
        <v>494</v>
      </c>
      <c r="H323" t="s">
        <v>304</v>
      </c>
      <c r="I323" s="1">
        <v>66.66</v>
      </c>
      <c r="J323" s="2">
        <v>1.4785365853658536</v>
      </c>
      <c r="K323" s="2">
        <v>3.0663414634146342</v>
      </c>
      <c r="L323" s="2">
        <v>2.2741462893602327</v>
      </c>
    </row>
    <row r="324" spans="1:12" x14ac:dyDescent="0.35">
      <c r="A324">
        <v>7830632</v>
      </c>
      <c r="B324" t="s">
        <v>55</v>
      </c>
      <c r="C324" t="s">
        <v>96</v>
      </c>
      <c r="D324" t="s">
        <v>492</v>
      </c>
      <c r="E324" t="s">
        <v>636</v>
      </c>
      <c r="F324" s="6">
        <v>9.7560975609756097E-3</v>
      </c>
      <c r="G324" t="s">
        <v>637</v>
      </c>
      <c r="H324" t="s">
        <v>513</v>
      </c>
      <c r="I324" s="1">
        <v>74.58</v>
      </c>
      <c r="J324" s="2">
        <v>0.49560975609756097</v>
      </c>
      <c r="K324" s="2">
        <v>0.8546341463414634</v>
      </c>
      <c r="L324" s="2">
        <v>0.72780486316215698</v>
      </c>
    </row>
    <row r="325" spans="1:12" x14ac:dyDescent="0.35">
      <c r="A325">
        <v>7830632</v>
      </c>
      <c r="B325" t="s">
        <v>55</v>
      </c>
      <c r="C325" t="s">
        <v>96</v>
      </c>
      <c r="D325" t="s">
        <v>492</v>
      </c>
      <c r="E325" t="s">
        <v>495</v>
      </c>
      <c r="F325" s="6">
        <v>9.7560975609756097E-3</v>
      </c>
      <c r="G325" t="s">
        <v>496</v>
      </c>
      <c r="H325" t="s">
        <v>223</v>
      </c>
      <c r="I325" s="1">
        <v>61.8</v>
      </c>
      <c r="J325" s="2">
        <v>0.56292682926829274</v>
      </c>
      <c r="K325" s="2">
        <v>0.76682926829268283</v>
      </c>
      <c r="L325" s="2">
        <v>0.60292682182498092</v>
      </c>
    </row>
    <row r="326" spans="1:12" x14ac:dyDescent="0.35">
      <c r="A326">
        <v>7830632</v>
      </c>
      <c r="B326" t="s">
        <v>55</v>
      </c>
      <c r="C326" t="s">
        <v>96</v>
      </c>
      <c r="D326" t="s">
        <v>492</v>
      </c>
      <c r="E326" t="s">
        <v>780</v>
      </c>
      <c r="F326" s="6">
        <v>1.4634146341463415E-2</v>
      </c>
      <c r="G326" t="s">
        <v>781</v>
      </c>
      <c r="H326" t="s">
        <v>218</v>
      </c>
      <c r="I326" s="1">
        <v>61.885000000000005</v>
      </c>
      <c r="J326" s="2">
        <v>0.53414634146341466</v>
      </c>
      <c r="K326" s="2">
        <v>1.1326829268292684</v>
      </c>
      <c r="L326" s="2">
        <v>0.90585368086652063</v>
      </c>
    </row>
    <row r="327" spans="1:12" x14ac:dyDescent="0.35">
      <c r="A327">
        <v>7830632</v>
      </c>
      <c r="B327" t="s">
        <v>55</v>
      </c>
      <c r="C327" t="s">
        <v>96</v>
      </c>
      <c r="D327" t="s">
        <v>492</v>
      </c>
      <c r="E327" t="s">
        <v>500</v>
      </c>
      <c r="F327" s="6">
        <v>4.8780487804878049E-3</v>
      </c>
      <c r="G327" t="s">
        <v>501</v>
      </c>
      <c r="H327" t="s">
        <v>502</v>
      </c>
      <c r="I327" s="1">
        <v>68.28</v>
      </c>
      <c r="J327" s="2">
        <v>0.19853658536585367</v>
      </c>
      <c r="K327" s="2">
        <v>0.38146341463414635</v>
      </c>
      <c r="L327" s="2">
        <v>0.33317074659394053</v>
      </c>
    </row>
    <row r="328" spans="1:12" x14ac:dyDescent="0.35">
      <c r="A328">
        <v>7830632</v>
      </c>
      <c r="B328" t="s">
        <v>55</v>
      </c>
      <c r="C328" t="s">
        <v>96</v>
      </c>
      <c r="D328" t="s">
        <v>492</v>
      </c>
      <c r="E328" t="s">
        <v>782</v>
      </c>
      <c r="F328" s="6">
        <v>4.8780487804878049E-3</v>
      </c>
      <c r="G328" t="s">
        <v>783</v>
      </c>
      <c r="H328" t="s">
        <v>206</v>
      </c>
      <c r="I328" s="1">
        <v>84.495000000000005</v>
      </c>
      <c r="J328" s="2">
        <v>0.32731707317073166</v>
      </c>
      <c r="K328" s="2">
        <v>0.48780487804878048</v>
      </c>
      <c r="L328" s="2">
        <v>0.41170732451648245</v>
      </c>
    </row>
    <row r="329" spans="1:12" x14ac:dyDescent="0.35">
      <c r="A329">
        <v>7830632</v>
      </c>
      <c r="B329" t="s">
        <v>55</v>
      </c>
      <c r="C329" t="s">
        <v>96</v>
      </c>
      <c r="D329" t="s">
        <v>492</v>
      </c>
      <c r="E329" t="s">
        <v>784</v>
      </c>
      <c r="F329" s="6">
        <v>2.4390243902439025E-2</v>
      </c>
      <c r="G329" t="s">
        <v>785</v>
      </c>
      <c r="H329" t="s">
        <v>786</v>
      </c>
      <c r="I329" s="1">
        <v>70.210000000000008</v>
      </c>
      <c r="J329" s="2">
        <v>1.2121951219512197</v>
      </c>
      <c r="K329" s="2">
        <v>2.3756097560975613</v>
      </c>
      <c r="L329" s="2">
        <v>1.7121950475181023</v>
      </c>
    </row>
    <row r="330" spans="1:12" x14ac:dyDescent="0.35">
      <c r="A330">
        <v>7830632</v>
      </c>
      <c r="B330" t="s">
        <v>55</v>
      </c>
      <c r="C330" t="s">
        <v>96</v>
      </c>
      <c r="D330" t="s">
        <v>492</v>
      </c>
      <c r="E330" t="s">
        <v>787</v>
      </c>
      <c r="F330" s="6">
        <v>1.9512195121951219E-2</v>
      </c>
      <c r="G330" t="s">
        <v>788</v>
      </c>
      <c r="H330" t="s">
        <v>170</v>
      </c>
      <c r="I330" s="1">
        <v>76.414999999999992</v>
      </c>
      <c r="J330" s="2">
        <v>0.91707317073170735</v>
      </c>
      <c r="K330" s="2">
        <v>1.8204878048780486</v>
      </c>
      <c r="L330" s="2">
        <v>1.4907317370903201</v>
      </c>
    </row>
    <row r="331" spans="1:12" x14ac:dyDescent="0.35">
      <c r="A331">
        <v>7830632</v>
      </c>
      <c r="B331" t="s">
        <v>55</v>
      </c>
      <c r="C331" t="s">
        <v>96</v>
      </c>
      <c r="D331" t="s">
        <v>492</v>
      </c>
      <c r="E331" t="s">
        <v>638</v>
      </c>
      <c r="F331" s="6">
        <v>4.3902439024390241E-2</v>
      </c>
      <c r="G331" t="s">
        <v>639</v>
      </c>
      <c r="H331" t="s">
        <v>640</v>
      </c>
      <c r="I331" s="1">
        <v>74.139999999999986</v>
      </c>
      <c r="J331" s="2">
        <v>2.2346341463414632</v>
      </c>
      <c r="K331" s="2">
        <v>3.6263414634146338</v>
      </c>
      <c r="L331" s="2">
        <v>3.2575608416301445</v>
      </c>
    </row>
    <row r="332" spans="1:12" x14ac:dyDescent="0.35">
      <c r="A332">
        <v>7830632</v>
      </c>
      <c r="B332" t="s">
        <v>55</v>
      </c>
      <c r="C332" t="s">
        <v>96</v>
      </c>
      <c r="D332" t="s">
        <v>492</v>
      </c>
      <c r="E332" t="s">
        <v>789</v>
      </c>
      <c r="F332" s="6">
        <v>4.8780487804878049E-3</v>
      </c>
      <c r="G332" t="s">
        <v>253</v>
      </c>
      <c r="H332" t="s">
        <v>790</v>
      </c>
      <c r="I332" s="1">
        <v>76.669999999999987</v>
      </c>
      <c r="J332" s="2">
        <v>0.32585365853658538</v>
      </c>
      <c r="K332" s="2">
        <v>0.42829268292682926</v>
      </c>
      <c r="L332" s="2">
        <v>0.37365852914205411</v>
      </c>
    </row>
    <row r="333" spans="1:12" x14ac:dyDescent="0.35">
      <c r="A333">
        <v>7830632</v>
      </c>
      <c r="B333" t="s">
        <v>55</v>
      </c>
      <c r="C333" t="s">
        <v>96</v>
      </c>
      <c r="D333" t="s">
        <v>492</v>
      </c>
      <c r="E333" t="s">
        <v>156</v>
      </c>
      <c r="F333" s="6">
        <v>9.7560975609756097E-3</v>
      </c>
      <c r="G333" t="s">
        <v>545</v>
      </c>
      <c r="H333" t="s">
        <v>791</v>
      </c>
      <c r="I333" s="1">
        <v>60.454999999999998</v>
      </c>
      <c r="J333" s="2">
        <v>0.43902439024390244</v>
      </c>
      <c r="K333" s="2">
        <v>0.85365853658536583</v>
      </c>
      <c r="L333" s="2">
        <v>0.58926830756955029</v>
      </c>
    </row>
    <row r="334" spans="1:12" x14ac:dyDescent="0.35">
      <c r="A334">
        <v>7830632</v>
      </c>
      <c r="B334" t="s">
        <v>55</v>
      </c>
      <c r="C334" t="s">
        <v>96</v>
      </c>
      <c r="D334" t="s">
        <v>492</v>
      </c>
      <c r="E334" t="s">
        <v>503</v>
      </c>
      <c r="F334" s="6">
        <v>1.4634146341463415E-2</v>
      </c>
      <c r="G334" t="s">
        <v>504</v>
      </c>
      <c r="H334" t="s">
        <v>505</v>
      </c>
      <c r="I334" s="1">
        <v>79.204999999999998</v>
      </c>
      <c r="J334" s="2">
        <v>0.84146341463414642</v>
      </c>
      <c r="K334" s="2">
        <v>1.2892682926829269</v>
      </c>
      <c r="L334" s="2">
        <v>1.1590243455840321</v>
      </c>
    </row>
    <row r="335" spans="1:12" x14ac:dyDescent="0.35">
      <c r="A335">
        <v>7830632</v>
      </c>
      <c r="B335" t="s">
        <v>55</v>
      </c>
      <c r="C335" t="s">
        <v>96</v>
      </c>
      <c r="D335" t="s">
        <v>492</v>
      </c>
      <c r="E335" t="s">
        <v>792</v>
      </c>
      <c r="F335" s="6">
        <v>1.4634146341463415E-2</v>
      </c>
      <c r="G335" t="s">
        <v>793</v>
      </c>
      <c r="H335" t="s">
        <v>328</v>
      </c>
      <c r="I335" s="1">
        <v>80.11</v>
      </c>
      <c r="J335" s="2">
        <v>0.93365853658536591</v>
      </c>
      <c r="K335" s="2">
        <v>1.3814634146341465</v>
      </c>
      <c r="L335" s="2">
        <v>1.1721950996212844</v>
      </c>
    </row>
    <row r="336" spans="1:12" x14ac:dyDescent="0.35">
      <c r="A336">
        <v>7830632</v>
      </c>
      <c r="B336" t="s">
        <v>55</v>
      </c>
      <c r="C336" t="s">
        <v>96</v>
      </c>
      <c r="D336" t="s">
        <v>492</v>
      </c>
      <c r="E336" t="s">
        <v>506</v>
      </c>
      <c r="F336" s="6">
        <v>4.3902439024390241E-2</v>
      </c>
      <c r="G336" t="s">
        <v>507</v>
      </c>
      <c r="H336" t="s">
        <v>508</v>
      </c>
      <c r="I336" s="1">
        <v>63.08</v>
      </c>
      <c r="J336" s="2">
        <v>2.0678048780487805</v>
      </c>
      <c r="K336" s="2">
        <v>3.4419512195121951</v>
      </c>
      <c r="L336" s="2">
        <v>2.7658536585365852</v>
      </c>
    </row>
    <row r="337" spans="1:12" x14ac:dyDescent="0.35">
      <c r="A337">
        <v>7830632</v>
      </c>
      <c r="B337" t="s">
        <v>55</v>
      </c>
      <c r="C337" t="s">
        <v>96</v>
      </c>
      <c r="D337" t="s">
        <v>492</v>
      </c>
      <c r="E337" t="s">
        <v>509</v>
      </c>
      <c r="F337" s="6">
        <v>1.4634146341463415E-2</v>
      </c>
      <c r="G337" t="s">
        <v>510</v>
      </c>
      <c r="H337" t="s">
        <v>511</v>
      </c>
      <c r="I337" s="1">
        <v>76.234999999999999</v>
      </c>
      <c r="J337" s="2">
        <v>0.826829268292683</v>
      </c>
      <c r="K337" s="2">
        <v>1.1751219512195121</v>
      </c>
      <c r="L337" s="2">
        <v>1.1151219065596418</v>
      </c>
    </row>
    <row r="338" spans="1:12" x14ac:dyDescent="0.35">
      <c r="A338">
        <v>7830632</v>
      </c>
      <c r="B338" t="s">
        <v>55</v>
      </c>
      <c r="C338" t="s">
        <v>96</v>
      </c>
      <c r="D338" t="s">
        <v>492</v>
      </c>
      <c r="E338" t="s">
        <v>794</v>
      </c>
      <c r="F338" s="6">
        <v>4.8780487804878049E-3</v>
      </c>
      <c r="G338" t="s">
        <v>229</v>
      </c>
      <c r="H338" t="s">
        <v>795</v>
      </c>
      <c r="I338" s="1">
        <v>74.805000000000007</v>
      </c>
      <c r="J338" s="2">
        <v>0.3073170731707317</v>
      </c>
      <c r="K338" s="2">
        <v>0.40585365853658539</v>
      </c>
      <c r="L338" s="2">
        <v>0.36487806366711129</v>
      </c>
    </row>
    <row r="339" spans="1:12" x14ac:dyDescent="0.35">
      <c r="A339">
        <v>7830632</v>
      </c>
      <c r="B339" t="s">
        <v>55</v>
      </c>
      <c r="C339" t="s">
        <v>96</v>
      </c>
      <c r="D339" t="s">
        <v>492</v>
      </c>
      <c r="E339" t="s">
        <v>512</v>
      </c>
      <c r="F339" s="6">
        <v>1.9512195121951219E-2</v>
      </c>
      <c r="G339" t="s">
        <v>282</v>
      </c>
      <c r="H339" t="s">
        <v>513</v>
      </c>
      <c r="I339" s="1">
        <v>76.930000000000007</v>
      </c>
      <c r="J339" s="2">
        <v>1.0517073170731708</v>
      </c>
      <c r="K339" s="2">
        <v>1.7092682926829268</v>
      </c>
      <c r="L339" s="2">
        <v>1.5024390243902439</v>
      </c>
    </row>
    <row r="340" spans="1:12" x14ac:dyDescent="0.35">
      <c r="A340">
        <v>7830632</v>
      </c>
      <c r="B340" t="s">
        <v>55</v>
      </c>
      <c r="C340" t="s">
        <v>96</v>
      </c>
      <c r="D340" t="s">
        <v>492</v>
      </c>
      <c r="E340" t="s">
        <v>516</v>
      </c>
      <c r="F340" s="6">
        <v>4.8780487804878049E-3</v>
      </c>
      <c r="G340" t="s">
        <v>517</v>
      </c>
      <c r="H340" t="s">
        <v>269</v>
      </c>
      <c r="I340" s="1">
        <v>84.740000000000009</v>
      </c>
      <c r="J340" s="2">
        <v>0.32439024390243903</v>
      </c>
      <c r="K340" s="2">
        <v>0.46926829268292686</v>
      </c>
      <c r="L340" s="2">
        <v>0.41317071682069362</v>
      </c>
    </row>
    <row r="341" spans="1:12" x14ac:dyDescent="0.35">
      <c r="A341">
        <v>7830632</v>
      </c>
      <c r="B341" t="s">
        <v>55</v>
      </c>
      <c r="C341" t="s">
        <v>96</v>
      </c>
      <c r="D341" t="s">
        <v>492</v>
      </c>
      <c r="E341" t="s">
        <v>796</v>
      </c>
      <c r="F341" s="6">
        <v>4.8780487804878049E-3</v>
      </c>
      <c r="G341" t="s">
        <v>572</v>
      </c>
      <c r="H341" t="s">
        <v>136</v>
      </c>
      <c r="I341" s="1">
        <v>94.054999999999993</v>
      </c>
      <c r="J341" s="2">
        <v>0.48682926829268292</v>
      </c>
      <c r="K341" s="2">
        <v>0.44146341463414634</v>
      </c>
      <c r="L341" s="2">
        <v>0.45853658536585368</v>
      </c>
    </row>
    <row r="342" spans="1:12" x14ac:dyDescent="0.35">
      <c r="A342">
        <v>7830632</v>
      </c>
      <c r="B342" t="s">
        <v>55</v>
      </c>
      <c r="C342" t="s">
        <v>96</v>
      </c>
      <c r="D342" t="s">
        <v>492</v>
      </c>
      <c r="E342" t="s">
        <v>518</v>
      </c>
      <c r="F342" s="6">
        <v>4.8780487804878049E-3</v>
      </c>
      <c r="G342" t="s">
        <v>519</v>
      </c>
      <c r="H342" t="s">
        <v>520</v>
      </c>
      <c r="I342" s="1">
        <v>83.075000000000003</v>
      </c>
      <c r="J342" s="2">
        <v>0.32682926829268294</v>
      </c>
      <c r="K342" s="2">
        <v>0.43365853658536591</v>
      </c>
      <c r="L342" s="2">
        <v>0.40536584621522487</v>
      </c>
    </row>
    <row r="343" spans="1:12" x14ac:dyDescent="0.35">
      <c r="A343">
        <v>7830632</v>
      </c>
      <c r="B343" t="s">
        <v>55</v>
      </c>
      <c r="C343" t="s">
        <v>96</v>
      </c>
      <c r="D343" t="s">
        <v>199</v>
      </c>
      <c r="E343" t="s">
        <v>797</v>
      </c>
      <c r="F343" s="6">
        <v>9.7560975609756097E-3</v>
      </c>
      <c r="G343" t="s">
        <v>651</v>
      </c>
      <c r="H343" t="s">
        <v>798</v>
      </c>
      <c r="I343" s="1">
        <v>67.584999999999994</v>
      </c>
      <c r="J343" s="2">
        <v>0.46731707317073168</v>
      </c>
      <c r="K343" s="2">
        <v>0.79902439024390248</v>
      </c>
      <c r="L343" s="2">
        <v>0.66048777510480183</v>
      </c>
    </row>
    <row r="344" spans="1:12" x14ac:dyDescent="0.35">
      <c r="A344">
        <v>7830632</v>
      </c>
      <c r="B344" t="s">
        <v>55</v>
      </c>
      <c r="C344" t="s">
        <v>96</v>
      </c>
      <c r="D344" t="s">
        <v>199</v>
      </c>
      <c r="E344" t="s">
        <v>799</v>
      </c>
      <c r="F344" s="6">
        <v>9.7560975609756097E-3</v>
      </c>
      <c r="G344" t="s">
        <v>800</v>
      </c>
      <c r="H344" t="s">
        <v>513</v>
      </c>
      <c r="I344" s="1">
        <v>75.63</v>
      </c>
      <c r="J344" s="2">
        <v>0.47121951219512193</v>
      </c>
      <c r="K344" s="2">
        <v>0.8546341463414634</v>
      </c>
      <c r="L344" s="2">
        <v>0.73853655559260667</v>
      </c>
    </row>
    <row r="345" spans="1:12" x14ac:dyDescent="0.35">
      <c r="A345">
        <v>7830632</v>
      </c>
      <c r="B345" t="s">
        <v>55</v>
      </c>
      <c r="C345" t="s">
        <v>96</v>
      </c>
      <c r="D345" t="s">
        <v>199</v>
      </c>
      <c r="E345" t="s">
        <v>801</v>
      </c>
      <c r="F345" s="6">
        <v>4.8780487804878049E-3</v>
      </c>
      <c r="G345" t="s">
        <v>542</v>
      </c>
      <c r="H345" t="s">
        <v>802</v>
      </c>
      <c r="I345" s="1">
        <v>45.064999999999998</v>
      </c>
      <c r="J345" s="2">
        <v>0.15853658536585366</v>
      </c>
      <c r="K345" s="2">
        <v>0.29024390243902437</v>
      </c>
      <c r="L345" s="2">
        <v>0.21999999255668826</v>
      </c>
    </row>
    <row r="346" spans="1:12" x14ac:dyDescent="0.35">
      <c r="A346">
        <v>7830632</v>
      </c>
      <c r="B346" t="s">
        <v>55</v>
      </c>
      <c r="C346" t="s">
        <v>96</v>
      </c>
      <c r="D346" t="s">
        <v>199</v>
      </c>
      <c r="E346" t="s">
        <v>803</v>
      </c>
      <c r="F346" s="6">
        <v>4.8780487804878049E-3</v>
      </c>
      <c r="G346" t="s">
        <v>535</v>
      </c>
      <c r="H346" t="s">
        <v>804</v>
      </c>
      <c r="I346" s="1">
        <v>72.465000000000003</v>
      </c>
      <c r="J346" s="2">
        <v>0.31024390243902439</v>
      </c>
      <c r="K346" s="2">
        <v>0.32878048780487806</v>
      </c>
      <c r="L346" s="2">
        <v>0.35365853658536583</v>
      </c>
    </row>
    <row r="347" spans="1:12" x14ac:dyDescent="0.35">
      <c r="A347">
        <v>7830632</v>
      </c>
      <c r="B347" t="s">
        <v>55</v>
      </c>
      <c r="C347" t="s">
        <v>96</v>
      </c>
      <c r="D347" t="s">
        <v>381</v>
      </c>
      <c r="E347" t="s">
        <v>805</v>
      </c>
      <c r="F347" s="6">
        <v>9.7560975609756097E-3</v>
      </c>
      <c r="G347" t="s">
        <v>602</v>
      </c>
      <c r="H347" t="s">
        <v>806</v>
      </c>
      <c r="I347" s="1">
        <v>68.754999999999995</v>
      </c>
      <c r="J347" s="2">
        <v>0.40780487804878046</v>
      </c>
      <c r="K347" s="2">
        <v>0.86829268292682926</v>
      </c>
      <c r="L347" s="2">
        <v>0.67024387266577745</v>
      </c>
    </row>
    <row r="348" spans="1:12" x14ac:dyDescent="0.35">
      <c r="A348">
        <v>7830632</v>
      </c>
      <c r="B348" t="s">
        <v>55</v>
      </c>
      <c r="C348" t="str">
        <f>C347</f>
        <v>E</v>
      </c>
      <c r="D348" s="4" t="str">
        <f>"Comparison School Score"</f>
        <v>Comparison School Score</v>
      </c>
      <c r="F348" s="6">
        <v>0.66341463414634172</v>
      </c>
      <c r="I348" s="1"/>
      <c r="J348" s="2">
        <v>30.893170731707315</v>
      </c>
      <c r="K348" s="2">
        <v>55.286341463414637</v>
      </c>
      <c r="L348" s="2">
        <v>45.243414105671206</v>
      </c>
    </row>
    <row r="349" spans="1:12" x14ac:dyDescent="0.35">
      <c r="A349">
        <v>7830632</v>
      </c>
      <c r="B349" t="s">
        <v>55</v>
      </c>
      <c r="C349" t="s">
        <v>97</v>
      </c>
      <c r="D349" t="s">
        <v>392</v>
      </c>
      <c r="E349" t="s">
        <v>588</v>
      </c>
      <c r="F349" s="6">
        <v>3.9024390243902439E-2</v>
      </c>
      <c r="G349" t="s">
        <v>589</v>
      </c>
      <c r="H349" t="s">
        <v>590</v>
      </c>
      <c r="I349" s="1">
        <v>59.78</v>
      </c>
      <c r="J349" s="2">
        <v>1.2097560975609756</v>
      </c>
      <c r="K349" s="2">
        <v>3.0126829268292683</v>
      </c>
      <c r="L349" s="2">
        <v>2.3297561273342224</v>
      </c>
    </row>
    <row r="350" spans="1:12" x14ac:dyDescent="0.35">
      <c r="A350">
        <v>7830632</v>
      </c>
      <c r="B350" t="s">
        <v>55</v>
      </c>
      <c r="C350" t="s">
        <v>97</v>
      </c>
      <c r="D350" t="s">
        <v>392</v>
      </c>
      <c r="E350" t="s">
        <v>593</v>
      </c>
      <c r="F350" s="6">
        <v>4.8780487804878049E-3</v>
      </c>
      <c r="G350" t="s">
        <v>594</v>
      </c>
      <c r="H350" t="s">
        <v>210</v>
      </c>
      <c r="I350" s="1">
        <v>62.74</v>
      </c>
      <c r="J350" s="2">
        <v>0.16682926829268294</v>
      </c>
      <c r="K350" s="2">
        <v>0.42390243902439029</v>
      </c>
      <c r="L350" s="2">
        <v>0.30634145969297827</v>
      </c>
    </row>
    <row r="351" spans="1:12" x14ac:dyDescent="0.35">
      <c r="A351">
        <v>7830632</v>
      </c>
      <c r="B351" t="s">
        <v>55</v>
      </c>
      <c r="C351" t="s">
        <v>97</v>
      </c>
      <c r="D351" t="s">
        <v>392</v>
      </c>
      <c r="E351" t="s">
        <v>595</v>
      </c>
      <c r="F351" s="6">
        <v>4.8780487804878049E-3</v>
      </c>
      <c r="G351" t="s">
        <v>596</v>
      </c>
      <c r="H351" t="s">
        <v>597</v>
      </c>
      <c r="I351" s="1">
        <v>47.809999999999995</v>
      </c>
      <c r="J351" s="2">
        <v>0.14585365853658536</v>
      </c>
      <c r="K351" s="2">
        <v>0.34195121951219509</v>
      </c>
      <c r="L351" s="2">
        <v>0.23317072798566121</v>
      </c>
    </row>
    <row r="352" spans="1:12" x14ac:dyDescent="0.35">
      <c r="A352">
        <v>7830632</v>
      </c>
      <c r="B352" t="s">
        <v>55</v>
      </c>
      <c r="C352" t="s">
        <v>97</v>
      </c>
      <c r="D352" t="s">
        <v>392</v>
      </c>
      <c r="E352" t="s">
        <v>598</v>
      </c>
      <c r="F352" s="6">
        <v>1.4634146341463415E-2</v>
      </c>
      <c r="G352" t="s">
        <v>344</v>
      </c>
      <c r="H352" t="s">
        <v>149</v>
      </c>
      <c r="I352" s="1">
        <v>49.42</v>
      </c>
      <c r="J352" s="2">
        <v>0.39219512195121953</v>
      </c>
      <c r="K352" s="2">
        <v>0.97170731707317082</v>
      </c>
      <c r="L352" s="2">
        <v>0.72146340346917881</v>
      </c>
    </row>
    <row r="353" spans="1:12" x14ac:dyDescent="0.35">
      <c r="A353">
        <v>7830632</v>
      </c>
      <c r="B353" t="s">
        <v>55</v>
      </c>
      <c r="C353" t="s">
        <v>97</v>
      </c>
      <c r="D353" t="s">
        <v>392</v>
      </c>
      <c r="E353" t="s">
        <v>599</v>
      </c>
      <c r="F353" s="6">
        <v>9.7560975609756097E-3</v>
      </c>
      <c r="G353" t="s">
        <v>355</v>
      </c>
      <c r="H353" t="s">
        <v>600</v>
      </c>
      <c r="I353" s="1">
        <v>72.034999999999997</v>
      </c>
      <c r="J353" s="2">
        <v>0.32195121951219513</v>
      </c>
      <c r="K353" s="2">
        <v>0.93756097560975604</v>
      </c>
      <c r="L353" s="2">
        <v>0.70243902439024386</v>
      </c>
    </row>
    <row r="354" spans="1:12" x14ac:dyDescent="0.35">
      <c r="A354">
        <v>7830632</v>
      </c>
      <c r="B354" t="s">
        <v>55</v>
      </c>
      <c r="C354" t="s">
        <v>97</v>
      </c>
      <c r="D354" t="s">
        <v>392</v>
      </c>
      <c r="E354" t="s">
        <v>601</v>
      </c>
      <c r="F354" s="6">
        <v>4.8780487804878049E-3</v>
      </c>
      <c r="G354" t="s">
        <v>602</v>
      </c>
      <c r="H354" t="s">
        <v>603</v>
      </c>
      <c r="I354" s="1">
        <v>59.289999999999992</v>
      </c>
      <c r="J354" s="2">
        <v>0.20390243902439023</v>
      </c>
      <c r="K354" s="2">
        <v>0.36975609756097561</v>
      </c>
      <c r="L354" s="2">
        <v>0.28926828896127094</v>
      </c>
    </row>
    <row r="355" spans="1:12" x14ac:dyDescent="0.35">
      <c r="A355">
        <v>7830632</v>
      </c>
      <c r="B355" t="s">
        <v>55</v>
      </c>
      <c r="C355" t="s">
        <v>97</v>
      </c>
      <c r="D355" t="s">
        <v>392</v>
      </c>
      <c r="E355" t="s">
        <v>606</v>
      </c>
      <c r="F355" s="6">
        <v>1.9512195121951219E-2</v>
      </c>
      <c r="G355" t="s">
        <v>607</v>
      </c>
      <c r="H355" t="s">
        <v>608</v>
      </c>
      <c r="I355" s="1">
        <v>53.844999999999999</v>
      </c>
      <c r="J355" s="2">
        <v>0.61463414634146341</v>
      </c>
      <c r="K355" s="2">
        <v>1.3209756097560976</v>
      </c>
      <c r="L355" s="2">
        <v>1.0517073468464178</v>
      </c>
    </row>
    <row r="356" spans="1:12" x14ac:dyDescent="0.35">
      <c r="A356">
        <v>7830632</v>
      </c>
      <c r="B356" t="s">
        <v>55</v>
      </c>
      <c r="C356" t="s">
        <v>97</v>
      </c>
      <c r="D356" t="s">
        <v>646</v>
      </c>
      <c r="E356" t="s">
        <v>807</v>
      </c>
      <c r="F356" s="6">
        <v>4.8780487804878049E-3</v>
      </c>
      <c r="G356" t="s">
        <v>808</v>
      </c>
      <c r="H356" t="s">
        <v>236</v>
      </c>
      <c r="I356" s="1">
        <v>67.644999999999996</v>
      </c>
      <c r="J356" s="2">
        <v>0.30390243902439024</v>
      </c>
      <c r="K356" s="2">
        <v>0.35512195121951218</v>
      </c>
      <c r="L356" s="2">
        <v>0.33024388755240092</v>
      </c>
    </row>
    <row r="357" spans="1:12" x14ac:dyDescent="0.35">
      <c r="A357">
        <v>7830632</v>
      </c>
      <c r="B357" t="s">
        <v>55</v>
      </c>
      <c r="C357" t="s">
        <v>97</v>
      </c>
      <c r="D357" t="s">
        <v>305</v>
      </c>
      <c r="E357" t="s">
        <v>809</v>
      </c>
      <c r="F357" s="6">
        <v>4.8780487804878049E-3</v>
      </c>
      <c r="G357" t="s">
        <v>810</v>
      </c>
      <c r="H357" t="s">
        <v>640</v>
      </c>
      <c r="I357" s="1">
        <v>69.77</v>
      </c>
      <c r="J357" s="2">
        <v>0.19024390243902439</v>
      </c>
      <c r="K357" s="2">
        <v>0.40292682926829265</v>
      </c>
      <c r="L357" s="2">
        <v>0.34048781976467224</v>
      </c>
    </row>
    <row r="358" spans="1:12" x14ac:dyDescent="0.35">
      <c r="A358">
        <v>7830632</v>
      </c>
      <c r="B358" t="s">
        <v>55</v>
      </c>
      <c r="C358" t="s">
        <v>97</v>
      </c>
      <c r="D358" t="s">
        <v>305</v>
      </c>
      <c r="E358" t="s">
        <v>811</v>
      </c>
      <c r="F358" s="6">
        <v>4.8780487804878049E-3</v>
      </c>
      <c r="G358" t="s">
        <v>812</v>
      </c>
      <c r="H358" t="s">
        <v>612</v>
      </c>
      <c r="I358" s="1">
        <v>61.865000000000002</v>
      </c>
      <c r="J358" s="2">
        <v>0.14390243902439023</v>
      </c>
      <c r="K358" s="2">
        <v>0.35317073170731711</v>
      </c>
      <c r="L358" s="2">
        <v>0.30146341091249046</v>
      </c>
    </row>
    <row r="359" spans="1:12" x14ac:dyDescent="0.35">
      <c r="A359">
        <v>7830632</v>
      </c>
      <c r="B359" t="s">
        <v>55</v>
      </c>
      <c r="C359" t="s">
        <v>97</v>
      </c>
      <c r="D359" t="s">
        <v>305</v>
      </c>
      <c r="E359" t="s">
        <v>654</v>
      </c>
      <c r="F359" s="6">
        <v>4.8780487804878049E-3</v>
      </c>
      <c r="G359" t="s">
        <v>655</v>
      </c>
      <c r="H359" t="s">
        <v>656</v>
      </c>
      <c r="I359" s="1">
        <v>69.849999999999994</v>
      </c>
      <c r="J359" s="2">
        <v>0.16926829268292684</v>
      </c>
      <c r="K359" s="2">
        <v>0.43902439024390244</v>
      </c>
      <c r="L359" s="2">
        <v>0.34048781976467224</v>
      </c>
    </row>
    <row r="360" spans="1:12" x14ac:dyDescent="0.35">
      <c r="A360">
        <v>7830632</v>
      </c>
      <c r="B360" t="s">
        <v>55</v>
      </c>
      <c r="C360" t="s">
        <v>97</v>
      </c>
      <c r="D360" t="s">
        <v>305</v>
      </c>
      <c r="E360" t="s">
        <v>813</v>
      </c>
      <c r="F360" s="6">
        <v>4.8780487804878049E-3</v>
      </c>
      <c r="G360" t="s">
        <v>639</v>
      </c>
      <c r="H360" t="s">
        <v>772</v>
      </c>
      <c r="I360" s="1">
        <v>62.039999999999992</v>
      </c>
      <c r="J360" s="2">
        <v>0.24829268292682927</v>
      </c>
      <c r="K360" s="2">
        <v>0.39317073170731703</v>
      </c>
      <c r="L360" s="2">
        <v>0.30292682182498093</v>
      </c>
    </row>
    <row r="361" spans="1:12" x14ac:dyDescent="0.35">
      <c r="A361">
        <v>7830632</v>
      </c>
      <c r="B361" t="s">
        <v>55</v>
      </c>
      <c r="C361" t="s">
        <v>97</v>
      </c>
      <c r="D361" t="s">
        <v>305</v>
      </c>
      <c r="E361" t="s">
        <v>657</v>
      </c>
      <c r="F361" s="6">
        <v>1.4634146341463415E-2</v>
      </c>
      <c r="G361" t="s">
        <v>658</v>
      </c>
      <c r="H361" t="s">
        <v>659</v>
      </c>
      <c r="I361" s="1">
        <v>64.929999999999993</v>
      </c>
      <c r="J361" s="2">
        <v>0.56634146341463421</v>
      </c>
      <c r="K361" s="2">
        <v>1.2702439024390244</v>
      </c>
      <c r="L361" s="2">
        <v>0.94975611989091091</v>
      </c>
    </row>
    <row r="362" spans="1:12" x14ac:dyDescent="0.35">
      <c r="A362">
        <v>7830632</v>
      </c>
      <c r="B362" t="s">
        <v>55</v>
      </c>
      <c r="C362" t="s">
        <v>97</v>
      </c>
      <c r="D362" t="s">
        <v>305</v>
      </c>
      <c r="E362" t="s">
        <v>814</v>
      </c>
      <c r="F362" s="6">
        <v>1.4634146341463415E-2</v>
      </c>
      <c r="G362" t="s">
        <v>336</v>
      </c>
      <c r="H362" t="s">
        <v>221</v>
      </c>
      <c r="I362" s="1">
        <v>66.06</v>
      </c>
      <c r="J362" s="2">
        <v>0.56341463414634152</v>
      </c>
      <c r="K362" s="2">
        <v>1.2160975609756097</v>
      </c>
      <c r="L362" s="2">
        <v>0.96731705084079656</v>
      </c>
    </row>
    <row r="363" spans="1:12" x14ac:dyDescent="0.35">
      <c r="A363">
        <v>7830632</v>
      </c>
      <c r="B363" t="s">
        <v>55</v>
      </c>
      <c r="C363" t="s">
        <v>97</v>
      </c>
      <c r="D363" t="s">
        <v>305</v>
      </c>
      <c r="E363" t="s">
        <v>660</v>
      </c>
      <c r="F363" s="6">
        <v>9.7560975609756097E-3</v>
      </c>
      <c r="G363" t="s">
        <v>446</v>
      </c>
      <c r="H363" t="s">
        <v>661</v>
      </c>
      <c r="I363" s="1">
        <v>70.094999999999999</v>
      </c>
      <c r="J363" s="2">
        <v>0.4273170731707317</v>
      </c>
      <c r="K363" s="2">
        <v>0.94341463414634152</v>
      </c>
      <c r="L363" s="2">
        <v>0.68487801900724088</v>
      </c>
    </row>
    <row r="364" spans="1:12" x14ac:dyDescent="0.35">
      <c r="A364">
        <v>7830632</v>
      </c>
      <c r="B364" t="s">
        <v>55</v>
      </c>
      <c r="C364" t="s">
        <v>97</v>
      </c>
      <c r="D364" t="s">
        <v>472</v>
      </c>
      <c r="E364" t="s">
        <v>682</v>
      </c>
      <c r="F364" s="6">
        <v>4.8780487804878049E-3</v>
      </c>
      <c r="G364" t="s">
        <v>604</v>
      </c>
      <c r="H364" t="s">
        <v>167</v>
      </c>
      <c r="I364" s="1">
        <v>72.375</v>
      </c>
      <c r="J364" s="2">
        <v>0.19365853658536586</v>
      </c>
      <c r="K364" s="2">
        <v>0.43658536585365854</v>
      </c>
      <c r="L364" s="2">
        <v>0.35268294171589176</v>
      </c>
    </row>
    <row r="365" spans="1:12" x14ac:dyDescent="0.35">
      <c r="A365">
        <v>7830632</v>
      </c>
      <c r="B365" t="s">
        <v>55</v>
      </c>
      <c r="C365" t="s">
        <v>97</v>
      </c>
      <c r="D365" t="s">
        <v>472</v>
      </c>
      <c r="E365" t="s">
        <v>815</v>
      </c>
      <c r="F365" s="6">
        <v>4.8780487804878049E-3</v>
      </c>
      <c r="G365" t="s">
        <v>580</v>
      </c>
      <c r="H365" t="s">
        <v>816</v>
      </c>
      <c r="I365" s="1">
        <v>68.52</v>
      </c>
      <c r="J365" s="2">
        <v>0.23219512195121952</v>
      </c>
      <c r="K365" s="2">
        <v>0.39268292682926831</v>
      </c>
      <c r="L365" s="2">
        <v>0.33463413889815169</v>
      </c>
    </row>
    <row r="366" spans="1:12" x14ac:dyDescent="0.35">
      <c r="A366">
        <v>7830632</v>
      </c>
      <c r="B366" t="s">
        <v>55</v>
      </c>
      <c r="C366" t="s">
        <v>97</v>
      </c>
      <c r="D366" t="s">
        <v>472</v>
      </c>
      <c r="E366" t="s">
        <v>817</v>
      </c>
      <c r="F366" s="6">
        <v>4.8780487804878049E-3</v>
      </c>
      <c r="G366" t="s">
        <v>714</v>
      </c>
      <c r="H366" t="s">
        <v>482</v>
      </c>
      <c r="I366" s="1">
        <v>67.19</v>
      </c>
      <c r="J366" s="2">
        <v>0.25707317073170732</v>
      </c>
      <c r="K366" s="2">
        <v>0.39609756097560977</v>
      </c>
      <c r="L366" s="2">
        <v>0.32780486316215701</v>
      </c>
    </row>
    <row r="367" spans="1:12" x14ac:dyDescent="0.35">
      <c r="A367">
        <v>7830632</v>
      </c>
      <c r="B367" t="s">
        <v>55</v>
      </c>
      <c r="C367" t="s">
        <v>97</v>
      </c>
      <c r="D367" t="s">
        <v>476</v>
      </c>
      <c r="E367" t="s">
        <v>692</v>
      </c>
      <c r="F367" s="6">
        <v>4.8780487804878049E-3</v>
      </c>
      <c r="G367" t="s">
        <v>693</v>
      </c>
      <c r="H367" t="s">
        <v>676</v>
      </c>
      <c r="I367" s="1">
        <v>68.575000000000003</v>
      </c>
      <c r="J367" s="2">
        <v>0.21512195121951219</v>
      </c>
      <c r="K367" s="2">
        <v>0.3878048780487805</v>
      </c>
      <c r="L367" s="2">
        <v>0.33463413889815169</v>
      </c>
    </row>
    <row r="368" spans="1:12" x14ac:dyDescent="0.35">
      <c r="A368">
        <v>7830632</v>
      </c>
      <c r="B368" t="s">
        <v>55</v>
      </c>
      <c r="C368" t="s">
        <v>97</v>
      </c>
      <c r="D368" t="s">
        <v>492</v>
      </c>
      <c r="E368" t="s">
        <v>697</v>
      </c>
      <c r="F368" s="6">
        <v>2.9268292682926831E-2</v>
      </c>
      <c r="G368" t="s">
        <v>678</v>
      </c>
      <c r="H368" t="s">
        <v>698</v>
      </c>
      <c r="I368" s="1">
        <v>62.334999999999994</v>
      </c>
      <c r="J368" s="2">
        <v>1.2848780487804878</v>
      </c>
      <c r="K368" s="2">
        <v>2.0839024390243903</v>
      </c>
      <c r="L368" s="2">
        <v>1.8234146118164063</v>
      </c>
    </row>
    <row r="369" spans="1:12" x14ac:dyDescent="0.35">
      <c r="A369">
        <v>7830632</v>
      </c>
      <c r="B369" t="s">
        <v>55</v>
      </c>
      <c r="C369" t="s">
        <v>97</v>
      </c>
      <c r="D369" t="s">
        <v>492</v>
      </c>
      <c r="E369" t="s">
        <v>699</v>
      </c>
      <c r="F369" s="6">
        <v>2.4390243902439025E-2</v>
      </c>
      <c r="G369" t="s">
        <v>700</v>
      </c>
      <c r="H369" t="s">
        <v>701</v>
      </c>
      <c r="I369" s="1">
        <v>66.594999999999999</v>
      </c>
      <c r="J369" s="2">
        <v>1.1365853658536587</v>
      </c>
      <c r="K369" s="2">
        <v>2.126829268292683</v>
      </c>
      <c r="L369" s="2">
        <v>1.6243902066858804</v>
      </c>
    </row>
    <row r="370" spans="1:12" x14ac:dyDescent="0.35">
      <c r="A370">
        <v>7830632</v>
      </c>
      <c r="B370" t="s">
        <v>55</v>
      </c>
      <c r="C370" t="s">
        <v>97</v>
      </c>
      <c r="D370" t="s">
        <v>492</v>
      </c>
      <c r="E370" t="s">
        <v>682</v>
      </c>
      <c r="F370" s="6">
        <v>2.9268292682926831E-2</v>
      </c>
      <c r="G370" t="s">
        <v>702</v>
      </c>
      <c r="H370" t="s">
        <v>703</v>
      </c>
      <c r="I370" s="1">
        <v>68.569999999999993</v>
      </c>
      <c r="J370" s="2">
        <v>1.1385365853658538</v>
      </c>
      <c r="K370" s="2">
        <v>2.4029268292682926</v>
      </c>
      <c r="L370" s="2">
        <v>2.0048780487804878</v>
      </c>
    </row>
    <row r="371" spans="1:12" x14ac:dyDescent="0.35">
      <c r="A371">
        <v>7830632</v>
      </c>
      <c r="B371" t="s">
        <v>55</v>
      </c>
      <c r="C371" t="s">
        <v>97</v>
      </c>
      <c r="D371" t="s">
        <v>492</v>
      </c>
      <c r="E371" t="s">
        <v>704</v>
      </c>
      <c r="F371" s="6">
        <v>1.9512195121951219E-2</v>
      </c>
      <c r="G371" t="s">
        <v>197</v>
      </c>
      <c r="H371" t="s">
        <v>705</v>
      </c>
      <c r="I371" s="1">
        <v>72.61999999999999</v>
      </c>
      <c r="J371" s="2">
        <v>0.84878048780487803</v>
      </c>
      <c r="K371" s="2">
        <v>1.6897560975609756</v>
      </c>
      <c r="L371" s="2">
        <v>1.4185365258193599</v>
      </c>
    </row>
    <row r="372" spans="1:12" x14ac:dyDescent="0.35">
      <c r="A372">
        <v>7830632</v>
      </c>
      <c r="B372" t="s">
        <v>55</v>
      </c>
      <c r="C372" t="s">
        <v>97</v>
      </c>
      <c r="D372" t="s">
        <v>492</v>
      </c>
      <c r="E372" t="s">
        <v>706</v>
      </c>
      <c r="F372" s="6">
        <v>9.7560975609756097E-3</v>
      </c>
      <c r="G372" t="s">
        <v>663</v>
      </c>
      <c r="H372" t="s">
        <v>707</v>
      </c>
      <c r="I372" s="1">
        <v>74.634999999999991</v>
      </c>
      <c r="J372" s="2">
        <v>0.50926829268292684</v>
      </c>
      <c r="K372" s="2">
        <v>0.78146341463414626</v>
      </c>
      <c r="L372" s="2">
        <v>0.72780486316215698</v>
      </c>
    </row>
    <row r="373" spans="1:12" x14ac:dyDescent="0.35">
      <c r="A373">
        <v>7830632</v>
      </c>
      <c r="B373" t="s">
        <v>55</v>
      </c>
      <c r="C373" t="s">
        <v>97</v>
      </c>
      <c r="D373" t="s">
        <v>492</v>
      </c>
      <c r="E373" t="s">
        <v>708</v>
      </c>
      <c r="F373" s="6">
        <v>2.9268292682926831E-2</v>
      </c>
      <c r="G373" t="s">
        <v>709</v>
      </c>
      <c r="H373" t="s">
        <v>226</v>
      </c>
      <c r="I373" s="1">
        <v>64.694999999999993</v>
      </c>
      <c r="J373" s="2">
        <v>1.1882926829268294</v>
      </c>
      <c r="K373" s="2">
        <v>2.2243902439024392</v>
      </c>
      <c r="L373" s="2">
        <v>1.893658447265625</v>
      </c>
    </row>
    <row r="374" spans="1:12" x14ac:dyDescent="0.35">
      <c r="A374">
        <v>7830632</v>
      </c>
      <c r="B374" t="s">
        <v>55</v>
      </c>
      <c r="C374" t="s">
        <v>97</v>
      </c>
      <c r="D374" t="s">
        <v>710</v>
      </c>
      <c r="E374" t="s">
        <v>818</v>
      </c>
      <c r="F374" s="6">
        <v>9.7560975609756097E-3</v>
      </c>
      <c r="G374" t="s">
        <v>819</v>
      </c>
      <c r="H374" t="s">
        <v>367</v>
      </c>
      <c r="I374" s="1">
        <v>74.824999999999989</v>
      </c>
      <c r="J374" s="2">
        <v>0.71902439024390241</v>
      </c>
      <c r="K374" s="2">
        <v>0.80292682926829262</v>
      </c>
      <c r="L374" s="2">
        <v>0.72975612733422257</v>
      </c>
    </row>
    <row r="375" spans="1:12" x14ac:dyDescent="0.35">
      <c r="A375">
        <v>7830632</v>
      </c>
      <c r="B375" t="s">
        <v>55</v>
      </c>
      <c r="C375" t="s">
        <v>97</v>
      </c>
      <c r="D375" t="s">
        <v>199</v>
      </c>
      <c r="E375" t="s">
        <v>716</v>
      </c>
      <c r="F375" s="6">
        <v>4.8780487804878049E-3</v>
      </c>
      <c r="G375" t="s">
        <v>198</v>
      </c>
      <c r="H375" t="s">
        <v>233</v>
      </c>
      <c r="I375" s="1">
        <v>71.125</v>
      </c>
      <c r="J375" s="2">
        <v>0.25365853658536586</v>
      </c>
      <c r="K375" s="2">
        <v>0.39853658536585368</v>
      </c>
      <c r="L375" s="2">
        <v>0.34682926084937121</v>
      </c>
    </row>
    <row r="376" spans="1:12" x14ac:dyDescent="0.35">
      <c r="A376">
        <v>7830632</v>
      </c>
      <c r="B376" t="s">
        <v>55</v>
      </c>
      <c r="C376" t="str">
        <f>C375</f>
        <v>M</v>
      </c>
      <c r="D376" s="4" t="str">
        <f>"Comparison School Score"</f>
        <v>Comparison School Score</v>
      </c>
      <c r="F376" s="6">
        <v>0.33658536585365867</v>
      </c>
      <c r="I376" s="1"/>
      <c r="J376" s="2">
        <v>13.644878048780491</v>
      </c>
      <c r="K376" s="2">
        <v>26.875609756097568</v>
      </c>
      <c r="L376" s="2">
        <v>21.770731502626003</v>
      </c>
    </row>
    <row r="377" spans="1:12" x14ac:dyDescent="0.35">
      <c r="A377">
        <v>7830630</v>
      </c>
      <c r="B377" t="s">
        <v>24</v>
      </c>
      <c r="C377" t="s">
        <v>96</v>
      </c>
      <c r="D377" t="s">
        <v>820</v>
      </c>
      <c r="E377" t="s">
        <v>821</v>
      </c>
      <c r="F377" s="6">
        <v>2.2925764192139739E-2</v>
      </c>
      <c r="G377" t="s">
        <v>336</v>
      </c>
      <c r="H377" t="s">
        <v>730</v>
      </c>
      <c r="I377" s="1">
        <v>71.23</v>
      </c>
      <c r="J377" s="2">
        <v>0.88264192139737996</v>
      </c>
      <c r="K377" s="2">
        <v>1.8432314410480353</v>
      </c>
      <c r="L377" s="2">
        <v>1.6323144104803495</v>
      </c>
    </row>
    <row r="378" spans="1:12" x14ac:dyDescent="0.35">
      <c r="A378">
        <v>7830630</v>
      </c>
      <c r="B378" t="s">
        <v>24</v>
      </c>
      <c r="C378" t="s">
        <v>96</v>
      </c>
      <c r="D378" t="s">
        <v>822</v>
      </c>
      <c r="E378" t="s">
        <v>823</v>
      </c>
      <c r="F378" s="6">
        <v>1.0917030567685589E-3</v>
      </c>
      <c r="G378" t="s">
        <v>651</v>
      </c>
      <c r="H378" t="s">
        <v>724</v>
      </c>
      <c r="I378" s="1">
        <v>71.375</v>
      </c>
      <c r="J378" s="2">
        <v>5.2292576419213969E-2</v>
      </c>
      <c r="K378" s="2">
        <v>9.1048034934497812E-2</v>
      </c>
      <c r="L378" s="2">
        <v>7.8056768558951967E-2</v>
      </c>
    </row>
    <row r="379" spans="1:12" x14ac:dyDescent="0.35">
      <c r="A379">
        <v>7830630</v>
      </c>
      <c r="B379" t="s">
        <v>24</v>
      </c>
      <c r="C379" t="s">
        <v>96</v>
      </c>
      <c r="D379" t="s">
        <v>824</v>
      </c>
      <c r="E379" t="s">
        <v>825</v>
      </c>
      <c r="F379" s="6">
        <v>1.0917030567685589E-3</v>
      </c>
      <c r="G379" t="s">
        <v>826</v>
      </c>
      <c r="H379" t="s">
        <v>827</v>
      </c>
      <c r="I379" s="1">
        <v>75.875</v>
      </c>
      <c r="J379" s="2">
        <v>6.9868995633187769E-2</v>
      </c>
      <c r="K379" s="2">
        <v>8.1331877729257637E-2</v>
      </c>
      <c r="L379" s="2">
        <v>8.2860263674540288E-2</v>
      </c>
    </row>
    <row r="380" spans="1:12" x14ac:dyDescent="0.35">
      <c r="A380">
        <v>7830630</v>
      </c>
      <c r="B380" t="s">
        <v>24</v>
      </c>
      <c r="C380" t="s">
        <v>96</v>
      </c>
      <c r="D380" t="s">
        <v>828</v>
      </c>
      <c r="E380" t="s">
        <v>829</v>
      </c>
      <c r="F380" s="6">
        <v>4.3668122270742356E-3</v>
      </c>
      <c r="G380" t="s">
        <v>589</v>
      </c>
      <c r="H380" t="s">
        <v>351</v>
      </c>
      <c r="I380" s="1">
        <v>63.014999999999993</v>
      </c>
      <c r="J380" s="2">
        <v>0.13537117903930129</v>
      </c>
      <c r="K380" s="2">
        <v>0.37467248908296941</v>
      </c>
      <c r="L380" s="2">
        <v>0.27467249574619607</v>
      </c>
    </row>
    <row r="381" spans="1:12" x14ac:dyDescent="0.35">
      <c r="A381">
        <v>7830630</v>
      </c>
      <c r="B381" t="s">
        <v>24</v>
      </c>
      <c r="C381" t="s">
        <v>96</v>
      </c>
      <c r="D381" t="s">
        <v>828</v>
      </c>
      <c r="E381" t="s">
        <v>830</v>
      </c>
      <c r="F381" s="6">
        <v>4.3668122270742356E-3</v>
      </c>
      <c r="G381" t="s">
        <v>184</v>
      </c>
      <c r="H381" t="s">
        <v>831</v>
      </c>
      <c r="I381" s="1">
        <v>87.515000000000001</v>
      </c>
      <c r="J381" s="2">
        <v>0.33275109170305678</v>
      </c>
      <c r="K381" s="2">
        <v>0.3986899563318777</v>
      </c>
      <c r="L381" s="2">
        <v>0.38253274442847635</v>
      </c>
    </row>
    <row r="382" spans="1:12" x14ac:dyDescent="0.35">
      <c r="A382">
        <v>7830630</v>
      </c>
      <c r="B382" t="s">
        <v>24</v>
      </c>
      <c r="C382" t="s">
        <v>96</v>
      </c>
      <c r="D382" t="s">
        <v>828</v>
      </c>
      <c r="E382" t="s">
        <v>832</v>
      </c>
      <c r="F382" s="6">
        <v>3.2751091703056767E-3</v>
      </c>
      <c r="G382" t="s">
        <v>833</v>
      </c>
      <c r="H382" t="s">
        <v>631</v>
      </c>
      <c r="I382" s="1">
        <v>65.33</v>
      </c>
      <c r="J382" s="2">
        <v>0.1490174672489083</v>
      </c>
      <c r="K382" s="2">
        <v>0.28329694323144106</v>
      </c>
      <c r="L382" s="2">
        <v>0.21419214473541126</v>
      </c>
    </row>
    <row r="383" spans="1:12" x14ac:dyDescent="0.35">
      <c r="A383">
        <v>7830630</v>
      </c>
      <c r="B383" t="s">
        <v>24</v>
      </c>
      <c r="C383" t="s">
        <v>96</v>
      </c>
      <c r="D383" t="s">
        <v>828</v>
      </c>
      <c r="E383" t="s">
        <v>757</v>
      </c>
      <c r="F383" s="6">
        <v>4.3668122270742356E-3</v>
      </c>
      <c r="G383" t="s">
        <v>400</v>
      </c>
      <c r="H383" t="s">
        <v>339</v>
      </c>
      <c r="I383" s="1">
        <v>51.494999999999997</v>
      </c>
      <c r="J383" s="2">
        <v>0.13930131004366811</v>
      </c>
      <c r="K383" s="2">
        <v>0.31310043668122273</v>
      </c>
      <c r="L383" s="2">
        <v>0.22489082969432314</v>
      </c>
    </row>
    <row r="384" spans="1:12" x14ac:dyDescent="0.35">
      <c r="A384">
        <v>7830630</v>
      </c>
      <c r="B384" t="s">
        <v>24</v>
      </c>
      <c r="C384" t="s">
        <v>96</v>
      </c>
      <c r="D384" t="s">
        <v>828</v>
      </c>
      <c r="E384" t="s">
        <v>834</v>
      </c>
      <c r="F384" s="6">
        <v>4.3668122270742356E-3</v>
      </c>
      <c r="G384" t="s">
        <v>835</v>
      </c>
      <c r="H384" t="s">
        <v>836</v>
      </c>
      <c r="I384" s="1">
        <v>68.655000000000001</v>
      </c>
      <c r="J384" s="2">
        <v>0.148471615720524</v>
      </c>
      <c r="K384" s="2">
        <v>0.37248908296943228</v>
      </c>
      <c r="L384" s="2">
        <v>0.29999998667354666</v>
      </c>
    </row>
    <row r="385" spans="1:12" x14ac:dyDescent="0.35">
      <c r="A385">
        <v>7830630</v>
      </c>
      <c r="B385" t="s">
        <v>24</v>
      </c>
      <c r="C385" t="s">
        <v>96</v>
      </c>
      <c r="D385" t="s">
        <v>828</v>
      </c>
      <c r="E385" t="s">
        <v>837</v>
      </c>
      <c r="F385" s="6">
        <v>5.3493449781659388E-2</v>
      </c>
      <c r="G385" t="s">
        <v>723</v>
      </c>
      <c r="H385" t="s">
        <v>576</v>
      </c>
      <c r="I385" s="1">
        <v>63.855000000000004</v>
      </c>
      <c r="J385" s="2">
        <v>2.0381004366812228</v>
      </c>
      <c r="K385" s="2">
        <v>4.6378820960698688</v>
      </c>
      <c r="L385" s="2">
        <v>3.4182315226725617</v>
      </c>
    </row>
    <row r="386" spans="1:12" x14ac:dyDescent="0.35">
      <c r="A386">
        <v>7830630</v>
      </c>
      <c r="B386" t="s">
        <v>24</v>
      </c>
      <c r="C386" t="s">
        <v>96</v>
      </c>
      <c r="D386" t="s">
        <v>828</v>
      </c>
      <c r="E386" t="s">
        <v>838</v>
      </c>
      <c r="F386" s="6">
        <v>1.0917030567685589E-3</v>
      </c>
      <c r="G386" t="s">
        <v>293</v>
      </c>
      <c r="H386" t="s">
        <v>839</v>
      </c>
      <c r="I386" s="1">
        <v>75.98</v>
      </c>
      <c r="J386" s="2">
        <v>4.6615720524017468E-2</v>
      </c>
      <c r="K386" s="2">
        <v>0.10152838427947598</v>
      </c>
      <c r="L386" s="2">
        <v>8.2860263674540288E-2</v>
      </c>
    </row>
    <row r="387" spans="1:12" x14ac:dyDescent="0.35">
      <c r="A387">
        <v>7830630</v>
      </c>
      <c r="B387" t="s">
        <v>24</v>
      </c>
      <c r="C387" t="s">
        <v>96</v>
      </c>
      <c r="D387" t="s">
        <v>840</v>
      </c>
      <c r="E387" t="s">
        <v>841</v>
      </c>
      <c r="F387" s="6">
        <v>6.5502183406113534E-3</v>
      </c>
      <c r="G387" t="s">
        <v>543</v>
      </c>
      <c r="H387" t="s">
        <v>139</v>
      </c>
      <c r="I387" s="1">
        <v>84.969230769230776</v>
      </c>
      <c r="J387" s="2">
        <v>0.50502183406113532</v>
      </c>
      <c r="K387" s="2" t="s">
        <v>140</v>
      </c>
      <c r="L387" s="2">
        <v>0.55611354711274386</v>
      </c>
    </row>
    <row r="388" spans="1:12" x14ac:dyDescent="0.35">
      <c r="A388">
        <v>7830630</v>
      </c>
      <c r="B388" t="s">
        <v>24</v>
      </c>
      <c r="C388" t="s">
        <v>96</v>
      </c>
      <c r="D388" t="s">
        <v>840</v>
      </c>
      <c r="E388" t="s">
        <v>842</v>
      </c>
      <c r="F388" s="6">
        <v>2.1834061135371178E-3</v>
      </c>
      <c r="G388" t="s">
        <v>843</v>
      </c>
      <c r="H388" t="s">
        <v>323</v>
      </c>
      <c r="I388" s="1">
        <v>77.16</v>
      </c>
      <c r="J388" s="2">
        <v>0.17205240174672487</v>
      </c>
      <c r="K388" s="2">
        <v>0.18078602620087333</v>
      </c>
      <c r="L388" s="2">
        <v>0.16855894530183882</v>
      </c>
    </row>
    <row r="389" spans="1:12" x14ac:dyDescent="0.35">
      <c r="A389">
        <v>7830630</v>
      </c>
      <c r="B389" t="s">
        <v>24</v>
      </c>
      <c r="C389" t="s">
        <v>96</v>
      </c>
      <c r="D389" t="s">
        <v>840</v>
      </c>
      <c r="E389" t="s">
        <v>844</v>
      </c>
      <c r="F389" s="6">
        <v>5.4585152838427945E-3</v>
      </c>
      <c r="G389" t="s">
        <v>748</v>
      </c>
      <c r="H389" t="s">
        <v>206</v>
      </c>
      <c r="I389" s="1">
        <v>89.88</v>
      </c>
      <c r="J389" s="2">
        <v>0.46397379912663755</v>
      </c>
      <c r="K389" s="2">
        <v>0.54585152838427942</v>
      </c>
      <c r="L389" s="2">
        <v>0.46288211272793561</v>
      </c>
    </row>
    <row r="390" spans="1:12" x14ac:dyDescent="0.35">
      <c r="A390">
        <v>7830630</v>
      </c>
      <c r="B390" t="s">
        <v>24</v>
      </c>
      <c r="C390" t="s">
        <v>96</v>
      </c>
      <c r="D390" t="s">
        <v>840</v>
      </c>
      <c r="E390" t="s">
        <v>845</v>
      </c>
      <c r="F390" s="6">
        <v>5.4585152838427945E-3</v>
      </c>
      <c r="G390" t="s">
        <v>846</v>
      </c>
      <c r="H390" t="s">
        <v>839</v>
      </c>
      <c r="I390" s="1">
        <v>85.125</v>
      </c>
      <c r="J390" s="2">
        <v>0.43340611353711789</v>
      </c>
      <c r="K390" s="2">
        <v>0.50764192139737985</v>
      </c>
      <c r="L390" s="2">
        <v>0.46451964232598847</v>
      </c>
    </row>
    <row r="391" spans="1:12" x14ac:dyDescent="0.35">
      <c r="A391">
        <v>7830630</v>
      </c>
      <c r="B391" t="s">
        <v>24</v>
      </c>
      <c r="C391" t="s">
        <v>96</v>
      </c>
      <c r="D391" t="s">
        <v>847</v>
      </c>
      <c r="E391" t="s">
        <v>848</v>
      </c>
      <c r="F391" s="6">
        <v>0.19978165938864628</v>
      </c>
      <c r="G391" t="s">
        <v>217</v>
      </c>
      <c r="H391" t="s">
        <v>417</v>
      </c>
      <c r="I391" s="1">
        <v>77.194999999999993</v>
      </c>
      <c r="J391" s="2">
        <v>10.228820960698691</v>
      </c>
      <c r="K391" s="2">
        <v>18.000327510917028</v>
      </c>
      <c r="L391" s="2">
        <v>15.423143495118254</v>
      </c>
    </row>
    <row r="392" spans="1:12" x14ac:dyDescent="0.35">
      <c r="A392">
        <v>7830630</v>
      </c>
      <c r="B392" t="s">
        <v>24</v>
      </c>
      <c r="C392" t="s">
        <v>96</v>
      </c>
      <c r="D392" t="s">
        <v>847</v>
      </c>
      <c r="E392" t="s">
        <v>849</v>
      </c>
      <c r="F392" s="6">
        <v>0.13100436681222707</v>
      </c>
      <c r="G392" t="s">
        <v>663</v>
      </c>
      <c r="H392" t="s">
        <v>206</v>
      </c>
      <c r="I392" s="1">
        <v>80.94</v>
      </c>
      <c r="J392" s="2">
        <v>6.8384279475982535</v>
      </c>
      <c r="K392" s="2">
        <v>13.100436681222707</v>
      </c>
      <c r="L392" s="2">
        <v>9.6157207239142668</v>
      </c>
    </row>
    <row r="393" spans="1:12" x14ac:dyDescent="0.35">
      <c r="A393">
        <v>7830630</v>
      </c>
      <c r="B393" t="s">
        <v>24</v>
      </c>
      <c r="C393" t="s">
        <v>96</v>
      </c>
      <c r="D393" t="s">
        <v>850</v>
      </c>
      <c r="E393" t="s">
        <v>851</v>
      </c>
      <c r="F393" s="6">
        <v>7.6419213973799123E-3</v>
      </c>
      <c r="G393" t="s">
        <v>288</v>
      </c>
      <c r="H393" t="s">
        <v>852</v>
      </c>
      <c r="I393" s="1">
        <v>70.174999999999997</v>
      </c>
      <c r="J393" s="2">
        <v>0.35305676855895196</v>
      </c>
      <c r="K393" s="2">
        <v>0.5937772925764192</v>
      </c>
      <c r="L393" s="2">
        <v>0.53646285877477651</v>
      </c>
    </row>
    <row r="394" spans="1:12" x14ac:dyDescent="0.35">
      <c r="A394">
        <v>7830630</v>
      </c>
      <c r="B394" t="s">
        <v>24</v>
      </c>
      <c r="C394" t="s">
        <v>96</v>
      </c>
      <c r="D394" t="s">
        <v>853</v>
      </c>
      <c r="E394" t="s">
        <v>744</v>
      </c>
      <c r="F394" s="6">
        <v>1.0917030567685589E-3</v>
      </c>
      <c r="G394" t="s">
        <v>854</v>
      </c>
      <c r="H394" t="s">
        <v>364</v>
      </c>
      <c r="I394" s="1">
        <v>58.599999999999994</v>
      </c>
      <c r="J394" s="2">
        <v>2.9694323144104803E-2</v>
      </c>
      <c r="K394" s="2">
        <v>8.7336244541484712E-2</v>
      </c>
      <c r="L394" s="2">
        <v>6.3973797460830886E-2</v>
      </c>
    </row>
    <row r="395" spans="1:12" x14ac:dyDescent="0.35">
      <c r="A395">
        <v>7830630</v>
      </c>
      <c r="B395" t="s">
        <v>24</v>
      </c>
      <c r="C395" t="s">
        <v>96</v>
      </c>
      <c r="D395" t="s">
        <v>853</v>
      </c>
      <c r="E395" t="s">
        <v>855</v>
      </c>
      <c r="F395" s="6">
        <v>1.0917030567685589E-3</v>
      </c>
      <c r="G395" t="s">
        <v>856</v>
      </c>
      <c r="H395" t="s">
        <v>857</v>
      </c>
      <c r="I395" s="1">
        <v>87.484999999999999</v>
      </c>
      <c r="J395" s="2">
        <v>9.978165938864629E-2</v>
      </c>
      <c r="K395" s="2">
        <v>8.2860262008733629E-2</v>
      </c>
      <c r="L395" s="2">
        <v>9.5524017467248909E-2</v>
      </c>
    </row>
    <row r="396" spans="1:12" x14ac:dyDescent="0.35">
      <c r="A396">
        <v>7830630</v>
      </c>
      <c r="B396" t="s">
        <v>24</v>
      </c>
      <c r="C396" t="s">
        <v>96</v>
      </c>
      <c r="D396" t="s">
        <v>853</v>
      </c>
      <c r="E396" t="s">
        <v>858</v>
      </c>
      <c r="F396" s="6">
        <v>1.0917030567685589E-3</v>
      </c>
      <c r="G396" t="s">
        <v>690</v>
      </c>
      <c r="H396" t="s">
        <v>724</v>
      </c>
      <c r="I396" s="1">
        <v>70.205000000000013</v>
      </c>
      <c r="J396" s="2">
        <v>4.6943231441048033E-2</v>
      </c>
      <c r="K396" s="2">
        <v>9.1048034934497812E-2</v>
      </c>
      <c r="L396" s="2">
        <v>7.6746728222443023E-2</v>
      </c>
    </row>
    <row r="397" spans="1:12" x14ac:dyDescent="0.35">
      <c r="A397">
        <v>7830630</v>
      </c>
      <c r="B397" t="s">
        <v>24</v>
      </c>
      <c r="C397" t="s">
        <v>96</v>
      </c>
      <c r="D397" t="s">
        <v>859</v>
      </c>
      <c r="E397" t="s">
        <v>860</v>
      </c>
      <c r="F397" s="6">
        <v>6.5502183406113534E-3</v>
      </c>
      <c r="G397" t="s">
        <v>808</v>
      </c>
      <c r="H397" t="s">
        <v>861</v>
      </c>
      <c r="I397" s="1">
        <v>65.59</v>
      </c>
      <c r="J397" s="2">
        <v>0.40807860262008727</v>
      </c>
      <c r="K397" s="2">
        <v>0.52205240174672485</v>
      </c>
      <c r="L397" s="2">
        <v>0.42969431314926476</v>
      </c>
    </row>
    <row r="398" spans="1:12" x14ac:dyDescent="0.35">
      <c r="A398">
        <v>7830630</v>
      </c>
      <c r="B398" t="s">
        <v>24</v>
      </c>
      <c r="C398" t="s">
        <v>96</v>
      </c>
      <c r="D398" t="s">
        <v>859</v>
      </c>
      <c r="E398" t="s">
        <v>862</v>
      </c>
      <c r="F398" s="6">
        <v>8.7336244541484712E-3</v>
      </c>
      <c r="G398" t="s">
        <v>863</v>
      </c>
      <c r="H398" t="s">
        <v>139</v>
      </c>
      <c r="I398" s="1">
        <v>52.861538461538466</v>
      </c>
      <c r="J398" s="2">
        <v>0.53275109170305679</v>
      </c>
      <c r="K398" s="2" t="s">
        <v>140</v>
      </c>
      <c r="L398" s="2">
        <v>0.46200874695090743</v>
      </c>
    </row>
    <row r="399" spans="1:12" x14ac:dyDescent="0.35">
      <c r="A399">
        <v>7830630</v>
      </c>
      <c r="B399" t="s">
        <v>24</v>
      </c>
      <c r="C399" t="str">
        <f>C398</f>
        <v>E</v>
      </c>
      <c r="D399" s="4" t="str">
        <f>"Comparison School Score"</f>
        <v>Comparison School Score</v>
      </c>
      <c r="F399" s="6">
        <v>0.47707423580786024</v>
      </c>
      <c r="I399" s="1"/>
      <c r="J399" s="2">
        <v>24.106441048034934</v>
      </c>
      <c r="K399" s="2">
        <v>42.209388646288211</v>
      </c>
      <c r="L399" s="2">
        <v>35.045960358865393</v>
      </c>
    </row>
    <row r="400" spans="1:12" x14ac:dyDescent="0.35">
      <c r="A400">
        <v>7830630</v>
      </c>
      <c r="B400" t="s">
        <v>24</v>
      </c>
      <c r="C400" t="s">
        <v>98</v>
      </c>
      <c r="D400" t="s">
        <v>820</v>
      </c>
      <c r="E400" t="s">
        <v>821</v>
      </c>
      <c r="F400" s="6">
        <v>1.0917030567685589E-2</v>
      </c>
      <c r="G400" t="s">
        <v>341</v>
      </c>
      <c r="H400" t="s">
        <v>421</v>
      </c>
      <c r="I400" s="1">
        <v>63.33</v>
      </c>
      <c r="J400" s="2">
        <v>0.30786026200873362</v>
      </c>
      <c r="K400" s="2">
        <v>1.0262008733624453</v>
      </c>
      <c r="L400" s="2">
        <v>0.69213973799126638</v>
      </c>
    </row>
    <row r="401" spans="1:12" x14ac:dyDescent="0.35">
      <c r="A401">
        <v>7830630</v>
      </c>
      <c r="B401" t="s">
        <v>24</v>
      </c>
      <c r="C401" t="s">
        <v>98</v>
      </c>
      <c r="D401" t="s">
        <v>822</v>
      </c>
      <c r="E401" t="s">
        <v>864</v>
      </c>
      <c r="F401" s="6">
        <v>2.1834061135371178E-3</v>
      </c>
      <c r="G401" t="s">
        <v>865</v>
      </c>
      <c r="H401" t="s">
        <v>866</v>
      </c>
      <c r="I401" s="1">
        <v>66.849999999999994</v>
      </c>
      <c r="J401" s="2">
        <v>0.13580786026200872</v>
      </c>
      <c r="K401" s="2">
        <v>9.8034934497816584E-2</v>
      </c>
      <c r="L401" s="2">
        <v>0.1679039334626177</v>
      </c>
    </row>
    <row r="402" spans="1:12" x14ac:dyDescent="0.35">
      <c r="A402">
        <v>7830630</v>
      </c>
      <c r="B402" t="s">
        <v>24</v>
      </c>
      <c r="C402" t="s">
        <v>98</v>
      </c>
      <c r="D402" t="s">
        <v>824</v>
      </c>
      <c r="E402" t="s">
        <v>867</v>
      </c>
      <c r="F402" s="6">
        <v>2.1834061135371178E-3</v>
      </c>
      <c r="G402" t="s">
        <v>868</v>
      </c>
      <c r="H402" t="s">
        <v>250</v>
      </c>
      <c r="I402" s="1">
        <v>83.905000000000001</v>
      </c>
      <c r="J402" s="2">
        <v>0.15873362445414846</v>
      </c>
      <c r="K402" s="2">
        <v>0.20480349344978163</v>
      </c>
      <c r="L402" s="2">
        <v>0.18296943897763712</v>
      </c>
    </row>
    <row r="403" spans="1:12" x14ac:dyDescent="0.35">
      <c r="A403">
        <v>7830630</v>
      </c>
      <c r="B403" t="s">
        <v>24</v>
      </c>
      <c r="C403" t="s">
        <v>98</v>
      </c>
      <c r="D403" t="s">
        <v>828</v>
      </c>
      <c r="E403" t="s">
        <v>869</v>
      </c>
      <c r="F403" s="6">
        <v>2.5109170305676855E-2</v>
      </c>
      <c r="G403" t="s">
        <v>331</v>
      </c>
      <c r="H403" t="s">
        <v>735</v>
      </c>
      <c r="I403" s="1">
        <v>67.135000000000005</v>
      </c>
      <c r="J403" s="2">
        <v>1.0169213973799127</v>
      </c>
      <c r="K403" s="2">
        <v>2.2171397379912663</v>
      </c>
      <c r="L403" s="2">
        <v>1.6873361679143781</v>
      </c>
    </row>
    <row r="404" spans="1:12" x14ac:dyDescent="0.35">
      <c r="A404">
        <v>7830630</v>
      </c>
      <c r="B404" t="s">
        <v>24</v>
      </c>
      <c r="C404" t="s">
        <v>98</v>
      </c>
      <c r="D404" t="s">
        <v>828</v>
      </c>
      <c r="E404" t="s">
        <v>870</v>
      </c>
      <c r="F404" s="6">
        <v>2.1834061135371178E-3</v>
      </c>
      <c r="G404" t="s">
        <v>871</v>
      </c>
      <c r="H404" t="s">
        <v>206</v>
      </c>
      <c r="I404" s="1">
        <v>74.259999999999991</v>
      </c>
      <c r="J404" s="2">
        <v>9.0174672489082952E-2</v>
      </c>
      <c r="K404" s="2">
        <v>0.21834061135371177</v>
      </c>
      <c r="L404" s="2">
        <v>0.16200872696122748</v>
      </c>
    </row>
    <row r="405" spans="1:12" x14ac:dyDescent="0.35">
      <c r="A405">
        <v>7830630</v>
      </c>
      <c r="B405" t="s">
        <v>24</v>
      </c>
      <c r="C405" t="s">
        <v>98</v>
      </c>
      <c r="D405" t="s">
        <v>828</v>
      </c>
      <c r="E405" t="s">
        <v>872</v>
      </c>
      <c r="F405" s="6">
        <v>5.4585152838427945E-3</v>
      </c>
      <c r="G405" t="s">
        <v>510</v>
      </c>
      <c r="H405" t="s">
        <v>210</v>
      </c>
      <c r="I405" s="1">
        <v>77.179999999999993</v>
      </c>
      <c r="J405" s="2">
        <v>0.30840611353711789</v>
      </c>
      <c r="K405" s="2">
        <v>0.47434497816593885</v>
      </c>
      <c r="L405" s="2">
        <v>0.42194324809911465</v>
      </c>
    </row>
    <row r="406" spans="1:12" x14ac:dyDescent="0.35">
      <c r="A406">
        <v>7830630</v>
      </c>
      <c r="B406" t="s">
        <v>24</v>
      </c>
      <c r="C406" t="s">
        <v>98</v>
      </c>
      <c r="D406" t="s">
        <v>873</v>
      </c>
      <c r="E406" t="s">
        <v>874</v>
      </c>
      <c r="F406" s="6">
        <v>1.0917030567685589E-3</v>
      </c>
      <c r="G406" t="s">
        <v>875</v>
      </c>
      <c r="H406" t="s">
        <v>429</v>
      </c>
      <c r="I406" s="1">
        <v>79.444999999999993</v>
      </c>
      <c r="J406" s="2">
        <v>6.4410480349344976E-2</v>
      </c>
      <c r="K406" s="2">
        <v>0.10840611353711789</v>
      </c>
      <c r="L406" s="2">
        <v>8.6790393013100431E-2</v>
      </c>
    </row>
    <row r="407" spans="1:12" x14ac:dyDescent="0.35">
      <c r="A407">
        <v>7830630</v>
      </c>
      <c r="B407" t="s">
        <v>24</v>
      </c>
      <c r="C407" t="s">
        <v>98</v>
      </c>
      <c r="D407" t="s">
        <v>840</v>
      </c>
      <c r="E407" t="s">
        <v>876</v>
      </c>
      <c r="F407" s="6">
        <v>4.3668122270742356E-3</v>
      </c>
      <c r="G407" t="s">
        <v>241</v>
      </c>
      <c r="H407" t="s">
        <v>139</v>
      </c>
      <c r="I407" s="1">
        <v>85.749999999999986</v>
      </c>
      <c r="J407" s="2">
        <v>0.35589519650655022</v>
      </c>
      <c r="K407" s="2" t="s">
        <v>140</v>
      </c>
      <c r="L407" s="2">
        <v>0.37423579453380867</v>
      </c>
    </row>
    <row r="408" spans="1:12" x14ac:dyDescent="0.35">
      <c r="A408">
        <v>7830630</v>
      </c>
      <c r="B408" t="s">
        <v>24</v>
      </c>
      <c r="C408" t="s">
        <v>98</v>
      </c>
      <c r="D408" t="s">
        <v>840</v>
      </c>
      <c r="E408" t="s">
        <v>877</v>
      </c>
      <c r="F408" s="6">
        <v>1.0917030567685589E-3</v>
      </c>
      <c r="G408" t="s">
        <v>167</v>
      </c>
      <c r="H408" t="s">
        <v>206</v>
      </c>
      <c r="I408" s="1">
        <v>92.247058823529414</v>
      </c>
      <c r="J408" s="2">
        <v>9.7707423580786018E-2</v>
      </c>
      <c r="K408" s="2">
        <v>0.10917030567685589</v>
      </c>
      <c r="L408" s="2">
        <v>0.1006550185024478</v>
      </c>
    </row>
    <row r="409" spans="1:12" x14ac:dyDescent="0.35">
      <c r="A409">
        <v>7830630</v>
      </c>
      <c r="B409" t="s">
        <v>24</v>
      </c>
      <c r="C409" t="s">
        <v>98</v>
      </c>
      <c r="D409" t="s">
        <v>847</v>
      </c>
      <c r="E409" t="s">
        <v>878</v>
      </c>
      <c r="F409" s="6">
        <v>0.18777292576419213</v>
      </c>
      <c r="G409" t="s">
        <v>879</v>
      </c>
      <c r="H409" t="s">
        <v>166</v>
      </c>
      <c r="I409" s="1">
        <v>57.480000000000004</v>
      </c>
      <c r="J409" s="2">
        <v>7.9803493449781655</v>
      </c>
      <c r="K409" s="2">
        <v>10.346288209606987</v>
      </c>
      <c r="L409" s="2">
        <v>10.796943231441048</v>
      </c>
    </row>
    <row r="410" spans="1:12" x14ac:dyDescent="0.35">
      <c r="A410">
        <v>7830630</v>
      </c>
      <c r="B410" t="s">
        <v>24</v>
      </c>
      <c r="C410" t="s">
        <v>98</v>
      </c>
      <c r="D410" t="s">
        <v>850</v>
      </c>
      <c r="E410" t="s">
        <v>880</v>
      </c>
      <c r="F410" s="6">
        <v>3.2751091703056767E-3</v>
      </c>
      <c r="G410" t="s">
        <v>881</v>
      </c>
      <c r="H410" t="s">
        <v>751</v>
      </c>
      <c r="I410" s="1">
        <v>72.52</v>
      </c>
      <c r="J410" s="2">
        <v>0.17685589519650655</v>
      </c>
      <c r="K410" s="2">
        <v>0.22794759825327507</v>
      </c>
      <c r="L410" s="2">
        <v>0.23777292076677212</v>
      </c>
    </row>
    <row r="411" spans="1:12" x14ac:dyDescent="0.35">
      <c r="A411">
        <v>7830630</v>
      </c>
      <c r="B411" t="s">
        <v>24</v>
      </c>
      <c r="C411" t="s">
        <v>98</v>
      </c>
      <c r="D411" t="s">
        <v>853</v>
      </c>
      <c r="E411" t="s">
        <v>882</v>
      </c>
      <c r="F411" s="6">
        <v>1.0917030567685589E-3</v>
      </c>
      <c r="G411" t="s">
        <v>157</v>
      </c>
      <c r="H411" t="s">
        <v>223</v>
      </c>
      <c r="I411" s="1">
        <v>72.69</v>
      </c>
      <c r="J411" s="2">
        <v>6.0917030567685583E-2</v>
      </c>
      <c r="K411" s="2">
        <v>8.580786026200872E-2</v>
      </c>
      <c r="L411" s="2">
        <v>7.9366808895460897E-2</v>
      </c>
    </row>
    <row r="412" spans="1:12" x14ac:dyDescent="0.35">
      <c r="A412">
        <v>7830630</v>
      </c>
      <c r="B412" t="s">
        <v>24</v>
      </c>
      <c r="C412" t="s">
        <v>98</v>
      </c>
      <c r="D412" t="s">
        <v>859</v>
      </c>
      <c r="E412" t="s">
        <v>883</v>
      </c>
      <c r="F412" s="6">
        <v>4.3668122270742356E-3</v>
      </c>
      <c r="G412" t="s">
        <v>334</v>
      </c>
      <c r="H412" t="s">
        <v>884</v>
      </c>
      <c r="I412" s="1">
        <v>72.849999999999994</v>
      </c>
      <c r="J412" s="2">
        <v>0.27554585152838429</v>
      </c>
      <c r="K412" s="2">
        <v>0.35633187772925762</v>
      </c>
      <c r="L412" s="2">
        <v>0.31834061801693841</v>
      </c>
    </row>
    <row r="413" spans="1:12" x14ac:dyDescent="0.35">
      <c r="A413">
        <v>7830630</v>
      </c>
      <c r="B413" t="s">
        <v>24</v>
      </c>
      <c r="C413" t="str">
        <f>C412</f>
        <v>H</v>
      </c>
      <c r="D413" s="4" t="str">
        <f>"Comparison School Score"</f>
        <v>Comparison School Score</v>
      </c>
      <c r="F413" s="6">
        <v>0.25109170305676859</v>
      </c>
      <c r="I413" s="1"/>
      <c r="J413" s="2">
        <v>11.029585152838427</v>
      </c>
      <c r="K413" s="2">
        <v>15.472816593886462</v>
      </c>
      <c r="L413" s="2">
        <v>15.30840603857582</v>
      </c>
    </row>
    <row r="414" spans="1:12" x14ac:dyDescent="0.35">
      <c r="A414">
        <v>7830630</v>
      </c>
      <c r="B414" t="s">
        <v>24</v>
      </c>
      <c r="C414" t="s">
        <v>97</v>
      </c>
      <c r="D414" t="s">
        <v>820</v>
      </c>
      <c r="E414" t="s">
        <v>821</v>
      </c>
      <c r="F414" s="6">
        <v>1.2008733624454149E-2</v>
      </c>
      <c r="G414" t="s">
        <v>589</v>
      </c>
      <c r="H414" t="s">
        <v>535</v>
      </c>
      <c r="I414" s="1">
        <v>52.154999999999994</v>
      </c>
      <c r="J414" s="2">
        <v>0.37227074235807861</v>
      </c>
      <c r="K414" s="2">
        <v>0.76375545851528392</v>
      </c>
      <c r="L414" s="2">
        <v>0.62685589519650664</v>
      </c>
    </row>
    <row r="415" spans="1:12" x14ac:dyDescent="0.35">
      <c r="A415">
        <v>7830630</v>
      </c>
      <c r="B415" t="s">
        <v>24</v>
      </c>
      <c r="C415" t="s">
        <v>97</v>
      </c>
      <c r="D415" t="s">
        <v>822</v>
      </c>
      <c r="E415" t="s">
        <v>885</v>
      </c>
      <c r="F415" s="6">
        <v>1.0917030567685589E-3</v>
      </c>
      <c r="G415" t="s">
        <v>886</v>
      </c>
      <c r="H415" t="s">
        <v>887</v>
      </c>
      <c r="I415" s="1">
        <v>78.675000000000011</v>
      </c>
      <c r="J415" s="2">
        <v>6.3973799126637559E-2</v>
      </c>
      <c r="K415" s="2">
        <v>9.2685589519650655E-2</v>
      </c>
      <c r="L415" s="2">
        <v>8.5917030567685584E-2</v>
      </c>
    </row>
    <row r="416" spans="1:12" x14ac:dyDescent="0.35">
      <c r="A416">
        <v>7830630</v>
      </c>
      <c r="B416" t="s">
        <v>24</v>
      </c>
      <c r="C416" t="s">
        <v>97</v>
      </c>
      <c r="D416" t="s">
        <v>824</v>
      </c>
      <c r="E416" t="s">
        <v>888</v>
      </c>
      <c r="F416" s="6">
        <v>1.0917030567685589E-3</v>
      </c>
      <c r="G416" t="s">
        <v>245</v>
      </c>
      <c r="H416" t="s">
        <v>144</v>
      </c>
      <c r="I416" s="1">
        <v>63.19</v>
      </c>
      <c r="J416" s="2">
        <v>5.4585152838427943E-2</v>
      </c>
      <c r="K416" s="2">
        <v>8.395196506550219E-2</v>
      </c>
      <c r="L416" s="2">
        <v>6.8995634020676253E-2</v>
      </c>
    </row>
    <row r="417" spans="1:12" x14ac:dyDescent="0.35">
      <c r="A417">
        <v>7830630</v>
      </c>
      <c r="B417" t="s">
        <v>24</v>
      </c>
      <c r="C417" t="s">
        <v>97</v>
      </c>
      <c r="D417" t="s">
        <v>828</v>
      </c>
      <c r="E417" t="s">
        <v>889</v>
      </c>
      <c r="F417" s="6">
        <v>3.2751091703056769E-2</v>
      </c>
      <c r="G417" t="s">
        <v>890</v>
      </c>
      <c r="H417" t="s">
        <v>431</v>
      </c>
      <c r="I417" s="1">
        <v>64.775000000000006</v>
      </c>
      <c r="J417" s="2">
        <v>1.3034934497816593</v>
      </c>
      <c r="K417" s="2">
        <v>2.7969432314410483</v>
      </c>
      <c r="L417" s="2">
        <v>2.1189955332393731</v>
      </c>
    </row>
    <row r="418" spans="1:12" x14ac:dyDescent="0.35">
      <c r="A418">
        <v>7830630</v>
      </c>
      <c r="B418" t="s">
        <v>24</v>
      </c>
      <c r="C418" t="s">
        <v>97</v>
      </c>
      <c r="D418" t="s">
        <v>828</v>
      </c>
      <c r="E418" t="s">
        <v>891</v>
      </c>
      <c r="F418" s="6">
        <v>6.5502183406113534E-3</v>
      </c>
      <c r="G418" t="s">
        <v>892</v>
      </c>
      <c r="H418" t="s">
        <v>304</v>
      </c>
      <c r="I418" s="1">
        <v>61.645000000000003</v>
      </c>
      <c r="J418" s="2">
        <v>0.26921397379912665</v>
      </c>
      <c r="K418" s="2">
        <v>0.5882096069868995</v>
      </c>
      <c r="L418" s="2">
        <v>0.4034934397868194</v>
      </c>
    </row>
    <row r="419" spans="1:12" x14ac:dyDescent="0.35">
      <c r="A419">
        <v>7830630</v>
      </c>
      <c r="B419" t="s">
        <v>24</v>
      </c>
      <c r="C419" t="s">
        <v>97</v>
      </c>
      <c r="D419" t="s">
        <v>828</v>
      </c>
      <c r="E419" t="s">
        <v>893</v>
      </c>
      <c r="F419" s="6">
        <v>7.6419213973799123E-3</v>
      </c>
      <c r="G419" t="s">
        <v>894</v>
      </c>
      <c r="H419" t="s">
        <v>804</v>
      </c>
      <c r="I419" s="1">
        <v>56.73</v>
      </c>
      <c r="J419" s="2">
        <v>0.19639737991266373</v>
      </c>
      <c r="K419" s="2">
        <v>0.51506550218340608</v>
      </c>
      <c r="L419" s="2">
        <v>0.43329694906176436</v>
      </c>
    </row>
    <row r="420" spans="1:12" x14ac:dyDescent="0.35">
      <c r="A420">
        <v>7830630</v>
      </c>
      <c r="B420" t="s">
        <v>24</v>
      </c>
      <c r="C420" t="s">
        <v>97</v>
      </c>
      <c r="D420" t="s">
        <v>840</v>
      </c>
      <c r="E420" t="s">
        <v>895</v>
      </c>
      <c r="F420" s="6">
        <v>7.6419213973799123E-3</v>
      </c>
      <c r="G420" t="s">
        <v>339</v>
      </c>
      <c r="H420" t="s">
        <v>688</v>
      </c>
      <c r="I420" s="1">
        <v>79.554999999999993</v>
      </c>
      <c r="J420" s="2">
        <v>0.54792576419213979</v>
      </c>
      <c r="K420" s="2">
        <v>0.62205240174672494</v>
      </c>
      <c r="L420" s="2">
        <v>0.60829693157079434</v>
      </c>
    </row>
    <row r="421" spans="1:12" x14ac:dyDescent="0.35">
      <c r="A421">
        <v>7830630</v>
      </c>
      <c r="B421" t="s">
        <v>24</v>
      </c>
      <c r="C421" t="s">
        <v>97</v>
      </c>
      <c r="D421" t="s">
        <v>840</v>
      </c>
      <c r="E421" t="s">
        <v>896</v>
      </c>
      <c r="F421" s="6">
        <v>5.4585152838427945E-3</v>
      </c>
      <c r="G421" t="s">
        <v>897</v>
      </c>
      <c r="H421" t="s">
        <v>898</v>
      </c>
      <c r="I421" s="1">
        <v>73.944999999999993</v>
      </c>
      <c r="J421" s="2">
        <v>0.41266375545851525</v>
      </c>
      <c r="K421" s="2">
        <v>0.43558951965065501</v>
      </c>
      <c r="L421" s="2">
        <v>0.40338428780501584</v>
      </c>
    </row>
    <row r="422" spans="1:12" x14ac:dyDescent="0.35">
      <c r="A422">
        <v>7830630</v>
      </c>
      <c r="B422" t="s">
        <v>24</v>
      </c>
      <c r="C422" t="s">
        <v>97</v>
      </c>
      <c r="D422" t="s">
        <v>847</v>
      </c>
      <c r="E422" t="s">
        <v>899</v>
      </c>
      <c r="F422" s="6">
        <v>0.18886462882096069</v>
      </c>
      <c r="G422" t="s">
        <v>900</v>
      </c>
      <c r="H422" t="s">
        <v>901</v>
      </c>
      <c r="I422" s="1">
        <v>62.654999999999994</v>
      </c>
      <c r="J422" s="2">
        <v>8.7444323144104796</v>
      </c>
      <c r="K422" s="2">
        <v>17.111135371179039</v>
      </c>
      <c r="L422" s="2">
        <v>11.841812371166512</v>
      </c>
    </row>
    <row r="423" spans="1:12" x14ac:dyDescent="0.35">
      <c r="A423">
        <v>7830630</v>
      </c>
      <c r="B423" t="s">
        <v>24</v>
      </c>
      <c r="C423" t="s">
        <v>97</v>
      </c>
      <c r="D423" t="s">
        <v>850</v>
      </c>
      <c r="E423" t="s">
        <v>902</v>
      </c>
      <c r="F423" s="6">
        <v>2.1834061135371178E-3</v>
      </c>
      <c r="G423" t="s">
        <v>903</v>
      </c>
      <c r="H423" t="s">
        <v>488</v>
      </c>
      <c r="I423" s="1">
        <v>73.314999999999998</v>
      </c>
      <c r="J423" s="2">
        <v>9.9999999999999992E-2</v>
      </c>
      <c r="K423" s="2">
        <v>0.1947598253275109</v>
      </c>
      <c r="L423" s="2">
        <v>0.16004367478549739</v>
      </c>
    </row>
    <row r="424" spans="1:12" x14ac:dyDescent="0.35">
      <c r="A424">
        <v>7830630</v>
      </c>
      <c r="B424" t="s">
        <v>24</v>
      </c>
      <c r="C424" t="s">
        <v>97</v>
      </c>
      <c r="D424" t="s">
        <v>859</v>
      </c>
      <c r="E424" t="s">
        <v>904</v>
      </c>
      <c r="F424" s="6">
        <v>6.5502183406113534E-3</v>
      </c>
      <c r="G424" t="s">
        <v>905</v>
      </c>
      <c r="H424" t="s">
        <v>325</v>
      </c>
      <c r="I424" s="1">
        <v>69.540000000000006</v>
      </c>
      <c r="J424" s="2">
        <v>0.33209606986899565</v>
      </c>
      <c r="K424" s="2">
        <v>0.47096069868995633</v>
      </c>
      <c r="L424" s="2">
        <v>0.45524017467248906</v>
      </c>
    </row>
    <row r="425" spans="1:12" x14ac:dyDescent="0.35">
      <c r="A425">
        <v>7830630</v>
      </c>
      <c r="B425" t="s">
        <v>24</v>
      </c>
      <c r="C425" t="str">
        <f>C424</f>
        <v>M</v>
      </c>
      <c r="D425" s="4" t="str">
        <f>"Comparison School Score"</f>
        <v>Comparison School Score</v>
      </c>
      <c r="F425" s="6">
        <v>0.27183406113537117</v>
      </c>
      <c r="I425" s="1"/>
      <c r="J425" s="2">
        <v>12.397052401746723</v>
      </c>
      <c r="K425" s="2">
        <v>23.675109170305678</v>
      </c>
      <c r="L425" s="2">
        <v>17.206331921873137</v>
      </c>
    </row>
    <row r="426" spans="1:12" x14ac:dyDescent="0.35">
      <c r="A426">
        <v>7830613</v>
      </c>
      <c r="B426" t="s">
        <v>3257</v>
      </c>
      <c r="C426" t="s">
        <v>96</v>
      </c>
      <c r="D426" t="s">
        <v>392</v>
      </c>
      <c r="E426" t="s">
        <v>529</v>
      </c>
      <c r="F426" s="6">
        <v>1.7636684303350969E-3</v>
      </c>
      <c r="G426" t="s">
        <v>530</v>
      </c>
      <c r="H426" t="s">
        <v>250</v>
      </c>
      <c r="I426" s="1">
        <v>76.13</v>
      </c>
      <c r="J426" s="2">
        <v>7.9717813051146391E-2</v>
      </c>
      <c r="K426" s="2">
        <v>0.16543209876543208</v>
      </c>
      <c r="L426" s="2">
        <v>0.13421516485735641</v>
      </c>
    </row>
    <row r="427" spans="1:12" x14ac:dyDescent="0.35">
      <c r="A427">
        <v>7830613</v>
      </c>
      <c r="B427" t="s">
        <v>3257</v>
      </c>
      <c r="C427" t="s">
        <v>96</v>
      </c>
      <c r="D427" t="s">
        <v>906</v>
      </c>
      <c r="E427" t="s">
        <v>907</v>
      </c>
      <c r="F427" s="6">
        <v>1.7636684303350969E-3</v>
      </c>
      <c r="G427" t="s">
        <v>908</v>
      </c>
      <c r="H427" t="s">
        <v>909</v>
      </c>
      <c r="I427" s="1">
        <v>71.5</v>
      </c>
      <c r="J427" s="2">
        <v>0.10246913580246914</v>
      </c>
      <c r="K427" s="2">
        <v>0.14497354497354498</v>
      </c>
      <c r="L427" s="2">
        <v>0.12610229276895943</v>
      </c>
    </row>
    <row r="428" spans="1:12" x14ac:dyDescent="0.35">
      <c r="A428">
        <v>7830613</v>
      </c>
      <c r="B428" t="s">
        <v>3257</v>
      </c>
      <c r="C428" t="s">
        <v>96</v>
      </c>
      <c r="D428" t="s">
        <v>646</v>
      </c>
      <c r="E428" t="s">
        <v>910</v>
      </c>
      <c r="F428" s="6">
        <v>1.7636684303350969E-3</v>
      </c>
      <c r="G428" t="s">
        <v>436</v>
      </c>
      <c r="H428" t="s">
        <v>576</v>
      </c>
      <c r="I428" s="1">
        <v>82.49</v>
      </c>
      <c r="J428" s="2">
        <v>0.14532627865961201</v>
      </c>
      <c r="K428" s="2">
        <v>0.15291005291005291</v>
      </c>
      <c r="L428" s="2">
        <v>0.14550264550264549</v>
      </c>
    </row>
    <row r="429" spans="1:12" x14ac:dyDescent="0.35">
      <c r="A429">
        <v>7830613</v>
      </c>
      <c r="B429" t="s">
        <v>3257</v>
      </c>
      <c r="C429" t="s">
        <v>96</v>
      </c>
      <c r="D429" t="s">
        <v>911</v>
      </c>
      <c r="E429" t="s">
        <v>912</v>
      </c>
      <c r="F429" s="6">
        <v>1.7636684303350969E-3</v>
      </c>
      <c r="G429" t="s">
        <v>220</v>
      </c>
      <c r="H429" t="s">
        <v>798</v>
      </c>
      <c r="I429" s="1">
        <v>77.63</v>
      </c>
      <c r="J429" s="2">
        <v>0.12010582010582009</v>
      </c>
      <c r="K429" s="2">
        <v>0.14444444444444446</v>
      </c>
      <c r="L429" s="2">
        <v>0.13421516485735641</v>
      </c>
    </row>
    <row r="430" spans="1:12" x14ac:dyDescent="0.35">
      <c r="A430">
        <v>7830613</v>
      </c>
      <c r="B430" t="s">
        <v>3257</v>
      </c>
      <c r="C430" t="s">
        <v>96</v>
      </c>
      <c r="D430" t="s">
        <v>414</v>
      </c>
      <c r="E430" t="s">
        <v>913</v>
      </c>
      <c r="F430" s="6">
        <v>1.7636684303350969E-3</v>
      </c>
      <c r="G430" t="s">
        <v>237</v>
      </c>
      <c r="H430" t="s">
        <v>914</v>
      </c>
      <c r="I430" s="1">
        <v>88.690000000000012</v>
      </c>
      <c r="J430" s="2">
        <v>0.15802469135802466</v>
      </c>
      <c r="K430" s="2">
        <v>0.15467372134038801</v>
      </c>
      <c r="L430" s="2">
        <v>0.15643738438843419</v>
      </c>
    </row>
    <row r="431" spans="1:12" x14ac:dyDescent="0.35">
      <c r="A431">
        <v>7830613</v>
      </c>
      <c r="B431" t="s">
        <v>3257</v>
      </c>
      <c r="C431" t="s">
        <v>96</v>
      </c>
      <c r="D431" t="s">
        <v>414</v>
      </c>
      <c r="E431" t="s">
        <v>448</v>
      </c>
      <c r="F431" s="6">
        <v>1.7636684303350969E-3</v>
      </c>
      <c r="G431" t="s">
        <v>449</v>
      </c>
      <c r="H431" t="s">
        <v>450</v>
      </c>
      <c r="I431" s="1">
        <v>77.655000000000001</v>
      </c>
      <c r="J431" s="2">
        <v>0.12892416225749556</v>
      </c>
      <c r="K431" s="2">
        <v>0.13844797178130511</v>
      </c>
      <c r="L431" s="2">
        <v>0.13686066750285905</v>
      </c>
    </row>
    <row r="432" spans="1:12" x14ac:dyDescent="0.35">
      <c r="A432">
        <v>7830613</v>
      </c>
      <c r="B432" t="s">
        <v>3257</v>
      </c>
      <c r="C432" t="s">
        <v>96</v>
      </c>
      <c r="D432" t="s">
        <v>472</v>
      </c>
      <c r="E432" t="s">
        <v>915</v>
      </c>
      <c r="F432" s="6">
        <v>8.8183421516754845E-3</v>
      </c>
      <c r="G432" t="s">
        <v>283</v>
      </c>
      <c r="H432" t="s">
        <v>656</v>
      </c>
      <c r="I432" s="1">
        <v>95.16</v>
      </c>
      <c r="J432" s="2">
        <v>0.87301587301587302</v>
      </c>
      <c r="K432" s="2">
        <v>0.79365079365079361</v>
      </c>
      <c r="L432" s="2">
        <v>0.83950614592806161</v>
      </c>
    </row>
    <row r="433" spans="1:12" x14ac:dyDescent="0.35">
      <c r="A433">
        <v>7830613</v>
      </c>
      <c r="B433" t="s">
        <v>3257</v>
      </c>
      <c r="C433" t="s">
        <v>96</v>
      </c>
      <c r="D433" t="s">
        <v>472</v>
      </c>
      <c r="E433" t="s">
        <v>916</v>
      </c>
      <c r="F433" s="6">
        <v>3.5273368606701938E-3</v>
      </c>
      <c r="G433" t="s">
        <v>917</v>
      </c>
      <c r="H433" t="s">
        <v>918</v>
      </c>
      <c r="I433" s="1">
        <v>77.819999999999993</v>
      </c>
      <c r="J433" s="2">
        <v>0.2088183421516755</v>
      </c>
      <c r="K433" s="2">
        <v>0.3421516754850088</v>
      </c>
      <c r="L433" s="2">
        <v>0.27477954682849703</v>
      </c>
    </row>
    <row r="434" spans="1:12" x14ac:dyDescent="0.35">
      <c r="A434">
        <v>7830613</v>
      </c>
      <c r="B434" t="s">
        <v>3257</v>
      </c>
      <c r="C434" t="s">
        <v>96</v>
      </c>
      <c r="D434" t="s">
        <v>472</v>
      </c>
      <c r="E434" t="s">
        <v>919</v>
      </c>
      <c r="F434" s="6">
        <v>1.7636684303350969E-3</v>
      </c>
      <c r="G434" t="s">
        <v>438</v>
      </c>
      <c r="H434" t="s">
        <v>325</v>
      </c>
      <c r="I434" s="1">
        <v>62.1</v>
      </c>
      <c r="J434" s="2">
        <v>9.2416225749559072E-2</v>
      </c>
      <c r="K434" s="2">
        <v>0.12680776014109349</v>
      </c>
      <c r="L434" s="2">
        <v>0.10952380683266506</v>
      </c>
    </row>
    <row r="435" spans="1:12" x14ac:dyDescent="0.35">
      <c r="A435">
        <v>7830613</v>
      </c>
      <c r="B435" t="s">
        <v>3257</v>
      </c>
      <c r="C435" t="s">
        <v>96</v>
      </c>
      <c r="D435" t="s">
        <v>472</v>
      </c>
      <c r="E435" t="s">
        <v>920</v>
      </c>
      <c r="F435" s="6">
        <v>5.2910052910052907E-3</v>
      </c>
      <c r="G435" t="s">
        <v>921</v>
      </c>
      <c r="H435" t="s">
        <v>922</v>
      </c>
      <c r="I435" s="1">
        <v>78.69</v>
      </c>
      <c r="J435" s="2">
        <v>0.25661375661375663</v>
      </c>
      <c r="K435" s="2">
        <v>0.50158730158730158</v>
      </c>
      <c r="L435" s="2">
        <v>0.41693123307808366</v>
      </c>
    </row>
    <row r="436" spans="1:12" x14ac:dyDescent="0.35">
      <c r="A436">
        <v>7830613</v>
      </c>
      <c r="B436" t="s">
        <v>3257</v>
      </c>
      <c r="C436" t="s">
        <v>96</v>
      </c>
      <c r="D436" t="s">
        <v>472</v>
      </c>
      <c r="E436" t="s">
        <v>923</v>
      </c>
      <c r="F436" s="6">
        <v>7.0546737213403876E-3</v>
      </c>
      <c r="G436" t="s">
        <v>656</v>
      </c>
      <c r="H436" t="s">
        <v>924</v>
      </c>
      <c r="I436" s="1">
        <v>94.484999999999999</v>
      </c>
      <c r="J436" s="2">
        <v>0.63492063492063489</v>
      </c>
      <c r="K436" s="2">
        <v>0.69347442680776006</v>
      </c>
      <c r="L436" s="2">
        <v>0.66666666666666663</v>
      </c>
    </row>
    <row r="437" spans="1:12" x14ac:dyDescent="0.35">
      <c r="A437">
        <v>7830613</v>
      </c>
      <c r="B437" t="s">
        <v>3257</v>
      </c>
      <c r="C437" t="s">
        <v>96</v>
      </c>
      <c r="D437" t="s">
        <v>472</v>
      </c>
      <c r="E437" t="s">
        <v>925</v>
      </c>
      <c r="F437" s="6">
        <v>1.2345679012345678E-2</v>
      </c>
      <c r="G437" t="s">
        <v>926</v>
      </c>
      <c r="H437" t="s">
        <v>502</v>
      </c>
      <c r="I437" s="1">
        <v>62.11</v>
      </c>
      <c r="J437" s="2">
        <v>0.45185185185185184</v>
      </c>
      <c r="K437" s="2">
        <v>0.96543209876543212</v>
      </c>
      <c r="L437" s="2">
        <v>0.76666664782865546</v>
      </c>
    </row>
    <row r="438" spans="1:12" x14ac:dyDescent="0.35">
      <c r="A438">
        <v>7830613</v>
      </c>
      <c r="B438" t="s">
        <v>3257</v>
      </c>
      <c r="C438" t="s">
        <v>96</v>
      </c>
      <c r="D438" t="s">
        <v>472</v>
      </c>
      <c r="E438" t="s">
        <v>927</v>
      </c>
      <c r="F438" s="6">
        <v>1.4109347442680775E-2</v>
      </c>
      <c r="G438" t="s">
        <v>928</v>
      </c>
      <c r="H438" t="s">
        <v>929</v>
      </c>
      <c r="I438" s="1">
        <v>61.054999999999993</v>
      </c>
      <c r="J438" s="2">
        <v>0.40634920634920635</v>
      </c>
      <c r="K438" s="2">
        <v>1.1541446208112873</v>
      </c>
      <c r="L438" s="2">
        <v>0.86067019400352729</v>
      </c>
    </row>
    <row r="439" spans="1:12" x14ac:dyDescent="0.35">
      <c r="A439">
        <v>7830613</v>
      </c>
      <c r="B439" t="s">
        <v>3257</v>
      </c>
      <c r="C439" t="s">
        <v>96</v>
      </c>
      <c r="D439" t="s">
        <v>472</v>
      </c>
      <c r="E439" t="s">
        <v>930</v>
      </c>
      <c r="F439" s="6">
        <v>5.2910052910052907E-3</v>
      </c>
      <c r="G439" t="s">
        <v>931</v>
      </c>
      <c r="H439" t="s">
        <v>502</v>
      </c>
      <c r="I439" s="1">
        <v>71.66</v>
      </c>
      <c r="J439" s="2">
        <v>0.25820105820105815</v>
      </c>
      <c r="K439" s="2">
        <v>0.41375661375661377</v>
      </c>
      <c r="L439" s="2">
        <v>0.37936506321821262</v>
      </c>
    </row>
    <row r="440" spans="1:12" x14ac:dyDescent="0.35">
      <c r="A440">
        <v>7830613</v>
      </c>
      <c r="B440" t="s">
        <v>3257</v>
      </c>
      <c r="C440" t="s">
        <v>96</v>
      </c>
      <c r="D440" t="s">
        <v>472</v>
      </c>
      <c r="E440" t="s">
        <v>473</v>
      </c>
      <c r="F440" s="6">
        <v>5.2910052910052907E-3</v>
      </c>
      <c r="G440" t="s">
        <v>474</v>
      </c>
      <c r="H440" t="s">
        <v>475</v>
      </c>
      <c r="I440" s="1">
        <v>55.35</v>
      </c>
      <c r="J440" s="2">
        <v>0.18624338624338624</v>
      </c>
      <c r="K440" s="2">
        <v>0.35978835978835977</v>
      </c>
      <c r="L440" s="2">
        <v>0.29312170119512648</v>
      </c>
    </row>
    <row r="441" spans="1:12" x14ac:dyDescent="0.35">
      <c r="A441">
        <v>7830613</v>
      </c>
      <c r="B441" t="s">
        <v>3257</v>
      </c>
      <c r="C441" t="s">
        <v>96</v>
      </c>
      <c r="D441" t="s">
        <v>472</v>
      </c>
      <c r="E441" t="s">
        <v>626</v>
      </c>
      <c r="F441" s="6">
        <v>1.7636684303350969E-3</v>
      </c>
      <c r="G441" t="s">
        <v>627</v>
      </c>
      <c r="H441" t="s">
        <v>628</v>
      </c>
      <c r="I441" s="1">
        <v>67.709999999999994</v>
      </c>
      <c r="J441" s="2">
        <v>5.5026455026455021E-2</v>
      </c>
      <c r="K441" s="2">
        <v>0.14779541446208111</v>
      </c>
      <c r="L441" s="2">
        <v>0.11940034735139715</v>
      </c>
    </row>
    <row r="442" spans="1:12" x14ac:dyDescent="0.35">
      <c r="A442">
        <v>7830613</v>
      </c>
      <c r="B442" t="s">
        <v>3257</v>
      </c>
      <c r="C442" t="s">
        <v>96</v>
      </c>
      <c r="D442" t="s">
        <v>472</v>
      </c>
      <c r="E442" t="s">
        <v>932</v>
      </c>
      <c r="F442" s="6">
        <v>1.0582010582010581E-2</v>
      </c>
      <c r="G442" t="s">
        <v>933</v>
      </c>
      <c r="H442" t="s">
        <v>934</v>
      </c>
      <c r="I442" s="1">
        <v>78.674999999999997</v>
      </c>
      <c r="J442" s="2">
        <v>0.63703703703703707</v>
      </c>
      <c r="K442" s="2">
        <v>0.89417989417989419</v>
      </c>
      <c r="L442" s="2">
        <v>0.8328042005104993</v>
      </c>
    </row>
    <row r="443" spans="1:12" x14ac:dyDescent="0.35">
      <c r="A443">
        <v>7830613</v>
      </c>
      <c r="B443" t="s">
        <v>3257</v>
      </c>
      <c r="C443" t="s">
        <v>96</v>
      </c>
      <c r="D443" t="s">
        <v>472</v>
      </c>
      <c r="E443" t="s">
        <v>935</v>
      </c>
      <c r="F443" s="6">
        <v>5.2910052910052907E-3</v>
      </c>
      <c r="G443" t="s">
        <v>936</v>
      </c>
      <c r="H443" t="s">
        <v>223</v>
      </c>
      <c r="I443" s="1">
        <v>64.875</v>
      </c>
      <c r="J443" s="2">
        <v>0.27037037037037037</v>
      </c>
      <c r="K443" s="2">
        <v>0.41587301587301584</v>
      </c>
      <c r="L443" s="2">
        <v>0.34338625145967672</v>
      </c>
    </row>
    <row r="444" spans="1:12" x14ac:dyDescent="0.35">
      <c r="A444">
        <v>7830613</v>
      </c>
      <c r="B444" t="s">
        <v>3257</v>
      </c>
      <c r="C444" t="s">
        <v>96</v>
      </c>
      <c r="D444" t="s">
        <v>472</v>
      </c>
      <c r="E444" t="s">
        <v>937</v>
      </c>
      <c r="F444" s="6">
        <v>8.8183421516754845E-3</v>
      </c>
      <c r="G444" t="s">
        <v>938</v>
      </c>
      <c r="H444" t="s">
        <v>887</v>
      </c>
      <c r="I444" s="1">
        <v>65.03</v>
      </c>
      <c r="J444" s="2">
        <v>0.31834215167548502</v>
      </c>
      <c r="K444" s="2">
        <v>0.74867724867724872</v>
      </c>
      <c r="L444" s="2">
        <v>0.57319223985890644</v>
      </c>
    </row>
    <row r="445" spans="1:12" x14ac:dyDescent="0.35">
      <c r="A445">
        <v>7830613</v>
      </c>
      <c r="B445" t="s">
        <v>3257</v>
      </c>
      <c r="C445" t="s">
        <v>96</v>
      </c>
      <c r="D445" t="s">
        <v>472</v>
      </c>
      <c r="E445" t="s">
        <v>939</v>
      </c>
      <c r="F445" s="6">
        <v>5.2910052910052907E-3</v>
      </c>
      <c r="G445" t="s">
        <v>917</v>
      </c>
      <c r="H445" t="s">
        <v>806</v>
      </c>
      <c r="I445" s="1">
        <v>75.06</v>
      </c>
      <c r="J445" s="2">
        <v>0.31322751322751324</v>
      </c>
      <c r="K445" s="2">
        <v>0.47089947089947087</v>
      </c>
      <c r="L445" s="2">
        <v>0.39735448928106398</v>
      </c>
    </row>
    <row r="446" spans="1:12" x14ac:dyDescent="0.35">
      <c r="A446">
        <v>7830613</v>
      </c>
      <c r="B446" t="s">
        <v>3257</v>
      </c>
      <c r="C446" t="s">
        <v>96</v>
      </c>
      <c r="D446" t="s">
        <v>472</v>
      </c>
      <c r="E446" t="s">
        <v>940</v>
      </c>
      <c r="F446" s="6">
        <v>5.2910052910052907E-3</v>
      </c>
      <c r="G446" t="s">
        <v>941</v>
      </c>
      <c r="H446" t="s">
        <v>786</v>
      </c>
      <c r="I446" s="1">
        <v>76.135000000000005</v>
      </c>
      <c r="J446" s="2">
        <v>0.30158730158730157</v>
      </c>
      <c r="K446" s="2">
        <v>0.51534391534391533</v>
      </c>
      <c r="L446" s="2">
        <v>0.4031745870277364</v>
      </c>
    </row>
    <row r="447" spans="1:12" x14ac:dyDescent="0.35">
      <c r="A447">
        <v>7830613</v>
      </c>
      <c r="B447" t="s">
        <v>3257</v>
      </c>
      <c r="C447" t="s">
        <v>96</v>
      </c>
      <c r="D447" t="s">
        <v>472</v>
      </c>
      <c r="E447" t="s">
        <v>162</v>
      </c>
      <c r="F447" s="6">
        <v>1.7636684303350969E-3</v>
      </c>
      <c r="G447" t="s">
        <v>890</v>
      </c>
      <c r="H447" t="s">
        <v>718</v>
      </c>
      <c r="I447" s="1">
        <v>71.509999999999991</v>
      </c>
      <c r="J447" s="2">
        <v>7.0194003527336846E-2</v>
      </c>
      <c r="K447" s="2">
        <v>0.14850088183421517</v>
      </c>
      <c r="L447" s="2">
        <v>0.12610229276895943</v>
      </c>
    </row>
    <row r="448" spans="1:12" x14ac:dyDescent="0.35">
      <c r="A448">
        <v>7830613</v>
      </c>
      <c r="B448" t="s">
        <v>3257</v>
      </c>
      <c r="C448" t="s">
        <v>96</v>
      </c>
      <c r="D448" t="s">
        <v>472</v>
      </c>
      <c r="E448" t="s">
        <v>942</v>
      </c>
      <c r="F448" s="6">
        <v>3.5273368606701938E-3</v>
      </c>
      <c r="G448" t="s">
        <v>285</v>
      </c>
      <c r="H448" t="s">
        <v>447</v>
      </c>
      <c r="I448" s="1">
        <v>70.78</v>
      </c>
      <c r="J448" s="2">
        <v>0.14673721340388007</v>
      </c>
      <c r="K448" s="2">
        <v>0.28077601410934738</v>
      </c>
      <c r="L448" s="2">
        <v>0.24973546050002754</v>
      </c>
    </row>
    <row r="449" spans="1:12" x14ac:dyDescent="0.35">
      <c r="A449">
        <v>7830613</v>
      </c>
      <c r="B449" t="s">
        <v>3257</v>
      </c>
      <c r="C449" t="s">
        <v>96</v>
      </c>
      <c r="D449" t="s">
        <v>472</v>
      </c>
      <c r="E449" t="s">
        <v>943</v>
      </c>
      <c r="F449" s="6">
        <v>5.2910052910052907E-3</v>
      </c>
      <c r="G449" t="s">
        <v>944</v>
      </c>
      <c r="H449" t="s">
        <v>241</v>
      </c>
      <c r="I449" s="1">
        <v>76.305000000000007</v>
      </c>
      <c r="J449" s="2">
        <v>0.32063492063492061</v>
      </c>
      <c r="K449" s="2">
        <v>0.43121693121693117</v>
      </c>
      <c r="L449" s="2">
        <v>0.40370371985057041</v>
      </c>
    </row>
    <row r="450" spans="1:12" x14ac:dyDescent="0.35">
      <c r="A450">
        <v>7830613</v>
      </c>
      <c r="B450" t="s">
        <v>3257</v>
      </c>
      <c r="C450" t="s">
        <v>96</v>
      </c>
      <c r="D450" t="s">
        <v>472</v>
      </c>
      <c r="E450" t="s">
        <v>945</v>
      </c>
      <c r="F450" s="6">
        <v>3.5273368606701938E-3</v>
      </c>
      <c r="G450" t="s">
        <v>946</v>
      </c>
      <c r="H450" t="s">
        <v>471</v>
      </c>
      <c r="I450" s="1">
        <v>89.06</v>
      </c>
      <c r="J450" s="2">
        <v>0.31252204585537913</v>
      </c>
      <c r="K450" s="2">
        <v>0.34567901234567899</v>
      </c>
      <c r="L450" s="2">
        <v>0.31428570890342533</v>
      </c>
    </row>
    <row r="451" spans="1:12" x14ac:dyDescent="0.35">
      <c r="A451">
        <v>7830613</v>
      </c>
      <c r="B451" t="s">
        <v>3257</v>
      </c>
      <c r="C451" t="s">
        <v>96</v>
      </c>
      <c r="D451" t="s">
        <v>472</v>
      </c>
      <c r="E451" t="s">
        <v>947</v>
      </c>
      <c r="F451" s="6">
        <v>8.8183421516754845E-3</v>
      </c>
      <c r="G451" t="s">
        <v>587</v>
      </c>
      <c r="H451" t="s">
        <v>600</v>
      </c>
      <c r="I451" s="1">
        <v>77.284999999999997</v>
      </c>
      <c r="J451" s="2">
        <v>0.59259259259259256</v>
      </c>
      <c r="K451" s="2">
        <v>0.84744268077601403</v>
      </c>
      <c r="L451" s="2">
        <v>0.68165787523595955</v>
      </c>
    </row>
    <row r="452" spans="1:12" x14ac:dyDescent="0.35">
      <c r="A452">
        <v>7830613</v>
      </c>
      <c r="B452" t="s">
        <v>3257</v>
      </c>
      <c r="C452" t="s">
        <v>96</v>
      </c>
      <c r="D452" t="s">
        <v>472</v>
      </c>
      <c r="E452" t="s">
        <v>948</v>
      </c>
      <c r="F452" s="6">
        <v>3.5273368606701938E-3</v>
      </c>
      <c r="G452" t="s">
        <v>949</v>
      </c>
      <c r="H452" t="s">
        <v>136</v>
      </c>
      <c r="I452" s="1">
        <v>63.265000000000001</v>
      </c>
      <c r="J452" s="2">
        <v>0.1326278659611993</v>
      </c>
      <c r="K452" s="2">
        <v>0.31922398589065254</v>
      </c>
      <c r="L452" s="2">
        <v>0.2236331623487792</v>
      </c>
    </row>
    <row r="453" spans="1:12" x14ac:dyDescent="0.35">
      <c r="A453">
        <v>7830613</v>
      </c>
      <c r="B453" t="s">
        <v>3257</v>
      </c>
      <c r="C453" t="s">
        <v>96</v>
      </c>
      <c r="D453" t="s">
        <v>472</v>
      </c>
      <c r="E453" t="s">
        <v>950</v>
      </c>
      <c r="F453" s="6">
        <v>5.2910052910052907E-3</v>
      </c>
      <c r="G453" t="s">
        <v>206</v>
      </c>
      <c r="H453" t="s">
        <v>206</v>
      </c>
      <c r="I453" s="1">
        <v>98.84</v>
      </c>
      <c r="J453" s="2">
        <v>0.52910052910052907</v>
      </c>
      <c r="K453" s="2">
        <v>0.52910052910052907</v>
      </c>
      <c r="L453" s="2">
        <v>0.52275133889818948</v>
      </c>
    </row>
    <row r="454" spans="1:12" x14ac:dyDescent="0.35">
      <c r="A454">
        <v>7830613</v>
      </c>
      <c r="B454" t="s">
        <v>3257</v>
      </c>
      <c r="C454" t="s">
        <v>96</v>
      </c>
      <c r="D454" t="s">
        <v>472</v>
      </c>
      <c r="E454" t="s">
        <v>951</v>
      </c>
      <c r="F454" s="6">
        <v>1.7636684303350969E-3</v>
      </c>
      <c r="G454" t="s">
        <v>952</v>
      </c>
      <c r="H454" t="s">
        <v>436</v>
      </c>
      <c r="I454" s="1">
        <v>64.45</v>
      </c>
      <c r="J454" s="2">
        <v>6.5608465608465616E-2</v>
      </c>
      <c r="K454" s="2">
        <v>0.14532627865961201</v>
      </c>
      <c r="L454" s="2">
        <v>0.1135802496047247</v>
      </c>
    </row>
    <row r="455" spans="1:12" x14ac:dyDescent="0.35">
      <c r="A455">
        <v>7830613</v>
      </c>
      <c r="B455" t="s">
        <v>3257</v>
      </c>
      <c r="C455" t="s">
        <v>96</v>
      </c>
      <c r="D455" t="s">
        <v>472</v>
      </c>
      <c r="E455" t="s">
        <v>953</v>
      </c>
      <c r="F455" s="6">
        <v>1.0582010582010581E-2</v>
      </c>
      <c r="G455" t="s">
        <v>285</v>
      </c>
      <c r="H455" t="s">
        <v>264</v>
      </c>
      <c r="I455" s="1">
        <v>62.76</v>
      </c>
      <c r="J455" s="2">
        <v>0.44021164021164022</v>
      </c>
      <c r="K455" s="2">
        <v>0.9015873015873016</v>
      </c>
      <c r="L455" s="2">
        <v>0.66455025647683119</v>
      </c>
    </row>
    <row r="456" spans="1:12" x14ac:dyDescent="0.35">
      <c r="A456">
        <v>7830613</v>
      </c>
      <c r="B456" t="s">
        <v>3257</v>
      </c>
      <c r="C456" t="s">
        <v>96</v>
      </c>
      <c r="D456" t="s">
        <v>472</v>
      </c>
      <c r="E456" t="s">
        <v>778</v>
      </c>
      <c r="F456" s="6">
        <v>8.8183421516754845E-3</v>
      </c>
      <c r="G456" t="s">
        <v>779</v>
      </c>
      <c r="H456" t="s">
        <v>730</v>
      </c>
      <c r="I456" s="1">
        <v>67.13</v>
      </c>
      <c r="J456" s="2">
        <v>0.37037037037037035</v>
      </c>
      <c r="K456" s="2">
        <v>0.70899470899470896</v>
      </c>
      <c r="L456" s="2">
        <v>0.59171074492170272</v>
      </c>
    </row>
    <row r="457" spans="1:12" x14ac:dyDescent="0.35">
      <c r="A457">
        <v>7830613</v>
      </c>
      <c r="B457" t="s">
        <v>3257</v>
      </c>
      <c r="C457" t="s">
        <v>96</v>
      </c>
      <c r="D457" t="s">
        <v>472</v>
      </c>
      <c r="E457" t="s">
        <v>954</v>
      </c>
      <c r="F457" s="6">
        <v>5.2910052910052907E-3</v>
      </c>
      <c r="G457" t="s">
        <v>955</v>
      </c>
      <c r="H457" t="s">
        <v>724</v>
      </c>
      <c r="I457" s="1">
        <v>58.28</v>
      </c>
      <c r="J457" s="2">
        <v>0.19576719576719576</v>
      </c>
      <c r="K457" s="2">
        <v>0.44126984126984126</v>
      </c>
      <c r="L457" s="2">
        <v>0.30846560442889176</v>
      </c>
    </row>
    <row r="458" spans="1:12" x14ac:dyDescent="0.35">
      <c r="A458">
        <v>7830613</v>
      </c>
      <c r="B458" t="s">
        <v>3257</v>
      </c>
      <c r="C458" t="s">
        <v>96</v>
      </c>
      <c r="D458" t="s">
        <v>472</v>
      </c>
      <c r="E458" t="s">
        <v>956</v>
      </c>
      <c r="F458" s="6">
        <v>1.7636684303350969E-3</v>
      </c>
      <c r="G458" t="s">
        <v>957</v>
      </c>
      <c r="H458" t="s">
        <v>170</v>
      </c>
      <c r="I458" s="1">
        <v>71.944999999999993</v>
      </c>
      <c r="J458" s="2">
        <v>0.11040564373897707</v>
      </c>
      <c r="K458" s="2">
        <v>0.16455026455026453</v>
      </c>
      <c r="L458" s="2">
        <v>0.12698412698412698</v>
      </c>
    </row>
    <row r="459" spans="1:12" x14ac:dyDescent="0.35">
      <c r="A459">
        <v>7830613</v>
      </c>
      <c r="B459" t="s">
        <v>3257</v>
      </c>
      <c r="C459" t="s">
        <v>96</v>
      </c>
      <c r="D459" t="s">
        <v>472</v>
      </c>
      <c r="E459" t="s">
        <v>958</v>
      </c>
      <c r="F459" s="6">
        <v>1.7636684303350969E-3</v>
      </c>
      <c r="G459" t="s">
        <v>524</v>
      </c>
      <c r="H459" t="s">
        <v>959</v>
      </c>
      <c r="I459" s="1">
        <v>58.135000000000005</v>
      </c>
      <c r="J459" s="2">
        <v>6.6490299823633164E-2</v>
      </c>
      <c r="K459" s="2">
        <v>0.15238095238095239</v>
      </c>
      <c r="L459" s="2">
        <v>0.10246913311132468</v>
      </c>
    </row>
    <row r="460" spans="1:12" x14ac:dyDescent="0.35">
      <c r="A460">
        <v>7830613</v>
      </c>
      <c r="B460" t="s">
        <v>3257</v>
      </c>
      <c r="C460" t="s">
        <v>96</v>
      </c>
      <c r="D460" t="s">
        <v>472</v>
      </c>
      <c r="E460" t="s">
        <v>960</v>
      </c>
      <c r="F460" s="6">
        <v>1.7636684303350969E-3</v>
      </c>
      <c r="G460" t="s">
        <v>745</v>
      </c>
      <c r="H460" t="s">
        <v>720</v>
      </c>
      <c r="I460" s="1">
        <v>61.704999999999998</v>
      </c>
      <c r="J460" s="2">
        <v>6.1728395061728392E-2</v>
      </c>
      <c r="K460" s="2">
        <v>0.12239858906525573</v>
      </c>
      <c r="L460" s="2">
        <v>0.10899470764913675</v>
      </c>
    </row>
    <row r="461" spans="1:12" x14ac:dyDescent="0.35">
      <c r="A461">
        <v>7830613</v>
      </c>
      <c r="B461" t="s">
        <v>3257</v>
      </c>
      <c r="C461" t="s">
        <v>96</v>
      </c>
      <c r="D461" t="s">
        <v>472</v>
      </c>
      <c r="E461" t="s">
        <v>961</v>
      </c>
      <c r="F461" s="6">
        <v>3.5273368606701938E-3</v>
      </c>
      <c r="G461" t="s">
        <v>949</v>
      </c>
      <c r="H461" t="s">
        <v>962</v>
      </c>
      <c r="I461" s="1">
        <v>50.589999999999996</v>
      </c>
      <c r="J461" s="2">
        <v>0.1326278659611993</v>
      </c>
      <c r="K461" s="2">
        <v>0.22892416225749559</v>
      </c>
      <c r="L461" s="2">
        <v>0.1784832397676229</v>
      </c>
    </row>
    <row r="462" spans="1:12" x14ac:dyDescent="0.35">
      <c r="A462">
        <v>7830613</v>
      </c>
      <c r="B462" t="s">
        <v>3257</v>
      </c>
      <c r="C462" t="s">
        <v>96</v>
      </c>
      <c r="D462" t="s">
        <v>472</v>
      </c>
      <c r="E462" t="s">
        <v>963</v>
      </c>
      <c r="F462" s="6">
        <v>7.0546737213403876E-3</v>
      </c>
      <c r="G462" t="s">
        <v>800</v>
      </c>
      <c r="H462" t="s">
        <v>239</v>
      </c>
      <c r="I462" s="1">
        <v>71.72</v>
      </c>
      <c r="J462" s="2">
        <v>0.34074074074074068</v>
      </c>
      <c r="K462" s="2">
        <v>0.62081128747795411</v>
      </c>
      <c r="L462" s="2">
        <v>0.50582008429095016</v>
      </c>
    </row>
    <row r="463" spans="1:12" x14ac:dyDescent="0.35">
      <c r="A463">
        <v>7830613</v>
      </c>
      <c r="B463" t="s">
        <v>3257</v>
      </c>
      <c r="C463" t="s">
        <v>96</v>
      </c>
      <c r="D463" t="s">
        <v>492</v>
      </c>
      <c r="E463" t="s">
        <v>782</v>
      </c>
      <c r="F463" s="6">
        <v>1.7636684303350969E-3</v>
      </c>
      <c r="G463" t="s">
        <v>783</v>
      </c>
      <c r="H463" t="s">
        <v>206</v>
      </c>
      <c r="I463" s="1">
        <v>84.495000000000005</v>
      </c>
      <c r="J463" s="2">
        <v>0.11834215167548499</v>
      </c>
      <c r="K463" s="2">
        <v>0.17636684303350969</v>
      </c>
      <c r="L463" s="2">
        <v>0.14885361821142665</v>
      </c>
    </row>
    <row r="464" spans="1:12" x14ac:dyDescent="0.35">
      <c r="A464">
        <v>7830613</v>
      </c>
      <c r="B464" t="s">
        <v>3257</v>
      </c>
      <c r="C464" t="s">
        <v>96</v>
      </c>
      <c r="D464" t="s">
        <v>492</v>
      </c>
      <c r="E464" t="s">
        <v>964</v>
      </c>
      <c r="F464" s="6">
        <v>1.7636684303350969E-3</v>
      </c>
      <c r="G464" t="s">
        <v>319</v>
      </c>
      <c r="H464" t="s">
        <v>965</v>
      </c>
      <c r="I464" s="1">
        <v>71.754999999999995</v>
      </c>
      <c r="J464" s="2">
        <v>0.12345679012345678</v>
      </c>
      <c r="K464" s="2">
        <v>0.15149911816578485</v>
      </c>
      <c r="L464" s="2">
        <v>0.12663139868034887</v>
      </c>
    </row>
    <row r="465" spans="1:12" x14ac:dyDescent="0.35">
      <c r="A465">
        <v>7830613</v>
      </c>
      <c r="B465" t="s">
        <v>3257</v>
      </c>
      <c r="C465" t="s">
        <v>96</v>
      </c>
      <c r="D465" t="s">
        <v>492</v>
      </c>
      <c r="E465" t="s">
        <v>966</v>
      </c>
      <c r="F465" s="6">
        <v>1.7636684303350969E-3</v>
      </c>
      <c r="G465" t="s">
        <v>967</v>
      </c>
      <c r="H465" t="s">
        <v>417</v>
      </c>
      <c r="I465" s="1">
        <v>83.26</v>
      </c>
      <c r="J465" s="2">
        <v>0.15908289241622575</v>
      </c>
      <c r="K465" s="2">
        <v>0.15890652557319221</v>
      </c>
      <c r="L465" s="2">
        <v>0.14673720802159115</v>
      </c>
    </row>
    <row r="466" spans="1:12" x14ac:dyDescent="0.35">
      <c r="A466">
        <v>7830613</v>
      </c>
      <c r="B466" t="s">
        <v>3257</v>
      </c>
      <c r="C466" t="s">
        <v>96</v>
      </c>
      <c r="D466" t="s">
        <v>492</v>
      </c>
      <c r="E466" t="s">
        <v>503</v>
      </c>
      <c r="F466" s="6">
        <v>1.7636684303350969E-3</v>
      </c>
      <c r="G466" t="s">
        <v>504</v>
      </c>
      <c r="H466" t="s">
        <v>505</v>
      </c>
      <c r="I466" s="1">
        <v>79.204999999999998</v>
      </c>
      <c r="J466" s="2">
        <v>0.10141093474426807</v>
      </c>
      <c r="K466" s="2">
        <v>0.15537918871252202</v>
      </c>
      <c r="L466" s="2">
        <v>0.13968253430025077</v>
      </c>
    </row>
    <row r="467" spans="1:12" x14ac:dyDescent="0.35">
      <c r="A467">
        <v>7830613</v>
      </c>
      <c r="B467" t="s">
        <v>3257</v>
      </c>
      <c r="C467" t="s">
        <v>96</v>
      </c>
      <c r="D467" t="s">
        <v>492</v>
      </c>
      <c r="E467" t="s">
        <v>968</v>
      </c>
      <c r="F467" s="6">
        <v>1.7636684303350969E-3</v>
      </c>
      <c r="G467" t="s">
        <v>969</v>
      </c>
      <c r="H467" t="s">
        <v>705</v>
      </c>
      <c r="I467" s="1">
        <v>93.820000000000007</v>
      </c>
      <c r="J467" s="2">
        <v>0.1761904761904762</v>
      </c>
      <c r="K467" s="2">
        <v>0.15273368606701937</v>
      </c>
      <c r="L467" s="2">
        <v>0.165432104147721</v>
      </c>
    </row>
    <row r="468" spans="1:12" x14ac:dyDescent="0.35">
      <c r="A468">
        <v>7830613</v>
      </c>
      <c r="B468" t="s">
        <v>3257</v>
      </c>
      <c r="C468" t="s">
        <v>96</v>
      </c>
      <c r="D468" t="s">
        <v>492</v>
      </c>
      <c r="E468" t="s">
        <v>970</v>
      </c>
      <c r="F468" s="6">
        <v>1.7636684303350969E-3</v>
      </c>
      <c r="G468" t="s">
        <v>971</v>
      </c>
      <c r="H468" t="s">
        <v>188</v>
      </c>
      <c r="I468" s="1">
        <v>71.699999999999989</v>
      </c>
      <c r="J468" s="2">
        <v>8.6948853615520266E-2</v>
      </c>
      <c r="K468" s="2">
        <v>0.13156966490299821</v>
      </c>
      <c r="L468" s="2">
        <v>0.12645502107273754</v>
      </c>
    </row>
    <row r="469" spans="1:12" x14ac:dyDescent="0.35">
      <c r="A469">
        <v>7830613</v>
      </c>
      <c r="B469" t="s">
        <v>3257</v>
      </c>
      <c r="C469" t="s">
        <v>96</v>
      </c>
      <c r="D469" t="s">
        <v>492</v>
      </c>
      <c r="E469" t="s">
        <v>514</v>
      </c>
      <c r="F469" s="6">
        <v>1.7636684303350969E-3</v>
      </c>
      <c r="G469" t="s">
        <v>515</v>
      </c>
      <c r="H469" t="s">
        <v>491</v>
      </c>
      <c r="I469" s="1">
        <v>76.415000000000006</v>
      </c>
      <c r="J469" s="2">
        <v>0.10476190476190475</v>
      </c>
      <c r="K469" s="2">
        <v>0.13915343915343917</v>
      </c>
      <c r="L469" s="2">
        <v>0.13474427076874587</v>
      </c>
    </row>
    <row r="470" spans="1:12" x14ac:dyDescent="0.35">
      <c r="A470">
        <v>7830613</v>
      </c>
      <c r="B470" t="s">
        <v>3257</v>
      </c>
      <c r="C470" t="s">
        <v>96</v>
      </c>
      <c r="D470" t="s">
        <v>492</v>
      </c>
      <c r="E470" t="s">
        <v>972</v>
      </c>
      <c r="F470" s="6">
        <v>1.7636684303350969E-3</v>
      </c>
      <c r="G470" t="s">
        <v>973</v>
      </c>
      <c r="H470" t="s">
        <v>965</v>
      </c>
      <c r="I470" s="1">
        <v>89.5</v>
      </c>
      <c r="J470" s="2">
        <v>0.17142857142857143</v>
      </c>
      <c r="K470" s="2">
        <v>0.15149911816578485</v>
      </c>
      <c r="L470" s="2">
        <v>0.15802468866688021</v>
      </c>
    </row>
    <row r="471" spans="1:12" x14ac:dyDescent="0.35">
      <c r="A471">
        <v>7830613</v>
      </c>
      <c r="B471" t="s">
        <v>3257</v>
      </c>
      <c r="C471" t="s">
        <v>96</v>
      </c>
      <c r="D471" t="s">
        <v>710</v>
      </c>
      <c r="E471" t="s">
        <v>974</v>
      </c>
      <c r="F471" s="6">
        <v>3.5273368606701938E-3</v>
      </c>
      <c r="G471" t="s">
        <v>975</v>
      </c>
      <c r="H471" t="s">
        <v>976</v>
      </c>
      <c r="I471" s="1">
        <v>66.864999999999995</v>
      </c>
      <c r="J471" s="2">
        <v>0.22292768959435627</v>
      </c>
      <c r="K471" s="2">
        <v>0.24867724867724866</v>
      </c>
      <c r="L471" s="2">
        <v>0.23633156966490299</v>
      </c>
    </row>
    <row r="472" spans="1:12" x14ac:dyDescent="0.35">
      <c r="A472">
        <v>7830613</v>
      </c>
      <c r="B472" t="s">
        <v>3257</v>
      </c>
      <c r="C472" t="s">
        <v>96</v>
      </c>
      <c r="D472" t="s">
        <v>710</v>
      </c>
      <c r="E472" t="s">
        <v>977</v>
      </c>
      <c r="F472" s="6">
        <v>5.2910052910052907E-3</v>
      </c>
      <c r="G472" t="s">
        <v>978</v>
      </c>
      <c r="H472" t="s">
        <v>772</v>
      </c>
      <c r="I472" s="1">
        <v>67.03</v>
      </c>
      <c r="J472" s="2">
        <v>0.25502645502645505</v>
      </c>
      <c r="K472" s="2">
        <v>0.42645502645502642</v>
      </c>
      <c r="L472" s="2">
        <v>0.35502644695302166</v>
      </c>
    </row>
    <row r="473" spans="1:12" x14ac:dyDescent="0.35">
      <c r="A473">
        <v>7830613</v>
      </c>
      <c r="B473" t="s">
        <v>3257</v>
      </c>
      <c r="C473" t="s">
        <v>96</v>
      </c>
      <c r="D473" t="s">
        <v>710</v>
      </c>
      <c r="E473" t="s">
        <v>979</v>
      </c>
      <c r="F473" s="6">
        <v>3.5273368606701938E-3</v>
      </c>
      <c r="G473" t="s">
        <v>962</v>
      </c>
      <c r="H473" t="s">
        <v>221</v>
      </c>
      <c r="I473" s="1">
        <v>76.974999999999994</v>
      </c>
      <c r="J473" s="2">
        <v>0.22892416225749559</v>
      </c>
      <c r="K473" s="2">
        <v>0.29312169312169306</v>
      </c>
      <c r="L473" s="2">
        <v>0.27160493827160492</v>
      </c>
    </row>
    <row r="474" spans="1:12" x14ac:dyDescent="0.35">
      <c r="A474">
        <v>7830613</v>
      </c>
      <c r="B474" t="s">
        <v>3257</v>
      </c>
      <c r="C474" t="s">
        <v>96</v>
      </c>
      <c r="D474" t="s">
        <v>710</v>
      </c>
      <c r="E474" t="s">
        <v>980</v>
      </c>
      <c r="F474" s="6">
        <v>5.2910052910052907E-3</v>
      </c>
      <c r="G474" t="s">
        <v>981</v>
      </c>
      <c r="H474" t="s">
        <v>982</v>
      </c>
      <c r="I474" s="1">
        <v>92.865000000000009</v>
      </c>
      <c r="J474" s="2">
        <v>0.45343915343915342</v>
      </c>
      <c r="K474" s="2">
        <v>0.52116402116402116</v>
      </c>
      <c r="L474" s="2">
        <v>0.49153439960782486</v>
      </c>
    </row>
    <row r="475" spans="1:12" x14ac:dyDescent="0.35">
      <c r="A475">
        <v>7830613</v>
      </c>
      <c r="B475" t="s">
        <v>3257</v>
      </c>
      <c r="C475" t="s">
        <v>96</v>
      </c>
      <c r="D475" t="s">
        <v>710</v>
      </c>
      <c r="E475" t="s">
        <v>983</v>
      </c>
      <c r="F475" s="6">
        <v>4.585537918871252E-2</v>
      </c>
      <c r="G475" t="s">
        <v>984</v>
      </c>
      <c r="H475" t="s">
        <v>450</v>
      </c>
      <c r="I475" s="1">
        <v>64.594999999999999</v>
      </c>
      <c r="J475" s="2">
        <v>2.1735449735449732</v>
      </c>
      <c r="K475" s="2">
        <v>3.5996472663139327</v>
      </c>
      <c r="L475" s="2">
        <v>2.9622574256210727</v>
      </c>
    </row>
    <row r="476" spans="1:12" x14ac:dyDescent="0.35">
      <c r="A476">
        <v>7830613</v>
      </c>
      <c r="B476" t="s">
        <v>3257</v>
      </c>
      <c r="C476" t="s">
        <v>96</v>
      </c>
      <c r="D476" t="s">
        <v>710</v>
      </c>
      <c r="E476" t="s">
        <v>985</v>
      </c>
      <c r="F476" s="6">
        <v>3.5273368606701938E-2</v>
      </c>
      <c r="G476" t="s">
        <v>408</v>
      </c>
      <c r="H476" t="s">
        <v>631</v>
      </c>
      <c r="I476" s="1">
        <v>76.995000000000005</v>
      </c>
      <c r="J476" s="2">
        <v>1.8906525573192239</v>
      </c>
      <c r="K476" s="2">
        <v>3.0511463844797175</v>
      </c>
      <c r="L476" s="2">
        <v>2.716049382716049</v>
      </c>
    </row>
    <row r="477" spans="1:12" x14ac:dyDescent="0.35">
      <c r="A477">
        <v>7830613</v>
      </c>
      <c r="B477" t="s">
        <v>3257</v>
      </c>
      <c r="C477" t="s">
        <v>96</v>
      </c>
      <c r="D477" t="s">
        <v>710</v>
      </c>
      <c r="E477" t="s">
        <v>986</v>
      </c>
      <c r="F477" s="6">
        <v>1.7636684303350969E-3</v>
      </c>
      <c r="G477" t="s">
        <v>975</v>
      </c>
      <c r="H477" t="s">
        <v>909</v>
      </c>
      <c r="I477" s="1">
        <v>79.03</v>
      </c>
      <c r="J477" s="2">
        <v>0.11146384479717814</v>
      </c>
      <c r="K477" s="2">
        <v>0.14497354497354498</v>
      </c>
      <c r="L477" s="2">
        <v>0.1395061701483617</v>
      </c>
    </row>
    <row r="478" spans="1:12" x14ac:dyDescent="0.35">
      <c r="A478">
        <v>7830613</v>
      </c>
      <c r="B478" t="s">
        <v>3257</v>
      </c>
      <c r="C478" t="s">
        <v>96</v>
      </c>
      <c r="D478" t="s">
        <v>710</v>
      </c>
      <c r="E478" t="s">
        <v>987</v>
      </c>
      <c r="F478" s="6">
        <v>5.2910052910052907E-3</v>
      </c>
      <c r="G478" t="s">
        <v>760</v>
      </c>
      <c r="H478" t="s">
        <v>988</v>
      </c>
      <c r="I478" s="1">
        <v>74.884999999999991</v>
      </c>
      <c r="J478" s="2">
        <v>0.40899470899470897</v>
      </c>
      <c r="K478" s="2">
        <v>0.41269841269841268</v>
      </c>
      <c r="L478" s="2">
        <v>0.39629630436972962</v>
      </c>
    </row>
    <row r="479" spans="1:12" x14ac:dyDescent="0.35">
      <c r="A479">
        <v>7830613</v>
      </c>
      <c r="B479" t="s">
        <v>3257</v>
      </c>
      <c r="C479" t="s">
        <v>96</v>
      </c>
      <c r="D479" t="s">
        <v>710</v>
      </c>
      <c r="E479" t="s">
        <v>989</v>
      </c>
      <c r="F479" s="6">
        <v>3.5273368606701938E-3</v>
      </c>
      <c r="G479" t="s">
        <v>733</v>
      </c>
      <c r="H479" t="s">
        <v>990</v>
      </c>
      <c r="I479" s="1">
        <v>82.394999999999982</v>
      </c>
      <c r="J479" s="2">
        <v>0.2313932980599647</v>
      </c>
      <c r="K479" s="2">
        <v>0.31499118165784828</v>
      </c>
      <c r="L479" s="2">
        <v>0.29100529100529099</v>
      </c>
    </row>
    <row r="480" spans="1:12" x14ac:dyDescent="0.35">
      <c r="A480">
        <v>7830613</v>
      </c>
      <c r="B480" t="s">
        <v>3257</v>
      </c>
      <c r="C480" t="s">
        <v>96</v>
      </c>
      <c r="D480" t="s">
        <v>710</v>
      </c>
      <c r="E480" t="s">
        <v>991</v>
      </c>
      <c r="F480" s="6">
        <v>1.7636684303350969E-3</v>
      </c>
      <c r="G480" t="s">
        <v>785</v>
      </c>
      <c r="H480" t="s">
        <v>173</v>
      </c>
      <c r="I480" s="1">
        <v>63.704999999999998</v>
      </c>
      <c r="J480" s="2">
        <v>8.7654320987654327E-2</v>
      </c>
      <c r="K480" s="2">
        <v>0.13544973544973543</v>
      </c>
      <c r="L480" s="2">
        <v>0.11234568035791791</v>
      </c>
    </row>
    <row r="481" spans="1:12" x14ac:dyDescent="0.35">
      <c r="A481">
        <v>7830613</v>
      </c>
      <c r="B481" t="s">
        <v>3257</v>
      </c>
      <c r="C481" t="s">
        <v>96</v>
      </c>
      <c r="D481" t="s">
        <v>710</v>
      </c>
      <c r="E481" t="s">
        <v>992</v>
      </c>
      <c r="F481" s="6">
        <v>3.5273368606701938E-3</v>
      </c>
      <c r="G481" t="s">
        <v>993</v>
      </c>
      <c r="H481" t="s">
        <v>257</v>
      </c>
      <c r="I481" s="1">
        <v>91.615000000000009</v>
      </c>
      <c r="J481" s="2">
        <v>0.33968253968253964</v>
      </c>
      <c r="K481" s="2">
        <v>0.32486772486772481</v>
      </c>
      <c r="L481" s="2">
        <v>0.32310405105510082</v>
      </c>
    </row>
    <row r="482" spans="1:12" x14ac:dyDescent="0.35">
      <c r="A482">
        <v>7830613</v>
      </c>
      <c r="B482" t="s">
        <v>3257</v>
      </c>
      <c r="C482" t="s">
        <v>96</v>
      </c>
      <c r="D482" t="s">
        <v>710</v>
      </c>
      <c r="E482" t="s">
        <v>994</v>
      </c>
      <c r="F482" s="6">
        <v>1.7636684303350969E-3</v>
      </c>
      <c r="G482" t="s">
        <v>224</v>
      </c>
      <c r="H482" t="s">
        <v>269</v>
      </c>
      <c r="I482" s="1">
        <v>92.405000000000001</v>
      </c>
      <c r="J482" s="2">
        <v>0.17072310405643737</v>
      </c>
      <c r="K482" s="2">
        <v>0.16966490299823633</v>
      </c>
      <c r="L482" s="2">
        <v>0.16296296565410742</v>
      </c>
    </row>
    <row r="483" spans="1:12" x14ac:dyDescent="0.35">
      <c r="A483">
        <v>7830613</v>
      </c>
      <c r="B483" t="s">
        <v>3257</v>
      </c>
      <c r="C483" t="s">
        <v>96</v>
      </c>
      <c r="D483" t="s">
        <v>710</v>
      </c>
      <c r="E483" t="s">
        <v>995</v>
      </c>
      <c r="F483" s="6">
        <v>3.5273368606701938E-3</v>
      </c>
      <c r="G483" t="s">
        <v>510</v>
      </c>
      <c r="H483" t="s">
        <v>612</v>
      </c>
      <c r="I483" s="1">
        <v>69.040000000000006</v>
      </c>
      <c r="J483" s="2">
        <v>0.19929453262786595</v>
      </c>
      <c r="K483" s="2">
        <v>0.25537918871252208</v>
      </c>
      <c r="L483" s="2">
        <v>0.24303351508246526</v>
      </c>
    </row>
    <row r="484" spans="1:12" x14ac:dyDescent="0.35">
      <c r="A484">
        <v>7830613</v>
      </c>
      <c r="B484" t="s">
        <v>3257</v>
      </c>
      <c r="C484" t="s">
        <v>96</v>
      </c>
      <c r="D484" t="s">
        <v>710</v>
      </c>
      <c r="E484" t="s">
        <v>996</v>
      </c>
      <c r="F484" s="6">
        <v>1.7636684303350969E-3</v>
      </c>
      <c r="G484" t="s">
        <v>997</v>
      </c>
      <c r="H484" t="s">
        <v>998</v>
      </c>
      <c r="I484" s="1">
        <v>72.625</v>
      </c>
      <c r="J484" s="2">
        <v>0.10299823633156965</v>
      </c>
      <c r="K484" s="2">
        <v>0.14303350970017634</v>
      </c>
      <c r="L484" s="2">
        <v>0.12804232535118357</v>
      </c>
    </row>
    <row r="485" spans="1:12" x14ac:dyDescent="0.35">
      <c r="A485">
        <v>7830613</v>
      </c>
      <c r="B485" t="s">
        <v>3257</v>
      </c>
      <c r="C485" t="s">
        <v>96</v>
      </c>
      <c r="D485" t="s">
        <v>710</v>
      </c>
      <c r="E485" t="s">
        <v>999</v>
      </c>
      <c r="F485" s="6">
        <v>1.7636684303350969E-3</v>
      </c>
      <c r="G485" t="s">
        <v>436</v>
      </c>
      <c r="H485" t="s">
        <v>136</v>
      </c>
      <c r="I485" s="1">
        <v>85.22999999999999</v>
      </c>
      <c r="J485" s="2">
        <v>0.14532627865961201</v>
      </c>
      <c r="K485" s="2">
        <v>0.15961199294532627</v>
      </c>
      <c r="L485" s="2">
        <v>0.15044092248987267</v>
      </c>
    </row>
    <row r="486" spans="1:12" x14ac:dyDescent="0.35">
      <c r="A486">
        <v>7830613</v>
      </c>
      <c r="B486" t="s">
        <v>3257</v>
      </c>
      <c r="C486" t="s">
        <v>96</v>
      </c>
      <c r="D486" t="s">
        <v>710</v>
      </c>
      <c r="E486" t="s">
        <v>1000</v>
      </c>
      <c r="F486" s="6">
        <v>1.0582010582010581E-2</v>
      </c>
      <c r="G486" t="s">
        <v>463</v>
      </c>
      <c r="H486" t="s">
        <v>898</v>
      </c>
      <c r="I486" s="1">
        <v>69.105000000000004</v>
      </c>
      <c r="J486" s="2">
        <v>0.60211640211640205</v>
      </c>
      <c r="K486" s="2">
        <v>0.84444444444444433</v>
      </c>
      <c r="L486" s="2">
        <v>0.73121691507006448</v>
      </c>
    </row>
    <row r="487" spans="1:12" x14ac:dyDescent="0.35">
      <c r="A487">
        <v>7830613</v>
      </c>
      <c r="B487" t="s">
        <v>3257</v>
      </c>
      <c r="C487" t="s">
        <v>96</v>
      </c>
      <c r="D487" t="s">
        <v>710</v>
      </c>
      <c r="E487" t="s">
        <v>1001</v>
      </c>
      <c r="F487" s="6">
        <v>5.2910052910052907E-3</v>
      </c>
      <c r="G487" t="s">
        <v>1002</v>
      </c>
      <c r="H487" t="s">
        <v>884</v>
      </c>
      <c r="I487" s="1">
        <v>62.814999999999998</v>
      </c>
      <c r="J487" s="2">
        <v>0.30264550264550266</v>
      </c>
      <c r="K487" s="2">
        <v>0.43174603174603171</v>
      </c>
      <c r="L487" s="2">
        <v>0.33280424087766614</v>
      </c>
    </row>
    <row r="488" spans="1:12" x14ac:dyDescent="0.35">
      <c r="A488">
        <v>7830613</v>
      </c>
      <c r="B488" t="s">
        <v>3257</v>
      </c>
      <c r="C488" t="s">
        <v>96</v>
      </c>
      <c r="D488" t="s">
        <v>710</v>
      </c>
      <c r="E488" t="s">
        <v>1003</v>
      </c>
      <c r="F488" s="6">
        <v>1.7636684303350969E-3</v>
      </c>
      <c r="G488" t="s">
        <v>918</v>
      </c>
      <c r="H488" t="s">
        <v>1004</v>
      </c>
      <c r="I488" s="1">
        <v>92.685000000000002</v>
      </c>
      <c r="J488" s="2">
        <v>0.1710758377425044</v>
      </c>
      <c r="K488" s="2">
        <v>0.16472663139329807</v>
      </c>
      <c r="L488" s="2">
        <v>0.16349205810977457</v>
      </c>
    </row>
    <row r="489" spans="1:12" x14ac:dyDescent="0.35">
      <c r="A489">
        <v>7830613</v>
      </c>
      <c r="B489" t="s">
        <v>3257</v>
      </c>
      <c r="C489" t="s">
        <v>96</v>
      </c>
      <c r="D489" t="s">
        <v>710</v>
      </c>
      <c r="E489" t="s">
        <v>1005</v>
      </c>
      <c r="F489" s="6">
        <v>1.7636684303350969E-3</v>
      </c>
      <c r="G489" t="s">
        <v>517</v>
      </c>
      <c r="H489" t="s">
        <v>670</v>
      </c>
      <c r="I489" s="1">
        <v>75.195000000000007</v>
      </c>
      <c r="J489" s="2">
        <v>0.11728395061728394</v>
      </c>
      <c r="K489" s="2">
        <v>0.14761904761904762</v>
      </c>
      <c r="L489" s="2">
        <v>0.13245149642702131</v>
      </c>
    </row>
    <row r="490" spans="1:12" x14ac:dyDescent="0.35">
      <c r="A490">
        <v>7830613</v>
      </c>
      <c r="B490" t="s">
        <v>3257</v>
      </c>
      <c r="C490" t="s">
        <v>96</v>
      </c>
      <c r="D490" t="s">
        <v>710</v>
      </c>
      <c r="E490" t="s">
        <v>1006</v>
      </c>
      <c r="F490" s="6">
        <v>3.5273368606701938E-3</v>
      </c>
      <c r="G490" t="s">
        <v>1007</v>
      </c>
      <c r="H490" t="s">
        <v>1008</v>
      </c>
      <c r="I490" s="1">
        <v>74.449999999999989</v>
      </c>
      <c r="J490" s="2">
        <v>0.1950617283950617</v>
      </c>
      <c r="K490" s="2">
        <v>0.29100529100529099</v>
      </c>
      <c r="L490" s="2">
        <v>0.26278659611992944</v>
      </c>
    </row>
    <row r="491" spans="1:12" x14ac:dyDescent="0.35">
      <c r="A491">
        <v>7830613</v>
      </c>
      <c r="B491" t="s">
        <v>3257</v>
      </c>
      <c r="C491" t="s">
        <v>96</v>
      </c>
      <c r="D491" t="s">
        <v>710</v>
      </c>
      <c r="E491" t="s">
        <v>1009</v>
      </c>
      <c r="F491" s="6">
        <v>1.7636684303350969E-2</v>
      </c>
      <c r="G491" t="s">
        <v>866</v>
      </c>
      <c r="H491" t="s">
        <v>1010</v>
      </c>
      <c r="I491" s="1">
        <v>71.114999999999995</v>
      </c>
      <c r="J491" s="2">
        <v>0.79188712522045845</v>
      </c>
      <c r="K491" s="2">
        <v>1.3950617283950615</v>
      </c>
      <c r="L491" s="2">
        <v>1.2557318685757</v>
      </c>
    </row>
    <row r="492" spans="1:12" x14ac:dyDescent="0.35">
      <c r="A492">
        <v>7830613</v>
      </c>
      <c r="B492" t="s">
        <v>3257</v>
      </c>
      <c r="C492" t="s">
        <v>96</v>
      </c>
      <c r="D492" t="s">
        <v>710</v>
      </c>
      <c r="E492" t="s">
        <v>1011</v>
      </c>
      <c r="F492" s="6">
        <v>3.5273368606701938E-3</v>
      </c>
      <c r="G492" t="s">
        <v>567</v>
      </c>
      <c r="H492" t="s">
        <v>1012</v>
      </c>
      <c r="I492" s="1">
        <v>78.289999999999992</v>
      </c>
      <c r="J492" s="2">
        <v>0.28677248677248673</v>
      </c>
      <c r="K492" s="2">
        <v>0.31181657848324518</v>
      </c>
      <c r="L492" s="2">
        <v>0.27619048695505399</v>
      </c>
    </row>
    <row r="493" spans="1:12" x14ac:dyDescent="0.35">
      <c r="A493">
        <v>7830613</v>
      </c>
      <c r="B493" t="s">
        <v>3257</v>
      </c>
      <c r="C493" t="s">
        <v>96</v>
      </c>
      <c r="D493" t="s">
        <v>710</v>
      </c>
      <c r="E493" t="s">
        <v>1013</v>
      </c>
      <c r="F493" s="6">
        <v>5.2910052910052907E-3</v>
      </c>
      <c r="G493" t="s">
        <v>384</v>
      </c>
      <c r="H493" t="s">
        <v>605</v>
      </c>
      <c r="I493" s="1">
        <v>81.919999999999987</v>
      </c>
      <c r="J493" s="2">
        <v>0.39153439153439151</v>
      </c>
      <c r="K493" s="2">
        <v>0.46666666666666667</v>
      </c>
      <c r="L493" s="2">
        <v>0.43386243386243384</v>
      </c>
    </row>
    <row r="494" spans="1:12" x14ac:dyDescent="0.35">
      <c r="A494">
        <v>7830613</v>
      </c>
      <c r="B494" t="s">
        <v>3257</v>
      </c>
      <c r="C494" t="s">
        <v>96</v>
      </c>
      <c r="D494" t="s">
        <v>710</v>
      </c>
      <c r="E494" t="s">
        <v>1014</v>
      </c>
      <c r="F494" s="6">
        <v>7.0546737213403876E-3</v>
      </c>
      <c r="G494" t="s">
        <v>449</v>
      </c>
      <c r="H494" t="s">
        <v>461</v>
      </c>
      <c r="I494" s="1">
        <v>74.284999999999997</v>
      </c>
      <c r="J494" s="2">
        <v>0.51569664902998225</v>
      </c>
      <c r="K494" s="2">
        <v>0.58483245149911822</v>
      </c>
      <c r="L494" s="2">
        <v>0.52345676859430113</v>
      </c>
    </row>
    <row r="495" spans="1:12" x14ac:dyDescent="0.35">
      <c r="A495">
        <v>7830613</v>
      </c>
      <c r="B495" t="s">
        <v>3257</v>
      </c>
      <c r="C495" t="s">
        <v>96</v>
      </c>
      <c r="D495" t="s">
        <v>710</v>
      </c>
      <c r="E495" t="s">
        <v>1015</v>
      </c>
      <c r="F495" s="6">
        <v>7.0546737213403876E-3</v>
      </c>
      <c r="G495" t="s">
        <v>490</v>
      </c>
      <c r="H495" t="s">
        <v>707</v>
      </c>
      <c r="I495" s="1">
        <v>65.55</v>
      </c>
      <c r="J495" s="2">
        <v>0.33368606701940029</v>
      </c>
      <c r="K495" s="2">
        <v>0.56507936507936496</v>
      </c>
      <c r="L495" s="2">
        <v>0.46208112874779539</v>
      </c>
    </row>
    <row r="496" spans="1:12" x14ac:dyDescent="0.35">
      <c r="A496">
        <v>7830613</v>
      </c>
      <c r="B496" t="s">
        <v>3257</v>
      </c>
      <c r="C496" t="s">
        <v>96</v>
      </c>
      <c r="D496" t="s">
        <v>710</v>
      </c>
      <c r="E496" t="s">
        <v>1016</v>
      </c>
      <c r="F496" s="6">
        <v>1.7636684303350969E-3</v>
      </c>
      <c r="G496" t="s">
        <v>1017</v>
      </c>
      <c r="H496" t="s">
        <v>1018</v>
      </c>
      <c r="I496" s="1">
        <v>95.28</v>
      </c>
      <c r="J496" s="2">
        <v>0.17319223985890653</v>
      </c>
      <c r="K496" s="2">
        <v>0.17407407407407408</v>
      </c>
      <c r="L496" s="2">
        <v>0.16825397094511271</v>
      </c>
    </row>
    <row r="497" spans="1:12" x14ac:dyDescent="0.35">
      <c r="A497">
        <v>7830613</v>
      </c>
      <c r="B497" t="s">
        <v>3257</v>
      </c>
      <c r="C497" t="s">
        <v>96</v>
      </c>
      <c r="D497" t="s">
        <v>710</v>
      </c>
      <c r="E497" t="s">
        <v>1019</v>
      </c>
      <c r="F497" s="6">
        <v>5.2910052910052907E-3</v>
      </c>
      <c r="G497" t="s">
        <v>729</v>
      </c>
      <c r="H497" t="s">
        <v>205</v>
      </c>
      <c r="I497" s="1">
        <v>73.509999999999991</v>
      </c>
      <c r="J497" s="2">
        <v>0.29629629629629628</v>
      </c>
      <c r="K497" s="2">
        <v>0.41005291005291</v>
      </c>
      <c r="L497" s="2">
        <v>0.38835979643322172</v>
      </c>
    </row>
    <row r="498" spans="1:12" x14ac:dyDescent="0.35">
      <c r="A498">
        <v>7830613</v>
      </c>
      <c r="B498" t="s">
        <v>3257</v>
      </c>
      <c r="C498" t="s">
        <v>96</v>
      </c>
      <c r="D498" t="s">
        <v>710</v>
      </c>
      <c r="E498" t="s">
        <v>1020</v>
      </c>
      <c r="F498" s="6">
        <v>3.5273368606701938E-3</v>
      </c>
      <c r="G498" t="s">
        <v>826</v>
      </c>
      <c r="H498" t="s">
        <v>597</v>
      </c>
      <c r="I498" s="1">
        <v>73.23</v>
      </c>
      <c r="J498" s="2">
        <v>0.2257495590828924</v>
      </c>
      <c r="K498" s="2">
        <v>0.24726631393298057</v>
      </c>
      <c r="L498" s="2">
        <v>0.25820104743648037</v>
      </c>
    </row>
    <row r="499" spans="1:12" x14ac:dyDescent="0.35">
      <c r="A499">
        <v>7830613</v>
      </c>
      <c r="B499" t="s">
        <v>3257</v>
      </c>
      <c r="C499" t="s">
        <v>96</v>
      </c>
      <c r="D499" t="s">
        <v>710</v>
      </c>
      <c r="E499" t="s">
        <v>1021</v>
      </c>
      <c r="F499" s="6">
        <v>3.5273368606701938E-3</v>
      </c>
      <c r="G499" t="s">
        <v>356</v>
      </c>
      <c r="H499" t="s">
        <v>897</v>
      </c>
      <c r="I499" s="1">
        <v>70.834999999999994</v>
      </c>
      <c r="J499" s="2">
        <v>0.26031746031746028</v>
      </c>
      <c r="K499" s="2">
        <v>0.26666666666666661</v>
      </c>
      <c r="L499" s="2">
        <v>0.24973546050002754</v>
      </c>
    </row>
    <row r="500" spans="1:12" x14ac:dyDescent="0.35">
      <c r="A500">
        <v>7830613</v>
      </c>
      <c r="B500" t="s">
        <v>3257</v>
      </c>
      <c r="C500" t="s">
        <v>96</v>
      </c>
      <c r="D500" t="s">
        <v>710</v>
      </c>
      <c r="E500" t="s">
        <v>1022</v>
      </c>
      <c r="F500" s="6">
        <v>8.8183421516754845E-3</v>
      </c>
      <c r="G500" t="s">
        <v>802</v>
      </c>
      <c r="H500" t="s">
        <v>213</v>
      </c>
      <c r="I500" s="1">
        <v>78.274999999999991</v>
      </c>
      <c r="J500" s="2">
        <v>0.52469135802469136</v>
      </c>
      <c r="K500" s="2">
        <v>0.76719576719576721</v>
      </c>
      <c r="L500" s="2">
        <v>0.6913580381470803</v>
      </c>
    </row>
    <row r="501" spans="1:12" x14ac:dyDescent="0.35">
      <c r="A501">
        <v>7830613</v>
      </c>
      <c r="B501" t="s">
        <v>3257</v>
      </c>
      <c r="C501" t="s">
        <v>96</v>
      </c>
      <c r="D501" t="s">
        <v>710</v>
      </c>
      <c r="E501" t="s">
        <v>1023</v>
      </c>
      <c r="F501" s="6">
        <v>3.5273368606701938E-3</v>
      </c>
      <c r="G501" t="s">
        <v>1024</v>
      </c>
      <c r="H501" t="s">
        <v>721</v>
      </c>
      <c r="I501" s="1">
        <v>66.03</v>
      </c>
      <c r="J501" s="2">
        <v>0.18553791887125221</v>
      </c>
      <c r="K501" s="2">
        <v>0.2857142857142857</v>
      </c>
      <c r="L501" s="2">
        <v>0.2331569611080109</v>
      </c>
    </row>
    <row r="502" spans="1:12" x14ac:dyDescent="0.35">
      <c r="A502">
        <v>7830613</v>
      </c>
      <c r="B502" t="s">
        <v>3257</v>
      </c>
      <c r="C502" t="s">
        <v>96</v>
      </c>
      <c r="D502" t="s">
        <v>710</v>
      </c>
      <c r="E502" t="s">
        <v>1025</v>
      </c>
      <c r="F502" s="6">
        <v>3.5273368606701938E-3</v>
      </c>
      <c r="G502" t="s">
        <v>1026</v>
      </c>
      <c r="H502" t="s">
        <v>312</v>
      </c>
      <c r="I502" s="1">
        <v>81.174999999999997</v>
      </c>
      <c r="J502" s="2">
        <v>0.23844797178130508</v>
      </c>
      <c r="K502" s="2">
        <v>0.32310405643738971</v>
      </c>
      <c r="L502" s="2">
        <v>0.28641974232184192</v>
      </c>
    </row>
    <row r="503" spans="1:12" x14ac:dyDescent="0.35">
      <c r="A503">
        <v>7830613</v>
      </c>
      <c r="B503" t="s">
        <v>3257</v>
      </c>
      <c r="C503" t="s">
        <v>96</v>
      </c>
      <c r="D503" t="s">
        <v>710</v>
      </c>
      <c r="E503" t="s">
        <v>1027</v>
      </c>
      <c r="F503" s="6">
        <v>2.1164021164021163E-2</v>
      </c>
      <c r="G503" t="s">
        <v>1028</v>
      </c>
      <c r="H503" t="s">
        <v>1029</v>
      </c>
      <c r="I503" s="1">
        <v>67.95</v>
      </c>
      <c r="J503" s="2">
        <v>0.88253968253968251</v>
      </c>
      <c r="K503" s="2">
        <v>1.5576719576719575</v>
      </c>
      <c r="L503" s="2">
        <v>1.4391534391534391</v>
      </c>
    </row>
    <row r="504" spans="1:12" x14ac:dyDescent="0.35">
      <c r="A504">
        <v>7830613</v>
      </c>
      <c r="B504" t="s">
        <v>3257</v>
      </c>
      <c r="C504" t="s">
        <v>96</v>
      </c>
      <c r="D504" t="s">
        <v>710</v>
      </c>
      <c r="E504" t="s">
        <v>1030</v>
      </c>
      <c r="F504" s="6">
        <v>2.821869488536155E-2</v>
      </c>
      <c r="G504" t="s">
        <v>648</v>
      </c>
      <c r="H504" t="s">
        <v>857</v>
      </c>
      <c r="I504" s="1">
        <v>58.885000000000005</v>
      </c>
      <c r="J504" s="2">
        <v>1.3460317460317461</v>
      </c>
      <c r="K504" s="2">
        <v>2.141798941798942</v>
      </c>
      <c r="L504" s="2">
        <v>1.6620811718061066</v>
      </c>
    </row>
    <row r="505" spans="1:12" x14ac:dyDescent="0.35">
      <c r="A505">
        <v>7830613</v>
      </c>
      <c r="B505" t="s">
        <v>3257</v>
      </c>
      <c r="C505" t="s">
        <v>96</v>
      </c>
      <c r="D505" t="s">
        <v>710</v>
      </c>
      <c r="E505" t="s">
        <v>1031</v>
      </c>
      <c r="F505" s="6">
        <v>3.5273368606701938E-2</v>
      </c>
      <c r="G505" t="s">
        <v>1032</v>
      </c>
      <c r="H505" t="s">
        <v>684</v>
      </c>
      <c r="I505" s="1">
        <v>61.28</v>
      </c>
      <c r="J505" s="2">
        <v>1.4426807760141092</v>
      </c>
      <c r="K505" s="2">
        <v>2.6243386243386242</v>
      </c>
      <c r="L505" s="2">
        <v>2.1622574686793841</v>
      </c>
    </row>
    <row r="506" spans="1:12" x14ac:dyDescent="0.35">
      <c r="A506">
        <v>7830613</v>
      </c>
      <c r="B506" t="s">
        <v>3257</v>
      </c>
      <c r="C506" t="s">
        <v>96</v>
      </c>
      <c r="D506" t="s">
        <v>710</v>
      </c>
      <c r="E506" t="s">
        <v>1033</v>
      </c>
      <c r="F506" s="6">
        <v>8.1128747795414458E-2</v>
      </c>
      <c r="G506" t="s">
        <v>452</v>
      </c>
      <c r="H506" t="s">
        <v>155</v>
      </c>
      <c r="I506" s="1">
        <v>64.67</v>
      </c>
      <c r="J506" s="2">
        <v>4.0970017636684304</v>
      </c>
      <c r="K506" s="2">
        <v>7.2042328042328032</v>
      </c>
      <c r="L506" s="2">
        <v>5.2571431047281472</v>
      </c>
    </row>
    <row r="507" spans="1:12" x14ac:dyDescent="0.35">
      <c r="A507">
        <v>7830613</v>
      </c>
      <c r="B507" t="s">
        <v>3257</v>
      </c>
      <c r="C507" t="s">
        <v>96</v>
      </c>
      <c r="D507" t="s">
        <v>710</v>
      </c>
      <c r="E507" t="s">
        <v>1034</v>
      </c>
      <c r="F507" s="6">
        <v>7.0546737213403876E-3</v>
      </c>
      <c r="G507" t="s">
        <v>1035</v>
      </c>
      <c r="H507" t="s">
        <v>576</v>
      </c>
      <c r="I507" s="1">
        <v>77.69</v>
      </c>
      <c r="J507" s="2">
        <v>0.43245149911816572</v>
      </c>
      <c r="K507" s="2">
        <v>0.61164021164021165</v>
      </c>
      <c r="L507" s="2">
        <v>0.54885363704943779</v>
      </c>
    </row>
    <row r="508" spans="1:12" x14ac:dyDescent="0.35">
      <c r="A508">
        <v>7830613</v>
      </c>
      <c r="B508" t="s">
        <v>3257</v>
      </c>
      <c r="C508" t="s">
        <v>96</v>
      </c>
      <c r="D508" t="s">
        <v>710</v>
      </c>
      <c r="E508" t="s">
        <v>1036</v>
      </c>
      <c r="F508" s="6">
        <v>1.7636684303350969E-3</v>
      </c>
      <c r="G508" t="s">
        <v>144</v>
      </c>
      <c r="H508" t="s">
        <v>1037</v>
      </c>
      <c r="I508" s="1">
        <v>72.385000000000005</v>
      </c>
      <c r="J508" s="2">
        <v>0.13562610229276897</v>
      </c>
      <c r="K508" s="2">
        <v>0.13774250440917105</v>
      </c>
      <c r="L508" s="2">
        <v>0.12768959704740548</v>
      </c>
    </row>
    <row r="509" spans="1:12" x14ac:dyDescent="0.35">
      <c r="A509">
        <v>7830613</v>
      </c>
      <c r="B509" t="s">
        <v>3257</v>
      </c>
      <c r="C509" t="s">
        <v>96</v>
      </c>
      <c r="D509" t="s">
        <v>710</v>
      </c>
      <c r="E509" t="s">
        <v>1038</v>
      </c>
      <c r="F509" s="6">
        <v>1.7636684303350969E-3</v>
      </c>
      <c r="G509" t="s">
        <v>1039</v>
      </c>
      <c r="H509" t="s">
        <v>308</v>
      </c>
      <c r="I509" s="1">
        <v>68.484999999999999</v>
      </c>
      <c r="J509" s="2">
        <v>0.13280423280423279</v>
      </c>
      <c r="K509" s="2">
        <v>0.12663139329805995</v>
      </c>
      <c r="L509" s="2">
        <v>0.12063492332606508</v>
      </c>
    </row>
    <row r="510" spans="1:12" x14ac:dyDescent="0.35">
      <c r="A510">
        <v>7830613</v>
      </c>
      <c r="B510" t="s">
        <v>3257</v>
      </c>
      <c r="C510" t="s">
        <v>96</v>
      </c>
      <c r="D510" t="s">
        <v>710</v>
      </c>
      <c r="E510" t="s">
        <v>1040</v>
      </c>
      <c r="F510" s="6">
        <v>1.7636684303350969E-2</v>
      </c>
      <c r="G510" t="s">
        <v>616</v>
      </c>
      <c r="H510" t="s">
        <v>242</v>
      </c>
      <c r="I510" s="1">
        <v>73.47999999999999</v>
      </c>
      <c r="J510" s="2">
        <v>1.0458553791887124</v>
      </c>
      <c r="K510" s="2">
        <v>1.6701940035273368</v>
      </c>
      <c r="L510" s="2">
        <v>1.2962962962962963</v>
      </c>
    </row>
    <row r="511" spans="1:12" x14ac:dyDescent="0.35">
      <c r="A511">
        <v>7830613</v>
      </c>
      <c r="B511" t="s">
        <v>3257</v>
      </c>
      <c r="C511" t="s">
        <v>96</v>
      </c>
      <c r="D511" t="s">
        <v>710</v>
      </c>
      <c r="E511" t="s">
        <v>1041</v>
      </c>
      <c r="F511" s="6">
        <v>5.2910052910052907E-3</v>
      </c>
      <c r="G511" t="s">
        <v>167</v>
      </c>
      <c r="H511" t="s">
        <v>1042</v>
      </c>
      <c r="I511" s="1">
        <v>88.25</v>
      </c>
      <c r="J511" s="2">
        <v>0.47354497354497349</v>
      </c>
      <c r="K511" s="2">
        <v>0.51375661375661374</v>
      </c>
      <c r="L511" s="2">
        <v>0.4671957833426339</v>
      </c>
    </row>
    <row r="512" spans="1:12" x14ac:dyDescent="0.35">
      <c r="A512">
        <v>7830613</v>
      </c>
      <c r="B512" t="s">
        <v>3257</v>
      </c>
      <c r="C512" t="s">
        <v>96</v>
      </c>
      <c r="D512" t="s">
        <v>710</v>
      </c>
      <c r="E512" t="s">
        <v>1043</v>
      </c>
      <c r="F512" s="6">
        <v>3.5273368606701938E-2</v>
      </c>
      <c r="G512" t="s">
        <v>1044</v>
      </c>
      <c r="H512" t="s">
        <v>1045</v>
      </c>
      <c r="I512" s="1">
        <v>51.589999999999996</v>
      </c>
      <c r="J512" s="2">
        <v>1.2663139329805995</v>
      </c>
      <c r="K512" s="2">
        <v>2.3492063492063489</v>
      </c>
      <c r="L512" s="2">
        <v>1.8236331838779347</v>
      </c>
    </row>
    <row r="513" spans="1:12" x14ac:dyDescent="0.35">
      <c r="A513">
        <v>7830613</v>
      </c>
      <c r="B513" t="s">
        <v>3257</v>
      </c>
      <c r="C513" t="s">
        <v>96</v>
      </c>
      <c r="D513" t="s">
        <v>710</v>
      </c>
      <c r="E513" t="s">
        <v>1046</v>
      </c>
      <c r="F513" s="6">
        <v>7.0546737213403876E-3</v>
      </c>
      <c r="G513" t="s">
        <v>191</v>
      </c>
      <c r="H513" t="s">
        <v>701</v>
      </c>
      <c r="I513" s="1">
        <v>72.814999999999998</v>
      </c>
      <c r="J513" s="2">
        <v>0.48253968253968255</v>
      </c>
      <c r="K513" s="2">
        <v>0.61516754850088184</v>
      </c>
      <c r="L513" s="2">
        <v>0.51358026844273585</v>
      </c>
    </row>
    <row r="514" spans="1:12" x14ac:dyDescent="0.35">
      <c r="A514">
        <v>7830613</v>
      </c>
      <c r="B514" t="s">
        <v>3257</v>
      </c>
      <c r="C514" t="s">
        <v>96</v>
      </c>
      <c r="D514" t="s">
        <v>710</v>
      </c>
      <c r="E514" t="s">
        <v>1047</v>
      </c>
      <c r="F514" s="6">
        <v>3.5273368606701938E-3</v>
      </c>
      <c r="G514" t="s">
        <v>969</v>
      </c>
      <c r="H514" t="s">
        <v>269</v>
      </c>
      <c r="I514" s="1">
        <v>91.275000000000006</v>
      </c>
      <c r="J514" s="2">
        <v>0.35238095238095241</v>
      </c>
      <c r="K514" s="2">
        <v>0.33932980599647267</v>
      </c>
      <c r="L514" s="2">
        <v>0.32239859444754465</v>
      </c>
    </row>
    <row r="515" spans="1:12" x14ac:dyDescent="0.35">
      <c r="A515">
        <v>7830613</v>
      </c>
      <c r="B515" t="s">
        <v>3257</v>
      </c>
      <c r="C515" t="s">
        <v>96</v>
      </c>
      <c r="D515" t="s">
        <v>710</v>
      </c>
      <c r="E515" t="s">
        <v>1048</v>
      </c>
      <c r="F515" s="6">
        <v>5.6437389770723101E-2</v>
      </c>
      <c r="G515" t="s">
        <v>143</v>
      </c>
      <c r="H515" t="s">
        <v>684</v>
      </c>
      <c r="I515" s="1">
        <v>56.480000000000004</v>
      </c>
      <c r="J515" s="2">
        <v>2.2123456790123459</v>
      </c>
      <c r="K515" s="2">
        <v>4.1989417989417994</v>
      </c>
      <c r="L515" s="2">
        <v>3.1887125220458552</v>
      </c>
    </row>
    <row r="516" spans="1:12" x14ac:dyDescent="0.35">
      <c r="A516">
        <v>7830613</v>
      </c>
      <c r="B516" t="s">
        <v>3257</v>
      </c>
      <c r="C516" t="s">
        <v>96</v>
      </c>
      <c r="D516" t="s">
        <v>710</v>
      </c>
      <c r="E516" t="s">
        <v>1049</v>
      </c>
      <c r="F516" s="6">
        <v>1.7636684303350969E-3</v>
      </c>
      <c r="G516" t="s">
        <v>656</v>
      </c>
      <c r="H516" t="s">
        <v>718</v>
      </c>
      <c r="I516" s="1">
        <v>85.13</v>
      </c>
      <c r="J516" s="2">
        <v>0.15873015873015872</v>
      </c>
      <c r="K516" s="2">
        <v>0.14850088183421517</v>
      </c>
      <c r="L516" s="2">
        <v>0.15008818073037228</v>
      </c>
    </row>
    <row r="517" spans="1:12" x14ac:dyDescent="0.35">
      <c r="A517">
        <v>7830613</v>
      </c>
      <c r="B517" t="s">
        <v>3257</v>
      </c>
      <c r="C517" t="s">
        <v>96</v>
      </c>
      <c r="D517" t="s">
        <v>710</v>
      </c>
      <c r="E517" t="s">
        <v>1050</v>
      </c>
      <c r="F517" s="6">
        <v>1.7636684303350969E-3</v>
      </c>
      <c r="G517" t="s">
        <v>1051</v>
      </c>
      <c r="H517" t="s">
        <v>1052</v>
      </c>
      <c r="I517" s="1">
        <v>84.194999999999993</v>
      </c>
      <c r="J517" s="2">
        <v>0.14938271604938272</v>
      </c>
      <c r="K517" s="2">
        <v>0.16349206349206349</v>
      </c>
      <c r="L517" s="2">
        <v>0.14850087645192625</v>
      </c>
    </row>
    <row r="518" spans="1:12" x14ac:dyDescent="0.35">
      <c r="A518">
        <v>7830613</v>
      </c>
      <c r="B518" t="s">
        <v>3257</v>
      </c>
      <c r="C518" t="s">
        <v>96</v>
      </c>
      <c r="D518" t="s">
        <v>710</v>
      </c>
      <c r="E518" t="s">
        <v>1053</v>
      </c>
      <c r="F518" s="6">
        <v>5.2910052910052907E-3</v>
      </c>
      <c r="G518" t="s">
        <v>1054</v>
      </c>
      <c r="H518" t="s">
        <v>1055</v>
      </c>
      <c r="I518" s="1">
        <v>78.63</v>
      </c>
      <c r="J518" s="2">
        <v>0.30846560846560844</v>
      </c>
      <c r="K518" s="2">
        <v>0.46190476190476187</v>
      </c>
      <c r="L518" s="2">
        <v>0.41640210025524965</v>
      </c>
    </row>
    <row r="519" spans="1:12" x14ac:dyDescent="0.35">
      <c r="A519">
        <v>7830613</v>
      </c>
      <c r="B519" t="s">
        <v>3257</v>
      </c>
      <c r="C519" t="s">
        <v>96</v>
      </c>
      <c r="D519" t="s">
        <v>1056</v>
      </c>
      <c r="E519" t="s">
        <v>1057</v>
      </c>
      <c r="F519" s="6">
        <v>1.7636684303350969E-3</v>
      </c>
      <c r="G519" t="s">
        <v>369</v>
      </c>
      <c r="H519" t="s">
        <v>959</v>
      </c>
      <c r="I519" s="1">
        <v>82.96</v>
      </c>
      <c r="J519" s="2">
        <v>0.12310405643738975</v>
      </c>
      <c r="K519" s="2">
        <v>0.15238095238095239</v>
      </c>
      <c r="L519" s="2">
        <v>0.146208115565924</v>
      </c>
    </row>
    <row r="520" spans="1:12" x14ac:dyDescent="0.35">
      <c r="A520">
        <v>7830613</v>
      </c>
      <c r="B520" t="s">
        <v>3257</v>
      </c>
      <c r="C520" t="s">
        <v>96</v>
      </c>
      <c r="D520" t="s">
        <v>525</v>
      </c>
      <c r="E520" t="s">
        <v>1058</v>
      </c>
      <c r="F520" s="6">
        <v>1.7636684303350969E-3</v>
      </c>
      <c r="G520" t="s">
        <v>1059</v>
      </c>
      <c r="H520" t="s">
        <v>1060</v>
      </c>
      <c r="I520" s="1">
        <v>78.884999999999991</v>
      </c>
      <c r="J520" s="2">
        <v>8.7125220458553781E-2</v>
      </c>
      <c r="K520" s="2">
        <v>0.16772486772486769</v>
      </c>
      <c r="L520" s="2">
        <v>0.13915344184458361</v>
      </c>
    </row>
    <row r="521" spans="1:12" x14ac:dyDescent="0.35">
      <c r="A521">
        <v>7830613</v>
      </c>
      <c r="B521" t="s">
        <v>3257</v>
      </c>
      <c r="C521" t="s">
        <v>96</v>
      </c>
      <c r="D521" t="s">
        <v>731</v>
      </c>
      <c r="E521" t="s">
        <v>1061</v>
      </c>
      <c r="F521" s="6">
        <v>1.7636684303350969E-3</v>
      </c>
      <c r="G521" t="s">
        <v>1062</v>
      </c>
      <c r="H521" t="s">
        <v>443</v>
      </c>
      <c r="I521" s="1">
        <v>75.959999999999994</v>
      </c>
      <c r="J521" s="2">
        <v>9.6472663139329812E-2</v>
      </c>
      <c r="K521" s="2">
        <v>0.16014109347442679</v>
      </c>
      <c r="L521" s="2">
        <v>0.13403880070546736</v>
      </c>
    </row>
    <row r="522" spans="1:12" x14ac:dyDescent="0.35">
      <c r="A522">
        <v>7830613</v>
      </c>
      <c r="B522" t="s">
        <v>3257</v>
      </c>
      <c r="C522" t="s">
        <v>96</v>
      </c>
      <c r="D522" t="s">
        <v>1063</v>
      </c>
      <c r="E522" t="s">
        <v>1050</v>
      </c>
      <c r="F522" s="6">
        <v>1.7636684303350969E-3</v>
      </c>
      <c r="G522" t="s">
        <v>384</v>
      </c>
      <c r="H522" t="s">
        <v>361</v>
      </c>
      <c r="I522" s="1">
        <v>85.015000000000001</v>
      </c>
      <c r="J522" s="2">
        <v>0.13051146384479717</v>
      </c>
      <c r="K522" s="2">
        <v>0.16384479717813052</v>
      </c>
      <c r="L522" s="2">
        <v>0.14991181657848324</v>
      </c>
    </row>
    <row r="523" spans="1:12" x14ac:dyDescent="0.35">
      <c r="A523">
        <v>7830613</v>
      </c>
      <c r="B523" t="s">
        <v>3257</v>
      </c>
      <c r="C523" t="str">
        <f>C522</f>
        <v>E</v>
      </c>
      <c r="D523" s="4" t="str">
        <f>"Comparison School Score"</f>
        <v>Comparison School Score</v>
      </c>
      <c r="F523" s="6">
        <v>0.73368606701940009</v>
      </c>
      <c r="I523" s="1"/>
      <c r="J523" s="2">
        <v>38.918518518518518</v>
      </c>
      <c r="K523" s="2">
        <v>60.436331569664901</v>
      </c>
      <c r="L523" s="2">
        <v>50.522398711512324</v>
      </c>
    </row>
    <row r="524" spans="1:12" x14ac:dyDescent="0.35">
      <c r="A524">
        <v>7830613</v>
      </c>
      <c r="B524" t="s">
        <v>3257</v>
      </c>
      <c r="C524" t="s">
        <v>97</v>
      </c>
      <c r="D524" t="s">
        <v>646</v>
      </c>
      <c r="E524" t="s">
        <v>807</v>
      </c>
      <c r="F524" s="6">
        <v>1.7636684303350969E-3</v>
      </c>
      <c r="G524" t="s">
        <v>808</v>
      </c>
      <c r="H524" t="s">
        <v>236</v>
      </c>
      <c r="I524" s="1">
        <v>67.644999999999996</v>
      </c>
      <c r="J524" s="2">
        <v>0.10987654320987653</v>
      </c>
      <c r="K524" s="2">
        <v>0.12839506172839504</v>
      </c>
      <c r="L524" s="2">
        <v>0.11940034735139715</v>
      </c>
    </row>
    <row r="525" spans="1:12" x14ac:dyDescent="0.35">
      <c r="A525">
        <v>7830613</v>
      </c>
      <c r="B525" t="s">
        <v>3257</v>
      </c>
      <c r="C525" t="s">
        <v>97</v>
      </c>
      <c r="D525" t="s">
        <v>414</v>
      </c>
      <c r="E525" t="s">
        <v>662</v>
      </c>
      <c r="F525" s="6">
        <v>1.7636684303350969E-3</v>
      </c>
      <c r="G525" t="s">
        <v>663</v>
      </c>
      <c r="H525" t="s">
        <v>619</v>
      </c>
      <c r="I525" s="1">
        <v>70.589999999999989</v>
      </c>
      <c r="J525" s="2">
        <v>9.2063492063492069E-2</v>
      </c>
      <c r="K525" s="2">
        <v>0.13968253968253969</v>
      </c>
      <c r="L525" s="2">
        <v>0.12451498849051339</v>
      </c>
    </row>
    <row r="526" spans="1:12" x14ac:dyDescent="0.35">
      <c r="A526">
        <v>7830613</v>
      </c>
      <c r="B526" t="s">
        <v>3257</v>
      </c>
      <c r="C526" t="s">
        <v>97</v>
      </c>
      <c r="D526" t="s">
        <v>414</v>
      </c>
      <c r="E526" t="s">
        <v>671</v>
      </c>
      <c r="F526" s="6">
        <v>1.7636684303350969E-3</v>
      </c>
      <c r="G526" t="s">
        <v>266</v>
      </c>
      <c r="H526" t="s">
        <v>631</v>
      </c>
      <c r="I526" s="1">
        <v>75.995000000000005</v>
      </c>
      <c r="J526" s="2">
        <v>9.6119929453262781E-2</v>
      </c>
      <c r="K526" s="2">
        <v>0.15255731922398588</v>
      </c>
      <c r="L526" s="2">
        <v>0.13421516485735641</v>
      </c>
    </row>
    <row r="527" spans="1:12" x14ac:dyDescent="0.35">
      <c r="A527">
        <v>7830613</v>
      </c>
      <c r="B527" t="s">
        <v>3257</v>
      </c>
      <c r="C527" t="s">
        <v>97</v>
      </c>
      <c r="D527" t="s">
        <v>472</v>
      </c>
      <c r="E527" t="s">
        <v>1064</v>
      </c>
      <c r="F527" s="6">
        <v>3.5273368606701938E-3</v>
      </c>
      <c r="G527" t="s">
        <v>405</v>
      </c>
      <c r="H527" t="s">
        <v>1051</v>
      </c>
      <c r="I527" s="1">
        <v>86.344999999999999</v>
      </c>
      <c r="J527" s="2">
        <v>0.32275132275132273</v>
      </c>
      <c r="K527" s="2">
        <v>0.29876543209876544</v>
      </c>
      <c r="L527" s="2">
        <v>0.30476191014419368</v>
      </c>
    </row>
    <row r="528" spans="1:12" x14ac:dyDescent="0.35">
      <c r="A528">
        <v>7830613</v>
      </c>
      <c r="B528" t="s">
        <v>3257</v>
      </c>
      <c r="C528" t="s">
        <v>97</v>
      </c>
      <c r="D528" t="s">
        <v>472</v>
      </c>
      <c r="E528" t="s">
        <v>677</v>
      </c>
      <c r="F528" s="6">
        <v>1.7636684303350969E-3</v>
      </c>
      <c r="G528" t="s">
        <v>678</v>
      </c>
      <c r="H528" t="s">
        <v>439</v>
      </c>
      <c r="I528" s="1">
        <v>70.024999999999991</v>
      </c>
      <c r="J528" s="2">
        <v>7.7425044091710749E-2</v>
      </c>
      <c r="K528" s="2">
        <v>0.16049382716049382</v>
      </c>
      <c r="L528" s="2">
        <v>0.12363315427534584</v>
      </c>
    </row>
    <row r="529" spans="1:12" x14ac:dyDescent="0.35">
      <c r="A529">
        <v>7830613</v>
      </c>
      <c r="B529" t="s">
        <v>3257</v>
      </c>
      <c r="C529" t="s">
        <v>97</v>
      </c>
      <c r="D529" t="s">
        <v>472</v>
      </c>
      <c r="E529" t="s">
        <v>1065</v>
      </c>
      <c r="F529" s="6">
        <v>7.0546737213403876E-3</v>
      </c>
      <c r="G529" t="s">
        <v>198</v>
      </c>
      <c r="H529" t="s">
        <v>857</v>
      </c>
      <c r="I529" s="1">
        <v>66.3</v>
      </c>
      <c r="J529" s="2">
        <v>0.36684303350970016</v>
      </c>
      <c r="K529" s="2">
        <v>0.53544973544973551</v>
      </c>
      <c r="L529" s="2">
        <v>0.46843034586157956</v>
      </c>
    </row>
    <row r="530" spans="1:12" x14ac:dyDescent="0.35">
      <c r="A530">
        <v>7830613</v>
      </c>
      <c r="B530" t="s">
        <v>3257</v>
      </c>
      <c r="C530" t="s">
        <v>97</v>
      </c>
      <c r="D530" t="s">
        <v>472</v>
      </c>
      <c r="E530" t="s">
        <v>679</v>
      </c>
      <c r="F530" s="6">
        <v>1.7636684303350969E-3</v>
      </c>
      <c r="G530" t="s">
        <v>630</v>
      </c>
      <c r="H530" t="s">
        <v>680</v>
      </c>
      <c r="I530" s="1">
        <v>65.495000000000005</v>
      </c>
      <c r="J530" s="2">
        <v>6.3139329805996458E-2</v>
      </c>
      <c r="K530" s="2">
        <v>0.14091710758377426</v>
      </c>
      <c r="L530" s="2">
        <v>0.11534391803505979</v>
      </c>
    </row>
    <row r="531" spans="1:12" x14ac:dyDescent="0.35">
      <c r="A531">
        <v>7830613</v>
      </c>
      <c r="B531" t="s">
        <v>3257</v>
      </c>
      <c r="C531" t="s">
        <v>97</v>
      </c>
      <c r="D531" t="s">
        <v>472</v>
      </c>
      <c r="E531" t="s">
        <v>683</v>
      </c>
      <c r="F531" s="6">
        <v>1.7636684303350969E-3</v>
      </c>
      <c r="G531" t="s">
        <v>673</v>
      </c>
      <c r="H531" t="s">
        <v>684</v>
      </c>
      <c r="I531" s="1">
        <v>55.18</v>
      </c>
      <c r="J531" s="2">
        <v>5.9788359788359779E-2</v>
      </c>
      <c r="K531" s="2">
        <v>0.13121693121693123</v>
      </c>
      <c r="L531" s="2">
        <v>9.7354498700069583E-2</v>
      </c>
    </row>
    <row r="532" spans="1:12" x14ac:dyDescent="0.35">
      <c r="A532">
        <v>7830613</v>
      </c>
      <c r="B532" t="s">
        <v>3257</v>
      </c>
      <c r="C532" t="s">
        <v>97</v>
      </c>
      <c r="D532" t="s">
        <v>472</v>
      </c>
      <c r="E532" t="s">
        <v>1066</v>
      </c>
      <c r="F532" s="6">
        <v>1.2345679012345678E-2</v>
      </c>
      <c r="G532" t="s">
        <v>369</v>
      </c>
      <c r="H532" t="s">
        <v>538</v>
      </c>
      <c r="I532" s="1">
        <v>79.125</v>
      </c>
      <c r="J532" s="2">
        <v>0.86172839506172827</v>
      </c>
      <c r="K532" s="2">
        <v>1.0308641975308641</v>
      </c>
      <c r="L532" s="2">
        <v>0.97654319103853193</v>
      </c>
    </row>
    <row r="533" spans="1:12" x14ac:dyDescent="0.35">
      <c r="A533">
        <v>7830613</v>
      </c>
      <c r="B533" t="s">
        <v>3257</v>
      </c>
      <c r="C533" t="s">
        <v>97</v>
      </c>
      <c r="D533" t="s">
        <v>472</v>
      </c>
      <c r="E533" t="s">
        <v>1067</v>
      </c>
      <c r="F533" s="6">
        <v>2.1164021164021163E-2</v>
      </c>
      <c r="G533" t="s">
        <v>938</v>
      </c>
      <c r="H533" t="s">
        <v>1068</v>
      </c>
      <c r="I533" s="1">
        <v>60.914999999999992</v>
      </c>
      <c r="J533" s="2">
        <v>0.76402116402116405</v>
      </c>
      <c r="K533" s="2">
        <v>1.784126984126984</v>
      </c>
      <c r="L533" s="2">
        <v>1.2888889211826222</v>
      </c>
    </row>
    <row r="534" spans="1:12" x14ac:dyDescent="0.35">
      <c r="A534">
        <v>7830613</v>
      </c>
      <c r="B534" t="s">
        <v>3257</v>
      </c>
      <c r="C534" t="s">
        <v>97</v>
      </c>
      <c r="D534" t="s">
        <v>472</v>
      </c>
      <c r="E534" t="s">
        <v>815</v>
      </c>
      <c r="F534" s="6">
        <v>3.5273368606701938E-3</v>
      </c>
      <c r="G534" t="s">
        <v>580</v>
      </c>
      <c r="H534" t="s">
        <v>816</v>
      </c>
      <c r="I534" s="1">
        <v>68.52</v>
      </c>
      <c r="J534" s="2">
        <v>0.16790123456790124</v>
      </c>
      <c r="K534" s="2">
        <v>0.2839506172839506</v>
      </c>
      <c r="L534" s="2">
        <v>0.24197530325968639</v>
      </c>
    </row>
    <row r="535" spans="1:12" x14ac:dyDescent="0.35">
      <c r="A535">
        <v>7830613</v>
      </c>
      <c r="B535" t="s">
        <v>3257</v>
      </c>
      <c r="C535" t="s">
        <v>97</v>
      </c>
      <c r="D535" t="s">
        <v>472</v>
      </c>
      <c r="E535" t="s">
        <v>817</v>
      </c>
      <c r="F535" s="6">
        <v>8.8183421516754845E-3</v>
      </c>
      <c r="G535" t="s">
        <v>714</v>
      </c>
      <c r="H535" t="s">
        <v>482</v>
      </c>
      <c r="I535" s="1">
        <v>67.19</v>
      </c>
      <c r="J535" s="2">
        <v>0.46472663139329806</v>
      </c>
      <c r="K535" s="2">
        <v>0.71604938271604934</v>
      </c>
      <c r="L535" s="2">
        <v>0.59259256568114804</v>
      </c>
    </row>
    <row r="536" spans="1:12" x14ac:dyDescent="0.35">
      <c r="A536">
        <v>7830613</v>
      </c>
      <c r="B536" t="s">
        <v>3257</v>
      </c>
      <c r="C536" t="s">
        <v>97</v>
      </c>
      <c r="D536" t="s">
        <v>492</v>
      </c>
      <c r="E536" t="s">
        <v>706</v>
      </c>
      <c r="F536" s="6">
        <v>3.5273368606701938E-3</v>
      </c>
      <c r="G536" t="s">
        <v>663</v>
      </c>
      <c r="H536" t="s">
        <v>707</v>
      </c>
      <c r="I536" s="1">
        <v>74.634999999999991</v>
      </c>
      <c r="J536" s="2">
        <v>0.18412698412698414</v>
      </c>
      <c r="K536" s="2">
        <v>0.28253968253968248</v>
      </c>
      <c r="L536" s="2">
        <v>0.26313932442370752</v>
      </c>
    </row>
    <row r="537" spans="1:12" x14ac:dyDescent="0.35">
      <c r="A537">
        <v>7830613</v>
      </c>
      <c r="B537" t="s">
        <v>3257</v>
      </c>
      <c r="C537" t="s">
        <v>97</v>
      </c>
      <c r="D537" t="s">
        <v>710</v>
      </c>
      <c r="E537" t="s">
        <v>1069</v>
      </c>
      <c r="F537" s="6">
        <v>1.2345679012345678E-2</v>
      </c>
      <c r="G537" t="s">
        <v>1070</v>
      </c>
      <c r="H537" t="s">
        <v>1071</v>
      </c>
      <c r="I537" s="1">
        <v>69.674999999999997</v>
      </c>
      <c r="J537" s="2">
        <v>0.62962962962962954</v>
      </c>
      <c r="K537" s="2">
        <v>1.0209876543209877</v>
      </c>
      <c r="L537" s="2">
        <v>0.86049378948447142</v>
      </c>
    </row>
    <row r="538" spans="1:12" x14ac:dyDescent="0.35">
      <c r="A538">
        <v>7830613</v>
      </c>
      <c r="B538" t="s">
        <v>3257</v>
      </c>
      <c r="C538" t="s">
        <v>97</v>
      </c>
      <c r="D538" t="s">
        <v>710</v>
      </c>
      <c r="E538" t="s">
        <v>1072</v>
      </c>
      <c r="F538" s="6">
        <v>1.7636684303350969E-3</v>
      </c>
      <c r="G538" t="s">
        <v>1073</v>
      </c>
      <c r="H538" t="s">
        <v>439</v>
      </c>
      <c r="I538" s="1">
        <v>88.86</v>
      </c>
      <c r="J538" s="2">
        <v>0.15502645502645504</v>
      </c>
      <c r="K538" s="2">
        <v>0.16049382716049382</v>
      </c>
      <c r="L538" s="2">
        <v>0.15679012614793458</v>
      </c>
    </row>
    <row r="539" spans="1:12" x14ac:dyDescent="0.35">
      <c r="A539">
        <v>7830613</v>
      </c>
      <c r="B539" t="s">
        <v>3257</v>
      </c>
      <c r="C539" t="s">
        <v>97</v>
      </c>
      <c r="D539" t="s">
        <v>710</v>
      </c>
      <c r="E539" t="s">
        <v>1074</v>
      </c>
      <c r="F539" s="6">
        <v>1.7636684303350969E-3</v>
      </c>
      <c r="G539" t="s">
        <v>718</v>
      </c>
      <c r="H539" t="s">
        <v>443</v>
      </c>
      <c r="I539" s="1">
        <v>89.039999999999992</v>
      </c>
      <c r="J539" s="2">
        <v>0.14850088183421517</v>
      </c>
      <c r="K539" s="2">
        <v>0.16014109347442679</v>
      </c>
      <c r="L539" s="2">
        <v>0.15714285445171267</v>
      </c>
    </row>
    <row r="540" spans="1:12" x14ac:dyDescent="0.35">
      <c r="A540">
        <v>7830613</v>
      </c>
      <c r="B540" t="s">
        <v>3257</v>
      </c>
      <c r="C540" t="s">
        <v>97</v>
      </c>
      <c r="D540" t="s">
        <v>710</v>
      </c>
      <c r="E540" t="s">
        <v>1075</v>
      </c>
      <c r="F540" s="6">
        <v>1.7636684303350969E-3</v>
      </c>
      <c r="G540" t="s">
        <v>1076</v>
      </c>
      <c r="H540" t="s">
        <v>467</v>
      </c>
      <c r="I540" s="1">
        <v>87.419999999999987</v>
      </c>
      <c r="J540" s="2">
        <v>0.16631393298059963</v>
      </c>
      <c r="K540" s="2">
        <v>0.16190476190476188</v>
      </c>
      <c r="L540" s="2">
        <v>0.15414462350243194</v>
      </c>
    </row>
    <row r="541" spans="1:12" x14ac:dyDescent="0.35">
      <c r="A541">
        <v>7830613</v>
      </c>
      <c r="B541" t="s">
        <v>3257</v>
      </c>
      <c r="C541" t="s">
        <v>97</v>
      </c>
      <c r="D541" t="s">
        <v>710</v>
      </c>
      <c r="E541" t="s">
        <v>1077</v>
      </c>
      <c r="F541" s="6">
        <v>1.7636684303350969E-3</v>
      </c>
      <c r="G541" t="s">
        <v>827</v>
      </c>
      <c r="H541" t="s">
        <v>443</v>
      </c>
      <c r="I541" s="1">
        <v>83.184999999999988</v>
      </c>
      <c r="J541" s="2">
        <v>0.13139329805996472</v>
      </c>
      <c r="K541" s="2">
        <v>0.16014109347442679</v>
      </c>
      <c r="L541" s="2">
        <v>0.14673720802159115</v>
      </c>
    </row>
    <row r="542" spans="1:12" x14ac:dyDescent="0.35">
      <c r="A542">
        <v>7830613</v>
      </c>
      <c r="B542" t="s">
        <v>3257</v>
      </c>
      <c r="C542" t="s">
        <v>97</v>
      </c>
      <c r="D542" t="s">
        <v>710</v>
      </c>
      <c r="E542" t="s">
        <v>1078</v>
      </c>
      <c r="F542" s="6">
        <v>5.2910052910052907E-3</v>
      </c>
      <c r="G542" t="s">
        <v>1079</v>
      </c>
      <c r="H542" t="s">
        <v>576</v>
      </c>
      <c r="I542" s="1">
        <v>70.914999999999992</v>
      </c>
      <c r="J542" s="2">
        <v>0.32539682539682535</v>
      </c>
      <c r="K542" s="2">
        <v>0.45873015873015871</v>
      </c>
      <c r="L542" s="2">
        <v>0.37513228320570846</v>
      </c>
    </row>
    <row r="543" spans="1:12" x14ac:dyDescent="0.35">
      <c r="A543">
        <v>7830613</v>
      </c>
      <c r="B543" t="s">
        <v>3257</v>
      </c>
      <c r="C543" t="s">
        <v>97</v>
      </c>
      <c r="D543" t="s">
        <v>710</v>
      </c>
      <c r="E543" t="s">
        <v>1080</v>
      </c>
      <c r="F543" s="6">
        <v>1.7636684303350969E-3</v>
      </c>
      <c r="G543" t="s">
        <v>405</v>
      </c>
      <c r="H543" t="s">
        <v>423</v>
      </c>
      <c r="I543" s="1">
        <v>88.474999999999994</v>
      </c>
      <c r="J543" s="2">
        <v>0.16137566137566137</v>
      </c>
      <c r="K543" s="2">
        <v>0.16031746031746033</v>
      </c>
      <c r="L543" s="2">
        <v>0.15608465608465608</v>
      </c>
    </row>
    <row r="544" spans="1:12" x14ac:dyDescent="0.35">
      <c r="A544">
        <v>7830613</v>
      </c>
      <c r="B544" t="s">
        <v>3257</v>
      </c>
      <c r="C544" t="s">
        <v>97</v>
      </c>
      <c r="D544" t="s">
        <v>710</v>
      </c>
      <c r="E544" t="s">
        <v>1081</v>
      </c>
      <c r="F544" s="6">
        <v>3.5273368606701938E-3</v>
      </c>
      <c r="G544" t="s">
        <v>304</v>
      </c>
      <c r="H544" t="s">
        <v>1073</v>
      </c>
      <c r="I544" s="1">
        <v>86.28</v>
      </c>
      <c r="J544" s="2">
        <v>0.31675485008818338</v>
      </c>
      <c r="K544" s="2">
        <v>0.31005291005291008</v>
      </c>
      <c r="L544" s="2">
        <v>0.30440918184041554</v>
      </c>
    </row>
    <row r="545" spans="1:12" x14ac:dyDescent="0.35">
      <c r="A545">
        <v>7830613</v>
      </c>
      <c r="B545" t="s">
        <v>3257</v>
      </c>
      <c r="C545" t="s">
        <v>97</v>
      </c>
      <c r="D545" t="s">
        <v>710</v>
      </c>
      <c r="E545" t="s">
        <v>1082</v>
      </c>
      <c r="F545" s="6">
        <v>1.7636684303350969E-3</v>
      </c>
      <c r="G545" t="s">
        <v>1083</v>
      </c>
      <c r="H545" t="s">
        <v>289</v>
      </c>
      <c r="I545" s="1">
        <v>83.734999999999999</v>
      </c>
      <c r="J545" s="2">
        <v>0.11022927689594356</v>
      </c>
      <c r="K545" s="2">
        <v>0.16913580246913582</v>
      </c>
      <c r="L545" s="2">
        <v>0.14779541984437003</v>
      </c>
    </row>
    <row r="546" spans="1:12" x14ac:dyDescent="0.35">
      <c r="A546">
        <v>7830613</v>
      </c>
      <c r="B546" t="s">
        <v>3257</v>
      </c>
      <c r="C546" t="s">
        <v>97</v>
      </c>
      <c r="D546" t="s">
        <v>710</v>
      </c>
      <c r="E546" t="s">
        <v>1084</v>
      </c>
      <c r="F546" s="6">
        <v>1.9400352733686066E-2</v>
      </c>
      <c r="G546" t="s">
        <v>310</v>
      </c>
      <c r="H546" t="s">
        <v>981</v>
      </c>
      <c r="I546" s="1">
        <v>74.685000000000002</v>
      </c>
      <c r="J546" s="2">
        <v>0.9525573192239859</v>
      </c>
      <c r="K546" s="2">
        <v>1.6626102292768958</v>
      </c>
      <c r="L546" s="2">
        <v>1.4492062900011711</v>
      </c>
    </row>
    <row r="547" spans="1:12" x14ac:dyDescent="0.35">
      <c r="A547">
        <v>7830613</v>
      </c>
      <c r="B547" t="s">
        <v>3257</v>
      </c>
      <c r="C547" t="s">
        <v>97</v>
      </c>
      <c r="D547" t="s">
        <v>710</v>
      </c>
      <c r="E547" t="s">
        <v>1085</v>
      </c>
      <c r="F547" s="6">
        <v>3.5273368606701938E-3</v>
      </c>
      <c r="G547" t="s">
        <v>350</v>
      </c>
      <c r="H547" t="s">
        <v>610</v>
      </c>
      <c r="I547" s="1">
        <v>62.435000000000002</v>
      </c>
      <c r="J547" s="2">
        <v>0.1908289241622575</v>
      </c>
      <c r="K547" s="2">
        <v>0.2959435626102293</v>
      </c>
      <c r="L547" s="2">
        <v>0.220105825488109</v>
      </c>
    </row>
    <row r="548" spans="1:12" x14ac:dyDescent="0.35">
      <c r="A548">
        <v>7830613</v>
      </c>
      <c r="B548" t="s">
        <v>3257</v>
      </c>
      <c r="C548" t="s">
        <v>97</v>
      </c>
      <c r="D548" t="s">
        <v>710</v>
      </c>
      <c r="E548" t="s">
        <v>1086</v>
      </c>
      <c r="F548" s="6">
        <v>8.8183421516754845E-3</v>
      </c>
      <c r="G548" t="s">
        <v>401</v>
      </c>
      <c r="H548" t="s">
        <v>703</v>
      </c>
      <c r="I548" s="1">
        <v>76.814999999999998</v>
      </c>
      <c r="J548" s="2">
        <v>0.62962962962962965</v>
      </c>
      <c r="K548" s="2">
        <v>0.72398589065255725</v>
      </c>
      <c r="L548" s="2">
        <v>0.67724870416012173</v>
      </c>
    </row>
    <row r="549" spans="1:12" x14ac:dyDescent="0.35">
      <c r="A549">
        <v>7830613</v>
      </c>
      <c r="B549" t="s">
        <v>3257</v>
      </c>
      <c r="C549" t="s">
        <v>97</v>
      </c>
      <c r="D549" t="s">
        <v>710</v>
      </c>
      <c r="E549" t="s">
        <v>1087</v>
      </c>
      <c r="F549" s="6">
        <v>2.4691358024691357E-2</v>
      </c>
      <c r="G549" t="s">
        <v>903</v>
      </c>
      <c r="H549" t="s">
        <v>459</v>
      </c>
      <c r="I549" s="1">
        <v>58.334999999999994</v>
      </c>
      <c r="J549" s="2">
        <v>1.130864197530864</v>
      </c>
      <c r="K549" s="2">
        <v>1.7604938271604937</v>
      </c>
      <c r="L549" s="2">
        <v>1.4395061540014948</v>
      </c>
    </row>
    <row r="550" spans="1:12" x14ac:dyDescent="0.35">
      <c r="A550">
        <v>7830613</v>
      </c>
      <c r="B550" t="s">
        <v>3257</v>
      </c>
      <c r="C550" t="s">
        <v>97</v>
      </c>
      <c r="D550" t="s">
        <v>710</v>
      </c>
      <c r="E550" t="s">
        <v>1088</v>
      </c>
      <c r="F550" s="6">
        <v>1.7636684303350969E-3</v>
      </c>
      <c r="G550" t="s">
        <v>726</v>
      </c>
      <c r="H550" t="s">
        <v>806</v>
      </c>
      <c r="I550" s="1">
        <v>78.3</v>
      </c>
      <c r="J550" s="2">
        <v>0.1035273368606702</v>
      </c>
      <c r="K550" s="2">
        <v>0.15696649029982362</v>
      </c>
      <c r="L550" s="2">
        <v>0.138095243477527</v>
      </c>
    </row>
    <row r="551" spans="1:12" x14ac:dyDescent="0.35">
      <c r="A551">
        <v>7830613</v>
      </c>
      <c r="B551" t="s">
        <v>3257</v>
      </c>
      <c r="C551" t="s">
        <v>97</v>
      </c>
      <c r="D551" t="s">
        <v>710</v>
      </c>
      <c r="E551" t="s">
        <v>713</v>
      </c>
      <c r="F551" s="6">
        <v>8.8183421516754845E-3</v>
      </c>
      <c r="G551" t="s">
        <v>714</v>
      </c>
      <c r="H551" t="s">
        <v>715</v>
      </c>
      <c r="I551" s="1">
        <v>75.8</v>
      </c>
      <c r="J551" s="2">
        <v>0.46472663139329806</v>
      </c>
      <c r="K551" s="2">
        <v>0.70723104056437391</v>
      </c>
      <c r="L551" s="2">
        <v>0.6684303620084463</v>
      </c>
    </row>
    <row r="552" spans="1:12" x14ac:dyDescent="0.35">
      <c r="A552">
        <v>7830613</v>
      </c>
      <c r="B552" t="s">
        <v>3257</v>
      </c>
      <c r="C552" t="s">
        <v>97</v>
      </c>
      <c r="D552" t="s">
        <v>710</v>
      </c>
      <c r="E552" t="s">
        <v>1089</v>
      </c>
      <c r="F552" s="6">
        <v>8.6419753086419748E-2</v>
      </c>
      <c r="G552" t="s">
        <v>936</v>
      </c>
      <c r="H552" t="s">
        <v>576</v>
      </c>
      <c r="I552" s="1">
        <v>67.204999999999998</v>
      </c>
      <c r="J552" s="2">
        <v>4.4160493827160492</v>
      </c>
      <c r="K552" s="2">
        <v>7.492592592592592</v>
      </c>
      <c r="L552" s="2">
        <v>5.8074071436752508</v>
      </c>
    </row>
    <row r="553" spans="1:12" x14ac:dyDescent="0.35">
      <c r="A553">
        <v>7830613</v>
      </c>
      <c r="B553" t="s">
        <v>3257</v>
      </c>
      <c r="C553" t="s">
        <v>97</v>
      </c>
      <c r="D553" t="s">
        <v>710</v>
      </c>
      <c r="E553" t="s">
        <v>1090</v>
      </c>
      <c r="F553" s="6">
        <v>7.0546737213403876E-3</v>
      </c>
      <c r="G553" t="s">
        <v>886</v>
      </c>
      <c r="H553" t="s">
        <v>981</v>
      </c>
      <c r="I553" s="1">
        <v>72.044999999999987</v>
      </c>
      <c r="J553" s="2">
        <v>0.41340388007054674</v>
      </c>
      <c r="K553" s="2">
        <v>0.60458553791887126</v>
      </c>
      <c r="L553" s="2">
        <v>0.50793650793650791</v>
      </c>
    </row>
    <row r="554" spans="1:12" x14ac:dyDescent="0.35">
      <c r="A554">
        <v>7830613</v>
      </c>
      <c r="B554" t="s">
        <v>3257</v>
      </c>
      <c r="C554" t="s">
        <v>97</v>
      </c>
      <c r="D554" t="s">
        <v>731</v>
      </c>
      <c r="E554" t="s">
        <v>1091</v>
      </c>
      <c r="F554" s="6">
        <v>3.5273368606701938E-3</v>
      </c>
      <c r="G554" t="s">
        <v>580</v>
      </c>
      <c r="H554" t="s">
        <v>730</v>
      </c>
      <c r="I554" s="1">
        <v>72.704999999999998</v>
      </c>
      <c r="J554" s="2">
        <v>0.16790123456790124</v>
      </c>
      <c r="K554" s="2">
        <v>0.28359788359788363</v>
      </c>
      <c r="L554" s="2">
        <v>0.25643737900614527</v>
      </c>
    </row>
    <row r="555" spans="1:12" x14ac:dyDescent="0.35">
      <c r="A555">
        <v>7830613</v>
      </c>
      <c r="B555" t="s">
        <v>3257</v>
      </c>
      <c r="C555" t="str">
        <f>C554</f>
        <v>M</v>
      </c>
      <c r="D555" s="4" t="str">
        <f>"Comparison School Score"</f>
        <v>Comparison School Score</v>
      </c>
      <c r="F555" s="6">
        <v>0.26631393298059963</v>
      </c>
      <c r="I555" s="1"/>
      <c r="J555" s="2">
        <v>14.244620811287477</v>
      </c>
      <c r="K555" s="2">
        <v>22.234920634920634</v>
      </c>
      <c r="L555" s="2">
        <v>18.473897385639276</v>
      </c>
    </row>
    <row r="556" spans="1:12" x14ac:dyDescent="0.35">
      <c r="A556">
        <v>7820212</v>
      </c>
      <c r="B556" t="s">
        <v>81</v>
      </c>
      <c r="C556" t="s">
        <v>96</v>
      </c>
      <c r="D556" t="s">
        <v>1092</v>
      </c>
      <c r="E556" t="s">
        <v>1093</v>
      </c>
      <c r="F556" s="6">
        <v>4.4843049327354259E-3</v>
      </c>
      <c r="G556" t="s">
        <v>597</v>
      </c>
      <c r="H556" t="s">
        <v>652</v>
      </c>
      <c r="I556" s="1">
        <v>85.804999999999993</v>
      </c>
      <c r="J556" s="2">
        <v>0.31434977578475332</v>
      </c>
      <c r="K556" s="2">
        <v>0.42376681614349776</v>
      </c>
      <c r="L556" s="2">
        <v>0.38475337691371214</v>
      </c>
    </row>
    <row r="557" spans="1:12" x14ac:dyDescent="0.35">
      <c r="A557">
        <v>7820212</v>
      </c>
      <c r="B557" t="s">
        <v>81</v>
      </c>
      <c r="C557" t="s">
        <v>96</v>
      </c>
      <c r="D557" t="s">
        <v>1092</v>
      </c>
      <c r="E557" t="s">
        <v>1094</v>
      </c>
      <c r="F557" s="6">
        <v>2.9895366218236174E-3</v>
      </c>
      <c r="G557" t="s">
        <v>300</v>
      </c>
      <c r="H557" t="s">
        <v>600</v>
      </c>
      <c r="I557" s="1">
        <v>84.275000000000006</v>
      </c>
      <c r="J557" s="2">
        <v>0.19671150971599402</v>
      </c>
      <c r="K557" s="2">
        <v>0.28729446935724962</v>
      </c>
      <c r="L557" s="2">
        <v>0.25171897443420682</v>
      </c>
    </row>
    <row r="558" spans="1:12" x14ac:dyDescent="0.35">
      <c r="A558">
        <v>7820212</v>
      </c>
      <c r="B558" t="s">
        <v>81</v>
      </c>
      <c r="C558" t="s">
        <v>96</v>
      </c>
      <c r="D558" t="s">
        <v>1092</v>
      </c>
      <c r="E558" t="s">
        <v>1095</v>
      </c>
      <c r="F558" s="6">
        <v>2.9895366218236174E-3</v>
      </c>
      <c r="G558" t="s">
        <v>1096</v>
      </c>
      <c r="H558" t="s">
        <v>210</v>
      </c>
      <c r="I558" s="1">
        <v>70.334999999999994</v>
      </c>
      <c r="J558" s="2">
        <v>0.16083707025411062</v>
      </c>
      <c r="K558" s="2">
        <v>0.25979073243647238</v>
      </c>
      <c r="L558" s="2">
        <v>0.20986546172867621</v>
      </c>
    </row>
    <row r="559" spans="1:12" x14ac:dyDescent="0.35">
      <c r="A559">
        <v>7820212</v>
      </c>
      <c r="B559" t="s">
        <v>81</v>
      </c>
      <c r="C559" t="s">
        <v>96</v>
      </c>
      <c r="D559" t="s">
        <v>1092</v>
      </c>
      <c r="E559" t="s">
        <v>1097</v>
      </c>
      <c r="F559" s="6">
        <v>1.4947683109118087E-3</v>
      </c>
      <c r="G559" t="s">
        <v>356</v>
      </c>
      <c r="H559" t="s">
        <v>990</v>
      </c>
      <c r="I559" s="1">
        <v>85.134999999999991</v>
      </c>
      <c r="J559" s="2">
        <v>0.11031390134529148</v>
      </c>
      <c r="K559" s="2">
        <v>0.13348281016442451</v>
      </c>
      <c r="L559" s="2">
        <v>0.12720478097775947</v>
      </c>
    </row>
    <row r="560" spans="1:12" x14ac:dyDescent="0.35">
      <c r="A560">
        <v>7820212</v>
      </c>
      <c r="B560" t="s">
        <v>81</v>
      </c>
      <c r="C560" t="s">
        <v>96</v>
      </c>
      <c r="D560" t="s">
        <v>1092</v>
      </c>
      <c r="E560" t="s">
        <v>1098</v>
      </c>
      <c r="F560" s="6">
        <v>2.9895366218236174E-3</v>
      </c>
      <c r="G560" t="s">
        <v>1099</v>
      </c>
      <c r="H560" t="s">
        <v>922</v>
      </c>
      <c r="I560" s="1">
        <v>83.89</v>
      </c>
      <c r="J560" s="2">
        <v>0.19222720478325858</v>
      </c>
      <c r="K560" s="2">
        <v>0.28340807174887894</v>
      </c>
      <c r="L560" s="2">
        <v>0.25082212713267238</v>
      </c>
    </row>
    <row r="561" spans="1:12" x14ac:dyDescent="0.35">
      <c r="A561">
        <v>7820212</v>
      </c>
      <c r="B561" t="s">
        <v>81</v>
      </c>
      <c r="C561" t="s">
        <v>96</v>
      </c>
      <c r="D561" t="s">
        <v>1092</v>
      </c>
      <c r="E561" t="s">
        <v>1100</v>
      </c>
      <c r="F561" s="6">
        <v>1.4947683109118087E-3</v>
      </c>
      <c r="G561" t="s">
        <v>1101</v>
      </c>
      <c r="H561" t="s">
        <v>981</v>
      </c>
      <c r="I561" s="1">
        <v>81.924999999999997</v>
      </c>
      <c r="J561" s="2">
        <v>0.11509715994020928</v>
      </c>
      <c r="K561" s="2">
        <v>0.128101644245142</v>
      </c>
      <c r="L561" s="2">
        <v>0.12257100149476831</v>
      </c>
    </row>
    <row r="562" spans="1:12" x14ac:dyDescent="0.35">
      <c r="A562">
        <v>7820212</v>
      </c>
      <c r="B562" t="s">
        <v>81</v>
      </c>
      <c r="C562" t="s">
        <v>96</v>
      </c>
      <c r="D562" t="s">
        <v>1092</v>
      </c>
      <c r="E562" t="s">
        <v>1102</v>
      </c>
      <c r="F562" s="6">
        <v>1.4947683109118087E-3</v>
      </c>
      <c r="G562" t="s">
        <v>1103</v>
      </c>
      <c r="H562" t="s">
        <v>1104</v>
      </c>
      <c r="I562" s="1">
        <v>85.635000000000005</v>
      </c>
      <c r="J562" s="2">
        <v>9.8654708520179379E-2</v>
      </c>
      <c r="K562" s="2">
        <v>0.14544095665171899</v>
      </c>
      <c r="L562" s="2">
        <v>0.12810163968347113</v>
      </c>
    </row>
    <row r="563" spans="1:12" x14ac:dyDescent="0.35">
      <c r="A563">
        <v>7820212</v>
      </c>
      <c r="B563" t="s">
        <v>81</v>
      </c>
      <c r="C563" t="s">
        <v>96</v>
      </c>
      <c r="D563" t="s">
        <v>1105</v>
      </c>
      <c r="E563" t="s">
        <v>1106</v>
      </c>
      <c r="F563" s="6">
        <v>1.4947683109118087E-3</v>
      </c>
      <c r="G563" t="s">
        <v>389</v>
      </c>
      <c r="H563" t="s">
        <v>167</v>
      </c>
      <c r="I563" s="1">
        <v>77.699999999999989</v>
      </c>
      <c r="J563" s="2">
        <v>0.10493273542600898</v>
      </c>
      <c r="K563" s="2">
        <v>0.13378176382660689</v>
      </c>
      <c r="L563" s="2">
        <v>0.11614349319617667</v>
      </c>
    </row>
    <row r="564" spans="1:12" x14ac:dyDescent="0.35">
      <c r="A564">
        <v>7820212</v>
      </c>
      <c r="B564" t="s">
        <v>81</v>
      </c>
      <c r="C564" t="s">
        <v>96</v>
      </c>
      <c r="D564" t="s">
        <v>1105</v>
      </c>
      <c r="E564" t="s">
        <v>1107</v>
      </c>
      <c r="F564" s="6">
        <v>1.4947683109118087E-3</v>
      </c>
      <c r="G564" t="s">
        <v>1108</v>
      </c>
      <c r="H564" t="s">
        <v>1109</v>
      </c>
      <c r="I564" s="1">
        <v>74.47</v>
      </c>
      <c r="J564" s="2">
        <v>0.10284005979073244</v>
      </c>
      <c r="K564" s="2">
        <v>0.12062780269058297</v>
      </c>
      <c r="L564" s="2">
        <v>0.10642749917524991</v>
      </c>
    </row>
    <row r="565" spans="1:12" x14ac:dyDescent="0.35">
      <c r="A565">
        <v>7820212</v>
      </c>
      <c r="B565" t="s">
        <v>81</v>
      </c>
      <c r="C565" t="s">
        <v>96</v>
      </c>
      <c r="D565" t="s">
        <v>1110</v>
      </c>
      <c r="E565" t="s">
        <v>1111</v>
      </c>
      <c r="F565" s="6">
        <v>2.0926756352765322E-2</v>
      </c>
      <c r="G565" t="s">
        <v>513</v>
      </c>
      <c r="H565" t="s">
        <v>929</v>
      </c>
      <c r="I565" s="1">
        <v>86.245000000000005</v>
      </c>
      <c r="J565" s="2">
        <v>1.833183856502242</v>
      </c>
      <c r="K565" s="2">
        <v>1.7118086696562032</v>
      </c>
      <c r="L565" s="2">
        <v>1.8059791371070395</v>
      </c>
    </row>
    <row r="566" spans="1:12" x14ac:dyDescent="0.35">
      <c r="A566">
        <v>7820212</v>
      </c>
      <c r="B566" t="s">
        <v>81</v>
      </c>
      <c r="C566" t="s">
        <v>96</v>
      </c>
      <c r="D566" t="s">
        <v>1110</v>
      </c>
      <c r="E566" t="s">
        <v>1112</v>
      </c>
      <c r="F566" s="6">
        <v>4.4843049327354259E-3</v>
      </c>
      <c r="G566" t="s">
        <v>227</v>
      </c>
      <c r="H566" t="s">
        <v>257</v>
      </c>
      <c r="I566" s="1">
        <v>91.91</v>
      </c>
      <c r="J566" s="2">
        <v>0.41255605381165916</v>
      </c>
      <c r="K566" s="2">
        <v>0.4130044843049327</v>
      </c>
      <c r="L566" s="2">
        <v>0.41210763016089197</v>
      </c>
    </row>
    <row r="567" spans="1:12" x14ac:dyDescent="0.35">
      <c r="A567">
        <v>7820212</v>
      </c>
      <c r="B567" t="s">
        <v>81</v>
      </c>
      <c r="C567" t="s">
        <v>96</v>
      </c>
      <c r="D567" t="s">
        <v>1110</v>
      </c>
      <c r="E567" t="s">
        <v>1113</v>
      </c>
      <c r="F567" s="6">
        <v>1.4947683109118087E-3</v>
      </c>
      <c r="G567" t="s">
        <v>359</v>
      </c>
      <c r="H567" t="s">
        <v>605</v>
      </c>
      <c r="I567" s="1">
        <v>86.08</v>
      </c>
      <c r="J567" s="2">
        <v>0.11315396113602393</v>
      </c>
      <c r="K567" s="2">
        <v>0.13183856502242153</v>
      </c>
      <c r="L567" s="2">
        <v>0.12869954928867131</v>
      </c>
    </row>
    <row r="568" spans="1:12" x14ac:dyDescent="0.35">
      <c r="A568">
        <v>7820212</v>
      </c>
      <c r="B568" t="s">
        <v>81</v>
      </c>
      <c r="C568" t="s">
        <v>96</v>
      </c>
      <c r="D568" t="s">
        <v>1110</v>
      </c>
      <c r="E568" t="s">
        <v>1114</v>
      </c>
      <c r="F568" s="6">
        <v>1.4947683109118086E-2</v>
      </c>
      <c r="G568" t="s">
        <v>831</v>
      </c>
      <c r="H568" t="s">
        <v>364</v>
      </c>
      <c r="I568" s="1">
        <v>87.115000000000009</v>
      </c>
      <c r="J568" s="2">
        <v>1.3647234678624811</v>
      </c>
      <c r="K568" s="2">
        <v>1.195814648729447</v>
      </c>
      <c r="L568" s="2">
        <v>1.3019431759958309</v>
      </c>
    </row>
    <row r="569" spans="1:12" x14ac:dyDescent="0.35">
      <c r="A569">
        <v>7820212</v>
      </c>
      <c r="B569" t="s">
        <v>81</v>
      </c>
      <c r="C569" t="s">
        <v>96</v>
      </c>
      <c r="D569" t="s">
        <v>1110</v>
      </c>
      <c r="E569" t="s">
        <v>1115</v>
      </c>
      <c r="F569" s="6">
        <v>2.6905829596412557E-2</v>
      </c>
      <c r="G569" t="s">
        <v>1116</v>
      </c>
      <c r="H569" t="s">
        <v>640</v>
      </c>
      <c r="I569" s="1">
        <v>78.924999999999997</v>
      </c>
      <c r="J569" s="2">
        <v>1.9237668161434978</v>
      </c>
      <c r="K569" s="2">
        <v>2.2224215246636772</v>
      </c>
      <c r="L569" s="2">
        <v>2.1228699962119886</v>
      </c>
    </row>
    <row r="570" spans="1:12" x14ac:dyDescent="0.35">
      <c r="A570">
        <v>7820212</v>
      </c>
      <c r="B570" t="s">
        <v>81</v>
      </c>
      <c r="C570" t="s">
        <v>96</v>
      </c>
      <c r="D570" t="s">
        <v>1110</v>
      </c>
      <c r="E570" t="s">
        <v>1117</v>
      </c>
      <c r="F570" s="6">
        <v>2.8400597907324365E-2</v>
      </c>
      <c r="G570" t="s">
        <v>798</v>
      </c>
      <c r="H570" t="s">
        <v>1118</v>
      </c>
      <c r="I570" s="1">
        <v>83.37</v>
      </c>
      <c r="J570" s="2">
        <v>2.3260089686098655</v>
      </c>
      <c r="K570" s="2">
        <v>2.4822122571001497</v>
      </c>
      <c r="L570" s="2">
        <v>2.3686099088067252</v>
      </c>
    </row>
    <row r="571" spans="1:12" x14ac:dyDescent="0.35">
      <c r="A571">
        <v>7820212</v>
      </c>
      <c r="B571" t="s">
        <v>81</v>
      </c>
      <c r="C571" t="s">
        <v>96</v>
      </c>
      <c r="D571" t="s">
        <v>1110</v>
      </c>
      <c r="E571" t="s">
        <v>1119</v>
      </c>
      <c r="F571" s="6">
        <v>8.9686098654708519E-3</v>
      </c>
      <c r="G571" t="s">
        <v>1120</v>
      </c>
      <c r="H571" t="s">
        <v>167</v>
      </c>
      <c r="I571" s="1">
        <v>69.245000000000005</v>
      </c>
      <c r="J571" s="2">
        <v>0.55067264573991026</v>
      </c>
      <c r="K571" s="2">
        <v>0.80269058295964124</v>
      </c>
      <c r="L571" s="2">
        <v>0.62062777532055768</v>
      </c>
    </row>
    <row r="572" spans="1:12" x14ac:dyDescent="0.35">
      <c r="A572">
        <v>7820212</v>
      </c>
      <c r="B572" t="s">
        <v>81</v>
      </c>
      <c r="C572" t="s">
        <v>96</v>
      </c>
      <c r="D572" t="s">
        <v>1110</v>
      </c>
      <c r="E572" t="s">
        <v>1121</v>
      </c>
      <c r="F572" s="6">
        <v>2.9895366218236174E-3</v>
      </c>
      <c r="G572" t="s">
        <v>246</v>
      </c>
      <c r="H572" t="s">
        <v>856</v>
      </c>
      <c r="I572" s="1">
        <v>85.394999999999996</v>
      </c>
      <c r="J572" s="2">
        <v>0.22810164424514201</v>
      </c>
      <c r="K572" s="2">
        <v>0.27324364723467864</v>
      </c>
      <c r="L572" s="2">
        <v>0.2556053811659193</v>
      </c>
    </row>
    <row r="573" spans="1:12" x14ac:dyDescent="0.35">
      <c r="A573">
        <v>7820212</v>
      </c>
      <c r="B573" t="s">
        <v>81</v>
      </c>
      <c r="C573" t="s">
        <v>96</v>
      </c>
      <c r="D573" t="s">
        <v>1110</v>
      </c>
      <c r="E573" t="s">
        <v>1122</v>
      </c>
      <c r="F573" s="6">
        <v>1.4947683109118087E-3</v>
      </c>
      <c r="G573" t="s">
        <v>359</v>
      </c>
      <c r="H573" t="s">
        <v>1123</v>
      </c>
      <c r="I573" s="1">
        <v>80.84</v>
      </c>
      <c r="J573" s="2">
        <v>0.11315396113602393</v>
      </c>
      <c r="K573" s="2">
        <v>0.12615844544095667</v>
      </c>
      <c r="L573" s="2">
        <v>0.12077728408334501</v>
      </c>
    </row>
    <row r="574" spans="1:12" x14ac:dyDescent="0.35">
      <c r="A574">
        <v>7820212</v>
      </c>
      <c r="B574" t="s">
        <v>81</v>
      </c>
      <c r="C574" t="s">
        <v>96</v>
      </c>
      <c r="D574" t="s">
        <v>1110</v>
      </c>
      <c r="E574" t="s">
        <v>1124</v>
      </c>
      <c r="F574" s="6">
        <v>5.9790732436472349E-3</v>
      </c>
      <c r="G574" t="s">
        <v>227</v>
      </c>
      <c r="H574" t="s">
        <v>405</v>
      </c>
      <c r="I574" s="1">
        <v>89.965000000000003</v>
      </c>
      <c r="J574" s="2">
        <v>0.55007473841554566</v>
      </c>
      <c r="K574" s="2">
        <v>0.547085201793722</v>
      </c>
      <c r="L574" s="2">
        <v>0.53751869372722816</v>
      </c>
    </row>
    <row r="575" spans="1:12" x14ac:dyDescent="0.35">
      <c r="A575">
        <v>7820212</v>
      </c>
      <c r="B575" t="s">
        <v>81</v>
      </c>
      <c r="C575" t="s">
        <v>96</v>
      </c>
      <c r="D575" t="s">
        <v>1110</v>
      </c>
      <c r="E575" t="s">
        <v>485</v>
      </c>
      <c r="F575" s="6">
        <v>7.623318385650224E-2</v>
      </c>
      <c r="G575" t="s">
        <v>1039</v>
      </c>
      <c r="H575" t="s">
        <v>444</v>
      </c>
      <c r="I575" s="1">
        <v>83.330000000000013</v>
      </c>
      <c r="J575" s="2">
        <v>5.7403587443946185</v>
      </c>
      <c r="K575" s="2">
        <v>7.051569506726457</v>
      </c>
      <c r="L575" s="2">
        <v>6.3578476499548939</v>
      </c>
    </row>
    <row r="576" spans="1:12" x14ac:dyDescent="0.35">
      <c r="A576">
        <v>7820212</v>
      </c>
      <c r="B576" t="s">
        <v>81</v>
      </c>
      <c r="C576" t="s">
        <v>96</v>
      </c>
      <c r="D576" t="s">
        <v>1110</v>
      </c>
      <c r="E576" t="s">
        <v>1125</v>
      </c>
      <c r="F576" s="6">
        <v>2.6905829596412557E-2</v>
      </c>
      <c r="G576" t="s">
        <v>670</v>
      </c>
      <c r="H576" t="s">
        <v>239</v>
      </c>
      <c r="I576" s="1">
        <v>81.41</v>
      </c>
      <c r="J576" s="2">
        <v>2.2520179372197311</v>
      </c>
      <c r="K576" s="2">
        <v>2.3677130044843051</v>
      </c>
      <c r="L576" s="2">
        <v>2.1901345702030199</v>
      </c>
    </row>
    <row r="577" spans="1:12" x14ac:dyDescent="0.35">
      <c r="A577">
        <v>7820212</v>
      </c>
      <c r="B577" t="s">
        <v>81</v>
      </c>
      <c r="C577" t="s">
        <v>96</v>
      </c>
      <c r="D577" t="s">
        <v>1110</v>
      </c>
      <c r="E577" t="s">
        <v>1126</v>
      </c>
      <c r="F577" s="6">
        <v>4.1853512705530643E-2</v>
      </c>
      <c r="G577" t="s">
        <v>184</v>
      </c>
      <c r="H577" t="s">
        <v>1017</v>
      </c>
      <c r="I577" s="1">
        <v>89.47</v>
      </c>
      <c r="J577" s="2">
        <v>3.1892376681614349</v>
      </c>
      <c r="K577" s="2">
        <v>4.1100149476831094</v>
      </c>
      <c r="L577" s="2">
        <v>3.7458893871449925</v>
      </c>
    </row>
    <row r="578" spans="1:12" x14ac:dyDescent="0.35">
      <c r="A578">
        <v>7820212</v>
      </c>
      <c r="B578" t="s">
        <v>81</v>
      </c>
      <c r="C578" t="s">
        <v>96</v>
      </c>
      <c r="D578" t="s">
        <v>1110</v>
      </c>
      <c r="E578" t="s">
        <v>1127</v>
      </c>
      <c r="F578" s="6">
        <v>2.2421524663677129E-2</v>
      </c>
      <c r="G578" t="s">
        <v>816</v>
      </c>
      <c r="H578" t="s">
        <v>1073</v>
      </c>
      <c r="I578" s="1">
        <v>86.23</v>
      </c>
      <c r="J578" s="2">
        <v>1.804932735426009</v>
      </c>
      <c r="K578" s="2">
        <v>1.9708520179372198</v>
      </c>
      <c r="L578" s="2">
        <v>1.9349776469003992</v>
      </c>
    </row>
    <row r="579" spans="1:12" x14ac:dyDescent="0.35">
      <c r="A579">
        <v>7820212</v>
      </c>
      <c r="B579" t="s">
        <v>81</v>
      </c>
      <c r="C579" t="s">
        <v>96</v>
      </c>
      <c r="D579" t="s">
        <v>1110</v>
      </c>
      <c r="E579" t="s">
        <v>1128</v>
      </c>
      <c r="F579" s="6">
        <v>7.4738415545590436E-2</v>
      </c>
      <c r="G579" t="s">
        <v>730</v>
      </c>
      <c r="H579" t="s">
        <v>215</v>
      </c>
      <c r="I579" s="1">
        <v>84.064999999999998</v>
      </c>
      <c r="J579" s="2">
        <v>6.0089686098654713</v>
      </c>
      <c r="K579" s="2">
        <v>6.9656203288490293</v>
      </c>
      <c r="L579" s="2">
        <v>6.2780269058295968</v>
      </c>
    </row>
    <row r="580" spans="1:12" x14ac:dyDescent="0.35">
      <c r="A580">
        <v>7820212</v>
      </c>
      <c r="B580" t="s">
        <v>81</v>
      </c>
      <c r="C580" t="s">
        <v>96</v>
      </c>
      <c r="D580" t="s">
        <v>1110</v>
      </c>
      <c r="E580" t="s">
        <v>1129</v>
      </c>
      <c r="F580" s="6">
        <v>1.0463378176382661E-2</v>
      </c>
      <c r="G580" t="s">
        <v>431</v>
      </c>
      <c r="H580" t="s">
        <v>981</v>
      </c>
      <c r="I580" s="1">
        <v>88.515000000000001</v>
      </c>
      <c r="J580" s="2">
        <v>0.89357249626307933</v>
      </c>
      <c r="K580" s="2">
        <v>0.89671150971599412</v>
      </c>
      <c r="L580" s="2">
        <v>0.92600896860986548</v>
      </c>
    </row>
    <row r="581" spans="1:12" x14ac:dyDescent="0.35">
      <c r="A581">
        <v>7820212</v>
      </c>
      <c r="B581" t="s">
        <v>81</v>
      </c>
      <c r="C581" t="s">
        <v>96</v>
      </c>
      <c r="D581" t="s">
        <v>1110</v>
      </c>
      <c r="E581" t="s">
        <v>1130</v>
      </c>
      <c r="F581" s="6">
        <v>4.4843049327354259E-3</v>
      </c>
      <c r="G581" t="s">
        <v>1131</v>
      </c>
      <c r="H581" t="s">
        <v>1132</v>
      </c>
      <c r="I581" s="1">
        <v>91.74499999999999</v>
      </c>
      <c r="J581" s="2">
        <v>0.3977578475336323</v>
      </c>
      <c r="K581" s="2">
        <v>0.43318385650224212</v>
      </c>
      <c r="L581" s="2">
        <v>0.41121074864682594</v>
      </c>
    </row>
    <row r="582" spans="1:12" x14ac:dyDescent="0.35">
      <c r="A582">
        <v>7820212</v>
      </c>
      <c r="B582" t="s">
        <v>81</v>
      </c>
      <c r="C582" t="s">
        <v>96</v>
      </c>
      <c r="D582" t="s">
        <v>1110</v>
      </c>
      <c r="E582" t="s">
        <v>1133</v>
      </c>
      <c r="F582" s="6">
        <v>1.4947683109118086E-2</v>
      </c>
      <c r="G582" t="s">
        <v>1134</v>
      </c>
      <c r="H582" t="s">
        <v>441</v>
      </c>
      <c r="I582" s="1">
        <v>81.62</v>
      </c>
      <c r="J582" s="2">
        <v>0.94917787742899851</v>
      </c>
      <c r="K582" s="2">
        <v>1.4005979073243646</v>
      </c>
      <c r="L582" s="2">
        <v>1.2212256643982389</v>
      </c>
    </row>
    <row r="583" spans="1:12" x14ac:dyDescent="0.35">
      <c r="A583">
        <v>7820212</v>
      </c>
      <c r="B583" t="s">
        <v>81</v>
      </c>
      <c r="C583" t="s">
        <v>96</v>
      </c>
      <c r="D583" t="s">
        <v>1110</v>
      </c>
      <c r="E583" t="s">
        <v>1135</v>
      </c>
      <c r="F583" s="6">
        <v>4.7832585949177879E-2</v>
      </c>
      <c r="G583" t="s">
        <v>863</v>
      </c>
      <c r="H583" t="s">
        <v>206</v>
      </c>
      <c r="I583" s="1">
        <v>84.84</v>
      </c>
      <c r="J583" s="2">
        <v>2.9177877428998507</v>
      </c>
      <c r="K583" s="2">
        <v>4.7832585949177879</v>
      </c>
      <c r="L583" s="2">
        <v>4.0562034344637521</v>
      </c>
    </row>
    <row r="584" spans="1:12" x14ac:dyDescent="0.35">
      <c r="A584">
        <v>7820212</v>
      </c>
      <c r="B584" t="s">
        <v>81</v>
      </c>
      <c r="C584" t="s">
        <v>96</v>
      </c>
      <c r="D584" t="s">
        <v>1110</v>
      </c>
      <c r="E584" t="s">
        <v>1136</v>
      </c>
      <c r="F584" s="6">
        <v>3.4379671150971597E-2</v>
      </c>
      <c r="G584" t="s">
        <v>718</v>
      </c>
      <c r="H584" t="s">
        <v>998</v>
      </c>
      <c r="I584" s="1">
        <v>75.074999999999989</v>
      </c>
      <c r="J584" s="2">
        <v>2.8947683109118088</v>
      </c>
      <c r="K584" s="2">
        <v>2.7881913303437962</v>
      </c>
      <c r="L584" s="2">
        <v>2.5819132509787521</v>
      </c>
    </row>
    <row r="585" spans="1:12" x14ac:dyDescent="0.35">
      <c r="A585">
        <v>7820212</v>
      </c>
      <c r="B585" t="s">
        <v>81</v>
      </c>
      <c r="C585" t="s">
        <v>96</v>
      </c>
      <c r="D585" t="s">
        <v>1110</v>
      </c>
      <c r="E585" t="s">
        <v>1137</v>
      </c>
      <c r="F585" s="6">
        <v>4.6337817638266068E-2</v>
      </c>
      <c r="G585" t="s">
        <v>863</v>
      </c>
      <c r="H585" t="s">
        <v>441</v>
      </c>
      <c r="I585" s="1">
        <v>79.204999999999998</v>
      </c>
      <c r="J585" s="2">
        <v>2.82660687593423</v>
      </c>
      <c r="K585" s="2">
        <v>4.3418535127055309</v>
      </c>
      <c r="L585" s="2">
        <v>3.6699550155388758</v>
      </c>
    </row>
    <row r="586" spans="1:12" x14ac:dyDescent="0.35">
      <c r="A586">
        <v>7820212</v>
      </c>
      <c r="B586" t="s">
        <v>81</v>
      </c>
      <c r="C586" t="s">
        <v>96</v>
      </c>
      <c r="D586" t="s">
        <v>1110</v>
      </c>
      <c r="E586" t="s">
        <v>1138</v>
      </c>
      <c r="F586" s="6">
        <v>6.8759342301943194E-2</v>
      </c>
      <c r="G586" t="s">
        <v>897</v>
      </c>
      <c r="H586" t="s">
        <v>1010</v>
      </c>
      <c r="I586" s="1">
        <v>78.27</v>
      </c>
      <c r="J586" s="2">
        <v>5.1982062780269054</v>
      </c>
      <c r="K586" s="2">
        <v>5.4388639760837059</v>
      </c>
      <c r="L586" s="2">
        <v>5.3838567120790124</v>
      </c>
    </row>
    <row r="587" spans="1:12" x14ac:dyDescent="0.35">
      <c r="A587">
        <v>7820212</v>
      </c>
      <c r="B587" t="s">
        <v>81</v>
      </c>
      <c r="C587" t="s">
        <v>96</v>
      </c>
      <c r="D587" t="s">
        <v>414</v>
      </c>
      <c r="E587" t="s">
        <v>1139</v>
      </c>
      <c r="F587" s="6">
        <v>4.4843049327354259E-3</v>
      </c>
      <c r="G587" t="s">
        <v>449</v>
      </c>
      <c r="H587" t="s">
        <v>488</v>
      </c>
      <c r="I587" s="1">
        <v>85.309999999999988</v>
      </c>
      <c r="J587" s="2">
        <v>0.32780269058295963</v>
      </c>
      <c r="K587" s="2">
        <v>0.4</v>
      </c>
      <c r="L587" s="2">
        <v>0.38251122444734442</v>
      </c>
    </row>
    <row r="588" spans="1:12" x14ac:dyDescent="0.35">
      <c r="A588">
        <v>7820212</v>
      </c>
      <c r="B588" t="s">
        <v>81</v>
      </c>
      <c r="C588" t="s">
        <v>96</v>
      </c>
      <c r="D588" t="s">
        <v>414</v>
      </c>
      <c r="E588" t="s">
        <v>1140</v>
      </c>
      <c r="F588" s="6">
        <v>2.9895366218236174E-3</v>
      </c>
      <c r="G588" t="s">
        <v>173</v>
      </c>
      <c r="H588" t="s">
        <v>1141</v>
      </c>
      <c r="I588" s="1">
        <v>86.834999999999994</v>
      </c>
      <c r="J588" s="2">
        <v>0.22959641255605381</v>
      </c>
      <c r="K588" s="2">
        <v>0.28400597907324365</v>
      </c>
      <c r="L588" s="2">
        <v>0.25949178789763172</v>
      </c>
    </row>
    <row r="589" spans="1:12" x14ac:dyDescent="0.35">
      <c r="A589">
        <v>7820212</v>
      </c>
      <c r="B589" t="s">
        <v>81</v>
      </c>
      <c r="C589" t="s">
        <v>96</v>
      </c>
      <c r="D589" t="s">
        <v>414</v>
      </c>
      <c r="E589" t="s">
        <v>1142</v>
      </c>
      <c r="F589" s="6">
        <v>1.4947683109118087E-3</v>
      </c>
      <c r="G589" t="s">
        <v>308</v>
      </c>
      <c r="H589" t="s">
        <v>1143</v>
      </c>
      <c r="I589" s="1">
        <v>82.63</v>
      </c>
      <c r="J589" s="2">
        <v>0.10732436472346786</v>
      </c>
      <c r="K589" s="2">
        <v>0.1460388639760837</v>
      </c>
      <c r="L589" s="2">
        <v>0.12346786020047996</v>
      </c>
    </row>
    <row r="590" spans="1:12" x14ac:dyDescent="0.35">
      <c r="A590">
        <v>7820212</v>
      </c>
      <c r="B590" t="s">
        <v>81</v>
      </c>
      <c r="C590" t="s">
        <v>96</v>
      </c>
      <c r="D590" t="s">
        <v>414</v>
      </c>
      <c r="E590" t="s">
        <v>1144</v>
      </c>
      <c r="F590" s="6">
        <v>2.9895366218236174E-3</v>
      </c>
      <c r="G590" t="s">
        <v>543</v>
      </c>
      <c r="H590" t="s">
        <v>1145</v>
      </c>
      <c r="I590" s="1">
        <v>87.24</v>
      </c>
      <c r="J590" s="2">
        <v>0.23049327354260088</v>
      </c>
      <c r="K590" s="2">
        <v>0.28550074738415548</v>
      </c>
      <c r="L590" s="2">
        <v>0.2606875842996777</v>
      </c>
    </row>
    <row r="591" spans="1:12" x14ac:dyDescent="0.35">
      <c r="A591">
        <v>7820212</v>
      </c>
      <c r="B591" t="s">
        <v>81</v>
      </c>
      <c r="C591" t="s">
        <v>96</v>
      </c>
      <c r="D591" t="s">
        <v>414</v>
      </c>
      <c r="E591" t="s">
        <v>1146</v>
      </c>
      <c r="F591" s="6">
        <v>5.9790732436472349E-3</v>
      </c>
      <c r="G591" t="s">
        <v>1147</v>
      </c>
      <c r="H591" t="s">
        <v>1148</v>
      </c>
      <c r="I591" s="1">
        <v>84.240000000000009</v>
      </c>
      <c r="J591" s="2">
        <v>0.41195814648729451</v>
      </c>
      <c r="K591" s="2">
        <v>0.5931240657698057</v>
      </c>
      <c r="L591" s="2">
        <v>0.50403589268614535</v>
      </c>
    </row>
    <row r="592" spans="1:12" x14ac:dyDescent="0.35">
      <c r="A592">
        <v>7820212</v>
      </c>
      <c r="B592" t="s">
        <v>81</v>
      </c>
      <c r="C592" t="s">
        <v>96</v>
      </c>
      <c r="D592" t="s">
        <v>414</v>
      </c>
      <c r="E592" t="s">
        <v>1149</v>
      </c>
      <c r="F592" s="6">
        <v>1.4947683109118087E-3</v>
      </c>
      <c r="G592" t="s">
        <v>754</v>
      </c>
      <c r="H592" t="s">
        <v>959</v>
      </c>
      <c r="I592" s="1">
        <v>71.545000000000002</v>
      </c>
      <c r="J592" s="2">
        <v>6.9506726457399109E-2</v>
      </c>
      <c r="K592" s="2">
        <v>0.12914798206278028</v>
      </c>
      <c r="L592" s="2">
        <v>0.10687593423019433</v>
      </c>
    </row>
    <row r="593" spans="1:12" x14ac:dyDescent="0.35">
      <c r="A593">
        <v>7820212</v>
      </c>
      <c r="B593" t="s">
        <v>81</v>
      </c>
      <c r="C593" t="s">
        <v>96</v>
      </c>
      <c r="D593" t="s">
        <v>414</v>
      </c>
      <c r="E593" t="s">
        <v>1150</v>
      </c>
      <c r="F593" s="6">
        <v>4.4843049327354259E-3</v>
      </c>
      <c r="G593" t="s">
        <v>144</v>
      </c>
      <c r="H593" t="s">
        <v>208</v>
      </c>
      <c r="I593" s="1">
        <v>77.11</v>
      </c>
      <c r="J593" s="2">
        <v>0.34484304932735427</v>
      </c>
      <c r="K593" s="2">
        <v>0.33587443946188345</v>
      </c>
      <c r="L593" s="2">
        <v>0.34573990347139505</v>
      </c>
    </row>
    <row r="594" spans="1:12" x14ac:dyDescent="0.35">
      <c r="A594">
        <v>7820212</v>
      </c>
      <c r="B594" t="s">
        <v>81</v>
      </c>
      <c r="C594" t="s">
        <v>96</v>
      </c>
      <c r="D594" t="s">
        <v>414</v>
      </c>
      <c r="E594" t="s">
        <v>1151</v>
      </c>
      <c r="F594" s="6">
        <v>7.4738415545590429E-3</v>
      </c>
      <c r="G594" t="s">
        <v>666</v>
      </c>
      <c r="H594" t="s">
        <v>378</v>
      </c>
      <c r="I594" s="1">
        <v>80.094999999999999</v>
      </c>
      <c r="J594" s="2">
        <v>0.50971599402092671</v>
      </c>
      <c r="K594" s="2">
        <v>0.67189835575485801</v>
      </c>
      <c r="L594" s="2">
        <v>0.59940206986728084</v>
      </c>
    </row>
    <row r="595" spans="1:12" x14ac:dyDescent="0.35">
      <c r="A595">
        <v>7820212</v>
      </c>
      <c r="B595" t="s">
        <v>81</v>
      </c>
      <c r="C595" t="s">
        <v>96</v>
      </c>
      <c r="D595" t="s">
        <v>414</v>
      </c>
      <c r="E595" t="s">
        <v>1152</v>
      </c>
      <c r="F595" s="6">
        <v>1.4947683109118087E-3</v>
      </c>
      <c r="G595" t="s">
        <v>327</v>
      </c>
      <c r="H595" t="s">
        <v>488</v>
      </c>
      <c r="I595" s="1">
        <v>87.305000000000007</v>
      </c>
      <c r="J595" s="2">
        <v>0.12092675635276533</v>
      </c>
      <c r="K595" s="2">
        <v>0.13333333333333333</v>
      </c>
      <c r="L595" s="2">
        <v>0.13049327810427178</v>
      </c>
    </row>
    <row r="596" spans="1:12" x14ac:dyDescent="0.35">
      <c r="A596">
        <v>7820212</v>
      </c>
      <c r="B596" t="s">
        <v>81</v>
      </c>
      <c r="C596" t="s">
        <v>96</v>
      </c>
      <c r="D596" t="s">
        <v>414</v>
      </c>
      <c r="E596" t="s">
        <v>430</v>
      </c>
      <c r="F596" s="6">
        <v>1.4947683109118087E-3</v>
      </c>
      <c r="G596" t="s">
        <v>386</v>
      </c>
      <c r="H596" t="s">
        <v>431</v>
      </c>
      <c r="I596" s="1">
        <v>73.300000000000011</v>
      </c>
      <c r="J596" s="2">
        <v>8.5799701046337815E-2</v>
      </c>
      <c r="K596" s="2">
        <v>0.12765321375186847</v>
      </c>
      <c r="L596" s="2">
        <v>0.10956652175150645</v>
      </c>
    </row>
    <row r="597" spans="1:12" x14ac:dyDescent="0.35">
      <c r="A597">
        <v>7820212</v>
      </c>
      <c r="B597" t="s">
        <v>81</v>
      </c>
      <c r="C597" t="s">
        <v>96</v>
      </c>
      <c r="D597" t="s">
        <v>414</v>
      </c>
      <c r="E597" t="s">
        <v>1153</v>
      </c>
      <c r="F597" s="6">
        <v>2.9895366218236174E-3</v>
      </c>
      <c r="G597" t="s">
        <v>286</v>
      </c>
      <c r="H597" t="s">
        <v>982</v>
      </c>
      <c r="I597" s="1">
        <v>81.834999999999994</v>
      </c>
      <c r="J597" s="2">
        <v>0.17219730941704037</v>
      </c>
      <c r="K597" s="2">
        <v>0.29446935724962631</v>
      </c>
      <c r="L597" s="2">
        <v>0.24484305388902514</v>
      </c>
    </row>
    <row r="598" spans="1:12" x14ac:dyDescent="0.35">
      <c r="A598">
        <v>7820212</v>
      </c>
      <c r="B598" t="s">
        <v>81</v>
      </c>
      <c r="C598" t="s">
        <v>96</v>
      </c>
      <c r="D598" t="s">
        <v>414</v>
      </c>
      <c r="E598" t="s">
        <v>1154</v>
      </c>
      <c r="F598" s="6">
        <v>1.4947683109118087E-3</v>
      </c>
      <c r="G598" t="s">
        <v>1104</v>
      </c>
      <c r="H598" t="s">
        <v>313</v>
      </c>
      <c r="I598" s="1">
        <v>94.825000000000003</v>
      </c>
      <c r="J598" s="2">
        <v>0.14544095665171899</v>
      </c>
      <c r="K598" s="2">
        <v>0.14588938714499253</v>
      </c>
      <c r="L598" s="2">
        <v>0.14185351498636609</v>
      </c>
    </row>
    <row r="599" spans="1:12" x14ac:dyDescent="0.35">
      <c r="A599">
        <v>7820212</v>
      </c>
      <c r="B599" t="s">
        <v>81</v>
      </c>
      <c r="C599" t="s">
        <v>96</v>
      </c>
      <c r="D599" t="s">
        <v>414</v>
      </c>
      <c r="E599" t="s">
        <v>1155</v>
      </c>
      <c r="F599" s="6">
        <v>4.4843049327354259E-3</v>
      </c>
      <c r="G599" t="s">
        <v>425</v>
      </c>
      <c r="H599" t="s">
        <v>843</v>
      </c>
      <c r="I599" s="1">
        <v>74.489999999999995</v>
      </c>
      <c r="J599" s="2">
        <v>0.29372197309417042</v>
      </c>
      <c r="K599" s="2">
        <v>0.35336322869955156</v>
      </c>
      <c r="L599" s="2">
        <v>0.33452914113955645</v>
      </c>
    </row>
    <row r="600" spans="1:12" x14ac:dyDescent="0.35">
      <c r="A600">
        <v>7820212</v>
      </c>
      <c r="B600" t="s">
        <v>81</v>
      </c>
      <c r="C600" t="s">
        <v>96</v>
      </c>
      <c r="D600" t="s">
        <v>414</v>
      </c>
      <c r="E600" t="s">
        <v>1156</v>
      </c>
      <c r="F600" s="6">
        <v>1.4947683109118087E-3</v>
      </c>
      <c r="G600" t="s">
        <v>846</v>
      </c>
      <c r="H600" t="s">
        <v>1157</v>
      </c>
      <c r="I600" s="1">
        <v>82.110000000000014</v>
      </c>
      <c r="J600" s="2">
        <v>0.11868460388639762</v>
      </c>
      <c r="K600" s="2">
        <v>0.13736920777279524</v>
      </c>
      <c r="L600" s="2">
        <v>0.11479821083969778</v>
      </c>
    </row>
    <row r="601" spans="1:12" x14ac:dyDescent="0.35">
      <c r="A601">
        <v>7820212</v>
      </c>
      <c r="B601" t="s">
        <v>81</v>
      </c>
      <c r="C601" t="s">
        <v>96</v>
      </c>
      <c r="D601" t="s">
        <v>414</v>
      </c>
      <c r="E601" t="s">
        <v>442</v>
      </c>
      <c r="F601" s="6">
        <v>2.9895366218236174E-3</v>
      </c>
      <c r="G601" t="s">
        <v>443</v>
      </c>
      <c r="H601" t="s">
        <v>444</v>
      </c>
      <c r="I601" s="1">
        <v>88.295000000000002</v>
      </c>
      <c r="J601" s="2">
        <v>0.27144992526158446</v>
      </c>
      <c r="K601" s="2">
        <v>0.27653213751868461</v>
      </c>
      <c r="L601" s="2">
        <v>0.26397609283036716</v>
      </c>
    </row>
    <row r="602" spans="1:12" x14ac:dyDescent="0.35">
      <c r="A602">
        <v>7820212</v>
      </c>
      <c r="B602" t="s">
        <v>81</v>
      </c>
      <c r="C602" t="s">
        <v>96</v>
      </c>
      <c r="D602" t="s">
        <v>414</v>
      </c>
      <c r="E602" t="s">
        <v>1158</v>
      </c>
      <c r="F602" s="6">
        <v>1.4947683109118087E-3</v>
      </c>
      <c r="G602" t="s">
        <v>184</v>
      </c>
      <c r="H602" t="s">
        <v>656</v>
      </c>
      <c r="I602" s="1">
        <v>83.484999999999999</v>
      </c>
      <c r="J602" s="2">
        <v>0.11390134529147983</v>
      </c>
      <c r="K602" s="2">
        <v>0.13452914798206278</v>
      </c>
      <c r="L602" s="2">
        <v>0.12481315396113603</v>
      </c>
    </row>
    <row r="603" spans="1:12" x14ac:dyDescent="0.35">
      <c r="A603">
        <v>7820212</v>
      </c>
      <c r="B603" t="s">
        <v>81</v>
      </c>
      <c r="C603" t="s">
        <v>96</v>
      </c>
      <c r="D603" t="s">
        <v>414</v>
      </c>
      <c r="E603" t="s">
        <v>1159</v>
      </c>
      <c r="F603" s="6">
        <v>2.9895366218236174E-3</v>
      </c>
      <c r="G603" t="s">
        <v>1008</v>
      </c>
      <c r="H603" t="s">
        <v>1160</v>
      </c>
      <c r="I603" s="1">
        <v>87.844999999999999</v>
      </c>
      <c r="J603" s="2">
        <v>0.24663677130044845</v>
      </c>
      <c r="K603" s="2">
        <v>0.26457399103139012</v>
      </c>
      <c r="L603" s="2">
        <v>0.26337817182098983</v>
      </c>
    </row>
    <row r="604" spans="1:12" x14ac:dyDescent="0.35">
      <c r="A604">
        <v>7820212</v>
      </c>
      <c r="B604" t="s">
        <v>81</v>
      </c>
      <c r="C604" t="s">
        <v>96</v>
      </c>
      <c r="D604" t="s">
        <v>414</v>
      </c>
      <c r="E604" t="s">
        <v>1161</v>
      </c>
      <c r="F604" s="6">
        <v>2.9895366218236174E-3</v>
      </c>
      <c r="G604" t="s">
        <v>816</v>
      </c>
      <c r="H604" t="s">
        <v>182</v>
      </c>
      <c r="I604" s="1">
        <v>81.25</v>
      </c>
      <c r="J604" s="2">
        <v>0.24065769805680121</v>
      </c>
      <c r="K604" s="2">
        <v>0.21973094170403587</v>
      </c>
      <c r="L604" s="2">
        <v>0.24304933647760185</v>
      </c>
    </row>
    <row r="605" spans="1:12" x14ac:dyDescent="0.35">
      <c r="A605">
        <v>7820212</v>
      </c>
      <c r="B605" t="s">
        <v>81</v>
      </c>
      <c r="C605" t="s">
        <v>96</v>
      </c>
      <c r="D605" t="s">
        <v>414</v>
      </c>
      <c r="E605" t="s">
        <v>451</v>
      </c>
      <c r="F605" s="6">
        <v>2.9895366218236174E-3</v>
      </c>
      <c r="G605" t="s">
        <v>452</v>
      </c>
      <c r="H605" t="s">
        <v>436</v>
      </c>
      <c r="I605" s="1">
        <v>60.294999999999995</v>
      </c>
      <c r="J605" s="2">
        <v>0.15097159940209268</v>
      </c>
      <c r="K605" s="2">
        <v>0.24633781763826609</v>
      </c>
      <c r="L605" s="2">
        <v>0.18056801651981735</v>
      </c>
    </row>
    <row r="606" spans="1:12" x14ac:dyDescent="0.35">
      <c r="A606">
        <v>7820212</v>
      </c>
      <c r="B606" t="s">
        <v>81</v>
      </c>
      <c r="C606" t="s">
        <v>96</v>
      </c>
      <c r="D606" t="s">
        <v>414</v>
      </c>
      <c r="E606" t="s">
        <v>1162</v>
      </c>
      <c r="F606" s="6">
        <v>4.4843049327354259E-3</v>
      </c>
      <c r="G606" t="s">
        <v>1163</v>
      </c>
      <c r="H606" t="s">
        <v>241</v>
      </c>
      <c r="I606" s="1">
        <v>81.375</v>
      </c>
      <c r="J606" s="2">
        <v>0.31524663677130044</v>
      </c>
      <c r="K606" s="2">
        <v>0.36547085201793722</v>
      </c>
      <c r="L606" s="2">
        <v>0.36502242836716997</v>
      </c>
    </row>
    <row r="607" spans="1:12" x14ac:dyDescent="0.35">
      <c r="A607">
        <v>7820212</v>
      </c>
      <c r="B607" t="s">
        <v>81</v>
      </c>
      <c r="C607" t="s">
        <v>96</v>
      </c>
      <c r="D607" t="s">
        <v>414</v>
      </c>
      <c r="E607" t="s">
        <v>465</v>
      </c>
      <c r="F607" s="6">
        <v>1.4947683109118087E-3</v>
      </c>
      <c r="G607" t="s">
        <v>466</v>
      </c>
      <c r="H607" t="s">
        <v>467</v>
      </c>
      <c r="I607" s="1">
        <v>85.58</v>
      </c>
      <c r="J607" s="2">
        <v>0.10627802690582959</v>
      </c>
      <c r="K607" s="2">
        <v>0.13721973094170403</v>
      </c>
      <c r="L607" s="2">
        <v>0.12780269058295965</v>
      </c>
    </row>
    <row r="608" spans="1:12" x14ac:dyDescent="0.35">
      <c r="A608">
        <v>7820212</v>
      </c>
      <c r="B608" t="s">
        <v>81</v>
      </c>
      <c r="C608" t="s">
        <v>96</v>
      </c>
      <c r="D608" t="s">
        <v>1164</v>
      </c>
      <c r="E608" t="s">
        <v>1165</v>
      </c>
      <c r="F608" s="6">
        <v>2.9895366218236174E-3</v>
      </c>
      <c r="G608" t="s">
        <v>1132</v>
      </c>
      <c r="H608" t="s">
        <v>443</v>
      </c>
      <c r="I608" s="1">
        <v>93.014999999999986</v>
      </c>
      <c r="J608" s="2">
        <v>0.28878923766816145</v>
      </c>
      <c r="K608" s="2">
        <v>0.27144992526158446</v>
      </c>
      <c r="L608" s="2">
        <v>0.27802690582959644</v>
      </c>
    </row>
    <row r="609" spans="1:12" x14ac:dyDescent="0.35">
      <c r="A609">
        <v>7820212</v>
      </c>
      <c r="B609" t="s">
        <v>81</v>
      </c>
      <c r="C609" t="s">
        <v>96</v>
      </c>
      <c r="D609" t="s">
        <v>525</v>
      </c>
      <c r="E609" t="s">
        <v>1058</v>
      </c>
      <c r="F609" s="6">
        <v>4.4843049327354259E-3</v>
      </c>
      <c r="G609" t="s">
        <v>1059</v>
      </c>
      <c r="H609" t="s">
        <v>1060</v>
      </c>
      <c r="I609" s="1">
        <v>78.884999999999991</v>
      </c>
      <c r="J609" s="2">
        <v>0.22152466367713003</v>
      </c>
      <c r="K609" s="2">
        <v>0.42645739910313896</v>
      </c>
      <c r="L609" s="2">
        <v>0.35381166603533143</v>
      </c>
    </row>
    <row r="610" spans="1:12" x14ac:dyDescent="0.35">
      <c r="A610">
        <v>7820212</v>
      </c>
      <c r="B610" t="s">
        <v>81</v>
      </c>
      <c r="C610" t="s">
        <v>96</v>
      </c>
      <c r="D610" t="s">
        <v>1166</v>
      </c>
      <c r="E610" t="s">
        <v>1167</v>
      </c>
      <c r="F610" s="6">
        <v>5.9790732436472349E-3</v>
      </c>
      <c r="G610" t="s">
        <v>308</v>
      </c>
      <c r="H610" t="s">
        <v>741</v>
      </c>
      <c r="I610" s="1">
        <v>82.064999999999998</v>
      </c>
      <c r="J610" s="2">
        <v>0.42929745889387144</v>
      </c>
      <c r="K610" s="2">
        <v>0.52077727952167407</v>
      </c>
      <c r="L610" s="2">
        <v>0.49028400597907323</v>
      </c>
    </row>
    <row r="611" spans="1:12" x14ac:dyDescent="0.35">
      <c r="A611">
        <v>7820212</v>
      </c>
      <c r="B611" t="s">
        <v>81</v>
      </c>
      <c r="C611" t="s">
        <v>96</v>
      </c>
      <c r="D611" t="s">
        <v>1166</v>
      </c>
      <c r="E611" t="s">
        <v>1168</v>
      </c>
      <c r="F611" s="6">
        <v>5.9790732436472349E-3</v>
      </c>
      <c r="G611" t="s">
        <v>1169</v>
      </c>
      <c r="H611" t="s">
        <v>206</v>
      </c>
      <c r="I611" s="1">
        <v>87.78</v>
      </c>
      <c r="J611" s="2">
        <v>0.43647234678624813</v>
      </c>
      <c r="K611" s="2">
        <v>0.59790732436472349</v>
      </c>
      <c r="L611" s="2">
        <v>0.52496264903891066</v>
      </c>
    </row>
    <row r="612" spans="1:12" x14ac:dyDescent="0.35">
      <c r="A612">
        <v>7820212</v>
      </c>
      <c r="B612" t="s">
        <v>81</v>
      </c>
      <c r="C612" t="s">
        <v>96</v>
      </c>
      <c r="D612" t="s">
        <v>1166</v>
      </c>
      <c r="E612" t="s">
        <v>1170</v>
      </c>
      <c r="F612" s="6">
        <v>4.4843049327354259E-3</v>
      </c>
      <c r="G612" t="s">
        <v>802</v>
      </c>
      <c r="H612" t="s">
        <v>819</v>
      </c>
      <c r="I612" s="1">
        <v>75.025000000000006</v>
      </c>
      <c r="J612" s="2">
        <v>0.26681614349775784</v>
      </c>
      <c r="K612" s="2">
        <v>0.33049327354260088</v>
      </c>
      <c r="L612" s="2">
        <v>0.33677130044843051</v>
      </c>
    </row>
    <row r="613" spans="1:12" x14ac:dyDescent="0.35">
      <c r="A613">
        <v>7820212</v>
      </c>
      <c r="B613" t="s">
        <v>81</v>
      </c>
      <c r="C613" t="str">
        <f>C612</f>
        <v>E</v>
      </c>
      <c r="D613" s="4" t="str">
        <f>"Comparison School Score"</f>
        <v>Comparison School Score</v>
      </c>
      <c r="F613" s="6">
        <v>0.69506726457399115</v>
      </c>
      <c r="I613" s="1"/>
      <c r="J613" s="2">
        <v>52.14080717488789</v>
      </c>
      <c r="K613" s="2">
        <v>62.19955156950671</v>
      </c>
      <c r="L613" s="2">
        <v>57.340359237055075</v>
      </c>
    </row>
    <row r="614" spans="1:12" x14ac:dyDescent="0.35">
      <c r="A614">
        <v>7820212</v>
      </c>
      <c r="B614" t="s">
        <v>81</v>
      </c>
      <c r="C614" t="s">
        <v>97</v>
      </c>
      <c r="D614" t="s">
        <v>1092</v>
      </c>
      <c r="E614" t="s">
        <v>1171</v>
      </c>
      <c r="F614" s="6">
        <v>1.4947683109118087E-3</v>
      </c>
      <c r="G614" t="s">
        <v>300</v>
      </c>
      <c r="H614" t="s">
        <v>241</v>
      </c>
      <c r="I614" s="1">
        <v>76.760000000000005</v>
      </c>
      <c r="J614" s="2">
        <v>9.835575485799701E-2</v>
      </c>
      <c r="K614" s="2">
        <v>0.12182361733931241</v>
      </c>
      <c r="L614" s="2">
        <v>0.11464872488526485</v>
      </c>
    </row>
    <row r="615" spans="1:12" x14ac:dyDescent="0.35">
      <c r="A615">
        <v>7820212</v>
      </c>
      <c r="B615" t="s">
        <v>81</v>
      </c>
      <c r="C615" t="s">
        <v>97</v>
      </c>
      <c r="D615" t="s">
        <v>1092</v>
      </c>
      <c r="E615" t="s">
        <v>1172</v>
      </c>
      <c r="F615" s="6">
        <v>2.9895366218236174E-3</v>
      </c>
      <c r="G615" t="s">
        <v>435</v>
      </c>
      <c r="H615" t="s">
        <v>914</v>
      </c>
      <c r="I615" s="1">
        <v>68.509999999999991</v>
      </c>
      <c r="J615" s="2">
        <v>0.18056801195814648</v>
      </c>
      <c r="K615" s="2">
        <v>0.26218236173393128</v>
      </c>
      <c r="L615" s="2">
        <v>0.20478325859491781</v>
      </c>
    </row>
    <row r="616" spans="1:12" x14ac:dyDescent="0.35">
      <c r="A616">
        <v>7820212</v>
      </c>
      <c r="B616" t="s">
        <v>81</v>
      </c>
      <c r="C616" t="s">
        <v>97</v>
      </c>
      <c r="D616" t="s">
        <v>1092</v>
      </c>
      <c r="E616" t="s">
        <v>1173</v>
      </c>
      <c r="F616" s="6">
        <v>1.4947683109118087E-3</v>
      </c>
      <c r="G616" t="s">
        <v>375</v>
      </c>
      <c r="H616" t="s">
        <v>762</v>
      </c>
      <c r="I616" s="1">
        <v>74.674999999999997</v>
      </c>
      <c r="J616" s="2">
        <v>8.3258594917787754E-2</v>
      </c>
      <c r="K616" s="2">
        <v>0.12077727952167414</v>
      </c>
      <c r="L616" s="2">
        <v>0.11165918826344125</v>
      </c>
    </row>
    <row r="617" spans="1:12" x14ac:dyDescent="0.35">
      <c r="A617">
        <v>7820212</v>
      </c>
      <c r="B617" t="s">
        <v>81</v>
      </c>
      <c r="C617" t="s">
        <v>97</v>
      </c>
      <c r="D617" t="s">
        <v>1110</v>
      </c>
      <c r="E617" t="s">
        <v>818</v>
      </c>
      <c r="F617" s="6">
        <v>2.9895366218236174E-3</v>
      </c>
      <c r="G617" t="s">
        <v>447</v>
      </c>
      <c r="H617" t="s">
        <v>508</v>
      </c>
      <c r="I617" s="1">
        <v>74.474999999999994</v>
      </c>
      <c r="J617" s="2">
        <v>0.23796711509715993</v>
      </c>
      <c r="K617" s="2">
        <v>0.23437967115097164</v>
      </c>
      <c r="L617" s="2">
        <v>0.222421529225348</v>
      </c>
    </row>
    <row r="618" spans="1:12" x14ac:dyDescent="0.35">
      <c r="A618">
        <v>7820212</v>
      </c>
      <c r="B618" t="s">
        <v>81</v>
      </c>
      <c r="C618" t="s">
        <v>97</v>
      </c>
      <c r="D618" t="s">
        <v>1110</v>
      </c>
      <c r="E618" t="s">
        <v>1174</v>
      </c>
      <c r="F618" s="6">
        <v>4.4843049327354258E-2</v>
      </c>
      <c r="G618" t="s">
        <v>327</v>
      </c>
      <c r="H618" t="s">
        <v>934</v>
      </c>
      <c r="I618" s="1">
        <v>82.14500000000001</v>
      </c>
      <c r="J618" s="2">
        <v>3.6278026905829597</v>
      </c>
      <c r="K618" s="2">
        <v>3.7892376681614346</v>
      </c>
      <c r="L618" s="2">
        <v>3.6860985178583938</v>
      </c>
    </row>
    <row r="619" spans="1:12" x14ac:dyDescent="0.35">
      <c r="A619">
        <v>7820212</v>
      </c>
      <c r="B619" t="s">
        <v>81</v>
      </c>
      <c r="C619" t="s">
        <v>97</v>
      </c>
      <c r="D619" t="s">
        <v>1110</v>
      </c>
      <c r="E619" t="s">
        <v>1175</v>
      </c>
      <c r="F619" s="6">
        <v>2.391629297458894E-2</v>
      </c>
      <c r="G619" t="s">
        <v>561</v>
      </c>
      <c r="H619" t="s">
        <v>934</v>
      </c>
      <c r="I619" s="1">
        <v>83.344999999999999</v>
      </c>
      <c r="J619" s="2">
        <v>1.7243647234678623</v>
      </c>
      <c r="K619" s="2">
        <v>2.0209267563527655</v>
      </c>
      <c r="L619" s="2">
        <v>1.9922272777699925</v>
      </c>
    </row>
    <row r="620" spans="1:12" x14ac:dyDescent="0.35">
      <c r="A620">
        <v>7820212</v>
      </c>
      <c r="B620" t="s">
        <v>81</v>
      </c>
      <c r="C620" t="s">
        <v>97</v>
      </c>
      <c r="D620" t="s">
        <v>1110</v>
      </c>
      <c r="E620" t="s">
        <v>677</v>
      </c>
      <c r="F620" s="6">
        <v>3.4379671150971597E-2</v>
      </c>
      <c r="G620" t="s">
        <v>715</v>
      </c>
      <c r="H620" t="s">
        <v>929</v>
      </c>
      <c r="I620" s="1">
        <v>84.9</v>
      </c>
      <c r="J620" s="2">
        <v>2.7572496263079223</v>
      </c>
      <c r="K620" s="2">
        <v>2.8122571001494765</v>
      </c>
      <c r="L620" s="2">
        <v>2.9188341331767034</v>
      </c>
    </row>
    <row r="621" spans="1:12" x14ac:dyDescent="0.35">
      <c r="A621">
        <v>7820212</v>
      </c>
      <c r="B621" t="s">
        <v>81</v>
      </c>
      <c r="C621" t="s">
        <v>97</v>
      </c>
      <c r="D621" t="s">
        <v>1110</v>
      </c>
      <c r="E621" t="s">
        <v>1176</v>
      </c>
      <c r="F621" s="6">
        <v>2.8400597907324365E-2</v>
      </c>
      <c r="G621" t="s">
        <v>852</v>
      </c>
      <c r="H621" t="s">
        <v>567</v>
      </c>
      <c r="I621" s="1">
        <v>79.825000000000003</v>
      </c>
      <c r="J621" s="2">
        <v>2.2067264573991032</v>
      </c>
      <c r="K621" s="2">
        <v>2.3089686098654707</v>
      </c>
      <c r="L621" s="2">
        <v>2.2663677996762308</v>
      </c>
    </row>
    <row r="622" spans="1:12" x14ac:dyDescent="0.35">
      <c r="A622">
        <v>7820212</v>
      </c>
      <c r="B622" t="s">
        <v>81</v>
      </c>
      <c r="C622" t="s">
        <v>97</v>
      </c>
      <c r="D622" t="s">
        <v>1110</v>
      </c>
      <c r="E622" t="s">
        <v>1177</v>
      </c>
      <c r="F622" s="6">
        <v>7.7727952167414044E-2</v>
      </c>
      <c r="G622" t="s">
        <v>1178</v>
      </c>
      <c r="H622" t="s">
        <v>1179</v>
      </c>
      <c r="I622" s="1">
        <v>73.275000000000006</v>
      </c>
      <c r="J622" s="2">
        <v>4.7491778774289983</v>
      </c>
      <c r="K622" s="2">
        <v>6.1405082212257094</v>
      </c>
      <c r="L622" s="2">
        <v>5.6974591310783351</v>
      </c>
    </row>
    <row r="623" spans="1:12" x14ac:dyDescent="0.35">
      <c r="A623">
        <v>7820212</v>
      </c>
      <c r="B623" t="s">
        <v>81</v>
      </c>
      <c r="C623" t="s">
        <v>97</v>
      </c>
      <c r="D623" t="s">
        <v>1110</v>
      </c>
      <c r="E623" t="s">
        <v>1180</v>
      </c>
      <c r="F623" s="6">
        <v>4.6337817638266068E-2</v>
      </c>
      <c r="G623" t="s">
        <v>751</v>
      </c>
      <c r="H623" t="s">
        <v>511</v>
      </c>
      <c r="I623" s="1">
        <v>73.584999999999994</v>
      </c>
      <c r="J623" s="2">
        <v>3.225112107623318</v>
      </c>
      <c r="K623" s="2">
        <v>3.7209267563527653</v>
      </c>
      <c r="L623" s="2">
        <v>3.4104633074704842</v>
      </c>
    </row>
    <row r="624" spans="1:12" x14ac:dyDescent="0.35">
      <c r="A624">
        <v>7820212</v>
      </c>
      <c r="B624" t="s">
        <v>81</v>
      </c>
      <c r="C624" t="s">
        <v>97</v>
      </c>
      <c r="D624" t="s">
        <v>414</v>
      </c>
      <c r="E624" t="s">
        <v>1181</v>
      </c>
      <c r="F624" s="6">
        <v>5.9790732436472349E-3</v>
      </c>
      <c r="G624" t="s">
        <v>1103</v>
      </c>
      <c r="H624" t="s">
        <v>1071</v>
      </c>
      <c r="I624" s="1">
        <v>78.545000000000002</v>
      </c>
      <c r="J624" s="2">
        <v>0.39461883408071752</v>
      </c>
      <c r="K624" s="2">
        <v>0.49446935724962632</v>
      </c>
      <c r="L624" s="2">
        <v>0.46995514782733094</v>
      </c>
    </row>
    <row r="625" spans="1:12" x14ac:dyDescent="0.35">
      <c r="A625">
        <v>7820212</v>
      </c>
      <c r="B625" t="s">
        <v>81</v>
      </c>
      <c r="C625" t="s">
        <v>97</v>
      </c>
      <c r="D625" t="s">
        <v>414</v>
      </c>
      <c r="E625" t="s">
        <v>1182</v>
      </c>
      <c r="F625" s="6">
        <v>1.4947683109118087E-3</v>
      </c>
      <c r="G625" t="s">
        <v>1147</v>
      </c>
      <c r="H625" t="s">
        <v>426</v>
      </c>
      <c r="I625" s="1">
        <v>73.86999999999999</v>
      </c>
      <c r="J625" s="2">
        <v>0.10298953662182363</v>
      </c>
      <c r="K625" s="2">
        <v>0.12855007473841554</v>
      </c>
      <c r="L625" s="2">
        <v>0.1104633804572181</v>
      </c>
    </row>
    <row r="626" spans="1:12" x14ac:dyDescent="0.35">
      <c r="A626">
        <v>7820212</v>
      </c>
      <c r="B626" t="s">
        <v>81</v>
      </c>
      <c r="C626" t="s">
        <v>97</v>
      </c>
      <c r="D626" t="s">
        <v>414</v>
      </c>
      <c r="E626" t="s">
        <v>1183</v>
      </c>
      <c r="F626" s="6">
        <v>1.4947683109118087E-3</v>
      </c>
      <c r="G626" t="s">
        <v>917</v>
      </c>
      <c r="H626" t="s">
        <v>798</v>
      </c>
      <c r="I626" s="1">
        <v>67.765000000000001</v>
      </c>
      <c r="J626" s="2">
        <v>8.8490284005979081E-2</v>
      </c>
      <c r="K626" s="2">
        <v>0.12242152466367714</v>
      </c>
      <c r="L626" s="2">
        <v>0.10134529604149151</v>
      </c>
    </row>
    <row r="627" spans="1:12" x14ac:dyDescent="0.35">
      <c r="A627">
        <v>7820212</v>
      </c>
      <c r="B627" t="s">
        <v>81</v>
      </c>
      <c r="C627" t="s">
        <v>97</v>
      </c>
      <c r="D627" t="s">
        <v>414</v>
      </c>
      <c r="E627" t="s">
        <v>1184</v>
      </c>
      <c r="F627" s="6">
        <v>4.4843049327354259E-3</v>
      </c>
      <c r="G627" t="s">
        <v>147</v>
      </c>
      <c r="H627" t="s">
        <v>1185</v>
      </c>
      <c r="I627" s="1">
        <v>91.284999999999997</v>
      </c>
      <c r="J627" s="2">
        <v>0.43991031390134527</v>
      </c>
      <c r="K627" s="2">
        <v>0.36771300448430494</v>
      </c>
      <c r="L627" s="2">
        <v>0.409417054043757</v>
      </c>
    </row>
    <row r="628" spans="1:12" x14ac:dyDescent="0.35">
      <c r="A628">
        <v>7820212</v>
      </c>
      <c r="B628" t="s">
        <v>81</v>
      </c>
      <c r="C628" t="s">
        <v>97</v>
      </c>
      <c r="D628" t="s">
        <v>414</v>
      </c>
      <c r="E628" t="s">
        <v>1186</v>
      </c>
      <c r="F628" s="6">
        <v>1.4947683109118087E-3</v>
      </c>
      <c r="G628" t="s">
        <v>887</v>
      </c>
      <c r="H628" t="s">
        <v>1008</v>
      </c>
      <c r="I628" s="1">
        <v>84.465000000000003</v>
      </c>
      <c r="J628" s="2">
        <v>0.12690582959641256</v>
      </c>
      <c r="K628" s="2">
        <v>0.12331838565022422</v>
      </c>
      <c r="L628" s="2">
        <v>0.12630792227204785</v>
      </c>
    </row>
    <row r="629" spans="1:12" x14ac:dyDescent="0.35">
      <c r="A629">
        <v>7820212</v>
      </c>
      <c r="B629" t="s">
        <v>81</v>
      </c>
      <c r="C629" t="s">
        <v>97</v>
      </c>
      <c r="D629" t="s">
        <v>414</v>
      </c>
      <c r="E629" t="s">
        <v>1187</v>
      </c>
      <c r="F629" s="6">
        <v>2.9895366218236174E-3</v>
      </c>
      <c r="G629" t="s">
        <v>988</v>
      </c>
      <c r="H629" t="s">
        <v>328</v>
      </c>
      <c r="I629" s="1">
        <v>89.3</v>
      </c>
      <c r="J629" s="2">
        <v>0.23318385650224216</v>
      </c>
      <c r="K629" s="2">
        <v>0.28221225710014952</v>
      </c>
      <c r="L629" s="2">
        <v>0.26696562945219077</v>
      </c>
    </row>
    <row r="630" spans="1:12" x14ac:dyDescent="0.35">
      <c r="A630">
        <v>7820212</v>
      </c>
      <c r="B630" t="s">
        <v>81</v>
      </c>
      <c r="C630" t="s">
        <v>97</v>
      </c>
      <c r="D630" t="s">
        <v>414</v>
      </c>
      <c r="E630" t="s">
        <v>1188</v>
      </c>
      <c r="F630" s="6">
        <v>1.4947683109118087E-3</v>
      </c>
      <c r="G630" t="s">
        <v>312</v>
      </c>
      <c r="H630" t="s">
        <v>1132</v>
      </c>
      <c r="I630" s="1">
        <v>94.589999999999989</v>
      </c>
      <c r="J630" s="2">
        <v>0.13692077727952168</v>
      </c>
      <c r="K630" s="2">
        <v>0.14439461883408072</v>
      </c>
      <c r="L630" s="2">
        <v>0.14140507993142168</v>
      </c>
    </row>
    <row r="631" spans="1:12" x14ac:dyDescent="0.35">
      <c r="A631">
        <v>7820212</v>
      </c>
      <c r="B631" t="s">
        <v>81</v>
      </c>
      <c r="C631" t="s">
        <v>97</v>
      </c>
      <c r="D631" t="s">
        <v>414</v>
      </c>
      <c r="E631" t="s">
        <v>1189</v>
      </c>
      <c r="F631" s="6">
        <v>8.9686098654708519E-3</v>
      </c>
      <c r="G631" t="s">
        <v>1169</v>
      </c>
      <c r="H631" t="s">
        <v>479</v>
      </c>
      <c r="I631" s="1">
        <v>76.765000000000001</v>
      </c>
      <c r="J631" s="2">
        <v>0.6547085201793722</v>
      </c>
      <c r="K631" s="2">
        <v>0.70582959641255605</v>
      </c>
      <c r="L631" s="2">
        <v>0.68789234931158916</v>
      </c>
    </row>
    <row r="632" spans="1:12" x14ac:dyDescent="0.35">
      <c r="A632">
        <v>7820212</v>
      </c>
      <c r="B632" t="s">
        <v>81</v>
      </c>
      <c r="C632" t="s">
        <v>97</v>
      </c>
      <c r="D632" t="s">
        <v>414</v>
      </c>
      <c r="E632" t="s">
        <v>1190</v>
      </c>
      <c r="F632" s="6">
        <v>1.4947683109118087E-3</v>
      </c>
      <c r="G632" t="s">
        <v>1191</v>
      </c>
      <c r="H632" t="s">
        <v>1192</v>
      </c>
      <c r="I632" s="1">
        <v>69.41</v>
      </c>
      <c r="J632" s="2">
        <v>6.4872944693572493E-2</v>
      </c>
      <c r="K632" s="2">
        <v>0.11091180866965621</v>
      </c>
      <c r="L632" s="2">
        <v>0.10373692305811497</v>
      </c>
    </row>
    <row r="633" spans="1:12" x14ac:dyDescent="0.35">
      <c r="A633">
        <v>7820212</v>
      </c>
      <c r="B633" t="s">
        <v>81</v>
      </c>
      <c r="C633" t="s">
        <v>97</v>
      </c>
      <c r="D633" t="s">
        <v>525</v>
      </c>
      <c r="E633" t="s">
        <v>1193</v>
      </c>
      <c r="F633" s="6">
        <v>1.4947683109118087E-3</v>
      </c>
      <c r="G633" t="s">
        <v>348</v>
      </c>
      <c r="H633" t="s">
        <v>1037</v>
      </c>
      <c r="I633" s="1">
        <v>79.794999999999987</v>
      </c>
      <c r="J633" s="2">
        <v>0.10254110612855007</v>
      </c>
      <c r="K633" s="2">
        <v>0.11674140508221226</v>
      </c>
      <c r="L633" s="2">
        <v>0.11928251577243321</v>
      </c>
    </row>
    <row r="634" spans="1:12" x14ac:dyDescent="0.35">
      <c r="A634">
        <v>7820212</v>
      </c>
      <c r="B634" t="s">
        <v>81</v>
      </c>
      <c r="C634" t="s">
        <v>97</v>
      </c>
      <c r="D634" t="s">
        <v>1166</v>
      </c>
      <c r="E634" t="s">
        <v>1170</v>
      </c>
      <c r="F634" s="6">
        <v>4.4843049327354259E-3</v>
      </c>
      <c r="G634" t="s">
        <v>802</v>
      </c>
      <c r="H634" t="s">
        <v>1194</v>
      </c>
      <c r="I634" s="1">
        <v>74.914999999999992</v>
      </c>
      <c r="J634" s="2">
        <v>0.26681614349775784</v>
      </c>
      <c r="K634" s="2">
        <v>0.40672645739910313</v>
      </c>
      <c r="L634" s="2">
        <v>0.33587443946188345</v>
      </c>
    </row>
    <row r="635" spans="1:12" x14ac:dyDescent="0.35">
      <c r="A635">
        <v>7820212</v>
      </c>
      <c r="B635" t="s">
        <v>81</v>
      </c>
      <c r="C635" t="s">
        <v>97</v>
      </c>
      <c r="D635" t="s">
        <v>1166</v>
      </c>
      <c r="E635" t="s">
        <v>1195</v>
      </c>
      <c r="F635" s="6">
        <v>4.4843049327354259E-3</v>
      </c>
      <c r="G635" t="s">
        <v>1096</v>
      </c>
      <c r="H635" t="s">
        <v>282</v>
      </c>
      <c r="I635" s="1">
        <v>55.739999999999995</v>
      </c>
      <c r="J635" s="2">
        <v>0.24125560538116592</v>
      </c>
      <c r="K635" s="2">
        <v>0.24170403587443945</v>
      </c>
      <c r="L635" s="2">
        <v>0.24977578817461638</v>
      </c>
    </row>
    <row r="636" spans="1:12" x14ac:dyDescent="0.35">
      <c r="A636">
        <v>7820212</v>
      </c>
      <c r="B636" t="s">
        <v>81</v>
      </c>
      <c r="C636" t="str">
        <f>C635</f>
        <v>M</v>
      </c>
      <c r="D636" s="4" t="str">
        <f>"Comparison School Score"</f>
        <v>Comparison School Score</v>
      </c>
      <c r="F636" s="6">
        <v>0.30493273542600913</v>
      </c>
      <c r="I636" s="1"/>
      <c r="J636" s="2">
        <v>21.743796711509717</v>
      </c>
      <c r="K636" s="2">
        <v>24.776980568011957</v>
      </c>
      <c r="L636" s="2">
        <v>23.747384393803205</v>
      </c>
    </row>
    <row r="637" spans="1:12" x14ac:dyDescent="0.35">
      <c r="A637">
        <v>7830611</v>
      </c>
      <c r="B637" t="s">
        <v>28</v>
      </c>
      <c r="C637" t="s">
        <v>96</v>
      </c>
      <c r="D637" t="s">
        <v>133</v>
      </c>
      <c r="E637" t="s">
        <v>1196</v>
      </c>
      <c r="F637" s="6">
        <v>3.6968576709796672E-3</v>
      </c>
      <c r="G637" t="s">
        <v>1197</v>
      </c>
      <c r="H637" t="s">
        <v>488</v>
      </c>
      <c r="I637" s="1">
        <v>74.75</v>
      </c>
      <c r="J637" s="2">
        <v>0.15859519408502773</v>
      </c>
      <c r="K637" s="2">
        <v>0.32975970425138634</v>
      </c>
      <c r="L637" s="2">
        <v>0.2765249650711934</v>
      </c>
    </row>
    <row r="638" spans="1:12" x14ac:dyDescent="0.35">
      <c r="A638">
        <v>7830611</v>
      </c>
      <c r="B638" t="s">
        <v>28</v>
      </c>
      <c r="C638" t="s">
        <v>96</v>
      </c>
      <c r="D638" t="s">
        <v>141</v>
      </c>
      <c r="E638" t="s">
        <v>142</v>
      </c>
      <c r="F638" s="6">
        <v>3.6968576709796672E-3</v>
      </c>
      <c r="G638" t="s">
        <v>143</v>
      </c>
      <c r="H638" t="s">
        <v>144</v>
      </c>
      <c r="I638" s="1">
        <v>68.174999999999997</v>
      </c>
      <c r="J638" s="2">
        <v>0.14491682070240297</v>
      </c>
      <c r="K638" s="2">
        <v>0.28428835489833643</v>
      </c>
      <c r="L638" s="2">
        <v>0.252125681878899</v>
      </c>
    </row>
    <row r="639" spans="1:12" x14ac:dyDescent="0.35">
      <c r="A639">
        <v>7830611</v>
      </c>
      <c r="B639" t="s">
        <v>28</v>
      </c>
      <c r="C639" t="s">
        <v>96</v>
      </c>
      <c r="D639" t="s">
        <v>141</v>
      </c>
      <c r="E639" t="s">
        <v>1198</v>
      </c>
      <c r="F639" s="6">
        <v>4.0665434380776341E-2</v>
      </c>
      <c r="G639" t="s">
        <v>1199</v>
      </c>
      <c r="H639" t="s">
        <v>342</v>
      </c>
      <c r="I639" s="1">
        <v>61.944999999999993</v>
      </c>
      <c r="J639" s="2">
        <v>1.2240295748613679</v>
      </c>
      <c r="K639" s="2">
        <v>2.8343807763401112</v>
      </c>
      <c r="L639" s="2">
        <v>2.5171904502205842</v>
      </c>
    </row>
    <row r="640" spans="1:12" x14ac:dyDescent="0.35">
      <c r="A640">
        <v>7830611</v>
      </c>
      <c r="B640" t="s">
        <v>28</v>
      </c>
      <c r="C640" t="s">
        <v>96</v>
      </c>
      <c r="D640" t="s">
        <v>141</v>
      </c>
      <c r="E640" t="s">
        <v>145</v>
      </c>
      <c r="F640" s="6">
        <v>1.8484288354898338E-2</v>
      </c>
      <c r="G640" t="s">
        <v>146</v>
      </c>
      <c r="H640" t="s">
        <v>147</v>
      </c>
      <c r="I640" s="1">
        <v>83.724999999999994</v>
      </c>
      <c r="J640" s="2">
        <v>1.1182994454713495</v>
      </c>
      <c r="K640" s="2">
        <v>1.8133086876155269</v>
      </c>
      <c r="L640" s="2">
        <v>1.5471348788954196</v>
      </c>
    </row>
    <row r="641" spans="1:12" x14ac:dyDescent="0.35">
      <c r="A641">
        <v>7830611</v>
      </c>
      <c r="B641" t="s">
        <v>28</v>
      </c>
      <c r="C641" t="s">
        <v>96</v>
      </c>
      <c r="D641" t="s">
        <v>141</v>
      </c>
      <c r="E641" t="s">
        <v>148</v>
      </c>
      <c r="F641" s="6">
        <v>7.3937153419593345E-3</v>
      </c>
      <c r="G641" t="s">
        <v>149</v>
      </c>
      <c r="H641" t="s">
        <v>144</v>
      </c>
      <c r="I641" s="1">
        <v>72.44</v>
      </c>
      <c r="J641" s="2">
        <v>0.49094269870609986</v>
      </c>
      <c r="K641" s="2">
        <v>0.56857670979667285</v>
      </c>
      <c r="L641" s="2">
        <v>0.53530500203977005</v>
      </c>
    </row>
    <row r="642" spans="1:12" x14ac:dyDescent="0.35">
      <c r="A642">
        <v>7830611</v>
      </c>
      <c r="B642" t="s">
        <v>28</v>
      </c>
      <c r="C642" t="s">
        <v>96</v>
      </c>
      <c r="D642" t="s">
        <v>141</v>
      </c>
      <c r="E642" t="s">
        <v>150</v>
      </c>
      <c r="F642" s="6">
        <v>0.10166358595194085</v>
      </c>
      <c r="G642" t="s">
        <v>151</v>
      </c>
      <c r="H642" t="s">
        <v>152</v>
      </c>
      <c r="I642" s="1">
        <v>60.245000000000005</v>
      </c>
      <c r="J642" s="2">
        <v>2.7449168207024028</v>
      </c>
      <c r="K642" s="2">
        <v>6.7809611829944547</v>
      </c>
      <c r="L642" s="2">
        <v>6.1303141553388727</v>
      </c>
    </row>
    <row r="643" spans="1:12" x14ac:dyDescent="0.35">
      <c r="A643">
        <v>7830611</v>
      </c>
      <c r="B643" t="s">
        <v>28</v>
      </c>
      <c r="C643" t="s">
        <v>96</v>
      </c>
      <c r="D643" t="s">
        <v>141</v>
      </c>
      <c r="E643" t="s">
        <v>153</v>
      </c>
      <c r="F643" s="6">
        <v>3.6968576709796672E-3</v>
      </c>
      <c r="G643" t="s">
        <v>154</v>
      </c>
      <c r="H643" t="s">
        <v>155</v>
      </c>
      <c r="I643" s="1">
        <v>79.84</v>
      </c>
      <c r="J643" s="2">
        <v>0.2354898336414048</v>
      </c>
      <c r="K643" s="2">
        <v>0.32828096118299444</v>
      </c>
      <c r="L643" s="2">
        <v>0.29537893355223255</v>
      </c>
    </row>
    <row r="644" spans="1:12" x14ac:dyDescent="0.35">
      <c r="A644">
        <v>7830611</v>
      </c>
      <c r="B644" t="s">
        <v>28</v>
      </c>
      <c r="C644" t="s">
        <v>96</v>
      </c>
      <c r="D644" t="s">
        <v>141</v>
      </c>
      <c r="E644" t="s">
        <v>156</v>
      </c>
      <c r="F644" s="6">
        <v>9.242144177449169E-3</v>
      </c>
      <c r="G644" t="s">
        <v>157</v>
      </c>
      <c r="H644" t="s">
        <v>158</v>
      </c>
      <c r="I644" s="1">
        <v>66.209999999999994</v>
      </c>
      <c r="J644" s="2">
        <v>0.51571164510166356</v>
      </c>
      <c r="K644" s="2">
        <v>0.56931608133086886</v>
      </c>
      <c r="L644" s="2">
        <v>0.61275418716966557</v>
      </c>
    </row>
    <row r="645" spans="1:12" x14ac:dyDescent="0.35">
      <c r="A645">
        <v>7830611</v>
      </c>
      <c r="B645" t="s">
        <v>28</v>
      </c>
      <c r="C645" t="s">
        <v>96</v>
      </c>
      <c r="D645" t="s">
        <v>141</v>
      </c>
      <c r="E645" t="s">
        <v>159</v>
      </c>
      <c r="F645" s="6">
        <v>8.1330868761552683E-2</v>
      </c>
      <c r="G645" t="s">
        <v>160</v>
      </c>
      <c r="H645" t="s">
        <v>161</v>
      </c>
      <c r="I645" s="1">
        <v>51.265000000000001</v>
      </c>
      <c r="J645" s="2">
        <v>1.6103512014787431</v>
      </c>
      <c r="K645" s="2">
        <v>4.4731977818853972</v>
      </c>
      <c r="L645" s="2">
        <v>4.1641405426420262</v>
      </c>
    </row>
    <row r="646" spans="1:12" x14ac:dyDescent="0.35">
      <c r="A646">
        <v>7830611</v>
      </c>
      <c r="B646" t="s">
        <v>28</v>
      </c>
      <c r="C646" t="s">
        <v>96</v>
      </c>
      <c r="D646" t="s">
        <v>141</v>
      </c>
      <c r="E646" t="s">
        <v>162</v>
      </c>
      <c r="F646" s="6">
        <v>8.6876155268022184E-2</v>
      </c>
      <c r="G646" t="s">
        <v>163</v>
      </c>
      <c r="H646" t="s">
        <v>164</v>
      </c>
      <c r="I646" s="1">
        <v>43.59</v>
      </c>
      <c r="J646" s="2">
        <v>2.3195933456561924</v>
      </c>
      <c r="K646" s="2">
        <v>5.2212569316081332</v>
      </c>
      <c r="L646" s="2">
        <v>3.7878002371232746</v>
      </c>
    </row>
    <row r="647" spans="1:12" x14ac:dyDescent="0.35">
      <c r="A647">
        <v>7830611</v>
      </c>
      <c r="B647" t="s">
        <v>28</v>
      </c>
      <c r="C647" t="s">
        <v>96</v>
      </c>
      <c r="D647" t="s">
        <v>141</v>
      </c>
      <c r="E647" t="s">
        <v>165</v>
      </c>
      <c r="F647" s="6">
        <v>1.6635859519408502E-2</v>
      </c>
      <c r="G647" t="s">
        <v>166</v>
      </c>
      <c r="H647" t="s">
        <v>167</v>
      </c>
      <c r="I647" s="1">
        <v>78.355000000000004</v>
      </c>
      <c r="J647" s="2">
        <v>0.91663585951940851</v>
      </c>
      <c r="K647" s="2">
        <v>1.4889094269870609</v>
      </c>
      <c r="L647" s="2">
        <v>1.3025878511383</v>
      </c>
    </row>
    <row r="648" spans="1:12" x14ac:dyDescent="0.35">
      <c r="A648">
        <v>7830611</v>
      </c>
      <c r="B648" t="s">
        <v>28</v>
      </c>
      <c r="C648" t="s">
        <v>96</v>
      </c>
      <c r="D648" t="s">
        <v>141</v>
      </c>
      <c r="E648" t="s">
        <v>168</v>
      </c>
      <c r="F648" s="6">
        <v>1.8484288354898338E-2</v>
      </c>
      <c r="G648" t="s">
        <v>169</v>
      </c>
      <c r="H648" t="s">
        <v>170</v>
      </c>
      <c r="I648" s="1">
        <v>74.515000000000001</v>
      </c>
      <c r="J648" s="2">
        <v>0.79852125693160825</v>
      </c>
      <c r="K648" s="2">
        <v>1.7245841035120149</v>
      </c>
      <c r="L648" s="2">
        <v>1.3770794824399262</v>
      </c>
    </row>
    <row r="649" spans="1:12" x14ac:dyDescent="0.35">
      <c r="A649">
        <v>7830611</v>
      </c>
      <c r="B649" t="s">
        <v>28</v>
      </c>
      <c r="C649" t="s">
        <v>96</v>
      </c>
      <c r="D649" t="s">
        <v>141</v>
      </c>
      <c r="E649" t="s">
        <v>174</v>
      </c>
      <c r="F649" s="6">
        <v>2.5878003696857672E-2</v>
      </c>
      <c r="G649" t="s">
        <v>175</v>
      </c>
      <c r="H649" t="s">
        <v>176</v>
      </c>
      <c r="I649" s="1">
        <v>50.569999999999993</v>
      </c>
      <c r="J649" s="2">
        <v>0.90831792975970438</v>
      </c>
      <c r="K649" s="2">
        <v>1.6406654343807765</v>
      </c>
      <c r="L649" s="2">
        <v>1.3068391866913125</v>
      </c>
    </row>
    <row r="650" spans="1:12" x14ac:dyDescent="0.35">
      <c r="A650">
        <v>7830611</v>
      </c>
      <c r="B650" t="s">
        <v>28</v>
      </c>
      <c r="C650" t="s">
        <v>96</v>
      </c>
      <c r="D650" t="s">
        <v>141</v>
      </c>
      <c r="E650" t="s">
        <v>180</v>
      </c>
      <c r="F650" s="6">
        <v>0.10351201478743069</v>
      </c>
      <c r="G650" t="s">
        <v>181</v>
      </c>
      <c r="H650" t="s">
        <v>182</v>
      </c>
      <c r="I650" s="1">
        <v>61.555</v>
      </c>
      <c r="J650" s="2">
        <v>2.7430683918669132</v>
      </c>
      <c r="K650" s="2">
        <v>7.6081330868761556</v>
      </c>
      <c r="L650" s="2">
        <v>6.3763399529589302</v>
      </c>
    </row>
    <row r="651" spans="1:12" x14ac:dyDescent="0.35">
      <c r="A651">
        <v>7830611</v>
      </c>
      <c r="B651" t="s">
        <v>28</v>
      </c>
      <c r="C651" t="s">
        <v>96</v>
      </c>
      <c r="D651" t="s">
        <v>141</v>
      </c>
      <c r="E651" t="s">
        <v>183</v>
      </c>
      <c r="F651" s="6">
        <v>5.5452865064695009E-3</v>
      </c>
      <c r="G651" t="s">
        <v>184</v>
      </c>
      <c r="H651" t="s">
        <v>185</v>
      </c>
      <c r="I651" s="1">
        <v>85.22</v>
      </c>
      <c r="J651" s="2">
        <v>0.42255083179297598</v>
      </c>
      <c r="K651" s="2">
        <v>0.51903881700554522</v>
      </c>
      <c r="L651" s="2">
        <v>0.47301295592471987</v>
      </c>
    </row>
    <row r="652" spans="1:12" x14ac:dyDescent="0.35">
      <c r="A652">
        <v>7830611</v>
      </c>
      <c r="B652" t="s">
        <v>28</v>
      </c>
      <c r="C652" t="s">
        <v>96</v>
      </c>
      <c r="D652" t="s">
        <v>141</v>
      </c>
      <c r="E652" t="s">
        <v>186</v>
      </c>
      <c r="F652" s="6">
        <v>2.5878003696857672E-2</v>
      </c>
      <c r="G652" t="s">
        <v>187</v>
      </c>
      <c r="H652" t="s">
        <v>188</v>
      </c>
      <c r="I652" s="1">
        <v>63.33</v>
      </c>
      <c r="J652" s="2">
        <v>0.75046210720887252</v>
      </c>
      <c r="K652" s="2">
        <v>1.9304990757855822</v>
      </c>
      <c r="L652" s="2">
        <v>1.6380776142677407</v>
      </c>
    </row>
    <row r="653" spans="1:12" x14ac:dyDescent="0.35">
      <c r="A653">
        <v>7830611</v>
      </c>
      <c r="B653" t="s">
        <v>28</v>
      </c>
      <c r="C653" t="s">
        <v>96</v>
      </c>
      <c r="D653" t="s">
        <v>141</v>
      </c>
      <c r="E653" t="s">
        <v>189</v>
      </c>
      <c r="F653" s="6">
        <v>6.839186691312385E-2</v>
      </c>
      <c r="G653" t="s">
        <v>190</v>
      </c>
      <c r="H653" t="s">
        <v>191</v>
      </c>
      <c r="I653" s="1">
        <v>63.620000000000005</v>
      </c>
      <c r="J653" s="2">
        <v>2.2842883548983366</v>
      </c>
      <c r="K653" s="2">
        <v>4.6780036968576715</v>
      </c>
      <c r="L653" s="2">
        <v>4.3497226313169701</v>
      </c>
    </row>
    <row r="654" spans="1:12" x14ac:dyDescent="0.35">
      <c r="A654">
        <v>7830611</v>
      </c>
      <c r="B654" t="s">
        <v>28</v>
      </c>
      <c r="C654" t="s">
        <v>96</v>
      </c>
      <c r="D654" t="s">
        <v>141</v>
      </c>
      <c r="E654" t="s">
        <v>192</v>
      </c>
      <c r="F654" s="6">
        <v>2.5878003696857672E-2</v>
      </c>
      <c r="G654" t="s">
        <v>193</v>
      </c>
      <c r="H654" t="s">
        <v>194</v>
      </c>
      <c r="I654" s="1">
        <v>59.225000000000001</v>
      </c>
      <c r="J654" s="2">
        <v>0.66765249537892801</v>
      </c>
      <c r="K654" s="2">
        <v>1.6846580406654343</v>
      </c>
      <c r="L654" s="2">
        <v>1.5319778385973242</v>
      </c>
    </row>
    <row r="655" spans="1:12" x14ac:dyDescent="0.35">
      <c r="A655">
        <v>7830611</v>
      </c>
      <c r="B655" t="s">
        <v>28</v>
      </c>
      <c r="C655" t="s">
        <v>96</v>
      </c>
      <c r="D655" t="s">
        <v>199</v>
      </c>
      <c r="E655" t="s">
        <v>1200</v>
      </c>
      <c r="F655" s="6">
        <v>1.8484288354898336E-3</v>
      </c>
      <c r="G655" t="s">
        <v>1201</v>
      </c>
      <c r="H655" t="s">
        <v>266</v>
      </c>
      <c r="I655" s="1">
        <v>61.15</v>
      </c>
      <c r="J655" s="2">
        <v>7.9667282809611828E-2</v>
      </c>
      <c r="K655" s="2">
        <v>0.10073937153419593</v>
      </c>
      <c r="L655" s="2">
        <v>0.11293899902795027</v>
      </c>
    </row>
    <row r="656" spans="1:12" x14ac:dyDescent="0.35">
      <c r="A656">
        <v>7830611</v>
      </c>
      <c r="B656" t="s">
        <v>28</v>
      </c>
      <c r="C656" t="s">
        <v>96</v>
      </c>
      <c r="D656" t="s">
        <v>203</v>
      </c>
      <c r="E656" t="s">
        <v>207</v>
      </c>
      <c r="F656" s="6">
        <v>1.8484288354898336E-3</v>
      </c>
      <c r="G656" t="s">
        <v>208</v>
      </c>
      <c r="H656" t="s">
        <v>206</v>
      </c>
      <c r="I656" s="1">
        <v>87.305000000000007</v>
      </c>
      <c r="J656" s="2">
        <v>0.13844731977818855</v>
      </c>
      <c r="K656" s="2">
        <v>0.18484288354898337</v>
      </c>
      <c r="L656" s="2">
        <v>0.16136784297921961</v>
      </c>
    </row>
    <row r="657" spans="1:12" x14ac:dyDescent="0.35">
      <c r="A657">
        <v>7830611</v>
      </c>
      <c r="B657" t="s">
        <v>28</v>
      </c>
      <c r="C657" t="s">
        <v>96</v>
      </c>
      <c r="D657" t="s">
        <v>203</v>
      </c>
      <c r="E657" t="s">
        <v>834</v>
      </c>
      <c r="F657" s="6">
        <v>7.3937153419593345E-3</v>
      </c>
      <c r="G657" t="s">
        <v>158</v>
      </c>
      <c r="H657" t="s">
        <v>1042</v>
      </c>
      <c r="I657" s="1">
        <v>83.964999999999989</v>
      </c>
      <c r="J657" s="2">
        <v>0.45545286506469501</v>
      </c>
      <c r="K657" s="2">
        <v>0.71792975970425132</v>
      </c>
      <c r="L657" s="2">
        <v>0.62107208872458408</v>
      </c>
    </row>
    <row r="658" spans="1:12" x14ac:dyDescent="0.35">
      <c r="A658">
        <v>7830611</v>
      </c>
      <c r="B658" t="s">
        <v>28</v>
      </c>
      <c r="C658" t="s">
        <v>96</v>
      </c>
      <c r="D658" t="s">
        <v>203</v>
      </c>
      <c r="E658" t="s">
        <v>1202</v>
      </c>
      <c r="F658" s="6">
        <v>1.8484288354898336E-3</v>
      </c>
      <c r="G658" t="s">
        <v>686</v>
      </c>
      <c r="H658" t="s">
        <v>359</v>
      </c>
      <c r="I658" s="1">
        <v>63.914999999999999</v>
      </c>
      <c r="J658" s="2">
        <v>8.7245841035120147E-2</v>
      </c>
      <c r="K658" s="2">
        <v>0.13992606284658041</v>
      </c>
      <c r="L658" s="2">
        <v>0.11829944547134935</v>
      </c>
    </row>
    <row r="659" spans="1:12" x14ac:dyDescent="0.35">
      <c r="A659">
        <v>7830611</v>
      </c>
      <c r="B659" t="s">
        <v>28</v>
      </c>
      <c r="C659" t="s">
        <v>96</v>
      </c>
      <c r="D659" t="s">
        <v>231</v>
      </c>
      <c r="E659" t="s">
        <v>232</v>
      </c>
      <c r="F659" s="6">
        <v>1.8484288354898336E-3</v>
      </c>
      <c r="G659" t="s">
        <v>233</v>
      </c>
      <c r="H659" t="s">
        <v>234</v>
      </c>
      <c r="I659" s="1">
        <v>90.54</v>
      </c>
      <c r="J659" s="2">
        <v>0.15101663585951941</v>
      </c>
      <c r="K659" s="2">
        <v>0.17634011090573012</v>
      </c>
      <c r="L659" s="2">
        <v>0.16728280961182995</v>
      </c>
    </row>
    <row r="660" spans="1:12" x14ac:dyDescent="0.35">
      <c r="A660">
        <v>7830611</v>
      </c>
      <c r="B660" t="s">
        <v>28</v>
      </c>
      <c r="C660" t="s">
        <v>96</v>
      </c>
      <c r="D660" t="s">
        <v>272</v>
      </c>
      <c r="E660" t="s">
        <v>273</v>
      </c>
      <c r="F660" s="6">
        <v>3.6968576709796672E-3</v>
      </c>
      <c r="G660" t="s">
        <v>274</v>
      </c>
      <c r="H660" t="s">
        <v>236</v>
      </c>
      <c r="I660" s="1">
        <v>56.529999999999994</v>
      </c>
      <c r="J660" s="2">
        <v>0.1955637707948244</v>
      </c>
      <c r="K660" s="2">
        <v>0.26913123844731979</v>
      </c>
      <c r="L660" s="2">
        <v>0.20924213853649204</v>
      </c>
    </row>
    <row r="661" spans="1:12" x14ac:dyDescent="0.35">
      <c r="A661">
        <v>7830611</v>
      </c>
      <c r="B661" t="s">
        <v>28</v>
      </c>
      <c r="C661" t="str">
        <f>C660</f>
        <v>E</v>
      </c>
      <c r="D661" s="4" t="str">
        <f>"Comparison School Score"</f>
        <v>Comparison School Score</v>
      </c>
      <c r="F661" s="6">
        <v>0.6654343807763401</v>
      </c>
      <c r="I661" s="1"/>
      <c r="J661" s="2">
        <v>21.161737523105359</v>
      </c>
      <c r="K661" s="2">
        <v>46.066728280961179</v>
      </c>
      <c r="L661" s="2">
        <v>39.864509871618573</v>
      </c>
    </row>
    <row r="662" spans="1:12" x14ac:dyDescent="0.35">
      <c r="A662">
        <v>7830611</v>
      </c>
      <c r="B662" t="s">
        <v>28</v>
      </c>
      <c r="C662" t="s">
        <v>97</v>
      </c>
      <c r="D662" t="s">
        <v>141</v>
      </c>
      <c r="E662" t="s">
        <v>340</v>
      </c>
      <c r="F662" s="6">
        <v>2.5878003696857672E-2</v>
      </c>
      <c r="G662" t="s">
        <v>341</v>
      </c>
      <c r="H662" t="s">
        <v>342</v>
      </c>
      <c r="I662" s="1">
        <v>49.54</v>
      </c>
      <c r="J662" s="2">
        <v>0.72975970425138637</v>
      </c>
      <c r="K662" s="2">
        <v>1.8036968576709798</v>
      </c>
      <c r="L662" s="2">
        <v>1.2835489438774406</v>
      </c>
    </row>
    <row r="663" spans="1:12" x14ac:dyDescent="0.35">
      <c r="A663">
        <v>7830611</v>
      </c>
      <c r="B663" t="s">
        <v>28</v>
      </c>
      <c r="C663" t="s">
        <v>97</v>
      </c>
      <c r="D663" t="s">
        <v>141</v>
      </c>
      <c r="E663" t="s">
        <v>343</v>
      </c>
      <c r="F663" s="6">
        <v>0.17375231053604437</v>
      </c>
      <c r="G663" t="s">
        <v>344</v>
      </c>
      <c r="H663" t="s">
        <v>345</v>
      </c>
      <c r="I663" s="1">
        <v>60.29999999999999</v>
      </c>
      <c r="J663" s="2">
        <v>4.6565619223659889</v>
      </c>
      <c r="K663" s="2">
        <v>13.309426987060998</v>
      </c>
      <c r="L663" s="2">
        <v>10.477264192760982</v>
      </c>
    </row>
    <row r="664" spans="1:12" x14ac:dyDescent="0.35">
      <c r="A664">
        <v>7830611</v>
      </c>
      <c r="B664" t="s">
        <v>28</v>
      </c>
      <c r="C664" t="s">
        <v>97</v>
      </c>
      <c r="D664" t="s">
        <v>141</v>
      </c>
      <c r="E664" t="s">
        <v>346</v>
      </c>
      <c r="F664" s="6">
        <v>2.2181146025878003E-2</v>
      </c>
      <c r="G664" t="s">
        <v>347</v>
      </c>
      <c r="H664" t="s">
        <v>348</v>
      </c>
      <c r="I664" s="1">
        <v>65.039999999999992</v>
      </c>
      <c r="J664" s="2">
        <v>0.93826247689463949</v>
      </c>
      <c r="K664" s="2">
        <v>1.5216266173752309</v>
      </c>
      <c r="L664" s="2">
        <v>1.4417744916820703</v>
      </c>
    </row>
    <row r="665" spans="1:12" x14ac:dyDescent="0.35">
      <c r="A665">
        <v>7830611</v>
      </c>
      <c r="B665" t="s">
        <v>28</v>
      </c>
      <c r="C665" t="s">
        <v>97</v>
      </c>
      <c r="D665" t="s">
        <v>141</v>
      </c>
      <c r="E665" t="s">
        <v>349</v>
      </c>
      <c r="F665" s="6">
        <v>1.6635859519408502E-2</v>
      </c>
      <c r="G665" t="s">
        <v>350</v>
      </c>
      <c r="H665" t="s">
        <v>351</v>
      </c>
      <c r="I665" s="1">
        <v>70.599999999999994</v>
      </c>
      <c r="J665" s="2">
        <v>0.89999999999999991</v>
      </c>
      <c r="K665" s="2">
        <v>1.4273567467652495</v>
      </c>
      <c r="L665" s="2">
        <v>1.1728280961182993</v>
      </c>
    </row>
    <row r="666" spans="1:12" x14ac:dyDescent="0.35">
      <c r="A666">
        <v>7830611</v>
      </c>
      <c r="B666" t="s">
        <v>28</v>
      </c>
      <c r="C666" t="s">
        <v>97</v>
      </c>
      <c r="D666" t="s">
        <v>141</v>
      </c>
      <c r="E666" t="s">
        <v>352</v>
      </c>
      <c r="F666" s="6">
        <v>1.6635859519408502E-2</v>
      </c>
      <c r="G666" t="s">
        <v>353</v>
      </c>
      <c r="H666" t="s">
        <v>173</v>
      </c>
      <c r="I666" s="1">
        <v>59.015000000000001</v>
      </c>
      <c r="J666" s="2">
        <v>0.68872458410351189</v>
      </c>
      <c r="K666" s="2">
        <v>1.2776340110905728</v>
      </c>
      <c r="L666" s="2">
        <v>0.98151571164510165</v>
      </c>
    </row>
    <row r="667" spans="1:12" x14ac:dyDescent="0.35">
      <c r="A667">
        <v>7830611</v>
      </c>
      <c r="B667" t="s">
        <v>28</v>
      </c>
      <c r="C667" t="s">
        <v>97</v>
      </c>
      <c r="D667" t="s">
        <v>141</v>
      </c>
      <c r="E667" t="s">
        <v>354</v>
      </c>
      <c r="F667" s="6">
        <v>6.839186691312385E-2</v>
      </c>
      <c r="G667" t="s">
        <v>355</v>
      </c>
      <c r="H667" t="s">
        <v>356</v>
      </c>
      <c r="I667" s="1">
        <v>61.83</v>
      </c>
      <c r="J667" s="2">
        <v>2.2569316081330872</v>
      </c>
      <c r="K667" s="2">
        <v>5.0473197781885402</v>
      </c>
      <c r="L667" s="2">
        <v>4.2266173230522002</v>
      </c>
    </row>
    <row r="668" spans="1:12" x14ac:dyDescent="0.35">
      <c r="A668">
        <v>7830611</v>
      </c>
      <c r="B668" t="s">
        <v>28</v>
      </c>
      <c r="C668" t="s">
        <v>97</v>
      </c>
      <c r="D668" t="s">
        <v>199</v>
      </c>
      <c r="E668" t="s">
        <v>1203</v>
      </c>
      <c r="F668" s="6">
        <v>3.6968576709796672E-3</v>
      </c>
      <c r="G668" t="s">
        <v>938</v>
      </c>
      <c r="H668" t="s">
        <v>762</v>
      </c>
      <c r="I668" s="1">
        <v>60.489999999999995</v>
      </c>
      <c r="J668" s="2">
        <v>0.13345656192236599</v>
      </c>
      <c r="K668" s="2">
        <v>0.29870609981515711</v>
      </c>
      <c r="L668" s="2">
        <v>0.22365988909426987</v>
      </c>
    </row>
    <row r="669" spans="1:12" x14ac:dyDescent="0.35">
      <c r="A669">
        <v>7830611</v>
      </c>
      <c r="B669" t="s">
        <v>28</v>
      </c>
      <c r="C669" t="s">
        <v>97</v>
      </c>
      <c r="D669" t="s">
        <v>203</v>
      </c>
      <c r="E669" t="s">
        <v>1204</v>
      </c>
      <c r="F669" s="6">
        <v>1.8484288354898336E-3</v>
      </c>
      <c r="G669" t="s">
        <v>438</v>
      </c>
      <c r="H669" t="s">
        <v>730</v>
      </c>
      <c r="I669" s="1">
        <v>73.194999999999993</v>
      </c>
      <c r="J669" s="2">
        <v>9.6857670979667285E-2</v>
      </c>
      <c r="K669" s="2">
        <v>0.14861367837338263</v>
      </c>
      <c r="L669" s="2">
        <v>0.13512014505382827</v>
      </c>
    </row>
    <row r="670" spans="1:12" x14ac:dyDescent="0.35">
      <c r="A670">
        <v>7830611</v>
      </c>
      <c r="B670" t="s">
        <v>28</v>
      </c>
      <c r="C670" t="s">
        <v>97</v>
      </c>
      <c r="D670" t="s">
        <v>231</v>
      </c>
      <c r="E670" t="s">
        <v>370</v>
      </c>
      <c r="F670" s="6">
        <v>3.6968576709796672E-3</v>
      </c>
      <c r="G670" t="s">
        <v>371</v>
      </c>
      <c r="H670" t="s">
        <v>239</v>
      </c>
      <c r="I670" s="1">
        <v>82.04</v>
      </c>
      <c r="J670" s="2">
        <v>0.24177449168207027</v>
      </c>
      <c r="K670" s="2">
        <v>0.32532347504621073</v>
      </c>
      <c r="L670" s="2">
        <v>0.30314232902033272</v>
      </c>
    </row>
    <row r="671" spans="1:12" x14ac:dyDescent="0.35">
      <c r="A671">
        <v>7830611</v>
      </c>
      <c r="B671" t="s">
        <v>28</v>
      </c>
      <c r="C671" t="s">
        <v>97</v>
      </c>
      <c r="D671" t="s">
        <v>261</v>
      </c>
      <c r="E671" t="s">
        <v>1205</v>
      </c>
      <c r="F671" s="6">
        <v>1.8484288354898336E-3</v>
      </c>
      <c r="G671" t="s">
        <v>1206</v>
      </c>
      <c r="H671" t="s">
        <v>185</v>
      </c>
      <c r="I671" s="1">
        <v>73.31</v>
      </c>
      <c r="J671" s="2">
        <v>8.0776340110905731E-2</v>
      </c>
      <c r="K671" s="2">
        <v>0.17301293900184841</v>
      </c>
      <c r="L671" s="2">
        <v>0.13548983928236194</v>
      </c>
    </row>
    <row r="672" spans="1:12" x14ac:dyDescent="0.35">
      <c r="A672">
        <v>7830611</v>
      </c>
      <c r="B672" t="s">
        <v>28</v>
      </c>
      <c r="C672" t="str">
        <f>C671</f>
        <v>M</v>
      </c>
      <c r="D672" s="4" t="str">
        <f>"Comparison School Score"</f>
        <v>Comparison School Score</v>
      </c>
      <c r="F672" s="6">
        <v>0.3345656192236599</v>
      </c>
      <c r="I672" s="1"/>
      <c r="J672" s="2">
        <v>10.723105360443622</v>
      </c>
      <c r="K672" s="2">
        <v>25.33271719038817</v>
      </c>
      <c r="L672" s="2">
        <v>20.380960961586887</v>
      </c>
    </row>
    <row r="673" spans="1:12" x14ac:dyDescent="0.35">
      <c r="A673">
        <v>7830610</v>
      </c>
      <c r="B673" t="s">
        <v>30</v>
      </c>
      <c r="C673" t="s">
        <v>96</v>
      </c>
      <c r="D673" t="s">
        <v>1207</v>
      </c>
      <c r="E673" t="s">
        <v>1208</v>
      </c>
      <c r="F673" s="6">
        <v>6.55307994757536E-3</v>
      </c>
      <c r="G673" t="s">
        <v>1209</v>
      </c>
      <c r="H673" t="s">
        <v>997</v>
      </c>
      <c r="I673" s="1">
        <v>53.98</v>
      </c>
      <c r="J673" s="2">
        <v>0.37221494102228042</v>
      </c>
      <c r="K673" s="2">
        <v>0.38269986893840102</v>
      </c>
      <c r="L673" s="2">
        <v>0.35321101917351838</v>
      </c>
    </row>
    <row r="674" spans="1:12" x14ac:dyDescent="0.35">
      <c r="A674">
        <v>7830610</v>
      </c>
      <c r="B674" t="s">
        <v>30</v>
      </c>
      <c r="C674" t="s">
        <v>96</v>
      </c>
      <c r="D674" t="s">
        <v>1207</v>
      </c>
      <c r="E674" t="s">
        <v>1210</v>
      </c>
      <c r="F674" s="6">
        <v>1.310615989515072E-2</v>
      </c>
      <c r="G674" t="s">
        <v>802</v>
      </c>
      <c r="H674" t="s">
        <v>1211</v>
      </c>
      <c r="I674" s="1">
        <v>64.08</v>
      </c>
      <c r="J674" s="2">
        <v>0.77981651376146788</v>
      </c>
      <c r="K674" s="2">
        <v>0.95937090432503269</v>
      </c>
      <c r="L674" s="2">
        <v>0.84010482928074826</v>
      </c>
    </row>
    <row r="675" spans="1:12" x14ac:dyDescent="0.35">
      <c r="A675">
        <v>7830610</v>
      </c>
      <c r="B675" t="s">
        <v>30</v>
      </c>
      <c r="C675" t="s">
        <v>96</v>
      </c>
      <c r="D675" t="s">
        <v>1207</v>
      </c>
      <c r="E675" t="s">
        <v>1212</v>
      </c>
      <c r="F675" s="6">
        <v>5.2424639580602884E-3</v>
      </c>
      <c r="G675" t="s">
        <v>1213</v>
      </c>
      <c r="H675" t="s">
        <v>513</v>
      </c>
      <c r="I675" s="1">
        <v>88.97</v>
      </c>
      <c r="J675" s="2">
        <v>0.48807339449541282</v>
      </c>
      <c r="K675" s="2">
        <v>0.45923984272608126</v>
      </c>
      <c r="L675" s="2">
        <v>0.46657929226736566</v>
      </c>
    </row>
    <row r="676" spans="1:12" x14ac:dyDescent="0.35">
      <c r="A676">
        <v>7830610</v>
      </c>
      <c r="B676" t="s">
        <v>30</v>
      </c>
      <c r="C676" t="s">
        <v>96</v>
      </c>
      <c r="D676" t="s">
        <v>1207</v>
      </c>
      <c r="E676" t="s">
        <v>1214</v>
      </c>
      <c r="F676" s="6">
        <v>9.1743119266055051E-2</v>
      </c>
      <c r="G676" t="s">
        <v>898</v>
      </c>
      <c r="H676" t="s">
        <v>226</v>
      </c>
      <c r="I676" s="1">
        <v>80.03</v>
      </c>
      <c r="J676" s="2">
        <v>7.3211009174311927</v>
      </c>
      <c r="K676" s="2">
        <v>6.9724770642201843</v>
      </c>
      <c r="L676" s="2">
        <v>7.3394495412844041</v>
      </c>
    </row>
    <row r="677" spans="1:12" x14ac:dyDescent="0.35">
      <c r="A677">
        <v>7830610</v>
      </c>
      <c r="B677" t="s">
        <v>30</v>
      </c>
      <c r="C677" t="s">
        <v>96</v>
      </c>
      <c r="D677" t="s">
        <v>1207</v>
      </c>
      <c r="E677" t="s">
        <v>1215</v>
      </c>
      <c r="F677" s="6">
        <v>2.6212319790301442E-3</v>
      </c>
      <c r="G677" t="s">
        <v>1123</v>
      </c>
      <c r="H677" t="s">
        <v>1216</v>
      </c>
      <c r="I677" s="1">
        <v>88.524999999999991</v>
      </c>
      <c r="J677" s="2">
        <v>0.22123197903014419</v>
      </c>
      <c r="K677" s="2">
        <v>0.24665792922673654</v>
      </c>
      <c r="L677" s="2">
        <v>0.23197903014416776</v>
      </c>
    </row>
    <row r="678" spans="1:12" x14ac:dyDescent="0.35">
      <c r="A678">
        <v>7830610</v>
      </c>
      <c r="B678" t="s">
        <v>30</v>
      </c>
      <c r="C678" t="s">
        <v>96</v>
      </c>
      <c r="D678" t="s">
        <v>1207</v>
      </c>
      <c r="E678" t="s">
        <v>1217</v>
      </c>
      <c r="F678" s="6">
        <v>1.1795543905635648E-2</v>
      </c>
      <c r="G678" t="s">
        <v>1218</v>
      </c>
      <c r="H678" t="s">
        <v>1219</v>
      </c>
      <c r="I678" s="1">
        <v>75.55</v>
      </c>
      <c r="J678" s="2">
        <v>0.59685452162516384</v>
      </c>
      <c r="K678" s="2">
        <v>0.99790301441677576</v>
      </c>
      <c r="L678" s="2">
        <v>0.89174310126748335</v>
      </c>
    </row>
    <row r="679" spans="1:12" x14ac:dyDescent="0.35">
      <c r="A679">
        <v>7830610</v>
      </c>
      <c r="B679" t="s">
        <v>30</v>
      </c>
      <c r="C679" t="s">
        <v>96</v>
      </c>
      <c r="D679" t="s">
        <v>1207</v>
      </c>
      <c r="E679" t="s">
        <v>1220</v>
      </c>
      <c r="F679" s="6">
        <v>2.4901703800786368E-2</v>
      </c>
      <c r="G679" t="s">
        <v>900</v>
      </c>
      <c r="H679" t="s">
        <v>1103</v>
      </c>
      <c r="I679" s="1">
        <v>62.489999999999995</v>
      </c>
      <c r="J679" s="2">
        <v>1.1529488859764088</v>
      </c>
      <c r="K679" s="2">
        <v>1.6435124508519003</v>
      </c>
      <c r="L679" s="2">
        <v>1.556356487549148</v>
      </c>
    </row>
    <row r="680" spans="1:12" x14ac:dyDescent="0.35">
      <c r="A680">
        <v>7830610</v>
      </c>
      <c r="B680" t="s">
        <v>30</v>
      </c>
      <c r="C680" t="s">
        <v>96</v>
      </c>
      <c r="D680" t="s">
        <v>1207</v>
      </c>
      <c r="E680" t="s">
        <v>1221</v>
      </c>
      <c r="F680" s="6">
        <v>3.669724770642202E-2</v>
      </c>
      <c r="G680" t="s">
        <v>1185</v>
      </c>
      <c r="H680" t="s">
        <v>488</v>
      </c>
      <c r="I680" s="1">
        <v>88.61999999999999</v>
      </c>
      <c r="J680" s="2">
        <v>3.0091743119266057</v>
      </c>
      <c r="K680" s="2">
        <v>3.2733944954128442</v>
      </c>
      <c r="L680" s="2">
        <v>3.2513760907934346</v>
      </c>
    </row>
    <row r="681" spans="1:12" x14ac:dyDescent="0.35">
      <c r="A681">
        <v>7830610</v>
      </c>
      <c r="B681" t="s">
        <v>30</v>
      </c>
      <c r="C681" t="s">
        <v>96</v>
      </c>
      <c r="D681" t="s">
        <v>1207</v>
      </c>
      <c r="E681" t="s">
        <v>1222</v>
      </c>
      <c r="F681" s="6">
        <v>3.9318479685452164E-2</v>
      </c>
      <c r="G681" t="s">
        <v>220</v>
      </c>
      <c r="H681" t="s">
        <v>205</v>
      </c>
      <c r="I681" s="1">
        <v>69.589999999999989</v>
      </c>
      <c r="J681" s="2">
        <v>2.6775884665792922</v>
      </c>
      <c r="K681" s="2">
        <v>3.0471821756225426</v>
      </c>
      <c r="L681" s="2">
        <v>2.7326343381389253</v>
      </c>
    </row>
    <row r="682" spans="1:12" x14ac:dyDescent="0.35">
      <c r="A682">
        <v>7830610</v>
      </c>
      <c r="B682" t="s">
        <v>30</v>
      </c>
      <c r="C682" t="s">
        <v>96</v>
      </c>
      <c r="D682" t="s">
        <v>1207</v>
      </c>
      <c r="E682" t="s">
        <v>834</v>
      </c>
      <c r="F682" s="6">
        <v>9.1743119266055051E-3</v>
      </c>
      <c r="G682" t="s">
        <v>538</v>
      </c>
      <c r="H682" t="s">
        <v>470</v>
      </c>
      <c r="I682" s="1">
        <v>77.460000000000008</v>
      </c>
      <c r="J682" s="2">
        <v>0.7660550458715597</v>
      </c>
      <c r="K682" s="2">
        <v>0.64128440366972483</v>
      </c>
      <c r="L682" s="2">
        <v>0.71100917431192667</v>
      </c>
    </row>
    <row r="683" spans="1:12" x14ac:dyDescent="0.35">
      <c r="A683">
        <v>7830610</v>
      </c>
      <c r="B683" t="s">
        <v>30</v>
      </c>
      <c r="C683" t="s">
        <v>96</v>
      </c>
      <c r="D683" t="s">
        <v>1207</v>
      </c>
      <c r="E683" t="s">
        <v>1223</v>
      </c>
      <c r="F683" s="6">
        <v>0.15727391874180865</v>
      </c>
      <c r="G683" t="s">
        <v>1134</v>
      </c>
      <c r="H683" t="s">
        <v>1224</v>
      </c>
      <c r="I683" s="1">
        <v>58.5</v>
      </c>
      <c r="J683" s="2">
        <v>9.9868938401048499</v>
      </c>
      <c r="K683" s="2">
        <v>9.483617300131062</v>
      </c>
      <c r="L683" s="2">
        <v>9.2162513982890317</v>
      </c>
    </row>
    <row r="684" spans="1:12" x14ac:dyDescent="0.35">
      <c r="A684">
        <v>7830610</v>
      </c>
      <c r="B684" t="s">
        <v>30</v>
      </c>
      <c r="C684" t="s">
        <v>96</v>
      </c>
      <c r="D684" t="s">
        <v>1207</v>
      </c>
      <c r="E684" t="s">
        <v>1225</v>
      </c>
      <c r="F684" s="6">
        <v>1.1795543905635648E-2</v>
      </c>
      <c r="G684" t="s">
        <v>1002</v>
      </c>
      <c r="H684" t="s">
        <v>651</v>
      </c>
      <c r="I684" s="1">
        <v>57.825000000000003</v>
      </c>
      <c r="J684" s="2">
        <v>0.67470511140235911</v>
      </c>
      <c r="K684" s="2">
        <v>0.56500655307994752</v>
      </c>
      <c r="L684" s="2">
        <v>0.68296201013487567</v>
      </c>
    </row>
    <row r="685" spans="1:12" x14ac:dyDescent="0.35">
      <c r="A685">
        <v>7830610</v>
      </c>
      <c r="B685" t="s">
        <v>30</v>
      </c>
      <c r="C685" t="s">
        <v>96</v>
      </c>
      <c r="D685" t="s">
        <v>1207</v>
      </c>
      <c r="E685" t="s">
        <v>1226</v>
      </c>
      <c r="F685" s="6">
        <v>7.8636959370904317E-3</v>
      </c>
      <c r="G685" t="s">
        <v>967</v>
      </c>
      <c r="H685" t="s">
        <v>843</v>
      </c>
      <c r="I685" s="1">
        <v>87.88</v>
      </c>
      <c r="J685" s="2">
        <v>0.709305373525557</v>
      </c>
      <c r="K685" s="2">
        <v>0.61965923984272597</v>
      </c>
      <c r="L685" s="2">
        <v>0.69121888486929672</v>
      </c>
    </row>
    <row r="686" spans="1:12" x14ac:dyDescent="0.35">
      <c r="A686">
        <v>7830610</v>
      </c>
      <c r="B686" t="s">
        <v>30</v>
      </c>
      <c r="C686" t="s">
        <v>96</v>
      </c>
      <c r="D686" t="s">
        <v>1207</v>
      </c>
      <c r="E686" t="s">
        <v>1227</v>
      </c>
      <c r="F686" s="6">
        <v>6.1598951507208385E-2</v>
      </c>
      <c r="G686" t="s">
        <v>194</v>
      </c>
      <c r="H686" t="s">
        <v>345</v>
      </c>
      <c r="I686" s="1">
        <v>69.214999999999989</v>
      </c>
      <c r="J686" s="2">
        <v>4.0100917431192658</v>
      </c>
      <c r="K686" s="2">
        <v>4.718479685452162</v>
      </c>
      <c r="L686" s="2">
        <v>4.2626472563137385</v>
      </c>
    </row>
    <row r="687" spans="1:12" x14ac:dyDescent="0.35">
      <c r="A687">
        <v>7830610</v>
      </c>
      <c r="B687" t="s">
        <v>30</v>
      </c>
      <c r="C687" t="s">
        <v>96</v>
      </c>
      <c r="D687" t="s">
        <v>1207</v>
      </c>
      <c r="E687" t="s">
        <v>1228</v>
      </c>
      <c r="F687" s="6">
        <v>5.2424639580602884E-3</v>
      </c>
      <c r="G687" t="s">
        <v>508</v>
      </c>
      <c r="H687" t="s">
        <v>572</v>
      </c>
      <c r="I687" s="1">
        <v>90.11</v>
      </c>
      <c r="J687" s="2">
        <v>0.41100917431192663</v>
      </c>
      <c r="K687" s="2">
        <v>0.52319790301441671</v>
      </c>
      <c r="L687" s="2">
        <v>0.47234599462186683</v>
      </c>
    </row>
    <row r="688" spans="1:12" x14ac:dyDescent="0.35">
      <c r="A688">
        <v>7830610</v>
      </c>
      <c r="B688" t="s">
        <v>30</v>
      </c>
      <c r="C688" t="s">
        <v>96</v>
      </c>
      <c r="D688" t="s">
        <v>1207</v>
      </c>
      <c r="E688" t="s">
        <v>1229</v>
      </c>
      <c r="F688" s="6">
        <v>3.4076015727391877E-2</v>
      </c>
      <c r="G688" t="s">
        <v>1230</v>
      </c>
      <c r="H688" t="s">
        <v>491</v>
      </c>
      <c r="I688" s="1">
        <v>73.355000000000004</v>
      </c>
      <c r="J688" s="2">
        <v>2.4398427260812583</v>
      </c>
      <c r="K688" s="2">
        <v>2.6885976408912193</v>
      </c>
      <c r="L688" s="2">
        <v>2.5011796063864375</v>
      </c>
    </row>
    <row r="689" spans="1:12" x14ac:dyDescent="0.35">
      <c r="A689">
        <v>7830610</v>
      </c>
      <c r="B689" t="s">
        <v>30</v>
      </c>
      <c r="C689" t="s">
        <v>96</v>
      </c>
      <c r="D689" t="s">
        <v>1207</v>
      </c>
      <c r="E689" t="s">
        <v>1231</v>
      </c>
      <c r="F689" s="6">
        <v>6.8152031454783754E-2</v>
      </c>
      <c r="G689" t="s">
        <v>491</v>
      </c>
      <c r="H689" t="s">
        <v>721</v>
      </c>
      <c r="I689" s="1">
        <v>79.015000000000001</v>
      </c>
      <c r="J689" s="2">
        <v>5.3771952817824387</v>
      </c>
      <c r="K689" s="2">
        <v>5.5203145478374838</v>
      </c>
      <c r="L689" s="2">
        <v>5.3908255840816475</v>
      </c>
    </row>
    <row r="690" spans="1:12" x14ac:dyDescent="0.35">
      <c r="A690">
        <v>7830610</v>
      </c>
      <c r="B690" t="s">
        <v>30</v>
      </c>
      <c r="C690" t="s">
        <v>96</v>
      </c>
      <c r="D690" t="s">
        <v>492</v>
      </c>
      <c r="E690" t="s">
        <v>794</v>
      </c>
      <c r="F690" s="6">
        <v>1.3106159895150721E-3</v>
      </c>
      <c r="G690" t="s">
        <v>229</v>
      </c>
      <c r="H690" t="s">
        <v>795</v>
      </c>
      <c r="I690" s="1">
        <v>74.805000000000007</v>
      </c>
      <c r="J690" s="2">
        <v>8.2568807339449546E-2</v>
      </c>
      <c r="K690" s="2">
        <v>0.109043250327654</v>
      </c>
      <c r="L690" s="2">
        <v>9.8034080015409975E-2</v>
      </c>
    </row>
    <row r="691" spans="1:12" x14ac:dyDescent="0.35">
      <c r="A691">
        <v>7830610</v>
      </c>
      <c r="B691" t="s">
        <v>30</v>
      </c>
      <c r="C691" t="s">
        <v>96</v>
      </c>
      <c r="D691" t="s">
        <v>492</v>
      </c>
      <c r="E691" t="s">
        <v>516</v>
      </c>
      <c r="F691" s="6">
        <v>1.3106159895150721E-3</v>
      </c>
      <c r="G691" t="s">
        <v>517</v>
      </c>
      <c r="H691" t="s">
        <v>269</v>
      </c>
      <c r="I691" s="1">
        <v>84.740000000000009</v>
      </c>
      <c r="J691" s="2">
        <v>8.7155963302752298E-2</v>
      </c>
      <c r="K691" s="2">
        <v>0.12608125819134994</v>
      </c>
      <c r="L691" s="2">
        <v>0.11100917031224403</v>
      </c>
    </row>
    <row r="692" spans="1:12" x14ac:dyDescent="0.35">
      <c r="A692">
        <v>7830610</v>
      </c>
      <c r="B692" t="s">
        <v>30</v>
      </c>
      <c r="C692" t="s">
        <v>96</v>
      </c>
      <c r="D692" t="s">
        <v>1232</v>
      </c>
      <c r="E692" t="s">
        <v>1233</v>
      </c>
      <c r="F692" s="6">
        <v>5.2424639580602884E-3</v>
      </c>
      <c r="G692" t="s">
        <v>1234</v>
      </c>
      <c r="H692" t="s">
        <v>359</v>
      </c>
      <c r="I692" s="1">
        <v>58.335000000000008</v>
      </c>
      <c r="J692" s="2">
        <v>0.13053735255570117</v>
      </c>
      <c r="K692" s="2">
        <v>0.39685452162516383</v>
      </c>
      <c r="L692" s="2">
        <v>0.30615990315008601</v>
      </c>
    </row>
    <row r="693" spans="1:12" x14ac:dyDescent="0.35">
      <c r="A693">
        <v>7830610</v>
      </c>
      <c r="B693" t="s">
        <v>30</v>
      </c>
      <c r="C693" t="s">
        <v>96</v>
      </c>
      <c r="D693" t="s">
        <v>1232</v>
      </c>
      <c r="E693" t="s">
        <v>1235</v>
      </c>
      <c r="F693" s="6">
        <v>5.2424639580602884E-3</v>
      </c>
      <c r="G693" t="s">
        <v>494</v>
      </c>
      <c r="H693" t="s">
        <v>1116</v>
      </c>
      <c r="I693" s="1">
        <v>66.41</v>
      </c>
      <c r="J693" s="2">
        <v>0.22699868938401047</v>
      </c>
      <c r="K693" s="2">
        <v>0.37483617300131061</v>
      </c>
      <c r="L693" s="2">
        <v>0.3480996148145683</v>
      </c>
    </row>
    <row r="694" spans="1:12" x14ac:dyDescent="0.35">
      <c r="A694">
        <v>7830610</v>
      </c>
      <c r="B694" t="s">
        <v>30</v>
      </c>
      <c r="C694" t="s">
        <v>96</v>
      </c>
      <c r="D694" t="s">
        <v>1232</v>
      </c>
      <c r="E694" t="s">
        <v>1236</v>
      </c>
      <c r="F694" s="6">
        <v>3.9318479685452159E-3</v>
      </c>
      <c r="G694" t="s">
        <v>584</v>
      </c>
      <c r="H694" t="s">
        <v>202</v>
      </c>
      <c r="I694" s="1">
        <v>61.394999999999996</v>
      </c>
      <c r="J694" s="2">
        <v>0.14705111402359106</v>
      </c>
      <c r="K694" s="2">
        <v>0.27876802096985581</v>
      </c>
      <c r="L694" s="2">
        <v>0.24141547126820012</v>
      </c>
    </row>
    <row r="695" spans="1:12" x14ac:dyDescent="0.35">
      <c r="A695">
        <v>7830610</v>
      </c>
      <c r="B695" t="s">
        <v>30</v>
      </c>
      <c r="C695" t="s">
        <v>96</v>
      </c>
      <c r="D695" t="s">
        <v>1232</v>
      </c>
      <c r="E695" t="s">
        <v>1237</v>
      </c>
      <c r="F695" s="6">
        <v>5.2424639580602884E-3</v>
      </c>
      <c r="G695" t="s">
        <v>179</v>
      </c>
      <c r="H695" t="s">
        <v>843</v>
      </c>
      <c r="I695" s="1">
        <v>76.864999999999995</v>
      </c>
      <c r="J695" s="2">
        <v>0.34757536041939713</v>
      </c>
      <c r="K695" s="2">
        <v>0.4131061598951507</v>
      </c>
      <c r="L695" s="2">
        <v>0.40314548637420133</v>
      </c>
    </row>
    <row r="696" spans="1:12" x14ac:dyDescent="0.35">
      <c r="A696">
        <v>7830610</v>
      </c>
      <c r="B696" t="s">
        <v>30</v>
      </c>
      <c r="C696" t="s">
        <v>96</v>
      </c>
      <c r="D696" t="s">
        <v>1232</v>
      </c>
      <c r="E696" t="s">
        <v>1238</v>
      </c>
      <c r="F696" s="6">
        <v>1.3106159895150721E-3</v>
      </c>
      <c r="G696" t="s">
        <v>1239</v>
      </c>
      <c r="H696" t="s">
        <v>236</v>
      </c>
      <c r="I696" s="1">
        <v>66.289999999999992</v>
      </c>
      <c r="J696" s="2">
        <v>7.5884665792922676E-2</v>
      </c>
      <c r="K696" s="2">
        <v>9.5412844036697239E-2</v>
      </c>
      <c r="L696" s="2">
        <v>8.6893844104531867E-2</v>
      </c>
    </row>
    <row r="697" spans="1:12" x14ac:dyDescent="0.35">
      <c r="A697">
        <v>7830610</v>
      </c>
      <c r="B697" t="s">
        <v>30</v>
      </c>
      <c r="C697" t="s">
        <v>96</v>
      </c>
      <c r="D697" t="s">
        <v>1232</v>
      </c>
      <c r="E697" t="s">
        <v>1240</v>
      </c>
      <c r="F697" s="6">
        <v>1.3106159895150721E-3</v>
      </c>
      <c r="G697" t="s">
        <v>1241</v>
      </c>
      <c r="H697" t="s">
        <v>1242</v>
      </c>
      <c r="I697" s="1">
        <v>43.35</v>
      </c>
      <c r="J697" s="2">
        <v>2.1887287024901704E-2</v>
      </c>
      <c r="K697" s="2">
        <v>9.0825688073394487E-2</v>
      </c>
      <c r="L697" s="2">
        <v>5.6880735944795424E-2</v>
      </c>
    </row>
    <row r="698" spans="1:12" x14ac:dyDescent="0.35">
      <c r="A698">
        <v>7830610</v>
      </c>
      <c r="B698" t="s">
        <v>30</v>
      </c>
      <c r="C698" t="s">
        <v>96</v>
      </c>
      <c r="D698" t="s">
        <v>1232</v>
      </c>
      <c r="E698" t="s">
        <v>1243</v>
      </c>
      <c r="F698" s="6">
        <v>6.55307994757536E-3</v>
      </c>
      <c r="G698" t="s">
        <v>769</v>
      </c>
      <c r="H698" t="s">
        <v>1017</v>
      </c>
      <c r="I698" s="1">
        <v>70.61</v>
      </c>
      <c r="J698" s="2">
        <v>0.30733944954128439</v>
      </c>
      <c r="K698" s="2">
        <v>0.64351245085190034</v>
      </c>
      <c r="L698" s="2">
        <v>0.46330273229516505</v>
      </c>
    </row>
    <row r="699" spans="1:12" x14ac:dyDescent="0.35">
      <c r="A699">
        <v>7830610</v>
      </c>
      <c r="B699" t="s">
        <v>30</v>
      </c>
      <c r="C699" t="s">
        <v>96</v>
      </c>
      <c r="D699" t="s">
        <v>1232</v>
      </c>
      <c r="E699" t="s">
        <v>1244</v>
      </c>
      <c r="F699" s="6">
        <v>9.1743119266055051E-3</v>
      </c>
      <c r="G699" t="s">
        <v>197</v>
      </c>
      <c r="H699" t="s">
        <v>1060</v>
      </c>
      <c r="I699" s="1">
        <v>71.399999999999991</v>
      </c>
      <c r="J699" s="2">
        <v>0.3990825688073395</v>
      </c>
      <c r="K699" s="2">
        <v>0.87247706422018345</v>
      </c>
      <c r="L699" s="2">
        <v>0.65596330275229364</v>
      </c>
    </row>
    <row r="700" spans="1:12" x14ac:dyDescent="0.35">
      <c r="A700">
        <v>7830610</v>
      </c>
      <c r="B700" t="s">
        <v>30</v>
      </c>
      <c r="C700" t="s">
        <v>96</v>
      </c>
      <c r="D700" t="s">
        <v>243</v>
      </c>
      <c r="E700" t="s">
        <v>244</v>
      </c>
      <c r="F700" s="6">
        <v>2.6212319790301442E-3</v>
      </c>
      <c r="G700" t="s">
        <v>245</v>
      </c>
      <c r="H700" t="s">
        <v>246</v>
      </c>
      <c r="I700" s="1">
        <v>68.125</v>
      </c>
      <c r="J700" s="2">
        <v>0.13106159895150721</v>
      </c>
      <c r="K700" s="2">
        <v>0.19999999999999998</v>
      </c>
      <c r="L700" s="2">
        <v>0.17850589377227025</v>
      </c>
    </row>
    <row r="701" spans="1:12" x14ac:dyDescent="0.35">
      <c r="A701">
        <v>7830610</v>
      </c>
      <c r="B701" t="s">
        <v>30</v>
      </c>
      <c r="C701" t="s">
        <v>96</v>
      </c>
      <c r="D701" t="s">
        <v>1245</v>
      </c>
      <c r="E701" t="s">
        <v>1246</v>
      </c>
      <c r="F701" s="6">
        <v>0.10484927916120576</v>
      </c>
      <c r="G701" t="s">
        <v>1247</v>
      </c>
      <c r="H701" t="s">
        <v>929</v>
      </c>
      <c r="I701" s="1">
        <v>66.259999999999991</v>
      </c>
      <c r="J701" s="2">
        <v>5.0956749672345998</v>
      </c>
      <c r="K701" s="2">
        <v>8.5766710353866316</v>
      </c>
      <c r="L701" s="2">
        <v>6.9515075283625487</v>
      </c>
    </row>
    <row r="702" spans="1:12" x14ac:dyDescent="0.35">
      <c r="A702">
        <v>7830610</v>
      </c>
      <c r="B702" t="s">
        <v>30</v>
      </c>
      <c r="C702" t="s">
        <v>96</v>
      </c>
      <c r="D702" t="s">
        <v>1245</v>
      </c>
      <c r="E702" t="s">
        <v>1248</v>
      </c>
      <c r="F702" s="6">
        <v>5.2424639580602884E-3</v>
      </c>
      <c r="G702" t="s">
        <v>690</v>
      </c>
      <c r="H702" t="s">
        <v>934</v>
      </c>
      <c r="I702" s="1">
        <v>71.555000000000007</v>
      </c>
      <c r="J702" s="2">
        <v>0.2254259501965924</v>
      </c>
      <c r="K702" s="2">
        <v>0.44298820445609438</v>
      </c>
      <c r="L702" s="2">
        <v>0.3753604113977515</v>
      </c>
    </row>
    <row r="703" spans="1:12" x14ac:dyDescent="0.35">
      <c r="A703">
        <v>7830610</v>
      </c>
      <c r="B703" t="s">
        <v>30</v>
      </c>
      <c r="C703" t="s">
        <v>96</v>
      </c>
      <c r="D703" t="s">
        <v>643</v>
      </c>
      <c r="E703" t="s">
        <v>834</v>
      </c>
      <c r="F703" s="6">
        <v>2.6212319790301442E-3</v>
      </c>
      <c r="G703" t="s">
        <v>463</v>
      </c>
      <c r="H703" t="s">
        <v>795</v>
      </c>
      <c r="I703" s="1">
        <v>63.614999999999995</v>
      </c>
      <c r="J703" s="2">
        <v>0.14914809960681519</v>
      </c>
      <c r="K703" s="2">
        <v>0.21808650065530799</v>
      </c>
      <c r="L703" s="2">
        <v>0.16697247906406149</v>
      </c>
    </row>
    <row r="704" spans="1:12" x14ac:dyDescent="0.35">
      <c r="A704">
        <v>7830610</v>
      </c>
      <c r="B704" t="s">
        <v>30</v>
      </c>
      <c r="C704" t="s">
        <v>96</v>
      </c>
      <c r="D704" t="s">
        <v>1249</v>
      </c>
      <c r="E704" t="s">
        <v>1250</v>
      </c>
      <c r="F704" s="6">
        <v>1.3106159895150721E-3</v>
      </c>
      <c r="G704" t="s">
        <v>431</v>
      </c>
      <c r="H704" t="s">
        <v>887</v>
      </c>
      <c r="I704" s="1">
        <v>88.035000000000011</v>
      </c>
      <c r="J704" s="2">
        <v>0.11192660550458716</v>
      </c>
      <c r="K704" s="2">
        <v>0.11127129750982963</v>
      </c>
      <c r="L704" s="2">
        <v>0.11533420707732635</v>
      </c>
    </row>
    <row r="705" spans="1:12" x14ac:dyDescent="0.35">
      <c r="A705">
        <v>7830610</v>
      </c>
      <c r="B705" t="s">
        <v>30</v>
      </c>
      <c r="C705" t="s">
        <v>96</v>
      </c>
      <c r="D705" t="s">
        <v>1249</v>
      </c>
      <c r="E705" t="s">
        <v>1251</v>
      </c>
      <c r="F705" s="6">
        <v>2.6212319790301442E-3</v>
      </c>
      <c r="G705" t="s">
        <v>1068</v>
      </c>
      <c r="H705" t="s">
        <v>139</v>
      </c>
      <c r="I705" s="1">
        <v>88.600000000000023</v>
      </c>
      <c r="J705" s="2">
        <v>0.22096985583224116</v>
      </c>
      <c r="K705" s="2" t="s">
        <v>140</v>
      </c>
      <c r="L705" s="2">
        <v>0.23224114934238818</v>
      </c>
    </row>
    <row r="706" spans="1:12" x14ac:dyDescent="0.35">
      <c r="A706">
        <v>7830610</v>
      </c>
      <c r="B706" t="s">
        <v>30</v>
      </c>
      <c r="C706" t="str">
        <f>C705</f>
        <v>E</v>
      </c>
      <c r="D706" s="4" t="str">
        <f>"Comparison School Score"</f>
        <v>Comparison School Score</v>
      </c>
      <c r="F706" s="6">
        <v>0.74705111402359137</v>
      </c>
      <c r="I706" s="1"/>
      <c r="J706" s="2">
        <v>48.754390563564868</v>
      </c>
      <c r="K706" s="2">
        <v>55.692529488859776</v>
      </c>
      <c r="L706" s="2">
        <v>52.382699648955843</v>
      </c>
    </row>
    <row r="707" spans="1:12" x14ac:dyDescent="0.35">
      <c r="A707">
        <v>7830610</v>
      </c>
      <c r="B707" t="s">
        <v>30</v>
      </c>
      <c r="C707" t="s">
        <v>97</v>
      </c>
      <c r="D707" t="s">
        <v>305</v>
      </c>
      <c r="E707" t="s">
        <v>809</v>
      </c>
      <c r="F707" s="6">
        <v>1.3106159895150721E-3</v>
      </c>
      <c r="G707" t="s">
        <v>810</v>
      </c>
      <c r="H707" t="s">
        <v>640</v>
      </c>
      <c r="I707" s="1">
        <v>69.77</v>
      </c>
      <c r="J707" s="2">
        <v>5.1114023591087812E-2</v>
      </c>
      <c r="K707" s="2">
        <v>0.10825688073394495</v>
      </c>
      <c r="L707" s="2">
        <v>9.148100006783462E-2</v>
      </c>
    </row>
    <row r="708" spans="1:12" x14ac:dyDescent="0.35">
      <c r="A708">
        <v>7830610</v>
      </c>
      <c r="B708" t="s">
        <v>30</v>
      </c>
      <c r="C708" t="s">
        <v>97</v>
      </c>
      <c r="D708" t="s">
        <v>1207</v>
      </c>
      <c r="E708" t="s">
        <v>1252</v>
      </c>
      <c r="F708" s="6">
        <v>1.834862385321101E-2</v>
      </c>
      <c r="G708" t="s">
        <v>1253</v>
      </c>
      <c r="H708" t="s">
        <v>1131</v>
      </c>
      <c r="I708" s="1">
        <v>72.52</v>
      </c>
      <c r="J708" s="2">
        <v>1.1321100917431193</v>
      </c>
      <c r="K708" s="2">
        <v>1.6275229357798167</v>
      </c>
      <c r="L708" s="2">
        <v>1.3284403949702552</v>
      </c>
    </row>
    <row r="709" spans="1:12" x14ac:dyDescent="0.35">
      <c r="A709">
        <v>7830610</v>
      </c>
      <c r="B709" t="s">
        <v>30</v>
      </c>
      <c r="C709" t="s">
        <v>97</v>
      </c>
      <c r="D709" t="s">
        <v>1207</v>
      </c>
      <c r="E709" t="s">
        <v>1254</v>
      </c>
      <c r="F709" s="6">
        <v>9.1743119266055051E-3</v>
      </c>
      <c r="G709" t="s">
        <v>1109</v>
      </c>
      <c r="H709" t="s">
        <v>640</v>
      </c>
      <c r="I709" s="1">
        <v>80.134999999999991</v>
      </c>
      <c r="J709" s="2">
        <v>0.74036697247706429</v>
      </c>
      <c r="K709" s="2">
        <v>0.75779816513761467</v>
      </c>
      <c r="L709" s="2">
        <v>0.73486237132221188</v>
      </c>
    </row>
    <row r="710" spans="1:12" x14ac:dyDescent="0.35">
      <c r="A710">
        <v>7830610</v>
      </c>
      <c r="B710" t="s">
        <v>30</v>
      </c>
      <c r="C710" t="s">
        <v>97</v>
      </c>
      <c r="D710" t="s">
        <v>1207</v>
      </c>
      <c r="E710" t="s">
        <v>1255</v>
      </c>
      <c r="F710" s="6">
        <v>7.7326343381389259E-2</v>
      </c>
      <c r="G710" t="s">
        <v>1239</v>
      </c>
      <c r="H710" t="s">
        <v>975</v>
      </c>
      <c r="I710" s="1">
        <v>60.545000000000002</v>
      </c>
      <c r="J710" s="2">
        <v>4.4771952817824383</v>
      </c>
      <c r="K710" s="2">
        <v>4.8870249017038017</v>
      </c>
      <c r="L710" s="2">
        <v>4.6859762909215528</v>
      </c>
    </row>
    <row r="711" spans="1:12" x14ac:dyDescent="0.35">
      <c r="A711">
        <v>7830610</v>
      </c>
      <c r="B711" t="s">
        <v>30</v>
      </c>
      <c r="C711" t="s">
        <v>97</v>
      </c>
      <c r="D711" t="s">
        <v>1207</v>
      </c>
      <c r="E711" t="s">
        <v>1256</v>
      </c>
      <c r="F711" s="6">
        <v>1.1795543905635648E-2</v>
      </c>
      <c r="G711" t="s">
        <v>917</v>
      </c>
      <c r="H711" t="s">
        <v>549</v>
      </c>
      <c r="I711" s="1">
        <v>67.399999999999991</v>
      </c>
      <c r="J711" s="2">
        <v>0.6982961992136304</v>
      </c>
      <c r="K711" s="2">
        <v>0.79384010484927914</v>
      </c>
      <c r="L711" s="2">
        <v>0.79619921363040624</v>
      </c>
    </row>
    <row r="712" spans="1:12" x14ac:dyDescent="0.35">
      <c r="A712">
        <v>7830610</v>
      </c>
      <c r="B712" t="s">
        <v>30</v>
      </c>
      <c r="C712" t="s">
        <v>97</v>
      </c>
      <c r="D712" t="s">
        <v>1207</v>
      </c>
      <c r="E712" t="s">
        <v>1257</v>
      </c>
      <c r="F712" s="6">
        <v>2.0969855832241154E-2</v>
      </c>
      <c r="G712" t="s">
        <v>1211</v>
      </c>
      <c r="H712" t="s">
        <v>909</v>
      </c>
      <c r="I712" s="1">
        <v>78.48</v>
      </c>
      <c r="J712" s="2">
        <v>1.5349934469200526</v>
      </c>
      <c r="K712" s="2">
        <v>1.7237221494102228</v>
      </c>
      <c r="L712" s="2">
        <v>1.6461336828309305</v>
      </c>
    </row>
    <row r="713" spans="1:12" x14ac:dyDescent="0.35">
      <c r="A713">
        <v>7830610</v>
      </c>
      <c r="B713" t="s">
        <v>30</v>
      </c>
      <c r="C713" t="s">
        <v>97</v>
      </c>
      <c r="D713" t="s">
        <v>1207</v>
      </c>
      <c r="E713" t="s">
        <v>1258</v>
      </c>
      <c r="F713" s="6">
        <v>6.55307994757536E-3</v>
      </c>
      <c r="G713" t="s">
        <v>479</v>
      </c>
      <c r="H713" t="s">
        <v>670</v>
      </c>
      <c r="I713" s="1">
        <v>81.775000000000006</v>
      </c>
      <c r="J713" s="2">
        <v>0.51572739187418082</v>
      </c>
      <c r="K713" s="2">
        <v>0.54849279161205766</v>
      </c>
      <c r="L713" s="2">
        <v>0.5360419597100774</v>
      </c>
    </row>
    <row r="714" spans="1:12" x14ac:dyDescent="0.35">
      <c r="A714">
        <v>7830610</v>
      </c>
      <c r="B714" t="s">
        <v>30</v>
      </c>
      <c r="C714" t="s">
        <v>97</v>
      </c>
      <c r="D714" t="s">
        <v>1207</v>
      </c>
      <c r="E714" t="s">
        <v>1259</v>
      </c>
      <c r="F714" s="6">
        <v>3.2765399737876802E-2</v>
      </c>
      <c r="G714" t="s">
        <v>700</v>
      </c>
      <c r="H714" t="s">
        <v>401</v>
      </c>
      <c r="I714" s="1">
        <v>59.114999999999995</v>
      </c>
      <c r="J714" s="2">
        <v>1.526867627785059</v>
      </c>
      <c r="K714" s="2">
        <v>2.3394495412844036</v>
      </c>
      <c r="L714" s="2">
        <v>1.9364350745124868</v>
      </c>
    </row>
    <row r="715" spans="1:12" x14ac:dyDescent="0.35">
      <c r="A715">
        <v>7830610</v>
      </c>
      <c r="B715" t="s">
        <v>30</v>
      </c>
      <c r="C715" t="s">
        <v>97</v>
      </c>
      <c r="D715" t="s">
        <v>492</v>
      </c>
      <c r="E715" t="s">
        <v>706</v>
      </c>
      <c r="F715" s="6">
        <v>1.3106159895150721E-3</v>
      </c>
      <c r="G715" t="s">
        <v>663</v>
      </c>
      <c r="H715" t="s">
        <v>707</v>
      </c>
      <c r="I715" s="1">
        <v>74.634999999999991</v>
      </c>
      <c r="J715" s="2">
        <v>6.8414154652686771E-2</v>
      </c>
      <c r="K715" s="2">
        <v>0.10498034076015726</v>
      </c>
      <c r="L715" s="2">
        <v>9.777195081798308E-2</v>
      </c>
    </row>
    <row r="716" spans="1:12" x14ac:dyDescent="0.35">
      <c r="A716">
        <v>7830610</v>
      </c>
      <c r="B716" t="s">
        <v>30</v>
      </c>
      <c r="C716" t="s">
        <v>97</v>
      </c>
      <c r="D716" t="s">
        <v>1232</v>
      </c>
      <c r="E716" t="s">
        <v>1260</v>
      </c>
      <c r="F716" s="6">
        <v>1.4416775884665793E-2</v>
      </c>
      <c r="G716" t="s">
        <v>686</v>
      </c>
      <c r="H716" t="s">
        <v>959</v>
      </c>
      <c r="I716" s="1">
        <v>63.894999999999996</v>
      </c>
      <c r="J716" s="2">
        <v>0.68047182175622545</v>
      </c>
      <c r="K716" s="2">
        <v>1.2456094364351247</v>
      </c>
      <c r="L716" s="2">
        <v>0.92123200102839842</v>
      </c>
    </row>
    <row r="717" spans="1:12" x14ac:dyDescent="0.35">
      <c r="A717">
        <v>7830610</v>
      </c>
      <c r="B717" t="s">
        <v>30</v>
      </c>
      <c r="C717" t="s">
        <v>97</v>
      </c>
      <c r="D717" t="s">
        <v>1232</v>
      </c>
      <c r="E717" t="s">
        <v>1261</v>
      </c>
      <c r="F717" s="6">
        <v>1.1795543905635648E-2</v>
      </c>
      <c r="G717" t="s">
        <v>1262</v>
      </c>
      <c r="H717" t="s">
        <v>502</v>
      </c>
      <c r="I717" s="1">
        <v>54.220000000000006</v>
      </c>
      <c r="J717" s="2">
        <v>0.35858453473132368</v>
      </c>
      <c r="K717" s="2">
        <v>0.9224115334207077</v>
      </c>
      <c r="L717" s="2">
        <v>0.64049802507672993</v>
      </c>
    </row>
    <row r="718" spans="1:12" x14ac:dyDescent="0.35">
      <c r="A718">
        <v>7830610</v>
      </c>
      <c r="B718" t="s">
        <v>30</v>
      </c>
      <c r="C718" t="s">
        <v>97</v>
      </c>
      <c r="D718" t="s">
        <v>1232</v>
      </c>
      <c r="E718" t="s">
        <v>1263</v>
      </c>
      <c r="F718" s="6">
        <v>5.2424639580602884E-3</v>
      </c>
      <c r="G718" t="s">
        <v>1059</v>
      </c>
      <c r="H718" t="s">
        <v>707</v>
      </c>
      <c r="I718" s="1">
        <v>63.51</v>
      </c>
      <c r="J718" s="2">
        <v>0.25897771952817822</v>
      </c>
      <c r="K718" s="2">
        <v>0.41992136304062905</v>
      </c>
      <c r="L718" s="2">
        <v>0.33237222294038743</v>
      </c>
    </row>
    <row r="719" spans="1:12" x14ac:dyDescent="0.35">
      <c r="A719">
        <v>7830610</v>
      </c>
      <c r="B719" t="s">
        <v>30</v>
      </c>
      <c r="C719" t="s">
        <v>97</v>
      </c>
      <c r="D719" t="s">
        <v>1245</v>
      </c>
      <c r="E719" t="s">
        <v>1264</v>
      </c>
      <c r="F719" s="6">
        <v>4.0629095674967232E-2</v>
      </c>
      <c r="G719" t="s">
        <v>411</v>
      </c>
      <c r="H719" t="s">
        <v>1265</v>
      </c>
      <c r="I719" s="1">
        <v>68.960000000000008</v>
      </c>
      <c r="J719" s="2">
        <v>1.5560943643512448</v>
      </c>
      <c r="K719" s="2">
        <v>4.0263433813892524</v>
      </c>
      <c r="L719" s="2">
        <v>2.8034076015727392</v>
      </c>
    </row>
    <row r="720" spans="1:12" x14ac:dyDescent="0.35">
      <c r="A720">
        <v>7830610</v>
      </c>
      <c r="B720" t="s">
        <v>30</v>
      </c>
      <c r="C720" t="s">
        <v>97</v>
      </c>
      <c r="D720" t="s">
        <v>1245</v>
      </c>
      <c r="E720" t="s">
        <v>1266</v>
      </c>
      <c r="F720" s="6">
        <v>1.3106159895150721E-3</v>
      </c>
      <c r="G720" t="s">
        <v>781</v>
      </c>
      <c r="H720" t="s">
        <v>826</v>
      </c>
      <c r="I720" s="1">
        <v>52.879999999999995</v>
      </c>
      <c r="J720" s="2">
        <v>4.7837483617300135E-2</v>
      </c>
      <c r="K720" s="2">
        <v>8.3879423328964614E-2</v>
      </c>
      <c r="L720" s="2">
        <v>6.9331585845347321E-2</v>
      </c>
    </row>
    <row r="721" spans="1:12" x14ac:dyDescent="0.35">
      <c r="A721">
        <v>7830610</v>
      </c>
      <c r="B721" t="s">
        <v>30</v>
      </c>
      <c r="C721" t="str">
        <f>C720</f>
        <v>M</v>
      </c>
      <c r="D721" s="4" t="str">
        <f>"Comparison School Score"</f>
        <v>Comparison School Score</v>
      </c>
      <c r="F721" s="6">
        <v>0.25294888597640897</v>
      </c>
      <c r="I721" s="1"/>
      <c r="J721" s="2">
        <v>13.647051114023592</v>
      </c>
      <c r="K721" s="2">
        <v>19.589252948885978</v>
      </c>
      <c r="L721" s="2">
        <v>16.62018337524734</v>
      </c>
    </row>
    <row r="722" spans="1:12" x14ac:dyDescent="0.35">
      <c r="A722">
        <v>7830633</v>
      </c>
      <c r="B722" t="s">
        <v>42</v>
      </c>
      <c r="C722" t="s">
        <v>96</v>
      </c>
      <c r="D722" t="s">
        <v>392</v>
      </c>
      <c r="E722" t="s">
        <v>544</v>
      </c>
      <c r="F722" s="6">
        <v>1.2406947890818859E-2</v>
      </c>
      <c r="G722" t="s">
        <v>545</v>
      </c>
      <c r="H722" t="s">
        <v>256</v>
      </c>
      <c r="I722" s="1">
        <v>72.72</v>
      </c>
      <c r="J722" s="2">
        <v>0.55831265508684869</v>
      </c>
      <c r="K722" s="2">
        <v>1.0620347394540943</v>
      </c>
      <c r="L722" s="2">
        <v>0.90322584431461317</v>
      </c>
    </row>
    <row r="723" spans="1:12" x14ac:dyDescent="0.35">
      <c r="A723">
        <v>7830633</v>
      </c>
      <c r="B723" t="s">
        <v>42</v>
      </c>
      <c r="C723" t="s">
        <v>96</v>
      </c>
      <c r="D723" t="s">
        <v>392</v>
      </c>
      <c r="E723" t="s">
        <v>399</v>
      </c>
      <c r="F723" s="6">
        <v>7.4441687344913151E-3</v>
      </c>
      <c r="G723" t="s">
        <v>400</v>
      </c>
      <c r="H723" t="s">
        <v>401</v>
      </c>
      <c r="I723" s="1">
        <v>62.78</v>
      </c>
      <c r="J723" s="2">
        <v>0.23746898263027294</v>
      </c>
      <c r="K723" s="2">
        <v>0.53151364764267994</v>
      </c>
      <c r="L723" s="2">
        <v>0.46749379084660458</v>
      </c>
    </row>
    <row r="724" spans="1:12" x14ac:dyDescent="0.35">
      <c r="A724">
        <v>7830633</v>
      </c>
      <c r="B724" t="s">
        <v>42</v>
      </c>
      <c r="C724" t="s">
        <v>96</v>
      </c>
      <c r="D724" t="s">
        <v>646</v>
      </c>
      <c r="E724" t="s">
        <v>1267</v>
      </c>
      <c r="F724" s="6">
        <v>2.4813895781637717E-3</v>
      </c>
      <c r="G724" t="s">
        <v>957</v>
      </c>
      <c r="H724" t="s">
        <v>861</v>
      </c>
      <c r="I724" s="1">
        <v>71.639999999999986</v>
      </c>
      <c r="J724" s="2">
        <v>0.15533498759305212</v>
      </c>
      <c r="K724" s="2">
        <v>0.19776674937965261</v>
      </c>
      <c r="L724" s="2">
        <v>0.17766749001022603</v>
      </c>
    </row>
    <row r="725" spans="1:12" x14ac:dyDescent="0.35">
      <c r="A725">
        <v>7830633</v>
      </c>
      <c r="B725" t="s">
        <v>42</v>
      </c>
      <c r="C725" t="s">
        <v>96</v>
      </c>
      <c r="D725" t="s">
        <v>414</v>
      </c>
      <c r="E725" t="s">
        <v>415</v>
      </c>
      <c r="F725" s="6">
        <v>7.4441687344913151E-3</v>
      </c>
      <c r="G725" t="s">
        <v>416</v>
      </c>
      <c r="H725" t="s">
        <v>417</v>
      </c>
      <c r="I725" s="1">
        <v>81.765000000000001</v>
      </c>
      <c r="J725" s="2">
        <v>0.46674937965260549</v>
      </c>
      <c r="K725" s="2">
        <v>0.67071960297766742</v>
      </c>
      <c r="L725" s="2">
        <v>0.60818856289014034</v>
      </c>
    </row>
    <row r="726" spans="1:12" x14ac:dyDescent="0.35">
      <c r="A726">
        <v>7830633</v>
      </c>
      <c r="B726" t="s">
        <v>42</v>
      </c>
      <c r="C726" t="s">
        <v>96</v>
      </c>
      <c r="D726" t="s">
        <v>414</v>
      </c>
      <c r="E726" t="s">
        <v>1268</v>
      </c>
      <c r="F726" s="6">
        <v>4.9627791563275434E-3</v>
      </c>
      <c r="G726" t="s">
        <v>1269</v>
      </c>
      <c r="H726" t="s">
        <v>990</v>
      </c>
      <c r="I726" s="1">
        <v>80.004999999999995</v>
      </c>
      <c r="J726" s="2">
        <v>0.29627791563275435</v>
      </c>
      <c r="K726" s="2">
        <v>0.4431761786600496</v>
      </c>
      <c r="L726" s="2">
        <v>0.39702233250620345</v>
      </c>
    </row>
    <row r="727" spans="1:12" x14ac:dyDescent="0.35">
      <c r="A727">
        <v>7830633</v>
      </c>
      <c r="B727" t="s">
        <v>42</v>
      </c>
      <c r="C727" t="s">
        <v>96</v>
      </c>
      <c r="D727" t="s">
        <v>414</v>
      </c>
      <c r="E727" t="s">
        <v>418</v>
      </c>
      <c r="F727" s="6">
        <v>2.4813895781637717E-3</v>
      </c>
      <c r="G727" t="s">
        <v>375</v>
      </c>
      <c r="H727" t="s">
        <v>206</v>
      </c>
      <c r="I727" s="1">
        <v>82.29</v>
      </c>
      <c r="J727" s="2">
        <v>0.13821339950372208</v>
      </c>
      <c r="K727" s="2">
        <v>0.24813895781637718</v>
      </c>
      <c r="L727" s="2">
        <v>0.20421836985547845</v>
      </c>
    </row>
    <row r="728" spans="1:12" x14ac:dyDescent="0.35">
      <c r="A728">
        <v>7830633</v>
      </c>
      <c r="B728" t="s">
        <v>42</v>
      </c>
      <c r="C728" t="s">
        <v>96</v>
      </c>
      <c r="D728" t="s">
        <v>414</v>
      </c>
      <c r="E728" t="s">
        <v>419</v>
      </c>
      <c r="F728" s="6">
        <v>2.9776674937965261E-2</v>
      </c>
      <c r="G728" t="s">
        <v>420</v>
      </c>
      <c r="H728" t="s">
        <v>421</v>
      </c>
      <c r="I728" s="1">
        <v>77.95</v>
      </c>
      <c r="J728" s="2">
        <v>1.4739454094292803</v>
      </c>
      <c r="K728" s="2">
        <v>2.7990074441687347</v>
      </c>
      <c r="L728" s="2">
        <v>2.3225806451612905</v>
      </c>
    </row>
    <row r="729" spans="1:12" x14ac:dyDescent="0.35">
      <c r="A729">
        <v>7830633</v>
      </c>
      <c r="B729" t="s">
        <v>42</v>
      </c>
      <c r="C729" t="s">
        <v>96</v>
      </c>
      <c r="D729" t="s">
        <v>414</v>
      </c>
      <c r="E729" t="s">
        <v>422</v>
      </c>
      <c r="F729" s="6">
        <v>1.488833746898263E-2</v>
      </c>
      <c r="G729" t="s">
        <v>404</v>
      </c>
      <c r="H729" t="s">
        <v>423</v>
      </c>
      <c r="I729" s="1">
        <v>74.715000000000003</v>
      </c>
      <c r="J729" s="2">
        <v>0.64913151364764266</v>
      </c>
      <c r="K729" s="2">
        <v>1.3533498759305211</v>
      </c>
      <c r="L729" s="2">
        <v>1.1121587634974024</v>
      </c>
    </row>
    <row r="730" spans="1:12" x14ac:dyDescent="0.35">
      <c r="A730">
        <v>7830633</v>
      </c>
      <c r="B730" t="s">
        <v>42</v>
      </c>
      <c r="C730" t="s">
        <v>96</v>
      </c>
      <c r="D730" t="s">
        <v>414</v>
      </c>
      <c r="E730" t="s">
        <v>424</v>
      </c>
      <c r="F730" s="6">
        <v>4.9627791563275434E-3</v>
      </c>
      <c r="G730" t="s">
        <v>425</v>
      </c>
      <c r="H730" t="s">
        <v>426</v>
      </c>
      <c r="I730" s="1">
        <v>81.290000000000006</v>
      </c>
      <c r="J730" s="2">
        <v>0.32506203473945411</v>
      </c>
      <c r="K730" s="2">
        <v>0.42679900744416871</v>
      </c>
      <c r="L730" s="2">
        <v>0.40347396055462936</v>
      </c>
    </row>
    <row r="731" spans="1:12" x14ac:dyDescent="0.35">
      <c r="A731">
        <v>7830633</v>
      </c>
      <c r="B731" t="s">
        <v>42</v>
      </c>
      <c r="C731" t="s">
        <v>96</v>
      </c>
      <c r="D731" t="s">
        <v>414</v>
      </c>
      <c r="E731" t="s">
        <v>427</v>
      </c>
      <c r="F731" s="6">
        <v>2.2332506203473945E-2</v>
      </c>
      <c r="G731" t="s">
        <v>428</v>
      </c>
      <c r="H731" t="s">
        <v>429</v>
      </c>
      <c r="I731" s="1">
        <v>85.015000000000001</v>
      </c>
      <c r="J731" s="2">
        <v>1.3935483870967742</v>
      </c>
      <c r="K731" s="2">
        <v>2.2176178660049626</v>
      </c>
      <c r="L731" s="2">
        <v>1.8982630272952852</v>
      </c>
    </row>
    <row r="732" spans="1:12" x14ac:dyDescent="0.35">
      <c r="A732">
        <v>7830633</v>
      </c>
      <c r="B732" t="s">
        <v>42</v>
      </c>
      <c r="C732" t="s">
        <v>96</v>
      </c>
      <c r="D732" t="s">
        <v>414</v>
      </c>
      <c r="E732" t="s">
        <v>1270</v>
      </c>
      <c r="F732" s="6">
        <v>2.4813895781637717E-3</v>
      </c>
      <c r="G732" t="s">
        <v>395</v>
      </c>
      <c r="H732" t="s">
        <v>459</v>
      </c>
      <c r="I732" s="1">
        <v>69.864999999999995</v>
      </c>
      <c r="J732" s="2">
        <v>0.11935483870967742</v>
      </c>
      <c r="K732" s="2">
        <v>0.17692307692307691</v>
      </c>
      <c r="L732" s="2">
        <v>0.17344913529994765</v>
      </c>
    </row>
    <row r="733" spans="1:12" x14ac:dyDescent="0.35">
      <c r="A733">
        <v>7830633</v>
      </c>
      <c r="B733" t="s">
        <v>42</v>
      </c>
      <c r="C733" t="s">
        <v>96</v>
      </c>
      <c r="D733" t="s">
        <v>414</v>
      </c>
      <c r="E733" t="s">
        <v>434</v>
      </c>
      <c r="F733" s="6">
        <v>1.488833746898263E-2</v>
      </c>
      <c r="G733" t="s">
        <v>435</v>
      </c>
      <c r="H733" t="s">
        <v>436</v>
      </c>
      <c r="I733" s="1">
        <v>74.954999999999998</v>
      </c>
      <c r="J733" s="2">
        <v>0.89925558312655085</v>
      </c>
      <c r="K733" s="2">
        <v>1.2267990074441688</v>
      </c>
      <c r="L733" s="2">
        <v>1.1151364991445991</v>
      </c>
    </row>
    <row r="734" spans="1:12" x14ac:dyDescent="0.35">
      <c r="A734">
        <v>7830633</v>
      </c>
      <c r="B734" t="s">
        <v>42</v>
      </c>
      <c r="C734" t="s">
        <v>96</v>
      </c>
      <c r="D734" t="s">
        <v>414</v>
      </c>
      <c r="E734" t="s">
        <v>445</v>
      </c>
      <c r="F734" s="6">
        <v>1.2406947890818859E-2</v>
      </c>
      <c r="G734" t="s">
        <v>446</v>
      </c>
      <c r="H734" t="s">
        <v>447</v>
      </c>
      <c r="I734" s="1">
        <v>58.764999999999993</v>
      </c>
      <c r="J734" s="2">
        <v>0.54342431761786603</v>
      </c>
      <c r="K734" s="2">
        <v>0.98759305210918114</v>
      </c>
      <c r="L734" s="2">
        <v>0.72952852651439892</v>
      </c>
    </row>
    <row r="735" spans="1:12" x14ac:dyDescent="0.35">
      <c r="A735">
        <v>7830633</v>
      </c>
      <c r="B735" t="s">
        <v>42</v>
      </c>
      <c r="C735" t="s">
        <v>96</v>
      </c>
      <c r="D735" t="s">
        <v>414</v>
      </c>
      <c r="E735" t="s">
        <v>448</v>
      </c>
      <c r="F735" s="6">
        <v>4.9627791563275434E-3</v>
      </c>
      <c r="G735" t="s">
        <v>449</v>
      </c>
      <c r="H735" t="s">
        <v>450</v>
      </c>
      <c r="I735" s="1">
        <v>77.655000000000001</v>
      </c>
      <c r="J735" s="2">
        <v>0.36277915632754337</v>
      </c>
      <c r="K735" s="2">
        <v>0.38957816377171217</v>
      </c>
      <c r="L735" s="2">
        <v>0.38511165495841732</v>
      </c>
    </row>
    <row r="736" spans="1:12" x14ac:dyDescent="0.35">
      <c r="A736">
        <v>7830633</v>
      </c>
      <c r="B736" t="s">
        <v>42</v>
      </c>
      <c r="C736" t="s">
        <v>96</v>
      </c>
      <c r="D736" t="s">
        <v>414</v>
      </c>
      <c r="E736" t="s">
        <v>453</v>
      </c>
      <c r="F736" s="6">
        <v>3.2258064516129031E-2</v>
      </c>
      <c r="G736" t="s">
        <v>454</v>
      </c>
      <c r="H736" t="s">
        <v>373</v>
      </c>
      <c r="I736" s="1">
        <v>75.454999999999998</v>
      </c>
      <c r="J736" s="2">
        <v>1.8032258064516129</v>
      </c>
      <c r="K736" s="2">
        <v>2.7096774193548385</v>
      </c>
      <c r="L736" s="2">
        <v>2.435483870967742</v>
      </c>
    </row>
    <row r="737" spans="1:12" x14ac:dyDescent="0.35">
      <c r="A737">
        <v>7830633</v>
      </c>
      <c r="B737" t="s">
        <v>42</v>
      </c>
      <c r="C737" t="s">
        <v>96</v>
      </c>
      <c r="D737" t="s">
        <v>414</v>
      </c>
      <c r="E737" t="s">
        <v>457</v>
      </c>
      <c r="F737" s="6">
        <v>9.9255583126550868E-3</v>
      </c>
      <c r="G737" t="s">
        <v>458</v>
      </c>
      <c r="H737" t="s">
        <v>459</v>
      </c>
      <c r="I737" s="1">
        <v>66.045000000000002</v>
      </c>
      <c r="J737" s="2">
        <v>0.38808933002481388</v>
      </c>
      <c r="K737" s="2">
        <v>0.70769230769230762</v>
      </c>
      <c r="L737" s="2">
        <v>0.65607938932130117</v>
      </c>
    </row>
    <row r="738" spans="1:12" x14ac:dyDescent="0.35">
      <c r="A738">
        <v>7830633</v>
      </c>
      <c r="B738" t="s">
        <v>42</v>
      </c>
      <c r="C738" t="s">
        <v>96</v>
      </c>
      <c r="D738" t="s">
        <v>414</v>
      </c>
      <c r="E738" t="s">
        <v>222</v>
      </c>
      <c r="F738" s="6">
        <v>7.4441687344913151E-3</v>
      </c>
      <c r="G738" t="s">
        <v>460</v>
      </c>
      <c r="H738" t="s">
        <v>461</v>
      </c>
      <c r="I738" s="1">
        <v>71.919999999999987</v>
      </c>
      <c r="J738" s="2">
        <v>0.37444168734491312</v>
      </c>
      <c r="K738" s="2">
        <v>0.61712158808933004</v>
      </c>
      <c r="L738" s="2">
        <v>0.53523574336882562</v>
      </c>
    </row>
    <row r="739" spans="1:12" x14ac:dyDescent="0.35">
      <c r="A739">
        <v>7830633</v>
      </c>
      <c r="B739" t="s">
        <v>42</v>
      </c>
      <c r="C739" t="s">
        <v>96</v>
      </c>
      <c r="D739" t="s">
        <v>414</v>
      </c>
      <c r="E739" t="s">
        <v>462</v>
      </c>
      <c r="F739" s="6">
        <v>7.4441687344913151E-3</v>
      </c>
      <c r="G739" t="s">
        <v>463</v>
      </c>
      <c r="H739" t="s">
        <v>464</v>
      </c>
      <c r="I739" s="1">
        <v>72.745000000000005</v>
      </c>
      <c r="J739" s="2">
        <v>0.4235732009925558</v>
      </c>
      <c r="K739" s="2">
        <v>0.68263027295285361</v>
      </c>
      <c r="L739" s="2">
        <v>0.54193550658876788</v>
      </c>
    </row>
    <row r="740" spans="1:12" x14ac:dyDescent="0.35">
      <c r="A740">
        <v>7830633</v>
      </c>
      <c r="B740" t="s">
        <v>42</v>
      </c>
      <c r="C740" t="s">
        <v>96</v>
      </c>
      <c r="D740" t="s">
        <v>414</v>
      </c>
      <c r="E740" t="s">
        <v>469</v>
      </c>
      <c r="F740" s="6">
        <v>1.2406947890818859E-2</v>
      </c>
      <c r="G740" t="s">
        <v>470</v>
      </c>
      <c r="H740" t="s">
        <v>471</v>
      </c>
      <c r="I740" s="1">
        <v>87.55</v>
      </c>
      <c r="J740" s="2">
        <v>0.86724565756823835</v>
      </c>
      <c r="K740" s="2">
        <v>1.2158808933002483</v>
      </c>
      <c r="L740" s="2">
        <v>1.0868486163042319</v>
      </c>
    </row>
    <row r="741" spans="1:12" x14ac:dyDescent="0.35">
      <c r="A741">
        <v>7830633</v>
      </c>
      <c r="B741" t="s">
        <v>42</v>
      </c>
      <c r="C741" t="s">
        <v>96</v>
      </c>
      <c r="D741" t="s">
        <v>476</v>
      </c>
      <c r="E741" t="s">
        <v>1271</v>
      </c>
      <c r="F741" s="6">
        <v>5.7071960297766747E-2</v>
      </c>
      <c r="G741" t="s">
        <v>146</v>
      </c>
      <c r="H741" t="s">
        <v>901</v>
      </c>
      <c r="I741" s="1">
        <v>70.81</v>
      </c>
      <c r="J741" s="2">
        <v>3.452853598014888</v>
      </c>
      <c r="K741" s="2">
        <v>5.170719602977667</v>
      </c>
      <c r="L741" s="2">
        <v>4.046402072196563</v>
      </c>
    </row>
    <row r="742" spans="1:12" x14ac:dyDescent="0.35">
      <c r="A742">
        <v>7830633</v>
      </c>
      <c r="B742" t="s">
        <v>42</v>
      </c>
      <c r="C742" t="s">
        <v>96</v>
      </c>
      <c r="D742" t="s">
        <v>476</v>
      </c>
      <c r="E742" t="s">
        <v>1272</v>
      </c>
      <c r="F742" s="6">
        <v>7.4441687344913151E-3</v>
      </c>
      <c r="G742" t="s">
        <v>416</v>
      </c>
      <c r="H742" t="s">
        <v>185</v>
      </c>
      <c r="I742" s="1">
        <v>82.949999999999989</v>
      </c>
      <c r="J742" s="2">
        <v>0.46674937965260549</v>
      </c>
      <c r="K742" s="2">
        <v>0.6967741935483871</v>
      </c>
      <c r="L742" s="2">
        <v>0.6178660049627791</v>
      </c>
    </row>
    <row r="743" spans="1:12" x14ac:dyDescent="0.35">
      <c r="A743">
        <v>7830633</v>
      </c>
      <c r="B743" t="s">
        <v>42</v>
      </c>
      <c r="C743" t="s">
        <v>96</v>
      </c>
      <c r="D743" t="s">
        <v>476</v>
      </c>
      <c r="E743" t="s">
        <v>477</v>
      </c>
      <c r="F743" s="6">
        <v>7.4441687344913151E-3</v>
      </c>
      <c r="G743" t="s">
        <v>454</v>
      </c>
      <c r="H743" t="s">
        <v>373</v>
      </c>
      <c r="I743" s="1">
        <v>69.88000000000001</v>
      </c>
      <c r="J743" s="2">
        <v>0.41612903225806452</v>
      </c>
      <c r="K743" s="2">
        <v>0.62531017369727049</v>
      </c>
      <c r="L743" s="2">
        <v>0.52034740589984296</v>
      </c>
    </row>
    <row r="744" spans="1:12" x14ac:dyDescent="0.35">
      <c r="A744">
        <v>7830633</v>
      </c>
      <c r="B744" t="s">
        <v>42</v>
      </c>
      <c r="C744" t="s">
        <v>96</v>
      </c>
      <c r="D744" t="s">
        <v>476</v>
      </c>
      <c r="E744" t="s">
        <v>478</v>
      </c>
      <c r="F744" s="6">
        <v>7.4441687344913151E-3</v>
      </c>
      <c r="G744" t="s">
        <v>263</v>
      </c>
      <c r="H744" t="s">
        <v>479</v>
      </c>
      <c r="I744" s="1">
        <v>61.734999999999999</v>
      </c>
      <c r="J744" s="2">
        <v>0.39305210918114142</v>
      </c>
      <c r="K744" s="2">
        <v>0.58585607940446649</v>
      </c>
      <c r="L744" s="2">
        <v>0.45856078268576494</v>
      </c>
    </row>
    <row r="745" spans="1:12" x14ac:dyDescent="0.35">
      <c r="A745">
        <v>7830633</v>
      </c>
      <c r="B745" t="s">
        <v>42</v>
      </c>
      <c r="C745" t="s">
        <v>96</v>
      </c>
      <c r="D745" t="s">
        <v>476</v>
      </c>
      <c r="E745" t="s">
        <v>1273</v>
      </c>
      <c r="F745" s="6">
        <v>3.4739454094292806E-2</v>
      </c>
      <c r="G745" t="s">
        <v>726</v>
      </c>
      <c r="H745" t="s">
        <v>464</v>
      </c>
      <c r="I745" s="1">
        <v>74.885000000000005</v>
      </c>
      <c r="J745" s="2">
        <v>2.0392059553349879</v>
      </c>
      <c r="K745" s="2">
        <v>3.1856079404466504</v>
      </c>
      <c r="L745" s="2">
        <v>2.6019851646707313</v>
      </c>
    </row>
    <row r="746" spans="1:12" x14ac:dyDescent="0.35">
      <c r="A746">
        <v>7830633</v>
      </c>
      <c r="B746" t="s">
        <v>42</v>
      </c>
      <c r="C746" t="s">
        <v>96</v>
      </c>
      <c r="D746" t="s">
        <v>476</v>
      </c>
      <c r="E746" t="s">
        <v>1274</v>
      </c>
      <c r="F746" s="6">
        <v>3.7220843672456573E-2</v>
      </c>
      <c r="G746" t="s">
        <v>614</v>
      </c>
      <c r="H746" t="s">
        <v>449</v>
      </c>
      <c r="I746" s="1">
        <v>56.49</v>
      </c>
      <c r="J746" s="2">
        <v>1.3213399503722083</v>
      </c>
      <c r="K746" s="2">
        <v>2.7208436724565752</v>
      </c>
      <c r="L746" s="2">
        <v>2.1029776674937963</v>
      </c>
    </row>
    <row r="747" spans="1:12" x14ac:dyDescent="0.35">
      <c r="A747">
        <v>7830633</v>
      </c>
      <c r="B747" t="s">
        <v>42</v>
      </c>
      <c r="C747" t="s">
        <v>96</v>
      </c>
      <c r="D747" t="s">
        <v>476</v>
      </c>
      <c r="E747" t="s">
        <v>480</v>
      </c>
      <c r="F747" s="6">
        <v>1.2406947890818859E-2</v>
      </c>
      <c r="G747" t="s">
        <v>481</v>
      </c>
      <c r="H747" t="s">
        <v>482</v>
      </c>
      <c r="I747" s="1">
        <v>70.445000000000007</v>
      </c>
      <c r="J747" s="2">
        <v>0.68114143920595538</v>
      </c>
      <c r="K747" s="2">
        <v>1.0074441687344915</v>
      </c>
      <c r="L747" s="2">
        <v>0.87468982630272962</v>
      </c>
    </row>
    <row r="748" spans="1:12" x14ac:dyDescent="0.35">
      <c r="A748">
        <v>7830633</v>
      </c>
      <c r="B748" t="s">
        <v>42</v>
      </c>
      <c r="C748" t="s">
        <v>96</v>
      </c>
      <c r="D748" t="s">
        <v>476</v>
      </c>
      <c r="E748" t="s">
        <v>1275</v>
      </c>
      <c r="F748" s="6">
        <v>1.7369727047146403E-2</v>
      </c>
      <c r="G748" t="s">
        <v>863</v>
      </c>
      <c r="H748" t="s">
        <v>1109</v>
      </c>
      <c r="I748" s="1">
        <v>71.87</v>
      </c>
      <c r="J748" s="2">
        <v>1.0595533498759306</v>
      </c>
      <c r="K748" s="2">
        <v>1.4017369727047149</v>
      </c>
      <c r="L748" s="2">
        <v>1.247146454993312</v>
      </c>
    </row>
    <row r="749" spans="1:12" x14ac:dyDescent="0.35">
      <c r="A749">
        <v>7830633</v>
      </c>
      <c r="B749" t="s">
        <v>42</v>
      </c>
      <c r="C749" t="s">
        <v>96</v>
      </c>
      <c r="D749" t="s">
        <v>476</v>
      </c>
      <c r="E749" t="s">
        <v>1214</v>
      </c>
      <c r="F749" s="6">
        <v>2.9776674937965261E-2</v>
      </c>
      <c r="G749" t="s">
        <v>1276</v>
      </c>
      <c r="H749" t="s">
        <v>929</v>
      </c>
      <c r="I749" s="1">
        <v>62.269999999999996</v>
      </c>
      <c r="J749" s="2">
        <v>1.2</v>
      </c>
      <c r="K749" s="2">
        <v>2.4357320099255584</v>
      </c>
      <c r="L749" s="2">
        <v>1.8550868259174356</v>
      </c>
    </row>
    <row r="750" spans="1:12" x14ac:dyDescent="0.35">
      <c r="A750">
        <v>7830633</v>
      </c>
      <c r="B750" t="s">
        <v>42</v>
      </c>
      <c r="C750" t="s">
        <v>96</v>
      </c>
      <c r="D750" t="s">
        <v>476</v>
      </c>
      <c r="E750" t="s">
        <v>483</v>
      </c>
      <c r="F750" s="6">
        <v>4.4665012406947889E-2</v>
      </c>
      <c r="G750" t="s">
        <v>288</v>
      </c>
      <c r="H750" t="s">
        <v>484</v>
      </c>
      <c r="I750" s="1">
        <v>67.260000000000005</v>
      </c>
      <c r="J750" s="2">
        <v>2.0635235732009924</v>
      </c>
      <c r="K750" s="2">
        <v>3.412406947890819</v>
      </c>
      <c r="L750" s="2">
        <v>3.0059554712943934</v>
      </c>
    </row>
    <row r="751" spans="1:12" x14ac:dyDescent="0.35">
      <c r="A751">
        <v>7830633</v>
      </c>
      <c r="B751" t="s">
        <v>42</v>
      </c>
      <c r="C751" t="s">
        <v>96</v>
      </c>
      <c r="D751" t="s">
        <v>476</v>
      </c>
      <c r="E751" t="s">
        <v>485</v>
      </c>
      <c r="F751" s="6">
        <v>7.4441687344913151E-3</v>
      </c>
      <c r="G751" t="s">
        <v>205</v>
      </c>
      <c r="H751" t="s">
        <v>316</v>
      </c>
      <c r="I751" s="1">
        <v>73.745000000000005</v>
      </c>
      <c r="J751" s="2">
        <v>0.57692307692307687</v>
      </c>
      <c r="K751" s="2">
        <v>0.54565756823821343</v>
      </c>
      <c r="L751" s="2">
        <v>0.54937967532325915</v>
      </c>
    </row>
    <row r="752" spans="1:12" x14ac:dyDescent="0.35">
      <c r="A752">
        <v>7830633</v>
      </c>
      <c r="B752" t="s">
        <v>42</v>
      </c>
      <c r="C752" t="s">
        <v>96</v>
      </c>
      <c r="D752" t="s">
        <v>476</v>
      </c>
      <c r="E752" t="s">
        <v>1277</v>
      </c>
      <c r="F752" s="6">
        <v>3.4739454094292806E-2</v>
      </c>
      <c r="G752" t="s">
        <v>645</v>
      </c>
      <c r="H752" t="s">
        <v>461</v>
      </c>
      <c r="I752" s="1">
        <v>60.225000000000001</v>
      </c>
      <c r="J752" s="2">
        <v>1.7960297766749382</v>
      </c>
      <c r="K752" s="2">
        <v>2.8799007444168736</v>
      </c>
      <c r="L752" s="2">
        <v>2.0913151629805271</v>
      </c>
    </row>
    <row r="753" spans="1:12" x14ac:dyDescent="0.35">
      <c r="A753">
        <v>7830633</v>
      </c>
      <c r="B753" t="s">
        <v>42</v>
      </c>
      <c r="C753" t="s">
        <v>96</v>
      </c>
      <c r="D753" t="s">
        <v>476</v>
      </c>
      <c r="E753" t="s">
        <v>1278</v>
      </c>
      <c r="F753" s="6">
        <v>1.2406947890818859E-2</v>
      </c>
      <c r="G753" t="s">
        <v>463</v>
      </c>
      <c r="H753" t="s">
        <v>628</v>
      </c>
      <c r="I753" s="1">
        <v>63.974999999999994</v>
      </c>
      <c r="J753" s="2">
        <v>0.70595533498759311</v>
      </c>
      <c r="K753" s="2">
        <v>1.0397022332506203</v>
      </c>
      <c r="L753" s="2">
        <v>0.794044665012407</v>
      </c>
    </row>
    <row r="754" spans="1:12" x14ac:dyDescent="0.35">
      <c r="A754">
        <v>7830633</v>
      </c>
      <c r="B754" t="s">
        <v>42</v>
      </c>
      <c r="C754" t="s">
        <v>96</v>
      </c>
      <c r="D754" t="s">
        <v>476</v>
      </c>
      <c r="E754" t="s">
        <v>1279</v>
      </c>
      <c r="F754" s="6">
        <v>2.4813895781637719E-2</v>
      </c>
      <c r="G754" t="s">
        <v>1280</v>
      </c>
      <c r="H754" t="s">
        <v>762</v>
      </c>
      <c r="I754" s="1">
        <v>76.919999999999987</v>
      </c>
      <c r="J754" s="2">
        <v>1.4392059553349876</v>
      </c>
      <c r="K754" s="2">
        <v>2.0049627791563278</v>
      </c>
      <c r="L754" s="2">
        <v>1.9081886234709406</v>
      </c>
    </row>
    <row r="755" spans="1:12" x14ac:dyDescent="0.35">
      <c r="A755">
        <v>7830633</v>
      </c>
      <c r="B755" t="s">
        <v>42</v>
      </c>
      <c r="C755" t="s">
        <v>96</v>
      </c>
      <c r="D755" t="s">
        <v>476</v>
      </c>
      <c r="E755" t="s">
        <v>486</v>
      </c>
      <c r="F755" s="6">
        <v>0.11414392059553349</v>
      </c>
      <c r="G755" t="s">
        <v>487</v>
      </c>
      <c r="H755" t="s">
        <v>488</v>
      </c>
      <c r="I755" s="1">
        <v>74.314999999999998</v>
      </c>
      <c r="J755" s="2">
        <v>6.8486352357320097</v>
      </c>
      <c r="K755" s="2">
        <v>10.181637717121587</v>
      </c>
      <c r="L755" s="2">
        <v>8.48089364858774</v>
      </c>
    </row>
    <row r="756" spans="1:12" x14ac:dyDescent="0.35">
      <c r="A756">
        <v>7830633</v>
      </c>
      <c r="B756" t="s">
        <v>42</v>
      </c>
      <c r="C756" t="s">
        <v>96</v>
      </c>
      <c r="D756" t="s">
        <v>476</v>
      </c>
      <c r="E756" t="s">
        <v>1281</v>
      </c>
      <c r="F756" s="6">
        <v>3.2258064516129031E-2</v>
      </c>
      <c r="G756" t="s">
        <v>936</v>
      </c>
      <c r="H756" t="s">
        <v>312</v>
      </c>
      <c r="I756" s="1">
        <v>76.47</v>
      </c>
      <c r="J756" s="2">
        <v>1.6483870967741936</v>
      </c>
      <c r="K756" s="2">
        <v>2.9548387096774191</v>
      </c>
      <c r="L756" s="2">
        <v>2.467741935483871</v>
      </c>
    </row>
    <row r="757" spans="1:12" x14ac:dyDescent="0.35">
      <c r="A757">
        <v>7830633</v>
      </c>
      <c r="B757" t="s">
        <v>42</v>
      </c>
      <c r="C757" t="s">
        <v>96</v>
      </c>
      <c r="D757" t="s">
        <v>476</v>
      </c>
      <c r="E757" t="s">
        <v>1282</v>
      </c>
      <c r="F757" s="6">
        <v>7.4441687344913151E-3</v>
      </c>
      <c r="G757" t="s">
        <v>1051</v>
      </c>
      <c r="H757" t="s">
        <v>304</v>
      </c>
      <c r="I757" s="1">
        <v>89.800000000000011</v>
      </c>
      <c r="J757" s="2">
        <v>0.63052109181141436</v>
      </c>
      <c r="K757" s="2">
        <v>0.66848635235732012</v>
      </c>
      <c r="L757" s="2">
        <v>0.66848637507512021</v>
      </c>
    </row>
    <row r="758" spans="1:12" x14ac:dyDescent="0.35">
      <c r="A758">
        <v>7830633</v>
      </c>
      <c r="B758" t="s">
        <v>42</v>
      </c>
      <c r="C758" t="s">
        <v>96</v>
      </c>
      <c r="D758" t="s">
        <v>476</v>
      </c>
      <c r="E758" t="s">
        <v>489</v>
      </c>
      <c r="F758" s="6">
        <v>5.4590570719602979E-2</v>
      </c>
      <c r="G758" t="s">
        <v>490</v>
      </c>
      <c r="H758" t="s">
        <v>491</v>
      </c>
      <c r="I758" s="1">
        <v>65.454999999999998</v>
      </c>
      <c r="J758" s="2">
        <v>2.5821339950372209</v>
      </c>
      <c r="K758" s="2">
        <v>4.3071960297766756</v>
      </c>
      <c r="L758" s="2">
        <v>3.570223408360635</v>
      </c>
    </row>
    <row r="759" spans="1:12" x14ac:dyDescent="0.35">
      <c r="A759">
        <v>7830633</v>
      </c>
      <c r="B759" t="s">
        <v>42</v>
      </c>
      <c r="C759" t="s">
        <v>96</v>
      </c>
      <c r="D759" t="s">
        <v>476</v>
      </c>
      <c r="E759" t="s">
        <v>1283</v>
      </c>
      <c r="F759" s="6">
        <v>4.9627791563275434E-3</v>
      </c>
      <c r="G759" t="s">
        <v>1284</v>
      </c>
      <c r="H759" t="s">
        <v>257</v>
      </c>
      <c r="I759" s="1">
        <v>78.254999999999995</v>
      </c>
      <c r="J759" s="2">
        <v>0.38610421836228287</v>
      </c>
      <c r="K759" s="2">
        <v>0.4570719602977667</v>
      </c>
      <c r="L759" s="2">
        <v>0.38808931487961384</v>
      </c>
    </row>
    <row r="760" spans="1:12" x14ac:dyDescent="0.35">
      <c r="A760">
        <v>7830633</v>
      </c>
      <c r="B760" t="s">
        <v>42</v>
      </c>
      <c r="C760" t="s">
        <v>96</v>
      </c>
      <c r="D760" t="s">
        <v>492</v>
      </c>
      <c r="E760" t="s">
        <v>493</v>
      </c>
      <c r="F760" s="6">
        <v>2.4813895781637717E-3</v>
      </c>
      <c r="G760" t="s">
        <v>494</v>
      </c>
      <c r="H760" t="s">
        <v>304</v>
      </c>
      <c r="I760" s="1">
        <v>66.66</v>
      </c>
      <c r="J760" s="2">
        <v>0.10744416873449131</v>
      </c>
      <c r="K760" s="2">
        <v>0.2228287841191067</v>
      </c>
      <c r="L760" s="2">
        <v>0.16526054211940719</v>
      </c>
    </row>
    <row r="761" spans="1:12" x14ac:dyDescent="0.35">
      <c r="A761">
        <v>7830633</v>
      </c>
      <c r="B761" t="s">
        <v>42</v>
      </c>
      <c r="C761" t="s">
        <v>96</v>
      </c>
      <c r="D761" t="s">
        <v>492</v>
      </c>
      <c r="E761" t="s">
        <v>497</v>
      </c>
      <c r="F761" s="6">
        <v>3.2258064516129031E-2</v>
      </c>
      <c r="G761" t="s">
        <v>498</v>
      </c>
      <c r="H761" t="s">
        <v>499</v>
      </c>
      <c r="I761" s="1">
        <v>81.05</v>
      </c>
      <c r="J761" s="2">
        <v>1.9612903225806451</v>
      </c>
      <c r="K761" s="2">
        <v>2.8838709677419354</v>
      </c>
      <c r="L761" s="2">
        <v>2.6129032258064515</v>
      </c>
    </row>
    <row r="762" spans="1:12" x14ac:dyDescent="0.35">
      <c r="A762">
        <v>7830633</v>
      </c>
      <c r="B762" t="s">
        <v>42</v>
      </c>
      <c r="C762" t="s">
        <v>96</v>
      </c>
      <c r="D762" t="s">
        <v>492</v>
      </c>
      <c r="E762" t="s">
        <v>784</v>
      </c>
      <c r="F762" s="6">
        <v>2.4813895781637717E-3</v>
      </c>
      <c r="G762" t="s">
        <v>785</v>
      </c>
      <c r="H762" t="s">
        <v>786</v>
      </c>
      <c r="I762" s="1">
        <v>70.210000000000008</v>
      </c>
      <c r="J762" s="2">
        <v>0.12332506203473946</v>
      </c>
      <c r="K762" s="2">
        <v>0.24168734491315139</v>
      </c>
      <c r="L762" s="2">
        <v>0.17419354081449676</v>
      </c>
    </row>
    <row r="763" spans="1:12" x14ac:dyDescent="0.35">
      <c r="A763">
        <v>7830633</v>
      </c>
      <c r="B763" t="s">
        <v>42</v>
      </c>
      <c r="C763" t="s">
        <v>96</v>
      </c>
      <c r="D763" t="s">
        <v>492</v>
      </c>
      <c r="E763" t="s">
        <v>638</v>
      </c>
      <c r="F763" s="6">
        <v>2.4813895781637717E-3</v>
      </c>
      <c r="G763" t="s">
        <v>639</v>
      </c>
      <c r="H763" t="s">
        <v>640</v>
      </c>
      <c r="I763" s="1">
        <v>74.139999999999986</v>
      </c>
      <c r="J763" s="2">
        <v>0.12630272952853597</v>
      </c>
      <c r="K763" s="2">
        <v>0.20496277915632752</v>
      </c>
      <c r="L763" s="2">
        <v>0.18411909912715183</v>
      </c>
    </row>
    <row r="764" spans="1:12" x14ac:dyDescent="0.35">
      <c r="A764">
        <v>7830633</v>
      </c>
      <c r="B764" t="s">
        <v>42</v>
      </c>
      <c r="C764" t="s">
        <v>96</v>
      </c>
      <c r="D764" t="s">
        <v>492</v>
      </c>
      <c r="E764" t="s">
        <v>792</v>
      </c>
      <c r="F764" s="6">
        <v>4.9627791563275434E-3</v>
      </c>
      <c r="G764" t="s">
        <v>793</v>
      </c>
      <c r="H764" t="s">
        <v>328</v>
      </c>
      <c r="I764" s="1">
        <v>80.11</v>
      </c>
      <c r="J764" s="2">
        <v>0.31662531017369727</v>
      </c>
      <c r="K764" s="2">
        <v>0.46848635235732011</v>
      </c>
      <c r="L764" s="2">
        <v>0.39751860284923618</v>
      </c>
    </row>
    <row r="765" spans="1:12" x14ac:dyDescent="0.35">
      <c r="A765">
        <v>7830633</v>
      </c>
      <c r="B765" t="s">
        <v>42</v>
      </c>
      <c r="C765" t="s">
        <v>96</v>
      </c>
      <c r="D765" t="s">
        <v>492</v>
      </c>
      <c r="E765" t="s">
        <v>514</v>
      </c>
      <c r="F765" s="6">
        <v>2.729528535980149E-2</v>
      </c>
      <c r="G765" t="s">
        <v>515</v>
      </c>
      <c r="H765" t="s">
        <v>491</v>
      </c>
      <c r="I765" s="1">
        <v>76.415000000000006</v>
      </c>
      <c r="J765" s="2">
        <v>1.6213399503722083</v>
      </c>
      <c r="K765" s="2">
        <v>2.1535980148883378</v>
      </c>
      <c r="L765" s="2">
        <v>2.0853598431381339</v>
      </c>
    </row>
    <row r="766" spans="1:12" x14ac:dyDescent="0.35">
      <c r="A766">
        <v>7830633</v>
      </c>
      <c r="B766" t="s">
        <v>42</v>
      </c>
      <c r="C766" t="s">
        <v>96</v>
      </c>
      <c r="D766" t="s">
        <v>492</v>
      </c>
      <c r="E766" t="s">
        <v>518</v>
      </c>
      <c r="F766" s="6">
        <v>7.4441687344913151E-3</v>
      </c>
      <c r="G766" t="s">
        <v>519</v>
      </c>
      <c r="H766" t="s">
        <v>520</v>
      </c>
      <c r="I766" s="1">
        <v>83.075000000000003</v>
      </c>
      <c r="J766" s="2">
        <v>0.4987593052109181</v>
      </c>
      <c r="K766" s="2">
        <v>0.66178660049627791</v>
      </c>
      <c r="L766" s="2">
        <v>0.61861041047732823</v>
      </c>
    </row>
    <row r="767" spans="1:12" x14ac:dyDescent="0.35">
      <c r="A767">
        <v>7830633</v>
      </c>
      <c r="B767" t="s">
        <v>42</v>
      </c>
      <c r="C767" t="s">
        <v>96</v>
      </c>
      <c r="D767" t="s">
        <v>492</v>
      </c>
      <c r="E767" t="s">
        <v>521</v>
      </c>
      <c r="F767" s="6">
        <v>1.2406947890818859E-2</v>
      </c>
      <c r="G767" t="s">
        <v>522</v>
      </c>
      <c r="H767" t="s">
        <v>449</v>
      </c>
      <c r="I767" s="1">
        <v>73.694999999999993</v>
      </c>
      <c r="J767" s="2">
        <v>0.82133995037220853</v>
      </c>
      <c r="K767" s="2">
        <v>0.90694789081885852</v>
      </c>
      <c r="L767" s="2">
        <v>0.91563279220543203</v>
      </c>
    </row>
    <row r="768" spans="1:12" x14ac:dyDescent="0.35">
      <c r="A768">
        <v>7830633</v>
      </c>
      <c r="B768" t="s">
        <v>42</v>
      </c>
      <c r="C768" t="s">
        <v>96</v>
      </c>
      <c r="D768" t="s">
        <v>199</v>
      </c>
      <c r="E768" t="s">
        <v>1285</v>
      </c>
      <c r="F768" s="6">
        <v>2.4813895781637717E-3</v>
      </c>
      <c r="G768" t="s">
        <v>530</v>
      </c>
      <c r="H768" t="s">
        <v>227</v>
      </c>
      <c r="I768" s="1">
        <v>71.069999999999993</v>
      </c>
      <c r="J768" s="2">
        <v>0.11215880893300249</v>
      </c>
      <c r="K768" s="2">
        <v>0.22828784119106699</v>
      </c>
      <c r="L768" s="2">
        <v>0.17642679522114416</v>
      </c>
    </row>
    <row r="769" spans="1:12" x14ac:dyDescent="0.35">
      <c r="A769">
        <v>7830633</v>
      </c>
      <c r="B769" t="s">
        <v>42</v>
      </c>
      <c r="C769" t="s">
        <v>96</v>
      </c>
      <c r="D769" t="s">
        <v>199</v>
      </c>
      <c r="E769" t="s">
        <v>1286</v>
      </c>
      <c r="F769" s="6">
        <v>2.4813895781637717E-3</v>
      </c>
      <c r="G769" t="s">
        <v>833</v>
      </c>
      <c r="H769" t="s">
        <v>1287</v>
      </c>
      <c r="I769" s="1">
        <v>61.765000000000001</v>
      </c>
      <c r="J769" s="2">
        <v>0.11290322580645161</v>
      </c>
      <c r="K769" s="2">
        <v>0.16600496277915633</v>
      </c>
      <c r="L769" s="2">
        <v>0.14962778967012544</v>
      </c>
    </row>
    <row r="770" spans="1:12" x14ac:dyDescent="0.35">
      <c r="A770">
        <v>7830633</v>
      </c>
      <c r="B770" t="s">
        <v>42</v>
      </c>
      <c r="C770" t="s">
        <v>96</v>
      </c>
      <c r="D770" t="s">
        <v>643</v>
      </c>
      <c r="E770" t="s">
        <v>1288</v>
      </c>
      <c r="F770" s="6">
        <v>2.4813895781637717E-3</v>
      </c>
      <c r="G770" t="s">
        <v>717</v>
      </c>
      <c r="H770" t="s">
        <v>720</v>
      </c>
      <c r="I770" s="1">
        <v>60.51</v>
      </c>
      <c r="J770" s="2">
        <v>0.1347394540942928</v>
      </c>
      <c r="K770" s="2">
        <v>0.17220843672456576</v>
      </c>
      <c r="L770" s="2">
        <v>0.15012406947890819</v>
      </c>
    </row>
    <row r="771" spans="1:12" x14ac:dyDescent="0.35">
      <c r="A771">
        <v>7830633</v>
      </c>
      <c r="B771" t="s">
        <v>42</v>
      </c>
      <c r="C771" t="s">
        <v>96</v>
      </c>
      <c r="D771" t="s">
        <v>643</v>
      </c>
      <c r="E771" t="s">
        <v>1289</v>
      </c>
      <c r="F771" s="6">
        <v>9.9255583126550868E-3</v>
      </c>
      <c r="G771" t="s">
        <v>1280</v>
      </c>
      <c r="H771" t="s">
        <v>241</v>
      </c>
      <c r="I771" s="1">
        <v>76.040000000000006</v>
      </c>
      <c r="J771" s="2">
        <v>0.57568238213399503</v>
      </c>
      <c r="K771" s="2">
        <v>0.80893300248138955</v>
      </c>
      <c r="L771" s="2">
        <v>0.75434243176178661</v>
      </c>
    </row>
    <row r="772" spans="1:12" x14ac:dyDescent="0.35">
      <c r="A772">
        <v>7830633</v>
      </c>
      <c r="B772" t="s">
        <v>42</v>
      </c>
      <c r="C772" t="s">
        <v>96</v>
      </c>
      <c r="D772" t="s">
        <v>643</v>
      </c>
      <c r="E772" t="s">
        <v>1290</v>
      </c>
      <c r="F772" s="6">
        <v>2.4813895781637717E-3</v>
      </c>
      <c r="G772" t="s">
        <v>496</v>
      </c>
      <c r="H772" t="s">
        <v>1185</v>
      </c>
      <c r="I772" s="1">
        <v>69.61</v>
      </c>
      <c r="J772" s="2">
        <v>0.14317617866004964</v>
      </c>
      <c r="K772" s="2">
        <v>0.20347394540942929</v>
      </c>
      <c r="L772" s="2">
        <v>0.17270471085389849</v>
      </c>
    </row>
    <row r="773" spans="1:12" x14ac:dyDescent="0.35">
      <c r="A773">
        <v>7830633</v>
      </c>
      <c r="B773" t="s">
        <v>42</v>
      </c>
      <c r="C773" t="s">
        <v>96</v>
      </c>
      <c r="D773" t="s">
        <v>643</v>
      </c>
      <c r="E773" t="s">
        <v>1291</v>
      </c>
      <c r="F773" s="6">
        <v>2.4813895781637717E-3</v>
      </c>
      <c r="G773" t="s">
        <v>1292</v>
      </c>
      <c r="H773" t="s">
        <v>178</v>
      </c>
      <c r="I773" s="1">
        <v>78.290000000000006</v>
      </c>
      <c r="J773" s="2">
        <v>0.17121588089330025</v>
      </c>
      <c r="K773" s="2">
        <v>0.18213399503722086</v>
      </c>
      <c r="L773" s="2">
        <v>0.19429281154282335</v>
      </c>
    </row>
    <row r="774" spans="1:12" x14ac:dyDescent="0.35">
      <c r="A774">
        <v>7830633</v>
      </c>
      <c r="B774" t="s">
        <v>42</v>
      </c>
      <c r="C774" t="s">
        <v>96</v>
      </c>
      <c r="D774" t="s">
        <v>643</v>
      </c>
      <c r="E774" t="s">
        <v>1293</v>
      </c>
      <c r="F774" s="6">
        <v>2.4813895781637717E-3</v>
      </c>
      <c r="G774" t="s">
        <v>1294</v>
      </c>
      <c r="H774" t="s">
        <v>436</v>
      </c>
      <c r="I774" s="1">
        <v>75</v>
      </c>
      <c r="J774" s="2">
        <v>0.16352357320099256</v>
      </c>
      <c r="K774" s="2">
        <v>0.20446650124069479</v>
      </c>
      <c r="L774" s="2">
        <v>0.18610421836228289</v>
      </c>
    </row>
    <row r="775" spans="1:12" x14ac:dyDescent="0.35">
      <c r="A775">
        <v>7830633</v>
      </c>
      <c r="B775" t="s">
        <v>42</v>
      </c>
      <c r="C775" t="s">
        <v>96</v>
      </c>
      <c r="D775" t="s">
        <v>643</v>
      </c>
      <c r="E775" t="s">
        <v>186</v>
      </c>
      <c r="F775" s="6">
        <v>4.9627791563275434E-3</v>
      </c>
      <c r="G775" t="s">
        <v>178</v>
      </c>
      <c r="H775" t="s">
        <v>345</v>
      </c>
      <c r="I775" s="1">
        <v>71.444999999999993</v>
      </c>
      <c r="J775" s="2">
        <v>0.36426799007444172</v>
      </c>
      <c r="K775" s="2">
        <v>0.38014888337468977</v>
      </c>
      <c r="L775" s="2">
        <v>0.35434243933438664</v>
      </c>
    </row>
    <row r="776" spans="1:12" x14ac:dyDescent="0.35">
      <c r="A776">
        <v>7830633</v>
      </c>
      <c r="B776" t="s">
        <v>42</v>
      </c>
      <c r="C776" t="s">
        <v>96</v>
      </c>
      <c r="D776" t="s">
        <v>1295</v>
      </c>
      <c r="E776" t="s">
        <v>1296</v>
      </c>
      <c r="F776" s="6">
        <v>2.4813895781637717E-3</v>
      </c>
      <c r="G776" t="s">
        <v>1297</v>
      </c>
      <c r="H776" t="s">
        <v>1298</v>
      </c>
      <c r="I776" s="1">
        <v>62.984999999999999</v>
      </c>
      <c r="J776" s="2">
        <v>0.11414392059553349</v>
      </c>
      <c r="K776" s="2">
        <v>0.17468982630272956</v>
      </c>
      <c r="L776" s="2">
        <v>0.15607940825280125</v>
      </c>
    </row>
    <row r="777" spans="1:12" x14ac:dyDescent="0.35">
      <c r="A777">
        <v>7830633</v>
      </c>
      <c r="B777" t="s">
        <v>42</v>
      </c>
      <c r="C777" t="str">
        <f>C776</f>
        <v>E</v>
      </c>
      <c r="D777" s="4" t="str">
        <f>"Comparison School Score"</f>
        <v>Comparison School Score</v>
      </c>
      <c r="F777" s="6">
        <v>0.88585607940446676</v>
      </c>
      <c r="I777" s="1"/>
      <c r="J777" s="2">
        <v>48.651116625310159</v>
      </c>
      <c r="K777" s="2">
        <v>75.210421836228264</v>
      </c>
      <c r="L777" s="2">
        <v>63.850124946007362</v>
      </c>
    </row>
    <row r="778" spans="1:12" x14ac:dyDescent="0.35">
      <c r="A778">
        <v>7830633</v>
      </c>
      <c r="B778" t="s">
        <v>42</v>
      </c>
      <c r="C778" t="s">
        <v>97</v>
      </c>
      <c r="D778" t="s">
        <v>392</v>
      </c>
      <c r="E778" t="s">
        <v>606</v>
      </c>
      <c r="F778" s="6">
        <v>2.4813895781637717E-3</v>
      </c>
      <c r="G778" t="s">
        <v>607</v>
      </c>
      <c r="H778" t="s">
        <v>608</v>
      </c>
      <c r="I778" s="1">
        <v>53.844999999999999</v>
      </c>
      <c r="J778" s="2">
        <v>7.8163771712158811E-2</v>
      </c>
      <c r="K778" s="2">
        <v>0.16799007444168734</v>
      </c>
      <c r="L778" s="2">
        <v>0.13374690204932732</v>
      </c>
    </row>
    <row r="779" spans="1:12" x14ac:dyDescent="0.35">
      <c r="A779">
        <v>7830633</v>
      </c>
      <c r="B779" t="s">
        <v>42</v>
      </c>
      <c r="C779" t="s">
        <v>97</v>
      </c>
      <c r="D779" t="s">
        <v>414</v>
      </c>
      <c r="E779" t="s">
        <v>662</v>
      </c>
      <c r="F779" s="6">
        <v>4.9627791563275434E-3</v>
      </c>
      <c r="G779" t="s">
        <v>663</v>
      </c>
      <c r="H779" t="s">
        <v>619</v>
      </c>
      <c r="I779" s="1">
        <v>70.589999999999989</v>
      </c>
      <c r="J779" s="2">
        <v>0.25905707196029776</v>
      </c>
      <c r="K779" s="2">
        <v>0.39305210918114147</v>
      </c>
      <c r="L779" s="2">
        <v>0.35037220086412452</v>
      </c>
    </row>
    <row r="780" spans="1:12" x14ac:dyDescent="0.35">
      <c r="A780">
        <v>7830633</v>
      </c>
      <c r="B780" t="s">
        <v>42</v>
      </c>
      <c r="C780" t="s">
        <v>97</v>
      </c>
      <c r="D780" t="s">
        <v>414</v>
      </c>
      <c r="E780" t="s">
        <v>664</v>
      </c>
      <c r="F780" s="6">
        <v>2.4813895781637717E-3</v>
      </c>
      <c r="G780" t="s">
        <v>229</v>
      </c>
      <c r="H780" t="s">
        <v>628</v>
      </c>
      <c r="I780" s="1">
        <v>79.37</v>
      </c>
      <c r="J780" s="2">
        <v>0.15632754342431762</v>
      </c>
      <c r="K780" s="2">
        <v>0.20794044665012407</v>
      </c>
      <c r="L780" s="2">
        <v>0.19677420112098712</v>
      </c>
    </row>
    <row r="781" spans="1:12" x14ac:dyDescent="0.35">
      <c r="A781">
        <v>7830633</v>
      </c>
      <c r="B781" t="s">
        <v>42</v>
      </c>
      <c r="C781" t="s">
        <v>97</v>
      </c>
      <c r="D781" t="s">
        <v>414</v>
      </c>
      <c r="E781" t="s">
        <v>665</v>
      </c>
      <c r="F781" s="6">
        <v>4.9627791563275434E-3</v>
      </c>
      <c r="G781" t="s">
        <v>666</v>
      </c>
      <c r="H781" t="s">
        <v>667</v>
      </c>
      <c r="I781" s="1">
        <v>78.204999999999998</v>
      </c>
      <c r="J781" s="2">
        <v>0.33846153846153848</v>
      </c>
      <c r="K781" s="2">
        <v>0.47543424317617866</v>
      </c>
      <c r="L781" s="2">
        <v>0.3885856230856467</v>
      </c>
    </row>
    <row r="782" spans="1:12" x14ac:dyDescent="0.35">
      <c r="A782">
        <v>7830633</v>
      </c>
      <c r="B782" t="s">
        <v>42</v>
      </c>
      <c r="C782" t="s">
        <v>97</v>
      </c>
      <c r="D782" t="s">
        <v>414</v>
      </c>
      <c r="E782" t="s">
        <v>668</v>
      </c>
      <c r="F782" s="6">
        <v>2.4813895781637717E-3</v>
      </c>
      <c r="G782" t="s">
        <v>642</v>
      </c>
      <c r="H782" t="s">
        <v>605</v>
      </c>
      <c r="I782" s="1">
        <v>67.275000000000006</v>
      </c>
      <c r="J782" s="2">
        <v>0.13176178660049628</v>
      </c>
      <c r="K782" s="2">
        <v>0.21885856079404467</v>
      </c>
      <c r="L782" s="2">
        <v>0.16699752618302185</v>
      </c>
    </row>
    <row r="783" spans="1:12" x14ac:dyDescent="0.35">
      <c r="A783">
        <v>7830633</v>
      </c>
      <c r="B783" t="s">
        <v>42</v>
      </c>
      <c r="C783" t="s">
        <v>97</v>
      </c>
      <c r="D783" t="s">
        <v>414</v>
      </c>
      <c r="E783" t="s">
        <v>669</v>
      </c>
      <c r="F783" s="6">
        <v>7.4441687344913151E-3</v>
      </c>
      <c r="G783" t="s">
        <v>263</v>
      </c>
      <c r="H783" t="s">
        <v>670</v>
      </c>
      <c r="I783" s="1">
        <v>73.429999999999993</v>
      </c>
      <c r="J783" s="2">
        <v>0.39305210918114142</v>
      </c>
      <c r="K783" s="2">
        <v>0.62307692307692308</v>
      </c>
      <c r="L783" s="2">
        <v>0.54640199647056253</v>
      </c>
    </row>
    <row r="784" spans="1:12" x14ac:dyDescent="0.35">
      <c r="A784">
        <v>7830633</v>
      </c>
      <c r="B784" t="s">
        <v>42</v>
      </c>
      <c r="C784" t="s">
        <v>97</v>
      </c>
      <c r="D784" t="s">
        <v>414</v>
      </c>
      <c r="E784" t="s">
        <v>1299</v>
      </c>
      <c r="F784" s="6">
        <v>2.4813895781637717E-3</v>
      </c>
      <c r="G784" t="s">
        <v>826</v>
      </c>
      <c r="H784" t="s">
        <v>1068</v>
      </c>
      <c r="I784" s="1">
        <v>71.204999999999998</v>
      </c>
      <c r="J784" s="2">
        <v>0.15880893300248139</v>
      </c>
      <c r="K784" s="2">
        <v>0.20918114143920594</v>
      </c>
      <c r="L784" s="2">
        <v>0.17667493039266052</v>
      </c>
    </row>
    <row r="785" spans="1:12" x14ac:dyDescent="0.35">
      <c r="A785">
        <v>7830633</v>
      </c>
      <c r="B785" t="s">
        <v>42</v>
      </c>
      <c r="C785" t="s">
        <v>97</v>
      </c>
      <c r="D785" t="s">
        <v>476</v>
      </c>
      <c r="E785" t="s">
        <v>687</v>
      </c>
      <c r="F785" s="6">
        <v>9.9255583126550868E-3</v>
      </c>
      <c r="G785" t="s">
        <v>549</v>
      </c>
      <c r="H785" t="s">
        <v>688</v>
      </c>
      <c r="I785" s="1">
        <v>77.799999999999983</v>
      </c>
      <c r="J785" s="2">
        <v>0.66799007444168734</v>
      </c>
      <c r="K785" s="2">
        <v>0.8079404466501241</v>
      </c>
      <c r="L785" s="2">
        <v>0.77220846701496593</v>
      </c>
    </row>
    <row r="786" spans="1:12" x14ac:dyDescent="0.35">
      <c r="A786">
        <v>7830633</v>
      </c>
      <c r="B786" t="s">
        <v>42</v>
      </c>
      <c r="C786" t="s">
        <v>97</v>
      </c>
      <c r="D786" t="s">
        <v>476</v>
      </c>
      <c r="E786" t="s">
        <v>689</v>
      </c>
      <c r="F786" s="6">
        <v>7.4441687344913151E-3</v>
      </c>
      <c r="G786" t="s">
        <v>690</v>
      </c>
      <c r="H786" t="s">
        <v>384</v>
      </c>
      <c r="I786" s="1">
        <v>54.489999999999995</v>
      </c>
      <c r="J786" s="2">
        <v>0.32009925558312657</v>
      </c>
      <c r="K786" s="2">
        <v>0.5508684863523573</v>
      </c>
      <c r="L786" s="2">
        <v>0.40570719602977667</v>
      </c>
    </row>
    <row r="787" spans="1:12" x14ac:dyDescent="0.35">
      <c r="A787">
        <v>7830633</v>
      </c>
      <c r="B787" t="s">
        <v>42</v>
      </c>
      <c r="C787" t="s">
        <v>97</v>
      </c>
      <c r="D787" t="s">
        <v>476</v>
      </c>
      <c r="E787" t="s">
        <v>691</v>
      </c>
      <c r="F787" s="6">
        <v>2.9776674937965261E-2</v>
      </c>
      <c r="G787" t="s">
        <v>395</v>
      </c>
      <c r="H787" t="s">
        <v>253</v>
      </c>
      <c r="I787" s="1">
        <v>60.555</v>
      </c>
      <c r="J787" s="2">
        <v>1.4322580645161291</v>
      </c>
      <c r="K787" s="2">
        <v>1.9890818858560793</v>
      </c>
      <c r="L787" s="2">
        <v>1.8014888337468982</v>
      </c>
    </row>
    <row r="788" spans="1:12" x14ac:dyDescent="0.35">
      <c r="A788">
        <v>7830633</v>
      </c>
      <c r="B788" t="s">
        <v>42</v>
      </c>
      <c r="C788" t="s">
        <v>97</v>
      </c>
      <c r="D788" t="s">
        <v>476</v>
      </c>
      <c r="E788" t="s">
        <v>692</v>
      </c>
      <c r="F788" s="6">
        <v>7.4441687344913151E-3</v>
      </c>
      <c r="G788" t="s">
        <v>693</v>
      </c>
      <c r="H788" t="s">
        <v>676</v>
      </c>
      <c r="I788" s="1">
        <v>68.575000000000003</v>
      </c>
      <c r="J788" s="2">
        <v>0.32828784119106702</v>
      </c>
      <c r="K788" s="2">
        <v>0.59181141439205953</v>
      </c>
      <c r="L788" s="2">
        <v>0.5106699638272042</v>
      </c>
    </row>
    <row r="789" spans="1:12" x14ac:dyDescent="0.35">
      <c r="A789">
        <v>7830633</v>
      </c>
      <c r="B789" t="s">
        <v>42</v>
      </c>
      <c r="C789" t="s">
        <v>97</v>
      </c>
      <c r="D789" t="s">
        <v>476</v>
      </c>
      <c r="E789" t="s">
        <v>694</v>
      </c>
      <c r="F789" s="6">
        <v>7.4441687344913151E-3</v>
      </c>
      <c r="G789" t="s">
        <v>353</v>
      </c>
      <c r="H789" t="s">
        <v>587</v>
      </c>
      <c r="I789" s="1">
        <v>55.855000000000004</v>
      </c>
      <c r="J789" s="2">
        <v>0.30818858560794044</v>
      </c>
      <c r="K789" s="2">
        <v>0.50024813895781639</v>
      </c>
      <c r="L789" s="2">
        <v>0.41538460970516539</v>
      </c>
    </row>
    <row r="790" spans="1:12" x14ac:dyDescent="0.35">
      <c r="A790">
        <v>7830633</v>
      </c>
      <c r="B790" t="s">
        <v>42</v>
      </c>
      <c r="C790" t="s">
        <v>97</v>
      </c>
      <c r="D790" t="s">
        <v>476</v>
      </c>
      <c r="E790" t="s">
        <v>695</v>
      </c>
      <c r="F790" s="6">
        <v>4.9627791563275434E-3</v>
      </c>
      <c r="G790" t="s">
        <v>408</v>
      </c>
      <c r="H790" t="s">
        <v>696</v>
      </c>
      <c r="I790" s="1">
        <v>64.23</v>
      </c>
      <c r="J790" s="2">
        <v>0.26600496277915636</v>
      </c>
      <c r="K790" s="2">
        <v>0.33498759305210918</v>
      </c>
      <c r="L790" s="2">
        <v>0.31910671489706111</v>
      </c>
    </row>
    <row r="791" spans="1:12" x14ac:dyDescent="0.35">
      <c r="A791">
        <v>7830633</v>
      </c>
      <c r="B791" t="s">
        <v>42</v>
      </c>
      <c r="C791" t="s">
        <v>97</v>
      </c>
      <c r="D791" t="s">
        <v>492</v>
      </c>
      <c r="E791" t="s">
        <v>697</v>
      </c>
      <c r="F791" s="6">
        <v>2.4813895781637717E-3</v>
      </c>
      <c r="G791" t="s">
        <v>678</v>
      </c>
      <c r="H791" t="s">
        <v>698</v>
      </c>
      <c r="I791" s="1">
        <v>62.334999999999994</v>
      </c>
      <c r="J791" s="2">
        <v>0.10893300248138957</v>
      </c>
      <c r="K791" s="2">
        <v>0.17667493796526054</v>
      </c>
      <c r="L791" s="2">
        <v>0.15459056882645297</v>
      </c>
    </row>
    <row r="792" spans="1:12" x14ac:dyDescent="0.35">
      <c r="A792">
        <v>7830633</v>
      </c>
      <c r="B792" t="s">
        <v>42</v>
      </c>
      <c r="C792" t="s">
        <v>97</v>
      </c>
      <c r="D792" t="s">
        <v>492</v>
      </c>
      <c r="E792" t="s">
        <v>706</v>
      </c>
      <c r="F792" s="6">
        <v>4.9627791563275434E-3</v>
      </c>
      <c r="G792" t="s">
        <v>663</v>
      </c>
      <c r="H792" t="s">
        <v>707</v>
      </c>
      <c r="I792" s="1">
        <v>74.634999999999991</v>
      </c>
      <c r="J792" s="2">
        <v>0.25905707196029776</v>
      </c>
      <c r="K792" s="2">
        <v>0.39751861042183623</v>
      </c>
      <c r="L792" s="2">
        <v>0.37022331748943471</v>
      </c>
    </row>
    <row r="793" spans="1:12" x14ac:dyDescent="0.35">
      <c r="A793">
        <v>7830633</v>
      </c>
      <c r="B793" t="s">
        <v>42</v>
      </c>
      <c r="C793" t="s">
        <v>97</v>
      </c>
      <c r="D793" t="s">
        <v>492</v>
      </c>
      <c r="E793" t="s">
        <v>615</v>
      </c>
      <c r="F793" s="6">
        <v>7.4441687344913151E-3</v>
      </c>
      <c r="G793" t="s">
        <v>616</v>
      </c>
      <c r="H793" t="s">
        <v>413</v>
      </c>
      <c r="I793" s="1">
        <v>79.185000000000002</v>
      </c>
      <c r="J793" s="2">
        <v>0.44143920595533498</v>
      </c>
      <c r="K793" s="2">
        <v>0.62605459057071955</v>
      </c>
      <c r="L793" s="2">
        <v>0.58957814105391204</v>
      </c>
    </row>
    <row r="794" spans="1:12" x14ac:dyDescent="0.35">
      <c r="A794">
        <v>7830633</v>
      </c>
      <c r="B794" t="s">
        <v>42</v>
      </c>
      <c r="C794" t="s">
        <v>97</v>
      </c>
      <c r="D794" t="s">
        <v>199</v>
      </c>
      <c r="E794" t="s">
        <v>1300</v>
      </c>
      <c r="F794" s="6">
        <v>2.4813895781637717E-3</v>
      </c>
      <c r="G794" t="s">
        <v>675</v>
      </c>
      <c r="H794" t="s">
        <v>1301</v>
      </c>
      <c r="I794" s="1">
        <v>54.724999999999994</v>
      </c>
      <c r="J794" s="2">
        <v>8.0397022332506202E-2</v>
      </c>
      <c r="K794" s="2">
        <v>0.158560794044665</v>
      </c>
      <c r="L794" s="2">
        <v>0.13573201181870831</v>
      </c>
    </row>
    <row r="795" spans="1:12" x14ac:dyDescent="0.35">
      <c r="A795">
        <v>7830633</v>
      </c>
      <c r="B795" t="s">
        <v>42</v>
      </c>
      <c r="C795" t="s">
        <v>97</v>
      </c>
      <c r="D795" t="s">
        <v>643</v>
      </c>
      <c r="E795" t="s">
        <v>725</v>
      </c>
      <c r="F795" s="6">
        <v>2.4813895781637717E-3</v>
      </c>
      <c r="G795" t="s">
        <v>726</v>
      </c>
      <c r="H795" t="s">
        <v>727</v>
      </c>
      <c r="I795" s="1">
        <v>62.255000000000003</v>
      </c>
      <c r="J795" s="2">
        <v>0.14565756823821341</v>
      </c>
      <c r="K795" s="2">
        <v>0.1942928039702233</v>
      </c>
      <c r="L795" s="2">
        <v>0.15434243365493661</v>
      </c>
    </row>
    <row r="796" spans="1:12" x14ac:dyDescent="0.35">
      <c r="A796">
        <v>7830633</v>
      </c>
      <c r="B796" t="s">
        <v>42</v>
      </c>
      <c r="C796" t="str">
        <f>C795</f>
        <v>M</v>
      </c>
      <c r="D796" s="4" t="str">
        <f>"Comparison School Score"</f>
        <v>Comparison School Score</v>
      </c>
      <c r="F796" s="6">
        <v>0.11414392059553351</v>
      </c>
      <c r="I796" s="1"/>
      <c r="J796" s="2">
        <v>5.8739454094292816</v>
      </c>
      <c r="K796" s="2">
        <v>8.6235732009925545</v>
      </c>
      <c r="L796" s="2">
        <v>7.588585638230847</v>
      </c>
    </row>
    <row r="797" spans="1:12" x14ac:dyDescent="0.35">
      <c r="A797">
        <v>7830637</v>
      </c>
      <c r="B797" t="s">
        <v>44</v>
      </c>
      <c r="C797" t="s">
        <v>96</v>
      </c>
      <c r="D797" t="s">
        <v>392</v>
      </c>
      <c r="E797" t="s">
        <v>534</v>
      </c>
      <c r="F797" s="6">
        <v>1.1627906976744186E-2</v>
      </c>
      <c r="G797" t="s">
        <v>535</v>
      </c>
      <c r="H797" t="s">
        <v>513</v>
      </c>
      <c r="I797" s="1">
        <v>70.734999999999999</v>
      </c>
      <c r="J797" s="2">
        <v>0.73953488372093024</v>
      </c>
      <c r="K797" s="2">
        <v>1.0186046511627906</v>
      </c>
      <c r="L797" s="2">
        <v>0.82325584943904428</v>
      </c>
    </row>
    <row r="798" spans="1:12" x14ac:dyDescent="0.35">
      <c r="A798">
        <v>7830637</v>
      </c>
      <c r="B798" t="s">
        <v>44</v>
      </c>
      <c r="C798" t="s">
        <v>96</v>
      </c>
      <c r="D798" t="s">
        <v>392</v>
      </c>
      <c r="E798" t="s">
        <v>394</v>
      </c>
      <c r="F798" s="6">
        <v>3.875968992248062E-3</v>
      </c>
      <c r="G798" t="s">
        <v>395</v>
      </c>
      <c r="H798" t="s">
        <v>396</v>
      </c>
      <c r="I798" s="1">
        <v>78.709999999999994</v>
      </c>
      <c r="J798" s="2">
        <v>0.1864341085271318</v>
      </c>
      <c r="K798" s="2">
        <v>0.38604651162790693</v>
      </c>
      <c r="L798" s="2">
        <v>0.3050387596899225</v>
      </c>
    </row>
    <row r="799" spans="1:12" x14ac:dyDescent="0.35">
      <c r="A799">
        <v>7830637</v>
      </c>
      <c r="B799" t="s">
        <v>44</v>
      </c>
      <c r="C799" t="s">
        <v>96</v>
      </c>
      <c r="D799" t="s">
        <v>392</v>
      </c>
      <c r="E799" t="s">
        <v>1302</v>
      </c>
      <c r="F799" s="6">
        <v>3.875968992248062E-3</v>
      </c>
      <c r="G799" t="s">
        <v>1303</v>
      </c>
      <c r="H799" t="s">
        <v>707</v>
      </c>
      <c r="I799" s="1">
        <v>62.019999999999996</v>
      </c>
      <c r="J799" s="2">
        <v>0.1496124031007752</v>
      </c>
      <c r="K799" s="2">
        <v>0.31046511627906975</v>
      </c>
      <c r="L799" s="2">
        <v>0.24031007751937983</v>
      </c>
    </row>
    <row r="800" spans="1:12" x14ac:dyDescent="0.35">
      <c r="A800">
        <v>7830637</v>
      </c>
      <c r="B800" t="s">
        <v>44</v>
      </c>
      <c r="C800" t="s">
        <v>96</v>
      </c>
      <c r="D800" t="s">
        <v>392</v>
      </c>
      <c r="E800" t="s">
        <v>1304</v>
      </c>
      <c r="F800" s="6">
        <v>1.1627906976744186E-2</v>
      </c>
      <c r="G800" t="s">
        <v>481</v>
      </c>
      <c r="H800" t="s">
        <v>1012</v>
      </c>
      <c r="I800" s="1">
        <v>77.13</v>
      </c>
      <c r="J800" s="2">
        <v>0.63837209302325582</v>
      </c>
      <c r="K800" s="2">
        <v>1.0279069767441862</v>
      </c>
      <c r="L800" s="2">
        <v>0.89651161016419878</v>
      </c>
    </row>
    <row r="801" spans="1:12" x14ac:dyDescent="0.35">
      <c r="A801">
        <v>7830637</v>
      </c>
      <c r="B801" t="s">
        <v>44</v>
      </c>
      <c r="C801" t="s">
        <v>96</v>
      </c>
      <c r="D801" t="s">
        <v>392</v>
      </c>
      <c r="E801" t="s">
        <v>565</v>
      </c>
      <c r="F801" s="6">
        <v>3.875968992248062E-3</v>
      </c>
      <c r="G801" t="s">
        <v>566</v>
      </c>
      <c r="H801" t="s">
        <v>567</v>
      </c>
      <c r="I801" s="1">
        <v>62.754999999999995</v>
      </c>
      <c r="J801" s="2">
        <v>9.8449612403100767E-2</v>
      </c>
      <c r="K801" s="2">
        <v>0.31511627906976741</v>
      </c>
      <c r="L801" s="2">
        <v>0.24341085271317831</v>
      </c>
    </row>
    <row r="802" spans="1:12" x14ac:dyDescent="0.35">
      <c r="A802">
        <v>7830637</v>
      </c>
      <c r="B802" t="s">
        <v>44</v>
      </c>
      <c r="C802" t="s">
        <v>96</v>
      </c>
      <c r="D802" t="s">
        <v>392</v>
      </c>
      <c r="E802" t="s">
        <v>1305</v>
      </c>
      <c r="F802" s="6">
        <v>3.875968992248062E-3</v>
      </c>
      <c r="G802" t="s">
        <v>206</v>
      </c>
      <c r="H802" t="s">
        <v>206</v>
      </c>
      <c r="I802" s="1">
        <v>99.1</v>
      </c>
      <c r="J802" s="2">
        <v>0.38759689922480622</v>
      </c>
      <c r="K802" s="2">
        <v>0.38759689922480622</v>
      </c>
      <c r="L802" s="2">
        <v>0.38410852121752359</v>
      </c>
    </row>
    <row r="803" spans="1:12" x14ac:dyDescent="0.35">
      <c r="A803">
        <v>7830637</v>
      </c>
      <c r="B803" t="s">
        <v>44</v>
      </c>
      <c r="C803" t="s">
        <v>96</v>
      </c>
      <c r="D803" t="s">
        <v>392</v>
      </c>
      <c r="E803" t="s">
        <v>403</v>
      </c>
      <c r="F803" s="6">
        <v>7.7519379844961239E-3</v>
      </c>
      <c r="G803" t="s">
        <v>404</v>
      </c>
      <c r="H803" t="s">
        <v>405</v>
      </c>
      <c r="I803" s="1">
        <v>73.824999999999989</v>
      </c>
      <c r="J803" s="2">
        <v>0.33798449612403103</v>
      </c>
      <c r="K803" s="2">
        <v>0.70930232558139539</v>
      </c>
      <c r="L803" s="2">
        <v>0.57209304691285123</v>
      </c>
    </row>
    <row r="804" spans="1:12" x14ac:dyDescent="0.35">
      <c r="A804">
        <v>7830637</v>
      </c>
      <c r="B804" t="s">
        <v>44</v>
      </c>
      <c r="C804" t="s">
        <v>96</v>
      </c>
      <c r="D804" t="s">
        <v>646</v>
      </c>
      <c r="E804" t="s">
        <v>1306</v>
      </c>
      <c r="F804" s="6">
        <v>3.875968992248062E-3</v>
      </c>
      <c r="G804" t="s">
        <v>751</v>
      </c>
      <c r="H804" t="s">
        <v>327</v>
      </c>
      <c r="I804" s="1">
        <v>78.385000000000005</v>
      </c>
      <c r="J804" s="2">
        <v>0.26976744186046508</v>
      </c>
      <c r="K804" s="2">
        <v>0.31356589147286823</v>
      </c>
      <c r="L804" s="2">
        <v>0.30387597490650736</v>
      </c>
    </row>
    <row r="805" spans="1:12" x14ac:dyDescent="0.35">
      <c r="A805">
        <v>7830637</v>
      </c>
      <c r="B805" t="s">
        <v>44</v>
      </c>
      <c r="C805" t="s">
        <v>96</v>
      </c>
      <c r="D805" t="s">
        <v>305</v>
      </c>
      <c r="E805" t="s">
        <v>932</v>
      </c>
      <c r="F805" s="6">
        <v>3.875968992248062E-3</v>
      </c>
      <c r="G805" t="s">
        <v>769</v>
      </c>
      <c r="H805" t="s">
        <v>373</v>
      </c>
      <c r="I805" s="1">
        <v>73.89</v>
      </c>
      <c r="J805" s="2">
        <v>0.18178294573643411</v>
      </c>
      <c r="K805" s="2">
        <v>0.32558139534883723</v>
      </c>
      <c r="L805" s="2">
        <v>0.28643411444139111</v>
      </c>
    </row>
    <row r="806" spans="1:12" x14ac:dyDescent="0.35">
      <c r="A806">
        <v>7830637</v>
      </c>
      <c r="B806" t="s">
        <v>44</v>
      </c>
      <c r="C806" t="s">
        <v>96</v>
      </c>
      <c r="D806" t="s">
        <v>305</v>
      </c>
      <c r="E806" t="s">
        <v>752</v>
      </c>
      <c r="F806" s="6">
        <v>3.875968992248062E-3</v>
      </c>
      <c r="G806" t="s">
        <v>201</v>
      </c>
      <c r="H806" t="s">
        <v>191</v>
      </c>
      <c r="I806" s="1">
        <v>68.42</v>
      </c>
      <c r="J806" s="2">
        <v>0.2069767441860465</v>
      </c>
      <c r="K806" s="2">
        <v>0.26511627906976748</v>
      </c>
      <c r="L806" s="2">
        <v>0.27015502693117127</v>
      </c>
    </row>
    <row r="807" spans="1:12" x14ac:dyDescent="0.35">
      <c r="A807">
        <v>7830637</v>
      </c>
      <c r="B807" t="s">
        <v>44</v>
      </c>
      <c r="C807" t="s">
        <v>96</v>
      </c>
      <c r="D807" t="s">
        <v>305</v>
      </c>
      <c r="E807" t="s">
        <v>761</v>
      </c>
      <c r="F807" s="6">
        <v>3.875968992248062E-3</v>
      </c>
      <c r="G807" t="s">
        <v>754</v>
      </c>
      <c r="H807" t="s">
        <v>762</v>
      </c>
      <c r="I807" s="1">
        <v>64.53</v>
      </c>
      <c r="J807" s="2">
        <v>0.18023255813953487</v>
      </c>
      <c r="K807" s="2">
        <v>0.31317829457364338</v>
      </c>
      <c r="L807" s="2">
        <v>0.22093023255813954</v>
      </c>
    </row>
    <row r="808" spans="1:12" x14ac:dyDescent="0.35">
      <c r="A808">
        <v>7830637</v>
      </c>
      <c r="B808" t="s">
        <v>44</v>
      </c>
      <c r="C808" t="s">
        <v>96</v>
      </c>
      <c r="D808" t="s">
        <v>472</v>
      </c>
      <c r="E808" t="s">
        <v>1307</v>
      </c>
      <c r="F808" s="6">
        <v>7.7519379844961239E-3</v>
      </c>
      <c r="G808" t="s">
        <v>1308</v>
      </c>
      <c r="H808" t="s">
        <v>1309</v>
      </c>
      <c r="I808" s="1">
        <v>84.58</v>
      </c>
      <c r="J808" s="2">
        <v>0.49069767441860462</v>
      </c>
      <c r="K808" s="2">
        <v>0.77054263565891479</v>
      </c>
      <c r="L808" s="2">
        <v>0.65581394165985341</v>
      </c>
    </row>
    <row r="809" spans="1:12" x14ac:dyDescent="0.35">
      <c r="A809">
        <v>7830637</v>
      </c>
      <c r="B809" t="s">
        <v>44</v>
      </c>
      <c r="C809" t="s">
        <v>96</v>
      </c>
      <c r="D809" t="s">
        <v>472</v>
      </c>
      <c r="E809" t="s">
        <v>1310</v>
      </c>
      <c r="F809" s="6">
        <v>1.1627906976744186E-2</v>
      </c>
      <c r="G809" t="s">
        <v>1311</v>
      </c>
      <c r="H809" t="s">
        <v>323</v>
      </c>
      <c r="I809" s="1">
        <v>75.38</v>
      </c>
      <c r="J809" s="2">
        <v>0.63023255813953494</v>
      </c>
      <c r="K809" s="2">
        <v>0.96279069767441861</v>
      </c>
      <c r="L809" s="2">
        <v>0.87674420378928963</v>
      </c>
    </row>
    <row r="810" spans="1:12" x14ac:dyDescent="0.35">
      <c r="A810">
        <v>7830637</v>
      </c>
      <c r="B810" t="s">
        <v>44</v>
      </c>
      <c r="C810" t="s">
        <v>96</v>
      </c>
      <c r="D810" t="s">
        <v>472</v>
      </c>
      <c r="E810" t="s">
        <v>1312</v>
      </c>
      <c r="F810" s="6">
        <v>3.875968992248062E-2</v>
      </c>
      <c r="G810" t="s">
        <v>198</v>
      </c>
      <c r="H810" t="s">
        <v>264</v>
      </c>
      <c r="I810" s="1">
        <v>76.08</v>
      </c>
      <c r="J810" s="2">
        <v>2.0155038759689923</v>
      </c>
      <c r="K810" s="2">
        <v>3.3023255813953489</v>
      </c>
      <c r="L810" s="2">
        <v>2.9496123439581821</v>
      </c>
    </row>
    <row r="811" spans="1:12" x14ac:dyDescent="0.35">
      <c r="A811">
        <v>7830637</v>
      </c>
      <c r="B811" t="s">
        <v>44</v>
      </c>
      <c r="C811" t="s">
        <v>96</v>
      </c>
      <c r="D811" t="s">
        <v>472</v>
      </c>
      <c r="E811" t="s">
        <v>1313</v>
      </c>
      <c r="F811" s="6">
        <v>2.7131782945736434E-2</v>
      </c>
      <c r="G811" t="s">
        <v>1314</v>
      </c>
      <c r="H811" t="s">
        <v>441</v>
      </c>
      <c r="I811" s="1">
        <v>79.574999999999989</v>
      </c>
      <c r="J811" s="2">
        <v>1.5031007751937984</v>
      </c>
      <c r="K811" s="2">
        <v>2.5422480620155041</v>
      </c>
      <c r="L811" s="2">
        <v>2.159689881080805</v>
      </c>
    </row>
    <row r="812" spans="1:12" x14ac:dyDescent="0.35">
      <c r="A812">
        <v>7830637</v>
      </c>
      <c r="B812" t="s">
        <v>44</v>
      </c>
      <c r="C812" t="s">
        <v>96</v>
      </c>
      <c r="D812" t="s">
        <v>472</v>
      </c>
      <c r="E812" t="s">
        <v>1315</v>
      </c>
      <c r="F812" s="6">
        <v>0.10077519379844961</v>
      </c>
      <c r="G812" t="s">
        <v>586</v>
      </c>
      <c r="H812" t="s">
        <v>1316</v>
      </c>
      <c r="I812" s="1">
        <v>61.17</v>
      </c>
      <c r="J812" s="2">
        <v>3.134108527131783</v>
      </c>
      <c r="K812" s="2">
        <v>7.558139534883721</v>
      </c>
      <c r="L812" s="2">
        <v>6.1674419373504872</v>
      </c>
    </row>
    <row r="813" spans="1:12" x14ac:dyDescent="0.35">
      <c r="A813">
        <v>7830637</v>
      </c>
      <c r="B813" t="s">
        <v>44</v>
      </c>
      <c r="C813" t="s">
        <v>96</v>
      </c>
      <c r="D813" t="s">
        <v>472</v>
      </c>
      <c r="E813" t="s">
        <v>919</v>
      </c>
      <c r="F813" s="6">
        <v>2.3255813953488372E-2</v>
      </c>
      <c r="G813" t="s">
        <v>438</v>
      </c>
      <c r="H813" t="s">
        <v>325</v>
      </c>
      <c r="I813" s="1">
        <v>62.1</v>
      </c>
      <c r="J813" s="2">
        <v>1.2186046511627906</v>
      </c>
      <c r="K813" s="2">
        <v>1.672093023255814</v>
      </c>
      <c r="L813" s="2">
        <v>1.444186011026072</v>
      </c>
    </row>
    <row r="814" spans="1:12" x14ac:dyDescent="0.35">
      <c r="A814">
        <v>7830637</v>
      </c>
      <c r="B814" t="s">
        <v>44</v>
      </c>
      <c r="C814" t="s">
        <v>96</v>
      </c>
      <c r="D814" t="s">
        <v>472</v>
      </c>
      <c r="E814" t="s">
        <v>1317</v>
      </c>
      <c r="F814" s="6">
        <v>2.3255813953488372E-2</v>
      </c>
      <c r="G814" t="s">
        <v>1318</v>
      </c>
      <c r="H814" t="s">
        <v>600</v>
      </c>
      <c r="I814" s="1">
        <v>79.35499999999999</v>
      </c>
      <c r="J814" s="2">
        <v>1.1953488372093022</v>
      </c>
      <c r="K814" s="2">
        <v>2.2348837209302324</v>
      </c>
      <c r="L814" s="2">
        <v>1.8441861174827399</v>
      </c>
    </row>
    <row r="815" spans="1:12" x14ac:dyDescent="0.35">
      <c r="A815">
        <v>7830637</v>
      </c>
      <c r="B815" t="s">
        <v>44</v>
      </c>
      <c r="C815" t="s">
        <v>96</v>
      </c>
      <c r="D815" t="s">
        <v>472</v>
      </c>
      <c r="E815" t="s">
        <v>480</v>
      </c>
      <c r="F815" s="6">
        <v>6.9767441860465115E-2</v>
      </c>
      <c r="G815" t="s">
        <v>709</v>
      </c>
      <c r="H815" t="s">
        <v>447</v>
      </c>
      <c r="I815" s="1">
        <v>60.314999999999998</v>
      </c>
      <c r="J815" s="2">
        <v>2.8325581395348838</v>
      </c>
      <c r="K815" s="2">
        <v>5.5534883720930228</v>
      </c>
      <c r="L815" s="2">
        <v>4.2139535948287605</v>
      </c>
    </row>
    <row r="816" spans="1:12" x14ac:dyDescent="0.35">
      <c r="A816">
        <v>7830637</v>
      </c>
      <c r="B816" t="s">
        <v>44</v>
      </c>
      <c r="C816" t="s">
        <v>96</v>
      </c>
      <c r="D816" t="s">
        <v>472</v>
      </c>
      <c r="E816" t="s">
        <v>1319</v>
      </c>
      <c r="F816" s="6">
        <v>3.4883720930232558E-2</v>
      </c>
      <c r="G816" t="s">
        <v>879</v>
      </c>
      <c r="H816" t="s">
        <v>998</v>
      </c>
      <c r="I816" s="1">
        <v>70.314999999999998</v>
      </c>
      <c r="J816" s="2">
        <v>1.4825581395348837</v>
      </c>
      <c r="K816" s="2">
        <v>2.8290697674418603</v>
      </c>
      <c r="L816" s="2">
        <v>2.455814006716706</v>
      </c>
    </row>
    <row r="817" spans="1:12" x14ac:dyDescent="0.35">
      <c r="A817">
        <v>7830637</v>
      </c>
      <c r="B817" t="s">
        <v>44</v>
      </c>
      <c r="C817" t="s">
        <v>96</v>
      </c>
      <c r="D817" t="s">
        <v>472</v>
      </c>
      <c r="E817" t="s">
        <v>1320</v>
      </c>
      <c r="F817" s="6">
        <v>3.875968992248062E-3</v>
      </c>
      <c r="G817" t="s">
        <v>206</v>
      </c>
      <c r="H817" t="s">
        <v>429</v>
      </c>
      <c r="I817" s="1">
        <v>98.534999999999997</v>
      </c>
      <c r="J817" s="2">
        <v>0.38759689922480622</v>
      </c>
      <c r="K817" s="2">
        <v>0.38488372093023254</v>
      </c>
      <c r="L817" s="2">
        <v>0.38217053672139956</v>
      </c>
    </row>
    <row r="818" spans="1:12" x14ac:dyDescent="0.35">
      <c r="A818">
        <v>7830637</v>
      </c>
      <c r="B818" t="s">
        <v>44</v>
      </c>
      <c r="C818" t="s">
        <v>96</v>
      </c>
      <c r="D818" t="s">
        <v>472</v>
      </c>
      <c r="E818" t="s">
        <v>624</v>
      </c>
      <c r="F818" s="6">
        <v>3.875968992248062E-3</v>
      </c>
      <c r="G818" t="s">
        <v>625</v>
      </c>
      <c r="H818" t="s">
        <v>328</v>
      </c>
      <c r="I818" s="1">
        <v>76.569999999999993</v>
      </c>
      <c r="J818" s="2">
        <v>0.18410852713178294</v>
      </c>
      <c r="K818" s="2">
        <v>0.36589147286821705</v>
      </c>
      <c r="L818" s="2">
        <v>0.29689921889194221</v>
      </c>
    </row>
    <row r="819" spans="1:12" x14ac:dyDescent="0.35">
      <c r="A819">
        <v>7830637</v>
      </c>
      <c r="B819" t="s">
        <v>44</v>
      </c>
      <c r="C819" t="s">
        <v>96</v>
      </c>
      <c r="D819" t="s">
        <v>472</v>
      </c>
      <c r="E819" t="s">
        <v>774</v>
      </c>
      <c r="F819" s="6">
        <v>3.875968992248062E-2</v>
      </c>
      <c r="G819" t="s">
        <v>775</v>
      </c>
      <c r="H819" t="s">
        <v>436</v>
      </c>
      <c r="I819" s="1">
        <v>67.92</v>
      </c>
      <c r="J819" s="2">
        <v>1.3720930232558139</v>
      </c>
      <c r="K819" s="2">
        <v>3.1937984496124034</v>
      </c>
      <c r="L819" s="2">
        <v>2.6317830048790274</v>
      </c>
    </row>
    <row r="820" spans="1:12" x14ac:dyDescent="0.35">
      <c r="A820">
        <v>7830637</v>
      </c>
      <c r="B820" t="s">
        <v>44</v>
      </c>
      <c r="C820" t="s">
        <v>96</v>
      </c>
      <c r="D820" t="s">
        <v>472</v>
      </c>
      <c r="E820" t="s">
        <v>473</v>
      </c>
      <c r="F820" s="6">
        <v>5.8139534883720929E-2</v>
      </c>
      <c r="G820" t="s">
        <v>474</v>
      </c>
      <c r="H820" t="s">
        <v>475</v>
      </c>
      <c r="I820" s="1">
        <v>55.35</v>
      </c>
      <c r="J820" s="2">
        <v>2.0465116279069768</v>
      </c>
      <c r="K820" s="2">
        <v>3.9534883720930232</v>
      </c>
      <c r="L820" s="2">
        <v>3.2209303212720295</v>
      </c>
    </row>
    <row r="821" spans="1:12" x14ac:dyDescent="0.35">
      <c r="A821">
        <v>7830637</v>
      </c>
      <c r="B821" t="s">
        <v>44</v>
      </c>
      <c r="C821" t="s">
        <v>96</v>
      </c>
      <c r="D821" t="s">
        <v>472</v>
      </c>
      <c r="E821" t="s">
        <v>626</v>
      </c>
      <c r="F821" s="6">
        <v>1.5503875968992248E-2</v>
      </c>
      <c r="G821" t="s">
        <v>627</v>
      </c>
      <c r="H821" t="s">
        <v>628</v>
      </c>
      <c r="I821" s="1">
        <v>67.709999999999994</v>
      </c>
      <c r="J821" s="2">
        <v>0.48372093023255813</v>
      </c>
      <c r="K821" s="2">
        <v>1.2992248062015503</v>
      </c>
      <c r="L821" s="2">
        <v>1.0496123557867005</v>
      </c>
    </row>
    <row r="822" spans="1:12" x14ac:dyDescent="0.35">
      <c r="A822">
        <v>7830637</v>
      </c>
      <c r="B822" t="s">
        <v>44</v>
      </c>
      <c r="C822" t="s">
        <v>96</v>
      </c>
      <c r="D822" t="s">
        <v>472</v>
      </c>
      <c r="E822" t="s">
        <v>1321</v>
      </c>
      <c r="F822" s="6">
        <v>3.875968992248062E-3</v>
      </c>
      <c r="G822" t="s">
        <v>1322</v>
      </c>
      <c r="H822" t="s">
        <v>364</v>
      </c>
      <c r="I822" s="1">
        <v>65.37</v>
      </c>
      <c r="J822" s="2">
        <v>0.19457364341085273</v>
      </c>
      <c r="K822" s="2">
        <v>0.31007751937984496</v>
      </c>
      <c r="L822" s="2">
        <v>0.25387596899224807</v>
      </c>
    </row>
    <row r="823" spans="1:12" x14ac:dyDescent="0.35">
      <c r="A823">
        <v>7830637</v>
      </c>
      <c r="B823" t="s">
        <v>44</v>
      </c>
      <c r="C823" t="s">
        <v>96</v>
      </c>
      <c r="D823" t="s">
        <v>472</v>
      </c>
      <c r="E823" t="s">
        <v>942</v>
      </c>
      <c r="F823" s="6">
        <v>3.875968992248062E-3</v>
      </c>
      <c r="G823" t="s">
        <v>285</v>
      </c>
      <c r="H823" t="s">
        <v>447</v>
      </c>
      <c r="I823" s="1">
        <v>70.78</v>
      </c>
      <c r="J823" s="2">
        <v>0.16124031007751938</v>
      </c>
      <c r="K823" s="2">
        <v>0.30852713178294572</v>
      </c>
      <c r="L823" s="2">
        <v>0.27441861647968147</v>
      </c>
    </row>
    <row r="824" spans="1:12" x14ac:dyDescent="0.35">
      <c r="A824">
        <v>7830637</v>
      </c>
      <c r="B824" t="s">
        <v>44</v>
      </c>
      <c r="C824" t="s">
        <v>96</v>
      </c>
      <c r="D824" t="s">
        <v>472</v>
      </c>
      <c r="E824" t="s">
        <v>1323</v>
      </c>
      <c r="F824" s="6">
        <v>2.7131782945736434E-2</v>
      </c>
      <c r="G824" t="s">
        <v>285</v>
      </c>
      <c r="H824" t="s">
        <v>173</v>
      </c>
      <c r="I824" s="1">
        <v>69.48</v>
      </c>
      <c r="J824" s="2">
        <v>1.1286821705426358</v>
      </c>
      <c r="K824" s="2">
        <v>2.0837209302325581</v>
      </c>
      <c r="L824" s="2">
        <v>1.8856589147286822</v>
      </c>
    </row>
    <row r="825" spans="1:12" x14ac:dyDescent="0.35">
      <c r="A825">
        <v>7830637</v>
      </c>
      <c r="B825" t="s">
        <v>44</v>
      </c>
      <c r="C825" t="s">
        <v>96</v>
      </c>
      <c r="D825" t="s">
        <v>472</v>
      </c>
      <c r="E825" t="s">
        <v>629</v>
      </c>
      <c r="F825" s="6">
        <v>2.7131782945736434E-2</v>
      </c>
      <c r="G825" t="s">
        <v>630</v>
      </c>
      <c r="H825" t="s">
        <v>631</v>
      </c>
      <c r="I825" s="1">
        <v>64.77000000000001</v>
      </c>
      <c r="J825" s="2">
        <v>0.97131782945736422</v>
      </c>
      <c r="K825" s="2">
        <v>2.3468992248062017</v>
      </c>
      <c r="L825" s="2">
        <v>1.7581396176833515</v>
      </c>
    </row>
    <row r="826" spans="1:12" x14ac:dyDescent="0.35">
      <c r="A826">
        <v>7830637</v>
      </c>
      <c r="B826" t="s">
        <v>44</v>
      </c>
      <c r="C826" t="s">
        <v>96</v>
      </c>
      <c r="D826" t="s">
        <v>472</v>
      </c>
      <c r="E826" t="s">
        <v>632</v>
      </c>
      <c r="F826" s="6">
        <v>3.1007751937984496E-2</v>
      </c>
      <c r="G826" t="s">
        <v>633</v>
      </c>
      <c r="H826" t="s">
        <v>612</v>
      </c>
      <c r="I826" s="1">
        <v>64.789999999999992</v>
      </c>
      <c r="J826" s="2">
        <v>1.0573643410852713</v>
      </c>
      <c r="K826" s="2">
        <v>2.2449612403100776</v>
      </c>
      <c r="L826" s="2">
        <v>2.0062014557594479</v>
      </c>
    </row>
    <row r="827" spans="1:12" x14ac:dyDescent="0.35">
      <c r="A827">
        <v>7830637</v>
      </c>
      <c r="B827" t="s">
        <v>44</v>
      </c>
      <c r="C827" t="s">
        <v>96</v>
      </c>
      <c r="D827" t="s">
        <v>472</v>
      </c>
      <c r="E827" t="s">
        <v>951</v>
      </c>
      <c r="F827" s="6">
        <v>3.875968992248062E-2</v>
      </c>
      <c r="G827" t="s">
        <v>952</v>
      </c>
      <c r="H827" t="s">
        <v>436</v>
      </c>
      <c r="I827" s="1">
        <v>64.45</v>
      </c>
      <c r="J827" s="2">
        <v>1.4418604651162792</v>
      </c>
      <c r="K827" s="2">
        <v>3.1937984496124034</v>
      </c>
      <c r="L827" s="2">
        <v>2.496124090150345</v>
      </c>
    </row>
    <row r="828" spans="1:12" x14ac:dyDescent="0.35">
      <c r="A828">
        <v>7830637</v>
      </c>
      <c r="B828" t="s">
        <v>44</v>
      </c>
      <c r="C828" t="s">
        <v>96</v>
      </c>
      <c r="D828" t="s">
        <v>472</v>
      </c>
      <c r="E828" t="s">
        <v>776</v>
      </c>
      <c r="F828" s="6">
        <v>3.875968992248062E-3</v>
      </c>
      <c r="G828" t="s">
        <v>336</v>
      </c>
      <c r="H828" t="s">
        <v>777</v>
      </c>
      <c r="I828" s="1">
        <v>55.67</v>
      </c>
      <c r="J828" s="2">
        <v>0.14922480620155038</v>
      </c>
      <c r="K828" s="2">
        <v>0.29651162790697672</v>
      </c>
      <c r="L828" s="2">
        <v>0.21589147582534671</v>
      </c>
    </row>
    <row r="829" spans="1:12" x14ac:dyDescent="0.35">
      <c r="A829">
        <v>7830637</v>
      </c>
      <c r="B829" t="s">
        <v>44</v>
      </c>
      <c r="C829" t="s">
        <v>96</v>
      </c>
      <c r="D829" t="s">
        <v>472</v>
      </c>
      <c r="E829" t="s">
        <v>953</v>
      </c>
      <c r="F829" s="6">
        <v>1.5503875968992248E-2</v>
      </c>
      <c r="G829" t="s">
        <v>285</v>
      </c>
      <c r="H829" t="s">
        <v>264</v>
      </c>
      <c r="I829" s="1">
        <v>62.76</v>
      </c>
      <c r="J829" s="2">
        <v>0.64496124031007751</v>
      </c>
      <c r="K829" s="2">
        <v>1.3209302325581396</v>
      </c>
      <c r="L829" s="2">
        <v>0.9736433990241945</v>
      </c>
    </row>
    <row r="830" spans="1:12" x14ac:dyDescent="0.35">
      <c r="A830">
        <v>7830637</v>
      </c>
      <c r="B830" t="s">
        <v>44</v>
      </c>
      <c r="C830" t="s">
        <v>96</v>
      </c>
      <c r="D830" t="s">
        <v>472</v>
      </c>
      <c r="E830" t="s">
        <v>778</v>
      </c>
      <c r="F830" s="6">
        <v>3.875968992248062E-2</v>
      </c>
      <c r="G830" t="s">
        <v>779</v>
      </c>
      <c r="H830" t="s">
        <v>730</v>
      </c>
      <c r="I830" s="1">
        <v>67.13</v>
      </c>
      <c r="J830" s="2">
        <v>1.6279069767441861</v>
      </c>
      <c r="K830" s="2">
        <v>3.1162790697674421</v>
      </c>
      <c r="L830" s="2">
        <v>2.6007751346558563</v>
      </c>
    </row>
    <row r="831" spans="1:12" x14ac:dyDescent="0.35">
      <c r="A831">
        <v>7830637</v>
      </c>
      <c r="B831" t="s">
        <v>44</v>
      </c>
      <c r="C831" t="s">
        <v>96</v>
      </c>
      <c r="D831" t="s">
        <v>472</v>
      </c>
      <c r="E831" t="s">
        <v>1324</v>
      </c>
      <c r="F831" s="6">
        <v>4.2635658914728682E-2</v>
      </c>
      <c r="G831" t="s">
        <v>1325</v>
      </c>
      <c r="H831" t="s">
        <v>652</v>
      </c>
      <c r="I831" s="1">
        <v>79.004999999999995</v>
      </c>
      <c r="J831" s="2">
        <v>2.2810077519379846</v>
      </c>
      <c r="K831" s="2">
        <v>4.0290697674418601</v>
      </c>
      <c r="L831" s="2">
        <v>3.372480555098186</v>
      </c>
    </row>
    <row r="832" spans="1:12" x14ac:dyDescent="0.35">
      <c r="A832">
        <v>7830637</v>
      </c>
      <c r="B832" t="s">
        <v>44</v>
      </c>
      <c r="C832" t="s">
        <v>96</v>
      </c>
      <c r="D832" t="s">
        <v>472</v>
      </c>
      <c r="E832" t="s">
        <v>1326</v>
      </c>
      <c r="F832" s="6">
        <v>2.3255813953488372E-2</v>
      </c>
      <c r="G832" t="s">
        <v>1327</v>
      </c>
      <c r="H832" t="s">
        <v>1328</v>
      </c>
      <c r="I832" s="1">
        <v>59.195</v>
      </c>
      <c r="J832" s="2">
        <v>0.9023255813953488</v>
      </c>
      <c r="K832" s="2">
        <v>1.6860465116279069</v>
      </c>
      <c r="L832" s="2">
        <v>1.3767442037892896</v>
      </c>
    </row>
    <row r="833" spans="1:12" x14ac:dyDescent="0.35">
      <c r="A833">
        <v>7830637</v>
      </c>
      <c r="B833" t="s">
        <v>44</v>
      </c>
      <c r="C833" t="s">
        <v>96</v>
      </c>
      <c r="D833" t="s">
        <v>472</v>
      </c>
      <c r="E833" t="s">
        <v>634</v>
      </c>
      <c r="F833" s="6">
        <v>7.7519379844961239E-3</v>
      </c>
      <c r="G833" t="s">
        <v>635</v>
      </c>
      <c r="H833" t="s">
        <v>561</v>
      </c>
      <c r="I833" s="1">
        <v>62.984999999999999</v>
      </c>
      <c r="J833" s="2">
        <v>0.31782945736434109</v>
      </c>
      <c r="K833" s="2">
        <v>0.55891472868217051</v>
      </c>
      <c r="L833" s="2">
        <v>0.48759691105332487</v>
      </c>
    </row>
    <row r="834" spans="1:12" x14ac:dyDescent="0.35">
      <c r="A834">
        <v>7830637</v>
      </c>
      <c r="B834" t="s">
        <v>44</v>
      </c>
      <c r="C834" t="s">
        <v>96</v>
      </c>
      <c r="D834" t="s">
        <v>472</v>
      </c>
      <c r="E834" t="s">
        <v>1043</v>
      </c>
      <c r="F834" s="6">
        <v>1.1627906976744186E-2</v>
      </c>
      <c r="G834" t="s">
        <v>648</v>
      </c>
      <c r="H834" t="s">
        <v>628</v>
      </c>
      <c r="I834" s="1">
        <v>66.34</v>
      </c>
      <c r="J834" s="2">
        <v>0.5546511627906977</v>
      </c>
      <c r="K834" s="2">
        <v>0.9744186046511627</v>
      </c>
      <c r="L834" s="2">
        <v>0.77093026804369547</v>
      </c>
    </row>
    <row r="835" spans="1:12" x14ac:dyDescent="0.35">
      <c r="A835">
        <v>7830637</v>
      </c>
      <c r="B835" t="s">
        <v>44</v>
      </c>
      <c r="C835" t="s">
        <v>96</v>
      </c>
      <c r="D835" t="s">
        <v>472</v>
      </c>
      <c r="E835" t="s">
        <v>1329</v>
      </c>
      <c r="F835" s="6">
        <v>1.5503875968992248E-2</v>
      </c>
      <c r="G835" t="s">
        <v>1330</v>
      </c>
      <c r="H835" t="s">
        <v>852</v>
      </c>
      <c r="I835" s="1">
        <v>51.08</v>
      </c>
      <c r="J835" s="2">
        <v>0.47441860465116281</v>
      </c>
      <c r="K835" s="2">
        <v>1.2046511627906977</v>
      </c>
      <c r="L835" s="2">
        <v>0.79224803835846658</v>
      </c>
    </row>
    <row r="836" spans="1:12" x14ac:dyDescent="0.35">
      <c r="A836">
        <v>7830637</v>
      </c>
      <c r="B836" t="s">
        <v>44</v>
      </c>
      <c r="C836" t="s">
        <v>96</v>
      </c>
      <c r="D836" t="s">
        <v>472</v>
      </c>
      <c r="E836" t="s">
        <v>1331</v>
      </c>
      <c r="F836" s="6">
        <v>2.7131782945736434E-2</v>
      </c>
      <c r="G836" t="s">
        <v>769</v>
      </c>
      <c r="H836" t="s">
        <v>206</v>
      </c>
      <c r="I836" s="1">
        <v>78.989999999999995</v>
      </c>
      <c r="J836" s="2">
        <v>1.2724806201550387</v>
      </c>
      <c r="K836" s="2">
        <v>2.7131782945736433</v>
      </c>
      <c r="L836" s="2">
        <v>2.1434108527131781</v>
      </c>
    </row>
    <row r="837" spans="1:12" x14ac:dyDescent="0.35">
      <c r="A837">
        <v>7830637</v>
      </c>
      <c r="B837" t="s">
        <v>44</v>
      </c>
      <c r="C837" t="s">
        <v>96</v>
      </c>
      <c r="D837" t="s">
        <v>472</v>
      </c>
      <c r="E837" t="s">
        <v>954</v>
      </c>
      <c r="F837" s="6">
        <v>1.937984496124031E-2</v>
      </c>
      <c r="G837" t="s">
        <v>955</v>
      </c>
      <c r="H837" t="s">
        <v>724</v>
      </c>
      <c r="I837" s="1">
        <v>58.28</v>
      </c>
      <c r="J837" s="2">
        <v>0.71705426356589141</v>
      </c>
      <c r="K837" s="2">
        <v>1.6162790697674418</v>
      </c>
      <c r="L837" s="2">
        <v>1.1298449464546618</v>
      </c>
    </row>
    <row r="838" spans="1:12" x14ac:dyDescent="0.35">
      <c r="A838">
        <v>7830637</v>
      </c>
      <c r="B838" t="s">
        <v>44</v>
      </c>
      <c r="C838" t="s">
        <v>96</v>
      </c>
      <c r="D838" t="s">
        <v>472</v>
      </c>
      <c r="E838" t="s">
        <v>1332</v>
      </c>
      <c r="F838" s="6">
        <v>3.875968992248062E-2</v>
      </c>
      <c r="G838" t="s">
        <v>1333</v>
      </c>
      <c r="H838" t="s">
        <v>1039</v>
      </c>
      <c r="I838" s="1">
        <v>62.54</v>
      </c>
      <c r="J838" s="2">
        <v>1.2286821705426356</v>
      </c>
      <c r="K838" s="2">
        <v>2.9186046511627906</v>
      </c>
      <c r="L838" s="2">
        <v>2.4263565300046936</v>
      </c>
    </row>
    <row r="839" spans="1:12" x14ac:dyDescent="0.35">
      <c r="A839">
        <v>7830637</v>
      </c>
      <c r="B839" t="s">
        <v>44</v>
      </c>
      <c r="C839" t="s">
        <v>96</v>
      </c>
      <c r="D839" t="s">
        <v>472</v>
      </c>
      <c r="E839" t="s">
        <v>960</v>
      </c>
      <c r="F839" s="6">
        <v>1.1627906976744186E-2</v>
      </c>
      <c r="G839" t="s">
        <v>745</v>
      </c>
      <c r="H839" t="s">
        <v>720</v>
      </c>
      <c r="I839" s="1">
        <v>61.704999999999998</v>
      </c>
      <c r="J839" s="2">
        <v>0.40697674418604651</v>
      </c>
      <c r="K839" s="2">
        <v>0.80697674418604659</v>
      </c>
      <c r="L839" s="2">
        <v>0.71860464229140175</v>
      </c>
    </row>
    <row r="840" spans="1:12" x14ac:dyDescent="0.35">
      <c r="A840">
        <v>7830637</v>
      </c>
      <c r="B840" t="s">
        <v>44</v>
      </c>
      <c r="C840" t="s">
        <v>96</v>
      </c>
      <c r="D840" t="s">
        <v>472</v>
      </c>
      <c r="E840" t="s">
        <v>1334</v>
      </c>
      <c r="F840" s="6">
        <v>5.0387596899224806E-2</v>
      </c>
      <c r="G840" t="s">
        <v>1335</v>
      </c>
      <c r="H840" t="s">
        <v>246</v>
      </c>
      <c r="I840" s="1">
        <v>56.87</v>
      </c>
      <c r="J840" s="2">
        <v>1.7282945736434108</v>
      </c>
      <c r="K840" s="2">
        <v>3.8445736434108526</v>
      </c>
      <c r="L840" s="2">
        <v>2.8620154654332834</v>
      </c>
    </row>
    <row r="841" spans="1:12" x14ac:dyDescent="0.35">
      <c r="A841">
        <v>7830637</v>
      </c>
      <c r="B841" t="s">
        <v>44</v>
      </c>
      <c r="C841" t="s">
        <v>96</v>
      </c>
      <c r="D841" t="s">
        <v>472</v>
      </c>
      <c r="E841" t="s">
        <v>1336</v>
      </c>
      <c r="F841" s="6">
        <v>1.1627906976744186E-2</v>
      </c>
      <c r="G841" t="s">
        <v>1337</v>
      </c>
      <c r="H841" t="s">
        <v>508</v>
      </c>
      <c r="I841" s="1">
        <v>63.905000000000001</v>
      </c>
      <c r="J841" s="2">
        <v>0.46511627906976744</v>
      </c>
      <c r="K841" s="2">
        <v>0.91162790697674423</v>
      </c>
      <c r="L841" s="2">
        <v>0.74302327355673148</v>
      </c>
    </row>
    <row r="842" spans="1:12" x14ac:dyDescent="0.35">
      <c r="A842">
        <v>7830637</v>
      </c>
      <c r="B842" t="s">
        <v>44</v>
      </c>
      <c r="C842" t="s">
        <v>96</v>
      </c>
      <c r="D842" t="s">
        <v>472</v>
      </c>
      <c r="E842" t="s">
        <v>961</v>
      </c>
      <c r="F842" s="6">
        <v>2.7131782945736434E-2</v>
      </c>
      <c r="G842" t="s">
        <v>949</v>
      </c>
      <c r="H842" t="s">
        <v>962</v>
      </c>
      <c r="I842" s="1">
        <v>50.589999999999996</v>
      </c>
      <c r="J842" s="2">
        <v>1.02015503875969</v>
      </c>
      <c r="K842" s="2">
        <v>1.7608527131782947</v>
      </c>
      <c r="L842" s="2">
        <v>1.3728681756544483</v>
      </c>
    </row>
    <row r="843" spans="1:12" x14ac:dyDescent="0.35">
      <c r="A843">
        <v>7830637</v>
      </c>
      <c r="B843" t="s">
        <v>44</v>
      </c>
      <c r="C843" t="s">
        <v>96</v>
      </c>
      <c r="D843" t="s">
        <v>731</v>
      </c>
      <c r="E843" t="s">
        <v>626</v>
      </c>
      <c r="F843" s="6">
        <v>3.875968992248062E-3</v>
      </c>
      <c r="G843" t="s">
        <v>274</v>
      </c>
      <c r="H843" t="s">
        <v>721</v>
      </c>
      <c r="I843" s="1">
        <v>67.73</v>
      </c>
      <c r="J843" s="2">
        <v>0.20503875968992247</v>
      </c>
      <c r="K843" s="2">
        <v>0.31395348837209303</v>
      </c>
      <c r="L843" s="2">
        <v>0.26317830048790275</v>
      </c>
    </row>
    <row r="844" spans="1:12" x14ac:dyDescent="0.35">
      <c r="A844">
        <v>7830637</v>
      </c>
      <c r="B844" t="s">
        <v>44</v>
      </c>
      <c r="C844" t="str">
        <f>C843</f>
        <v>E</v>
      </c>
      <c r="D844" s="4" t="str">
        <f>"Comparison School Score"</f>
        <v>Comparison School Score</v>
      </c>
      <c r="F844" s="6">
        <v>1.0000000000000002</v>
      </c>
      <c r="I844" s="1"/>
      <c r="J844" s="2">
        <v>41.304651162790691</v>
      </c>
      <c r="K844" s="2">
        <v>80.556201550387598</v>
      </c>
      <c r="L844" s="2">
        <v>65.818992378175707</v>
      </c>
    </row>
    <row r="845" spans="1:12" x14ac:dyDescent="0.35">
      <c r="A845">
        <v>7830642</v>
      </c>
      <c r="B845" t="s">
        <v>59</v>
      </c>
      <c r="C845" t="s">
        <v>98</v>
      </c>
      <c r="D845" t="s">
        <v>1338</v>
      </c>
      <c r="E845" t="s">
        <v>1339</v>
      </c>
      <c r="F845" s="6">
        <v>1.4367816091954023E-3</v>
      </c>
      <c r="G845" t="s">
        <v>158</v>
      </c>
      <c r="H845" t="s">
        <v>1340</v>
      </c>
      <c r="I845" s="1">
        <v>69.254999999999995</v>
      </c>
      <c r="J845" s="2">
        <v>8.8505747126436787E-2</v>
      </c>
      <c r="K845" s="2">
        <v>0.10747126436781608</v>
      </c>
      <c r="L845" s="2">
        <v>9.9568969901950882E-2</v>
      </c>
    </row>
    <row r="846" spans="1:12" x14ac:dyDescent="0.35">
      <c r="A846">
        <v>7830642</v>
      </c>
      <c r="B846" t="s">
        <v>59</v>
      </c>
      <c r="C846" t="s">
        <v>98</v>
      </c>
      <c r="D846" t="s">
        <v>392</v>
      </c>
      <c r="E846" t="s">
        <v>1341</v>
      </c>
      <c r="F846" s="6">
        <v>1.4367816091954023E-3</v>
      </c>
      <c r="G846" t="s">
        <v>558</v>
      </c>
      <c r="H846" t="s">
        <v>456</v>
      </c>
      <c r="I846" s="1">
        <v>49.725000000000001</v>
      </c>
      <c r="J846" s="2">
        <v>4.6264367816091959E-2</v>
      </c>
      <c r="K846" s="2">
        <v>8.8793103448275859E-2</v>
      </c>
      <c r="L846" s="2">
        <v>7.1408047073188874E-2</v>
      </c>
    </row>
    <row r="847" spans="1:12" x14ac:dyDescent="0.35">
      <c r="A847">
        <v>7830642</v>
      </c>
      <c r="B847" t="s">
        <v>59</v>
      </c>
      <c r="C847" t="s">
        <v>98</v>
      </c>
      <c r="D847" t="s">
        <v>392</v>
      </c>
      <c r="E847" t="s">
        <v>1342</v>
      </c>
      <c r="F847" s="6">
        <v>1.4367816091954023E-3</v>
      </c>
      <c r="G847" t="s">
        <v>962</v>
      </c>
      <c r="H847" t="s">
        <v>1343</v>
      </c>
      <c r="I847" s="1">
        <v>81.73</v>
      </c>
      <c r="J847" s="2">
        <v>9.3247126436781611E-2</v>
      </c>
      <c r="K847" s="2">
        <v>0.13692528735632184</v>
      </c>
      <c r="L847" s="2">
        <v>0.11738505308655486</v>
      </c>
    </row>
    <row r="848" spans="1:12" x14ac:dyDescent="0.35">
      <c r="A848">
        <v>7830642</v>
      </c>
      <c r="B848" t="s">
        <v>59</v>
      </c>
      <c r="C848" t="s">
        <v>98</v>
      </c>
      <c r="D848" t="s">
        <v>392</v>
      </c>
      <c r="E848" t="s">
        <v>1344</v>
      </c>
      <c r="F848" s="6">
        <v>1.4367816091954023E-3</v>
      </c>
      <c r="G848" t="s">
        <v>1345</v>
      </c>
      <c r="H848" t="s">
        <v>348</v>
      </c>
      <c r="I848" s="1">
        <v>59.144999999999996</v>
      </c>
      <c r="J848" s="2">
        <v>4.8563218390804595E-2</v>
      </c>
      <c r="K848" s="2">
        <v>9.8563218390804591E-2</v>
      </c>
      <c r="L848" s="2">
        <v>8.4913790911093523E-2</v>
      </c>
    </row>
    <row r="849" spans="1:12" x14ac:dyDescent="0.35">
      <c r="A849">
        <v>7830642</v>
      </c>
      <c r="B849" t="s">
        <v>59</v>
      </c>
      <c r="C849" t="s">
        <v>98</v>
      </c>
      <c r="D849" t="s">
        <v>133</v>
      </c>
      <c r="E849" t="s">
        <v>281</v>
      </c>
      <c r="F849" s="6">
        <v>1.4367816091954023E-3</v>
      </c>
      <c r="G849" t="s">
        <v>282</v>
      </c>
      <c r="H849" t="s">
        <v>283</v>
      </c>
      <c r="I849" s="1">
        <v>76.540000000000006</v>
      </c>
      <c r="J849" s="2">
        <v>7.7442528735632177E-2</v>
      </c>
      <c r="K849" s="2">
        <v>0.14224137931034483</v>
      </c>
      <c r="L849" s="2">
        <v>0.11005746907201307</v>
      </c>
    </row>
    <row r="850" spans="1:12" x14ac:dyDescent="0.35">
      <c r="A850">
        <v>7830642</v>
      </c>
      <c r="B850" t="s">
        <v>59</v>
      </c>
      <c r="C850" t="s">
        <v>98</v>
      </c>
      <c r="D850" t="s">
        <v>906</v>
      </c>
      <c r="E850" t="s">
        <v>1346</v>
      </c>
      <c r="F850" s="6">
        <v>1.4367816091954023E-3</v>
      </c>
      <c r="G850" t="s">
        <v>416</v>
      </c>
      <c r="H850" t="s">
        <v>703</v>
      </c>
      <c r="I850" s="1">
        <v>71.08</v>
      </c>
      <c r="J850" s="2">
        <v>9.0086206896551724E-2</v>
      </c>
      <c r="K850" s="2">
        <v>0.11795977011494252</v>
      </c>
      <c r="L850" s="2">
        <v>0.10201149425287356</v>
      </c>
    </row>
    <row r="851" spans="1:12" x14ac:dyDescent="0.35">
      <c r="A851">
        <v>7830642</v>
      </c>
      <c r="B851" t="s">
        <v>59</v>
      </c>
      <c r="C851" t="s">
        <v>98</v>
      </c>
      <c r="D851" t="s">
        <v>1092</v>
      </c>
      <c r="E851" t="s">
        <v>1347</v>
      </c>
      <c r="F851" s="6">
        <v>1.4367816091954023E-3</v>
      </c>
      <c r="G851" t="s">
        <v>308</v>
      </c>
      <c r="H851" t="s">
        <v>365</v>
      </c>
      <c r="I851" s="1">
        <v>82.234999999999999</v>
      </c>
      <c r="J851" s="2">
        <v>0.10316091954022988</v>
      </c>
      <c r="K851" s="2">
        <v>0.12284482758620689</v>
      </c>
      <c r="L851" s="2">
        <v>0.11810344389115257</v>
      </c>
    </row>
    <row r="852" spans="1:12" x14ac:dyDescent="0.35">
      <c r="A852">
        <v>7830642</v>
      </c>
      <c r="B852" t="s">
        <v>59</v>
      </c>
      <c r="C852" t="s">
        <v>98</v>
      </c>
      <c r="D852" t="s">
        <v>141</v>
      </c>
      <c r="E852" t="s">
        <v>284</v>
      </c>
      <c r="F852" s="6">
        <v>1.4367816091954023E-3</v>
      </c>
      <c r="G852" t="s">
        <v>285</v>
      </c>
      <c r="H852" t="s">
        <v>286</v>
      </c>
      <c r="I852" s="1">
        <v>59.420000000000009</v>
      </c>
      <c r="J852" s="2">
        <v>5.9770114942528735E-2</v>
      </c>
      <c r="K852" s="2">
        <v>8.2758620689655171E-2</v>
      </c>
      <c r="L852" s="2">
        <v>8.5488505747126436E-2</v>
      </c>
    </row>
    <row r="853" spans="1:12" x14ac:dyDescent="0.35">
      <c r="A853">
        <v>7830642</v>
      </c>
      <c r="B853" t="s">
        <v>59</v>
      </c>
      <c r="C853" t="s">
        <v>98</v>
      </c>
      <c r="D853" t="s">
        <v>141</v>
      </c>
      <c r="E853" t="s">
        <v>287</v>
      </c>
      <c r="F853" s="6">
        <v>1.4367816091954023E-3</v>
      </c>
      <c r="G853" t="s">
        <v>288</v>
      </c>
      <c r="H853" t="s">
        <v>289</v>
      </c>
      <c r="I853" s="1">
        <v>67.805000000000007</v>
      </c>
      <c r="J853" s="2">
        <v>6.6379310344827594E-2</v>
      </c>
      <c r="K853" s="2">
        <v>0.13778735632183908</v>
      </c>
      <c r="L853" s="2">
        <v>9.7413797488157775E-2</v>
      </c>
    </row>
    <row r="854" spans="1:12" x14ac:dyDescent="0.35">
      <c r="A854">
        <v>7830642</v>
      </c>
      <c r="B854" t="s">
        <v>59</v>
      </c>
      <c r="C854" t="s">
        <v>98</v>
      </c>
      <c r="D854" t="s">
        <v>141</v>
      </c>
      <c r="E854" t="s">
        <v>290</v>
      </c>
      <c r="F854" s="6">
        <v>1.4367816091954023E-3</v>
      </c>
      <c r="G854" t="s">
        <v>291</v>
      </c>
      <c r="H854" t="s">
        <v>206</v>
      </c>
      <c r="I854" s="1">
        <v>64.099999999999994</v>
      </c>
      <c r="J854" s="2">
        <v>4.1522988505747122E-2</v>
      </c>
      <c r="K854" s="2">
        <v>0.14367816091954022</v>
      </c>
      <c r="L854" s="2">
        <v>9.209769895707054E-2</v>
      </c>
    </row>
    <row r="855" spans="1:12" x14ac:dyDescent="0.35">
      <c r="A855">
        <v>7830642</v>
      </c>
      <c r="B855" t="s">
        <v>59</v>
      </c>
      <c r="C855" t="s">
        <v>98</v>
      </c>
      <c r="D855" t="s">
        <v>1348</v>
      </c>
      <c r="E855" t="s">
        <v>1349</v>
      </c>
      <c r="F855" s="6">
        <v>1.4367816091954023E-3</v>
      </c>
      <c r="G855" t="s">
        <v>364</v>
      </c>
      <c r="H855" t="s">
        <v>325</v>
      </c>
      <c r="I855" s="1">
        <v>79.819999999999993</v>
      </c>
      <c r="J855" s="2">
        <v>0.11494252873563218</v>
      </c>
      <c r="K855" s="2">
        <v>0.10330459770114943</v>
      </c>
      <c r="L855" s="2">
        <v>0.11479885276706739</v>
      </c>
    </row>
    <row r="856" spans="1:12" x14ac:dyDescent="0.35">
      <c r="A856">
        <v>7830642</v>
      </c>
      <c r="B856" t="s">
        <v>59</v>
      </c>
      <c r="C856" t="s">
        <v>98</v>
      </c>
      <c r="D856" t="s">
        <v>301</v>
      </c>
      <c r="E856" t="s">
        <v>302</v>
      </c>
      <c r="F856" s="6">
        <v>1.4367816091954023E-3</v>
      </c>
      <c r="G856" t="s">
        <v>303</v>
      </c>
      <c r="H856" t="s">
        <v>304</v>
      </c>
      <c r="I856" s="1">
        <v>71.2</v>
      </c>
      <c r="J856" s="2">
        <v>8.0603448275862064E-2</v>
      </c>
      <c r="K856" s="2">
        <v>0.12902298850574712</v>
      </c>
      <c r="L856" s="2">
        <v>0.10215517022143836</v>
      </c>
    </row>
    <row r="857" spans="1:12" x14ac:dyDescent="0.35">
      <c r="A857">
        <v>7830642</v>
      </c>
      <c r="B857" t="s">
        <v>59</v>
      </c>
      <c r="C857" t="s">
        <v>98</v>
      </c>
      <c r="D857" t="s">
        <v>1350</v>
      </c>
      <c r="E857" t="s">
        <v>1351</v>
      </c>
      <c r="F857" s="6">
        <v>1.4367816091954023E-3</v>
      </c>
      <c r="G857" t="s">
        <v>459</v>
      </c>
      <c r="H857" t="s">
        <v>464</v>
      </c>
      <c r="I857" s="1">
        <v>80.724999999999994</v>
      </c>
      <c r="J857" s="2">
        <v>0.10244252873563219</v>
      </c>
      <c r="K857" s="2">
        <v>0.13175287356321838</v>
      </c>
      <c r="L857" s="2">
        <v>0.11594827147735946</v>
      </c>
    </row>
    <row r="858" spans="1:12" x14ac:dyDescent="0.35">
      <c r="A858">
        <v>7830642</v>
      </c>
      <c r="B858" t="s">
        <v>59</v>
      </c>
      <c r="C858" t="s">
        <v>98</v>
      </c>
      <c r="D858" t="s">
        <v>1352</v>
      </c>
      <c r="E858" t="s">
        <v>1353</v>
      </c>
      <c r="F858" s="6">
        <v>2.8735632183908046E-3</v>
      </c>
      <c r="G858" t="s">
        <v>237</v>
      </c>
      <c r="H858" t="s">
        <v>724</v>
      </c>
      <c r="I858" s="1">
        <v>87.860000000000014</v>
      </c>
      <c r="J858" s="2">
        <v>0.25747126436781609</v>
      </c>
      <c r="K858" s="2">
        <v>0.23965517241379311</v>
      </c>
      <c r="L858" s="2">
        <v>0.25229885934413165</v>
      </c>
    </row>
    <row r="859" spans="1:12" x14ac:dyDescent="0.35">
      <c r="A859">
        <v>7830642</v>
      </c>
      <c r="B859" t="s">
        <v>59</v>
      </c>
      <c r="C859" t="s">
        <v>98</v>
      </c>
      <c r="D859" t="s">
        <v>646</v>
      </c>
      <c r="E859" t="s">
        <v>284</v>
      </c>
      <c r="F859" s="6">
        <v>2.8735632183908046E-3</v>
      </c>
      <c r="G859" t="s">
        <v>590</v>
      </c>
      <c r="H859" t="s">
        <v>496</v>
      </c>
      <c r="I859" s="1">
        <v>76.384999999999991</v>
      </c>
      <c r="J859" s="2">
        <v>0.22183908045977013</v>
      </c>
      <c r="K859" s="2">
        <v>0.16580459770114944</v>
      </c>
      <c r="L859" s="2">
        <v>0.21982758620689655</v>
      </c>
    </row>
    <row r="860" spans="1:12" x14ac:dyDescent="0.35">
      <c r="A860">
        <v>7830642</v>
      </c>
      <c r="B860" t="s">
        <v>59</v>
      </c>
      <c r="C860" t="s">
        <v>98</v>
      </c>
      <c r="D860" t="s">
        <v>646</v>
      </c>
      <c r="E860" t="s">
        <v>1354</v>
      </c>
      <c r="F860" s="6">
        <v>1.4367816091954023E-3</v>
      </c>
      <c r="G860" t="s">
        <v>152</v>
      </c>
      <c r="H860" t="s">
        <v>206</v>
      </c>
      <c r="I860" s="1">
        <v>83.84</v>
      </c>
      <c r="J860" s="2">
        <v>9.583333333333334E-2</v>
      </c>
      <c r="K860" s="2">
        <v>0.14367816091954022</v>
      </c>
      <c r="L860" s="2">
        <v>0.120545979203849</v>
      </c>
    </row>
    <row r="861" spans="1:12" x14ac:dyDescent="0.35">
      <c r="A861">
        <v>7830642</v>
      </c>
      <c r="B861" t="s">
        <v>59</v>
      </c>
      <c r="C861" t="s">
        <v>98</v>
      </c>
      <c r="D861" t="s">
        <v>646</v>
      </c>
      <c r="E861" t="s">
        <v>1355</v>
      </c>
      <c r="F861" s="6">
        <v>1.4367816091954023E-3</v>
      </c>
      <c r="G861" t="s">
        <v>1269</v>
      </c>
      <c r="H861" t="s">
        <v>1356</v>
      </c>
      <c r="I861" s="1">
        <v>64.97999999999999</v>
      </c>
      <c r="J861" s="2">
        <v>8.5775862068965522E-2</v>
      </c>
      <c r="K861" s="2">
        <v>8.1465517241379307E-2</v>
      </c>
      <c r="L861" s="2">
        <v>9.3390804597701146E-2</v>
      </c>
    </row>
    <row r="862" spans="1:12" x14ac:dyDescent="0.35">
      <c r="A862">
        <v>7830642</v>
      </c>
      <c r="B862" t="s">
        <v>59</v>
      </c>
      <c r="C862" t="s">
        <v>98</v>
      </c>
      <c r="D862" t="s">
        <v>1357</v>
      </c>
      <c r="E862" t="s">
        <v>1358</v>
      </c>
      <c r="F862" s="6">
        <v>1.4367816091954023E-3</v>
      </c>
      <c r="G862" t="s">
        <v>184</v>
      </c>
      <c r="H862" t="s">
        <v>1359</v>
      </c>
      <c r="I862" s="1">
        <v>70.289999999999992</v>
      </c>
      <c r="J862" s="2">
        <v>0.10948275862068965</v>
      </c>
      <c r="K862" s="2">
        <v>8.5632183908045972E-2</v>
      </c>
      <c r="L862" s="2">
        <v>0.10114942747971108</v>
      </c>
    </row>
    <row r="863" spans="1:12" x14ac:dyDescent="0.35">
      <c r="A863">
        <v>7830642</v>
      </c>
      <c r="B863" t="s">
        <v>59</v>
      </c>
      <c r="C863" t="s">
        <v>98</v>
      </c>
      <c r="D863" t="s">
        <v>1360</v>
      </c>
      <c r="E863" t="s">
        <v>1361</v>
      </c>
      <c r="F863" s="6">
        <v>1.4367816091954023E-3</v>
      </c>
      <c r="G863" t="s">
        <v>1362</v>
      </c>
      <c r="H863" t="s">
        <v>234</v>
      </c>
      <c r="I863" s="1">
        <v>77.634999999999991</v>
      </c>
      <c r="J863" s="2">
        <v>7.6149425287356326E-2</v>
      </c>
      <c r="K863" s="2">
        <v>0.13706896551724138</v>
      </c>
      <c r="L863" s="2">
        <v>0.11149425068120847</v>
      </c>
    </row>
    <row r="864" spans="1:12" x14ac:dyDescent="0.35">
      <c r="A864">
        <v>7830642</v>
      </c>
      <c r="B864" t="s">
        <v>59</v>
      </c>
      <c r="C864" t="s">
        <v>98</v>
      </c>
      <c r="D864" t="s">
        <v>1110</v>
      </c>
      <c r="E864" t="s">
        <v>1363</v>
      </c>
      <c r="F864" s="6">
        <v>2.8735632183908046E-3</v>
      </c>
      <c r="G864" t="s">
        <v>1103</v>
      </c>
      <c r="H864" t="s">
        <v>1026</v>
      </c>
      <c r="I864" s="1">
        <v>66.474999999999994</v>
      </c>
      <c r="J864" s="2">
        <v>0.18965517241379309</v>
      </c>
      <c r="K864" s="2">
        <v>0.19425287356321838</v>
      </c>
      <c r="L864" s="2">
        <v>0.19109195402298851</v>
      </c>
    </row>
    <row r="865" spans="1:12" x14ac:dyDescent="0.35">
      <c r="A865">
        <v>7830642</v>
      </c>
      <c r="B865" t="s">
        <v>59</v>
      </c>
      <c r="C865" t="s">
        <v>98</v>
      </c>
      <c r="D865" t="s">
        <v>1110</v>
      </c>
      <c r="E865" t="s">
        <v>1364</v>
      </c>
      <c r="F865" s="6">
        <v>2.8735632183908046E-3</v>
      </c>
      <c r="G865" t="s">
        <v>688</v>
      </c>
      <c r="H865" t="s">
        <v>405</v>
      </c>
      <c r="I865" s="1">
        <v>82.89500000000001</v>
      </c>
      <c r="J865" s="2">
        <v>0.23390804597701151</v>
      </c>
      <c r="K865" s="2">
        <v>0.26293103448275862</v>
      </c>
      <c r="L865" s="2">
        <v>0.23821839518930721</v>
      </c>
    </row>
    <row r="866" spans="1:12" x14ac:dyDescent="0.35">
      <c r="A866">
        <v>7830642</v>
      </c>
      <c r="B866" t="s">
        <v>59</v>
      </c>
      <c r="C866" t="s">
        <v>98</v>
      </c>
      <c r="D866" t="s">
        <v>305</v>
      </c>
      <c r="E866" t="s">
        <v>1365</v>
      </c>
      <c r="F866" s="6">
        <v>2.8735632183908046E-3</v>
      </c>
      <c r="G866" t="s">
        <v>978</v>
      </c>
      <c r="H866" t="s">
        <v>297</v>
      </c>
      <c r="I866" s="1">
        <v>74.325000000000003</v>
      </c>
      <c r="J866" s="2">
        <v>0.13850574712643679</v>
      </c>
      <c r="K866" s="2">
        <v>0.26494252873563218</v>
      </c>
      <c r="L866" s="2">
        <v>0.21408045977011494</v>
      </c>
    </row>
    <row r="867" spans="1:12" x14ac:dyDescent="0.35">
      <c r="A867">
        <v>7830642</v>
      </c>
      <c r="B867" t="s">
        <v>59</v>
      </c>
      <c r="C867" t="s">
        <v>98</v>
      </c>
      <c r="D867" t="s">
        <v>305</v>
      </c>
      <c r="E867" t="s">
        <v>1366</v>
      </c>
      <c r="F867" s="6">
        <v>2.8735632183908046E-3</v>
      </c>
      <c r="G867" t="s">
        <v>494</v>
      </c>
      <c r="H867" t="s">
        <v>1211</v>
      </c>
      <c r="I867" s="1">
        <v>59.375000000000007</v>
      </c>
      <c r="J867" s="2">
        <v>0.12442528735632183</v>
      </c>
      <c r="K867" s="2">
        <v>0.2103448275862069</v>
      </c>
      <c r="L867" s="2">
        <v>0.17068965955712329</v>
      </c>
    </row>
    <row r="868" spans="1:12" x14ac:dyDescent="0.35">
      <c r="A868">
        <v>7830642</v>
      </c>
      <c r="B868" t="s">
        <v>59</v>
      </c>
      <c r="C868" t="s">
        <v>98</v>
      </c>
      <c r="D868" t="s">
        <v>414</v>
      </c>
      <c r="E868" t="s">
        <v>1367</v>
      </c>
      <c r="F868" s="6">
        <v>1.4367816091954023E-3</v>
      </c>
      <c r="G868" t="s">
        <v>1024</v>
      </c>
      <c r="H868" t="s">
        <v>367</v>
      </c>
      <c r="I868" s="1">
        <v>68.295000000000002</v>
      </c>
      <c r="J868" s="2">
        <v>7.5574712643678169E-2</v>
      </c>
      <c r="K868" s="2">
        <v>0.1182471264367816</v>
      </c>
      <c r="L868" s="2">
        <v>9.8132188292755482E-2</v>
      </c>
    </row>
    <row r="869" spans="1:12" x14ac:dyDescent="0.35">
      <c r="A869">
        <v>7830642</v>
      </c>
      <c r="B869" t="s">
        <v>59</v>
      </c>
      <c r="C869" t="s">
        <v>98</v>
      </c>
      <c r="D869" t="s">
        <v>414</v>
      </c>
      <c r="E869" t="s">
        <v>1368</v>
      </c>
      <c r="F869" s="6">
        <v>4.3103448275862068E-3</v>
      </c>
      <c r="G869" t="s">
        <v>875</v>
      </c>
      <c r="H869" t="s">
        <v>967</v>
      </c>
      <c r="I869" s="1">
        <v>71.875</v>
      </c>
      <c r="J869" s="2">
        <v>0.25431034482758619</v>
      </c>
      <c r="K869" s="2">
        <v>0.38879310344827589</v>
      </c>
      <c r="L869" s="2">
        <v>0.30991379968051253</v>
      </c>
    </row>
    <row r="870" spans="1:12" x14ac:dyDescent="0.35">
      <c r="A870">
        <v>7830642</v>
      </c>
      <c r="B870" t="s">
        <v>59</v>
      </c>
      <c r="C870" t="s">
        <v>98</v>
      </c>
      <c r="D870" t="s">
        <v>414</v>
      </c>
      <c r="E870" t="s">
        <v>1369</v>
      </c>
      <c r="F870" s="6">
        <v>1.4367816091954023E-3</v>
      </c>
      <c r="G870" t="s">
        <v>1099</v>
      </c>
      <c r="H870" t="s">
        <v>327</v>
      </c>
      <c r="I870" s="1">
        <v>73.675000000000011</v>
      </c>
      <c r="J870" s="2">
        <v>9.2385057471264367E-2</v>
      </c>
      <c r="K870" s="2">
        <v>0.11623563218390805</v>
      </c>
      <c r="L870" s="2">
        <v>0.10603448714333019</v>
      </c>
    </row>
    <row r="871" spans="1:12" x14ac:dyDescent="0.35">
      <c r="A871">
        <v>7830642</v>
      </c>
      <c r="B871" t="s">
        <v>59</v>
      </c>
      <c r="C871" t="s">
        <v>98</v>
      </c>
      <c r="D871" t="s">
        <v>414</v>
      </c>
      <c r="E871" t="s">
        <v>1370</v>
      </c>
      <c r="F871" s="6">
        <v>1.4367816091954023E-3</v>
      </c>
      <c r="G871" t="s">
        <v>206</v>
      </c>
      <c r="H871" t="s">
        <v>259</v>
      </c>
      <c r="I871" s="1">
        <v>92.66</v>
      </c>
      <c r="J871" s="2">
        <v>0.14367816091954022</v>
      </c>
      <c r="K871" s="2">
        <v>0.12183908045977011</v>
      </c>
      <c r="L871" s="2">
        <v>0.13318965078770428</v>
      </c>
    </row>
    <row r="872" spans="1:12" x14ac:dyDescent="0.35">
      <c r="A872">
        <v>7830642</v>
      </c>
      <c r="B872" t="s">
        <v>59</v>
      </c>
      <c r="C872" t="s">
        <v>98</v>
      </c>
      <c r="D872" t="s">
        <v>1371</v>
      </c>
      <c r="E872" t="s">
        <v>1372</v>
      </c>
      <c r="F872" s="6">
        <v>1.4367816091954023E-3</v>
      </c>
      <c r="G872" t="s">
        <v>358</v>
      </c>
      <c r="H872" t="s">
        <v>245</v>
      </c>
      <c r="I872" s="1">
        <v>56.91</v>
      </c>
      <c r="J872" s="2">
        <v>6.5660919540229887E-2</v>
      </c>
      <c r="K872" s="2">
        <v>7.183908045977011E-2</v>
      </c>
      <c r="L872" s="2">
        <v>8.606322058315935E-2</v>
      </c>
    </row>
    <row r="873" spans="1:12" x14ac:dyDescent="0.35">
      <c r="A873">
        <v>7830642</v>
      </c>
      <c r="B873" t="s">
        <v>59</v>
      </c>
      <c r="C873" t="s">
        <v>98</v>
      </c>
      <c r="D873" t="s">
        <v>822</v>
      </c>
      <c r="E873" t="s">
        <v>885</v>
      </c>
      <c r="F873" s="6">
        <v>4.3103448275862068E-3</v>
      </c>
      <c r="G873" t="s">
        <v>909</v>
      </c>
      <c r="H873" t="s">
        <v>946</v>
      </c>
      <c r="I873" s="1">
        <v>84.417647058823533</v>
      </c>
      <c r="J873" s="2">
        <v>0.35431034482758622</v>
      </c>
      <c r="K873" s="2">
        <v>0.38189655172413789</v>
      </c>
      <c r="L873" s="2">
        <v>0.36422413793103448</v>
      </c>
    </row>
    <row r="874" spans="1:12" x14ac:dyDescent="0.35">
      <c r="A874">
        <v>7830642</v>
      </c>
      <c r="B874" t="s">
        <v>59</v>
      </c>
      <c r="C874" t="s">
        <v>98</v>
      </c>
      <c r="D874" t="s">
        <v>822</v>
      </c>
      <c r="E874" t="s">
        <v>864</v>
      </c>
      <c r="F874" s="6">
        <v>4.3103448275862068E-3</v>
      </c>
      <c r="G874" t="s">
        <v>865</v>
      </c>
      <c r="H874" t="s">
        <v>866</v>
      </c>
      <c r="I874" s="1">
        <v>66.849999999999994</v>
      </c>
      <c r="J874" s="2">
        <v>0.26810344827586208</v>
      </c>
      <c r="K874" s="2">
        <v>0.19353448275862067</v>
      </c>
      <c r="L874" s="2">
        <v>0.33146552381844357</v>
      </c>
    </row>
    <row r="875" spans="1:12" x14ac:dyDescent="0.35">
      <c r="A875">
        <v>7830642</v>
      </c>
      <c r="B875" t="s">
        <v>59</v>
      </c>
      <c r="C875" t="s">
        <v>98</v>
      </c>
      <c r="D875" t="s">
        <v>1373</v>
      </c>
      <c r="E875" t="s">
        <v>1374</v>
      </c>
      <c r="F875" s="6">
        <v>1.4367816091954023E-3</v>
      </c>
      <c r="G875" t="s">
        <v>254</v>
      </c>
      <c r="H875" t="s">
        <v>1375</v>
      </c>
      <c r="I875" s="1">
        <v>82.444999999999993</v>
      </c>
      <c r="J875" s="2">
        <v>0.1093390804597701</v>
      </c>
      <c r="K875" s="2">
        <v>0.13275862068965519</v>
      </c>
      <c r="L875" s="2">
        <v>0.1183908067900559</v>
      </c>
    </row>
    <row r="876" spans="1:12" x14ac:dyDescent="0.35">
      <c r="A876">
        <v>7830642</v>
      </c>
      <c r="B876" t="s">
        <v>59</v>
      </c>
      <c r="C876" t="s">
        <v>98</v>
      </c>
      <c r="D876" t="s">
        <v>1373</v>
      </c>
      <c r="E876" t="s">
        <v>1376</v>
      </c>
      <c r="F876" s="6">
        <v>1.4367816091954023E-3</v>
      </c>
      <c r="G876" t="s">
        <v>783</v>
      </c>
      <c r="H876" t="s">
        <v>178</v>
      </c>
      <c r="I876" s="1">
        <v>73.28</v>
      </c>
      <c r="J876" s="2">
        <v>9.6408045977011483E-2</v>
      </c>
      <c r="K876" s="2">
        <v>0.10545977011494254</v>
      </c>
      <c r="L876" s="2">
        <v>0.10517240940839395</v>
      </c>
    </row>
    <row r="877" spans="1:12" x14ac:dyDescent="0.35">
      <c r="A877">
        <v>7830642</v>
      </c>
      <c r="B877" t="s">
        <v>59</v>
      </c>
      <c r="C877" t="s">
        <v>98</v>
      </c>
      <c r="D877" t="s">
        <v>1207</v>
      </c>
      <c r="E877" t="s">
        <v>1377</v>
      </c>
      <c r="F877" s="6">
        <v>1.4367816091954023E-3</v>
      </c>
      <c r="G877" t="s">
        <v>976</v>
      </c>
      <c r="H877" t="s">
        <v>1042</v>
      </c>
      <c r="I877" s="1">
        <v>78.839999999999989</v>
      </c>
      <c r="J877" s="2">
        <v>0.10129310344827586</v>
      </c>
      <c r="K877" s="2">
        <v>0.13951149425287354</v>
      </c>
      <c r="L877" s="2">
        <v>0.11336207115787199</v>
      </c>
    </row>
    <row r="878" spans="1:12" x14ac:dyDescent="0.35">
      <c r="A878">
        <v>7830642</v>
      </c>
      <c r="B878" t="s">
        <v>59</v>
      </c>
      <c r="C878" t="s">
        <v>98</v>
      </c>
      <c r="D878" t="s">
        <v>1207</v>
      </c>
      <c r="E878" t="s">
        <v>1378</v>
      </c>
      <c r="F878" s="6">
        <v>2.8735632183908046E-3</v>
      </c>
      <c r="G878" t="s">
        <v>1051</v>
      </c>
      <c r="H878" t="s">
        <v>1018</v>
      </c>
      <c r="I878" s="1">
        <v>88.61999999999999</v>
      </c>
      <c r="J878" s="2">
        <v>0.24339080459770115</v>
      </c>
      <c r="K878" s="2">
        <v>0.2836206896551724</v>
      </c>
      <c r="L878" s="2">
        <v>0.25459769676471578</v>
      </c>
    </row>
    <row r="879" spans="1:12" x14ac:dyDescent="0.35">
      <c r="A879">
        <v>7830642</v>
      </c>
      <c r="B879" t="s">
        <v>59</v>
      </c>
      <c r="C879" t="s">
        <v>98</v>
      </c>
      <c r="D879" t="s">
        <v>1379</v>
      </c>
      <c r="E879" t="s">
        <v>1380</v>
      </c>
      <c r="F879" s="6">
        <v>2.8735632183908046E-3</v>
      </c>
      <c r="G879" t="s">
        <v>1381</v>
      </c>
      <c r="H879" t="s">
        <v>765</v>
      </c>
      <c r="I879" s="1">
        <v>75.015000000000001</v>
      </c>
      <c r="J879" s="2">
        <v>0.14971264367816092</v>
      </c>
      <c r="K879" s="2">
        <v>0.27729885057471265</v>
      </c>
      <c r="L879" s="2">
        <v>0.21551724137931033</v>
      </c>
    </row>
    <row r="880" spans="1:12" x14ac:dyDescent="0.35">
      <c r="A880">
        <v>7830642</v>
      </c>
      <c r="B880" t="s">
        <v>59</v>
      </c>
      <c r="C880" t="s">
        <v>98</v>
      </c>
      <c r="D880" t="s">
        <v>472</v>
      </c>
      <c r="E880" t="s">
        <v>1382</v>
      </c>
      <c r="F880" s="6">
        <v>1.4367816091954023E-3</v>
      </c>
      <c r="G880" t="s">
        <v>1185</v>
      </c>
      <c r="H880" t="s">
        <v>733</v>
      </c>
      <c r="I880" s="1">
        <v>78.064999999999998</v>
      </c>
      <c r="J880" s="2">
        <v>0.11781609195402298</v>
      </c>
      <c r="K880" s="2">
        <v>9.4252873563218376E-2</v>
      </c>
      <c r="L880" s="2">
        <v>0.11221264148580616</v>
      </c>
    </row>
    <row r="881" spans="1:12" x14ac:dyDescent="0.35">
      <c r="A881">
        <v>7830642</v>
      </c>
      <c r="B881" t="s">
        <v>59</v>
      </c>
      <c r="C881" t="s">
        <v>98</v>
      </c>
      <c r="D881" t="s">
        <v>472</v>
      </c>
      <c r="E881" t="s">
        <v>1383</v>
      </c>
      <c r="F881" s="6">
        <v>1.4367816091954023E-3</v>
      </c>
      <c r="G881" t="s">
        <v>892</v>
      </c>
      <c r="H881" t="s">
        <v>680</v>
      </c>
      <c r="I881" s="1">
        <v>63.620000000000005</v>
      </c>
      <c r="J881" s="2">
        <v>5.9051724137931035E-2</v>
      </c>
      <c r="K881" s="2">
        <v>0.11479885057471265</v>
      </c>
      <c r="L881" s="2">
        <v>9.1522989601924495E-2</v>
      </c>
    </row>
    <row r="882" spans="1:12" x14ac:dyDescent="0.35">
      <c r="A882">
        <v>7830642</v>
      </c>
      <c r="B882" t="s">
        <v>59</v>
      </c>
      <c r="C882" t="s">
        <v>98</v>
      </c>
      <c r="D882" t="s">
        <v>472</v>
      </c>
      <c r="E882" t="s">
        <v>1384</v>
      </c>
      <c r="F882" s="6">
        <v>1.4367816091954023E-3</v>
      </c>
      <c r="G882" t="s">
        <v>490</v>
      </c>
      <c r="H882" t="s">
        <v>1132</v>
      </c>
      <c r="I882" s="1">
        <v>66.249999999999986</v>
      </c>
      <c r="J882" s="2">
        <v>6.795977011494253E-2</v>
      </c>
      <c r="K882" s="2">
        <v>0.13879310344827586</v>
      </c>
      <c r="L882" s="2">
        <v>9.5258625074364667E-2</v>
      </c>
    </row>
    <row r="883" spans="1:12" x14ac:dyDescent="0.35">
      <c r="A883">
        <v>7830642</v>
      </c>
      <c r="B883" t="s">
        <v>59</v>
      </c>
      <c r="C883" t="s">
        <v>98</v>
      </c>
      <c r="D883" t="s">
        <v>472</v>
      </c>
      <c r="E883" t="s">
        <v>1385</v>
      </c>
      <c r="F883" s="6">
        <v>1.4367816091954023E-3</v>
      </c>
      <c r="G883" t="s">
        <v>1386</v>
      </c>
      <c r="H883" t="s">
        <v>1387</v>
      </c>
      <c r="I883" s="1">
        <v>65.414999999999992</v>
      </c>
      <c r="J883" s="2">
        <v>9.8706896551724141E-2</v>
      </c>
      <c r="K883" s="2">
        <v>6.1494252873563214E-2</v>
      </c>
      <c r="L883" s="2">
        <v>9.3821843465169266E-2</v>
      </c>
    </row>
    <row r="884" spans="1:12" x14ac:dyDescent="0.35">
      <c r="A884">
        <v>7830642</v>
      </c>
      <c r="B884" t="s">
        <v>59</v>
      </c>
      <c r="C884" t="s">
        <v>98</v>
      </c>
      <c r="D884" t="s">
        <v>472</v>
      </c>
      <c r="E884" t="s">
        <v>1388</v>
      </c>
      <c r="F884" s="6">
        <v>1.4367816091954023E-3</v>
      </c>
      <c r="G884" t="s">
        <v>1389</v>
      </c>
      <c r="H884" t="s">
        <v>1390</v>
      </c>
      <c r="I884" s="1">
        <v>71.94</v>
      </c>
      <c r="J884" s="2">
        <v>0.10172413793103448</v>
      </c>
      <c r="K884" s="2">
        <v>7.6436781609195412E-2</v>
      </c>
      <c r="L884" s="2">
        <v>0.10344827586206896</v>
      </c>
    </row>
    <row r="885" spans="1:12" x14ac:dyDescent="0.35">
      <c r="A885">
        <v>7830642</v>
      </c>
      <c r="B885" t="s">
        <v>59</v>
      </c>
      <c r="C885" t="s">
        <v>98</v>
      </c>
      <c r="D885" t="s">
        <v>472</v>
      </c>
      <c r="E885" t="s">
        <v>1391</v>
      </c>
      <c r="F885" s="6">
        <v>5.7471264367816091E-3</v>
      </c>
      <c r="G885" t="s">
        <v>169</v>
      </c>
      <c r="H885" t="s">
        <v>535</v>
      </c>
      <c r="I885" s="1">
        <v>60.474999999999994</v>
      </c>
      <c r="J885" s="2">
        <v>0.24827586206896554</v>
      </c>
      <c r="K885" s="2">
        <v>0.36551724137931035</v>
      </c>
      <c r="L885" s="2">
        <v>0.34827585329954652</v>
      </c>
    </row>
    <row r="886" spans="1:12" x14ac:dyDescent="0.35">
      <c r="A886">
        <v>7830642</v>
      </c>
      <c r="B886" t="s">
        <v>59</v>
      </c>
      <c r="C886" t="s">
        <v>98</v>
      </c>
      <c r="D886" t="s">
        <v>472</v>
      </c>
      <c r="E886" t="s">
        <v>1392</v>
      </c>
      <c r="F886" s="6">
        <v>1.4367816091954023E-3</v>
      </c>
      <c r="G886" t="s">
        <v>594</v>
      </c>
      <c r="H886" t="s">
        <v>294</v>
      </c>
      <c r="I886" s="1">
        <v>53.664999999999992</v>
      </c>
      <c r="J886" s="2">
        <v>4.913793103448276E-2</v>
      </c>
      <c r="K886" s="2">
        <v>7.4568965517241376E-2</v>
      </c>
      <c r="L886" s="2">
        <v>7.729884947853527E-2</v>
      </c>
    </row>
    <row r="887" spans="1:12" x14ac:dyDescent="0.35">
      <c r="A887">
        <v>7830642</v>
      </c>
      <c r="B887" t="s">
        <v>59</v>
      </c>
      <c r="C887" t="s">
        <v>98</v>
      </c>
      <c r="D887" t="s">
        <v>472</v>
      </c>
      <c r="E887" t="s">
        <v>1393</v>
      </c>
      <c r="F887" s="6">
        <v>1.4367816091954023E-3</v>
      </c>
      <c r="G887" t="s">
        <v>866</v>
      </c>
      <c r="H887" t="s">
        <v>461</v>
      </c>
      <c r="I887" s="1">
        <v>66.935000000000002</v>
      </c>
      <c r="J887" s="2">
        <v>6.4511494252873558E-2</v>
      </c>
      <c r="K887" s="2">
        <v>0.11910919540229886</v>
      </c>
      <c r="L887" s="2">
        <v>9.6408043784656741E-2</v>
      </c>
    </row>
    <row r="888" spans="1:12" x14ac:dyDescent="0.35">
      <c r="A888">
        <v>7830642</v>
      </c>
      <c r="B888" t="s">
        <v>59</v>
      </c>
      <c r="C888" t="s">
        <v>98</v>
      </c>
      <c r="D888" t="s">
        <v>472</v>
      </c>
      <c r="E888" t="s">
        <v>1394</v>
      </c>
      <c r="F888" s="6">
        <v>1.4367816091954023E-3</v>
      </c>
      <c r="G888" t="s">
        <v>1395</v>
      </c>
      <c r="H888" t="s">
        <v>652</v>
      </c>
      <c r="I888" s="1">
        <v>70.989999999999995</v>
      </c>
      <c r="J888" s="2">
        <v>8.1034482758620685E-2</v>
      </c>
      <c r="K888" s="2">
        <v>0.13577586206896552</v>
      </c>
      <c r="L888" s="2">
        <v>0.10201149425287356</v>
      </c>
    </row>
    <row r="889" spans="1:12" x14ac:dyDescent="0.35">
      <c r="A889">
        <v>7830642</v>
      </c>
      <c r="B889" t="s">
        <v>59</v>
      </c>
      <c r="C889" t="s">
        <v>98</v>
      </c>
      <c r="D889" t="s">
        <v>472</v>
      </c>
      <c r="E889" t="s">
        <v>1396</v>
      </c>
      <c r="F889" s="6">
        <v>2.8735632183908046E-3</v>
      </c>
      <c r="G889" t="s">
        <v>645</v>
      </c>
      <c r="H889" t="s">
        <v>1101</v>
      </c>
      <c r="I889" s="1">
        <v>70.85499999999999</v>
      </c>
      <c r="J889" s="2">
        <v>0.14856321839080461</v>
      </c>
      <c r="K889" s="2">
        <v>0.22126436781609196</v>
      </c>
      <c r="L889" s="2">
        <v>0.20344828463148795</v>
      </c>
    </row>
    <row r="890" spans="1:12" x14ac:dyDescent="0.35">
      <c r="A890">
        <v>7830642</v>
      </c>
      <c r="B890" t="s">
        <v>59</v>
      </c>
      <c r="C890" t="s">
        <v>98</v>
      </c>
      <c r="D890" t="s">
        <v>472</v>
      </c>
      <c r="E890" t="s">
        <v>1397</v>
      </c>
      <c r="F890" s="6">
        <v>1.4367816091954023E-3</v>
      </c>
      <c r="G890" t="s">
        <v>542</v>
      </c>
      <c r="H890" t="s">
        <v>908</v>
      </c>
      <c r="I890" s="1">
        <v>48.125</v>
      </c>
      <c r="J890" s="2">
        <v>4.6695402298850573E-2</v>
      </c>
      <c r="K890" s="2">
        <v>8.3477011494252878E-2</v>
      </c>
      <c r="L890" s="2">
        <v>6.9252874659395766E-2</v>
      </c>
    </row>
    <row r="891" spans="1:12" x14ac:dyDescent="0.35">
      <c r="A891">
        <v>7830642</v>
      </c>
      <c r="B891" t="s">
        <v>59</v>
      </c>
      <c r="C891" t="s">
        <v>98</v>
      </c>
      <c r="D891" t="s">
        <v>828</v>
      </c>
      <c r="E891" t="s">
        <v>869</v>
      </c>
      <c r="F891" s="6">
        <v>1.4367816091954023E-3</v>
      </c>
      <c r="G891" t="s">
        <v>331</v>
      </c>
      <c r="H891" t="s">
        <v>735</v>
      </c>
      <c r="I891" s="1">
        <v>67.135000000000005</v>
      </c>
      <c r="J891" s="2">
        <v>5.8189655172413791E-2</v>
      </c>
      <c r="K891" s="2">
        <v>0.12686781609195402</v>
      </c>
      <c r="L891" s="2">
        <v>9.6551719753221535E-2</v>
      </c>
    </row>
    <row r="892" spans="1:12" x14ac:dyDescent="0.35">
      <c r="A892">
        <v>7830642</v>
      </c>
      <c r="B892" t="s">
        <v>59</v>
      </c>
      <c r="C892" t="s">
        <v>98</v>
      </c>
      <c r="D892" t="s">
        <v>476</v>
      </c>
      <c r="E892" t="s">
        <v>1398</v>
      </c>
      <c r="F892" s="6">
        <v>1.4367816091954023E-3</v>
      </c>
      <c r="G892" t="s">
        <v>435</v>
      </c>
      <c r="H892" t="s">
        <v>976</v>
      </c>
      <c r="I892" s="1">
        <v>73.774999999999991</v>
      </c>
      <c r="J892" s="2">
        <v>8.6781609195402301E-2</v>
      </c>
      <c r="K892" s="2">
        <v>0.10129310344827586</v>
      </c>
      <c r="L892" s="2">
        <v>0.10603448714333019</v>
      </c>
    </row>
    <row r="893" spans="1:12" x14ac:dyDescent="0.35">
      <c r="A893">
        <v>7830642</v>
      </c>
      <c r="B893" t="s">
        <v>59</v>
      </c>
      <c r="C893" t="s">
        <v>98</v>
      </c>
      <c r="D893" t="s">
        <v>476</v>
      </c>
      <c r="E893" t="s">
        <v>1399</v>
      </c>
      <c r="F893" s="6">
        <v>4.3103448275862068E-3</v>
      </c>
      <c r="G893" t="s">
        <v>726</v>
      </c>
      <c r="H893" t="s">
        <v>1157</v>
      </c>
      <c r="I893" s="1">
        <v>72.674999999999997</v>
      </c>
      <c r="J893" s="2">
        <v>0.25301724137931036</v>
      </c>
      <c r="K893" s="2">
        <v>0.39612068965517244</v>
      </c>
      <c r="L893" s="2">
        <v>0.31379311660240439</v>
      </c>
    </row>
    <row r="894" spans="1:12" x14ac:dyDescent="0.35">
      <c r="A894">
        <v>7830642</v>
      </c>
      <c r="B894" t="s">
        <v>59</v>
      </c>
      <c r="C894" t="s">
        <v>98</v>
      </c>
      <c r="D894" t="s">
        <v>476</v>
      </c>
      <c r="E894" t="s">
        <v>1400</v>
      </c>
      <c r="F894" s="6">
        <v>1.4367816091954023E-3</v>
      </c>
      <c r="G894" t="s">
        <v>1218</v>
      </c>
      <c r="H894" t="s">
        <v>1401</v>
      </c>
      <c r="I894" s="1">
        <v>66.650000000000006</v>
      </c>
      <c r="J894" s="2">
        <v>7.2701149425287354E-2</v>
      </c>
      <c r="K894" s="2">
        <v>0.13750000000000001</v>
      </c>
      <c r="L894" s="2">
        <v>9.5833328948623828E-2</v>
      </c>
    </row>
    <row r="895" spans="1:12" x14ac:dyDescent="0.35">
      <c r="A895">
        <v>7830642</v>
      </c>
      <c r="B895" t="s">
        <v>59</v>
      </c>
      <c r="C895" t="s">
        <v>98</v>
      </c>
      <c r="D895" t="s">
        <v>476</v>
      </c>
      <c r="E895" t="s">
        <v>1402</v>
      </c>
      <c r="F895" s="6">
        <v>1.4367816091954023E-3</v>
      </c>
      <c r="G895" t="s">
        <v>157</v>
      </c>
      <c r="H895" t="s">
        <v>389</v>
      </c>
      <c r="I895" s="1">
        <v>68.47</v>
      </c>
      <c r="J895" s="2">
        <v>8.0172413793103442E-2</v>
      </c>
      <c r="K895" s="2">
        <v>0.10086206896551725</v>
      </c>
      <c r="L895" s="2">
        <v>9.8275864261320262E-2</v>
      </c>
    </row>
    <row r="896" spans="1:12" x14ac:dyDescent="0.35">
      <c r="A896">
        <v>7830642</v>
      </c>
      <c r="B896" t="s">
        <v>59</v>
      </c>
      <c r="C896" t="s">
        <v>98</v>
      </c>
      <c r="D896" t="s">
        <v>1403</v>
      </c>
      <c r="E896" t="s">
        <v>1404</v>
      </c>
      <c r="F896" s="6">
        <v>1.4367816091954023E-3</v>
      </c>
      <c r="G896" t="s">
        <v>1405</v>
      </c>
      <c r="H896" t="s">
        <v>533</v>
      </c>
      <c r="I896" s="1">
        <v>83.534999999999997</v>
      </c>
      <c r="J896" s="2">
        <v>0.11925287356321838</v>
      </c>
      <c r="K896" s="2">
        <v>0.11149425287356321</v>
      </c>
      <c r="L896" s="2">
        <v>0.12011494033638088</v>
      </c>
    </row>
    <row r="897" spans="1:12" x14ac:dyDescent="0.35">
      <c r="A897">
        <v>7830642</v>
      </c>
      <c r="B897" t="s">
        <v>59</v>
      </c>
      <c r="C897" t="s">
        <v>98</v>
      </c>
      <c r="D897" t="s">
        <v>1406</v>
      </c>
      <c r="E897" t="s">
        <v>1407</v>
      </c>
      <c r="F897" s="6">
        <v>1.4367816091954023E-3</v>
      </c>
      <c r="G897" t="s">
        <v>161</v>
      </c>
      <c r="H897" t="s">
        <v>206</v>
      </c>
      <c r="I897" s="1">
        <v>74.894999999999996</v>
      </c>
      <c r="J897" s="2">
        <v>7.9022988505747127E-2</v>
      </c>
      <c r="K897" s="2">
        <v>0.14367816091954022</v>
      </c>
      <c r="L897" s="2">
        <v>0.10775862068965517</v>
      </c>
    </row>
    <row r="898" spans="1:12" x14ac:dyDescent="0.35">
      <c r="A898">
        <v>7830642</v>
      </c>
      <c r="B898" t="s">
        <v>59</v>
      </c>
      <c r="C898" t="s">
        <v>98</v>
      </c>
      <c r="D898" t="s">
        <v>1408</v>
      </c>
      <c r="E898" t="s">
        <v>1409</v>
      </c>
      <c r="F898" s="6">
        <v>1.4367816091954023E-3</v>
      </c>
      <c r="G898" t="s">
        <v>401</v>
      </c>
      <c r="H898" t="s">
        <v>1410</v>
      </c>
      <c r="I898" s="1">
        <v>76.33</v>
      </c>
      <c r="J898" s="2">
        <v>0.10258620689655173</v>
      </c>
      <c r="K898" s="2">
        <v>0.1139367816091954</v>
      </c>
      <c r="L898" s="2">
        <v>0.10977011713488348</v>
      </c>
    </row>
    <row r="899" spans="1:12" x14ac:dyDescent="0.35">
      <c r="A899">
        <v>7830642</v>
      </c>
      <c r="B899" t="s">
        <v>59</v>
      </c>
      <c r="C899" t="s">
        <v>98</v>
      </c>
      <c r="D899" t="s">
        <v>1411</v>
      </c>
      <c r="E899" t="s">
        <v>1412</v>
      </c>
      <c r="F899" s="6">
        <v>1.4367816091954023E-3</v>
      </c>
      <c r="G899" t="s">
        <v>1413</v>
      </c>
      <c r="H899" t="s">
        <v>328</v>
      </c>
      <c r="I899" s="1">
        <v>77.399999999999991</v>
      </c>
      <c r="J899" s="2">
        <v>9.9425287356321848E-2</v>
      </c>
      <c r="K899" s="2">
        <v>0.13563218390804599</v>
      </c>
      <c r="L899" s="2">
        <v>0.11120689655172414</v>
      </c>
    </row>
    <row r="900" spans="1:12" x14ac:dyDescent="0.35">
      <c r="A900">
        <v>7830642</v>
      </c>
      <c r="B900" t="s">
        <v>59</v>
      </c>
      <c r="C900" t="s">
        <v>98</v>
      </c>
      <c r="D900" t="s">
        <v>1411</v>
      </c>
      <c r="E900" t="s">
        <v>1414</v>
      </c>
      <c r="F900" s="6">
        <v>1.4367816091954023E-3</v>
      </c>
      <c r="G900" t="s">
        <v>1029</v>
      </c>
      <c r="H900" t="s">
        <v>206</v>
      </c>
      <c r="I900" s="1">
        <v>81.72</v>
      </c>
      <c r="J900" s="2">
        <v>0.10574712643678159</v>
      </c>
      <c r="K900" s="2">
        <v>0.14367816091954022</v>
      </c>
      <c r="L900" s="2">
        <v>0.11752873563218393</v>
      </c>
    </row>
    <row r="901" spans="1:12" x14ac:dyDescent="0.35">
      <c r="A901">
        <v>7830642</v>
      </c>
      <c r="B901" t="s">
        <v>59</v>
      </c>
      <c r="C901" t="s">
        <v>98</v>
      </c>
      <c r="D901" t="s">
        <v>1164</v>
      </c>
      <c r="E901" t="s">
        <v>1415</v>
      </c>
      <c r="F901" s="6">
        <v>1.4367816091954023E-3</v>
      </c>
      <c r="G901" t="s">
        <v>206</v>
      </c>
      <c r="H901" t="s">
        <v>1055</v>
      </c>
      <c r="I901" s="1">
        <v>94.764999999999986</v>
      </c>
      <c r="J901" s="2">
        <v>0.14367816091954022</v>
      </c>
      <c r="K901" s="2">
        <v>0.12543103448275861</v>
      </c>
      <c r="L901" s="2">
        <v>0.13606321400609508</v>
      </c>
    </row>
    <row r="902" spans="1:12" x14ac:dyDescent="0.35">
      <c r="A902">
        <v>7830642</v>
      </c>
      <c r="B902" t="s">
        <v>59</v>
      </c>
      <c r="C902" t="s">
        <v>98</v>
      </c>
      <c r="D902" t="s">
        <v>492</v>
      </c>
      <c r="E902" t="s">
        <v>1416</v>
      </c>
      <c r="F902" s="6">
        <v>1.4367816091954023E-3</v>
      </c>
      <c r="G902" t="s">
        <v>1417</v>
      </c>
      <c r="H902" t="s">
        <v>1104</v>
      </c>
      <c r="I902" s="1">
        <v>76.989999999999995</v>
      </c>
      <c r="J902" s="2">
        <v>7.7155172413793105E-2</v>
      </c>
      <c r="K902" s="2">
        <v>0.13979885057471264</v>
      </c>
      <c r="L902" s="2">
        <v>0.11077585987661076</v>
      </c>
    </row>
    <row r="903" spans="1:12" x14ac:dyDescent="0.35">
      <c r="A903">
        <v>7830642</v>
      </c>
      <c r="B903" t="s">
        <v>59</v>
      </c>
      <c r="C903" t="s">
        <v>98</v>
      </c>
      <c r="D903" t="s">
        <v>492</v>
      </c>
      <c r="E903" t="s">
        <v>1418</v>
      </c>
      <c r="F903" s="6">
        <v>1.4367816091954023E-3</v>
      </c>
      <c r="G903" t="s">
        <v>639</v>
      </c>
      <c r="H903" t="s">
        <v>748</v>
      </c>
      <c r="I903" s="1">
        <v>71.734999999999999</v>
      </c>
      <c r="J903" s="2">
        <v>7.3132183908045975E-2</v>
      </c>
      <c r="K903" s="2">
        <v>0.1221264367816092</v>
      </c>
      <c r="L903" s="2">
        <v>0.10301723699460084</v>
      </c>
    </row>
    <row r="904" spans="1:12" x14ac:dyDescent="0.35">
      <c r="A904">
        <v>7830642</v>
      </c>
      <c r="B904" t="s">
        <v>59</v>
      </c>
      <c r="C904" t="s">
        <v>98</v>
      </c>
      <c r="D904" t="s">
        <v>492</v>
      </c>
      <c r="E904" t="s">
        <v>1419</v>
      </c>
      <c r="F904" s="6">
        <v>1.4367816091954023E-3</v>
      </c>
      <c r="G904" t="s">
        <v>206</v>
      </c>
      <c r="H904" t="s">
        <v>572</v>
      </c>
      <c r="I904" s="1">
        <v>92.974999999999994</v>
      </c>
      <c r="J904" s="2">
        <v>0.14367816091954022</v>
      </c>
      <c r="K904" s="2">
        <v>0.14339080459770115</v>
      </c>
      <c r="L904" s="2">
        <v>0.13347701368660761</v>
      </c>
    </row>
    <row r="905" spans="1:12" x14ac:dyDescent="0.35">
      <c r="A905">
        <v>7830642</v>
      </c>
      <c r="B905" t="s">
        <v>59</v>
      </c>
      <c r="C905" t="s">
        <v>98</v>
      </c>
      <c r="D905" t="s">
        <v>492</v>
      </c>
      <c r="E905" t="s">
        <v>1420</v>
      </c>
      <c r="F905" s="6">
        <v>1.4367816091954023E-3</v>
      </c>
      <c r="G905" t="s">
        <v>1421</v>
      </c>
      <c r="H905" t="s">
        <v>1104</v>
      </c>
      <c r="I905" s="1">
        <v>86.36</v>
      </c>
      <c r="J905" s="2">
        <v>0.12227011494252872</v>
      </c>
      <c r="K905" s="2">
        <v>0.13979885057471264</v>
      </c>
      <c r="L905" s="2">
        <v>0.12413793322683751</v>
      </c>
    </row>
    <row r="906" spans="1:12" x14ac:dyDescent="0.35">
      <c r="A906">
        <v>7830642</v>
      </c>
      <c r="B906" t="s">
        <v>59</v>
      </c>
      <c r="C906" t="s">
        <v>98</v>
      </c>
      <c r="D906" t="s">
        <v>492</v>
      </c>
      <c r="E906" t="s">
        <v>1422</v>
      </c>
      <c r="F906" s="6">
        <v>2.8735632183908046E-3</v>
      </c>
      <c r="G906" t="s">
        <v>1276</v>
      </c>
      <c r="H906" t="s">
        <v>727</v>
      </c>
      <c r="I906" s="1">
        <v>66.745000000000005</v>
      </c>
      <c r="J906" s="2">
        <v>0.11580459770114941</v>
      </c>
      <c r="K906" s="2">
        <v>0.22499999999999998</v>
      </c>
      <c r="L906" s="2">
        <v>0.19195403175792475</v>
      </c>
    </row>
    <row r="907" spans="1:12" x14ac:dyDescent="0.35">
      <c r="A907">
        <v>7830642</v>
      </c>
      <c r="B907" t="s">
        <v>59</v>
      </c>
      <c r="C907" t="s">
        <v>98</v>
      </c>
      <c r="D907" t="s">
        <v>492</v>
      </c>
      <c r="E907" t="s">
        <v>1423</v>
      </c>
      <c r="F907" s="6">
        <v>1.4367816091954023E-3</v>
      </c>
      <c r="G907" t="s">
        <v>401</v>
      </c>
      <c r="H907" t="s">
        <v>206</v>
      </c>
      <c r="I907" s="1">
        <v>82.515000000000001</v>
      </c>
      <c r="J907" s="2">
        <v>0.10258620689655173</v>
      </c>
      <c r="K907" s="2">
        <v>0.14367816091954022</v>
      </c>
      <c r="L907" s="2">
        <v>0.11853448275862069</v>
      </c>
    </row>
    <row r="908" spans="1:12" x14ac:dyDescent="0.35">
      <c r="A908">
        <v>7830642</v>
      </c>
      <c r="B908" t="s">
        <v>59</v>
      </c>
      <c r="C908" t="s">
        <v>98</v>
      </c>
      <c r="D908" t="s">
        <v>1424</v>
      </c>
      <c r="E908" t="s">
        <v>1425</v>
      </c>
      <c r="F908" s="6">
        <v>2.8735632183908046E-3</v>
      </c>
      <c r="G908" t="s">
        <v>1413</v>
      </c>
      <c r="H908" t="s">
        <v>435</v>
      </c>
      <c r="I908" s="1">
        <v>70.779999999999987</v>
      </c>
      <c r="J908" s="2">
        <v>0.1988505747126437</v>
      </c>
      <c r="K908" s="2">
        <v>0.1735632183908046</v>
      </c>
      <c r="L908" s="2">
        <v>0.20344828463148795</v>
      </c>
    </row>
    <row r="909" spans="1:12" x14ac:dyDescent="0.35">
      <c r="A909">
        <v>7830642</v>
      </c>
      <c r="B909" t="s">
        <v>59</v>
      </c>
      <c r="C909" t="s">
        <v>98</v>
      </c>
      <c r="D909" t="s">
        <v>1426</v>
      </c>
      <c r="E909" t="s">
        <v>1427</v>
      </c>
      <c r="F909" s="6">
        <v>2.8735632183908046E-3</v>
      </c>
      <c r="G909" t="s">
        <v>502</v>
      </c>
      <c r="H909" t="s">
        <v>967</v>
      </c>
      <c r="I909" s="1">
        <v>86.935000000000002</v>
      </c>
      <c r="J909" s="2">
        <v>0.22471264367816093</v>
      </c>
      <c r="K909" s="2">
        <v>0.25919540229885057</v>
      </c>
      <c r="L909" s="2">
        <v>0.25</v>
      </c>
    </row>
    <row r="910" spans="1:12" x14ac:dyDescent="0.35">
      <c r="A910">
        <v>7830642</v>
      </c>
      <c r="B910" t="s">
        <v>59</v>
      </c>
      <c r="C910" t="s">
        <v>98</v>
      </c>
      <c r="D910" t="s">
        <v>710</v>
      </c>
      <c r="E910" t="s">
        <v>1428</v>
      </c>
      <c r="F910" s="6">
        <v>2.8735632183908046E-3</v>
      </c>
      <c r="G910" t="s">
        <v>670</v>
      </c>
      <c r="H910" t="s">
        <v>1429</v>
      </c>
      <c r="I910" s="1">
        <v>87.969999999999985</v>
      </c>
      <c r="J910" s="2">
        <v>0.24051724137931035</v>
      </c>
      <c r="K910" s="2">
        <v>0.25775862068965516</v>
      </c>
      <c r="L910" s="2">
        <v>0.25287356321839083</v>
      </c>
    </row>
    <row r="911" spans="1:12" x14ac:dyDescent="0.35">
      <c r="A911">
        <v>7830642</v>
      </c>
      <c r="B911" t="s">
        <v>59</v>
      </c>
      <c r="C911" t="s">
        <v>98</v>
      </c>
      <c r="D911" t="s">
        <v>710</v>
      </c>
      <c r="E911" t="s">
        <v>1430</v>
      </c>
      <c r="F911" s="6">
        <v>1.4367816091954023E-3</v>
      </c>
      <c r="G911" t="s">
        <v>1029</v>
      </c>
      <c r="H911" t="s">
        <v>1401</v>
      </c>
      <c r="I911" s="1">
        <v>85.4</v>
      </c>
      <c r="J911" s="2">
        <v>0.10574712643678159</v>
      </c>
      <c r="K911" s="2">
        <v>0.13750000000000001</v>
      </c>
      <c r="L911" s="2">
        <v>0.1227011516176421</v>
      </c>
    </row>
    <row r="912" spans="1:12" x14ac:dyDescent="0.35">
      <c r="A912">
        <v>7830642</v>
      </c>
      <c r="B912" t="s">
        <v>59</v>
      </c>
      <c r="C912" t="s">
        <v>98</v>
      </c>
      <c r="D912" t="s">
        <v>710</v>
      </c>
      <c r="E912" t="s">
        <v>1431</v>
      </c>
      <c r="F912" s="6">
        <v>1.4367816091954023E-3</v>
      </c>
      <c r="G912" t="s">
        <v>779</v>
      </c>
      <c r="H912" t="s">
        <v>1294</v>
      </c>
      <c r="I912" s="1">
        <v>58.87</v>
      </c>
      <c r="J912" s="2">
        <v>6.0344827586206892E-2</v>
      </c>
      <c r="K912" s="2">
        <v>9.4683908045977025E-2</v>
      </c>
      <c r="L912" s="2">
        <v>8.4626438973963949E-2</v>
      </c>
    </row>
    <row r="913" spans="1:12" x14ac:dyDescent="0.35">
      <c r="A913">
        <v>7830642</v>
      </c>
      <c r="B913" t="s">
        <v>59</v>
      </c>
      <c r="C913" t="s">
        <v>98</v>
      </c>
      <c r="D913" t="s">
        <v>710</v>
      </c>
      <c r="E913" t="s">
        <v>1432</v>
      </c>
      <c r="F913" s="6">
        <v>1.4367816091954023E-3</v>
      </c>
      <c r="G913" t="s">
        <v>707</v>
      </c>
      <c r="H913" t="s">
        <v>269</v>
      </c>
      <c r="I913" s="1">
        <v>83.344999999999999</v>
      </c>
      <c r="J913" s="2">
        <v>0.11508620689655172</v>
      </c>
      <c r="K913" s="2">
        <v>0.13821839080459769</v>
      </c>
      <c r="L913" s="2">
        <v>0.1198275883992513</v>
      </c>
    </row>
    <row r="914" spans="1:12" x14ac:dyDescent="0.35">
      <c r="A914">
        <v>7830642</v>
      </c>
      <c r="B914" t="s">
        <v>59</v>
      </c>
      <c r="C914" t="s">
        <v>98</v>
      </c>
      <c r="D914" t="s">
        <v>710</v>
      </c>
      <c r="E914" t="s">
        <v>1433</v>
      </c>
      <c r="F914" s="6">
        <v>4.3103448275862068E-3</v>
      </c>
      <c r="G914" t="s">
        <v>322</v>
      </c>
      <c r="H914" t="s">
        <v>1434</v>
      </c>
      <c r="I914" s="1">
        <v>77.774999999999991</v>
      </c>
      <c r="J914" s="2">
        <v>0.25344827586206897</v>
      </c>
      <c r="K914" s="2">
        <v>0.40775862068965513</v>
      </c>
      <c r="L914" s="2">
        <v>0.33534484074033538</v>
      </c>
    </row>
    <row r="915" spans="1:12" x14ac:dyDescent="0.35">
      <c r="A915">
        <v>7830642</v>
      </c>
      <c r="B915" t="s">
        <v>59</v>
      </c>
      <c r="C915" t="s">
        <v>98</v>
      </c>
      <c r="D915" t="s">
        <v>710</v>
      </c>
      <c r="E915" t="s">
        <v>1435</v>
      </c>
      <c r="F915" s="6">
        <v>1.4367816091954023E-3</v>
      </c>
      <c r="G915" t="s">
        <v>1436</v>
      </c>
      <c r="H915" t="s">
        <v>1211</v>
      </c>
      <c r="I915" s="1">
        <v>65.915000000000006</v>
      </c>
      <c r="J915" s="2">
        <v>8.2040229885057478E-2</v>
      </c>
      <c r="K915" s="2">
        <v>0.10517241379310345</v>
      </c>
      <c r="L915" s="2">
        <v>9.4683910238331767E-2</v>
      </c>
    </row>
    <row r="916" spans="1:12" x14ac:dyDescent="0.35">
      <c r="A916">
        <v>7830642</v>
      </c>
      <c r="B916" t="s">
        <v>59</v>
      </c>
      <c r="C916" t="s">
        <v>98</v>
      </c>
      <c r="D916" t="s">
        <v>1437</v>
      </c>
      <c r="E916" t="s">
        <v>1438</v>
      </c>
      <c r="F916" s="6">
        <v>1.4367816091954023E-3</v>
      </c>
      <c r="G916" t="s">
        <v>1099</v>
      </c>
      <c r="H916" t="s">
        <v>875</v>
      </c>
      <c r="I916" s="1">
        <v>65.10499999999999</v>
      </c>
      <c r="J916" s="2">
        <v>9.2385057471264367E-2</v>
      </c>
      <c r="K916" s="2">
        <v>8.4770114942528729E-2</v>
      </c>
      <c r="L916" s="2">
        <v>9.5977015878962374E-2</v>
      </c>
    </row>
    <row r="917" spans="1:12" x14ac:dyDescent="0.35">
      <c r="A917">
        <v>7830642</v>
      </c>
      <c r="B917" t="s">
        <v>59</v>
      </c>
      <c r="C917" t="s">
        <v>98</v>
      </c>
      <c r="D917" t="s">
        <v>1437</v>
      </c>
      <c r="E917" t="s">
        <v>1439</v>
      </c>
      <c r="F917" s="6">
        <v>1.4367816091954023E-3</v>
      </c>
      <c r="G917" t="s">
        <v>396</v>
      </c>
      <c r="H917" t="s">
        <v>600</v>
      </c>
      <c r="I917" s="1">
        <v>95.839999999999989</v>
      </c>
      <c r="J917" s="2">
        <v>0.14310344827586205</v>
      </c>
      <c r="K917" s="2">
        <v>0.13807471264367815</v>
      </c>
      <c r="L917" s="2">
        <v>0.13778735851419383</v>
      </c>
    </row>
    <row r="918" spans="1:12" x14ac:dyDescent="0.35">
      <c r="A918">
        <v>7830642</v>
      </c>
      <c r="B918" t="s">
        <v>59</v>
      </c>
      <c r="C918" t="s">
        <v>98</v>
      </c>
      <c r="D918" t="s">
        <v>1437</v>
      </c>
      <c r="E918" t="s">
        <v>1440</v>
      </c>
      <c r="F918" s="6">
        <v>1.4367816091954023E-3</v>
      </c>
      <c r="G918" t="s">
        <v>139</v>
      </c>
      <c r="H918" t="s">
        <v>139</v>
      </c>
      <c r="I918" s="1" t="s">
        <v>140</v>
      </c>
      <c r="J918" s="2" t="s">
        <v>140</v>
      </c>
      <c r="K918" s="2" t="s">
        <v>140</v>
      </c>
      <c r="L918" s="2">
        <v>0</v>
      </c>
    </row>
    <row r="919" spans="1:12" x14ac:dyDescent="0.35">
      <c r="A919">
        <v>7830642</v>
      </c>
      <c r="B919" t="s">
        <v>59</v>
      </c>
      <c r="C919" t="s">
        <v>98</v>
      </c>
      <c r="D919" t="s">
        <v>1056</v>
      </c>
      <c r="E919" t="s">
        <v>1441</v>
      </c>
      <c r="F919" s="6">
        <v>1.4367816091954023E-3</v>
      </c>
      <c r="G919" t="s">
        <v>263</v>
      </c>
      <c r="H919" t="s">
        <v>715</v>
      </c>
      <c r="I919" s="1">
        <v>68.454999999999998</v>
      </c>
      <c r="J919" s="2">
        <v>7.586206896551724E-2</v>
      </c>
      <c r="K919" s="2">
        <v>0.11522988505747127</v>
      </c>
      <c r="L919" s="2">
        <v>9.8419540229885055E-2</v>
      </c>
    </row>
    <row r="920" spans="1:12" x14ac:dyDescent="0.35">
      <c r="A920">
        <v>7830642</v>
      </c>
      <c r="B920" t="s">
        <v>59</v>
      </c>
      <c r="C920" t="s">
        <v>98</v>
      </c>
      <c r="D920" t="s">
        <v>1056</v>
      </c>
      <c r="E920" t="s">
        <v>1442</v>
      </c>
      <c r="F920" s="6">
        <v>1.4367816091954023E-3</v>
      </c>
      <c r="G920" t="s">
        <v>1045</v>
      </c>
      <c r="H920" t="s">
        <v>559</v>
      </c>
      <c r="I920" s="1">
        <v>70.680000000000007</v>
      </c>
      <c r="J920" s="2">
        <v>9.568965517241379E-2</v>
      </c>
      <c r="K920" s="2">
        <v>9.2528735632183917E-2</v>
      </c>
      <c r="L920" s="2">
        <v>0.10158045538540544</v>
      </c>
    </row>
    <row r="921" spans="1:12" x14ac:dyDescent="0.35">
      <c r="A921">
        <v>7830642</v>
      </c>
      <c r="B921" t="s">
        <v>59</v>
      </c>
      <c r="C921" t="s">
        <v>98</v>
      </c>
      <c r="D921" t="s">
        <v>1056</v>
      </c>
      <c r="E921" t="s">
        <v>1443</v>
      </c>
      <c r="F921" s="6">
        <v>1.4367816091954023E-3</v>
      </c>
      <c r="G921" t="s">
        <v>398</v>
      </c>
      <c r="H921" t="s">
        <v>800</v>
      </c>
      <c r="I921" s="1">
        <v>55.730000000000004</v>
      </c>
      <c r="J921" s="2">
        <v>6.0488505747126435E-2</v>
      </c>
      <c r="K921" s="2">
        <v>6.9396551724137931E-2</v>
      </c>
      <c r="L921" s="2">
        <v>8.0172412696926071E-2</v>
      </c>
    </row>
    <row r="922" spans="1:12" x14ac:dyDescent="0.35">
      <c r="A922">
        <v>7830642</v>
      </c>
      <c r="B922" t="s">
        <v>59</v>
      </c>
      <c r="C922" t="s">
        <v>98</v>
      </c>
      <c r="D922" t="s">
        <v>1444</v>
      </c>
      <c r="E922" t="s">
        <v>1445</v>
      </c>
      <c r="F922" s="6">
        <v>1.4367816091954023E-3</v>
      </c>
      <c r="G922" t="s">
        <v>1446</v>
      </c>
      <c r="H922" t="s">
        <v>184</v>
      </c>
      <c r="I922" s="1">
        <v>77.23</v>
      </c>
      <c r="J922" s="2">
        <v>0.10617816091954024</v>
      </c>
      <c r="K922" s="2">
        <v>0.10948275862068965</v>
      </c>
      <c r="L922" s="2">
        <v>0.11120689655172414</v>
      </c>
    </row>
    <row r="923" spans="1:12" x14ac:dyDescent="0.35">
      <c r="A923">
        <v>7830642</v>
      </c>
      <c r="B923" t="s">
        <v>59</v>
      </c>
      <c r="C923" t="s">
        <v>98</v>
      </c>
      <c r="D923" t="s">
        <v>1447</v>
      </c>
      <c r="E923" t="s">
        <v>1448</v>
      </c>
      <c r="F923" s="6">
        <v>1.4367816091954023E-3</v>
      </c>
      <c r="G923" t="s">
        <v>622</v>
      </c>
      <c r="H923" t="s">
        <v>1359</v>
      </c>
      <c r="I923" s="1">
        <v>72.08</v>
      </c>
      <c r="J923" s="2">
        <v>0.10833333333333334</v>
      </c>
      <c r="K923" s="2">
        <v>8.5632183908045972E-2</v>
      </c>
      <c r="L923" s="2">
        <v>0.10359195183063376</v>
      </c>
    </row>
    <row r="924" spans="1:12" x14ac:dyDescent="0.35">
      <c r="A924">
        <v>7830642</v>
      </c>
      <c r="B924" t="s">
        <v>59</v>
      </c>
      <c r="C924" t="s">
        <v>98</v>
      </c>
      <c r="D924" t="s">
        <v>199</v>
      </c>
      <c r="E924" t="s">
        <v>1449</v>
      </c>
      <c r="F924" s="6">
        <v>1.4367816091954023E-3</v>
      </c>
      <c r="G924" t="s">
        <v>475</v>
      </c>
      <c r="H924" t="s">
        <v>242</v>
      </c>
      <c r="I924" s="1">
        <v>82.704999999999998</v>
      </c>
      <c r="J924" s="2">
        <v>9.7701149425287348E-2</v>
      </c>
      <c r="K924" s="2">
        <v>0.1360632183908046</v>
      </c>
      <c r="L924" s="2">
        <v>0.11882183469575026</v>
      </c>
    </row>
    <row r="925" spans="1:12" x14ac:dyDescent="0.35">
      <c r="A925">
        <v>7830642</v>
      </c>
      <c r="B925" t="s">
        <v>59</v>
      </c>
      <c r="C925" t="s">
        <v>98</v>
      </c>
      <c r="D925" t="s">
        <v>199</v>
      </c>
      <c r="E925" t="s">
        <v>1450</v>
      </c>
      <c r="F925" s="6">
        <v>2.8735632183908046E-3</v>
      </c>
      <c r="G925" t="s">
        <v>294</v>
      </c>
      <c r="H925" t="s">
        <v>386</v>
      </c>
      <c r="I925" s="1">
        <v>62.980000000000004</v>
      </c>
      <c r="J925" s="2">
        <v>0.14913793103448275</v>
      </c>
      <c r="K925" s="2">
        <v>0.16494252873563217</v>
      </c>
      <c r="L925" s="2">
        <v>0.18103448275862069</v>
      </c>
    </row>
    <row r="926" spans="1:12" x14ac:dyDescent="0.35">
      <c r="A926">
        <v>7830642</v>
      </c>
      <c r="B926" t="s">
        <v>59</v>
      </c>
      <c r="C926" t="s">
        <v>98</v>
      </c>
      <c r="D926" t="s">
        <v>199</v>
      </c>
      <c r="E926" t="s">
        <v>1451</v>
      </c>
      <c r="F926" s="6">
        <v>1.4367816091954023E-3</v>
      </c>
      <c r="G926" t="s">
        <v>971</v>
      </c>
      <c r="H926" t="s">
        <v>816</v>
      </c>
      <c r="I926" s="1">
        <v>70.569999999999993</v>
      </c>
      <c r="J926" s="2">
        <v>7.0833333333333331E-2</v>
      </c>
      <c r="K926" s="2">
        <v>0.11566091954022989</v>
      </c>
      <c r="L926" s="2">
        <v>0.10143677941684065</v>
      </c>
    </row>
    <row r="927" spans="1:12" x14ac:dyDescent="0.35">
      <c r="A927">
        <v>7830642</v>
      </c>
      <c r="B927" t="s">
        <v>59</v>
      </c>
      <c r="C927" t="s">
        <v>98</v>
      </c>
      <c r="D927" t="s">
        <v>199</v>
      </c>
      <c r="E927" t="s">
        <v>1452</v>
      </c>
      <c r="F927" s="6">
        <v>1.4367816091954023E-3</v>
      </c>
      <c r="G927" t="s">
        <v>1297</v>
      </c>
      <c r="H927" t="s">
        <v>185</v>
      </c>
      <c r="I927" s="1">
        <v>74.034999999999997</v>
      </c>
      <c r="J927" s="2">
        <v>6.6091954022988508E-2</v>
      </c>
      <c r="K927" s="2">
        <v>0.13448275862068965</v>
      </c>
      <c r="L927" s="2">
        <v>0.10646551504902456</v>
      </c>
    </row>
    <row r="928" spans="1:12" x14ac:dyDescent="0.35">
      <c r="A928">
        <v>7830642</v>
      </c>
      <c r="B928" t="s">
        <v>59</v>
      </c>
      <c r="C928" t="s">
        <v>98</v>
      </c>
      <c r="D928" t="s">
        <v>203</v>
      </c>
      <c r="E928" t="s">
        <v>317</v>
      </c>
      <c r="F928" s="6">
        <v>1.4367816091954023E-3</v>
      </c>
      <c r="G928" t="s">
        <v>241</v>
      </c>
      <c r="H928" t="s">
        <v>185</v>
      </c>
      <c r="I928" s="1">
        <v>85.50500000000001</v>
      </c>
      <c r="J928" s="2">
        <v>0.11709770114942529</v>
      </c>
      <c r="K928" s="2">
        <v>0.13448275862068965</v>
      </c>
      <c r="L928" s="2">
        <v>0.12284482758620689</v>
      </c>
    </row>
    <row r="929" spans="1:12" x14ac:dyDescent="0.35">
      <c r="A929">
        <v>7830642</v>
      </c>
      <c r="B929" t="s">
        <v>59</v>
      </c>
      <c r="C929" t="s">
        <v>98</v>
      </c>
      <c r="D929" t="s">
        <v>203</v>
      </c>
      <c r="E929" t="s">
        <v>1453</v>
      </c>
      <c r="F929" s="6">
        <v>1.4367816091954023E-3</v>
      </c>
      <c r="G929" t="s">
        <v>425</v>
      </c>
      <c r="H929" t="s">
        <v>1194</v>
      </c>
      <c r="I929" s="1">
        <v>79.010000000000005</v>
      </c>
      <c r="J929" s="2">
        <v>9.4109195402298854E-2</v>
      </c>
      <c r="K929" s="2">
        <v>0.13031609195402299</v>
      </c>
      <c r="L929" s="2">
        <v>0.11364942309500158</v>
      </c>
    </row>
    <row r="930" spans="1:12" x14ac:dyDescent="0.35">
      <c r="A930">
        <v>7830642</v>
      </c>
      <c r="B930" t="s">
        <v>59</v>
      </c>
      <c r="C930" t="s">
        <v>98</v>
      </c>
      <c r="D930" t="s">
        <v>1454</v>
      </c>
      <c r="E930" t="s">
        <v>1455</v>
      </c>
      <c r="F930" s="6">
        <v>2.8735632183908046E-3</v>
      </c>
      <c r="G930" t="s">
        <v>517</v>
      </c>
      <c r="H930" t="s">
        <v>1103</v>
      </c>
      <c r="I930" s="1">
        <v>69.47</v>
      </c>
      <c r="J930" s="2">
        <v>0.19109195402298851</v>
      </c>
      <c r="K930" s="2">
        <v>0.18965517241379309</v>
      </c>
      <c r="L930" s="2">
        <v>0.19971264367816091</v>
      </c>
    </row>
    <row r="931" spans="1:12" x14ac:dyDescent="0.35">
      <c r="A931">
        <v>7830642</v>
      </c>
      <c r="B931" t="s">
        <v>59</v>
      </c>
      <c r="C931" t="s">
        <v>98</v>
      </c>
      <c r="D931" t="s">
        <v>1456</v>
      </c>
      <c r="E931" t="s">
        <v>1457</v>
      </c>
      <c r="F931" s="6">
        <v>2.8735632183908046E-3</v>
      </c>
      <c r="G931" t="s">
        <v>532</v>
      </c>
      <c r="H931" t="s">
        <v>735</v>
      </c>
      <c r="I931" s="1">
        <v>71.924999999999997</v>
      </c>
      <c r="J931" s="2">
        <v>0.12701149425287356</v>
      </c>
      <c r="K931" s="2">
        <v>0.25373563218390804</v>
      </c>
      <c r="L931" s="2">
        <v>0.20689655172413793</v>
      </c>
    </row>
    <row r="932" spans="1:12" x14ac:dyDescent="0.35">
      <c r="A932">
        <v>7830642</v>
      </c>
      <c r="B932" t="s">
        <v>59</v>
      </c>
      <c r="C932" t="s">
        <v>98</v>
      </c>
      <c r="D932" t="s">
        <v>1458</v>
      </c>
      <c r="E932" t="s">
        <v>1459</v>
      </c>
      <c r="F932" s="6">
        <v>2.8735632183908046E-3</v>
      </c>
      <c r="G932" t="s">
        <v>229</v>
      </c>
      <c r="H932" t="s">
        <v>206</v>
      </c>
      <c r="I932" s="1">
        <v>80.41</v>
      </c>
      <c r="J932" s="2">
        <v>0.18103448275862069</v>
      </c>
      <c r="K932" s="2">
        <v>0.28735632183908044</v>
      </c>
      <c r="L932" s="2">
        <v>0.23103448714333019</v>
      </c>
    </row>
    <row r="933" spans="1:12" x14ac:dyDescent="0.35">
      <c r="A933">
        <v>7830642</v>
      </c>
      <c r="B933" t="s">
        <v>59</v>
      </c>
      <c r="C933" t="s">
        <v>98</v>
      </c>
      <c r="D933" t="s">
        <v>1460</v>
      </c>
      <c r="E933" t="s">
        <v>1461</v>
      </c>
      <c r="F933" s="6">
        <v>1.4367816091954023E-3</v>
      </c>
      <c r="G933" t="s">
        <v>1462</v>
      </c>
      <c r="H933" t="s">
        <v>408</v>
      </c>
      <c r="I933" s="1">
        <v>57.97</v>
      </c>
      <c r="J933" s="2">
        <v>8.232758620689655E-2</v>
      </c>
      <c r="K933" s="2">
        <v>7.7011494252873569E-2</v>
      </c>
      <c r="L933" s="2">
        <v>8.3333333333333329E-2</v>
      </c>
    </row>
    <row r="934" spans="1:12" x14ac:dyDescent="0.35">
      <c r="A934">
        <v>7830642</v>
      </c>
      <c r="B934" t="s">
        <v>59</v>
      </c>
      <c r="C934" t="s">
        <v>98</v>
      </c>
      <c r="D934" t="s">
        <v>1460</v>
      </c>
      <c r="E934" t="s">
        <v>1463</v>
      </c>
      <c r="F934" s="6">
        <v>1.4367816091954023E-3</v>
      </c>
      <c r="G934" t="s">
        <v>1464</v>
      </c>
      <c r="H934" t="s">
        <v>718</v>
      </c>
      <c r="I934" s="1">
        <v>80.490000000000009</v>
      </c>
      <c r="J934" s="2">
        <v>0.10847701149425287</v>
      </c>
      <c r="K934" s="2">
        <v>0.12097701149425287</v>
      </c>
      <c r="L934" s="2">
        <v>0.11580459550879467</v>
      </c>
    </row>
    <row r="935" spans="1:12" x14ac:dyDescent="0.35">
      <c r="A935">
        <v>7830642</v>
      </c>
      <c r="B935" t="s">
        <v>59</v>
      </c>
      <c r="C935" t="s">
        <v>98</v>
      </c>
      <c r="D935" t="s">
        <v>1465</v>
      </c>
      <c r="E935" t="s">
        <v>1466</v>
      </c>
      <c r="F935" s="6">
        <v>2.8735632183908046E-3</v>
      </c>
      <c r="G935" t="s">
        <v>342</v>
      </c>
      <c r="H935" t="s">
        <v>765</v>
      </c>
      <c r="I935" s="1">
        <v>80.585000000000008</v>
      </c>
      <c r="J935" s="2">
        <v>0.20028735632183908</v>
      </c>
      <c r="K935" s="2">
        <v>0.27729885057471265</v>
      </c>
      <c r="L935" s="2">
        <v>0.23160919101758934</v>
      </c>
    </row>
    <row r="936" spans="1:12" x14ac:dyDescent="0.35">
      <c r="A936">
        <v>7830642</v>
      </c>
      <c r="B936" t="s">
        <v>59</v>
      </c>
      <c r="C936" t="s">
        <v>98</v>
      </c>
      <c r="D936" t="s">
        <v>525</v>
      </c>
      <c r="E936" t="s">
        <v>1467</v>
      </c>
      <c r="F936" s="6">
        <v>1.4367816091954023E-3</v>
      </c>
      <c r="G936" t="s">
        <v>517</v>
      </c>
      <c r="H936" t="s">
        <v>993</v>
      </c>
      <c r="I936" s="1">
        <v>82.945000000000007</v>
      </c>
      <c r="J936" s="2">
        <v>9.5545977011494254E-2</v>
      </c>
      <c r="K936" s="2">
        <v>0.13836206896551723</v>
      </c>
      <c r="L936" s="2">
        <v>0.1191091975946536</v>
      </c>
    </row>
    <row r="937" spans="1:12" x14ac:dyDescent="0.35">
      <c r="A937">
        <v>7830642</v>
      </c>
      <c r="B937" t="s">
        <v>59</v>
      </c>
      <c r="C937" t="s">
        <v>98</v>
      </c>
      <c r="D937" t="s">
        <v>1468</v>
      </c>
      <c r="E937" t="s">
        <v>1469</v>
      </c>
      <c r="F937" s="6">
        <v>1.4367816091954023E-3</v>
      </c>
      <c r="G937" t="s">
        <v>1470</v>
      </c>
      <c r="H937" t="s">
        <v>1471</v>
      </c>
      <c r="I937" s="1">
        <v>63.839999999999996</v>
      </c>
      <c r="J937" s="2">
        <v>8.0747126436781613E-2</v>
      </c>
      <c r="K937" s="2">
        <v>7.6580459770114934E-2</v>
      </c>
      <c r="L937" s="2">
        <v>9.1954022988505746E-2</v>
      </c>
    </row>
    <row r="938" spans="1:12" x14ac:dyDescent="0.35">
      <c r="A938">
        <v>7830642</v>
      </c>
      <c r="B938" t="s">
        <v>59</v>
      </c>
      <c r="C938" t="s">
        <v>98</v>
      </c>
      <c r="D938" t="s">
        <v>1245</v>
      </c>
      <c r="E938" t="s">
        <v>1472</v>
      </c>
      <c r="F938" s="6">
        <v>1.4367816091954023E-3</v>
      </c>
      <c r="G938" t="s">
        <v>1337</v>
      </c>
      <c r="H938" t="s">
        <v>865</v>
      </c>
      <c r="I938" s="1">
        <v>54.294999999999995</v>
      </c>
      <c r="J938" s="2">
        <v>5.7471264367816091E-2</v>
      </c>
      <c r="K938" s="2">
        <v>8.936781609195403E-2</v>
      </c>
      <c r="L938" s="2">
        <v>7.816092173258464E-2</v>
      </c>
    </row>
    <row r="939" spans="1:12" x14ac:dyDescent="0.35">
      <c r="A939">
        <v>7830642</v>
      </c>
      <c r="B939" t="s">
        <v>59</v>
      </c>
      <c r="C939" t="s">
        <v>98</v>
      </c>
      <c r="D939" t="s">
        <v>1473</v>
      </c>
      <c r="E939" t="s">
        <v>1474</v>
      </c>
      <c r="F939" s="6">
        <v>1.4367816091954023E-3</v>
      </c>
      <c r="G939" t="s">
        <v>271</v>
      </c>
      <c r="H939" t="s">
        <v>675</v>
      </c>
      <c r="I939" s="1">
        <v>56.105000000000004</v>
      </c>
      <c r="J939" s="2">
        <v>8.4913793103448279E-2</v>
      </c>
      <c r="K939" s="2">
        <v>4.655172413793103E-2</v>
      </c>
      <c r="L939" s="2">
        <v>8.0603446083507321E-2</v>
      </c>
    </row>
    <row r="940" spans="1:12" x14ac:dyDescent="0.35">
      <c r="A940">
        <v>7830642</v>
      </c>
      <c r="B940" t="s">
        <v>59</v>
      </c>
      <c r="C940" t="s">
        <v>98</v>
      </c>
      <c r="D940" t="s">
        <v>1475</v>
      </c>
      <c r="E940" t="s">
        <v>1476</v>
      </c>
      <c r="F940" s="6">
        <v>1.4367816091954023E-3</v>
      </c>
      <c r="G940" t="s">
        <v>456</v>
      </c>
      <c r="H940" t="s">
        <v>748</v>
      </c>
      <c r="I940" s="1">
        <v>70.61</v>
      </c>
      <c r="J940" s="2">
        <v>8.8793103448275859E-2</v>
      </c>
      <c r="K940" s="2">
        <v>0.1221264367816092</v>
      </c>
      <c r="L940" s="2">
        <v>0.10143677941684065</v>
      </c>
    </row>
    <row r="941" spans="1:12" x14ac:dyDescent="0.35">
      <c r="A941">
        <v>7830642</v>
      </c>
      <c r="B941" t="s">
        <v>59</v>
      </c>
      <c r="C941" t="s">
        <v>98</v>
      </c>
      <c r="D941" t="s">
        <v>1477</v>
      </c>
      <c r="E941" t="s">
        <v>1478</v>
      </c>
      <c r="F941" s="6">
        <v>1.4367816091954023E-3</v>
      </c>
      <c r="G941" t="s">
        <v>739</v>
      </c>
      <c r="H941" t="s">
        <v>206</v>
      </c>
      <c r="I941" s="1">
        <v>63.120000000000005</v>
      </c>
      <c r="J941" s="2">
        <v>5.1293103448275867E-2</v>
      </c>
      <c r="K941" s="2">
        <v>0.14367816091954022</v>
      </c>
      <c r="L941" s="2">
        <v>9.0660917347875139E-2</v>
      </c>
    </row>
    <row r="942" spans="1:12" x14ac:dyDescent="0.35">
      <c r="A942">
        <v>7830642</v>
      </c>
      <c r="B942" t="s">
        <v>59</v>
      </c>
      <c r="C942" t="s">
        <v>98</v>
      </c>
      <c r="D942" t="s">
        <v>1477</v>
      </c>
      <c r="E942" t="s">
        <v>1479</v>
      </c>
      <c r="F942" s="6">
        <v>1.4367816091954023E-3</v>
      </c>
      <c r="G942" t="s">
        <v>1480</v>
      </c>
      <c r="H942" t="s">
        <v>680</v>
      </c>
      <c r="I942" s="1">
        <v>61.844999999999999</v>
      </c>
      <c r="J942" s="2">
        <v>4.7270114942528731E-2</v>
      </c>
      <c r="K942" s="2">
        <v>0.11479885057471265</v>
      </c>
      <c r="L942" s="2">
        <v>8.8936783801550151E-2</v>
      </c>
    </row>
    <row r="943" spans="1:12" x14ac:dyDescent="0.35">
      <c r="A943">
        <v>7830642</v>
      </c>
      <c r="B943" t="s">
        <v>59</v>
      </c>
      <c r="C943" t="s">
        <v>98</v>
      </c>
      <c r="D943" t="s">
        <v>1477</v>
      </c>
      <c r="E943" t="s">
        <v>314</v>
      </c>
      <c r="F943" s="6">
        <v>2.8735632183908046E-3</v>
      </c>
      <c r="G943" t="s">
        <v>1410</v>
      </c>
      <c r="H943" t="s">
        <v>409</v>
      </c>
      <c r="I943" s="1">
        <v>85.38</v>
      </c>
      <c r="J943" s="2">
        <v>0.22787356321839081</v>
      </c>
      <c r="K943" s="2">
        <v>0.28649425287356323</v>
      </c>
      <c r="L943" s="2">
        <v>0.2454023032352842</v>
      </c>
    </row>
    <row r="944" spans="1:12" x14ac:dyDescent="0.35">
      <c r="A944">
        <v>7830642</v>
      </c>
      <c r="B944" t="s">
        <v>59</v>
      </c>
      <c r="C944" t="s">
        <v>98</v>
      </c>
      <c r="D944" t="s">
        <v>381</v>
      </c>
      <c r="E944" t="s">
        <v>1481</v>
      </c>
      <c r="F944" s="6">
        <v>2.8735632183908046E-3</v>
      </c>
      <c r="G944" t="s">
        <v>1482</v>
      </c>
      <c r="H944" t="s">
        <v>856</v>
      </c>
      <c r="I944" s="1">
        <v>65.625</v>
      </c>
      <c r="J944" s="2">
        <v>0.12126436781609196</v>
      </c>
      <c r="K944" s="2">
        <v>0.26264367816091955</v>
      </c>
      <c r="L944" s="2">
        <v>0.18850574274172727</v>
      </c>
    </row>
    <row r="945" spans="1:12" x14ac:dyDescent="0.35">
      <c r="A945">
        <v>7830642</v>
      </c>
      <c r="B945" t="s">
        <v>59</v>
      </c>
      <c r="C945" t="s">
        <v>98</v>
      </c>
      <c r="D945" t="s">
        <v>381</v>
      </c>
      <c r="E945" t="s">
        <v>1483</v>
      </c>
      <c r="F945" s="6">
        <v>1.4367816091954023E-3</v>
      </c>
      <c r="G945" t="s">
        <v>1484</v>
      </c>
      <c r="H945" t="s">
        <v>922</v>
      </c>
      <c r="I945" s="1">
        <v>80.804999999999993</v>
      </c>
      <c r="J945" s="2">
        <v>9.4971264367816083E-2</v>
      </c>
      <c r="K945" s="2">
        <v>0.13620689655172413</v>
      </c>
      <c r="L945" s="2">
        <v>0.11609195840769801</v>
      </c>
    </row>
    <row r="946" spans="1:12" x14ac:dyDescent="0.35">
      <c r="A946">
        <v>7830642</v>
      </c>
      <c r="B946" t="s">
        <v>59</v>
      </c>
      <c r="C946" t="s">
        <v>98</v>
      </c>
      <c r="D946" t="s">
        <v>381</v>
      </c>
      <c r="E946" t="s">
        <v>1485</v>
      </c>
      <c r="F946" s="6">
        <v>2.8735632183908046E-3</v>
      </c>
      <c r="G946" t="s">
        <v>545</v>
      </c>
      <c r="H946" t="s">
        <v>348</v>
      </c>
      <c r="I946" s="1">
        <v>65.489999999999995</v>
      </c>
      <c r="J946" s="2">
        <v>0.12931034482758622</v>
      </c>
      <c r="K946" s="2">
        <v>0.19712643678160918</v>
      </c>
      <c r="L946" s="2">
        <v>0.18850574274172727</v>
      </c>
    </row>
    <row r="947" spans="1:12" x14ac:dyDescent="0.35">
      <c r="A947">
        <v>7830642</v>
      </c>
      <c r="B947" t="s">
        <v>59</v>
      </c>
      <c r="C947" t="s">
        <v>98</v>
      </c>
      <c r="D947" t="s">
        <v>643</v>
      </c>
      <c r="E947" t="s">
        <v>1486</v>
      </c>
      <c r="F947" s="6">
        <v>2.8735632183908046E-3</v>
      </c>
      <c r="G947" t="s">
        <v>364</v>
      </c>
      <c r="H947" t="s">
        <v>696</v>
      </c>
      <c r="I947" s="1">
        <v>76.97</v>
      </c>
      <c r="J947" s="2">
        <v>0.22988505747126436</v>
      </c>
      <c r="K947" s="2">
        <v>0.19396551724137931</v>
      </c>
      <c r="L947" s="2">
        <v>0.22126436781609196</v>
      </c>
    </row>
    <row r="948" spans="1:12" x14ac:dyDescent="0.35">
      <c r="A948">
        <v>7830642</v>
      </c>
      <c r="B948" t="s">
        <v>59</v>
      </c>
      <c r="C948" t="s">
        <v>98</v>
      </c>
      <c r="D948" t="s">
        <v>643</v>
      </c>
      <c r="E948" t="s">
        <v>1487</v>
      </c>
      <c r="F948" s="6">
        <v>1.4367816091954023E-3</v>
      </c>
      <c r="G948" t="s">
        <v>975</v>
      </c>
      <c r="H948" t="s">
        <v>325</v>
      </c>
      <c r="I948" s="1">
        <v>69.795000000000002</v>
      </c>
      <c r="J948" s="2">
        <v>9.0804597701149431E-2</v>
      </c>
      <c r="K948" s="2">
        <v>0.10330459770114943</v>
      </c>
      <c r="L948" s="2">
        <v>0.10028736070654858</v>
      </c>
    </row>
    <row r="949" spans="1:12" x14ac:dyDescent="0.35">
      <c r="A949">
        <v>7830642</v>
      </c>
      <c r="B949" t="s">
        <v>59</v>
      </c>
      <c r="C949" t="s">
        <v>98</v>
      </c>
      <c r="D949" t="s">
        <v>1488</v>
      </c>
      <c r="E949" t="s">
        <v>1489</v>
      </c>
      <c r="F949" s="6">
        <v>1.4367816091954023E-3</v>
      </c>
      <c r="G949" t="s">
        <v>667</v>
      </c>
      <c r="H949" t="s">
        <v>652</v>
      </c>
      <c r="I949" s="1">
        <v>94.15</v>
      </c>
      <c r="J949" s="2">
        <v>0.13764367816091955</v>
      </c>
      <c r="K949" s="2">
        <v>0.13577586206896552</v>
      </c>
      <c r="L949" s="2">
        <v>0.13534482320149741</v>
      </c>
    </row>
    <row r="950" spans="1:12" x14ac:dyDescent="0.35">
      <c r="A950">
        <v>7830642</v>
      </c>
      <c r="B950" t="s">
        <v>59</v>
      </c>
      <c r="C950" t="s">
        <v>98</v>
      </c>
      <c r="D950" t="s">
        <v>1490</v>
      </c>
      <c r="E950" t="s">
        <v>1491</v>
      </c>
      <c r="F950" s="6">
        <v>1.4367816091954023E-3</v>
      </c>
      <c r="G950" t="s">
        <v>1239</v>
      </c>
      <c r="H950" t="s">
        <v>649</v>
      </c>
      <c r="I950" s="1">
        <v>70.015000000000001</v>
      </c>
      <c r="J950" s="2">
        <v>8.3189655172413793E-2</v>
      </c>
      <c r="K950" s="2">
        <v>9.8419540229885055E-2</v>
      </c>
      <c r="L950" s="2">
        <v>0.10071838861224294</v>
      </c>
    </row>
    <row r="951" spans="1:12" x14ac:dyDescent="0.35">
      <c r="A951">
        <v>7830642</v>
      </c>
      <c r="B951" t="s">
        <v>59</v>
      </c>
      <c r="C951" t="s">
        <v>98</v>
      </c>
      <c r="D951" t="s">
        <v>1295</v>
      </c>
      <c r="E951" t="s">
        <v>1492</v>
      </c>
      <c r="F951" s="6">
        <v>1.4367816091954023E-3</v>
      </c>
      <c r="G951" t="s">
        <v>955</v>
      </c>
      <c r="H951" t="s">
        <v>425</v>
      </c>
      <c r="I951" s="1">
        <v>57.664999999999999</v>
      </c>
      <c r="J951" s="2">
        <v>5.3160919540229883E-2</v>
      </c>
      <c r="K951" s="2">
        <v>9.4109195402298854E-2</v>
      </c>
      <c r="L951" s="2">
        <v>8.2902299946752092E-2</v>
      </c>
    </row>
    <row r="952" spans="1:12" x14ac:dyDescent="0.35">
      <c r="A952">
        <v>7830642</v>
      </c>
      <c r="B952" t="s">
        <v>59</v>
      </c>
      <c r="C952" t="s">
        <v>98</v>
      </c>
      <c r="D952" t="s">
        <v>1295</v>
      </c>
      <c r="E952" t="s">
        <v>1493</v>
      </c>
      <c r="F952" s="6">
        <v>4.3103448275862068E-3</v>
      </c>
      <c r="G952" t="s">
        <v>1494</v>
      </c>
      <c r="H952" t="s">
        <v>322</v>
      </c>
      <c r="I952" s="1">
        <v>47.254999999999995</v>
      </c>
      <c r="J952" s="2">
        <v>7.9310344827586199E-2</v>
      </c>
      <c r="K952" s="2">
        <v>0.25344827586206897</v>
      </c>
      <c r="L952" s="2">
        <v>0.2034482791506011</v>
      </c>
    </row>
    <row r="953" spans="1:12" x14ac:dyDescent="0.35">
      <c r="A953">
        <v>7830642</v>
      </c>
      <c r="B953" t="s">
        <v>59</v>
      </c>
      <c r="C953" t="s">
        <v>98</v>
      </c>
      <c r="D953" t="s">
        <v>1295</v>
      </c>
      <c r="E953" t="s">
        <v>1495</v>
      </c>
      <c r="F953" s="6">
        <v>4.3103448275862068E-3</v>
      </c>
      <c r="G953" t="s">
        <v>1496</v>
      </c>
      <c r="H953" t="s">
        <v>645</v>
      </c>
      <c r="I953" s="1">
        <v>39.284999999999997</v>
      </c>
      <c r="J953" s="2">
        <v>5.5603448275862069E-2</v>
      </c>
      <c r="K953" s="2">
        <v>0.22284482758620691</v>
      </c>
      <c r="L953" s="2">
        <v>0.16982759278396081</v>
      </c>
    </row>
    <row r="954" spans="1:12" x14ac:dyDescent="0.35">
      <c r="A954">
        <v>7830642</v>
      </c>
      <c r="B954" t="s">
        <v>59</v>
      </c>
      <c r="C954" t="s">
        <v>98</v>
      </c>
      <c r="D954" t="s">
        <v>731</v>
      </c>
      <c r="E954" t="s">
        <v>1497</v>
      </c>
      <c r="F954" s="6">
        <v>1.4367816091954023E-3</v>
      </c>
      <c r="G954" t="s">
        <v>1239</v>
      </c>
      <c r="H954" t="s">
        <v>1498</v>
      </c>
      <c r="I954" s="1">
        <v>69.679999999999993</v>
      </c>
      <c r="J954" s="2">
        <v>8.3189655172413793E-2</v>
      </c>
      <c r="K954" s="2">
        <v>9.2816091954022975E-2</v>
      </c>
      <c r="L954" s="2">
        <v>0.10014367377621004</v>
      </c>
    </row>
    <row r="955" spans="1:12" x14ac:dyDescent="0.35">
      <c r="A955">
        <v>7830642</v>
      </c>
      <c r="B955" t="s">
        <v>59</v>
      </c>
      <c r="C955" t="s">
        <v>98</v>
      </c>
      <c r="D955" t="s">
        <v>731</v>
      </c>
      <c r="E955" t="s">
        <v>1499</v>
      </c>
      <c r="F955" s="6">
        <v>2.8735632183908046E-3</v>
      </c>
      <c r="G955" t="s">
        <v>1381</v>
      </c>
      <c r="H955" t="s">
        <v>561</v>
      </c>
      <c r="I955" s="1">
        <v>65.31</v>
      </c>
      <c r="J955" s="2">
        <v>0.14971264367816092</v>
      </c>
      <c r="K955" s="2">
        <v>0.207183908045977</v>
      </c>
      <c r="L955" s="2">
        <v>0.18764368693033853</v>
      </c>
    </row>
    <row r="956" spans="1:12" x14ac:dyDescent="0.35">
      <c r="A956">
        <v>7830642</v>
      </c>
      <c r="B956" t="s">
        <v>59</v>
      </c>
      <c r="C956" t="s">
        <v>98</v>
      </c>
      <c r="D956" t="s">
        <v>731</v>
      </c>
      <c r="E956" t="s">
        <v>1500</v>
      </c>
      <c r="F956" s="6">
        <v>1.4367816091954023E-3</v>
      </c>
      <c r="G956" t="s">
        <v>530</v>
      </c>
      <c r="H956" t="s">
        <v>1029</v>
      </c>
      <c r="I956" s="1">
        <v>64.209999999999994</v>
      </c>
      <c r="J956" s="2">
        <v>6.4942528735632193E-2</v>
      </c>
      <c r="K956" s="2">
        <v>0.10574712643678159</v>
      </c>
      <c r="L956" s="2">
        <v>9.2385061855973866E-2</v>
      </c>
    </row>
    <row r="957" spans="1:12" x14ac:dyDescent="0.35">
      <c r="A957">
        <v>7830642</v>
      </c>
      <c r="B957" t="s">
        <v>59</v>
      </c>
      <c r="C957" t="s">
        <v>98</v>
      </c>
      <c r="D957" t="s">
        <v>1501</v>
      </c>
      <c r="E957" t="s">
        <v>1502</v>
      </c>
      <c r="F957" s="6">
        <v>2.8735632183908046E-3</v>
      </c>
      <c r="G957" t="s">
        <v>1503</v>
      </c>
      <c r="H957" t="s">
        <v>439</v>
      </c>
      <c r="I957" s="1">
        <v>78.484999999999999</v>
      </c>
      <c r="J957" s="2">
        <v>0.17212643678160919</v>
      </c>
      <c r="K957" s="2">
        <v>0.2614942528735632</v>
      </c>
      <c r="L957" s="2">
        <v>0.22557471264367815</v>
      </c>
    </row>
    <row r="958" spans="1:12" x14ac:dyDescent="0.35">
      <c r="A958">
        <v>7830642</v>
      </c>
      <c r="B958" t="s">
        <v>59</v>
      </c>
      <c r="C958" t="s">
        <v>98</v>
      </c>
      <c r="D958" t="s">
        <v>1504</v>
      </c>
      <c r="E958" t="s">
        <v>1505</v>
      </c>
      <c r="F958" s="6">
        <v>1.4367816091954023E-3</v>
      </c>
      <c r="G958" t="s">
        <v>245</v>
      </c>
      <c r="H958" t="s">
        <v>312</v>
      </c>
      <c r="I958" s="1">
        <v>73.929999999999993</v>
      </c>
      <c r="J958" s="2">
        <v>7.183908045977011E-2</v>
      </c>
      <c r="K958" s="2">
        <v>0.13160919540229885</v>
      </c>
      <c r="L958" s="2">
        <v>0.10632183908045977</v>
      </c>
    </row>
    <row r="959" spans="1:12" x14ac:dyDescent="0.35">
      <c r="A959">
        <v>7830642</v>
      </c>
      <c r="B959" t="s">
        <v>59</v>
      </c>
      <c r="C959" t="s">
        <v>98</v>
      </c>
      <c r="D959" t="s">
        <v>1504</v>
      </c>
      <c r="E959" t="s">
        <v>1506</v>
      </c>
      <c r="F959" s="6">
        <v>1.4367816091954023E-3</v>
      </c>
      <c r="G959" t="s">
        <v>545</v>
      </c>
      <c r="H959" t="s">
        <v>499</v>
      </c>
      <c r="I959" s="1">
        <v>68.7</v>
      </c>
      <c r="J959" s="2">
        <v>6.4655172413793108E-2</v>
      </c>
      <c r="K959" s="2">
        <v>0.12844827586206897</v>
      </c>
      <c r="L959" s="2">
        <v>9.8706892167014643E-2</v>
      </c>
    </row>
    <row r="960" spans="1:12" x14ac:dyDescent="0.35">
      <c r="A960">
        <v>7830642</v>
      </c>
      <c r="B960" t="s">
        <v>59</v>
      </c>
      <c r="C960" t="s">
        <v>98</v>
      </c>
      <c r="D960" t="s">
        <v>1507</v>
      </c>
      <c r="E960" t="s">
        <v>1508</v>
      </c>
      <c r="F960" s="6">
        <v>1.4367816091954023E-3</v>
      </c>
      <c r="G960" t="s">
        <v>508</v>
      </c>
      <c r="H960" t="s">
        <v>988</v>
      </c>
      <c r="I960" s="1">
        <v>77.135000000000005</v>
      </c>
      <c r="J960" s="2">
        <v>0.11264367816091955</v>
      </c>
      <c r="K960" s="2">
        <v>0.11206896551724138</v>
      </c>
      <c r="L960" s="2">
        <v>0.11077585987661076</v>
      </c>
    </row>
    <row r="961" spans="1:12" x14ac:dyDescent="0.35">
      <c r="A961">
        <v>7830642</v>
      </c>
      <c r="B961" t="s">
        <v>59</v>
      </c>
      <c r="C961" t="s">
        <v>98</v>
      </c>
      <c r="D961" t="s">
        <v>1509</v>
      </c>
      <c r="E961" t="s">
        <v>1510</v>
      </c>
      <c r="F961" s="6">
        <v>1.4367816091954023E-3</v>
      </c>
      <c r="G961" t="s">
        <v>1511</v>
      </c>
      <c r="H961" t="s">
        <v>931</v>
      </c>
      <c r="I961" s="1">
        <v>65.78</v>
      </c>
      <c r="J961" s="2">
        <v>8.9080459770114945E-2</v>
      </c>
      <c r="K961" s="2">
        <v>7.0114942528735624E-2</v>
      </c>
      <c r="L961" s="2">
        <v>9.4396547339428427E-2</v>
      </c>
    </row>
    <row r="962" spans="1:12" x14ac:dyDescent="0.35">
      <c r="A962">
        <v>7830642</v>
      </c>
      <c r="B962" t="s">
        <v>59</v>
      </c>
      <c r="C962" t="s">
        <v>98</v>
      </c>
      <c r="D962" t="s">
        <v>1512</v>
      </c>
      <c r="E962" t="s">
        <v>1513</v>
      </c>
      <c r="F962" s="6">
        <v>1.4367816091954023E-3</v>
      </c>
      <c r="G962" t="s">
        <v>1471</v>
      </c>
      <c r="H962" t="s">
        <v>197</v>
      </c>
      <c r="I962" s="1">
        <v>61.3</v>
      </c>
      <c r="J962" s="2">
        <v>7.6580459770114934E-2</v>
      </c>
      <c r="K962" s="2">
        <v>6.25E-2</v>
      </c>
      <c r="L962" s="2">
        <v>8.8074711547500781E-2</v>
      </c>
    </row>
    <row r="963" spans="1:12" x14ac:dyDescent="0.35">
      <c r="A963">
        <v>7830642</v>
      </c>
      <c r="B963" t="s">
        <v>59</v>
      </c>
      <c r="C963" t="s">
        <v>98</v>
      </c>
      <c r="D963" t="s">
        <v>1514</v>
      </c>
      <c r="E963" t="s">
        <v>1515</v>
      </c>
      <c r="F963" s="6">
        <v>1.4367816091954023E-3</v>
      </c>
      <c r="G963" t="s">
        <v>371</v>
      </c>
      <c r="H963" t="s">
        <v>856</v>
      </c>
      <c r="I963" s="1">
        <v>77.275000000000006</v>
      </c>
      <c r="J963" s="2">
        <v>9.3965517241379318E-2</v>
      </c>
      <c r="K963" s="2">
        <v>0.13132183908045977</v>
      </c>
      <c r="L963" s="2">
        <v>0.11091953584517555</v>
      </c>
    </row>
    <row r="964" spans="1:12" x14ac:dyDescent="0.35">
      <c r="A964">
        <v>7830642</v>
      </c>
      <c r="B964" t="s">
        <v>59</v>
      </c>
      <c r="C964" t="s">
        <v>98</v>
      </c>
      <c r="D964" t="s">
        <v>1516</v>
      </c>
      <c r="E964" t="s">
        <v>1517</v>
      </c>
      <c r="F964" s="6">
        <v>2.8735632183908046E-3</v>
      </c>
      <c r="G964" t="s">
        <v>166</v>
      </c>
      <c r="H964" t="s">
        <v>1143</v>
      </c>
      <c r="I964" s="1">
        <v>74.225000000000009</v>
      </c>
      <c r="J964" s="2">
        <v>0.15833333333333333</v>
      </c>
      <c r="K964" s="2">
        <v>0.28074712643678162</v>
      </c>
      <c r="L964" s="2">
        <v>0.21321838203517871</v>
      </c>
    </row>
    <row r="965" spans="1:12" x14ac:dyDescent="0.35">
      <c r="A965">
        <v>7830642</v>
      </c>
      <c r="B965" t="s">
        <v>59</v>
      </c>
      <c r="C965" t="s">
        <v>98</v>
      </c>
      <c r="D965" t="s">
        <v>1518</v>
      </c>
      <c r="E965" t="s">
        <v>1519</v>
      </c>
      <c r="F965" s="6">
        <v>1.4367816091954023E-3</v>
      </c>
      <c r="G965" t="s">
        <v>1462</v>
      </c>
      <c r="H965" t="s">
        <v>266</v>
      </c>
      <c r="I965" s="1">
        <v>67.72999999999999</v>
      </c>
      <c r="J965" s="2">
        <v>8.232758620689655E-2</v>
      </c>
      <c r="K965" s="2">
        <v>7.830459770114942E-2</v>
      </c>
      <c r="L965" s="2">
        <v>9.7413797488157775E-2</v>
      </c>
    </row>
    <row r="966" spans="1:12" x14ac:dyDescent="0.35">
      <c r="A966">
        <v>7830642</v>
      </c>
      <c r="B966" t="s">
        <v>59</v>
      </c>
      <c r="C966" t="s">
        <v>98</v>
      </c>
      <c r="D966" t="s">
        <v>1063</v>
      </c>
      <c r="E966" t="s">
        <v>1520</v>
      </c>
      <c r="F966" s="6">
        <v>1.4367816091954023E-3</v>
      </c>
      <c r="G966" t="s">
        <v>178</v>
      </c>
      <c r="H966" t="s">
        <v>597</v>
      </c>
      <c r="I966" s="1">
        <v>76.584999999999994</v>
      </c>
      <c r="J966" s="2">
        <v>0.10545977011494254</v>
      </c>
      <c r="K966" s="2">
        <v>0.10071839080459769</v>
      </c>
      <c r="L966" s="2">
        <v>0.11005746907201307</v>
      </c>
    </row>
    <row r="967" spans="1:12" x14ac:dyDescent="0.35">
      <c r="A967">
        <v>7830642</v>
      </c>
      <c r="B967" t="s">
        <v>59</v>
      </c>
      <c r="C967" t="s">
        <v>98</v>
      </c>
      <c r="D967" t="s">
        <v>1521</v>
      </c>
      <c r="E967" t="s">
        <v>1522</v>
      </c>
      <c r="F967" s="6">
        <v>1.4367816091954023E-3</v>
      </c>
      <c r="G967" t="s">
        <v>1316</v>
      </c>
      <c r="H967" t="s">
        <v>1343</v>
      </c>
      <c r="I967" s="1">
        <v>78.930000000000007</v>
      </c>
      <c r="J967" s="2">
        <v>0.10775862068965517</v>
      </c>
      <c r="K967" s="2">
        <v>0.13692528735632184</v>
      </c>
      <c r="L967" s="2">
        <v>0.11350574712643678</v>
      </c>
    </row>
    <row r="968" spans="1:12" x14ac:dyDescent="0.35">
      <c r="A968">
        <v>7830642</v>
      </c>
      <c r="B968" t="s">
        <v>59</v>
      </c>
      <c r="C968" t="s">
        <v>98</v>
      </c>
      <c r="D968" t="s">
        <v>1523</v>
      </c>
      <c r="E968" t="s">
        <v>1524</v>
      </c>
      <c r="F968" s="6">
        <v>1.4367816091954023E-3</v>
      </c>
      <c r="G968" t="s">
        <v>527</v>
      </c>
      <c r="H968" t="s">
        <v>625</v>
      </c>
      <c r="I968" s="1">
        <v>62.725000000000001</v>
      </c>
      <c r="J968" s="2">
        <v>9.3103448275862061E-2</v>
      </c>
      <c r="K968" s="2">
        <v>6.8247126436781602E-2</v>
      </c>
      <c r="L968" s="2">
        <v>9.0229883961293889E-2</v>
      </c>
    </row>
    <row r="969" spans="1:12" x14ac:dyDescent="0.35">
      <c r="A969">
        <v>7830642</v>
      </c>
      <c r="B969" t="s">
        <v>59</v>
      </c>
      <c r="C969" t="s">
        <v>98</v>
      </c>
      <c r="D969" t="s">
        <v>1523</v>
      </c>
      <c r="E969" t="s">
        <v>1525</v>
      </c>
      <c r="F969" s="6">
        <v>1.4367816091954023E-3</v>
      </c>
      <c r="G969" t="s">
        <v>1386</v>
      </c>
      <c r="H969" t="s">
        <v>556</v>
      </c>
      <c r="I969" s="1">
        <v>61.814999999999998</v>
      </c>
      <c r="J969" s="2">
        <v>9.8706896551724141E-2</v>
      </c>
      <c r="K969" s="2">
        <v>4.5402298850574715E-2</v>
      </c>
      <c r="L969" s="2">
        <v>8.8793102352098488E-2</v>
      </c>
    </row>
    <row r="970" spans="1:12" x14ac:dyDescent="0.35">
      <c r="A970">
        <v>7830642</v>
      </c>
      <c r="B970" t="s">
        <v>59</v>
      </c>
      <c r="C970" t="s">
        <v>98</v>
      </c>
      <c r="D970" t="s">
        <v>1526</v>
      </c>
      <c r="E970" t="s">
        <v>1527</v>
      </c>
      <c r="F970" s="6">
        <v>1.4367816091954023E-3</v>
      </c>
      <c r="G970" t="s">
        <v>1528</v>
      </c>
      <c r="H970" t="s">
        <v>413</v>
      </c>
      <c r="I970" s="1">
        <v>72.849999999999994</v>
      </c>
      <c r="J970" s="2">
        <v>8.3620689655172414E-2</v>
      </c>
      <c r="K970" s="2">
        <v>0.12083333333333332</v>
      </c>
      <c r="L970" s="2">
        <v>0.10474138150269957</v>
      </c>
    </row>
    <row r="971" spans="1:12" x14ac:dyDescent="0.35">
      <c r="A971">
        <v>7830642</v>
      </c>
      <c r="B971" t="s">
        <v>59</v>
      </c>
      <c r="C971" t="s">
        <v>98</v>
      </c>
      <c r="D971" t="s">
        <v>859</v>
      </c>
      <c r="E971" t="s">
        <v>883</v>
      </c>
      <c r="F971" s="6">
        <v>4.3103448275862068E-3</v>
      </c>
      <c r="G971" t="s">
        <v>334</v>
      </c>
      <c r="H971" t="s">
        <v>884</v>
      </c>
      <c r="I971" s="1">
        <v>72.849999999999994</v>
      </c>
      <c r="J971" s="2">
        <v>0.27198275862068966</v>
      </c>
      <c r="K971" s="2">
        <v>0.35172413793103446</v>
      </c>
      <c r="L971" s="2">
        <v>0.31422414450809871</v>
      </c>
    </row>
    <row r="972" spans="1:12" x14ac:dyDescent="0.35">
      <c r="A972">
        <v>7830642</v>
      </c>
      <c r="B972" t="s">
        <v>59</v>
      </c>
      <c r="C972" t="str">
        <f>C971</f>
        <v>H</v>
      </c>
      <c r="D972" s="4" t="str">
        <f>"Comparison School Score"</f>
        <v>Comparison School Score</v>
      </c>
      <c r="F972" s="6">
        <v>0.24568965517241423</v>
      </c>
      <c r="I972" s="1"/>
      <c r="J972" s="2">
        <v>14.655890804597696</v>
      </c>
      <c r="K972" s="2">
        <v>19.188649425287366</v>
      </c>
      <c r="L972" s="2">
        <v>17.603160980926173</v>
      </c>
    </row>
    <row r="973" spans="1:12" x14ac:dyDescent="0.35">
      <c r="A973">
        <v>7830642</v>
      </c>
      <c r="B973" t="s">
        <v>59</v>
      </c>
      <c r="C973" t="s">
        <v>97</v>
      </c>
      <c r="D973" t="s">
        <v>1529</v>
      </c>
      <c r="E973" t="s">
        <v>1530</v>
      </c>
      <c r="F973" s="6">
        <v>1.4367816091954023E-3</v>
      </c>
      <c r="G973" t="s">
        <v>804</v>
      </c>
      <c r="H973" t="s">
        <v>378</v>
      </c>
      <c r="I973" s="1">
        <v>73.88</v>
      </c>
      <c r="J973" s="2">
        <v>9.6839080459770119E-2</v>
      </c>
      <c r="K973" s="2">
        <v>0.12916666666666668</v>
      </c>
      <c r="L973" s="2">
        <v>0.10617816311189499</v>
      </c>
    </row>
    <row r="974" spans="1:12" x14ac:dyDescent="0.35">
      <c r="A974">
        <v>7830642</v>
      </c>
      <c r="B974" t="s">
        <v>59</v>
      </c>
      <c r="C974" t="s">
        <v>97</v>
      </c>
      <c r="D974" t="s">
        <v>392</v>
      </c>
      <c r="E974" t="s">
        <v>588</v>
      </c>
      <c r="F974" s="6">
        <v>2.8735632183908046E-3</v>
      </c>
      <c r="G974" t="s">
        <v>589</v>
      </c>
      <c r="H974" t="s">
        <v>590</v>
      </c>
      <c r="I974" s="1">
        <v>59.78</v>
      </c>
      <c r="J974" s="2">
        <v>8.9080459770114945E-2</v>
      </c>
      <c r="K974" s="2">
        <v>0.22183908045977013</v>
      </c>
      <c r="L974" s="2">
        <v>0.17155172633028579</v>
      </c>
    </row>
    <row r="975" spans="1:12" x14ac:dyDescent="0.35">
      <c r="A975">
        <v>7830642</v>
      </c>
      <c r="B975" t="s">
        <v>59</v>
      </c>
      <c r="C975" t="s">
        <v>97</v>
      </c>
      <c r="D975" t="s">
        <v>392</v>
      </c>
      <c r="E975" t="s">
        <v>593</v>
      </c>
      <c r="F975" s="6">
        <v>1.4367816091954023E-3</v>
      </c>
      <c r="G975" t="s">
        <v>594</v>
      </c>
      <c r="H975" t="s">
        <v>210</v>
      </c>
      <c r="I975" s="1">
        <v>62.74</v>
      </c>
      <c r="J975" s="2">
        <v>4.913793103448276E-2</v>
      </c>
      <c r="K975" s="2">
        <v>0.12485632183908046</v>
      </c>
      <c r="L975" s="2">
        <v>9.0229883961293889E-2</v>
      </c>
    </row>
    <row r="976" spans="1:12" x14ac:dyDescent="0.35">
      <c r="A976">
        <v>7830642</v>
      </c>
      <c r="B976" t="s">
        <v>59</v>
      </c>
      <c r="C976" t="s">
        <v>97</v>
      </c>
      <c r="D976" t="s">
        <v>392</v>
      </c>
      <c r="E976" t="s">
        <v>595</v>
      </c>
      <c r="F976" s="6">
        <v>2.8735632183908046E-3</v>
      </c>
      <c r="G976" t="s">
        <v>596</v>
      </c>
      <c r="H976" t="s">
        <v>597</v>
      </c>
      <c r="I976" s="1">
        <v>47.809999999999995</v>
      </c>
      <c r="J976" s="2">
        <v>8.5919540229885058E-2</v>
      </c>
      <c r="K976" s="2">
        <v>0.20143678160919537</v>
      </c>
      <c r="L976" s="2">
        <v>0.13735631964672571</v>
      </c>
    </row>
    <row r="977" spans="1:12" x14ac:dyDescent="0.35">
      <c r="A977">
        <v>7830642</v>
      </c>
      <c r="B977" t="s">
        <v>59</v>
      </c>
      <c r="C977" t="s">
        <v>97</v>
      </c>
      <c r="D977" t="s">
        <v>392</v>
      </c>
      <c r="E977" t="s">
        <v>598</v>
      </c>
      <c r="F977" s="6">
        <v>2.8735632183908046E-3</v>
      </c>
      <c r="G977" t="s">
        <v>344</v>
      </c>
      <c r="H977" t="s">
        <v>149</v>
      </c>
      <c r="I977" s="1">
        <v>49.42</v>
      </c>
      <c r="J977" s="2">
        <v>7.7011494252873569E-2</v>
      </c>
      <c r="K977" s="2">
        <v>0.19080459770114944</v>
      </c>
      <c r="L977" s="2">
        <v>0.14166666447431192</v>
      </c>
    </row>
    <row r="978" spans="1:12" x14ac:dyDescent="0.35">
      <c r="A978">
        <v>7830642</v>
      </c>
      <c r="B978" t="s">
        <v>59</v>
      </c>
      <c r="C978" t="s">
        <v>97</v>
      </c>
      <c r="D978" t="s">
        <v>392</v>
      </c>
      <c r="E978" t="s">
        <v>599</v>
      </c>
      <c r="F978" s="6">
        <v>2.8735632183908046E-3</v>
      </c>
      <c r="G978" t="s">
        <v>355</v>
      </c>
      <c r="H978" t="s">
        <v>600</v>
      </c>
      <c r="I978" s="1">
        <v>72.034999999999997</v>
      </c>
      <c r="J978" s="2">
        <v>9.4827586206896547E-2</v>
      </c>
      <c r="K978" s="2">
        <v>0.27614942528735631</v>
      </c>
      <c r="L978" s="2">
        <v>0.20689655172413793</v>
      </c>
    </row>
    <row r="979" spans="1:12" x14ac:dyDescent="0.35">
      <c r="A979">
        <v>7830642</v>
      </c>
      <c r="B979" t="s">
        <v>59</v>
      </c>
      <c r="C979" t="s">
        <v>97</v>
      </c>
      <c r="D979" t="s">
        <v>392</v>
      </c>
      <c r="E979" t="s">
        <v>601</v>
      </c>
      <c r="F979" s="6">
        <v>2.8735632183908046E-3</v>
      </c>
      <c r="G979" t="s">
        <v>602</v>
      </c>
      <c r="H979" t="s">
        <v>603</v>
      </c>
      <c r="I979" s="1">
        <v>59.289999999999992</v>
      </c>
      <c r="J979" s="2">
        <v>0.12011494252873563</v>
      </c>
      <c r="K979" s="2">
        <v>0.21781609195402299</v>
      </c>
      <c r="L979" s="2">
        <v>0.17040229665821996</v>
      </c>
    </row>
    <row r="980" spans="1:12" x14ac:dyDescent="0.35">
      <c r="A980">
        <v>7830642</v>
      </c>
      <c r="B980" t="s">
        <v>59</v>
      </c>
      <c r="C980" t="s">
        <v>97</v>
      </c>
      <c r="D980" t="s">
        <v>392</v>
      </c>
      <c r="E980" t="s">
        <v>606</v>
      </c>
      <c r="F980" s="6">
        <v>4.3103448275862068E-3</v>
      </c>
      <c r="G980" t="s">
        <v>607</v>
      </c>
      <c r="H980" t="s">
        <v>608</v>
      </c>
      <c r="I980" s="1">
        <v>53.844999999999999</v>
      </c>
      <c r="J980" s="2">
        <v>0.13577586206896552</v>
      </c>
      <c r="K980" s="2">
        <v>0.29181034482758622</v>
      </c>
      <c r="L980" s="2">
        <v>0.23232759278396081</v>
      </c>
    </row>
    <row r="981" spans="1:12" x14ac:dyDescent="0.35">
      <c r="A981">
        <v>7830642</v>
      </c>
      <c r="B981" t="s">
        <v>59</v>
      </c>
      <c r="C981" t="s">
        <v>97</v>
      </c>
      <c r="D981" t="s">
        <v>392</v>
      </c>
      <c r="E981" t="s">
        <v>609</v>
      </c>
      <c r="F981" s="6">
        <v>1.4367816091954023E-3</v>
      </c>
      <c r="G981" t="s">
        <v>411</v>
      </c>
      <c r="H981" t="s">
        <v>610</v>
      </c>
      <c r="I981" s="1">
        <v>67.704999999999998</v>
      </c>
      <c r="J981" s="2">
        <v>5.5028735632183905E-2</v>
      </c>
      <c r="K981" s="2">
        <v>0.12054597701149426</v>
      </c>
      <c r="L981" s="2">
        <v>9.7413797488157775E-2</v>
      </c>
    </row>
    <row r="982" spans="1:12" x14ac:dyDescent="0.35">
      <c r="A982">
        <v>7830642</v>
      </c>
      <c r="B982" t="s">
        <v>59</v>
      </c>
      <c r="C982" t="s">
        <v>97</v>
      </c>
      <c r="D982" t="s">
        <v>392</v>
      </c>
      <c r="E982" t="s">
        <v>611</v>
      </c>
      <c r="F982" s="6">
        <v>1.4367816091954023E-3</v>
      </c>
      <c r="G982" t="s">
        <v>612</v>
      </c>
      <c r="H982" t="s">
        <v>488</v>
      </c>
      <c r="I982" s="1">
        <v>82.399999999999991</v>
      </c>
      <c r="J982" s="2">
        <v>0.10402298850574714</v>
      </c>
      <c r="K982" s="2">
        <v>0.1281609195402299</v>
      </c>
      <c r="L982" s="2">
        <v>0.1183908067900559</v>
      </c>
    </row>
    <row r="983" spans="1:12" x14ac:dyDescent="0.35">
      <c r="A983">
        <v>7830642</v>
      </c>
      <c r="B983" t="s">
        <v>59</v>
      </c>
      <c r="C983" t="s">
        <v>97</v>
      </c>
      <c r="D983" t="s">
        <v>133</v>
      </c>
      <c r="E983" t="s">
        <v>337</v>
      </c>
      <c r="F983" s="6">
        <v>4.3103448275862068E-3</v>
      </c>
      <c r="G983" t="s">
        <v>338</v>
      </c>
      <c r="H983" t="s">
        <v>339</v>
      </c>
      <c r="I983" s="1">
        <v>57.2</v>
      </c>
      <c r="J983" s="2">
        <v>0.15905172413793103</v>
      </c>
      <c r="K983" s="2">
        <v>0.30905172413793103</v>
      </c>
      <c r="L983" s="2">
        <v>0.24698275533215752</v>
      </c>
    </row>
    <row r="984" spans="1:12" x14ac:dyDescent="0.35">
      <c r="A984">
        <v>7830642</v>
      </c>
      <c r="B984" t="s">
        <v>59</v>
      </c>
      <c r="C984" t="s">
        <v>97</v>
      </c>
      <c r="D984" t="s">
        <v>1531</v>
      </c>
      <c r="E984" t="s">
        <v>1532</v>
      </c>
      <c r="F984" s="6">
        <v>4.3103448275862068E-3</v>
      </c>
      <c r="G984" t="s">
        <v>1533</v>
      </c>
      <c r="H984" t="s">
        <v>1534</v>
      </c>
      <c r="I984" s="1">
        <v>77.91</v>
      </c>
      <c r="J984" s="2">
        <v>0.2978448275862069</v>
      </c>
      <c r="K984" s="2">
        <v>0.37112068965517236</v>
      </c>
      <c r="L984" s="2">
        <v>0.33534484074033538</v>
      </c>
    </row>
    <row r="985" spans="1:12" x14ac:dyDescent="0.35">
      <c r="A985">
        <v>7830642</v>
      </c>
      <c r="B985" t="s">
        <v>59</v>
      </c>
      <c r="C985" t="s">
        <v>97</v>
      </c>
      <c r="D985" t="s">
        <v>906</v>
      </c>
      <c r="E985" t="s">
        <v>697</v>
      </c>
      <c r="F985" s="6">
        <v>4.3103448275862068E-3</v>
      </c>
      <c r="G985" t="s">
        <v>463</v>
      </c>
      <c r="H985" t="s">
        <v>676</v>
      </c>
      <c r="I985" s="1">
        <v>68.984999999999999</v>
      </c>
      <c r="J985" s="2">
        <v>0.24525862068965515</v>
      </c>
      <c r="K985" s="2">
        <v>0.34267241379310343</v>
      </c>
      <c r="L985" s="2">
        <v>0.29741379310344829</v>
      </c>
    </row>
    <row r="986" spans="1:12" x14ac:dyDescent="0.35">
      <c r="A986">
        <v>7830642</v>
      </c>
      <c r="B986" t="s">
        <v>59</v>
      </c>
      <c r="C986" t="s">
        <v>97</v>
      </c>
      <c r="D986" t="s">
        <v>906</v>
      </c>
      <c r="E986" t="s">
        <v>1535</v>
      </c>
      <c r="F986" s="6">
        <v>1.4367816091954023E-3</v>
      </c>
      <c r="G986" t="s">
        <v>1511</v>
      </c>
      <c r="H986" t="s">
        <v>264</v>
      </c>
      <c r="I986" s="1">
        <v>76.56</v>
      </c>
      <c r="J986" s="2">
        <v>8.9080459770114945E-2</v>
      </c>
      <c r="K986" s="2">
        <v>0.12241379310344828</v>
      </c>
      <c r="L986" s="2">
        <v>0.10991379310344827</v>
      </c>
    </row>
    <row r="987" spans="1:12" x14ac:dyDescent="0.35">
      <c r="A987">
        <v>7830642</v>
      </c>
      <c r="B987" t="s">
        <v>59</v>
      </c>
      <c r="C987" t="s">
        <v>97</v>
      </c>
      <c r="D987" t="s">
        <v>906</v>
      </c>
      <c r="E987" t="s">
        <v>1536</v>
      </c>
      <c r="F987" s="6">
        <v>1.4367816091954023E-3</v>
      </c>
      <c r="G987" t="s">
        <v>350</v>
      </c>
      <c r="H987" t="s">
        <v>898</v>
      </c>
      <c r="I987" s="1">
        <v>72.97999999999999</v>
      </c>
      <c r="J987" s="2">
        <v>7.7729885057471262E-2</v>
      </c>
      <c r="K987" s="2">
        <v>0.1146551724137931</v>
      </c>
      <c r="L987" s="2">
        <v>0.10474138150269957</v>
      </c>
    </row>
    <row r="988" spans="1:12" x14ac:dyDescent="0.35">
      <c r="A988">
        <v>7830642</v>
      </c>
      <c r="B988" t="s">
        <v>59</v>
      </c>
      <c r="C988" t="s">
        <v>97</v>
      </c>
      <c r="D988" t="s">
        <v>1092</v>
      </c>
      <c r="E988" t="s">
        <v>1171</v>
      </c>
      <c r="F988" s="6">
        <v>1.4367816091954023E-3</v>
      </c>
      <c r="G988" t="s">
        <v>300</v>
      </c>
      <c r="H988" t="s">
        <v>241</v>
      </c>
      <c r="I988" s="1">
        <v>76.760000000000005</v>
      </c>
      <c r="J988" s="2">
        <v>9.4540229885057461E-2</v>
      </c>
      <c r="K988" s="2">
        <v>0.11709770114942529</v>
      </c>
      <c r="L988" s="2">
        <v>0.11020114504057786</v>
      </c>
    </row>
    <row r="989" spans="1:12" x14ac:dyDescent="0.35">
      <c r="A989">
        <v>7830642</v>
      </c>
      <c r="B989" t="s">
        <v>59</v>
      </c>
      <c r="C989" t="s">
        <v>97</v>
      </c>
      <c r="D989" t="s">
        <v>1092</v>
      </c>
      <c r="E989" t="s">
        <v>1173</v>
      </c>
      <c r="F989" s="6">
        <v>2.8735632183908046E-3</v>
      </c>
      <c r="G989" t="s">
        <v>375</v>
      </c>
      <c r="H989" t="s">
        <v>762</v>
      </c>
      <c r="I989" s="1">
        <v>74.674999999999997</v>
      </c>
      <c r="J989" s="2">
        <v>0.16005747126436781</v>
      </c>
      <c r="K989" s="2">
        <v>0.23218390804597699</v>
      </c>
      <c r="L989" s="2">
        <v>0.21465516364437409</v>
      </c>
    </row>
    <row r="990" spans="1:12" x14ac:dyDescent="0.35">
      <c r="A990">
        <v>7830642</v>
      </c>
      <c r="B990" t="s">
        <v>59</v>
      </c>
      <c r="C990" t="s">
        <v>97</v>
      </c>
      <c r="D990" t="s">
        <v>1537</v>
      </c>
      <c r="E990" t="s">
        <v>1538</v>
      </c>
      <c r="F990" s="6">
        <v>7.1839080459770114E-3</v>
      </c>
      <c r="G990" t="s">
        <v>135</v>
      </c>
      <c r="H990" t="s">
        <v>1219</v>
      </c>
      <c r="I990" s="1">
        <v>73.484999999999999</v>
      </c>
      <c r="J990" s="2">
        <v>0.37068965517241381</v>
      </c>
      <c r="K990" s="2">
        <v>0.60775862068965514</v>
      </c>
      <c r="L990" s="2">
        <v>0.52801724137931039</v>
      </c>
    </row>
    <row r="991" spans="1:12" x14ac:dyDescent="0.35">
      <c r="A991">
        <v>7830642</v>
      </c>
      <c r="B991" t="s">
        <v>59</v>
      </c>
      <c r="C991" t="s">
        <v>97</v>
      </c>
      <c r="D991" t="s">
        <v>141</v>
      </c>
      <c r="E991" t="s">
        <v>340</v>
      </c>
      <c r="F991" s="6">
        <v>2.8735632183908046E-3</v>
      </c>
      <c r="G991" t="s">
        <v>341</v>
      </c>
      <c r="H991" t="s">
        <v>342</v>
      </c>
      <c r="I991" s="1">
        <v>49.54</v>
      </c>
      <c r="J991" s="2">
        <v>8.1034482758620685E-2</v>
      </c>
      <c r="K991" s="2">
        <v>0.20028735632183908</v>
      </c>
      <c r="L991" s="2">
        <v>0.14252873124747439</v>
      </c>
    </row>
    <row r="992" spans="1:12" x14ac:dyDescent="0.35">
      <c r="A992">
        <v>7830642</v>
      </c>
      <c r="B992" t="s">
        <v>59</v>
      </c>
      <c r="C992" t="s">
        <v>97</v>
      </c>
      <c r="D992" t="s">
        <v>141</v>
      </c>
      <c r="E992" t="s">
        <v>346</v>
      </c>
      <c r="F992" s="6">
        <v>4.3103448275862068E-3</v>
      </c>
      <c r="G992" t="s">
        <v>347</v>
      </c>
      <c r="H992" t="s">
        <v>348</v>
      </c>
      <c r="I992" s="1">
        <v>65.039999999999992</v>
      </c>
      <c r="J992" s="2">
        <v>0.18232758620689654</v>
      </c>
      <c r="K992" s="2">
        <v>0.29568965517241375</v>
      </c>
      <c r="L992" s="2">
        <v>0.28017241379310343</v>
      </c>
    </row>
    <row r="993" spans="1:12" x14ac:dyDescent="0.35">
      <c r="A993">
        <v>7830642</v>
      </c>
      <c r="B993" t="s">
        <v>59</v>
      </c>
      <c r="C993" t="s">
        <v>97</v>
      </c>
      <c r="D993" t="s">
        <v>141</v>
      </c>
      <c r="E993" t="s">
        <v>349</v>
      </c>
      <c r="F993" s="6">
        <v>2.8735632183908046E-3</v>
      </c>
      <c r="G993" t="s">
        <v>350</v>
      </c>
      <c r="H993" t="s">
        <v>351</v>
      </c>
      <c r="I993" s="1">
        <v>70.599999999999994</v>
      </c>
      <c r="J993" s="2">
        <v>0.15545977011494252</v>
      </c>
      <c r="K993" s="2">
        <v>0.24655172413793103</v>
      </c>
      <c r="L993" s="2">
        <v>0.20258620689655171</v>
      </c>
    </row>
    <row r="994" spans="1:12" x14ac:dyDescent="0.35">
      <c r="A994">
        <v>7830642</v>
      </c>
      <c r="B994" t="s">
        <v>59</v>
      </c>
      <c r="C994" t="s">
        <v>97</v>
      </c>
      <c r="D994" t="s">
        <v>141</v>
      </c>
      <c r="E994" t="s">
        <v>352</v>
      </c>
      <c r="F994" s="6">
        <v>2.8735632183908046E-3</v>
      </c>
      <c r="G994" t="s">
        <v>353</v>
      </c>
      <c r="H994" t="s">
        <v>173</v>
      </c>
      <c r="I994" s="1">
        <v>59.015000000000001</v>
      </c>
      <c r="J994" s="2">
        <v>0.1189655172413793</v>
      </c>
      <c r="K994" s="2">
        <v>0.22068965517241379</v>
      </c>
      <c r="L994" s="2">
        <v>0.16954022988505746</v>
      </c>
    </row>
    <row r="995" spans="1:12" x14ac:dyDescent="0.35">
      <c r="A995">
        <v>7830642</v>
      </c>
      <c r="B995" t="s">
        <v>59</v>
      </c>
      <c r="C995" t="s">
        <v>97</v>
      </c>
      <c r="D995" t="s">
        <v>141</v>
      </c>
      <c r="E995" t="s">
        <v>354</v>
      </c>
      <c r="F995" s="6">
        <v>2.8735632183908046E-3</v>
      </c>
      <c r="G995" t="s">
        <v>355</v>
      </c>
      <c r="H995" t="s">
        <v>356</v>
      </c>
      <c r="I995" s="1">
        <v>61.83</v>
      </c>
      <c r="J995" s="2">
        <v>9.4827586206896547E-2</v>
      </c>
      <c r="K995" s="2">
        <v>0.21206896551724136</v>
      </c>
      <c r="L995" s="2">
        <v>0.17758620470419698</v>
      </c>
    </row>
    <row r="996" spans="1:12" x14ac:dyDescent="0.35">
      <c r="A996">
        <v>7830642</v>
      </c>
      <c r="B996" t="s">
        <v>59</v>
      </c>
      <c r="C996" t="s">
        <v>97</v>
      </c>
      <c r="D996" t="s">
        <v>1539</v>
      </c>
      <c r="E996" t="s">
        <v>1540</v>
      </c>
      <c r="F996" s="6">
        <v>2.8735632183908046E-3</v>
      </c>
      <c r="G996" t="s">
        <v>331</v>
      </c>
      <c r="H996" t="s">
        <v>720</v>
      </c>
      <c r="I996" s="1">
        <v>61.195</v>
      </c>
      <c r="J996" s="2">
        <v>0.11637931034482758</v>
      </c>
      <c r="K996" s="2">
        <v>0.19942528735632184</v>
      </c>
      <c r="L996" s="2">
        <v>0.17614942309500156</v>
      </c>
    </row>
    <row r="997" spans="1:12" x14ac:dyDescent="0.35">
      <c r="A997">
        <v>7830642</v>
      </c>
      <c r="B997" t="s">
        <v>59</v>
      </c>
      <c r="C997" t="s">
        <v>97</v>
      </c>
      <c r="D997" t="s">
        <v>1541</v>
      </c>
      <c r="E997" t="s">
        <v>1542</v>
      </c>
      <c r="F997" s="6">
        <v>2.8735632183908046E-3</v>
      </c>
      <c r="G997" t="s">
        <v>1543</v>
      </c>
      <c r="H997" t="s">
        <v>1340</v>
      </c>
      <c r="I997" s="1">
        <v>70.72</v>
      </c>
      <c r="J997" s="2">
        <v>0.16810344827586207</v>
      </c>
      <c r="K997" s="2">
        <v>0.21494252873563216</v>
      </c>
      <c r="L997" s="2">
        <v>0.20344828463148795</v>
      </c>
    </row>
    <row r="998" spans="1:12" x14ac:dyDescent="0.35">
      <c r="A998">
        <v>7830642</v>
      </c>
      <c r="B998" t="s">
        <v>59</v>
      </c>
      <c r="C998" t="s">
        <v>97</v>
      </c>
      <c r="D998" t="s">
        <v>1541</v>
      </c>
      <c r="E998" t="s">
        <v>1544</v>
      </c>
      <c r="F998" s="6">
        <v>1.4367816091954023E-3</v>
      </c>
      <c r="G998" t="s">
        <v>934</v>
      </c>
      <c r="H998" t="s">
        <v>1219</v>
      </c>
      <c r="I998" s="1">
        <v>85.364999999999995</v>
      </c>
      <c r="J998" s="2">
        <v>0.12140804597701149</v>
      </c>
      <c r="K998" s="2">
        <v>0.12155172413793103</v>
      </c>
      <c r="L998" s="2">
        <v>0.1227011516176421</v>
      </c>
    </row>
    <row r="999" spans="1:12" x14ac:dyDescent="0.35">
      <c r="A999">
        <v>7830642</v>
      </c>
      <c r="B999" t="s">
        <v>59</v>
      </c>
      <c r="C999" t="s">
        <v>97</v>
      </c>
      <c r="D999" t="s">
        <v>1545</v>
      </c>
      <c r="E999" t="s">
        <v>1546</v>
      </c>
      <c r="F999" s="6">
        <v>2.8735632183908046E-3</v>
      </c>
      <c r="G999" t="s">
        <v>288</v>
      </c>
      <c r="H999" t="s">
        <v>730</v>
      </c>
      <c r="I999" s="1">
        <v>69.674999999999997</v>
      </c>
      <c r="J999" s="2">
        <v>0.13275862068965519</v>
      </c>
      <c r="K999" s="2">
        <v>0.23103448275862071</v>
      </c>
      <c r="L999" s="2">
        <v>0.20028734755242009</v>
      </c>
    </row>
    <row r="1000" spans="1:12" x14ac:dyDescent="0.35">
      <c r="A1000">
        <v>7830642</v>
      </c>
      <c r="B1000" t="s">
        <v>59</v>
      </c>
      <c r="C1000" t="s">
        <v>97</v>
      </c>
      <c r="D1000" t="s">
        <v>1545</v>
      </c>
      <c r="E1000" t="s">
        <v>1547</v>
      </c>
      <c r="F1000" s="6">
        <v>5.7471264367816091E-3</v>
      </c>
      <c r="G1000" t="s">
        <v>881</v>
      </c>
      <c r="H1000" t="s">
        <v>1405</v>
      </c>
      <c r="I1000" s="1">
        <v>72.424999999999997</v>
      </c>
      <c r="J1000" s="2">
        <v>0.31034482758620691</v>
      </c>
      <c r="K1000" s="2">
        <v>0.47701149425287354</v>
      </c>
      <c r="L1000" s="2">
        <v>0.41666666666666669</v>
      </c>
    </row>
    <row r="1001" spans="1:12" x14ac:dyDescent="0.35">
      <c r="A1001">
        <v>7830642</v>
      </c>
      <c r="B1001" t="s">
        <v>59</v>
      </c>
      <c r="C1001" t="s">
        <v>97</v>
      </c>
      <c r="D1001" t="s">
        <v>301</v>
      </c>
      <c r="E1001" t="s">
        <v>1065</v>
      </c>
      <c r="F1001" s="6">
        <v>7.1839080459770114E-3</v>
      </c>
      <c r="G1001" t="s">
        <v>881</v>
      </c>
      <c r="H1001" t="s">
        <v>1219</v>
      </c>
      <c r="I1001" s="1">
        <v>71.594999999999999</v>
      </c>
      <c r="J1001" s="2">
        <v>0.38793103448275862</v>
      </c>
      <c r="K1001" s="2">
        <v>0.60775862068965514</v>
      </c>
      <c r="L1001" s="2">
        <v>0.51436780513018021</v>
      </c>
    </row>
    <row r="1002" spans="1:12" x14ac:dyDescent="0.35">
      <c r="A1002">
        <v>7830642</v>
      </c>
      <c r="B1002" t="s">
        <v>59</v>
      </c>
      <c r="C1002" t="s">
        <v>97</v>
      </c>
      <c r="D1002" t="s">
        <v>1350</v>
      </c>
      <c r="E1002" t="s">
        <v>1548</v>
      </c>
      <c r="F1002" s="6">
        <v>2.8735632183908046E-3</v>
      </c>
      <c r="G1002" t="s">
        <v>808</v>
      </c>
      <c r="H1002" t="s">
        <v>278</v>
      </c>
      <c r="I1002" s="1">
        <v>68.089999999999989</v>
      </c>
      <c r="J1002" s="2">
        <v>0.1790229885057471</v>
      </c>
      <c r="K1002" s="2">
        <v>0.20775862068965517</v>
      </c>
      <c r="L1002" s="2">
        <v>0.19568965078770428</v>
      </c>
    </row>
    <row r="1003" spans="1:12" x14ac:dyDescent="0.35">
      <c r="A1003">
        <v>7830642</v>
      </c>
      <c r="B1003" t="s">
        <v>59</v>
      </c>
      <c r="C1003" t="s">
        <v>97</v>
      </c>
      <c r="D1003" t="s">
        <v>1549</v>
      </c>
      <c r="E1003" t="s">
        <v>1550</v>
      </c>
      <c r="F1003" s="6">
        <v>1.4367816091954023E-3</v>
      </c>
      <c r="G1003" t="s">
        <v>627</v>
      </c>
      <c r="H1003" t="s">
        <v>901</v>
      </c>
      <c r="I1003" s="1">
        <v>61.749999999999986</v>
      </c>
      <c r="J1003" s="2">
        <v>4.4827586206896551E-2</v>
      </c>
      <c r="K1003" s="2">
        <v>0.13017241379310343</v>
      </c>
      <c r="L1003" s="2">
        <v>8.8793102352098488E-2</v>
      </c>
    </row>
    <row r="1004" spans="1:12" x14ac:dyDescent="0.35">
      <c r="A1004">
        <v>7830642</v>
      </c>
      <c r="B1004" t="s">
        <v>59</v>
      </c>
      <c r="C1004" t="s">
        <v>97</v>
      </c>
      <c r="D1004" t="s">
        <v>1352</v>
      </c>
      <c r="E1004" t="s">
        <v>1551</v>
      </c>
      <c r="F1004" s="6">
        <v>1.4367816091954023E-3</v>
      </c>
      <c r="G1004" t="s">
        <v>308</v>
      </c>
      <c r="H1004" t="s">
        <v>308</v>
      </c>
      <c r="I1004" s="1">
        <v>74.22</v>
      </c>
      <c r="J1004" s="2">
        <v>0.10316091954022988</v>
      </c>
      <c r="K1004" s="2">
        <v>0.10316091954022988</v>
      </c>
      <c r="L1004" s="2">
        <v>0.10660919101758935</v>
      </c>
    </row>
    <row r="1005" spans="1:12" x14ac:dyDescent="0.35">
      <c r="A1005">
        <v>7830642</v>
      </c>
      <c r="B1005" t="s">
        <v>59</v>
      </c>
      <c r="C1005" t="s">
        <v>97</v>
      </c>
      <c r="D1005" t="s">
        <v>1352</v>
      </c>
      <c r="E1005" t="s">
        <v>1552</v>
      </c>
      <c r="F1005" s="6">
        <v>4.3103448275862068E-3</v>
      </c>
      <c r="G1005" t="s">
        <v>1010</v>
      </c>
      <c r="H1005" t="s">
        <v>715</v>
      </c>
      <c r="I1005" s="1">
        <v>70.97</v>
      </c>
      <c r="J1005" s="2">
        <v>0.34094827586206894</v>
      </c>
      <c r="K1005" s="2">
        <v>0.34568965517241379</v>
      </c>
      <c r="L1005" s="2">
        <v>0.30603448275862066</v>
      </c>
    </row>
    <row r="1006" spans="1:12" x14ac:dyDescent="0.35">
      <c r="A1006">
        <v>7830642</v>
      </c>
      <c r="B1006" t="s">
        <v>59</v>
      </c>
      <c r="C1006" t="s">
        <v>97</v>
      </c>
      <c r="D1006" t="s">
        <v>646</v>
      </c>
      <c r="E1006" t="s">
        <v>1553</v>
      </c>
      <c r="F1006" s="6">
        <v>1.4367816091954023E-3</v>
      </c>
      <c r="G1006" t="s">
        <v>463</v>
      </c>
      <c r="H1006" t="s">
        <v>1026</v>
      </c>
      <c r="I1006" s="1">
        <v>65.375</v>
      </c>
      <c r="J1006" s="2">
        <v>8.1752873563218392E-2</v>
      </c>
      <c r="K1006" s="2">
        <v>9.7126436781609191E-2</v>
      </c>
      <c r="L1006" s="2">
        <v>9.396551943373406E-2</v>
      </c>
    </row>
    <row r="1007" spans="1:12" x14ac:dyDescent="0.35">
      <c r="A1007">
        <v>7830642</v>
      </c>
      <c r="B1007" t="s">
        <v>59</v>
      </c>
      <c r="C1007" t="s">
        <v>97</v>
      </c>
      <c r="D1007" t="s">
        <v>646</v>
      </c>
      <c r="E1007" t="s">
        <v>647</v>
      </c>
      <c r="F1007" s="6">
        <v>1.4367816091954023E-3</v>
      </c>
      <c r="G1007" t="s">
        <v>648</v>
      </c>
      <c r="H1007" t="s">
        <v>649</v>
      </c>
      <c r="I1007" s="1">
        <v>58.209999999999994</v>
      </c>
      <c r="J1007" s="2">
        <v>6.8534482758620688E-2</v>
      </c>
      <c r="K1007" s="2">
        <v>9.8419540229885055E-2</v>
      </c>
      <c r="L1007" s="2">
        <v>8.3620690751349785E-2</v>
      </c>
    </row>
    <row r="1008" spans="1:12" x14ac:dyDescent="0.35">
      <c r="A1008">
        <v>7830642</v>
      </c>
      <c r="B1008" t="s">
        <v>59</v>
      </c>
      <c r="C1008" t="s">
        <v>97</v>
      </c>
      <c r="D1008" t="s">
        <v>1357</v>
      </c>
      <c r="E1008" t="s">
        <v>1554</v>
      </c>
      <c r="F1008" s="6">
        <v>1.4367816091954023E-3</v>
      </c>
      <c r="G1008" t="s">
        <v>278</v>
      </c>
      <c r="H1008" t="s">
        <v>405</v>
      </c>
      <c r="I1008" s="1">
        <v>74.60499999999999</v>
      </c>
      <c r="J1008" s="2">
        <v>0.10387931034482759</v>
      </c>
      <c r="K1008" s="2">
        <v>0.13146551724137931</v>
      </c>
      <c r="L1008" s="2">
        <v>0.10718390585362227</v>
      </c>
    </row>
    <row r="1009" spans="1:12" x14ac:dyDescent="0.35">
      <c r="A1009">
        <v>7830642</v>
      </c>
      <c r="B1009" t="s">
        <v>59</v>
      </c>
      <c r="C1009" t="s">
        <v>97</v>
      </c>
      <c r="D1009" t="s">
        <v>1555</v>
      </c>
      <c r="E1009" t="s">
        <v>1556</v>
      </c>
      <c r="F1009" s="6">
        <v>1.4367816091954023E-3</v>
      </c>
      <c r="G1009" t="s">
        <v>1557</v>
      </c>
      <c r="H1009" t="s">
        <v>688</v>
      </c>
      <c r="I1009" s="1">
        <v>80</v>
      </c>
      <c r="J1009" s="2">
        <v>9.2097701149425282E-2</v>
      </c>
      <c r="K1009" s="2">
        <v>0.11695402298850575</v>
      </c>
      <c r="L1009" s="2">
        <v>0.11494252873563218</v>
      </c>
    </row>
    <row r="1010" spans="1:12" x14ac:dyDescent="0.35">
      <c r="A1010">
        <v>7830642</v>
      </c>
      <c r="B1010" t="s">
        <v>59</v>
      </c>
      <c r="C1010" t="s">
        <v>97</v>
      </c>
      <c r="D1010" t="s">
        <v>1360</v>
      </c>
      <c r="E1010" t="s">
        <v>1558</v>
      </c>
      <c r="F1010" s="6">
        <v>1.4367816091954023E-3</v>
      </c>
      <c r="G1010" t="s">
        <v>1028</v>
      </c>
      <c r="H1010" t="s">
        <v>254</v>
      </c>
      <c r="I1010" s="1">
        <v>61.344999999999999</v>
      </c>
      <c r="J1010" s="2">
        <v>5.9913793103448278E-2</v>
      </c>
      <c r="K1010" s="2">
        <v>0.1093390804597701</v>
      </c>
      <c r="L1010" s="2">
        <v>8.8074711547500781E-2</v>
      </c>
    </row>
    <row r="1011" spans="1:12" x14ac:dyDescent="0.35">
      <c r="A1011">
        <v>7830642</v>
      </c>
      <c r="B1011" t="s">
        <v>59</v>
      </c>
      <c r="C1011" t="s">
        <v>97</v>
      </c>
      <c r="D1011" t="s">
        <v>1110</v>
      </c>
      <c r="E1011" t="s">
        <v>1175</v>
      </c>
      <c r="F1011" s="6">
        <v>2.8735632183908046E-3</v>
      </c>
      <c r="G1011" t="s">
        <v>561</v>
      </c>
      <c r="H1011" t="s">
        <v>934</v>
      </c>
      <c r="I1011" s="1">
        <v>83.344999999999999</v>
      </c>
      <c r="J1011" s="2">
        <v>0.207183908045977</v>
      </c>
      <c r="K1011" s="2">
        <v>0.24281609195402298</v>
      </c>
      <c r="L1011" s="2">
        <v>0.23936782486137301</v>
      </c>
    </row>
    <row r="1012" spans="1:12" x14ac:dyDescent="0.35">
      <c r="A1012">
        <v>7830642</v>
      </c>
      <c r="B1012" t="s">
        <v>59</v>
      </c>
      <c r="C1012" t="s">
        <v>97</v>
      </c>
      <c r="D1012" t="s">
        <v>1110</v>
      </c>
      <c r="E1012" t="s">
        <v>677</v>
      </c>
      <c r="F1012" s="6">
        <v>1.4367816091954023E-3</v>
      </c>
      <c r="G1012" t="s">
        <v>715</v>
      </c>
      <c r="H1012" t="s">
        <v>929</v>
      </c>
      <c r="I1012" s="1">
        <v>84.9</v>
      </c>
      <c r="J1012" s="2">
        <v>0.11522988505747127</v>
      </c>
      <c r="K1012" s="2">
        <v>0.1175287356321839</v>
      </c>
      <c r="L1012" s="2">
        <v>0.12198276081304441</v>
      </c>
    </row>
    <row r="1013" spans="1:12" x14ac:dyDescent="0.35">
      <c r="A1013">
        <v>7830642</v>
      </c>
      <c r="B1013" t="s">
        <v>59</v>
      </c>
      <c r="C1013" t="s">
        <v>97</v>
      </c>
      <c r="D1013" t="s">
        <v>1110</v>
      </c>
      <c r="E1013" t="s">
        <v>1177</v>
      </c>
      <c r="F1013" s="6">
        <v>2.8735632183908046E-3</v>
      </c>
      <c r="G1013" t="s">
        <v>1178</v>
      </c>
      <c r="H1013" t="s">
        <v>1179</v>
      </c>
      <c r="I1013" s="1">
        <v>73.275000000000006</v>
      </c>
      <c r="J1013" s="2">
        <v>0.17557471264367816</v>
      </c>
      <c r="K1013" s="2">
        <v>0.22701149425287356</v>
      </c>
      <c r="L1013" s="2">
        <v>0.21063219267746497</v>
      </c>
    </row>
    <row r="1014" spans="1:12" x14ac:dyDescent="0.35">
      <c r="A1014">
        <v>7830642</v>
      </c>
      <c r="B1014" t="s">
        <v>59</v>
      </c>
      <c r="C1014" t="s">
        <v>97</v>
      </c>
      <c r="D1014" t="s">
        <v>1559</v>
      </c>
      <c r="E1014" t="s">
        <v>1560</v>
      </c>
      <c r="F1014" s="6">
        <v>1.4367816091954023E-3</v>
      </c>
      <c r="G1014" t="s">
        <v>857</v>
      </c>
      <c r="H1014" t="s">
        <v>836</v>
      </c>
      <c r="I1014" s="1">
        <v>83.594999999999999</v>
      </c>
      <c r="J1014" s="2">
        <v>0.10905172413793104</v>
      </c>
      <c r="K1014" s="2">
        <v>0.12255747126436781</v>
      </c>
      <c r="L1014" s="2">
        <v>0.12025861630494566</v>
      </c>
    </row>
    <row r="1015" spans="1:12" x14ac:dyDescent="0.35">
      <c r="A1015">
        <v>7830642</v>
      </c>
      <c r="B1015" t="s">
        <v>59</v>
      </c>
      <c r="C1015" t="s">
        <v>97</v>
      </c>
      <c r="D1015" t="s">
        <v>305</v>
      </c>
      <c r="E1015" t="s">
        <v>809</v>
      </c>
      <c r="F1015" s="6">
        <v>5.7471264367816091E-3</v>
      </c>
      <c r="G1015" t="s">
        <v>810</v>
      </c>
      <c r="H1015" t="s">
        <v>640</v>
      </c>
      <c r="I1015" s="1">
        <v>69.77</v>
      </c>
      <c r="J1015" s="2">
        <v>0.22413793103448276</v>
      </c>
      <c r="K1015" s="2">
        <v>0.47471264367816091</v>
      </c>
      <c r="L1015" s="2">
        <v>0.4011494428261943</v>
      </c>
    </row>
    <row r="1016" spans="1:12" x14ac:dyDescent="0.35">
      <c r="A1016">
        <v>7830642</v>
      </c>
      <c r="B1016" t="s">
        <v>59</v>
      </c>
      <c r="C1016" t="s">
        <v>97</v>
      </c>
      <c r="D1016" t="s">
        <v>305</v>
      </c>
      <c r="E1016" t="s">
        <v>654</v>
      </c>
      <c r="F1016" s="6">
        <v>4.3103448275862068E-3</v>
      </c>
      <c r="G1016" t="s">
        <v>655</v>
      </c>
      <c r="H1016" t="s">
        <v>656</v>
      </c>
      <c r="I1016" s="1">
        <v>69.849999999999994</v>
      </c>
      <c r="J1016" s="2">
        <v>0.14956896551724139</v>
      </c>
      <c r="K1016" s="2">
        <v>0.38793103448275862</v>
      </c>
      <c r="L1016" s="2">
        <v>0.30086208211964571</v>
      </c>
    </row>
    <row r="1017" spans="1:12" x14ac:dyDescent="0.35">
      <c r="A1017">
        <v>7830642</v>
      </c>
      <c r="B1017" t="s">
        <v>59</v>
      </c>
      <c r="C1017" t="s">
        <v>97</v>
      </c>
      <c r="D1017" t="s">
        <v>305</v>
      </c>
      <c r="E1017" t="s">
        <v>813</v>
      </c>
      <c r="F1017" s="6">
        <v>4.3103448275862068E-3</v>
      </c>
      <c r="G1017" t="s">
        <v>639</v>
      </c>
      <c r="H1017" t="s">
        <v>772</v>
      </c>
      <c r="I1017" s="1">
        <v>62.039999999999992</v>
      </c>
      <c r="J1017" s="2">
        <v>0.21939655172413791</v>
      </c>
      <c r="K1017" s="2">
        <v>0.34741379310344822</v>
      </c>
      <c r="L1017" s="2">
        <v>0.26767240721603919</v>
      </c>
    </row>
    <row r="1018" spans="1:12" x14ac:dyDescent="0.35">
      <c r="A1018">
        <v>7830642</v>
      </c>
      <c r="B1018" t="s">
        <v>59</v>
      </c>
      <c r="C1018" t="s">
        <v>97</v>
      </c>
      <c r="D1018" t="s">
        <v>305</v>
      </c>
      <c r="E1018" t="s">
        <v>1561</v>
      </c>
      <c r="F1018" s="6">
        <v>1.4367816091954023E-3</v>
      </c>
      <c r="G1018" t="s">
        <v>879</v>
      </c>
      <c r="H1018" t="s">
        <v>990</v>
      </c>
      <c r="I1018" s="1">
        <v>72.905000000000001</v>
      </c>
      <c r="J1018" s="2">
        <v>6.1063218390804599E-2</v>
      </c>
      <c r="K1018" s="2">
        <v>0.12830459770114941</v>
      </c>
      <c r="L1018" s="2">
        <v>0.10488505747126436</v>
      </c>
    </row>
    <row r="1019" spans="1:12" x14ac:dyDescent="0.35">
      <c r="A1019">
        <v>7830642</v>
      </c>
      <c r="B1019" t="s">
        <v>59</v>
      </c>
      <c r="C1019" t="s">
        <v>97</v>
      </c>
      <c r="D1019" t="s">
        <v>305</v>
      </c>
      <c r="E1019" t="s">
        <v>814</v>
      </c>
      <c r="F1019" s="6">
        <v>4.3103448275862068E-3</v>
      </c>
      <c r="G1019" t="s">
        <v>336</v>
      </c>
      <c r="H1019" t="s">
        <v>221</v>
      </c>
      <c r="I1019" s="1">
        <v>66.06</v>
      </c>
      <c r="J1019" s="2">
        <v>0.16594827586206895</v>
      </c>
      <c r="K1019" s="2">
        <v>0.35818965517241375</v>
      </c>
      <c r="L1019" s="2">
        <v>0.28491378652638399</v>
      </c>
    </row>
    <row r="1020" spans="1:12" x14ac:dyDescent="0.35">
      <c r="A1020">
        <v>7830642</v>
      </c>
      <c r="B1020" t="s">
        <v>59</v>
      </c>
      <c r="C1020" t="s">
        <v>97</v>
      </c>
      <c r="D1020" t="s">
        <v>305</v>
      </c>
      <c r="E1020" t="s">
        <v>660</v>
      </c>
      <c r="F1020" s="6">
        <v>1.4367816091954023E-3</v>
      </c>
      <c r="G1020" t="s">
        <v>446</v>
      </c>
      <c r="H1020" t="s">
        <v>661</v>
      </c>
      <c r="I1020" s="1">
        <v>70.094999999999999</v>
      </c>
      <c r="J1020" s="2">
        <v>6.2931034482758622E-2</v>
      </c>
      <c r="K1020" s="2">
        <v>0.1389367816091954</v>
      </c>
      <c r="L1020" s="2">
        <v>0.10086206458080774</v>
      </c>
    </row>
    <row r="1021" spans="1:12" x14ac:dyDescent="0.35">
      <c r="A1021">
        <v>7830642</v>
      </c>
      <c r="B1021" t="s">
        <v>59</v>
      </c>
      <c r="C1021" t="s">
        <v>97</v>
      </c>
      <c r="D1021" t="s">
        <v>305</v>
      </c>
      <c r="E1021" t="s">
        <v>613</v>
      </c>
      <c r="F1021" s="6">
        <v>1.4367816091954023E-3</v>
      </c>
      <c r="G1021" t="s">
        <v>614</v>
      </c>
      <c r="H1021" t="s">
        <v>449</v>
      </c>
      <c r="I1021" s="1">
        <v>57.870000000000005</v>
      </c>
      <c r="J1021" s="2">
        <v>5.1005747126436782E-2</v>
      </c>
      <c r="K1021" s="2">
        <v>0.1050287356321839</v>
      </c>
      <c r="L1021" s="2">
        <v>8.3333333333333329E-2</v>
      </c>
    </row>
    <row r="1022" spans="1:12" x14ac:dyDescent="0.35">
      <c r="A1022">
        <v>7830642</v>
      </c>
      <c r="B1022" t="s">
        <v>59</v>
      </c>
      <c r="C1022" t="s">
        <v>97</v>
      </c>
      <c r="D1022" t="s">
        <v>305</v>
      </c>
      <c r="E1022" t="s">
        <v>1067</v>
      </c>
      <c r="F1022" s="6">
        <v>4.3103448275862068E-3</v>
      </c>
      <c r="G1022" t="s">
        <v>575</v>
      </c>
      <c r="H1022" t="s">
        <v>852</v>
      </c>
      <c r="I1022" s="1">
        <v>61.030000000000008</v>
      </c>
      <c r="J1022" s="2">
        <v>0.14870689655172414</v>
      </c>
      <c r="K1022" s="2">
        <v>0.33491379310344827</v>
      </c>
      <c r="L1022" s="2">
        <v>0.26293103448275862</v>
      </c>
    </row>
    <row r="1023" spans="1:12" x14ac:dyDescent="0.35">
      <c r="A1023">
        <v>7830642</v>
      </c>
      <c r="B1023" t="s">
        <v>59</v>
      </c>
      <c r="C1023" t="s">
        <v>97</v>
      </c>
      <c r="D1023" t="s">
        <v>1562</v>
      </c>
      <c r="E1023" t="s">
        <v>1563</v>
      </c>
      <c r="F1023" s="6">
        <v>1.4367816091954023E-3</v>
      </c>
      <c r="G1023" t="s">
        <v>157</v>
      </c>
      <c r="H1023" t="s">
        <v>777</v>
      </c>
      <c r="I1023" s="1">
        <v>61.435000000000002</v>
      </c>
      <c r="J1023" s="2">
        <v>8.0172413793103442E-2</v>
      </c>
      <c r="K1023" s="2">
        <v>0.10991379310344827</v>
      </c>
      <c r="L1023" s="2">
        <v>8.8218390804597702E-2</v>
      </c>
    </row>
    <row r="1024" spans="1:12" x14ac:dyDescent="0.35">
      <c r="A1024">
        <v>7830642</v>
      </c>
      <c r="B1024" t="s">
        <v>59</v>
      </c>
      <c r="C1024" t="s">
        <v>97</v>
      </c>
      <c r="D1024" t="s">
        <v>414</v>
      </c>
      <c r="E1024" t="s">
        <v>1182</v>
      </c>
      <c r="F1024" s="6">
        <v>1.4367816091954023E-3</v>
      </c>
      <c r="G1024" t="s">
        <v>1147</v>
      </c>
      <c r="H1024" t="s">
        <v>426</v>
      </c>
      <c r="I1024" s="1">
        <v>73.86999999999999</v>
      </c>
      <c r="J1024" s="2">
        <v>9.8994252873563227E-2</v>
      </c>
      <c r="K1024" s="2">
        <v>0.1235632183908046</v>
      </c>
      <c r="L1024" s="2">
        <v>0.10617816311189499</v>
      </c>
    </row>
    <row r="1025" spans="1:12" x14ac:dyDescent="0.35">
      <c r="A1025">
        <v>7830642</v>
      </c>
      <c r="B1025" t="s">
        <v>59</v>
      </c>
      <c r="C1025" t="s">
        <v>97</v>
      </c>
      <c r="D1025" t="s">
        <v>414</v>
      </c>
      <c r="E1025" t="s">
        <v>1564</v>
      </c>
      <c r="F1025" s="6">
        <v>1.4367816091954023E-3</v>
      </c>
      <c r="G1025" t="s">
        <v>982</v>
      </c>
      <c r="H1025" t="s">
        <v>1068</v>
      </c>
      <c r="I1025" s="1">
        <v>88.85499999999999</v>
      </c>
      <c r="J1025" s="2">
        <v>0.14152298850574713</v>
      </c>
      <c r="K1025" s="2">
        <v>0.12112068965517241</v>
      </c>
      <c r="L1025" s="2">
        <v>0.12772988724982601</v>
      </c>
    </row>
    <row r="1026" spans="1:12" x14ac:dyDescent="0.35">
      <c r="A1026">
        <v>7830642</v>
      </c>
      <c r="B1026" t="s">
        <v>59</v>
      </c>
      <c r="C1026" t="s">
        <v>97</v>
      </c>
      <c r="D1026" t="s">
        <v>414</v>
      </c>
      <c r="E1026" t="s">
        <v>1183</v>
      </c>
      <c r="F1026" s="6">
        <v>1.4367816091954023E-3</v>
      </c>
      <c r="G1026" t="s">
        <v>917</v>
      </c>
      <c r="H1026" t="s">
        <v>798</v>
      </c>
      <c r="I1026" s="1">
        <v>67.765000000000001</v>
      </c>
      <c r="J1026" s="2">
        <v>8.5057471264367815E-2</v>
      </c>
      <c r="K1026" s="2">
        <v>0.11767241379310346</v>
      </c>
      <c r="L1026" s="2">
        <v>9.7413797488157775E-2</v>
      </c>
    </row>
    <row r="1027" spans="1:12" x14ac:dyDescent="0.35">
      <c r="A1027">
        <v>7830642</v>
      </c>
      <c r="B1027" t="s">
        <v>59</v>
      </c>
      <c r="C1027" t="s">
        <v>97</v>
      </c>
      <c r="D1027" t="s">
        <v>414</v>
      </c>
      <c r="E1027" t="s">
        <v>668</v>
      </c>
      <c r="F1027" s="6">
        <v>2.8735632183908046E-3</v>
      </c>
      <c r="G1027" t="s">
        <v>642</v>
      </c>
      <c r="H1027" t="s">
        <v>605</v>
      </c>
      <c r="I1027" s="1">
        <v>67.275000000000006</v>
      </c>
      <c r="J1027" s="2">
        <v>0.15258620689655172</v>
      </c>
      <c r="K1027" s="2">
        <v>0.25344827586206897</v>
      </c>
      <c r="L1027" s="2">
        <v>0.19339081336712013</v>
      </c>
    </row>
    <row r="1028" spans="1:12" x14ac:dyDescent="0.35">
      <c r="A1028">
        <v>7830642</v>
      </c>
      <c r="B1028" t="s">
        <v>59</v>
      </c>
      <c r="C1028" t="s">
        <v>97</v>
      </c>
      <c r="D1028" t="s">
        <v>414</v>
      </c>
      <c r="E1028" t="s">
        <v>669</v>
      </c>
      <c r="F1028" s="6">
        <v>4.3103448275862068E-3</v>
      </c>
      <c r="G1028" t="s">
        <v>263</v>
      </c>
      <c r="H1028" t="s">
        <v>670</v>
      </c>
      <c r="I1028" s="1">
        <v>73.429999999999993</v>
      </c>
      <c r="J1028" s="2">
        <v>0.22758620689655171</v>
      </c>
      <c r="K1028" s="2">
        <v>0.3607758620689655</v>
      </c>
      <c r="L1028" s="2">
        <v>0.31637931692189181</v>
      </c>
    </row>
    <row r="1029" spans="1:12" x14ac:dyDescent="0.35">
      <c r="A1029">
        <v>7830642</v>
      </c>
      <c r="B1029" t="s">
        <v>59</v>
      </c>
      <c r="C1029" t="s">
        <v>97</v>
      </c>
      <c r="D1029" t="s">
        <v>414</v>
      </c>
      <c r="E1029" t="s">
        <v>671</v>
      </c>
      <c r="F1029" s="6">
        <v>2.8735632183908046E-3</v>
      </c>
      <c r="G1029" t="s">
        <v>266</v>
      </c>
      <c r="H1029" t="s">
        <v>631</v>
      </c>
      <c r="I1029" s="1">
        <v>75.995000000000005</v>
      </c>
      <c r="J1029" s="2">
        <v>0.15660919540229884</v>
      </c>
      <c r="K1029" s="2">
        <v>0.24856321839080459</v>
      </c>
      <c r="L1029" s="2">
        <v>0.21867815653483072</v>
      </c>
    </row>
    <row r="1030" spans="1:12" x14ac:dyDescent="0.35">
      <c r="A1030">
        <v>7830642</v>
      </c>
      <c r="B1030" t="s">
        <v>59</v>
      </c>
      <c r="C1030" t="s">
        <v>97</v>
      </c>
      <c r="D1030" t="s">
        <v>414</v>
      </c>
      <c r="E1030" t="s">
        <v>1188</v>
      </c>
      <c r="F1030" s="6">
        <v>2.8735632183908046E-3</v>
      </c>
      <c r="G1030" t="s">
        <v>312</v>
      </c>
      <c r="H1030" t="s">
        <v>1132</v>
      </c>
      <c r="I1030" s="1">
        <v>94.589999999999989</v>
      </c>
      <c r="J1030" s="2">
        <v>0.26321839080459769</v>
      </c>
      <c r="K1030" s="2">
        <v>0.27758620689655172</v>
      </c>
      <c r="L1030" s="2">
        <v>0.27183907607506064</v>
      </c>
    </row>
    <row r="1031" spans="1:12" x14ac:dyDescent="0.35">
      <c r="A1031">
        <v>7830642</v>
      </c>
      <c r="B1031" t="s">
        <v>59</v>
      </c>
      <c r="C1031" t="s">
        <v>97</v>
      </c>
      <c r="D1031" t="s">
        <v>414</v>
      </c>
      <c r="E1031" t="s">
        <v>1189</v>
      </c>
      <c r="F1031" s="6">
        <v>4.3103448275862068E-3</v>
      </c>
      <c r="G1031" t="s">
        <v>1169</v>
      </c>
      <c r="H1031" t="s">
        <v>479</v>
      </c>
      <c r="I1031" s="1">
        <v>76.765000000000001</v>
      </c>
      <c r="J1031" s="2">
        <v>0.31465517241379309</v>
      </c>
      <c r="K1031" s="2">
        <v>0.33922413793103451</v>
      </c>
      <c r="L1031" s="2">
        <v>0.33060343512173357</v>
      </c>
    </row>
    <row r="1032" spans="1:12" x14ac:dyDescent="0.35">
      <c r="A1032">
        <v>7830642</v>
      </c>
      <c r="B1032" t="s">
        <v>59</v>
      </c>
      <c r="C1032" t="s">
        <v>97</v>
      </c>
      <c r="D1032" t="s">
        <v>1371</v>
      </c>
      <c r="E1032" t="s">
        <v>1565</v>
      </c>
      <c r="F1032" s="6">
        <v>1.4367816091954023E-3</v>
      </c>
      <c r="G1032" t="s">
        <v>564</v>
      </c>
      <c r="H1032" t="s">
        <v>1328</v>
      </c>
      <c r="I1032" s="1">
        <v>66.81</v>
      </c>
      <c r="J1032" s="2">
        <v>7.844827586206897E-2</v>
      </c>
      <c r="K1032" s="2">
        <v>0.10416666666666667</v>
      </c>
      <c r="L1032" s="2">
        <v>9.6120691847527168E-2</v>
      </c>
    </row>
    <row r="1033" spans="1:12" x14ac:dyDescent="0.35">
      <c r="A1033">
        <v>7830642</v>
      </c>
      <c r="B1033" t="s">
        <v>59</v>
      </c>
      <c r="C1033" t="s">
        <v>97</v>
      </c>
      <c r="D1033" t="s">
        <v>822</v>
      </c>
      <c r="E1033" t="s">
        <v>885</v>
      </c>
      <c r="F1033" s="6">
        <v>1.4367816091954023E-3</v>
      </c>
      <c r="G1033" t="s">
        <v>886</v>
      </c>
      <c r="H1033" t="s">
        <v>887</v>
      </c>
      <c r="I1033" s="1">
        <v>78.675000000000011</v>
      </c>
      <c r="J1033" s="2">
        <v>8.4195402298850572E-2</v>
      </c>
      <c r="K1033" s="2">
        <v>0.12198275862068966</v>
      </c>
      <c r="L1033" s="2">
        <v>0.11307471264367816</v>
      </c>
    </row>
    <row r="1034" spans="1:12" x14ac:dyDescent="0.35">
      <c r="A1034">
        <v>7830642</v>
      </c>
      <c r="B1034" t="s">
        <v>59</v>
      </c>
      <c r="C1034" t="s">
        <v>97</v>
      </c>
      <c r="D1034" t="s">
        <v>1373</v>
      </c>
      <c r="E1034" t="s">
        <v>674</v>
      </c>
      <c r="F1034" s="6">
        <v>1.4367816091954023E-3</v>
      </c>
      <c r="G1034" t="s">
        <v>1169</v>
      </c>
      <c r="H1034" t="s">
        <v>622</v>
      </c>
      <c r="I1034" s="1">
        <v>76.445000000000007</v>
      </c>
      <c r="J1034" s="2">
        <v>0.10488505747126436</v>
      </c>
      <c r="K1034" s="2">
        <v>0.10833333333333334</v>
      </c>
      <c r="L1034" s="2">
        <v>0.10991379310344827</v>
      </c>
    </row>
    <row r="1035" spans="1:12" x14ac:dyDescent="0.35">
      <c r="A1035">
        <v>7830642</v>
      </c>
      <c r="B1035" t="s">
        <v>59</v>
      </c>
      <c r="C1035" t="s">
        <v>97</v>
      </c>
      <c r="D1035" t="s">
        <v>1373</v>
      </c>
      <c r="E1035" t="s">
        <v>1566</v>
      </c>
      <c r="F1035" s="6">
        <v>2.8735632183908046E-3</v>
      </c>
      <c r="G1035" t="s">
        <v>322</v>
      </c>
      <c r="H1035" t="s">
        <v>571</v>
      </c>
      <c r="I1035" s="1">
        <v>69.054999999999993</v>
      </c>
      <c r="J1035" s="2">
        <v>0.16896551724137929</v>
      </c>
      <c r="K1035" s="2">
        <v>0.2129310344827586</v>
      </c>
      <c r="L1035" s="2">
        <v>0.19827586206896552</v>
      </c>
    </row>
    <row r="1036" spans="1:12" x14ac:dyDescent="0.35">
      <c r="A1036">
        <v>7830642</v>
      </c>
      <c r="B1036" t="s">
        <v>59</v>
      </c>
      <c r="C1036" t="s">
        <v>97</v>
      </c>
      <c r="D1036" t="s">
        <v>1373</v>
      </c>
      <c r="E1036" t="s">
        <v>1567</v>
      </c>
      <c r="F1036" s="6">
        <v>2.8735632183908046E-3</v>
      </c>
      <c r="G1036" t="s">
        <v>1035</v>
      </c>
      <c r="H1036" t="s">
        <v>416</v>
      </c>
      <c r="I1036" s="1">
        <v>64.94</v>
      </c>
      <c r="J1036" s="2">
        <v>0.1761494252873563</v>
      </c>
      <c r="K1036" s="2">
        <v>0.18017241379310345</v>
      </c>
      <c r="L1036" s="2">
        <v>0.18649425725827271</v>
      </c>
    </row>
    <row r="1037" spans="1:12" x14ac:dyDescent="0.35">
      <c r="A1037">
        <v>7830642</v>
      </c>
      <c r="B1037" t="s">
        <v>59</v>
      </c>
      <c r="C1037" t="s">
        <v>97</v>
      </c>
      <c r="D1037" t="s">
        <v>1207</v>
      </c>
      <c r="E1037" t="s">
        <v>1252</v>
      </c>
      <c r="F1037" s="6">
        <v>1.4367816091954023E-3</v>
      </c>
      <c r="G1037" t="s">
        <v>1253</v>
      </c>
      <c r="H1037" t="s">
        <v>1131</v>
      </c>
      <c r="I1037" s="1">
        <v>72.52</v>
      </c>
      <c r="J1037" s="2">
        <v>8.8649425287356323E-2</v>
      </c>
      <c r="K1037" s="2">
        <v>0.12744252873563219</v>
      </c>
      <c r="L1037" s="2">
        <v>0.10402299069810188</v>
      </c>
    </row>
    <row r="1038" spans="1:12" x14ac:dyDescent="0.35">
      <c r="A1038">
        <v>7830642</v>
      </c>
      <c r="B1038" t="s">
        <v>59</v>
      </c>
      <c r="C1038" t="s">
        <v>97</v>
      </c>
      <c r="D1038" t="s">
        <v>1207</v>
      </c>
      <c r="E1038" t="s">
        <v>1255</v>
      </c>
      <c r="F1038" s="6">
        <v>1.4367816091954023E-3</v>
      </c>
      <c r="G1038" t="s">
        <v>1239</v>
      </c>
      <c r="H1038" t="s">
        <v>975</v>
      </c>
      <c r="I1038" s="1">
        <v>60.545000000000002</v>
      </c>
      <c r="J1038" s="2">
        <v>8.3189655172413793E-2</v>
      </c>
      <c r="K1038" s="2">
        <v>9.0804597701149431E-2</v>
      </c>
      <c r="L1038" s="2">
        <v>8.7068963324886631E-2</v>
      </c>
    </row>
    <row r="1039" spans="1:12" x14ac:dyDescent="0.35">
      <c r="A1039">
        <v>7830642</v>
      </c>
      <c r="B1039" t="s">
        <v>59</v>
      </c>
      <c r="C1039" t="s">
        <v>97</v>
      </c>
      <c r="D1039" t="s">
        <v>1207</v>
      </c>
      <c r="E1039" t="s">
        <v>1258</v>
      </c>
      <c r="F1039" s="6">
        <v>1.4367816091954023E-3</v>
      </c>
      <c r="G1039" t="s">
        <v>479</v>
      </c>
      <c r="H1039" t="s">
        <v>670</v>
      </c>
      <c r="I1039" s="1">
        <v>81.775000000000006</v>
      </c>
      <c r="J1039" s="2">
        <v>0.11307471264367816</v>
      </c>
      <c r="K1039" s="2">
        <v>0.12025862068965518</v>
      </c>
      <c r="L1039" s="2">
        <v>0.11752874001689341</v>
      </c>
    </row>
    <row r="1040" spans="1:12" x14ac:dyDescent="0.35">
      <c r="A1040">
        <v>7830642</v>
      </c>
      <c r="B1040" t="s">
        <v>59</v>
      </c>
      <c r="C1040" t="s">
        <v>97</v>
      </c>
      <c r="D1040" t="s">
        <v>1207</v>
      </c>
      <c r="E1040" t="s">
        <v>1259</v>
      </c>
      <c r="F1040" s="6">
        <v>1.4367816091954023E-3</v>
      </c>
      <c r="G1040" t="s">
        <v>700</v>
      </c>
      <c r="H1040" t="s">
        <v>401</v>
      </c>
      <c r="I1040" s="1">
        <v>59.114999999999995</v>
      </c>
      <c r="J1040" s="2">
        <v>6.6954022988505751E-2</v>
      </c>
      <c r="K1040" s="2">
        <v>0.10258620689655173</v>
      </c>
      <c r="L1040" s="2">
        <v>8.4913790911093523E-2</v>
      </c>
    </row>
    <row r="1041" spans="1:12" x14ac:dyDescent="0.35">
      <c r="A1041">
        <v>7830642</v>
      </c>
      <c r="B1041" t="s">
        <v>59</v>
      </c>
      <c r="C1041" t="s">
        <v>97</v>
      </c>
      <c r="D1041" t="s">
        <v>195</v>
      </c>
      <c r="E1041" t="s">
        <v>357</v>
      </c>
      <c r="F1041" s="6">
        <v>1.4367816091954023E-3</v>
      </c>
      <c r="G1041" t="s">
        <v>358</v>
      </c>
      <c r="H1041" t="s">
        <v>359</v>
      </c>
      <c r="I1041" s="1">
        <v>63.704999999999998</v>
      </c>
      <c r="J1041" s="2">
        <v>6.5660919540229887E-2</v>
      </c>
      <c r="K1041" s="2">
        <v>0.10876436781609196</v>
      </c>
      <c r="L1041" s="2">
        <v>9.1522989601924495E-2</v>
      </c>
    </row>
    <row r="1042" spans="1:12" x14ac:dyDescent="0.35">
      <c r="A1042">
        <v>7830642</v>
      </c>
      <c r="B1042" t="s">
        <v>59</v>
      </c>
      <c r="C1042" t="s">
        <v>97</v>
      </c>
      <c r="D1042" t="s">
        <v>1568</v>
      </c>
      <c r="E1042" t="s">
        <v>1569</v>
      </c>
      <c r="F1042" s="6">
        <v>2.8735632183908046E-3</v>
      </c>
      <c r="G1042" t="s">
        <v>775</v>
      </c>
      <c r="H1042" t="s">
        <v>254</v>
      </c>
      <c r="I1042" s="1">
        <v>51.98</v>
      </c>
      <c r="J1042" s="2">
        <v>0.10172413793103448</v>
      </c>
      <c r="K1042" s="2">
        <v>0.2186781609195402</v>
      </c>
      <c r="L1042" s="2">
        <v>0.14942528735632182</v>
      </c>
    </row>
    <row r="1043" spans="1:12" x14ac:dyDescent="0.35">
      <c r="A1043">
        <v>7830642</v>
      </c>
      <c r="B1043" t="s">
        <v>59</v>
      </c>
      <c r="C1043" t="s">
        <v>97</v>
      </c>
      <c r="D1043" t="s">
        <v>1570</v>
      </c>
      <c r="E1043" t="s">
        <v>1571</v>
      </c>
      <c r="F1043" s="6">
        <v>1.4367816091954023E-3</v>
      </c>
      <c r="G1043" t="s">
        <v>308</v>
      </c>
      <c r="H1043" t="s">
        <v>271</v>
      </c>
      <c r="I1043" s="1">
        <v>65</v>
      </c>
      <c r="J1043" s="2">
        <v>0.10316091954022988</v>
      </c>
      <c r="K1043" s="2">
        <v>8.4913793103448279E-2</v>
      </c>
      <c r="L1043" s="2">
        <v>9.3390804597701146E-2</v>
      </c>
    </row>
    <row r="1044" spans="1:12" x14ac:dyDescent="0.35">
      <c r="A1044">
        <v>7830642</v>
      </c>
      <c r="B1044" t="s">
        <v>59</v>
      </c>
      <c r="C1044" t="s">
        <v>97</v>
      </c>
      <c r="D1044" t="s">
        <v>1570</v>
      </c>
      <c r="E1044" t="s">
        <v>1572</v>
      </c>
      <c r="F1044" s="6">
        <v>1.4367816091954023E-3</v>
      </c>
      <c r="G1044" t="s">
        <v>1573</v>
      </c>
      <c r="H1044" t="s">
        <v>425</v>
      </c>
      <c r="I1044" s="1">
        <v>57.834999999999994</v>
      </c>
      <c r="J1044" s="2">
        <v>8.9224137931034481E-2</v>
      </c>
      <c r="K1044" s="2">
        <v>9.4109195402298854E-2</v>
      </c>
      <c r="L1044" s="2">
        <v>8.3045975915316872E-2</v>
      </c>
    </row>
    <row r="1045" spans="1:12" x14ac:dyDescent="0.35">
      <c r="A1045">
        <v>7830642</v>
      </c>
      <c r="B1045" t="s">
        <v>59</v>
      </c>
      <c r="C1045" t="s">
        <v>97</v>
      </c>
      <c r="D1045" t="s">
        <v>472</v>
      </c>
      <c r="E1045" t="s">
        <v>672</v>
      </c>
      <c r="F1045" s="6">
        <v>1.4367816091954023E-3</v>
      </c>
      <c r="G1045" t="s">
        <v>673</v>
      </c>
      <c r="H1045" t="s">
        <v>359</v>
      </c>
      <c r="I1045" s="1">
        <v>59.284999999999997</v>
      </c>
      <c r="J1045" s="2">
        <v>4.8706896551724138E-2</v>
      </c>
      <c r="K1045" s="2">
        <v>0.10876436781609196</v>
      </c>
      <c r="L1045" s="2">
        <v>8.520114832910998E-2</v>
      </c>
    </row>
    <row r="1046" spans="1:12" x14ac:dyDescent="0.35">
      <c r="A1046">
        <v>7830642</v>
      </c>
      <c r="B1046" t="s">
        <v>59</v>
      </c>
      <c r="C1046" t="s">
        <v>97</v>
      </c>
      <c r="D1046" t="s">
        <v>472</v>
      </c>
      <c r="E1046" t="s">
        <v>1064</v>
      </c>
      <c r="F1046" s="6">
        <v>1.4367816091954023E-3</v>
      </c>
      <c r="G1046" t="s">
        <v>405</v>
      </c>
      <c r="H1046" t="s">
        <v>1051</v>
      </c>
      <c r="I1046" s="1">
        <v>86.344999999999999</v>
      </c>
      <c r="J1046" s="2">
        <v>0.13146551724137931</v>
      </c>
      <c r="K1046" s="2">
        <v>0.12169540229885058</v>
      </c>
      <c r="L1046" s="2">
        <v>0.12413793322683751</v>
      </c>
    </row>
    <row r="1047" spans="1:12" x14ac:dyDescent="0.35">
      <c r="A1047">
        <v>7830642</v>
      </c>
      <c r="B1047" t="s">
        <v>59</v>
      </c>
      <c r="C1047" t="s">
        <v>97</v>
      </c>
      <c r="D1047" t="s">
        <v>472</v>
      </c>
      <c r="E1047" t="s">
        <v>677</v>
      </c>
      <c r="F1047" s="6">
        <v>5.7471264367816091E-3</v>
      </c>
      <c r="G1047" t="s">
        <v>678</v>
      </c>
      <c r="H1047" t="s">
        <v>439</v>
      </c>
      <c r="I1047" s="1">
        <v>70.024999999999991</v>
      </c>
      <c r="J1047" s="2">
        <v>0.25229885057471263</v>
      </c>
      <c r="K1047" s="2">
        <v>0.52298850574712641</v>
      </c>
      <c r="L1047" s="2">
        <v>0.40287355444897177</v>
      </c>
    </row>
    <row r="1048" spans="1:12" x14ac:dyDescent="0.35">
      <c r="A1048">
        <v>7830642</v>
      </c>
      <c r="B1048" t="s">
        <v>59</v>
      </c>
      <c r="C1048" t="s">
        <v>97</v>
      </c>
      <c r="D1048" t="s">
        <v>472</v>
      </c>
      <c r="E1048" t="s">
        <v>679</v>
      </c>
      <c r="F1048" s="6">
        <v>1.8678160919540231E-2</v>
      </c>
      <c r="G1048" t="s">
        <v>630</v>
      </c>
      <c r="H1048" t="s">
        <v>680</v>
      </c>
      <c r="I1048" s="1">
        <v>65.495000000000005</v>
      </c>
      <c r="J1048" s="2">
        <v>0.66867816091954024</v>
      </c>
      <c r="K1048" s="2">
        <v>1.4923850574712645</v>
      </c>
      <c r="L1048" s="2">
        <v>1.2215517526385429</v>
      </c>
    </row>
    <row r="1049" spans="1:12" x14ac:dyDescent="0.35">
      <c r="A1049">
        <v>7830642</v>
      </c>
      <c r="B1049" t="s">
        <v>59</v>
      </c>
      <c r="C1049" t="s">
        <v>97</v>
      </c>
      <c r="D1049" t="s">
        <v>472</v>
      </c>
      <c r="E1049" t="s">
        <v>681</v>
      </c>
      <c r="F1049" s="6">
        <v>5.7471264367816091E-3</v>
      </c>
      <c r="G1049" t="s">
        <v>551</v>
      </c>
      <c r="H1049" t="s">
        <v>259</v>
      </c>
      <c r="I1049" s="1">
        <v>62.879999999999995</v>
      </c>
      <c r="J1049" s="2">
        <v>0.22701149425287356</v>
      </c>
      <c r="K1049" s="2">
        <v>0.48735632183908045</v>
      </c>
      <c r="L1049" s="2">
        <v>0.36091953584517555</v>
      </c>
    </row>
    <row r="1050" spans="1:12" x14ac:dyDescent="0.35">
      <c r="A1050">
        <v>7830642</v>
      </c>
      <c r="B1050" t="s">
        <v>59</v>
      </c>
      <c r="C1050" t="s">
        <v>97</v>
      </c>
      <c r="D1050" t="s">
        <v>472</v>
      </c>
      <c r="E1050" t="s">
        <v>682</v>
      </c>
      <c r="F1050" s="6">
        <v>4.3103448275862068E-3</v>
      </c>
      <c r="G1050" t="s">
        <v>604</v>
      </c>
      <c r="H1050" t="s">
        <v>167</v>
      </c>
      <c r="I1050" s="1">
        <v>72.375</v>
      </c>
      <c r="J1050" s="2">
        <v>0.17112068965517244</v>
      </c>
      <c r="K1050" s="2">
        <v>0.38577586206896552</v>
      </c>
      <c r="L1050" s="2">
        <v>0.31163794418861124</v>
      </c>
    </row>
    <row r="1051" spans="1:12" x14ac:dyDescent="0.35">
      <c r="A1051">
        <v>7830642</v>
      </c>
      <c r="B1051" t="s">
        <v>59</v>
      </c>
      <c r="C1051" t="s">
        <v>97</v>
      </c>
      <c r="D1051" t="s">
        <v>472</v>
      </c>
      <c r="E1051" t="s">
        <v>683</v>
      </c>
      <c r="F1051" s="6">
        <v>1.2931034482758621E-2</v>
      </c>
      <c r="G1051" t="s">
        <v>673</v>
      </c>
      <c r="H1051" t="s">
        <v>684</v>
      </c>
      <c r="I1051" s="1">
        <v>55.18</v>
      </c>
      <c r="J1051" s="2">
        <v>0.43836206896551722</v>
      </c>
      <c r="K1051" s="2">
        <v>0.96206896551724141</v>
      </c>
      <c r="L1051" s="2">
        <v>0.71379311331387219</v>
      </c>
    </row>
    <row r="1052" spans="1:12" x14ac:dyDescent="0.35">
      <c r="A1052">
        <v>7830642</v>
      </c>
      <c r="B1052" t="s">
        <v>59</v>
      </c>
      <c r="C1052" t="s">
        <v>97</v>
      </c>
      <c r="D1052" t="s">
        <v>472</v>
      </c>
      <c r="E1052" t="s">
        <v>1066</v>
      </c>
      <c r="F1052" s="6">
        <v>2.8735632183908046E-3</v>
      </c>
      <c r="G1052" t="s">
        <v>369</v>
      </c>
      <c r="H1052" t="s">
        <v>538</v>
      </c>
      <c r="I1052" s="1">
        <v>79.125</v>
      </c>
      <c r="J1052" s="2">
        <v>0.20057471264367815</v>
      </c>
      <c r="K1052" s="2">
        <v>0.23994252873563218</v>
      </c>
      <c r="L1052" s="2">
        <v>0.22729884619000315</v>
      </c>
    </row>
    <row r="1053" spans="1:12" x14ac:dyDescent="0.35">
      <c r="A1053">
        <v>7830642</v>
      </c>
      <c r="B1053" t="s">
        <v>59</v>
      </c>
      <c r="C1053" t="s">
        <v>97</v>
      </c>
      <c r="D1053" t="s">
        <v>472</v>
      </c>
      <c r="E1053" t="s">
        <v>685</v>
      </c>
      <c r="F1053" s="6">
        <v>1.4367816091954023E-3</v>
      </c>
      <c r="G1053" t="s">
        <v>686</v>
      </c>
      <c r="H1053" t="s">
        <v>215</v>
      </c>
      <c r="I1053" s="1">
        <v>70.985000000000014</v>
      </c>
      <c r="J1053" s="2">
        <v>6.7816091954022995E-2</v>
      </c>
      <c r="K1053" s="2">
        <v>0.1339080459770115</v>
      </c>
      <c r="L1053" s="2">
        <v>0.10201149425287356</v>
      </c>
    </row>
    <row r="1054" spans="1:12" x14ac:dyDescent="0.35">
      <c r="A1054">
        <v>7830642</v>
      </c>
      <c r="B1054" t="s">
        <v>59</v>
      </c>
      <c r="C1054" t="s">
        <v>97</v>
      </c>
      <c r="D1054" t="s">
        <v>472</v>
      </c>
      <c r="E1054" t="s">
        <v>1574</v>
      </c>
      <c r="F1054" s="6">
        <v>8.6206896551724137E-3</v>
      </c>
      <c r="G1054" t="s">
        <v>1575</v>
      </c>
      <c r="H1054" t="s">
        <v>760</v>
      </c>
      <c r="I1054" s="1">
        <v>62.015000000000001</v>
      </c>
      <c r="J1054" s="2">
        <v>0.28620689655172415</v>
      </c>
      <c r="K1054" s="2">
        <v>0.66637931034482756</v>
      </c>
      <c r="L1054" s="2">
        <v>0.53534481443207838</v>
      </c>
    </row>
    <row r="1055" spans="1:12" x14ac:dyDescent="0.35">
      <c r="A1055">
        <v>7830642</v>
      </c>
      <c r="B1055" t="s">
        <v>59</v>
      </c>
      <c r="C1055" t="s">
        <v>97</v>
      </c>
      <c r="D1055" t="s">
        <v>472</v>
      </c>
      <c r="E1055" t="s">
        <v>1067</v>
      </c>
      <c r="F1055" s="6">
        <v>1.4367816091954023E-3</v>
      </c>
      <c r="G1055" t="s">
        <v>938</v>
      </c>
      <c r="H1055" t="s">
        <v>1068</v>
      </c>
      <c r="I1055" s="1">
        <v>60.914999999999992</v>
      </c>
      <c r="J1055" s="2">
        <v>5.1867816091954025E-2</v>
      </c>
      <c r="K1055" s="2">
        <v>0.12112068965517241</v>
      </c>
      <c r="L1055" s="2">
        <v>8.7500002192354751E-2</v>
      </c>
    </row>
    <row r="1056" spans="1:12" x14ac:dyDescent="0.35">
      <c r="A1056">
        <v>7830642</v>
      </c>
      <c r="B1056" t="s">
        <v>59</v>
      </c>
      <c r="C1056" t="s">
        <v>97</v>
      </c>
      <c r="D1056" t="s">
        <v>472</v>
      </c>
      <c r="E1056" t="s">
        <v>815</v>
      </c>
      <c r="F1056" s="6">
        <v>4.3103448275862068E-3</v>
      </c>
      <c r="G1056" t="s">
        <v>580</v>
      </c>
      <c r="H1056" t="s">
        <v>816</v>
      </c>
      <c r="I1056" s="1">
        <v>68.52</v>
      </c>
      <c r="J1056" s="2">
        <v>0.20517241379310344</v>
      </c>
      <c r="K1056" s="2">
        <v>0.34698275862068967</v>
      </c>
      <c r="L1056" s="2">
        <v>0.29568964859534952</v>
      </c>
    </row>
    <row r="1057" spans="1:12" x14ac:dyDescent="0.35">
      <c r="A1057">
        <v>7830642</v>
      </c>
      <c r="B1057" t="s">
        <v>59</v>
      </c>
      <c r="C1057" t="s">
        <v>97</v>
      </c>
      <c r="D1057" t="s">
        <v>472</v>
      </c>
      <c r="E1057" t="s">
        <v>1576</v>
      </c>
      <c r="F1057" s="6">
        <v>5.7471264367816091E-3</v>
      </c>
      <c r="G1057" t="s">
        <v>871</v>
      </c>
      <c r="H1057" t="s">
        <v>436</v>
      </c>
      <c r="I1057" s="1">
        <v>70.53</v>
      </c>
      <c r="J1057" s="2">
        <v>0.23735632183908045</v>
      </c>
      <c r="K1057" s="2">
        <v>0.47356321839080462</v>
      </c>
      <c r="L1057" s="2">
        <v>0.40517241379310343</v>
      </c>
    </row>
    <row r="1058" spans="1:12" x14ac:dyDescent="0.35">
      <c r="A1058">
        <v>7830642</v>
      </c>
      <c r="B1058" t="s">
        <v>59</v>
      </c>
      <c r="C1058" t="s">
        <v>97</v>
      </c>
      <c r="D1058" t="s">
        <v>472</v>
      </c>
      <c r="E1058" t="s">
        <v>817</v>
      </c>
      <c r="F1058" s="6">
        <v>2.8735632183908046E-3</v>
      </c>
      <c r="G1058" t="s">
        <v>714</v>
      </c>
      <c r="H1058" t="s">
        <v>482</v>
      </c>
      <c r="I1058" s="1">
        <v>67.19</v>
      </c>
      <c r="J1058" s="2">
        <v>0.15143678160919541</v>
      </c>
      <c r="K1058" s="2">
        <v>0.23333333333333334</v>
      </c>
      <c r="L1058" s="2">
        <v>0.19310343950644307</v>
      </c>
    </row>
    <row r="1059" spans="1:12" x14ac:dyDescent="0.35">
      <c r="A1059">
        <v>7830642</v>
      </c>
      <c r="B1059" t="s">
        <v>59</v>
      </c>
      <c r="C1059" t="s">
        <v>97</v>
      </c>
      <c r="D1059" t="s">
        <v>828</v>
      </c>
      <c r="E1059" t="s">
        <v>889</v>
      </c>
      <c r="F1059" s="6">
        <v>5.7471264367816091E-3</v>
      </c>
      <c r="G1059" t="s">
        <v>890</v>
      </c>
      <c r="H1059" t="s">
        <v>431</v>
      </c>
      <c r="I1059" s="1">
        <v>64.775000000000006</v>
      </c>
      <c r="J1059" s="2">
        <v>0.22873563218390802</v>
      </c>
      <c r="K1059" s="2">
        <v>0.49080459770114943</v>
      </c>
      <c r="L1059" s="2">
        <v>0.37183906292093211</v>
      </c>
    </row>
    <row r="1060" spans="1:12" x14ac:dyDescent="0.35">
      <c r="A1060">
        <v>7830642</v>
      </c>
      <c r="B1060" t="s">
        <v>59</v>
      </c>
      <c r="C1060" t="s">
        <v>97</v>
      </c>
      <c r="D1060" t="s">
        <v>828</v>
      </c>
      <c r="E1060" t="s">
        <v>891</v>
      </c>
      <c r="F1060" s="6">
        <v>2.8735632183908046E-3</v>
      </c>
      <c r="G1060" t="s">
        <v>892</v>
      </c>
      <c r="H1060" t="s">
        <v>304</v>
      </c>
      <c r="I1060" s="1">
        <v>61.645000000000003</v>
      </c>
      <c r="J1060" s="2">
        <v>0.11810344827586207</v>
      </c>
      <c r="K1060" s="2">
        <v>0.25804597701149423</v>
      </c>
      <c r="L1060" s="2">
        <v>0.17701148986816406</v>
      </c>
    </row>
    <row r="1061" spans="1:12" x14ac:dyDescent="0.35">
      <c r="A1061">
        <v>7830642</v>
      </c>
      <c r="B1061" t="s">
        <v>59</v>
      </c>
      <c r="C1061" t="s">
        <v>97</v>
      </c>
      <c r="D1061" t="s">
        <v>828</v>
      </c>
      <c r="E1061" t="s">
        <v>893</v>
      </c>
      <c r="F1061" s="6">
        <v>1.0057471264367816E-2</v>
      </c>
      <c r="G1061" t="s">
        <v>894</v>
      </c>
      <c r="H1061" t="s">
        <v>804</v>
      </c>
      <c r="I1061" s="1">
        <v>56.73</v>
      </c>
      <c r="J1061" s="2">
        <v>0.25847701149425284</v>
      </c>
      <c r="K1061" s="2">
        <v>0.67787356321839087</v>
      </c>
      <c r="L1061" s="2">
        <v>0.57025862836289676</v>
      </c>
    </row>
    <row r="1062" spans="1:12" x14ac:dyDescent="0.35">
      <c r="A1062">
        <v>7830642</v>
      </c>
      <c r="B1062" t="s">
        <v>59</v>
      </c>
      <c r="C1062" t="s">
        <v>97</v>
      </c>
      <c r="D1062" t="s">
        <v>476</v>
      </c>
      <c r="E1062" t="s">
        <v>689</v>
      </c>
      <c r="F1062" s="6">
        <v>1.4367816091954023E-3</v>
      </c>
      <c r="G1062" t="s">
        <v>690</v>
      </c>
      <c r="H1062" t="s">
        <v>384</v>
      </c>
      <c r="I1062" s="1">
        <v>54.489999999999995</v>
      </c>
      <c r="J1062" s="2">
        <v>6.17816091954023E-2</v>
      </c>
      <c r="K1062" s="2">
        <v>0.10632183908045977</v>
      </c>
      <c r="L1062" s="2">
        <v>7.830459770114942E-2</v>
      </c>
    </row>
    <row r="1063" spans="1:12" x14ac:dyDescent="0.35">
      <c r="A1063">
        <v>7830642</v>
      </c>
      <c r="B1063" t="s">
        <v>59</v>
      </c>
      <c r="C1063" t="s">
        <v>97</v>
      </c>
      <c r="D1063" t="s">
        <v>476</v>
      </c>
      <c r="E1063" t="s">
        <v>691</v>
      </c>
      <c r="F1063" s="6">
        <v>2.8735632183908046E-3</v>
      </c>
      <c r="G1063" t="s">
        <v>395</v>
      </c>
      <c r="H1063" t="s">
        <v>253</v>
      </c>
      <c r="I1063" s="1">
        <v>60.555</v>
      </c>
      <c r="J1063" s="2">
        <v>0.13821839080459769</v>
      </c>
      <c r="K1063" s="2">
        <v>0.19195402298850572</v>
      </c>
      <c r="L1063" s="2">
        <v>0.17385057471264367</v>
      </c>
    </row>
    <row r="1064" spans="1:12" x14ac:dyDescent="0.35">
      <c r="A1064">
        <v>7830642</v>
      </c>
      <c r="B1064" t="s">
        <v>59</v>
      </c>
      <c r="C1064" t="s">
        <v>97</v>
      </c>
      <c r="D1064" t="s">
        <v>476</v>
      </c>
      <c r="E1064" t="s">
        <v>1577</v>
      </c>
      <c r="F1064" s="6">
        <v>1.4367816091954023E-3</v>
      </c>
      <c r="G1064" t="s">
        <v>976</v>
      </c>
      <c r="H1064" t="s">
        <v>1109</v>
      </c>
      <c r="I1064" s="1">
        <v>75.324999999999989</v>
      </c>
      <c r="J1064" s="2">
        <v>0.10129310344827586</v>
      </c>
      <c r="K1064" s="2">
        <v>0.11594827586206896</v>
      </c>
      <c r="L1064" s="2">
        <v>0.10818965955712329</v>
      </c>
    </row>
    <row r="1065" spans="1:12" x14ac:dyDescent="0.35">
      <c r="A1065">
        <v>7830642</v>
      </c>
      <c r="B1065" t="s">
        <v>59</v>
      </c>
      <c r="C1065" t="s">
        <v>97</v>
      </c>
      <c r="D1065" t="s">
        <v>476</v>
      </c>
      <c r="E1065" t="s">
        <v>692</v>
      </c>
      <c r="F1065" s="6">
        <v>2.8735632183908046E-3</v>
      </c>
      <c r="G1065" t="s">
        <v>693</v>
      </c>
      <c r="H1065" t="s">
        <v>676</v>
      </c>
      <c r="I1065" s="1">
        <v>68.575000000000003</v>
      </c>
      <c r="J1065" s="2">
        <v>0.12672413793103449</v>
      </c>
      <c r="K1065" s="2">
        <v>0.22844827586206895</v>
      </c>
      <c r="L1065" s="2">
        <v>0.1971264323968997</v>
      </c>
    </row>
    <row r="1066" spans="1:12" x14ac:dyDescent="0.35">
      <c r="A1066">
        <v>7830642</v>
      </c>
      <c r="B1066" t="s">
        <v>59</v>
      </c>
      <c r="C1066" t="s">
        <v>97</v>
      </c>
      <c r="D1066" t="s">
        <v>476</v>
      </c>
      <c r="E1066" t="s">
        <v>695</v>
      </c>
      <c r="F1066" s="6">
        <v>4.3103448275862068E-3</v>
      </c>
      <c r="G1066" t="s">
        <v>408</v>
      </c>
      <c r="H1066" t="s">
        <v>696</v>
      </c>
      <c r="I1066" s="1">
        <v>64.23</v>
      </c>
      <c r="J1066" s="2">
        <v>0.23103448275862068</v>
      </c>
      <c r="K1066" s="2">
        <v>0.29094827586206895</v>
      </c>
      <c r="L1066" s="2">
        <v>0.27715518556792162</v>
      </c>
    </row>
    <row r="1067" spans="1:12" x14ac:dyDescent="0.35">
      <c r="A1067">
        <v>7830642</v>
      </c>
      <c r="B1067" t="s">
        <v>59</v>
      </c>
      <c r="C1067" t="s">
        <v>97</v>
      </c>
      <c r="D1067" t="s">
        <v>1578</v>
      </c>
      <c r="E1067" t="s">
        <v>1579</v>
      </c>
      <c r="F1067" s="6">
        <v>5.7471264367816091E-3</v>
      </c>
      <c r="G1067" t="s">
        <v>1580</v>
      </c>
      <c r="H1067" t="s">
        <v>413</v>
      </c>
      <c r="I1067" s="1">
        <v>72.99499999999999</v>
      </c>
      <c r="J1067" s="2">
        <v>0.26091954022988506</v>
      </c>
      <c r="K1067" s="2">
        <v>0.48333333333333328</v>
      </c>
      <c r="L1067" s="2">
        <v>0.41896551724137931</v>
      </c>
    </row>
    <row r="1068" spans="1:12" x14ac:dyDescent="0.35">
      <c r="A1068">
        <v>7830642</v>
      </c>
      <c r="B1068" t="s">
        <v>59</v>
      </c>
      <c r="C1068" t="s">
        <v>97</v>
      </c>
      <c r="D1068" t="s">
        <v>1403</v>
      </c>
      <c r="E1068" t="s">
        <v>1581</v>
      </c>
      <c r="F1068" s="6">
        <v>1.4367816091954023E-3</v>
      </c>
      <c r="G1068" t="s">
        <v>1109</v>
      </c>
      <c r="H1068" t="s">
        <v>1109</v>
      </c>
      <c r="I1068" s="1">
        <v>85.474999999999994</v>
      </c>
      <c r="J1068" s="2">
        <v>0.11594827586206896</v>
      </c>
      <c r="K1068" s="2">
        <v>0.11594827586206896</v>
      </c>
      <c r="L1068" s="2">
        <v>0.1227011516176421</v>
      </c>
    </row>
    <row r="1069" spans="1:12" x14ac:dyDescent="0.35">
      <c r="A1069">
        <v>7830642</v>
      </c>
      <c r="B1069" t="s">
        <v>59</v>
      </c>
      <c r="C1069" t="s">
        <v>97</v>
      </c>
      <c r="D1069" t="s">
        <v>1403</v>
      </c>
      <c r="E1069" t="s">
        <v>1582</v>
      </c>
      <c r="F1069" s="6">
        <v>4.3103448275862068E-3</v>
      </c>
      <c r="G1069" t="s">
        <v>698</v>
      </c>
      <c r="H1069" t="s">
        <v>1131</v>
      </c>
      <c r="I1069" s="1">
        <v>82.99499999999999</v>
      </c>
      <c r="J1069" s="2">
        <v>0.30689655172413793</v>
      </c>
      <c r="K1069" s="2">
        <v>0.38232758620689655</v>
      </c>
      <c r="L1069" s="2">
        <v>0.35775862068965519</v>
      </c>
    </row>
    <row r="1070" spans="1:12" x14ac:dyDescent="0.35">
      <c r="A1070">
        <v>7830642</v>
      </c>
      <c r="B1070" t="s">
        <v>59</v>
      </c>
      <c r="C1070" t="s">
        <v>97</v>
      </c>
      <c r="D1070" t="s">
        <v>1406</v>
      </c>
      <c r="E1070" t="s">
        <v>1583</v>
      </c>
      <c r="F1070" s="6">
        <v>1.4367816091954023E-3</v>
      </c>
      <c r="G1070" t="s">
        <v>1584</v>
      </c>
      <c r="H1070" t="s">
        <v>783</v>
      </c>
      <c r="I1070" s="1">
        <v>65.995000000000005</v>
      </c>
      <c r="J1070" s="2">
        <v>9.2241379310344832E-2</v>
      </c>
      <c r="K1070" s="2">
        <v>9.6408045977011483E-2</v>
      </c>
      <c r="L1070" s="2">
        <v>9.4827586206896547E-2</v>
      </c>
    </row>
    <row r="1071" spans="1:12" x14ac:dyDescent="0.35">
      <c r="A1071">
        <v>7830642</v>
      </c>
      <c r="B1071" t="s">
        <v>59</v>
      </c>
      <c r="C1071" t="s">
        <v>97</v>
      </c>
      <c r="D1071" t="s">
        <v>1585</v>
      </c>
      <c r="E1071" t="s">
        <v>1586</v>
      </c>
      <c r="F1071" s="6">
        <v>2.8735632183908046E-3</v>
      </c>
      <c r="G1071" t="s">
        <v>1543</v>
      </c>
      <c r="H1071" t="s">
        <v>351</v>
      </c>
      <c r="I1071" s="1">
        <v>66.61</v>
      </c>
      <c r="J1071" s="2">
        <v>0.16810344827586207</v>
      </c>
      <c r="K1071" s="2">
        <v>0.24655172413793103</v>
      </c>
      <c r="L1071" s="2">
        <v>0.1913793059601181</v>
      </c>
    </row>
    <row r="1072" spans="1:12" x14ac:dyDescent="0.35">
      <c r="A1072">
        <v>7830642</v>
      </c>
      <c r="B1072" t="s">
        <v>59</v>
      </c>
      <c r="C1072" t="s">
        <v>97</v>
      </c>
      <c r="D1072" t="s">
        <v>1408</v>
      </c>
      <c r="E1072" t="s">
        <v>1587</v>
      </c>
      <c r="F1072" s="6">
        <v>4.3103448275862068E-3</v>
      </c>
      <c r="G1072" t="s">
        <v>178</v>
      </c>
      <c r="H1072" t="s">
        <v>1076</v>
      </c>
      <c r="I1072" s="1">
        <v>80.35499999999999</v>
      </c>
      <c r="J1072" s="2">
        <v>0.31637931034482758</v>
      </c>
      <c r="K1072" s="2">
        <v>0.4064655172413793</v>
      </c>
      <c r="L1072" s="2">
        <v>0.34612070280930091</v>
      </c>
    </row>
    <row r="1073" spans="1:12" x14ac:dyDescent="0.35">
      <c r="A1073">
        <v>7830642</v>
      </c>
      <c r="B1073" t="s">
        <v>59</v>
      </c>
      <c r="C1073" t="s">
        <v>97</v>
      </c>
      <c r="D1073" t="s">
        <v>1408</v>
      </c>
      <c r="E1073" t="s">
        <v>1588</v>
      </c>
      <c r="F1073" s="6">
        <v>1.4367816091954023E-3</v>
      </c>
      <c r="G1073" t="s">
        <v>1589</v>
      </c>
      <c r="H1073" t="s">
        <v>1213</v>
      </c>
      <c r="I1073" s="1">
        <v>88.644999999999996</v>
      </c>
      <c r="J1073" s="2">
        <v>0.12011494252873563</v>
      </c>
      <c r="K1073" s="2">
        <v>0.13376436781609194</v>
      </c>
      <c r="L1073" s="2">
        <v>0.12744252435092268</v>
      </c>
    </row>
    <row r="1074" spans="1:12" x14ac:dyDescent="0.35">
      <c r="A1074">
        <v>7830642</v>
      </c>
      <c r="B1074" t="s">
        <v>59</v>
      </c>
      <c r="C1074" t="s">
        <v>97</v>
      </c>
      <c r="D1074" t="s">
        <v>1408</v>
      </c>
      <c r="E1074" t="s">
        <v>1590</v>
      </c>
      <c r="F1074" s="6">
        <v>2.8735632183908046E-3</v>
      </c>
      <c r="G1074" t="s">
        <v>552</v>
      </c>
      <c r="H1074" t="s">
        <v>969</v>
      </c>
      <c r="I1074" s="1">
        <v>90.834999999999994</v>
      </c>
      <c r="J1074" s="2">
        <v>0.26522988505747125</v>
      </c>
      <c r="K1074" s="2">
        <v>0.28706896551724137</v>
      </c>
      <c r="L1074" s="2">
        <v>0.26120690093643362</v>
      </c>
    </row>
    <row r="1075" spans="1:12" x14ac:dyDescent="0.35">
      <c r="A1075">
        <v>7830642</v>
      </c>
      <c r="B1075" t="s">
        <v>59</v>
      </c>
      <c r="C1075" t="s">
        <v>97</v>
      </c>
      <c r="D1075" t="s">
        <v>1411</v>
      </c>
      <c r="E1075" t="s">
        <v>1591</v>
      </c>
      <c r="F1075" s="6">
        <v>1.4367816091954023E-3</v>
      </c>
      <c r="G1075" t="s">
        <v>640</v>
      </c>
      <c r="H1075" t="s">
        <v>1592</v>
      </c>
      <c r="I1075" s="1">
        <v>83.814999999999998</v>
      </c>
      <c r="J1075" s="2">
        <v>0.11867816091954023</v>
      </c>
      <c r="K1075" s="2">
        <v>0.13304597701149423</v>
      </c>
      <c r="L1075" s="2">
        <v>0.12040229885057473</v>
      </c>
    </row>
    <row r="1076" spans="1:12" x14ac:dyDescent="0.35">
      <c r="A1076">
        <v>7830642</v>
      </c>
      <c r="B1076" t="s">
        <v>59</v>
      </c>
      <c r="C1076" t="s">
        <v>97</v>
      </c>
      <c r="D1076" t="s">
        <v>1411</v>
      </c>
      <c r="E1076" t="s">
        <v>1593</v>
      </c>
      <c r="F1076" s="6">
        <v>1.4367816091954023E-3</v>
      </c>
      <c r="G1076" t="s">
        <v>1386</v>
      </c>
      <c r="H1076" t="s">
        <v>831</v>
      </c>
      <c r="I1076" s="1">
        <v>84.465000000000003</v>
      </c>
      <c r="J1076" s="2">
        <v>9.8706896551724141E-2</v>
      </c>
      <c r="K1076" s="2">
        <v>0.13117816091954024</v>
      </c>
      <c r="L1076" s="2">
        <v>0.12140804597701149</v>
      </c>
    </row>
    <row r="1077" spans="1:12" x14ac:dyDescent="0.35">
      <c r="A1077">
        <v>7830642</v>
      </c>
      <c r="B1077" t="s">
        <v>59</v>
      </c>
      <c r="C1077" t="s">
        <v>97</v>
      </c>
      <c r="D1077" t="s">
        <v>1164</v>
      </c>
      <c r="E1077" t="s">
        <v>1594</v>
      </c>
      <c r="F1077" s="6">
        <v>2.8735632183908046E-3</v>
      </c>
      <c r="G1077" t="s">
        <v>975</v>
      </c>
      <c r="H1077" t="s">
        <v>236</v>
      </c>
      <c r="I1077" s="1">
        <v>74.734999999999999</v>
      </c>
      <c r="J1077" s="2">
        <v>0.18160919540229886</v>
      </c>
      <c r="K1077" s="2">
        <v>0.20919540229885056</v>
      </c>
      <c r="L1077" s="2">
        <v>0.21494253750505118</v>
      </c>
    </row>
    <row r="1078" spans="1:12" x14ac:dyDescent="0.35">
      <c r="A1078">
        <v>7830642</v>
      </c>
      <c r="B1078" t="s">
        <v>59</v>
      </c>
      <c r="C1078" t="s">
        <v>97</v>
      </c>
      <c r="D1078" t="s">
        <v>1164</v>
      </c>
      <c r="E1078" t="s">
        <v>1595</v>
      </c>
      <c r="F1078" s="6">
        <v>1.4367816091954023E-3</v>
      </c>
      <c r="G1078" t="s">
        <v>409</v>
      </c>
      <c r="H1078" t="s">
        <v>147</v>
      </c>
      <c r="I1078" s="1">
        <v>95.78</v>
      </c>
      <c r="J1078" s="2">
        <v>0.14324712643678161</v>
      </c>
      <c r="K1078" s="2">
        <v>0.14094827586206896</v>
      </c>
      <c r="L1078" s="2">
        <v>0.1374999956152905</v>
      </c>
    </row>
    <row r="1079" spans="1:12" x14ac:dyDescent="0.35">
      <c r="A1079">
        <v>7830642</v>
      </c>
      <c r="B1079" t="s">
        <v>59</v>
      </c>
      <c r="C1079" t="s">
        <v>97</v>
      </c>
      <c r="D1079" t="s">
        <v>1596</v>
      </c>
      <c r="E1079" t="s">
        <v>1597</v>
      </c>
      <c r="F1079" s="6">
        <v>7.1839080459770114E-3</v>
      </c>
      <c r="G1079" t="s">
        <v>1002</v>
      </c>
      <c r="H1079" t="s">
        <v>698</v>
      </c>
      <c r="I1079" s="1">
        <v>71.125</v>
      </c>
      <c r="J1079" s="2">
        <v>0.41091954022988508</v>
      </c>
      <c r="K1079" s="2">
        <v>0.5114942528735632</v>
      </c>
      <c r="L1079" s="2">
        <v>0.51149423095001567</v>
      </c>
    </row>
    <row r="1080" spans="1:12" x14ac:dyDescent="0.35">
      <c r="A1080">
        <v>7830642</v>
      </c>
      <c r="B1080" t="s">
        <v>59</v>
      </c>
      <c r="C1080" t="s">
        <v>97</v>
      </c>
      <c r="D1080" t="s">
        <v>492</v>
      </c>
      <c r="E1080" t="s">
        <v>697</v>
      </c>
      <c r="F1080" s="6">
        <v>4.3103448275862068E-3</v>
      </c>
      <c r="G1080" t="s">
        <v>678</v>
      </c>
      <c r="H1080" t="s">
        <v>698</v>
      </c>
      <c r="I1080" s="1">
        <v>62.334999999999994</v>
      </c>
      <c r="J1080" s="2">
        <v>0.18922413793103449</v>
      </c>
      <c r="K1080" s="2">
        <v>0.30689655172413793</v>
      </c>
      <c r="L1080" s="2">
        <v>0.26853447947008857</v>
      </c>
    </row>
    <row r="1081" spans="1:12" x14ac:dyDescent="0.35">
      <c r="A1081">
        <v>7830642</v>
      </c>
      <c r="B1081" t="s">
        <v>59</v>
      </c>
      <c r="C1081" t="s">
        <v>97</v>
      </c>
      <c r="D1081" t="s">
        <v>492</v>
      </c>
      <c r="E1081" t="s">
        <v>1598</v>
      </c>
      <c r="F1081" s="6">
        <v>1.4367816091954023E-3</v>
      </c>
      <c r="G1081" t="s">
        <v>727</v>
      </c>
      <c r="H1081" t="s">
        <v>656</v>
      </c>
      <c r="I1081" s="1">
        <v>80.399999999999991</v>
      </c>
      <c r="J1081" s="2">
        <v>0.11249999999999999</v>
      </c>
      <c r="K1081" s="2">
        <v>0.12931034482758622</v>
      </c>
      <c r="L1081" s="2">
        <v>0.1155172435716651</v>
      </c>
    </row>
    <row r="1082" spans="1:12" x14ac:dyDescent="0.35">
      <c r="A1082">
        <v>7830642</v>
      </c>
      <c r="B1082" t="s">
        <v>59</v>
      </c>
      <c r="C1082" t="s">
        <v>97</v>
      </c>
      <c r="D1082" t="s">
        <v>492</v>
      </c>
      <c r="E1082" t="s">
        <v>1599</v>
      </c>
      <c r="F1082" s="6">
        <v>1.4367816091954023E-3</v>
      </c>
      <c r="G1082" t="s">
        <v>1052</v>
      </c>
      <c r="H1082" t="s">
        <v>170</v>
      </c>
      <c r="I1082" s="1">
        <v>88.824999999999989</v>
      </c>
      <c r="J1082" s="2">
        <v>0.1331896551724138</v>
      </c>
      <c r="K1082" s="2">
        <v>0.13405172413793104</v>
      </c>
      <c r="L1082" s="2">
        <v>0.12758621128126121</v>
      </c>
    </row>
    <row r="1083" spans="1:12" x14ac:dyDescent="0.35">
      <c r="A1083">
        <v>7830642</v>
      </c>
      <c r="B1083" t="s">
        <v>59</v>
      </c>
      <c r="C1083" t="s">
        <v>97</v>
      </c>
      <c r="D1083" t="s">
        <v>492</v>
      </c>
      <c r="E1083" t="s">
        <v>682</v>
      </c>
      <c r="F1083" s="6">
        <v>4.3103448275862068E-3</v>
      </c>
      <c r="G1083" t="s">
        <v>702</v>
      </c>
      <c r="H1083" t="s">
        <v>703</v>
      </c>
      <c r="I1083" s="1">
        <v>68.569999999999993</v>
      </c>
      <c r="J1083" s="2">
        <v>0.16767241379310344</v>
      </c>
      <c r="K1083" s="2">
        <v>0.35387931034482756</v>
      </c>
      <c r="L1083" s="2">
        <v>0.29525862068965519</v>
      </c>
    </row>
    <row r="1084" spans="1:12" x14ac:dyDescent="0.35">
      <c r="A1084">
        <v>7830642</v>
      </c>
      <c r="B1084" t="s">
        <v>59</v>
      </c>
      <c r="C1084" t="s">
        <v>97</v>
      </c>
      <c r="D1084" t="s">
        <v>492</v>
      </c>
      <c r="E1084" t="s">
        <v>706</v>
      </c>
      <c r="F1084" s="6">
        <v>2.8735632183908046E-3</v>
      </c>
      <c r="G1084" t="s">
        <v>663</v>
      </c>
      <c r="H1084" t="s">
        <v>707</v>
      </c>
      <c r="I1084" s="1">
        <v>74.634999999999991</v>
      </c>
      <c r="J1084" s="2">
        <v>0.15</v>
      </c>
      <c r="K1084" s="2">
        <v>0.23017241379310344</v>
      </c>
      <c r="L1084" s="2">
        <v>0.21436781170724453</v>
      </c>
    </row>
    <row r="1085" spans="1:12" x14ac:dyDescent="0.35">
      <c r="A1085">
        <v>7830642</v>
      </c>
      <c r="B1085" t="s">
        <v>59</v>
      </c>
      <c r="C1085" t="s">
        <v>97</v>
      </c>
      <c r="D1085" t="s">
        <v>492</v>
      </c>
      <c r="E1085" t="s">
        <v>615</v>
      </c>
      <c r="F1085" s="6">
        <v>4.3103448275862068E-3</v>
      </c>
      <c r="G1085" t="s">
        <v>616</v>
      </c>
      <c r="H1085" t="s">
        <v>413</v>
      </c>
      <c r="I1085" s="1">
        <v>79.185000000000002</v>
      </c>
      <c r="J1085" s="2">
        <v>0.25560344827586207</v>
      </c>
      <c r="K1085" s="2">
        <v>0.36249999999999999</v>
      </c>
      <c r="L1085" s="2">
        <v>0.34137929719069909</v>
      </c>
    </row>
    <row r="1086" spans="1:12" x14ac:dyDescent="0.35">
      <c r="A1086">
        <v>7830642</v>
      </c>
      <c r="B1086" t="s">
        <v>59</v>
      </c>
      <c r="C1086" t="s">
        <v>97</v>
      </c>
      <c r="D1086" t="s">
        <v>492</v>
      </c>
      <c r="E1086" t="s">
        <v>1600</v>
      </c>
      <c r="F1086" s="6">
        <v>1.4367816091954023E-3</v>
      </c>
      <c r="G1086" t="s">
        <v>206</v>
      </c>
      <c r="H1086" t="s">
        <v>1148</v>
      </c>
      <c r="I1086" s="1">
        <v>98.9</v>
      </c>
      <c r="J1086" s="2">
        <v>0.14367816091954022</v>
      </c>
      <c r="K1086" s="2">
        <v>0.14252873563218391</v>
      </c>
      <c r="L1086" s="2">
        <v>0.14209770334178004</v>
      </c>
    </row>
    <row r="1087" spans="1:12" x14ac:dyDescent="0.35">
      <c r="A1087">
        <v>7830642</v>
      </c>
      <c r="B1087" t="s">
        <v>59</v>
      </c>
      <c r="C1087" t="s">
        <v>97</v>
      </c>
      <c r="D1087" t="s">
        <v>492</v>
      </c>
      <c r="E1087" t="s">
        <v>708</v>
      </c>
      <c r="F1087" s="6">
        <v>5.7471264367816091E-3</v>
      </c>
      <c r="G1087" t="s">
        <v>709</v>
      </c>
      <c r="H1087" t="s">
        <v>226</v>
      </c>
      <c r="I1087" s="1">
        <v>64.694999999999993</v>
      </c>
      <c r="J1087" s="2">
        <v>0.23333333333333334</v>
      </c>
      <c r="K1087" s="2">
        <v>0.43678160919540232</v>
      </c>
      <c r="L1087" s="2">
        <v>0.37183906292093211</v>
      </c>
    </row>
    <row r="1088" spans="1:12" x14ac:dyDescent="0.35">
      <c r="A1088">
        <v>7830642</v>
      </c>
      <c r="B1088" t="s">
        <v>59</v>
      </c>
      <c r="C1088" t="s">
        <v>97</v>
      </c>
      <c r="D1088" t="s">
        <v>1424</v>
      </c>
      <c r="E1088" t="s">
        <v>1601</v>
      </c>
      <c r="F1088" s="6">
        <v>2.8735632183908046E-3</v>
      </c>
      <c r="G1088" t="s">
        <v>1328</v>
      </c>
      <c r="H1088" t="s">
        <v>659</v>
      </c>
      <c r="I1088" s="1">
        <v>84.21</v>
      </c>
      <c r="J1088" s="2">
        <v>0.20833333333333334</v>
      </c>
      <c r="K1088" s="2">
        <v>0.24942528735632183</v>
      </c>
      <c r="L1088" s="2">
        <v>0.24224138807976384</v>
      </c>
    </row>
    <row r="1089" spans="1:12" x14ac:dyDescent="0.35">
      <c r="A1089">
        <v>7830642</v>
      </c>
      <c r="B1089" t="s">
        <v>59</v>
      </c>
      <c r="C1089" t="s">
        <v>97</v>
      </c>
      <c r="D1089" t="s">
        <v>1426</v>
      </c>
      <c r="E1089" t="s">
        <v>1602</v>
      </c>
      <c r="F1089" s="6">
        <v>1.4367816091954023E-3</v>
      </c>
      <c r="G1089" t="s">
        <v>760</v>
      </c>
      <c r="H1089" t="s">
        <v>431</v>
      </c>
      <c r="I1089" s="1">
        <v>80.465000000000003</v>
      </c>
      <c r="J1089" s="2">
        <v>0.11106321839080459</v>
      </c>
      <c r="K1089" s="2">
        <v>0.12270114942528736</v>
      </c>
      <c r="L1089" s="2">
        <v>0.11566091954022989</v>
      </c>
    </row>
    <row r="1090" spans="1:12" x14ac:dyDescent="0.35">
      <c r="A1090">
        <v>7830642</v>
      </c>
      <c r="B1090" t="s">
        <v>59</v>
      </c>
      <c r="C1090" t="s">
        <v>97</v>
      </c>
      <c r="D1090" t="s">
        <v>1426</v>
      </c>
      <c r="E1090" t="s">
        <v>1603</v>
      </c>
      <c r="F1090" s="6">
        <v>1.4367816091954023E-3</v>
      </c>
      <c r="G1090" t="s">
        <v>535</v>
      </c>
      <c r="H1090" t="s">
        <v>1123</v>
      </c>
      <c r="I1090" s="1">
        <v>69.66</v>
      </c>
      <c r="J1090" s="2">
        <v>9.1379310344827588E-2</v>
      </c>
      <c r="K1090" s="2">
        <v>0.12126436781609196</v>
      </c>
      <c r="L1090" s="2">
        <v>9.9999997807645249E-2</v>
      </c>
    </row>
    <row r="1091" spans="1:12" x14ac:dyDescent="0.35">
      <c r="A1091">
        <v>7830642</v>
      </c>
      <c r="B1091" t="s">
        <v>59</v>
      </c>
      <c r="C1091" t="s">
        <v>97</v>
      </c>
      <c r="D1091" t="s">
        <v>1604</v>
      </c>
      <c r="E1091" t="s">
        <v>1605</v>
      </c>
      <c r="F1091" s="6">
        <v>1.4367816091954023E-3</v>
      </c>
      <c r="G1091" t="s">
        <v>1280</v>
      </c>
      <c r="H1091" t="s">
        <v>205</v>
      </c>
      <c r="I1091" s="1">
        <v>67.784999999999997</v>
      </c>
      <c r="J1091" s="2">
        <v>8.3333333333333329E-2</v>
      </c>
      <c r="K1091" s="2">
        <v>0.11135057471264367</v>
      </c>
      <c r="L1091" s="2">
        <v>9.7413797488157775E-2</v>
      </c>
    </row>
    <row r="1092" spans="1:12" x14ac:dyDescent="0.35">
      <c r="A1092">
        <v>7830642</v>
      </c>
      <c r="B1092" t="s">
        <v>59</v>
      </c>
      <c r="C1092" t="s">
        <v>97</v>
      </c>
      <c r="D1092" t="s">
        <v>1606</v>
      </c>
      <c r="E1092" t="s">
        <v>1607</v>
      </c>
      <c r="F1092" s="6">
        <v>1.4367816091954023E-3</v>
      </c>
      <c r="G1092" t="s">
        <v>411</v>
      </c>
      <c r="H1092" t="s">
        <v>783</v>
      </c>
      <c r="I1092" s="1">
        <v>63.589999999999996</v>
      </c>
      <c r="J1092" s="2">
        <v>5.5028735632183905E-2</v>
      </c>
      <c r="K1092" s="2">
        <v>9.6408045977011483E-2</v>
      </c>
      <c r="L1092" s="2">
        <v>9.1379310344827588E-2</v>
      </c>
    </row>
    <row r="1093" spans="1:12" x14ac:dyDescent="0.35">
      <c r="A1093">
        <v>7830642</v>
      </c>
      <c r="B1093" t="s">
        <v>59</v>
      </c>
      <c r="C1093" t="s">
        <v>97</v>
      </c>
      <c r="D1093" t="s">
        <v>1232</v>
      </c>
      <c r="E1093" t="s">
        <v>1261</v>
      </c>
      <c r="F1093" s="6">
        <v>4.3103448275862068E-3</v>
      </c>
      <c r="G1093" t="s">
        <v>1262</v>
      </c>
      <c r="H1093" t="s">
        <v>502</v>
      </c>
      <c r="I1093" s="1">
        <v>54.220000000000006</v>
      </c>
      <c r="J1093" s="2">
        <v>0.13103448275862067</v>
      </c>
      <c r="K1093" s="2">
        <v>0.33706896551724141</v>
      </c>
      <c r="L1093" s="2">
        <v>0.2340517208493989</v>
      </c>
    </row>
    <row r="1094" spans="1:12" x14ac:dyDescent="0.35">
      <c r="A1094">
        <v>7830642</v>
      </c>
      <c r="B1094" t="s">
        <v>59</v>
      </c>
      <c r="C1094" t="s">
        <v>97</v>
      </c>
      <c r="D1094" t="s">
        <v>1232</v>
      </c>
      <c r="E1094" t="s">
        <v>1608</v>
      </c>
      <c r="F1094" s="6">
        <v>4.3103448275862068E-3</v>
      </c>
      <c r="G1094" t="s">
        <v>767</v>
      </c>
      <c r="H1094" t="s">
        <v>208</v>
      </c>
      <c r="I1094" s="1">
        <v>57.974999999999994</v>
      </c>
      <c r="J1094" s="2">
        <v>0.15517241379310345</v>
      </c>
      <c r="K1094" s="2">
        <v>0.32284482758620692</v>
      </c>
      <c r="L1094" s="2">
        <v>0.25</v>
      </c>
    </row>
    <row r="1095" spans="1:12" x14ac:dyDescent="0.35">
      <c r="A1095">
        <v>7830642</v>
      </c>
      <c r="B1095" t="s">
        <v>59</v>
      </c>
      <c r="C1095" t="s">
        <v>97</v>
      </c>
      <c r="D1095" t="s">
        <v>1232</v>
      </c>
      <c r="E1095" t="s">
        <v>1263</v>
      </c>
      <c r="F1095" s="6">
        <v>1.4367816091954023E-3</v>
      </c>
      <c r="G1095" t="s">
        <v>1059</v>
      </c>
      <c r="H1095" t="s">
        <v>707</v>
      </c>
      <c r="I1095" s="1">
        <v>63.51</v>
      </c>
      <c r="J1095" s="2">
        <v>7.0977011494252867E-2</v>
      </c>
      <c r="K1095" s="2">
        <v>0.11508620689655172</v>
      </c>
      <c r="L1095" s="2">
        <v>9.1091956215343259E-2</v>
      </c>
    </row>
    <row r="1096" spans="1:12" x14ac:dyDescent="0.35">
      <c r="A1096">
        <v>7830642</v>
      </c>
      <c r="B1096" t="s">
        <v>59</v>
      </c>
      <c r="C1096" t="s">
        <v>97</v>
      </c>
      <c r="D1096" t="s">
        <v>710</v>
      </c>
      <c r="E1096" t="s">
        <v>1609</v>
      </c>
      <c r="F1096" s="6">
        <v>1.4367816091954023E-3</v>
      </c>
      <c r="G1096" t="s">
        <v>806</v>
      </c>
      <c r="H1096" t="s">
        <v>441</v>
      </c>
      <c r="I1096" s="1">
        <v>92.75500000000001</v>
      </c>
      <c r="J1096" s="2">
        <v>0.1278735632183908</v>
      </c>
      <c r="K1096" s="2">
        <v>0.13462643678160921</v>
      </c>
      <c r="L1096" s="2">
        <v>0.13333333771804284</v>
      </c>
    </row>
    <row r="1097" spans="1:12" x14ac:dyDescent="0.35">
      <c r="A1097">
        <v>7830642</v>
      </c>
      <c r="B1097" t="s">
        <v>59</v>
      </c>
      <c r="C1097" t="s">
        <v>97</v>
      </c>
      <c r="D1097" t="s">
        <v>710</v>
      </c>
      <c r="E1097" t="s">
        <v>1069</v>
      </c>
      <c r="F1097" s="6">
        <v>1.4367816091954023E-3</v>
      </c>
      <c r="G1097" t="s">
        <v>1070</v>
      </c>
      <c r="H1097" t="s">
        <v>1071</v>
      </c>
      <c r="I1097" s="1">
        <v>69.674999999999997</v>
      </c>
      <c r="J1097" s="2">
        <v>7.3275862068965511E-2</v>
      </c>
      <c r="K1097" s="2">
        <v>0.11882183908045978</v>
      </c>
      <c r="L1097" s="2">
        <v>0.10014367377621004</v>
      </c>
    </row>
    <row r="1098" spans="1:12" x14ac:dyDescent="0.35">
      <c r="A1098">
        <v>7830642</v>
      </c>
      <c r="B1098" t="s">
        <v>59</v>
      </c>
      <c r="C1098" t="s">
        <v>97</v>
      </c>
      <c r="D1098" t="s">
        <v>710</v>
      </c>
      <c r="E1098" t="s">
        <v>1072</v>
      </c>
      <c r="F1098" s="6">
        <v>1.4367816091954023E-3</v>
      </c>
      <c r="G1098" t="s">
        <v>1073</v>
      </c>
      <c r="H1098" t="s">
        <v>439</v>
      </c>
      <c r="I1098" s="1">
        <v>88.86</v>
      </c>
      <c r="J1098" s="2">
        <v>0.12629310344827588</v>
      </c>
      <c r="K1098" s="2">
        <v>0.1307471264367816</v>
      </c>
      <c r="L1098" s="2">
        <v>0.12772988724982601</v>
      </c>
    </row>
    <row r="1099" spans="1:12" x14ac:dyDescent="0.35">
      <c r="A1099">
        <v>7830642</v>
      </c>
      <c r="B1099" t="s">
        <v>59</v>
      </c>
      <c r="C1099" t="s">
        <v>97</v>
      </c>
      <c r="D1099" t="s">
        <v>710</v>
      </c>
      <c r="E1099" t="s">
        <v>1074</v>
      </c>
      <c r="F1099" s="6">
        <v>1.4367816091954023E-3</v>
      </c>
      <c r="G1099" t="s">
        <v>718</v>
      </c>
      <c r="H1099" t="s">
        <v>443</v>
      </c>
      <c r="I1099" s="1">
        <v>89.039999999999992</v>
      </c>
      <c r="J1099" s="2">
        <v>0.12097701149425287</v>
      </c>
      <c r="K1099" s="2">
        <v>0.13045977011494253</v>
      </c>
      <c r="L1099" s="2">
        <v>0.12801723918695559</v>
      </c>
    </row>
    <row r="1100" spans="1:12" x14ac:dyDescent="0.35">
      <c r="A1100">
        <v>7830642</v>
      </c>
      <c r="B1100" t="s">
        <v>59</v>
      </c>
      <c r="C1100" t="s">
        <v>97</v>
      </c>
      <c r="D1100" t="s">
        <v>710</v>
      </c>
      <c r="E1100" t="s">
        <v>818</v>
      </c>
      <c r="F1100" s="6">
        <v>4.3103448275862068E-3</v>
      </c>
      <c r="G1100" t="s">
        <v>819</v>
      </c>
      <c r="H1100" t="s">
        <v>367</v>
      </c>
      <c r="I1100" s="1">
        <v>74.824999999999989</v>
      </c>
      <c r="J1100" s="2">
        <v>0.31767241379310346</v>
      </c>
      <c r="K1100" s="2">
        <v>0.35474137931034483</v>
      </c>
      <c r="L1100" s="2">
        <v>0.32241380625757676</v>
      </c>
    </row>
    <row r="1101" spans="1:12" x14ac:dyDescent="0.35">
      <c r="A1101">
        <v>7830642</v>
      </c>
      <c r="B1101" t="s">
        <v>59</v>
      </c>
      <c r="C1101" t="s">
        <v>97</v>
      </c>
      <c r="D1101" t="s">
        <v>710</v>
      </c>
      <c r="E1101" t="s">
        <v>1077</v>
      </c>
      <c r="F1101" s="6">
        <v>2.8735632183908046E-3</v>
      </c>
      <c r="G1101" t="s">
        <v>827</v>
      </c>
      <c r="H1101" t="s">
        <v>443</v>
      </c>
      <c r="I1101" s="1">
        <v>83.184999999999988</v>
      </c>
      <c r="J1101" s="2">
        <v>0.21408045977011494</v>
      </c>
      <c r="K1101" s="2">
        <v>0.26091954022988506</v>
      </c>
      <c r="L1101" s="2">
        <v>0.23908045100069594</v>
      </c>
    </row>
    <row r="1102" spans="1:12" x14ac:dyDescent="0.35">
      <c r="A1102">
        <v>7830642</v>
      </c>
      <c r="B1102" t="s">
        <v>59</v>
      </c>
      <c r="C1102" t="s">
        <v>97</v>
      </c>
      <c r="D1102" t="s">
        <v>710</v>
      </c>
      <c r="E1102" t="s">
        <v>1080</v>
      </c>
      <c r="F1102" s="6">
        <v>1.4367816091954023E-3</v>
      </c>
      <c r="G1102" t="s">
        <v>405</v>
      </c>
      <c r="H1102" t="s">
        <v>423</v>
      </c>
      <c r="I1102" s="1">
        <v>88.474999999999994</v>
      </c>
      <c r="J1102" s="2">
        <v>0.13146551724137931</v>
      </c>
      <c r="K1102" s="2">
        <v>0.13060344827586207</v>
      </c>
      <c r="L1102" s="2">
        <v>0.12715517241379309</v>
      </c>
    </row>
    <row r="1103" spans="1:12" x14ac:dyDescent="0.35">
      <c r="A1103">
        <v>7830642</v>
      </c>
      <c r="B1103" t="s">
        <v>59</v>
      </c>
      <c r="C1103" t="s">
        <v>97</v>
      </c>
      <c r="D1103" t="s">
        <v>710</v>
      </c>
      <c r="E1103" t="s">
        <v>1610</v>
      </c>
      <c r="F1103" s="6">
        <v>1.4367816091954023E-3</v>
      </c>
      <c r="G1103" t="s">
        <v>510</v>
      </c>
      <c r="H1103" t="s">
        <v>1037</v>
      </c>
      <c r="I1103" s="1">
        <v>73.125</v>
      </c>
      <c r="J1103" s="2">
        <v>8.1178160919540235E-2</v>
      </c>
      <c r="K1103" s="2">
        <v>0.1122126436781609</v>
      </c>
      <c r="L1103" s="2">
        <v>0.10502873343982916</v>
      </c>
    </row>
    <row r="1104" spans="1:12" x14ac:dyDescent="0.35">
      <c r="A1104">
        <v>7830642</v>
      </c>
      <c r="B1104" t="s">
        <v>59</v>
      </c>
      <c r="C1104" t="s">
        <v>97</v>
      </c>
      <c r="D1104" t="s">
        <v>710</v>
      </c>
      <c r="E1104" t="s">
        <v>1082</v>
      </c>
      <c r="F1104" s="6">
        <v>1.4367816091954023E-3</v>
      </c>
      <c r="G1104" t="s">
        <v>1083</v>
      </c>
      <c r="H1104" t="s">
        <v>289</v>
      </c>
      <c r="I1104" s="1">
        <v>83.734999999999999</v>
      </c>
      <c r="J1104" s="2">
        <v>8.9798850574712638E-2</v>
      </c>
      <c r="K1104" s="2">
        <v>0.13778735632183908</v>
      </c>
      <c r="L1104" s="2">
        <v>0.12040230323528421</v>
      </c>
    </row>
    <row r="1105" spans="1:12" x14ac:dyDescent="0.35">
      <c r="A1105">
        <v>7830642</v>
      </c>
      <c r="B1105" t="s">
        <v>59</v>
      </c>
      <c r="C1105" t="s">
        <v>97</v>
      </c>
      <c r="D1105" t="s">
        <v>710</v>
      </c>
      <c r="E1105" t="s">
        <v>1611</v>
      </c>
      <c r="F1105" s="6">
        <v>2.8735632183908046E-3</v>
      </c>
      <c r="G1105" t="s">
        <v>426</v>
      </c>
      <c r="H1105" t="s">
        <v>499</v>
      </c>
      <c r="I1105" s="1">
        <v>85.345000000000013</v>
      </c>
      <c r="J1105" s="2">
        <v>0.2471264367816092</v>
      </c>
      <c r="K1105" s="2">
        <v>0.25689655172413794</v>
      </c>
      <c r="L1105" s="2">
        <v>0.2454023032352842</v>
      </c>
    </row>
    <row r="1106" spans="1:12" x14ac:dyDescent="0.35">
      <c r="A1106">
        <v>7830642</v>
      </c>
      <c r="B1106" t="s">
        <v>59</v>
      </c>
      <c r="C1106" t="s">
        <v>97</v>
      </c>
      <c r="D1106" t="s">
        <v>710</v>
      </c>
      <c r="E1106" t="s">
        <v>1084</v>
      </c>
      <c r="F1106" s="6">
        <v>2.8735632183908046E-3</v>
      </c>
      <c r="G1106" t="s">
        <v>310</v>
      </c>
      <c r="H1106" t="s">
        <v>981</v>
      </c>
      <c r="I1106" s="1">
        <v>74.685000000000002</v>
      </c>
      <c r="J1106" s="2">
        <v>0.14109195402298852</v>
      </c>
      <c r="K1106" s="2">
        <v>0.24626436781609196</v>
      </c>
      <c r="L1106" s="2">
        <v>0.21465516364437409</v>
      </c>
    </row>
    <row r="1107" spans="1:12" x14ac:dyDescent="0.35">
      <c r="A1107">
        <v>7830642</v>
      </c>
      <c r="B1107" t="s">
        <v>59</v>
      </c>
      <c r="C1107" t="s">
        <v>97</v>
      </c>
      <c r="D1107" t="s">
        <v>710</v>
      </c>
      <c r="E1107" t="s">
        <v>1085</v>
      </c>
      <c r="F1107" s="6">
        <v>4.3103448275862068E-3</v>
      </c>
      <c r="G1107" t="s">
        <v>350</v>
      </c>
      <c r="H1107" t="s">
        <v>610</v>
      </c>
      <c r="I1107" s="1">
        <v>62.435000000000002</v>
      </c>
      <c r="J1107" s="2">
        <v>0.2331896551724138</v>
      </c>
      <c r="K1107" s="2">
        <v>0.36163793103448277</v>
      </c>
      <c r="L1107" s="2">
        <v>0.26896552381844357</v>
      </c>
    </row>
    <row r="1108" spans="1:12" x14ac:dyDescent="0.35">
      <c r="A1108">
        <v>7830642</v>
      </c>
      <c r="B1108" t="s">
        <v>59</v>
      </c>
      <c r="C1108" t="s">
        <v>97</v>
      </c>
      <c r="D1108" t="s">
        <v>710</v>
      </c>
      <c r="E1108" t="s">
        <v>1612</v>
      </c>
      <c r="F1108" s="6">
        <v>2.8735632183908046E-3</v>
      </c>
      <c r="G1108" t="s">
        <v>429</v>
      </c>
      <c r="H1108" t="s">
        <v>433</v>
      </c>
      <c r="I1108" s="1">
        <v>94.219999999999985</v>
      </c>
      <c r="J1108" s="2">
        <v>0.28534482758620688</v>
      </c>
      <c r="K1108" s="2">
        <v>0.27586206896551724</v>
      </c>
      <c r="L1108" s="2">
        <v>0.27097702026367188</v>
      </c>
    </row>
    <row r="1109" spans="1:12" x14ac:dyDescent="0.35">
      <c r="A1109">
        <v>7830642</v>
      </c>
      <c r="B1109" t="s">
        <v>59</v>
      </c>
      <c r="C1109" t="s">
        <v>97</v>
      </c>
      <c r="D1109" t="s">
        <v>710</v>
      </c>
      <c r="E1109" t="s">
        <v>1613</v>
      </c>
      <c r="F1109" s="6">
        <v>1.4367816091954023E-3</v>
      </c>
      <c r="G1109" t="s">
        <v>993</v>
      </c>
      <c r="H1109" t="s">
        <v>1060</v>
      </c>
      <c r="I1109" s="1">
        <v>89.509999999999991</v>
      </c>
      <c r="J1109" s="2">
        <v>0.13836206896551723</v>
      </c>
      <c r="K1109" s="2">
        <v>0.13663793103448274</v>
      </c>
      <c r="L1109" s="2">
        <v>0.12859195402298851</v>
      </c>
    </row>
    <row r="1110" spans="1:12" x14ac:dyDescent="0.35">
      <c r="A1110">
        <v>7830642</v>
      </c>
      <c r="B1110" t="s">
        <v>59</v>
      </c>
      <c r="C1110" t="s">
        <v>97</v>
      </c>
      <c r="D1110" t="s">
        <v>710</v>
      </c>
      <c r="E1110" t="s">
        <v>1086</v>
      </c>
      <c r="F1110" s="6">
        <v>4.3103448275862068E-3</v>
      </c>
      <c r="G1110" t="s">
        <v>401</v>
      </c>
      <c r="H1110" t="s">
        <v>703</v>
      </c>
      <c r="I1110" s="1">
        <v>76.814999999999998</v>
      </c>
      <c r="J1110" s="2">
        <v>0.3077586206896552</v>
      </c>
      <c r="K1110" s="2">
        <v>0.35387931034482756</v>
      </c>
      <c r="L1110" s="2">
        <v>0.33103449591274919</v>
      </c>
    </row>
    <row r="1111" spans="1:12" x14ac:dyDescent="0.35">
      <c r="A1111">
        <v>7830642</v>
      </c>
      <c r="B1111" t="s">
        <v>59</v>
      </c>
      <c r="C1111" t="s">
        <v>97</v>
      </c>
      <c r="D1111" t="s">
        <v>710</v>
      </c>
      <c r="E1111" t="s">
        <v>1088</v>
      </c>
      <c r="F1111" s="6">
        <v>2.8735632183908046E-3</v>
      </c>
      <c r="G1111" t="s">
        <v>726</v>
      </c>
      <c r="H1111" t="s">
        <v>806</v>
      </c>
      <c r="I1111" s="1">
        <v>78.3</v>
      </c>
      <c r="J1111" s="2">
        <v>0.16867816091954024</v>
      </c>
      <c r="K1111" s="2">
        <v>0.2557471264367816</v>
      </c>
      <c r="L1111" s="2">
        <v>0.225000008769419</v>
      </c>
    </row>
    <row r="1112" spans="1:12" x14ac:dyDescent="0.35">
      <c r="A1112">
        <v>7830642</v>
      </c>
      <c r="B1112" t="s">
        <v>59</v>
      </c>
      <c r="C1112" t="s">
        <v>97</v>
      </c>
      <c r="D1112" t="s">
        <v>710</v>
      </c>
      <c r="E1112" t="s">
        <v>713</v>
      </c>
      <c r="F1112" s="6">
        <v>4.3103448275862068E-3</v>
      </c>
      <c r="G1112" t="s">
        <v>714</v>
      </c>
      <c r="H1112" t="s">
        <v>715</v>
      </c>
      <c r="I1112" s="1">
        <v>75.8</v>
      </c>
      <c r="J1112" s="2">
        <v>0.2271551724137931</v>
      </c>
      <c r="K1112" s="2">
        <v>0.34568965517241379</v>
      </c>
      <c r="L1112" s="2">
        <v>0.32672415108516301</v>
      </c>
    </row>
    <row r="1113" spans="1:12" x14ac:dyDescent="0.35">
      <c r="A1113">
        <v>7830642</v>
      </c>
      <c r="B1113" t="s">
        <v>59</v>
      </c>
      <c r="C1113" t="s">
        <v>97</v>
      </c>
      <c r="D1113" t="s">
        <v>710</v>
      </c>
      <c r="E1113" t="s">
        <v>1614</v>
      </c>
      <c r="F1113" s="6">
        <v>2.8735632183908046E-3</v>
      </c>
      <c r="G1113" t="s">
        <v>504</v>
      </c>
      <c r="H1113" t="s">
        <v>256</v>
      </c>
      <c r="I1113" s="1">
        <v>76.149999999999991</v>
      </c>
      <c r="J1113" s="2">
        <v>0.16522988505747127</v>
      </c>
      <c r="K1113" s="2">
        <v>0.24597701149425286</v>
      </c>
      <c r="L1113" s="2">
        <v>0.21896550847196031</v>
      </c>
    </row>
    <row r="1114" spans="1:12" x14ac:dyDescent="0.35">
      <c r="A1114">
        <v>7830642</v>
      </c>
      <c r="B1114" t="s">
        <v>59</v>
      </c>
      <c r="C1114" t="s">
        <v>97</v>
      </c>
      <c r="D1114" t="s">
        <v>710</v>
      </c>
      <c r="E1114" t="s">
        <v>1615</v>
      </c>
      <c r="F1114" s="6">
        <v>1.4367816091954023E-3</v>
      </c>
      <c r="G1114" t="s">
        <v>816</v>
      </c>
      <c r="H1114" t="s">
        <v>628</v>
      </c>
      <c r="I1114" s="1">
        <v>81.61999999999999</v>
      </c>
      <c r="J1114" s="2">
        <v>0.11566091954022989</v>
      </c>
      <c r="K1114" s="2">
        <v>0.12040229885057471</v>
      </c>
      <c r="L1114" s="2">
        <v>0.11738505308655486</v>
      </c>
    </row>
    <row r="1115" spans="1:12" x14ac:dyDescent="0.35">
      <c r="A1115">
        <v>7830642</v>
      </c>
      <c r="B1115" t="s">
        <v>59</v>
      </c>
      <c r="C1115" t="s">
        <v>97</v>
      </c>
      <c r="D1115" t="s">
        <v>710</v>
      </c>
      <c r="E1115" t="s">
        <v>1616</v>
      </c>
      <c r="F1115" s="6">
        <v>1.4367816091954023E-3</v>
      </c>
      <c r="G1115" t="s">
        <v>1118</v>
      </c>
      <c r="H1115" t="s">
        <v>297</v>
      </c>
      <c r="I1115" s="1">
        <v>84.624999999999986</v>
      </c>
      <c r="J1115" s="2">
        <v>0.12557471264367817</v>
      </c>
      <c r="K1115" s="2">
        <v>0.13247126436781609</v>
      </c>
      <c r="L1115" s="2">
        <v>0.12169539791414108</v>
      </c>
    </row>
    <row r="1116" spans="1:12" x14ac:dyDescent="0.35">
      <c r="A1116">
        <v>7830642</v>
      </c>
      <c r="B1116" t="s">
        <v>59</v>
      </c>
      <c r="C1116" t="s">
        <v>97</v>
      </c>
      <c r="D1116" t="s">
        <v>1437</v>
      </c>
      <c r="E1116" t="s">
        <v>1617</v>
      </c>
      <c r="F1116" s="6">
        <v>1.4367816091954023E-3</v>
      </c>
      <c r="G1116" t="s">
        <v>144</v>
      </c>
      <c r="H1116" t="s">
        <v>1618</v>
      </c>
      <c r="I1116" s="1">
        <v>84.625</v>
      </c>
      <c r="J1116" s="2">
        <v>0.11048850574712644</v>
      </c>
      <c r="K1116" s="2">
        <v>0.13433908045977011</v>
      </c>
      <c r="L1116" s="2">
        <v>0.12169539791414108</v>
      </c>
    </row>
    <row r="1117" spans="1:12" x14ac:dyDescent="0.35">
      <c r="A1117">
        <v>7830642</v>
      </c>
      <c r="B1117" t="s">
        <v>59</v>
      </c>
      <c r="C1117" t="s">
        <v>97</v>
      </c>
      <c r="D1117" t="s">
        <v>1056</v>
      </c>
      <c r="E1117" t="s">
        <v>1619</v>
      </c>
      <c r="F1117" s="6">
        <v>2.8735632183908046E-3</v>
      </c>
      <c r="G1117" t="s">
        <v>303</v>
      </c>
      <c r="H1117" t="s">
        <v>1073</v>
      </c>
      <c r="I1117" s="1">
        <v>73.56</v>
      </c>
      <c r="J1117" s="2">
        <v>0.16120689655172413</v>
      </c>
      <c r="K1117" s="2">
        <v>0.25258620689655176</v>
      </c>
      <c r="L1117" s="2">
        <v>0.2114942484888537</v>
      </c>
    </row>
    <row r="1118" spans="1:12" x14ac:dyDescent="0.35">
      <c r="A1118">
        <v>7830642</v>
      </c>
      <c r="B1118" t="s">
        <v>59</v>
      </c>
      <c r="C1118" t="s">
        <v>97</v>
      </c>
      <c r="D1118" t="s">
        <v>1056</v>
      </c>
      <c r="E1118" t="s">
        <v>1620</v>
      </c>
      <c r="F1118" s="6">
        <v>4.3103448275862068E-3</v>
      </c>
      <c r="G1118" t="s">
        <v>788</v>
      </c>
      <c r="H1118" t="s">
        <v>1010</v>
      </c>
      <c r="I1118" s="1">
        <v>68.905000000000001</v>
      </c>
      <c r="J1118" s="2">
        <v>0.20258620689655171</v>
      </c>
      <c r="K1118" s="2">
        <v>0.34094827586206894</v>
      </c>
      <c r="L1118" s="2">
        <v>0.29698276519775391</v>
      </c>
    </row>
    <row r="1119" spans="1:12" x14ac:dyDescent="0.35">
      <c r="A1119">
        <v>7830642</v>
      </c>
      <c r="B1119" t="s">
        <v>59</v>
      </c>
      <c r="C1119" t="s">
        <v>97</v>
      </c>
      <c r="D1119" t="s">
        <v>1056</v>
      </c>
      <c r="E1119" t="s">
        <v>1621</v>
      </c>
      <c r="F1119" s="6">
        <v>1.4367816091954023E-3</v>
      </c>
      <c r="G1119" t="s">
        <v>984</v>
      </c>
      <c r="H1119" t="s">
        <v>1622</v>
      </c>
      <c r="I1119" s="1">
        <v>59.184999999999995</v>
      </c>
      <c r="J1119" s="2">
        <v>6.8103448275862066E-2</v>
      </c>
      <c r="K1119" s="2">
        <v>0.10201149425287356</v>
      </c>
      <c r="L1119" s="2">
        <v>8.5057472360545186E-2</v>
      </c>
    </row>
    <row r="1120" spans="1:12" x14ac:dyDescent="0.35">
      <c r="A1120">
        <v>7830642</v>
      </c>
      <c r="B1120" t="s">
        <v>59</v>
      </c>
      <c r="C1120" t="s">
        <v>97</v>
      </c>
      <c r="D1120" t="s">
        <v>1623</v>
      </c>
      <c r="E1120" t="s">
        <v>1624</v>
      </c>
      <c r="F1120" s="6">
        <v>2.8735632183908046E-3</v>
      </c>
      <c r="G1120" t="s">
        <v>246</v>
      </c>
      <c r="H1120" t="s">
        <v>242</v>
      </c>
      <c r="I1120" s="1">
        <v>88.515000000000001</v>
      </c>
      <c r="J1120" s="2">
        <v>0.21925287356321838</v>
      </c>
      <c r="K1120" s="2">
        <v>0.27212643678160919</v>
      </c>
      <c r="L1120" s="2">
        <v>0.25431034482758619</v>
      </c>
    </row>
    <row r="1121" spans="1:12" x14ac:dyDescent="0.35">
      <c r="A1121">
        <v>7830642</v>
      </c>
      <c r="B1121" t="s">
        <v>59</v>
      </c>
      <c r="C1121" t="s">
        <v>97</v>
      </c>
      <c r="D1121" t="s">
        <v>1625</v>
      </c>
      <c r="E1121" t="s">
        <v>1626</v>
      </c>
      <c r="F1121" s="6">
        <v>1.4367816091954023E-3</v>
      </c>
      <c r="G1121" t="s">
        <v>836</v>
      </c>
      <c r="H1121" t="s">
        <v>765</v>
      </c>
      <c r="I1121" s="1">
        <v>92.424999999999997</v>
      </c>
      <c r="J1121" s="2">
        <v>0.12255747126436781</v>
      </c>
      <c r="K1121" s="2">
        <v>0.13864942528735633</v>
      </c>
      <c r="L1121" s="2">
        <v>0.13290229885057472</v>
      </c>
    </row>
    <row r="1122" spans="1:12" x14ac:dyDescent="0.35">
      <c r="A1122">
        <v>7830642</v>
      </c>
      <c r="B1122" t="s">
        <v>59</v>
      </c>
      <c r="C1122" t="s">
        <v>97</v>
      </c>
      <c r="D1122" t="s">
        <v>1444</v>
      </c>
      <c r="E1122" t="s">
        <v>1627</v>
      </c>
      <c r="F1122" s="6">
        <v>1.4367816091954023E-3</v>
      </c>
      <c r="G1122" t="s">
        <v>1294</v>
      </c>
      <c r="H1122" t="s">
        <v>538</v>
      </c>
      <c r="I1122" s="1">
        <v>70.344999999999999</v>
      </c>
      <c r="J1122" s="2">
        <v>9.4683908045977025E-2</v>
      </c>
      <c r="K1122" s="2">
        <v>0.11997126436781609</v>
      </c>
      <c r="L1122" s="2">
        <v>0.10114942747971108</v>
      </c>
    </row>
    <row r="1123" spans="1:12" x14ac:dyDescent="0.35">
      <c r="A1123">
        <v>7830642</v>
      </c>
      <c r="B1123" t="s">
        <v>59</v>
      </c>
      <c r="C1123" t="s">
        <v>97</v>
      </c>
      <c r="D1123" t="s">
        <v>199</v>
      </c>
      <c r="E1123" t="s">
        <v>1628</v>
      </c>
      <c r="F1123" s="6">
        <v>2.8735632183908046E-3</v>
      </c>
      <c r="G1123" t="s">
        <v>1629</v>
      </c>
      <c r="H1123" t="s">
        <v>345</v>
      </c>
      <c r="I1123" s="1">
        <v>67.394999999999982</v>
      </c>
      <c r="J1123" s="2">
        <v>0.14080459770114942</v>
      </c>
      <c r="K1123" s="2">
        <v>0.22011494252873562</v>
      </c>
      <c r="L1123" s="2">
        <v>0.19367816530424972</v>
      </c>
    </row>
    <row r="1124" spans="1:12" x14ac:dyDescent="0.35">
      <c r="A1124">
        <v>7830642</v>
      </c>
      <c r="B1124" t="s">
        <v>59</v>
      </c>
      <c r="C1124" t="s">
        <v>97</v>
      </c>
      <c r="D1124" t="s">
        <v>199</v>
      </c>
      <c r="E1124" t="s">
        <v>1630</v>
      </c>
      <c r="F1124" s="6">
        <v>4.3103448275862068E-3</v>
      </c>
      <c r="G1124" t="s">
        <v>446</v>
      </c>
      <c r="H1124" t="s">
        <v>178</v>
      </c>
      <c r="I1124" s="1">
        <v>63.150000000000006</v>
      </c>
      <c r="J1124" s="2">
        <v>0.18879310344827585</v>
      </c>
      <c r="K1124" s="2">
        <v>0.31637931034482758</v>
      </c>
      <c r="L1124" s="2">
        <v>0.27198275204362538</v>
      </c>
    </row>
    <row r="1125" spans="1:12" x14ac:dyDescent="0.35">
      <c r="A1125">
        <v>7830642</v>
      </c>
      <c r="B1125" t="s">
        <v>59</v>
      </c>
      <c r="C1125" t="s">
        <v>97</v>
      </c>
      <c r="D1125" t="s">
        <v>199</v>
      </c>
      <c r="E1125" t="s">
        <v>1631</v>
      </c>
      <c r="F1125" s="6">
        <v>1.4367816091954023E-3</v>
      </c>
      <c r="G1125" t="s">
        <v>197</v>
      </c>
      <c r="H1125" t="s">
        <v>179</v>
      </c>
      <c r="I1125" s="1">
        <v>56.224999999999994</v>
      </c>
      <c r="J1125" s="2">
        <v>6.25E-2</v>
      </c>
      <c r="K1125" s="2">
        <v>9.5258620689655168E-2</v>
      </c>
      <c r="L1125" s="2">
        <v>8.0890803501523778E-2</v>
      </c>
    </row>
    <row r="1126" spans="1:12" x14ac:dyDescent="0.35">
      <c r="A1126">
        <v>7830642</v>
      </c>
      <c r="B1126" t="s">
        <v>59</v>
      </c>
      <c r="C1126" t="s">
        <v>97</v>
      </c>
      <c r="D1126" t="s">
        <v>199</v>
      </c>
      <c r="E1126" t="s">
        <v>1632</v>
      </c>
      <c r="F1126" s="6">
        <v>7.1839080459770114E-3</v>
      </c>
      <c r="G1126" t="s">
        <v>693</v>
      </c>
      <c r="H1126" t="s">
        <v>316</v>
      </c>
      <c r="I1126" s="1">
        <v>58.29</v>
      </c>
      <c r="J1126" s="2">
        <v>0.31681034482758619</v>
      </c>
      <c r="K1126" s="2">
        <v>0.52658045977011492</v>
      </c>
      <c r="L1126" s="2">
        <v>0.41882183359957287</v>
      </c>
    </row>
    <row r="1127" spans="1:12" x14ac:dyDescent="0.35">
      <c r="A1127">
        <v>7830642</v>
      </c>
      <c r="B1127" t="s">
        <v>59</v>
      </c>
      <c r="C1127" t="s">
        <v>97</v>
      </c>
      <c r="D1127" t="s">
        <v>199</v>
      </c>
      <c r="E1127" t="s">
        <v>1633</v>
      </c>
      <c r="F1127" s="6">
        <v>2.8735632183908046E-3</v>
      </c>
      <c r="G1127" t="s">
        <v>810</v>
      </c>
      <c r="H1127" t="s">
        <v>1328</v>
      </c>
      <c r="I1127" s="1">
        <v>61.00500000000001</v>
      </c>
      <c r="J1127" s="2">
        <v>0.11206896551724138</v>
      </c>
      <c r="K1127" s="2">
        <v>0.20833333333333334</v>
      </c>
      <c r="L1127" s="2">
        <v>0.17528735632183909</v>
      </c>
    </row>
    <row r="1128" spans="1:12" x14ac:dyDescent="0.35">
      <c r="A1128">
        <v>7830642</v>
      </c>
      <c r="B1128" t="s">
        <v>59</v>
      </c>
      <c r="C1128" t="s">
        <v>97</v>
      </c>
      <c r="D1128" t="s">
        <v>199</v>
      </c>
      <c r="E1128" t="s">
        <v>1203</v>
      </c>
      <c r="F1128" s="6">
        <v>7.1839080459770114E-3</v>
      </c>
      <c r="G1128" t="s">
        <v>938</v>
      </c>
      <c r="H1128" t="s">
        <v>762</v>
      </c>
      <c r="I1128" s="1">
        <v>60.489999999999995</v>
      </c>
      <c r="J1128" s="2">
        <v>0.25933908045977011</v>
      </c>
      <c r="K1128" s="2">
        <v>0.58045977011494254</v>
      </c>
      <c r="L1128" s="2">
        <v>0.43462643678160917</v>
      </c>
    </row>
    <row r="1129" spans="1:12" x14ac:dyDescent="0.35">
      <c r="A1129">
        <v>7830642</v>
      </c>
      <c r="B1129" t="s">
        <v>59</v>
      </c>
      <c r="C1129" t="s">
        <v>97</v>
      </c>
      <c r="D1129" t="s">
        <v>199</v>
      </c>
      <c r="E1129" t="s">
        <v>1634</v>
      </c>
      <c r="F1129" s="6">
        <v>1.4367816091954023E-3</v>
      </c>
      <c r="G1129" t="s">
        <v>316</v>
      </c>
      <c r="H1129" t="s">
        <v>1071</v>
      </c>
      <c r="I1129" s="1">
        <v>82.475000000000009</v>
      </c>
      <c r="J1129" s="2">
        <v>0.10531609195402299</v>
      </c>
      <c r="K1129" s="2">
        <v>0.11882183908045978</v>
      </c>
      <c r="L1129" s="2">
        <v>0.11853448275862069</v>
      </c>
    </row>
    <row r="1130" spans="1:12" x14ac:dyDescent="0.35">
      <c r="A1130">
        <v>7830642</v>
      </c>
      <c r="B1130" t="s">
        <v>59</v>
      </c>
      <c r="C1130" t="s">
        <v>97</v>
      </c>
      <c r="D1130" t="s">
        <v>203</v>
      </c>
      <c r="E1130" t="s">
        <v>1635</v>
      </c>
      <c r="F1130" s="6">
        <v>2.8735632183908046E-3</v>
      </c>
      <c r="G1130" t="s">
        <v>642</v>
      </c>
      <c r="H1130" t="s">
        <v>1636</v>
      </c>
      <c r="I1130" s="1">
        <v>67.889999999999986</v>
      </c>
      <c r="J1130" s="2">
        <v>0.15258620689655172</v>
      </c>
      <c r="K1130" s="2">
        <v>0.20862068965517239</v>
      </c>
      <c r="L1130" s="2">
        <v>0.19482759497631555</v>
      </c>
    </row>
    <row r="1131" spans="1:12" x14ac:dyDescent="0.35">
      <c r="A1131">
        <v>7830642</v>
      </c>
      <c r="B1131" t="s">
        <v>59</v>
      </c>
      <c r="C1131" t="s">
        <v>97</v>
      </c>
      <c r="D1131" t="s">
        <v>203</v>
      </c>
      <c r="E1131" t="s">
        <v>366</v>
      </c>
      <c r="F1131" s="6">
        <v>1.4367816091954023E-3</v>
      </c>
      <c r="G1131" t="s">
        <v>367</v>
      </c>
      <c r="H1131" t="s">
        <v>136</v>
      </c>
      <c r="I1131" s="1">
        <v>81.10499999999999</v>
      </c>
      <c r="J1131" s="2">
        <v>0.1182471264367816</v>
      </c>
      <c r="K1131" s="2">
        <v>0.13002873563218389</v>
      </c>
      <c r="L1131" s="2">
        <v>0.11666666228195717</v>
      </c>
    </row>
    <row r="1132" spans="1:12" x14ac:dyDescent="0.35">
      <c r="A1132">
        <v>7830642</v>
      </c>
      <c r="B1132" t="s">
        <v>59</v>
      </c>
      <c r="C1132" t="s">
        <v>97</v>
      </c>
      <c r="D1132" t="s">
        <v>203</v>
      </c>
      <c r="E1132" t="s">
        <v>1204</v>
      </c>
      <c r="F1132" s="6">
        <v>1.4367816091954023E-3</v>
      </c>
      <c r="G1132" t="s">
        <v>438</v>
      </c>
      <c r="H1132" t="s">
        <v>730</v>
      </c>
      <c r="I1132" s="1">
        <v>73.194999999999993</v>
      </c>
      <c r="J1132" s="2">
        <v>7.5287356321839083E-2</v>
      </c>
      <c r="K1132" s="2">
        <v>0.11551724137931035</v>
      </c>
      <c r="L1132" s="2">
        <v>0.10502873343982916</v>
      </c>
    </row>
    <row r="1133" spans="1:12" x14ac:dyDescent="0.35">
      <c r="A1133">
        <v>7830642</v>
      </c>
      <c r="B1133" t="s">
        <v>59</v>
      </c>
      <c r="C1133" t="s">
        <v>97</v>
      </c>
      <c r="D1133" t="s">
        <v>203</v>
      </c>
      <c r="E1133" t="s">
        <v>1637</v>
      </c>
      <c r="F1133" s="6">
        <v>1.4367816091954023E-3</v>
      </c>
      <c r="G1133" t="s">
        <v>502</v>
      </c>
      <c r="H1133" t="s">
        <v>467</v>
      </c>
      <c r="I1133" s="1">
        <v>87.73</v>
      </c>
      <c r="J1133" s="2">
        <v>0.11235632183908047</v>
      </c>
      <c r="K1133" s="2">
        <v>0.13189655172413792</v>
      </c>
      <c r="L1133" s="2">
        <v>0.12600574274172727</v>
      </c>
    </row>
    <row r="1134" spans="1:12" x14ac:dyDescent="0.35">
      <c r="A1134">
        <v>7830642</v>
      </c>
      <c r="B1134" t="s">
        <v>59</v>
      </c>
      <c r="C1134" t="s">
        <v>97</v>
      </c>
      <c r="D1134" t="s">
        <v>203</v>
      </c>
      <c r="E1134" t="s">
        <v>1638</v>
      </c>
      <c r="F1134" s="6">
        <v>2.8735632183908046E-3</v>
      </c>
      <c r="G1134" t="s">
        <v>1120</v>
      </c>
      <c r="H1134" t="s">
        <v>511</v>
      </c>
      <c r="I1134" s="1">
        <v>74.784999999999997</v>
      </c>
      <c r="J1134" s="2">
        <v>0.1764367816091954</v>
      </c>
      <c r="K1134" s="2">
        <v>0.23074712643678161</v>
      </c>
      <c r="L1134" s="2">
        <v>0.21494253750505118</v>
      </c>
    </row>
    <row r="1135" spans="1:12" x14ac:dyDescent="0.35">
      <c r="A1135">
        <v>7830642</v>
      </c>
      <c r="B1135" t="s">
        <v>59</v>
      </c>
      <c r="C1135" t="s">
        <v>97</v>
      </c>
      <c r="D1135" t="s">
        <v>1639</v>
      </c>
      <c r="E1135" t="s">
        <v>1640</v>
      </c>
      <c r="F1135" s="6">
        <v>2.8735632183908046E-3</v>
      </c>
      <c r="G1135" t="s">
        <v>1359</v>
      </c>
      <c r="H1135" t="s">
        <v>590</v>
      </c>
      <c r="I1135" s="1">
        <v>73.44</v>
      </c>
      <c r="J1135" s="2">
        <v>0.17126436781609194</v>
      </c>
      <c r="K1135" s="2">
        <v>0.22183908045977013</v>
      </c>
      <c r="L1135" s="2">
        <v>0.21120689655172414</v>
      </c>
    </row>
    <row r="1136" spans="1:12" x14ac:dyDescent="0.35">
      <c r="A1136">
        <v>7830642</v>
      </c>
      <c r="B1136" t="s">
        <v>59</v>
      </c>
      <c r="C1136" t="s">
        <v>97</v>
      </c>
      <c r="D1136" t="s">
        <v>1454</v>
      </c>
      <c r="E1136" t="s">
        <v>1641</v>
      </c>
      <c r="F1136" s="6">
        <v>1.4367816091954023E-3</v>
      </c>
      <c r="G1136" t="s">
        <v>975</v>
      </c>
      <c r="H1136" t="s">
        <v>1008</v>
      </c>
      <c r="I1136" s="1">
        <v>73.59</v>
      </c>
      <c r="J1136" s="2">
        <v>9.0804597701149431E-2</v>
      </c>
      <c r="K1136" s="2">
        <v>0.11853448275862069</v>
      </c>
      <c r="L1136" s="2">
        <v>0.10589080021299165</v>
      </c>
    </row>
    <row r="1137" spans="1:12" x14ac:dyDescent="0.35">
      <c r="A1137">
        <v>7830642</v>
      </c>
      <c r="B1137" t="s">
        <v>59</v>
      </c>
      <c r="C1137" t="s">
        <v>97</v>
      </c>
      <c r="D1137" t="s">
        <v>1454</v>
      </c>
      <c r="E1137" t="s">
        <v>1642</v>
      </c>
      <c r="F1137" s="6">
        <v>2.8735632183908046E-3</v>
      </c>
      <c r="G1137" t="s">
        <v>1643</v>
      </c>
      <c r="H1137" t="s">
        <v>380</v>
      </c>
      <c r="I1137" s="1">
        <v>82.035294117647055</v>
      </c>
      <c r="J1137" s="2">
        <v>0.19971264367816091</v>
      </c>
      <c r="K1137" s="2">
        <v>0.2620689655172414</v>
      </c>
      <c r="L1137" s="2">
        <v>0.23591953584517555</v>
      </c>
    </row>
    <row r="1138" spans="1:12" x14ac:dyDescent="0.35">
      <c r="A1138">
        <v>7830642</v>
      </c>
      <c r="B1138" t="s">
        <v>59</v>
      </c>
      <c r="C1138" t="s">
        <v>97</v>
      </c>
      <c r="D1138" t="s">
        <v>1456</v>
      </c>
      <c r="E1138" t="s">
        <v>1644</v>
      </c>
      <c r="F1138" s="6">
        <v>2.8735632183908046E-3</v>
      </c>
      <c r="G1138" t="s">
        <v>775</v>
      </c>
      <c r="H1138" t="s">
        <v>567</v>
      </c>
      <c r="I1138" s="1">
        <v>59.864999999999995</v>
      </c>
      <c r="J1138" s="2">
        <v>0.10172413793103448</v>
      </c>
      <c r="K1138" s="2">
        <v>0.23362068965517241</v>
      </c>
      <c r="L1138" s="2">
        <v>0.1721264411663187</v>
      </c>
    </row>
    <row r="1139" spans="1:12" x14ac:dyDescent="0.35">
      <c r="A1139">
        <v>7830642</v>
      </c>
      <c r="B1139" t="s">
        <v>59</v>
      </c>
      <c r="C1139" t="s">
        <v>97</v>
      </c>
      <c r="D1139" t="s">
        <v>1645</v>
      </c>
      <c r="E1139" t="s">
        <v>1646</v>
      </c>
      <c r="F1139" s="6">
        <v>1.4367816091954023E-3</v>
      </c>
      <c r="G1139" t="s">
        <v>1062</v>
      </c>
      <c r="H1139" t="s">
        <v>513</v>
      </c>
      <c r="I1139" s="1">
        <v>71.435000000000002</v>
      </c>
      <c r="J1139" s="2">
        <v>7.8591954022988506E-2</v>
      </c>
      <c r="K1139" s="2">
        <v>0.12586206896551724</v>
      </c>
      <c r="L1139" s="2">
        <v>0.10272988505747126</v>
      </c>
    </row>
    <row r="1140" spans="1:12" x14ac:dyDescent="0.35">
      <c r="A1140">
        <v>7830642</v>
      </c>
      <c r="B1140" t="s">
        <v>59</v>
      </c>
      <c r="C1140" t="s">
        <v>97</v>
      </c>
      <c r="D1140" t="s">
        <v>231</v>
      </c>
      <c r="E1140" t="s">
        <v>372</v>
      </c>
      <c r="F1140" s="6">
        <v>2.8735632183908046E-3</v>
      </c>
      <c r="G1140" t="s">
        <v>236</v>
      </c>
      <c r="H1140" t="s">
        <v>373</v>
      </c>
      <c r="I1140" s="1">
        <v>83.5</v>
      </c>
      <c r="J1140" s="2">
        <v>0.20919540229885056</v>
      </c>
      <c r="K1140" s="2">
        <v>0.24137931034482757</v>
      </c>
      <c r="L1140" s="2">
        <v>0.23994252873563218</v>
      </c>
    </row>
    <row r="1141" spans="1:12" x14ac:dyDescent="0.35">
      <c r="A1141">
        <v>7830642</v>
      </c>
      <c r="B1141" t="s">
        <v>59</v>
      </c>
      <c r="C1141" t="s">
        <v>97</v>
      </c>
      <c r="D1141" t="s">
        <v>243</v>
      </c>
      <c r="E1141" t="s">
        <v>374</v>
      </c>
      <c r="F1141" s="6">
        <v>2.8735632183908046E-3</v>
      </c>
      <c r="G1141" t="s">
        <v>375</v>
      </c>
      <c r="H1141" t="s">
        <v>289</v>
      </c>
      <c r="I1141" s="1">
        <v>70.405000000000001</v>
      </c>
      <c r="J1141" s="2">
        <v>0.16005747126436781</v>
      </c>
      <c r="K1141" s="2">
        <v>0.27557471264367817</v>
      </c>
      <c r="L1141" s="2">
        <v>0.20229885495942215</v>
      </c>
    </row>
    <row r="1142" spans="1:12" x14ac:dyDescent="0.35">
      <c r="A1142">
        <v>7830642</v>
      </c>
      <c r="B1142" t="s">
        <v>59</v>
      </c>
      <c r="C1142" t="s">
        <v>97</v>
      </c>
      <c r="D1142" t="s">
        <v>1458</v>
      </c>
      <c r="E1142" t="s">
        <v>1647</v>
      </c>
      <c r="F1142" s="6">
        <v>2.8735632183908046E-3</v>
      </c>
      <c r="G1142" t="s">
        <v>549</v>
      </c>
      <c r="H1142" t="s">
        <v>1648</v>
      </c>
      <c r="I1142" s="1">
        <v>82.754999999999995</v>
      </c>
      <c r="J1142" s="2">
        <v>0.19339080459770114</v>
      </c>
      <c r="K1142" s="2">
        <v>0.27068965517241378</v>
      </c>
      <c r="L1142" s="2">
        <v>0.23793104325217762</v>
      </c>
    </row>
    <row r="1143" spans="1:12" x14ac:dyDescent="0.35">
      <c r="A1143">
        <v>7830642</v>
      </c>
      <c r="B1143" t="s">
        <v>59</v>
      </c>
      <c r="C1143" t="s">
        <v>97</v>
      </c>
      <c r="D1143" t="s">
        <v>1460</v>
      </c>
      <c r="E1143" t="s">
        <v>1649</v>
      </c>
      <c r="F1143" s="6">
        <v>1.4367816091954023E-3</v>
      </c>
      <c r="G1143" t="s">
        <v>1650</v>
      </c>
      <c r="H1143" t="s">
        <v>967</v>
      </c>
      <c r="I1143" s="1">
        <v>77.489999999999995</v>
      </c>
      <c r="J1143" s="2">
        <v>9.4396551724137939E-2</v>
      </c>
      <c r="K1143" s="2">
        <v>0.12959770114942529</v>
      </c>
      <c r="L1143" s="2">
        <v>0.11135057471264367</v>
      </c>
    </row>
    <row r="1144" spans="1:12" x14ac:dyDescent="0.35">
      <c r="A1144">
        <v>7830642</v>
      </c>
      <c r="B1144" t="s">
        <v>59</v>
      </c>
      <c r="C1144" t="s">
        <v>97</v>
      </c>
      <c r="D1144" t="s">
        <v>1460</v>
      </c>
      <c r="E1144" t="s">
        <v>1651</v>
      </c>
      <c r="F1144" s="6">
        <v>1.4367816091954023E-3</v>
      </c>
      <c r="G1144" t="s">
        <v>356</v>
      </c>
      <c r="H1144" t="s">
        <v>712</v>
      </c>
      <c r="I1144" s="1">
        <v>72.584999999999994</v>
      </c>
      <c r="J1144" s="2">
        <v>0.10603448275862068</v>
      </c>
      <c r="K1144" s="2">
        <v>0.1079022988505747</v>
      </c>
      <c r="L1144" s="2">
        <v>0.10431034263523145</v>
      </c>
    </row>
    <row r="1145" spans="1:12" x14ac:dyDescent="0.35">
      <c r="A1145">
        <v>7830642</v>
      </c>
      <c r="B1145" t="s">
        <v>59</v>
      </c>
      <c r="C1145" t="s">
        <v>97</v>
      </c>
      <c r="D1145" t="s">
        <v>840</v>
      </c>
      <c r="E1145" t="s">
        <v>895</v>
      </c>
      <c r="F1145" s="6">
        <v>1.4367816091954023E-3</v>
      </c>
      <c r="G1145" t="s">
        <v>339</v>
      </c>
      <c r="H1145" t="s">
        <v>688</v>
      </c>
      <c r="I1145" s="1">
        <v>79.554999999999993</v>
      </c>
      <c r="J1145" s="2">
        <v>0.10301724137931034</v>
      </c>
      <c r="K1145" s="2">
        <v>0.11695402298850575</v>
      </c>
      <c r="L1145" s="2">
        <v>0.11436781389959927</v>
      </c>
    </row>
    <row r="1146" spans="1:12" x14ac:dyDescent="0.35">
      <c r="A1146">
        <v>7830642</v>
      </c>
      <c r="B1146" t="s">
        <v>59</v>
      </c>
      <c r="C1146" t="s">
        <v>97</v>
      </c>
      <c r="D1146" t="s">
        <v>840</v>
      </c>
      <c r="E1146" t="s">
        <v>896</v>
      </c>
      <c r="F1146" s="6">
        <v>1.4367816091954023E-3</v>
      </c>
      <c r="G1146" t="s">
        <v>897</v>
      </c>
      <c r="H1146" t="s">
        <v>898</v>
      </c>
      <c r="I1146" s="1">
        <v>73.944999999999993</v>
      </c>
      <c r="J1146" s="2">
        <v>0.10862068965517241</v>
      </c>
      <c r="K1146" s="2">
        <v>0.1146551724137931</v>
      </c>
      <c r="L1146" s="2">
        <v>0.10617816311189499</v>
      </c>
    </row>
    <row r="1147" spans="1:12" x14ac:dyDescent="0.35">
      <c r="A1147">
        <v>7830642</v>
      </c>
      <c r="B1147" t="s">
        <v>59</v>
      </c>
      <c r="C1147" t="s">
        <v>97</v>
      </c>
      <c r="D1147" t="s">
        <v>1652</v>
      </c>
      <c r="E1147" t="s">
        <v>1653</v>
      </c>
      <c r="F1147" s="6">
        <v>1.4367816091954023E-3</v>
      </c>
      <c r="G1147" t="s">
        <v>395</v>
      </c>
      <c r="H1147" t="s">
        <v>1010</v>
      </c>
      <c r="I1147" s="1">
        <v>60.769999999999996</v>
      </c>
      <c r="J1147" s="2">
        <v>6.9109195402298845E-2</v>
      </c>
      <c r="K1147" s="2">
        <v>0.11364942528735632</v>
      </c>
      <c r="L1147" s="2">
        <v>8.7356320742903087E-2</v>
      </c>
    </row>
    <row r="1148" spans="1:12" x14ac:dyDescent="0.35">
      <c r="A1148">
        <v>7830642</v>
      </c>
      <c r="B1148" t="s">
        <v>59</v>
      </c>
      <c r="C1148" t="s">
        <v>97</v>
      </c>
      <c r="D1148" t="s">
        <v>1652</v>
      </c>
      <c r="E1148" t="s">
        <v>1654</v>
      </c>
      <c r="F1148" s="6">
        <v>2.8735632183908046E-3</v>
      </c>
      <c r="G1148" t="s">
        <v>515</v>
      </c>
      <c r="H1148" t="s">
        <v>482</v>
      </c>
      <c r="I1148" s="1">
        <v>67.034999999999997</v>
      </c>
      <c r="J1148" s="2">
        <v>0.17068965517241377</v>
      </c>
      <c r="K1148" s="2">
        <v>0.23333333333333334</v>
      </c>
      <c r="L1148" s="2">
        <v>0.19252873563218389</v>
      </c>
    </row>
    <row r="1149" spans="1:12" x14ac:dyDescent="0.35">
      <c r="A1149">
        <v>7830642</v>
      </c>
      <c r="B1149" t="s">
        <v>59</v>
      </c>
      <c r="C1149" t="s">
        <v>97</v>
      </c>
      <c r="D1149" t="s">
        <v>1652</v>
      </c>
      <c r="E1149" t="s">
        <v>1655</v>
      </c>
      <c r="F1149" s="6">
        <v>5.7471264367816091E-3</v>
      </c>
      <c r="G1149" t="s">
        <v>293</v>
      </c>
      <c r="H1149" t="s">
        <v>861</v>
      </c>
      <c r="I1149" s="1">
        <v>59.260000000000005</v>
      </c>
      <c r="J1149" s="2">
        <v>0.24540229885057471</v>
      </c>
      <c r="K1149" s="2">
        <v>0.45804597701149424</v>
      </c>
      <c r="L1149" s="2">
        <v>0.34080459331643992</v>
      </c>
    </row>
    <row r="1150" spans="1:12" x14ac:dyDescent="0.35">
      <c r="A1150">
        <v>7830642</v>
      </c>
      <c r="B1150" t="s">
        <v>59</v>
      </c>
      <c r="C1150" t="s">
        <v>97</v>
      </c>
      <c r="D1150" t="s">
        <v>1656</v>
      </c>
      <c r="E1150" t="s">
        <v>1657</v>
      </c>
      <c r="F1150" s="6">
        <v>1.4367816091954023E-3</v>
      </c>
      <c r="G1150" t="s">
        <v>254</v>
      </c>
      <c r="H1150" t="s">
        <v>1401</v>
      </c>
      <c r="I1150" s="1">
        <v>76.69</v>
      </c>
      <c r="J1150" s="2">
        <v>0.1093390804597701</v>
      </c>
      <c r="K1150" s="2">
        <v>0.13750000000000001</v>
      </c>
      <c r="L1150" s="2">
        <v>0.11020114504057786</v>
      </c>
    </row>
    <row r="1151" spans="1:12" x14ac:dyDescent="0.35">
      <c r="A1151">
        <v>7830642</v>
      </c>
      <c r="B1151" t="s">
        <v>59</v>
      </c>
      <c r="C1151" t="s">
        <v>97</v>
      </c>
      <c r="D1151" t="s">
        <v>1465</v>
      </c>
      <c r="E1151" t="s">
        <v>1658</v>
      </c>
      <c r="F1151" s="6">
        <v>2.8735632183908046E-3</v>
      </c>
      <c r="G1151" t="s">
        <v>330</v>
      </c>
      <c r="H1151" t="s">
        <v>1659</v>
      </c>
      <c r="I1151" s="1">
        <v>66.304999999999993</v>
      </c>
      <c r="J1151" s="2">
        <v>0.13994252873563218</v>
      </c>
      <c r="K1151" s="2">
        <v>0.20287356321839078</v>
      </c>
      <c r="L1151" s="2">
        <v>0.19051725014872933</v>
      </c>
    </row>
    <row r="1152" spans="1:12" x14ac:dyDescent="0.35">
      <c r="A1152">
        <v>7830642</v>
      </c>
      <c r="B1152" t="s">
        <v>59</v>
      </c>
      <c r="C1152" t="s">
        <v>97</v>
      </c>
      <c r="D1152" t="s">
        <v>1660</v>
      </c>
      <c r="E1152" t="s">
        <v>1661</v>
      </c>
      <c r="F1152" s="6">
        <v>1.4367816091954023E-3</v>
      </c>
      <c r="G1152" t="s">
        <v>178</v>
      </c>
      <c r="H1152" t="s">
        <v>1534</v>
      </c>
      <c r="I1152" s="1">
        <v>80.324999999999989</v>
      </c>
      <c r="J1152" s="2">
        <v>0.10545977011494254</v>
      </c>
      <c r="K1152" s="2">
        <v>0.12370689655172412</v>
      </c>
      <c r="L1152" s="2">
        <v>0.1153735676031003</v>
      </c>
    </row>
    <row r="1153" spans="1:12" x14ac:dyDescent="0.35">
      <c r="A1153">
        <v>7830642</v>
      </c>
      <c r="B1153" t="s">
        <v>59</v>
      </c>
      <c r="C1153" t="s">
        <v>97</v>
      </c>
      <c r="D1153" t="s">
        <v>1660</v>
      </c>
      <c r="E1153" t="s">
        <v>1662</v>
      </c>
      <c r="F1153" s="6">
        <v>1.4367816091954023E-3</v>
      </c>
      <c r="G1153" t="s">
        <v>718</v>
      </c>
      <c r="H1153" t="s">
        <v>1160</v>
      </c>
      <c r="I1153" s="1">
        <v>87.754999999999995</v>
      </c>
      <c r="J1153" s="2">
        <v>0.12097701149425287</v>
      </c>
      <c r="K1153" s="2">
        <v>0.12715517241379309</v>
      </c>
      <c r="L1153" s="2">
        <v>0.12614942967206583</v>
      </c>
    </row>
    <row r="1154" spans="1:12" x14ac:dyDescent="0.35">
      <c r="A1154">
        <v>7830642</v>
      </c>
      <c r="B1154" t="s">
        <v>59</v>
      </c>
      <c r="C1154" t="s">
        <v>97</v>
      </c>
      <c r="D1154" t="s">
        <v>247</v>
      </c>
      <c r="E1154" t="s">
        <v>376</v>
      </c>
      <c r="F1154" s="6">
        <v>4.3103448275862068E-3</v>
      </c>
      <c r="G1154" t="s">
        <v>377</v>
      </c>
      <c r="H1154" t="s">
        <v>378</v>
      </c>
      <c r="I1154" s="1">
        <v>56.745000000000005</v>
      </c>
      <c r="J1154" s="2">
        <v>0.1560344827586207</v>
      </c>
      <c r="K1154" s="2">
        <v>0.38750000000000001</v>
      </c>
      <c r="L1154" s="2">
        <v>0.24482758291836443</v>
      </c>
    </row>
    <row r="1155" spans="1:12" x14ac:dyDescent="0.35">
      <c r="A1155">
        <v>7830642</v>
      </c>
      <c r="B1155" t="s">
        <v>59</v>
      </c>
      <c r="C1155" t="s">
        <v>97</v>
      </c>
      <c r="D1155" t="s">
        <v>525</v>
      </c>
      <c r="E1155" t="s">
        <v>719</v>
      </c>
      <c r="F1155" s="6">
        <v>4.3103448275862068E-3</v>
      </c>
      <c r="G1155" t="s">
        <v>720</v>
      </c>
      <c r="H1155" t="s">
        <v>721</v>
      </c>
      <c r="I1155" s="1">
        <v>80.790000000000006</v>
      </c>
      <c r="J1155" s="2">
        <v>0.29913793103448277</v>
      </c>
      <c r="K1155" s="2">
        <v>0.34913793103448276</v>
      </c>
      <c r="L1155" s="2">
        <v>0.348275875223094</v>
      </c>
    </row>
    <row r="1156" spans="1:12" x14ac:dyDescent="0.35">
      <c r="A1156">
        <v>7830642</v>
      </c>
      <c r="B1156" t="s">
        <v>59</v>
      </c>
      <c r="C1156" t="s">
        <v>97</v>
      </c>
      <c r="D1156" t="s">
        <v>1468</v>
      </c>
      <c r="E1156" t="s">
        <v>1469</v>
      </c>
      <c r="F1156" s="6">
        <v>1.4367816091954023E-3</v>
      </c>
      <c r="G1156" t="s">
        <v>714</v>
      </c>
      <c r="H1156" t="s">
        <v>364</v>
      </c>
      <c r="I1156" s="1">
        <v>60.815000000000005</v>
      </c>
      <c r="J1156" s="2">
        <v>7.5718390804597704E-2</v>
      </c>
      <c r="K1156" s="2">
        <v>0.11494252873563218</v>
      </c>
      <c r="L1156" s="2">
        <v>8.7356321839080459E-2</v>
      </c>
    </row>
    <row r="1157" spans="1:12" x14ac:dyDescent="0.35">
      <c r="A1157">
        <v>7830642</v>
      </c>
      <c r="B1157" t="s">
        <v>59</v>
      </c>
      <c r="C1157" t="s">
        <v>97</v>
      </c>
      <c r="D1157" t="s">
        <v>1663</v>
      </c>
      <c r="E1157" t="s">
        <v>1664</v>
      </c>
      <c r="F1157" s="6">
        <v>8.6206896551724137E-3</v>
      </c>
      <c r="G1157" t="s">
        <v>1665</v>
      </c>
      <c r="H1157" t="s">
        <v>965</v>
      </c>
      <c r="I1157" s="1">
        <v>75.864999999999995</v>
      </c>
      <c r="J1157" s="2">
        <v>0.42758620689655175</v>
      </c>
      <c r="K1157" s="2">
        <v>0.74051724137931041</v>
      </c>
      <c r="L1157" s="2">
        <v>0.65431035798171466</v>
      </c>
    </row>
    <row r="1158" spans="1:12" x14ac:dyDescent="0.35">
      <c r="A1158">
        <v>7830642</v>
      </c>
      <c r="B1158" t="s">
        <v>59</v>
      </c>
      <c r="C1158" t="s">
        <v>97</v>
      </c>
      <c r="D1158" t="s">
        <v>1666</v>
      </c>
      <c r="E1158" t="s">
        <v>1667</v>
      </c>
      <c r="F1158" s="6">
        <v>2.8735632183908046E-3</v>
      </c>
      <c r="G1158" t="s">
        <v>386</v>
      </c>
      <c r="H1158" t="s">
        <v>1185</v>
      </c>
      <c r="I1158" s="1">
        <v>68.134999999999991</v>
      </c>
      <c r="J1158" s="2">
        <v>0.16494252873563217</v>
      </c>
      <c r="K1158" s="2">
        <v>0.23563218390804597</v>
      </c>
      <c r="L1158" s="2">
        <v>0.19568965078770428</v>
      </c>
    </row>
    <row r="1159" spans="1:12" x14ac:dyDescent="0.35">
      <c r="A1159">
        <v>7830642</v>
      </c>
      <c r="B1159" t="s">
        <v>59</v>
      </c>
      <c r="C1159" t="s">
        <v>97</v>
      </c>
      <c r="D1159" t="s">
        <v>1245</v>
      </c>
      <c r="E1159" t="s">
        <v>1266</v>
      </c>
      <c r="F1159" s="6">
        <v>1.4367816091954023E-3</v>
      </c>
      <c r="G1159" t="s">
        <v>781</v>
      </c>
      <c r="H1159" t="s">
        <v>826</v>
      </c>
      <c r="I1159" s="1">
        <v>52.879999999999995</v>
      </c>
      <c r="J1159" s="2">
        <v>5.2442528735632182E-2</v>
      </c>
      <c r="K1159" s="2">
        <v>9.1954022988505746E-2</v>
      </c>
      <c r="L1159" s="2">
        <v>7.600574712643679E-2</v>
      </c>
    </row>
    <row r="1160" spans="1:12" x14ac:dyDescent="0.35">
      <c r="A1160">
        <v>7830642</v>
      </c>
      <c r="B1160" t="s">
        <v>59</v>
      </c>
      <c r="C1160" t="s">
        <v>97</v>
      </c>
      <c r="D1160" t="s">
        <v>847</v>
      </c>
      <c r="E1160" t="s">
        <v>899</v>
      </c>
      <c r="F1160" s="6">
        <v>2.8735632183908046E-3</v>
      </c>
      <c r="G1160" t="s">
        <v>900</v>
      </c>
      <c r="H1160" t="s">
        <v>901</v>
      </c>
      <c r="I1160" s="1">
        <v>62.654999999999994</v>
      </c>
      <c r="J1160" s="2">
        <v>0.13304597701149423</v>
      </c>
      <c r="K1160" s="2">
        <v>0.26034482758620686</v>
      </c>
      <c r="L1160" s="2">
        <v>0.18017241598545819</v>
      </c>
    </row>
    <row r="1161" spans="1:12" x14ac:dyDescent="0.35">
      <c r="A1161">
        <v>7830642</v>
      </c>
      <c r="B1161" t="s">
        <v>59</v>
      </c>
      <c r="C1161" t="s">
        <v>97</v>
      </c>
      <c r="D1161" t="s">
        <v>251</v>
      </c>
      <c r="E1161" t="s">
        <v>379</v>
      </c>
      <c r="F1161" s="6">
        <v>2.8735632183908046E-3</v>
      </c>
      <c r="G1161" t="s">
        <v>323</v>
      </c>
      <c r="H1161" t="s">
        <v>380</v>
      </c>
      <c r="I1161" s="1">
        <v>84.924999999999997</v>
      </c>
      <c r="J1161" s="2">
        <v>0.2379310344827586</v>
      </c>
      <c r="K1161" s="2">
        <v>0.2620689655172414</v>
      </c>
      <c r="L1161" s="2">
        <v>0.24396552162608881</v>
      </c>
    </row>
    <row r="1162" spans="1:12" x14ac:dyDescent="0.35">
      <c r="A1162">
        <v>7830642</v>
      </c>
      <c r="B1162" t="s">
        <v>59</v>
      </c>
      <c r="C1162" t="s">
        <v>97</v>
      </c>
      <c r="D1162" t="s">
        <v>1473</v>
      </c>
      <c r="E1162" t="s">
        <v>1668</v>
      </c>
      <c r="F1162" s="6">
        <v>1.4367816091954023E-3</v>
      </c>
      <c r="G1162" t="s">
        <v>428</v>
      </c>
      <c r="H1162" t="s">
        <v>1037</v>
      </c>
      <c r="I1162" s="1">
        <v>63.254999999999995</v>
      </c>
      <c r="J1162" s="2">
        <v>8.9655172413793102E-2</v>
      </c>
      <c r="K1162" s="2">
        <v>0.1122126436781609</v>
      </c>
      <c r="L1162" s="2">
        <v>9.0804598797326802E-2</v>
      </c>
    </row>
    <row r="1163" spans="1:12" x14ac:dyDescent="0.35">
      <c r="A1163">
        <v>7830642</v>
      </c>
      <c r="B1163" t="s">
        <v>59</v>
      </c>
      <c r="C1163" t="s">
        <v>97</v>
      </c>
      <c r="D1163" t="s">
        <v>1669</v>
      </c>
      <c r="E1163" t="s">
        <v>1670</v>
      </c>
      <c r="F1163" s="6">
        <v>1.4367816091954023E-3</v>
      </c>
      <c r="G1163" t="s">
        <v>554</v>
      </c>
      <c r="H1163" t="s">
        <v>619</v>
      </c>
      <c r="I1163" s="1">
        <v>78.39</v>
      </c>
      <c r="J1163" s="2">
        <v>0.10344827586206896</v>
      </c>
      <c r="K1163" s="2">
        <v>0.11379310344827587</v>
      </c>
      <c r="L1163" s="2">
        <v>0.11264368035327429</v>
      </c>
    </row>
    <row r="1164" spans="1:12" x14ac:dyDescent="0.35">
      <c r="A1164">
        <v>7830642</v>
      </c>
      <c r="B1164" t="s">
        <v>59</v>
      </c>
      <c r="C1164" t="s">
        <v>97</v>
      </c>
      <c r="D1164" t="s">
        <v>1477</v>
      </c>
      <c r="E1164" t="s">
        <v>1671</v>
      </c>
      <c r="F1164" s="6">
        <v>1.4367816091954023E-3</v>
      </c>
      <c r="G1164" t="s">
        <v>389</v>
      </c>
      <c r="H1164" t="s">
        <v>1405</v>
      </c>
      <c r="I1164" s="1">
        <v>73.545000000000002</v>
      </c>
      <c r="J1164" s="2">
        <v>0.10086206896551725</v>
      </c>
      <c r="K1164" s="2">
        <v>0.11925287356321838</v>
      </c>
      <c r="L1164" s="2">
        <v>0.10574712424442685</v>
      </c>
    </row>
    <row r="1165" spans="1:12" x14ac:dyDescent="0.35">
      <c r="A1165">
        <v>7830642</v>
      </c>
      <c r="B1165" t="s">
        <v>59</v>
      </c>
      <c r="C1165" t="s">
        <v>97</v>
      </c>
      <c r="D1165" t="s">
        <v>1477</v>
      </c>
      <c r="E1165" t="s">
        <v>1672</v>
      </c>
      <c r="F1165" s="6">
        <v>2.8735632183908046E-3</v>
      </c>
      <c r="G1165" t="s">
        <v>175</v>
      </c>
      <c r="H1165" t="s">
        <v>519</v>
      </c>
      <c r="I1165" s="1">
        <v>61.959999999999994</v>
      </c>
      <c r="J1165" s="2">
        <v>0.10086206896551725</v>
      </c>
      <c r="K1165" s="2">
        <v>0.19252873563218389</v>
      </c>
      <c r="L1165" s="2">
        <v>0.1778735676031003</v>
      </c>
    </row>
    <row r="1166" spans="1:12" x14ac:dyDescent="0.35">
      <c r="A1166">
        <v>7830642</v>
      </c>
      <c r="B1166" t="s">
        <v>59</v>
      </c>
      <c r="C1166" t="s">
        <v>97</v>
      </c>
      <c r="D1166" t="s">
        <v>1477</v>
      </c>
      <c r="E1166" t="s">
        <v>1673</v>
      </c>
      <c r="F1166" s="6">
        <v>1.4367816091954023E-3</v>
      </c>
      <c r="G1166" t="s">
        <v>1674</v>
      </c>
      <c r="H1166" t="s">
        <v>868</v>
      </c>
      <c r="I1166" s="1">
        <v>58.695000000000007</v>
      </c>
      <c r="J1166" s="2">
        <v>3.1321839080459768E-2</v>
      </c>
      <c r="K1166" s="2">
        <v>0.10445402298850574</v>
      </c>
      <c r="L1166" s="2">
        <v>8.419540010649583E-2</v>
      </c>
    </row>
    <row r="1167" spans="1:12" x14ac:dyDescent="0.35">
      <c r="A1167">
        <v>7830642</v>
      </c>
      <c r="B1167" t="s">
        <v>59</v>
      </c>
      <c r="C1167" t="s">
        <v>97</v>
      </c>
      <c r="D1167" t="s">
        <v>1477</v>
      </c>
      <c r="E1167" t="s">
        <v>1675</v>
      </c>
      <c r="F1167" s="6">
        <v>1.4367816091954023E-3</v>
      </c>
      <c r="G1167" t="s">
        <v>1292</v>
      </c>
      <c r="H1167" t="s">
        <v>592</v>
      </c>
      <c r="I1167" s="1">
        <v>79.22999999999999</v>
      </c>
      <c r="J1167" s="2">
        <v>9.9137931034482762E-2</v>
      </c>
      <c r="K1167" s="2">
        <v>0.13333333333333333</v>
      </c>
      <c r="L1167" s="2">
        <v>0.1139367859939049</v>
      </c>
    </row>
    <row r="1168" spans="1:12" x14ac:dyDescent="0.35">
      <c r="A1168">
        <v>7830642</v>
      </c>
      <c r="B1168" t="s">
        <v>59</v>
      </c>
      <c r="C1168" t="s">
        <v>97</v>
      </c>
      <c r="D1168" t="s">
        <v>1477</v>
      </c>
      <c r="E1168" t="s">
        <v>1676</v>
      </c>
      <c r="F1168" s="6">
        <v>4.3103448275862068E-3</v>
      </c>
      <c r="G1168" t="s">
        <v>1677</v>
      </c>
      <c r="H1168" t="s">
        <v>233</v>
      </c>
      <c r="I1168" s="1">
        <v>66.73</v>
      </c>
      <c r="J1168" s="2">
        <v>0.19224137931034482</v>
      </c>
      <c r="K1168" s="2">
        <v>0.35215517241379313</v>
      </c>
      <c r="L1168" s="2">
        <v>0.28793104763688709</v>
      </c>
    </row>
    <row r="1169" spans="1:12" x14ac:dyDescent="0.35">
      <c r="A1169">
        <v>7830642</v>
      </c>
      <c r="B1169" t="s">
        <v>59</v>
      </c>
      <c r="C1169" t="s">
        <v>97</v>
      </c>
      <c r="D1169" t="s">
        <v>1477</v>
      </c>
      <c r="E1169" t="s">
        <v>1678</v>
      </c>
      <c r="F1169" s="6">
        <v>1.4367816091954023E-3</v>
      </c>
      <c r="G1169" t="s">
        <v>955</v>
      </c>
      <c r="H1169" t="s">
        <v>1179</v>
      </c>
      <c r="I1169" s="1">
        <v>68.349999999999994</v>
      </c>
      <c r="J1169" s="2">
        <v>5.3160919540229883E-2</v>
      </c>
      <c r="K1169" s="2">
        <v>0.11350574712643678</v>
      </c>
      <c r="L1169" s="2">
        <v>9.8275864261320262E-2</v>
      </c>
    </row>
    <row r="1170" spans="1:12" x14ac:dyDescent="0.35">
      <c r="A1170">
        <v>7830642</v>
      </c>
      <c r="B1170" t="s">
        <v>59</v>
      </c>
      <c r="C1170" t="s">
        <v>97</v>
      </c>
      <c r="D1170" t="s">
        <v>1477</v>
      </c>
      <c r="E1170" t="s">
        <v>1679</v>
      </c>
      <c r="F1170" s="6">
        <v>1.4367816091954023E-3</v>
      </c>
      <c r="G1170" t="s">
        <v>750</v>
      </c>
      <c r="H1170" t="s">
        <v>1079</v>
      </c>
      <c r="I1170" s="1">
        <v>53.67</v>
      </c>
      <c r="J1170" s="2">
        <v>3.6350574712643677E-2</v>
      </c>
      <c r="K1170" s="2">
        <v>8.8362068965517238E-2</v>
      </c>
      <c r="L1170" s="2">
        <v>7.7155173509970476E-2</v>
      </c>
    </row>
    <row r="1171" spans="1:12" x14ac:dyDescent="0.35">
      <c r="A1171">
        <v>7830642</v>
      </c>
      <c r="B1171" t="s">
        <v>59</v>
      </c>
      <c r="C1171" t="s">
        <v>97</v>
      </c>
      <c r="D1171" t="s">
        <v>1477</v>
      </c>
      <c r="E1171" t="s">
        <v>1680</v>
      </c>
      <c r="F1171" s="6">
        <v>2.8735632183908046E-3</v>
      </c>
      <c r="G1171" t="s">
        <v>175</v>
      </c>
      <c r="H1171" t="s">
        <v>511</v>
      </c>
      <c r="I1171" s="1">
        <v>68.875</v>
      </c>
      <c r="J1171" s="2">
        <v>0.10086206896551725</v>
      </c>
      <c r="K1171" s="2">
        <v>0.23074712643678161</v>
      </c>
      <c r="L1171" s="2">
        <v>0.19770115819470635</v>
      </c>
    </row>
    <row r="1172" spans="1:12" x14ac:dyDescent="0.35">
      <c r="A1172">
        <v>7830642</v>
      </c>
      <c r="B1172" t="s">
        <v>59</v>
      </c>
      <c r="C1172" t="s">
        <v>97</v>
      </c>
      <c r="D1172" t="s">
        <v>1477</v>
      </c>
      <c r="E1172" t="s">
        <v>1681</v>
      </c>
      <c r="F1172" s="6">
        <v>1.4367816091954023E-3</v>
      </c>
      <c r="G1172" t="s">
        <v>460</v>
      </c>
      <c r="H1172" t="s">
        <v>1589</v>
      </c>
      <c r="I1172" s="1">
        <v>74.084999999999994</v>
      </c>
      <c r="J1172" s="2">
        <v>7.2270114942528732E-2</v>
      </c>
      <c r="K1172" s="2">
        <v>0.12011494252873563</v>
      </c>
      <c r="L1172" s="2">
        <v>0.10646551504902456</v>
      </c>
    </row>
    <row r="1173" spans="1:12" x14ac:dyDescent="0.35">
      <c r="A1173">
        <v>7830642</v>
      </c>
      <c r="B1173" t="s">
        <v>59</v>
      </c>
      <c r="C1173" t="s">
        <v>97</v>
      </c>
      <c r="D1173" t="s">
        <v>1477</v>
      </c>
      <c r="E1173" t="s">
        <v>1682</v>
      </c>
      <c r="F1173" s="6">
        <v>4.3103448275862068E-3</v>
      </c>
      <c r="G1173" t="s">
        <v>344</v>
      </c>
      <c r="H1173" t="s">
        <v>1230</v>
      </c>
      <c r="I1173" s="1">
        <v>62.319999999999993</v>
      </c>
      <c r="J1173" s="2">
        <v>0.11551724137931034</v>
      </c>
      <c r="K1173" s="2">
        <v>0.30862068965517236</v>
      </c>
      <c r="L1173" s="2">
        <v>0.26853447947008857</v>
      </c>
    </row>
    <row r="1174" spans="1:12" x14ac:dyDescent="0.35">
      <c r="A1174">
        <v>7830642</v>
      </c>
      <c r="B1174" t="s">
        <v>59</v>
      </c>
      <c r="C1174" t="s">
        <v>97</v>
      </c>
      <c r="D1174" t="s">
        <v>381</v>
      </c>
      <c r="E1174" t="s">
        <v>722</v>
      </c>
      <c r="F1174" s="6">
        <v>4.3103448275862068E-3</v>
      </c>
      <c r="G1174" t="s">
        <v>723</v>
      </c>
      <c r="H1174" t="s">
        <v>724</v>
      </c>
      <c r="I1174" s="1">
        <v>59.045000000000002</v>
      </c>
      <c r="J1174" s="2">
        <v>0.16422413793103449</v>
      </c>
      <c r="K1174" s="2">
        <v>0.35948275862068968</v>
      </c>
      <c r="L1174" s="2">
        <v>0.25431034482758619</v>
      </c>
    </row>
    <row r="1175" spans="1:12" x14ac:dyDescent="0.35">
      <c r="A1175">
        <v>7830642</v>
      </c>
      <c r="B1175" t="s">
        <v>59</v>
      </c>
      <c r="C1175" t="s">
        <v>97</v>
      </c>
      <c r="D1175" t="s">
        <v>381</v>
      </c>
      <c r="E1175" t="s">
        <v>1683</v>
      </c>
      <c r="F1175" s="6">
        <v>2.8735632183908046E-3</v>
      </c>
      <c r="G1175" t="s">
        <v>614</v>
      </c>
      <c r="H1175" t="s">
        <v>1684</v>
      </c>
      <c r="I1175" s="1">
        <v>54.81</v>
      </c>
      <c r="J1175" s="2">
        <v>0.10201149425287356</v>
      </c>
      <c r="K1175" s="2">
        <v>0.20316091954022988</v>
      </c>
      <c r="L1175" s="2">
        <v>0.15775862507436467</v>
      </c>
    </row>
    <row r="1176" spans="1:12" x14ac:dyDescent="0.35">
      <c r="A1176">
        <v>7830642</v>
      </c>
      <c r="B1176" t="s">
        <v>59</v>
      </c>
      <c r="C1176" t="s">
        <v>97</v>
      </c>
      <c r="D1176" t="s">
        <v>381</v>
      </c>
      <c r="E1176" t="s">
        <v>382</v>
      </c>
      <c r="F1176" s="6">
        <v>2.8735632183908046E-3</v>
      </c>
      <c r="G1176" t="s">
        <v>383</v>
      </c>
      <c r="H1176" t="s">
        <v>384</v>
      </c>
      <c r="I1176" s="1">
        <v>66.724999999999994</v>
      </c>
      <c r="J1176" s="2">
        <v>0.10862068965517241</v>
      </c>
      <c r="K1176" s="2">
        <v>0.21264367816091953</v>
      </c>
      <c r="L1176" s="2">
        <v>0.19166665789724766</v>
      </c>
    </row>
    <row r="1177" spans="1:12" x14ac:dyDescent="0.35">
      <c r="A1177">
        <v>7830642</v>
      </c>
      <c r="B1177" t="s">
        <v>59</v>
      </c>
      <c r="C1177" t="s">
        <v>97</v>
      </c>
      <c r="D1177" t="s">
        <v>381</v>
      </c>
      <c r="E1177" t="s">
        <v>1685</v>
      </c>
      <c r="F1177" s="6">
        <v>2.8735632183908046E-3</v>
      </c>
      <c r="G1177" t="s">
        <v>383</v>
      </c>
      <c r="H1177" t="s">
        <v>758</v>
      </c>
      <c r="I1177" s="1">
        <v>66.984999999999999</v>
      </c>
      <c r="J1177" s="2">
        <v>0.10862068965517241</v>
      </c>
      <c r="K1177" s="2">
        <v>0.21350574712643677</v>
      </c>
      <c r="L1177" s="2">
        <v>0.19224138369505434</v>
      </c>
    </row>
    <row r="1178" spans="1:12" x14ac:dyDescent="0.35">
      <c r="A1178">
        <v>7830642</v>
      </c>
      <c r="B1178" t="s">
        <v>59</v>
      </c>
      <c r="C1178" t="s">
        <v>97</v>
      </c>
      <c r="D1178" t="s">
        <v>381</v>
      </c>
      <c r="E1178" t="s">
        <v>1686</v>
      </c>
      <c r="F1178" s="6">
        <v>4.3103448275862068E-3</v>
      </c>
      <c r="G1178" t="s">
        <v>1687</v>
      </c>
      <c r="H1178" t="s">
        <v>1008</v>
      </c>
      <c r="I1178" s="1">
        <v>72.92</v>
      </c>
      <c r="J1178" s="2">
        <v>0.21594827586206897</v>
      </c>
      <c r="K1178" s="2">
        <v>0.35560344827586204</v>
      </c>
      <c r="L1178" s="2">
        <v>0.31422414450809871</v>
      </c>
    </row>
    <row r="1179" spans="1:12" x14ac:dyDescent="0.35">
      <c r="A1179">
        <v>7830642</v>
      </c>
      <c r="B1179" t="s">
        <v>59</v>
      </c>
      <c r="C1179" t="s">
        <v>97</v>
      </c>
      <c r="D1179" t="s">
        <v>1688</v>
      </c>
      <c r="E1179" t="s">
        <v>1689</v>
      </c>
      <c r="F1179" s="6">
        <v>1.4367816091954023E-3</v>
      </c>
      <c r="G1179" t="s">
        <v>269</v>
      </c>
      <c r="H1179" t="s">
        <v>1421</v>
      </c>
      <c r="I1179" s="1">
        <v>92.144999999999996</v>
      </c>
      <c r="J1179" s="2">
        <v>0.13821839080459769</v>
      </c>
      <c r="K1179" s="2">
        <v>0.12227011494252872</v>
      </c>
      <c r="L1179" s="2">
        <v>0.13247125998310658</v>
      </c>
    </row>
    <row r="1180" spans="1:12" x14ac:dyDescent="0.35">
      <c r="A1180">
        <v>7830642</v>
      </c>
      <c r="B1180" t="s">
        <v>59</v>
      </c>
      <c r="C1180" t="s">
        <v>97</v>
      </c>
      <c r="D1180" t="s">
        <v>643</v>
      </c>
      <c r="E1180" t="s">
        <v>1690</v>
      </c>
      <c r="F1180" s="6">
        <v>2.8735632183908046E-3</v>
      </c>
      <c r="G1180" t="s">
        <v>1584</v>
      </c>
      <c r="H1180" t="s">
        <v>144</v>
      </c>
      <c r="I1180" s="1">
        <v>77.674999999999997</v>
      </c>
      <c r="J1180" s="2">
        <v>0.18448275862068966</v>
      </c>
      <c r="K1180" s="2">
        <v>0.22097701149425289</v>
      </c>
      <c r="L1180" s="2">
        <v>0.22327585329954652</v>
      </c>
    </row>
    <row r="1181" spans="1:12" x14ac:dyDescent="0.35">
      <c r="A1181">
        <v>7830642</v>
      </c>
      <c r="B1181" t="s">
        <v>59</v>
      </c>
      <c r="C1181" t="s">
        <v>97</v>
      </c>
      <c r="D1181" t="s">
        <v>643</v>
      </c>
      <c r="E1181" t="s">
        <v>1691</v>
      </c>
      <c r="F1181" s="6">
        <v>2.8735632183908046E-3</v>
      </c>
      <c r="G1181" t="s">
        <v>984</v>
      </c>
      <c r="H1181" t="s">
        <v>1192</v>
      </c>
      <c r="I1181" s="1">
        <v>62.395000000000003</v>
      </c>
      <c r="J1181" s="2">
        <v>0.13620689655172413</v>
      </c>
      <c r="K1181" s="2">
        <v>0.2132183908045977</v>
      </c>
      <c r="L1181" s="2">
        <v>0.17931034921229572</v>
      </c>
    </row>
    <row r="1182" spans="1:12" x14ac:dyDescent="0.35">
      <c r="A1182">
        <v>7830642</v>
      </c>
      <c r="B1182" t="s">
        <v>59</v>
      </c>
      <c r="C1182" t="s">
        <v>97</v>
      </c>
      <c r="D1182" t="s">
        <v>643</v>
      </c>
      <c r="E1182" t="s">
        <v>725</v>
      </c>
      <c r="F1182" s="6">
        <v>1.4367816091954023E-3</v>
      </c>
      <c r="G1182" t="s">
        <v>726</v>
      </c>
      <c r="H1182" t="s">
        <v>727</v>
      </c>
      <c r="I1182" s="1">
        <v>62.255000000000003</v>
      </c>
      <c r="J1182" s="2">
        <v>8.4339080459770122E-2</v>
      </c>
      <c r="K1182" s="2">
        <v>0.11249999999999999</v>
      </c>
      <c r="L1182" s="2">
        <v>8.9367817188131402E-2</v>
      </c>
    </row>
    <row r="1183" spans="1:12" x14ac:dyDescent="0.35">
      <c r="A1183">
        <v>7830642</v>
      </c>
      <c r="B1183" t="s">
        <v>59</v>
      </c>
      <c r="C1183" t="s">
        <v>97</v>
      </c>
      <c r="D1183" t="s">
        <v>643</v>
      </c>
      <c r="E1183" t="s">
        <v>1692</v>
      </c>
      <c r="F1183" s="6">
        <v>1.4367816091954023E-3</v>
      </c>
      <c r="G1183" t="s">
        <v>1395</v>
      </c>
      <c r="H1183" t="s">
        <v>929</v>
      </c>
      <c r="I1183" s="1">
        <v>63.934999999999995</v>
      </c>
      <c r="J1183" s="2">
        <v>8.1034482758620685E-2</v>
      </c>
      <c r="K1183" s="2">
        <v>0.1175287356321839</v>
      </c>
      <c r="L1183" s="2">
        <v>9.1810347019940952E-2</v>
      </c>
    </row>
    <row r="1184" spans="1:12" x14ac:dyDescent="0.35">
      <c r="A1184">
        <v>7830642</v>
      </c>
      <c r="B1184" t="s">
        <v>59</v>
      </c>
      <c r="C1184" t="s">
        <v>97</v>
      </c>
      <c r="D1184" t="s">
        <v>643</v>
      </c>
      <c r="E1184" t="s">
        <v>1693</v>
      </c>
      <c r="F1184" s="6">
        <v>2.8735632183908046E-3</v>
      </c>
      <c r="G1184" t="s">
        <v>826</v>
      </c>
      <c r="H1184" t="s">
        <v>670</v>
      </c>
      <c r="I1184" s="1">
        <v>75.95</v>
      </c>
      <c r="J1184" s="2">
        <v>0.18390804597701149</v>
      </c>
      <c r="K1184" s="2">
        <v>0.24051724137931035</v>
      </c>
      <c r="L1184" s="2">
        <v>0.21839080459770116</v>
      </c>
    </row>
    <row r="1185" spans="1:12" x14ac:dyDescent="0.35">
      <c r="A1185">
        <v>7830642</v>
      </c>
      <c r="B1185" t="s">
        <v>59</v>
      </c>
      <c r="C1185" t="s">
        <v>97</v>
      </c>
      <c r="D1185" t="s">
        <v>643</v>
      </c>
      <c r="E1185" t="s">
        <v>728</v>
      </c>
      <c r="F1185" s="6">
        <v>1.4367816091954023E-3</v>
      </c>
      <c r="G1185" t="s">
        <v>729</v>
      </c>
      <c r="H1185" t="s">
        <v>730</v>
      </c>
      <c r="I1185" s="1">
        <v>71.58</v>
      </c>
      <c r="J1185" s="2">
        <v>8.0459770114942528E-2</v>
      </c>
      <c r="K1185" s="2">
        <v>0.11551724137931035</v>
      </c>
      <c r="L1185" s="2">
        <v>0.10272988505747126</v>
      </c>
    </row>
    <row r="1186" spans="1:12" x14ac:dyDescent="0.35">
      <c r="A1186">
        <v>7830642</v>
      </c>
      <c r="B1186" t="s">
        <v>59</v>
      </c>
      <c r="C1186" t="s">
        <v>97</v>
      </c>
      <c r="D1186" t="s">
        <v>643</v>
      </c>
      <c r="E1186" t="s">
        <v>1694</v>
      </c>
      <c r="F1186" s="6">
        <v>1.4367816091954023E-3</v>
      </c>
      <c r="G1186" t="s">
        <v>1421</v>
      </c>
      <c r="H1186" t="s">
        <v>405</v>
      </c>
      <c r="I1186" s="1">
        <v>80.375</v>
      </c>
      <c r="J1186" s="2">
        <v>0.12227011494252872</v>
      </c>
      <c r="K1186" s="2">
        <v>0.13146551724137931</v>
      </c>
      <c r="L1186" s="2">
        <v>0.1153735676031003</v>
      </c>
    </row>
    <row r="1187" spans="1:12" x14ac:dyDescent="0.35">
      <c r="A1187">
        <v>7830642</v>
      </c>
      <c r="B1187" t="s">
        <v>59</v>
      </c>
      <c r="C1187" t="s">
        <v>97</v>
      </c>
      <c r="D1187" t="s">
        <v>261</v>
      </c>
      <c r="E1187" t="s">
        <v>385</v>
      </c>
      <c r="F1187" s="6">
        <v>1.4367816091954023E-3</v>
      </c>
      <c r="G1187" t="s">
        <v>386</v>
      </c>
      <c r="H1187" t="s">
        <v>365</v>
      </c>
      <c r="I1187" s="1">
        <v>64.894999999999996</v>
      </c>
      <c r="J1187" s="2">
        <v>8.2471264367816086E-2</v>
      </c>
      <c r="K1187" s="2">
        <v>0.12284482758620689</v>
      </c>
      <c r="L1187" s="2">
        <v>9.3247128629136353E-2</v>
      </c>
    </row>
    <row r="1188" spans="1:12" x14ac:dyDescent="0.35">
      <c r="A1188">
        <v>7830642</v>
      </c>
      <c r="B1188" t="s">
        <v>59</v>
      </c>
      <c r="C1188" t="s">
        <v>97</v>
      </c>
      <c r="D1188" t="s">
        <v>261</v>
      </c>
      <c r="E1188" t="s">
        <v>1205</v>
      </c>
      <c r="F1188" s="6">
        <v>1.4367816091954023E-3</v>
      </c>
      <c r="G1188" t="s">
        <v>1206</v>
      </c>
      <c r="H1188" t="s">
        <v>185</v>
      </c>
      <c r="I1188" s="1">
        <v>73.31</v>
      </c>
      <c r="J1188" s="2">
        <v>6.2787356321839086E-2</v>
      </c>
      <c r="K1188" s="2">
        <v>0.13448275862068965</v>
      </c>
      <c r="L1188" s="2">
        <v>0.10531609633873248</v>
      </c>
    </row>
    <row r="1189" spans="1:12" x14ac:dyDescent="0.35">
      <c r="A1189">
        <v>7830642</v>
      </c>
      <c r="B1189" t="s">
        <v>59</v>
      </c>
      <c r="C1189" t="s">
        <v>97</v>
      </c>
      <c r="D1189" t="s">
        <v>1166</v>
      </c>
      <c r="E1189" t="s">
        <v>1170</v>
      </c>
      <c r="F1189" s="6">
        <v>1.4367816091954023E-3</v>
      </c>
      <c r="G1189" t="s">
        <v>802</v>
      </c>
      <c r="H1189" t="s">
        <v>1194</v>
      </c>
      <c r="I1189" s="1">
        <v>74.914999999999992</v>
      </c>
      <c r="J1189" s="2">
        <v>8.5488505747126436E-2</v>
      </c>
      <c r="K1189" s="2">
        <v>0.13031609195402299</v>
      </c>
      <c r="L1189" s="2">
        <v>0.10761494252873564</v>
      </c>
    </row>
    <row r="1190" spans="1:12" x14ac:dyDescent="0.35">
      <c r="A1190">
        <v>7830642</v>
      </c>
      <c r="B1190" t="s">
        <v>59</v>
      </c>
      <c r="C1190" t="s">
        <v>97</v>
      </c>
      <c r="D1190" t="s">
        <v>1249</v>
      </c>
      <c r="E1190" t="s">
        <v>1695</v>
      </c>
      <c r="F1190" s="6">
        <v>1.4367816091954023E-3</v>
      </c>
      <c r="G1190" t="s">
        <v>1103</v>
      </c>
      <c r="H1190" t="s">
        <v>1696</v>
      </c>
      <c r="I1190" s="1">
        <v>76.930000000000007</v>
      </c>
      <c r="J1190" s="2">
        <v>9.4827586206896547E-2</v>
      </c>
      <c r="K1190" s="2">
        <v>0.10373563218390805</v>
      </c>
      <c r="L1190" s="2">
        <v>0.11063218390804598</v>
      </c>
    </row>
    <row r="1191" spans="1:12" x14ac:dyDescent="0.35">
      <c r="A1191">
        <v>7830642</v>
      </c>
      <c r="B1191" t="s">
        <v>59</v>
      </c>
      <c r="C1191" t="s">
        <v>97</v>
      </c>
      <c r="D1191" t="s">
        <v>1697</v>
      </c>
      <c r="E1191" t="s">
        <v>1698</v>
      </c>
      <c r="F1191" s="6">
        <v>1.4367816091954023E-3</v>
      </c>
      <c r="G1191" t="s">
        <v>580</v>
      </c>
      <c r="H1191" t="s">
        <v>1696</v>
      </c>
      <c r="I1191" s="1">
        <v>58.519999999999996</v>
      </c>
      <c r="J1191" s="2">
        <v>6.8390804597701152E-2</v>
      </c>
      <c r="K1191" s="2">
        <v>0.10373563218390805</v>
      </c>
      <c r="L1191" s="2">
        <v>8.419540010649583E-2</v>
      </c>
    </row>
    <row r="1192" spans="1:12" x14ac:dyDescent="0.35">
      <c r="A1192">
        <v>7830642</v>
      </c>
      <c r="B1192" t="s">
        <v>59</v>
      </c>
      <c r="C1192" t="s">
        <v>97</v>
      </c>
      <c r="D1192" t="s">
        <v>1490</v>
      </c>
      <c r="E1192" t="s">
        <v>1699</v>
      </c>
      <c r="F1192" s="6">
        <v>5.7471264367816091E-3</v>
      </c>
      <c r="G1192" t="s">
        <v>428</v>
      </c>
      <c r="H1192" t="s">
        <v>819</v>
      </c>
      <c r="I1192" s="1">
        <v>75.754999999999995</v>
      </c>
      <c r="J1192" s="2">
        <v>0.35862068965517241</v>
      </c>
      <c r="K1192" s="2">
        <v>0.42356321839080463</v>
      </c>
      <c r="L1192" s="2">
        <v>0.43505745372552979</v>
      </c>
    </row>
    <row r="1193" spans="1:12" x14ac:dyDescent="0.35">
      <c r="A1193">
        <v>7830642</v>
      </c>
      <c r="B1193" t="s">
        <v>59</v>
      </c>
      <c r="C1193" t="s">
        <v>97</v>
      </c>
      <c r="D1193" t="s">
        <v>1700</v>
      </c>
      <c r="E1193" t="s">
        <v>1701</v>
      </c>
      <c r="F1193" s="6">
        <v>1.4367816091954023E-3</v>
      </c>
      <c r="G1193" t="s">
        <v>1242</v>
      </c>
      <c r="H1193" t="s">
        <v>327</v>
      </c>
      <c r="I1193" s="1">
        <v>66.91</v>
      </c>
      <c r="J1193" s="2">
        <v>9.956896551724137E-2</v>
      </c>
      <c r="K1193" s="2">
        <v>0.11623563218390805</v>
      </c>
      <c r="L1193" s="2">
        <v>9.6264367816091947E-2</v>
      </c>
    </row>
    <row r="1194" spans="1:12" x14ac:dyDescent="0.35">
      <c r="A1194">
        <v>7830642</v>
      </c>
      <c r="B1194" t="s">
        <v>59</v>
      </c>
      <c r="C1194" t="s">
        <v>97</v>
      </c>
      <c r="D1194" t="s">
        <v>1295</v>
      </c>
      <c r="E1194" t="s">
        <v>1702</v>
      </c>
      <c r="F1194" s="6">
        <v>7.1839080459770114E-3</v>
      </c>
      <c r="G1194" t="s">
        <v>1703</v>
      </c>
      <c r="H1194" t="s">
        <v>808</v>
      </c>
      <c r="I1194" s="1">
        <v>55.564999999999991</v>
      </c>
      <c r="J1194" s="2">
        <v>0.14367816091954022</v>
      </c>
      <c r="K1194" s="2">
        <v>0.44755747126436779</v>
      </c>
      <c r="L1194" s="2">
        <v>0.39942527639454806</v>
      </c>
    </row>
    <row r="1195" spans="1:12" x14ac:dyDescent="0.35">
      <c r="A1195">
        <v>7830642</v>
      </c>
      <c r="B1195" t="s">
        <v>59</v>
      </c>
      <c r="C1195" t="s">
        <v>97</v>
      </c>
      <c r="D1195" t="s">
        <v>1295</v>
      </c>
      <c r="E1195" t="s">
        <v>1704</v>
      </c>
      <c r="F1195" s="6">
        <v>1.4367816091954023E-3</v>
      </c>
      <c r="G1195" t="s">
        <v>675</v>
      </c>
      <c r="H1195" t="s">
        <v>698</v>
      </c>
      <c r="I1195" s="1">
        <v>60.260000000000005</v>
      </c>
      <c r="J1195" s="2">
        <v>4.655172413793103E-2</v>
      </c>
      <c r="K1195" s="2">
        <v>0.10229885057471265</v>
      </c>
      <c r="L1195" s="2">
        <v>8.6494253969740587E-2</v>
      </c>
    </row>
    <row r="1196" spans="1:12" x14ac:dyDescent="0.35">
      <c r="A1196">
        <v>7830642</v>
      </c>
      <c r="B1196" t="s">
        <v>59</v>
      </c>
      <c r="C1196" t="s">
        <v>97</v>
      </c>
      <c r="D1196" t="s">
        <v>1295</v>
      </c>
      <c r="E1196" t="s">
        <v>1705</v>
      </c>
      <c r="F1196" s="6">
        <v>5.7471264367816091E-3</v>
      </c>
      <c r="G1196" t="s">
        <v>566</v>
      </c>
      <c r="H1196" t="s">
        <v>369</v>
      </c>
      <c r="I1196" s="1">
        <v>53.02</v>
      </c>
      <c r="J1196" s="2">
        <v>0.14597701149425285</v>
      </c>
      <c r="K1196" s="2">
        <v>0.40114942528735631</v>
      </c>
      <c r="L1196" s="2">
        <v>0.3045977011494253</v>
      </c>
    </row>
    <row r="1197" spans="1:12" x14ac:dyDescent="0.35">
      <c r="A1197">
        <v>7830642</v>
      </c>
      <c r="B1197" t="s">
        <v>59</v>
      </c>
      <c r="C1197" t="s">
        <v>97</v>
      </c>
      <c r="D1197" t="s">
        <v>1295</v>
      </c>
      <c r="E1197" t="s">
        <v>1706</v>
      </c>
      <c r="F1197" s="6">
        <v>4.3103448275862068E-3</v>
      </c>
      <c r="G1197" t="s">
        <v>1707</v>
      </c>
      <c r="H1197" t="s">
        <v>389</v>
      </c>
      <c r="I1197" s="1">
        <v>59.790000000000006</v>
      </c>
      <c r="J1197" s="2">
        <v>9.568965517241379E-2</v>
      </c>
      <c r="K1197" s="2">
        <v>0.30258620689655175</v>
      </c>
      <c r="L1197" s="2">
        <v>0.25818966174947805</v>
      </c>
    </row>
    <row r="1198" spans="1:12" x14ac:dyDescent="0.35">
      <c r="A1198">
        <v>7830642</v>
      </c>
      <c r="B1198" t="s">
        <v>59</v>
      </c>
      <c r="C1198" t="s">
        <v>97</v>
      </c>
      <c r="D1198" t="s">
        <v>1295</v>
      </c>
      <c r="E1198" t="s">
        <v>1708</v>
      </c>
      <c r="F1198" s="6">
        <v>2.8735632183908046E-3</v>
      </c>
      <c r="G1198" t="s">
        <v>575</v>
      </c>
      <c r="H1198" t="s">
        <v>417</v>
      </c>
      <c r="I1198" s="1">
        <v>72.025000000000006</v>
      </c>
      <c r="J1198" s="2">
        <v>9.9137931034482762E-2</v>
      </c>
      <c r="K1198" s="2">
        <v>0.25890804597701145</v>
      </c>
      <c r="L1198" s="2">
        <v>0.20660919978700834</v>
      </c>
    </row>
    <row r="1199" spans="1:12" x14ac:dyDescent="0.35">
      <c r="A1199">
        <v>7830642</v>
      </c>
      <c r="B1199" t="s">
        <v>59</v>
      </c>
      <c r="C1199" t="s">
        <v>97</v>
      </c>
      <c r="D1199" t="s">
        <v>1295</v>
      </c>
      <c r="E1199" t="s">
        <v>1709</v>
      </c>
      <c r="F1199" s="6">
        <v>1.4367816091954023E-3</v>
      </c>
      <c r="G1199" t="s">
        <v>400</v>
      </c>
      <c r="H1199" t="s">
        <v>929</v>
      </c>
      <c r="I1199" s="1">
        <v>56.375</v>
      </c>
      <c r="J1199" s="2">
        <v>4.583333333333333E-2</v>
      </c>
      <c r="K1199" s="2">
        <v>0.1175287356321839</v>
      </c>
      <c r="L1199" s="2">
        <v>8.1034484950975441E-2</v>
      </c>
    </row>
    <row r="1200" spans="1:12" x14ac:dyDescent="0.35">
      <c r="A1200">
        <v>7830642</v>
      </c>
      <c r="B1200" t="s">
        <v>59</v>
      </c>
      <c r="C1200" t="s">
        <v>97</v>
      </c>
      <c r="D1200" t="s">
        <v>1295</v>
      </c>
      <c r="E1200" t="s">
        <v>1710</v>
      </c>
      <c r="F1200" s="6">
        <v>1.4367816091954023E-3</v>
      </c>
      <c r="G1200" t="s">
        <v>1494</v>
      </c>
      <c r="H1200" t="s">
        <v>1711</v>
      </c>
      <c r="I1200" s="1">
        <v>58.33</v>
      </c>
      <c r="J1200" s="2">
        <v>2.6436781609195398E-2</v>
      </c>
      <c r="K1200" s="2">
        <v>0.10732758620689656</v>
      </c>
      <c r="L1200" s="2">
        <v>8.3764366719914579E-2</v>
      </c>
    </row>
    <row r="1201" spans="1:12" x14ac:dyDescent="0.35">
      <c r="A1201">
        <v>7830642</v>
      </c>
      <c r="B1201" t="s">
        <v>59</v>
      </c>
      <c r="C1201" t="s">
        <v>97</v>
      </c>
      <c r="D1201" t="s">
        <v>731</v>
      </c>
      <c r="E1201" t="s">
        <v>1091</v>
      </c>
      <c r="F1201" s="6">
        <v>1.4367816091954023E-3</v>
      </c>
      <c r="G1201" t="s">
        <v>580</v>
      </c>
      <c r="H1201" t="s">
        <v>730</v>
      </c>
      <c r="I1201" s="1">
        <v>72.704999999999998</v>
      </c>
      <c r="J1201" s="2">
        <v>6.8390804597701152E-2</v>
      </c>
      <c r="K1201" s="2">
        <v>0.11551724137931035</v>
      </c>
      <c r="L1201" s="2">
        <v>0.10445401860379624</v>
      </c>
    </row>
    <row r="1202" spans="1:12" x14ac:dyDescent="0.35">
      <c r="A1202">
        <v>7830642</v>
      </c>
      <c r="B1202" t="s">
        <v>59</v>
      </c>
      <c r="C1202" t="s">
        <v>97</v>
      </c>
      <c r="D1202" t="s">
        <v>731</v>
      </c>
      <c r="E1202" t="s">
        <v>1712</v>
      </c>
      <c r="F1202" s="6">
        <v>1.4367816091954023E-3</v>
      </c>
      <c r="G1202" t="s">
        <v>1318</v>
      </c>
      <c r="H1202" t="s">
        <v>327</v>
      </c>
      <c r="I1202" s="1">
        <v>63.585000000000001</v>
      </c>
      <c r="J1202" s="2">
        <v>7.3850574712643668E-2</v>
      </c>
      <c r="K1202" s="2">
        <v>0.11623563218390805</v>
      </c>
      <c r="L1202" s="2">
        <v>9.1379308152472832E-2</v>
      </c>
    </row>
    <row r="1203" spans="1:12" x14ac:dyDescent="0.35">
      <c r="A1203">
        <v>7830642</v>
      </c>
      <c r="B1203" t="s">
        <v>59</v>
      </c>
      <c r="C1203" t="s">
        <v>97</v>
      </c>
      <c r="D1203" t="s">
        <v>731</v>
      </c>
      <c r="E1203" t="s">
        <v>732</v>
      </c>
      <c r="F1203" s="6">
        <v>1.4367816091954023E-3</v>
      </c>
      <c r="G1203" t="s">
        <v>733</v>
      </c>
      <c r="H1203" t="s">
        <v>215</v>
      </c>
      <c r="I1203" s="1">
        <v>75.75</v>
      </c>
      <c r="J1203" s="2">
        <v>9.4252873563218376E-2</v>
      </c>
      <c r="K1203" s="2">
        <v>0.1339080459770115</v>
      </c>
      <c r="L1203" s="2">
        <v>0.10890805036172099</v>
      </c>
    </row>
    <row r="1204" spans="1:12" x14ac:dyDescent="0.35">
      <c r="A1204">
        <v>7830642</v>
      </c>
      <c r="B1204" t="s">
        <v>59</v>
      </c>
      <c r="C1204" t="s">
        <v>97</v>
      </c>
      <c r="D1204" t="s">
        <v>731</v>
      </c>
      <c r="E1204" t="s">
        <v>1713</v>
      </c>
      <c r="F1204" s="6">
        <v>2.8735632183908046E-3</v>
      </c>
      <c r="G1204" t="s">
        <v>1714</v>
      </c>
      <c r="H1204" t="s">
        <v>439</v>
      </c>
      <c r="I1204" s="1">
        <v>69.834999999999994</v>
      </c>
      <c r="J1204" s="2">
        <v>0.14482758620689654</v>
      </c>
      <c r="K1204" s="2">
        <v>0.2614942528735632</v>
      </c>
      <c r="L1204" s="2">
        <v>0.20086207335022674</v>
      </c>
    </row>
    <row r="1205" spans="1:12" x14ac:dyDescent="0.35">
      <c r="A1205">
        <v>7830642</v>
      </c>
      <c r="B1205" t="s">
        <v>59</v>
      </c>
      <c r="C1205" t="s">
        <v>97</v>
      </c>
      <c r="D1205" t="s">
        <v>1501</v>
      </c>
      <c r="E1205" t="s">
        <v>1715</v>
      </c>
      <c r="F1205" s="6">
        <v>1.4367816091954023E-3</v>
      </c>
      <c r="G1205" t="s">
        <v>253</v>
      </c>
      <c r="H1205" t="s">
        <v>205</v>
      </c>
      <c r="I1205" s="1">
        <v>71.045000000000002</v>
      </c>
      <c r="J1205" s="2">
        <v>9.5977011494252862E-2</v>
      </c>
      <c r="K1205" s="2">
        <v>0.11135057471264367</v>
      </c>
      <c r="L1205" s="2">
        <v>0.10201149425287356</v>
      </c>
    </row>
    <row r="1206" spans="1:12" x14ac:dyDescent="0.35">
      <c r="A1206">
        <v>7830642</v>
      </c>
      <c r="B1206" t="s">
        <v>59</v>
      </c>
      <c r="C1206" t="s">
        <v>97</v>
      </c>
      <c r="D1206" t="s">
        <v>1501</v>
      </c>
      <c r="E1206" t="s">
        <v>1716</v>
      </c>
      <c r="F1206" s="6">
        <v>5.7471264367816091E-3</v>
      </c>
      <c r="G1206" t="s">
        <v>1717</v>
      </c>
      <c r="H1206" t="s">
        <v>1163</v>
      </c>
      <c r="I1206" s="1">
        <v>59.384999999999998</v>
      </c>
      <c r="J1206" s="2">
        <v>0.30057471264367813</v>
      </c>
      <c r="K1206" s="2">
        <v>0.40402298850574708</v>
      </c>
      <c r="L1206" s="2">
        <v>0.34137931911424657</v>
      </c>
    </row>
    <row r="1207" spans="1:12" x14ac:dyDescent="0.35">
      <c r="A1207">
        <v>7830642</v>
      </c>
      <c r="B1207" t="s">
        <v>59</v>
      </c>
      <c r="C1207" t="s">
        <v>97</v>
      </c>
      <c r="D1207" t="s">
        <v>1504</v>
      </c>
      <c r="E1207" t="s">
        <v>1718</v>
      </c>
      <c r="F1207" s="6">
        <v>2.8735632183908046E-3</v>
      </c>
      <c r="G1207" t="s">
        <v>1719</v>
      </c>
      <c r="H1207" t="s">
        <v>182</v>
      </c>
      <c r="I1207" s="1">
        <v>55.615000000000002</v>
      </c>
      <c r="J1207" s="2">
        <v>8.2183908045977014E-2</v>
      </c>
      <c r="K1207" s="2">
        <v>0.21120689655172414</v>
      </c>
      <c r="L1207" s="2">
        <v>0.15977011055781923</v>
      </c>
    </row>
    <row r="1208" spans="1:12" x14ac:dyDescent="0.35">
      <c r="A1208">
        <v>7830642</v>
      </c>
      <c r="B1208" t="s">
        <v>59</v>
      </c>
      <c r="C1208" t="s">
        <v>97</v>
      </c>
      <c r="D1208" t="s">
        <v>1504</v>
      </c>
      <c r="E1208" t="s">
        <v>1720</v>
      </c>
      <c r="F1208" s="6">
        <v>2.8735632183908046E-3</v>
      </c>
      <c r="G1208" t="s">
        <v>1239</v>
      </c>
      <c r="H1208" t="s">
        <v>206</v>
      </c>
      <c r="I1208" s="1">
        <v>84.330000000000013</v>
      </c>
      <c r="J1208" s="2">
        <v>0.16637931034482759</v>
      </c>
      <c r="K1208" s="2">
        <v>0.28735632183908044</v>
      </c>
      <c r="L1208" s="2">
        <v>0.24252873563218391</v>
      </c>
    </row>
    <row r="1209" spans="1:12" x14ac:dyDescent="0.35">
      <c r="A1209">
        <v>7830642</v>
      </c>
      <c r="B1209" t="s">
        <v>59</v>
      </c>
      <c r="C1209" t="s">
        <v>97</v>
      </c>
      <c r="D1209" t="s">
        <v>1504</v>
      </c>
      <c r="E1209" t="s">
        <v>1721</v>
      </c>
      <c r="F1209" s="6">
        <v>1.4367816091954023E-3</v>
      </c>
      <c r="G1209" t="s">
        <v>1722</v>
      </c>
      <c r="H1209" t="s">
        <v>1410</v>
      </c>
      <c r="I1209" s="1">
        <v>57.144999999999996</v>
      </c>
      <c r="J1209" s="2">
        <v>3.864942528735632E-2</v>
      </c>
      <c r="K1209" s="2">
        <v>0.1139367816091954</v>
      </c>
      <c r="L1209" s="2">
        <v>8.2183909142154385E-2</v>
      </c>
    </row>
    <row r="1210" spans="1:12" x14ac:dyDescent="0.35">
      <c r="A1210">
        <v>7830642</v>
      </c>
      <c r="B1210" t="s">
        <v>59</v>
      </c>
      <c r="C1210" t="s">
        <v>97</v>
      </c>
      <c r="D1210" t="s">
        <v>1504</v>
      </c>
      <c r="E1210" t="s">
        <v>1723</v>
      </c>
      <c r="F1210" s="6">
        <v>1.4367816091954023E-3</v>
      </c>
      <c r="G1210" t="s">
        <v>1330</v>
      </c>
      <c r="H1210" t="s">
        <v>416</v>
      </c>
      <c r="I1210" s="1">
        <v>60.024999999999999</v>
      </c>
      <c r="J1210" s="2">
        <v>4.3965517241379315E-2</v>
      </c>
      <c r="K1210" s="2">
        <v>9.0086206896551724E-2</v>
      </c>
      <c r="L1210" s="2">
        <v>8.6206896551724144E-2</v>
      </c>
    </row>
    <row r="1211" spans="1:12" x14ac:dyDescent="0.35">
      <c r="A1211">
        <v>7830642</v>
      </c>
      <c r="B1211" t="s">
        <v>59</v>
      </c>
      <c r="C1211" t="s">
        <v>97</v>
      </c>
      <c r="D1211" t="s">
        <v>1504</v>
      </c>
      <c r="E1211" t="s">
        <v>1724</v>
      </c>
      <c r="F1211" s="6">
        <v>1.4367816091954023E-3</v>
      </c>
      <c r="G1211" t="s">
        <v>1725</v>
      </c>
      <c r="H1211" t="s">
        <v>721</v>
      </c>
      <c r="I1211" s="1">
        <v>61.85499999999999</v>
      </c>
      <c r="J1211" s="2">
        <v>4.1235632183908043E-2</v>
      </c>
      <c r="K1211" s="2">
        <v>0.11637931034482758</v>
      </c>
      <c r="L1211" s="2">
        <v>8.8936783801550151E-2</v>
      </c>
    </row>
    <row r="1212" spans="1:12" x14ac:dyDescent="0.35">
      <c r="A1212">
        <v>7830642</v>
      </c>
      <c r="B1212" t="s">
        <v>59</v>
      </c>
      <c r="C1212" t="s">
        <v>97</v>
      </c>
      <c r="D1212" t="s">
        <v>1504</v>
      </c>
      <c r="E1212" t="s">
        <v>1726</v>
      </c>
      <c r="F1212" s="6">
        <v>1.4367816091954023E-3</v>
      </c>
      <c r="G1212" t="s">
        <v>1727</v>
      </c>
      <c r="H1212" t="s">
        <v>969</v>
      </c>
      <c r="I1212" s="1">
        <v>82.074999999999989</v>
      </c>
      <c r="J1212" s="2">
        <v>8.793103448275863E-2</v>
      </c>
      <c r="K1212" s="2">
        <v>0.14353448275862069</v>
      </c>
      <c r="L1212" s="2">
        <v>0.11810344827586207</v>
      </c>
    </row>
    <row r="1213" spans="1:12" x14ac:dyDescent="0.35">
      <c r="A1213">
        <v>7830642</v>
      </c>
      <c r="B1213" t="s">
        <v>59</v>
      </c>
      <c r="C1213" t="s">
        <v>97</v>
      </c>
      <c r="D1213" t="s">
        <v>1504</v>
      </c>
      <c r="E1213" t="s">
        <v>1728</v>
      </c>
      <c r="F1213" s="6">
        <v>1.4367816091954023E-3</v>
      </c>
      <c r="G1213" t="s">
        <v>594</v>
      </c>
      <c r="H1213" t="s">
        <v>230</v>
      </c>
      <c r="I1213" s="1">
        <v>63.73</v>
      </c>
      <c r="J1213" s="2">
        <v>4.913793103448276E-2</v>
      </c>
      <c r="K1213" s="2">
        <v>0.10804597701149425</v>
      </c>
      <c r="L1213" s="2">
        <v>9.1666665570489289E-2</v>
      </c>
    </row>
    <row r="1214" spans="1:12" x14ac:dyDescent="0.35">
      <c r="A1214">
        <v>7830642</v>
      </c>
      <c r="B1214" t="s">
        <v>59</v>
      </c>
      <c r="C1214" t="s">
        <v>97</v>
      </c>
      <c r="D1214" t="s">
        <v>1504</v>
      </c>
      <c r="E1214" t="s">
        <v>1729</v>
      </c>
      <c r="F1214" s="6">
        <v>5.7471264367816091E-3</v>
      </c>
      <c r="G1214" t="s">
        <v>1028</v>
      </c>
      <c r="H1214" t="s">
        <v>622</v>
      </c>
      <c r="I1214" s="1">
        <v>65.02</v>
      </c>
      <c r="J1214" s="2">
        <v>0.23965517241379311</v>
      </c>
      <c r="K1214" s="2">
        <v>0.43333333333333335</v>
      </c>
      <c r="L1214" s="2">
        <v>0.37356321839080459</v>
      </c>
    </row>
    <row r="1215" spans="1:12" x14ac:dyDescent="0.35">
      <c r="A1215">
        <v>7830642</v>
      </c>
      <c r="B1215" t="s">
        <v>59</v>
      </c>
      <c r="C1215" t="s">
        <v>97</v>
      </c>
      <c r="D1215" t="s">
        <v>1730</v>
      </c>
      <c r="E1215" t="s">
        <v>1731</v>
      </c>
      <c r="F1215" s="6">
        <v>1.4367816091954023E-3</v>
      </c>
      <c r="G1215" t="s">
        <v>1732</v>
      </c>
      <c r="H1215" t="s">
        <v>513</v>
      </c>
      <c r="I1215" s="1">
        <v>82.474999999999994</v>
      </c>
      <c r="J1215" s="2">
        <v>0.11968390804597701</v>
      </c>
      <c r="K1215" s="2">
        <v>0.12586206896551724</v>
      </c>
      <c r="L1215" s="2">
        <v>0.11853448275862069</v>
      </c>
    </row>
    <row r="1216" spans="1:12" x14ac:dyDescent="0.35">
      <c r="A1216">
        <v>7830642</v>
      </c>
      <c r="B1216" t="s">
        <v>59</v>
      </c>
      <c r="C1216" t="s">
        <v>97</v>
      </c>
      <c r="D1216" t="s">
        <v>1733</v>
      </c>
      <c r="E1216" t="s">
        <v>1734</v>
      </c>
      <c r="F1216" s="6">
        <v>1.4367816091954023E-3</v>
      </c>
      <c r="G1216" t="s">
        <v>1528</v>
      </c>
      <c r="H1216" t="s">
        <v>612</v>
      </c>
      <c r="I1216" s="1">
        <v>64.98</v>
      </c>
      <c r="J1216" s="2">
        <v>8.3620689655172414E-2</v>
      </c>
      <c r="K1216" s="2">
        <v>0.10402298850574714</v>
      </c>
      <c r="L1216" s="2">
        <v>9.3390804597701146E-2</v>
      </c>
    </row>
    <row r="1217" spans="1:12" x14ac:dyDescent="0.35">
      <c r="A1217">
        <v>7830642</v>
      </c>
      <c r="B1217" t="s">
        <v>59</v>
      </c>
      <c r="C1217" t="s">
        <v>97</v>
      </c>
      <c r="D1217" t="s">
        <v>1735</v>
      </c>
      <c r="E1217" t="s">
        <v>1736</v>
      </c>
      <c r="F1217" s="6">
        <v>1.4367816091954023E-3</v>
      </c>
      <c r="G1217" t="s">
        <v>938</v>
      </c>
      <c r="H1217" t="s">
        <v>684</v>
      </c>
      <c r="I1217" s="1">
        <v>63.9</v>
      </c>
      <c r="J1217" s="2">
        <v>5.1867816091954025E-2</v>
      </c>
      <c r="K1217" s="2">
        <v>0.10689655172413794</v>
      </c>
      <c r="L1217" s="2">
        <v>9.1666665570489289E-2</v>
      </c>
    </row>
    <row r="1218" spans="1:12" x14ac:dyDescent="0.35">
      <c r="A1218">
        <v>7830642</v>
      </c>
      <c r="B1218" t="s">
        <v>59</v>
      </c>
      <c r="C1218" t="s">
        <v>97</v>
      </c>
      <c r="D1218" t="s">
        <v>1737</v>
      </c>
      <c r="E1218" t="s">
        <v>1738</v>
      </c>
      <c r="F1218" s="6">
        <v>1.4367816091954023E-3</v>
      </c>
      <c r="G1218" t="s">
        <v>1739</v>
      </c>
      <c r="H1218" t="s">
        <v>628</v>
      </c>
      <c r="I1218" s="1">
        <v>62.290000000000006</v>
      </c>
      <c r="J1218" s="2">
        <v>4.0660919540229885E-2</v>
      </c>
      <c r="K1218" s="2">
        <v>0.12040229885057471</v>
      </c>
      <c r="L1218" s="2">
        <v>8.9511494252873566E-2</v>
      </c>
    </row>
    <row r="1219" spans="1:12" x14ac:dyDescent="0.35">
      <c r="A1219">
        <v>7830642</v>
      </c>
      <c r="B1219" t="s">
        <v>59</v>
      </c>
      <c r="C1219" t="s">
        <v>97</v>
      </c>
      <c r="D1219" t="s">
        <v>1740</v>
      </c>
      <c r="E1219" t="s">
        <v>1741</v>
      </c>
      <c r="F1219" s="6">
        <v>2.8735632183908046E-3</v>
      </c>
      <c r="G1219" t="s">
        <v>1742</v>
      </c>
      <c r="H1219" t="s">
        <v>1743</v>
      </c>
      <c r="I1219" s="1">
        <v>71.814999999999998</v>
      </c>
      <c r="J1219" s="2">
        <v>0.15086206896551724</v>
      </c>
      <c r="K1219" s="2">
        <v>0.2810344827586207</v>
      </c>
      <c r="L1219" s="2">
        <v>0.20660919978700834</v>
      </c>
    </row>
    <row r="1220" spans="1:12" x14ac:dyDescent="0.35">
      <c r="A1220">
        <v>7830642</v>
      </c>
      <c r="B1220" t="s">
        <v>59</v>
      </c>
      <c r="C1220" t="s">
        <v>97</v>
      </c>
      <c r="D1220" t="s">
        <v>1744</v>
      </c>
      <c r="E1220" t="s">
        <v>1745</v>
      </c>
      <c r="F1220" s="6">
        <v>1.4367816091954023E-3</v>
      </c>
      <c r="G1220" t="s">
        <v>1280</v>
      </c>
      <c r="H1220" t="s">
        <v>721</v>
      </c>
      <c r="I1220" s="1">
        <v>71.855000000000004</v>
      </c>
      <c r="J1220" s="2">
        <v>8.3333333333333329E-2</v>
      </c>
      <c r="K1220" s="2">
        <v>0.11637931034482758</v>
      </c>
      <c r="L1220" s="2">
        <v>0.10330459770114943</v>
      </c>
    </row>
    <row r="1221" spans="1:12" x14ac:dyDescent="0.35">
      <c r="A1221">
        <v>7830642</v>
      </c>
      <c r="B1221" t="s">
        <v>59</v>
      </c>
      <c r="C1221" t="s">
        <v>97</v>
      </c>
      <c r="D1221" t="s">
        <v>1746</v>
      </c>
      <c r="E1221" t="s">
        <v>1747</v>
      </c>
      <c r="F1221" s="6">
        <v>1.4367816091954023E-3</v>
      </c>
      <c r="G1221" t="s">
        <v>386</v>
      </c>
      <c r="H1221" t="s">
        <v>144</v>
      </c>
      <c r="I1221" s="1">
        <v>70.965000000000003</v>
      </c>
      <c r="J1221" s="2">
        <v>8.2471264367816086E-2</v>
      </c>
      <c r="K1221" s="2">
        <v>0.11048850574712644</v>
      </c>
      <c r="L1221" s="2">
        <v>0.10201149425287356</v>
      </c>
    </row>
    <row r="1222" spans="1:12" x14ac:dyDescent="0.35">
      <c r="A1222">
        <v>7830642</v>
      </c>
      <c r="B1222" t="s">
        <v>59</v>
      </c>
      <c r="C1222" t="s">
        <v>97</v>
      </c>
      <c r="D1222" t="s">
        <v>1746</v>
      </c>
      <c r="E1222" t="s">
        <v>1748</v>
      </c>
      <c r="F1222" s="6">
        <v>5.7471264367816091E-3</v>
      </c>
      <c r="G1222" t="s">
        <v>663</v>
      </c>
      <c r="H1222" t="s">
        <v>256</v>
      </c>
      <c r="I1222" s="1">
        <v>73.22</v>
      </c>
      <c r="J1222" s="2">
        <v>0.3</v>
      </c>
      <c r="K1222" s="2">
        <v>0.49195402298850571</v>
      </c>
      <c r="L1222" s="2">
        <v>0.42126438535492994</v>
      </c>
    </row>
    <row r="1223" spans="1:12" x14ac:dyDescent="0.35">
      <c r="A1223">
        <v>7830642</v>
      </c>
      <c r="B1223" t="s">
        <v>59</v>
      </c>
      <c r="C1223" t="s">
        <v>97</v>
      </c>
      <c r="D1223" t="s">
        <v>1514</v>
      </c>
      <c r="E1223" t="s">
        <v>1749</v>
      </c>
      <c r="F1223" s="6">
        <v>2.8735632183908046E-3</v>
      </c>
      <c r="G1223" t="s">
        <v>1024</v>
      </c>
      <c r="H1223" t="s">
        <v>1109</v>
      </c>
      <c r="I1223" s="1">
        <v>68.325000000000003</v>
      </c>
      <c r="J1223" s="2">
        <v>0.15114942528735634</v>
      </c>
      <c r="K1223" s="2">
        <v>0.23189655172413792</v>
      </c>
      <c r="L1223" s="2">
        <v>0.19626437658551096</v>
      </c>
    </row>
    <row r="1224" spans="1:12" x14ac:dyDescent="0.35">
      <c r="A1224">
        <v>7830642</v>
      </c>
      <c r="B1224" t="s">
        <v>59</v>
      </c>
      <c r="C1224" t="s">
        <v>97</v>
      </c>
      <c r="D1224" t="s">
        <v>1750</v>
      </c>
      <c r="E1224" t="s">
        <v>1751</v>
      </c>
      <c r="F1224" s="6">
        <v>4.3103448275862068E-3</v>
      </c>
      <c r="G1224" t="s">
        <v>172</v>
      </c>
      <c r="H1224" t="s">
        <v>590</v>
      </c>
      <c r="I1224" s="1">
        <v>59.655000000000008</v>
      </c>
      <c r="J1224" s="2">
        <v>0.16939655172413792</v>
      </c>
      <c r="K1224" s="2">
        <v>0.33275862068965517</v>
      </c>
      <c r="L1224" s="2">
        <v>0.25689654514707366</v>
      </c>
    </row>
    <row r="1225" spans="1:12" x14ac:dyDescent="0.35">
      <c r="A1225">
        <v>7830642</v>
      </c>
      <c r="B1225" t="s">
        <v>59</v>
      </c>
      <c r="C1225" t="s">
        <v>97</v>
      </c>
      <c r="D1225" t="s">
        <v>1516</v>
      </c>
      <c r="E1225" t="s">
        <v>1752</v>
      </c>
      <c r="F1225" s="6">
        <v>4.3103448275862068E-3</v>
      </c>
      <c r="G1225" t="s">
        <v>745</v>
      </c>
      <c r="H1225" t="s">
        <v>712</v>
      </c>
      <c r="I1225" s="1">
        <v>53.964999999999996</v>
      </c>
      <c r="J1225" s="2">
        <v>0.15086206896551724</v>
      </c>
      <c r="K1225" s="2">
        <v>0.32370689655172413</v>
      </c>
      <c r="L1225" s="2">
        <v>0.23275862068965517</v>
      </c>
    </row>
    <row r="1226" spans="1:12" x14ac:dyDescent="0.35">
      <c r="A1226">
        <v>7830642</v>
      </c>
      <c r="B1226" t="s">
        <v>59</v>
      </c>
      <c r="C1226" t="s">
        <v>97</v>
      </c>
      <c r="D1226" t="s">
        <v>1516</v>
      </c>
      <c r="E1226" t="s">
        <v>1753</v>
      </c>
      <c r="F1226" s="6">
        <v>7.1839080459770114E-3</v>
      </c>
      <c r="G1226" t="s">
        <v>1325</v>
      </c>
      <c r="H1226" t="s">
        <v>538</v>
      </c>
      <c r="I1226" s="1">
        <v>64.144999999999996</v>
      </c>
      <c r="J1226" s="2">
        <v>0.38433908045977011</v>
      </c>
      <c r="K1226" s="2">
        <v>0.59985632183908044</v>
      </c>
      <c r="L1226" s="2">
        <v>0.4604884947853527</v>
      </c>
    </row>
    <row r="1227" spans="1:12" x14ac:dyDescent="0.35">
      <c r="A1227">
        <v>7830642</v>
      </c>
      <c r="B1227" t="s">
        <v>59</v>
      </c>
      <c r="C1227" t="s">
        <v>97</v>
      </c>
      <c r="D1227" t="s">
        <v>1754</v>
      </c>
      <c r="E1227" t="s">
        <v>1755</v>
      </c>
      <c r="F1227" s="6">
        <v>5.7471264367816091E-3</v>
      </c>
      <c r="G1227" t="s">
        <v>1756</v>
      </c>
      <c r="H1227" t="s">
        <v>323</v>
      </c>
      <c r="I1227" s="1">
        <v>64.954999999999998</v>
      </c>
      <c r="J1227" s="2">
        <v>0.2862068965517241</v>
      </c>
      <c r="K1227" s="2">
        <v>0.47586206896551719</v>
      </c>
      <c r="L1227" s="2">
        <v>0.37298851451654541</v>
      </c>
    </row>
    <row r="1228" spans="1:12" x14ac:dyDescent="0.35">
      <c r="A1228">
        <v>7830642</v>
      </c>
      <c r="B1228" t="s">
        <v>59</v>
      </c>
      <c r="C1228" t="s">
        <v>97</v>
      </c>
      <c r="D1228" t="s">
        <v>1754</v>
      </c>
      <c r="E1228" t="s">
        <v>1757</v>
      </c>
      <c r="F1228" s="6">
        <v>1.4367816091954023E-3</v>
      </c>
      <c r="G1228" t="s">
        <v>645</v>
      </c>
      <c r="H1228" t="s">
        <v>1405</v>
      </c>
      <c r="I1228" s="1">
        <v>69.339999999999989</v>
      </c>
      <c r="J1228" s="2">
        <v>7.4281609195402304E-2</v>
      </c>
      <c r="K1228" s="2">
        <v>0.11925287356321838</v>
      </c>
      <c r="L1228" s="2">
        <v>9.9568969901950882E-2</v>
      </c>
    </row>
    <row r="1229" spans="1:12" x14ac:dyDescent="0.35">
      <c r="A1229">
        <v>7830642</v>
      </c>
      <c r="B1229" t="s">
        <v>59</v>
      </c>
      <c r="C1229" t="s">
        <v>97</v>
      </c>
      <c r="D1229" t="s">
        <v>1063</v>
      </c>
      <c r="E1229" t="s">
        <v>1758</v>
      </c>
      <c r="F1229" s="6">
        <v>4.3103448275862068E-3</v>
      </c>
      <c r="G1229" t="s">
        <v>1446</v>
      </c>
      <c r="H1229" t="s">
        <v>1589</v>
      </c>
      <c r="I1229" s="1">
        <v>78.789999999999992</v>
      </c>
      <c r="J1229" s="2">
        <v>0.31853448275862073</v>
      </c>
      <c r="K1229" s="2">
        <v>0.36034482758620684</v>
      </c>
      <c r="L1229" s="2">
        <v>0.34008621347361595</v>
      </c>
    </row>
    <row r="1230" spans="1:12" x14ac:dyDescent="0.35">
      <c r="A1230">
        <v>7830642</v>
      </c>
      <c r="B1230" t="s">
        <v>59</v>
      </c>
      <c r="C1230" t="s">
        <v>97</v>
      </c>
      <c r="D1230" t="s">
        <v>1063</v>
      </c>
      <c r="E1230" t="s">
        <v>1759</v>
      </c>
      <c r="F1230" s="6">
        <v>2.8735632183908046E-3</v>
      </c>
      <c r="G1230" t="s">
        <v>1659</v>
      </c>
      <c r="H1230" t="s">
        <v>554</v>
      </c>
      <c r="I1230" s="1">
        <v>69.765000000000001</v>
      </c>
      <c r="J1230" s="2">
        <v>0.20287356321839078</v>
      </c>
      <c r="K1230" s="2">
        <v>0.20689655172413793</v>
      </c>
      <c r="L1230" s="2">
        <v>0.20057472141309715</v>
      </c>
    </row>
    <row r="1231" spans="1:12" x14ac:dyDescent="0.35">
      <c r="A1231">
        <v>7830642</v>
      </c>
      <c r="B1231" t="s">
        <v>59</v>
      </c>
      <c r="C1231" t="s">
        <v>97</v>
      </c>
      <c r="D1231" t="s">
        <v>1521</v>
      </c>
      <c r="E1231" t="s">
        <v>1760</v>
      </c>
      <c r="F1231" s="6">
        <v>2.8735632183908046E-3</v>
      </c>
      <c r="G1231" t="s">
        <v>286</v>
      </c>
      <c r="H1231" t="s">
        <v>218</v>
      </c>
      <c r="I1231" s="1">
        <v>73.945000000000007</v>
      </c>
      <c r="J1231" s="2">
        <v>0.16551724137931034</v>
      </c>
      <c r="K1231" s="2">
        <v>0.22241379310344828</v>
      </c>
      <c r="L1231" s="2">
        <v>0.21235632622378997</v>
      </c>
    </row>
    <row r="1232" spans="1:12" x14ac:dyDescent="0.35">
      <c r="A1232">
        <v>7830642</v>
      </c>
      <c r="B1232" t="s">
        <v>59</v>
      </c>
      <c r="C1232" t="s">
        <v>97</v>
      </c>
      <c r="D1232" t="s">
        <v>1761</v>
      </c>
      <c r="E1232" t="s">
        <v>1762</v>
      </c>
      <c r="F1232" s="6">
        <v>1.4367816091954023E-3</v>
      </c>
      <c r="G1232" t="s">
        <v>501</v>
      </c>
      <c r="H1232" t="s">
        <v>897</v>
      </c>
      <c r="I1232" s="1">
        <v>67.635000000000005</v>
      </c>
      <c r="J1232" s="2">
        <v>5.8477011494252877E-2</v>
      </c>
      <c r="K1232" s="2">
        <v>0.10862068965517241</v>
      </c>
      <c r="L1232" s="2">
        <v>9.7126434589254448E-2</v>
      </c>
    </row>
    <row r="1233" spans="1:12" x14ac:dyDescent="0.35">
      <c r="A1233">
        <v>7830642</v>
      </c>
      <c r="B1233" t="s">
        <v>59</v>
      </c>
      <c r="C1233" t="s">
        <v>97</v>
      </c>
      <c r="D1233" t="s">
        <v>1763</v>
      </c>
      <c r="E1233" t="s">
        <v>1764</v>
      </c>
      <c r="F1233" s="6">
        <v>2.8735632183908046E-3</v>
      </c>
      <c r="G1233" t="s">
        <v>146</v>
      </c>
      <c r="H1233" t="s">
        <v>223</v>
      </c>
      <c r="I1233" s="1">
        <v>68.92</v>
      </c>
      <c r="J1233" s="2">
        <v>0.17385057471264367</v>
      </c>
      <c r="K1233" s="2">
        <v>0.22586206896551722</v>
      </c>
      <c r="L1233" s="2">
        <v>0.19827586206896552</v>
      </c>
    </row>
    <row r="1234" spans="1:12" x14ac:dyDescent="0.35">
      <c r="A1234">
        <v>7830642</v>
      </c>
      <c r="B1234" t="s">
        <v>59</v>
      </c>
      <c r="C1234" t="s">
        <v>97</v>
      </c>
      <c r="D1234" t="s">
        <v>1763</v>
      </c>
      <c r="E1234" t="s">
        <v>1765</v>
      </c>
      <c r="F1234" s="6">
        <v>1.4367816091954023E-3</v>
      </c>
      <c r="G1234" t="s">
        <v>1024</v>
      </c>
      <c r="H1234" t="s">
        <v>727</v>
      </c>
      <c r="I1234" s="1">
        <v>70.39</v>
      </c>
      <c r="J1234" s="2">
        <v>7.5574712643678169E-2</v>
      </c>
      <c r="K1234" s="2">
        <v>0.11249999999999999</v>
      </c>
      <c r="L1234" s="2">
        <v>0.10114942747971108</v>
      </c>
    </row>
    <row r="1235" spans="1:12" x14ac:dyDescent="0.35">
      <c r="A1235">
        <v>7830642</v>
      </c>
      <c r="B1235" t="s">
        <v>59</v>
      </c>
      <c r="C1235" t="s">
        <v>97</v>
      </c>
      <c r="D1235" t="s">
        <v>1523</v>
      </c>
      <c r="E1235" t="s">
        <v>1766</v>
      </c>
      <c r="F1235" s="6">
        <v>2.8735632183908046E-3</v>
      </c>
      <c r="G1235" t="s">
        <v>1767</v>
      </c>
      <c r="H1235" t="s">
        <v>852</v>
      </c>
      <c r="I1235" s="1">
        <v>63.309999999999995</v>
      </c>
      <c r="J1235" s="2">
        <v>0.13735632183908045</v>
      </c>
      <c r="K1235" s="2">
        <v>0.22327586206896552</v>
      </c>
      <c r="L1235" s="2">
        <v>0.18189654953178319</v>
      </c>
    </row>
    <row r="1236" spans="1:12" x14ac:dyDescent="0.35">
      <c r="A1236">
        <v>7830642</v>
      </c>
      <c r="B1236" t="s">
        <v>59</v>
      </c>
      <c r="C1236" t="s">
        <v>97</v>
      </c>
      <c r="D1236" t="s">
        <v>1523</v>
      </c>
      <c r="E1236" t="s">
        <v>1768</v>
      </c>
      <c r="F1236" s="6">
        <v>1.4367816091954023E-3</v>
      </c>
      <c r="G1236" t="s">
        <v>1557</v>
      </c>
      <c r="H1236" t="s">
        <v>1068</v>
      </c>
      <c r="I1236" s="1">
        <v>66.44</v>
      </c>
      <c r="J1236" s="2">
        <v>9.2097701149425282E-2</v>
      </c>
      <c r="K1236" s="2">
        <v>0.12112068965517241</v>
      </c>
      <c r="L1236" s="2">
        <v>9.5545977011494254E-2</v>
      </c>
    </row>
    <row r="1237" spans="1:12" x14ac:dyDescent="0.35">
      <c r="A1237">
        <v>7830642</v>
      </c>
      <c r="B1237" t="s">
        <v>59</v>
      </c>
      <c r="C1237" t="s">
        <v>97</v>
      </c>
      <c r="D1237" t="s">
        <v>859</v>
      </c>
      <c r="E1237" t="s">
        <v>904</v>
      </c>
      <c r="F1237" s="6">
        <v>2.8735632183908046E-3</v>
      </c>
      <c r="G1237" t="s">
        <v>905</v>
      </c>
      <c r="H1237" t="s">
        <v>325</v>
      </c>
      <c r="I1237" s="1">
        <v>69.540000000000006</v>
      </c>
      <c r="J1237" s="2">
        <v>0.14568965517241381</v>
      </c>
      <c r="K1237" s="2">
        <v>0.20660919540229886</v>
      </c>
      <c r="L1237" s="2">
        <v>0.19971264367816091</v>
      </c>
    </row>
    <row r="1238" spans="1:12" x14ac:dyDescent="0.35">
      <c r="A1238">
        <v>7830642</v>
      </c>
      <c r="B1238" t="s">
        <v>59</v>
      </c>
      <c r="C1238" t="s">
        <v>97</v>
      </c>
      <c r="D1238" t="s">
        <v>859</v>
      </c>
      <c r="E1238" t="s">
        <v>904</v>
      </c>
      <c r="F1238" s="6">
        <v>1.4367816091954023E-3</v>
      </c>
      <c r="G1238" t="s">
        <v>1769</v>
      </c>
      <c r="H1238" t="s">
        <v>401</v>
      </c>
      <c r="I1238" s="1">
        <v>62.094999999999999</v>
      </c>
      <c r="J1238" s="2">
        <v>6.0919540229885057E-2</v>
      </c>
      <c r="K1238" s="2">
        <v>0.10258620689655173</v>
      </c>
      <c r="L1238" s="2">
        <v>8.9224135738679725E-2</v>
      </c>
    </row>
    <row r="1239" spans="1:12" x14ac:dyDescent="0.35">
      <c r="A1239">
        <v>7830642</v>
      </c>
      <c r="B1239" t="s">
        <v>59</v>
      </c>
      <c r="C1239" t="str">
        <f>C1238</f>
        <v>M</v>
      </c>
      <c r="D1239" s="4" t="str">
        <f>"Comparison School Score"</f>
        <v>Comparison School Score</v>
      </c>
      <c r="F1239" s="6">
        <v>0.75431034482758563</v>
      </c>
      <c r="I1239" s="1"/>
      <c r="J1239" s="2">
        <v>38.883045977011506</v>
      </c>
      <c r="K1239" s="2">
        <v>60.7051724137931</v>
      </c>
      <c r="L1239" s="2">
        <v>51.974425434244118</v>
      </c>
    </row>
    <row r="1240" spans="1:12" x14ac:dyDescent="0.35">
      <c r="A1240">
        <v>7820617</v>
      </c>
      <c r="B1240" t="s">
        <v>50</v>
      </c>
      <c r="C1240" t="s">
        <v>96</v>
      </c>
      <c r="D1240" t="s">
        <v>392</v>
      </c>
      <c r="E1240" t="s">
        <v>541</v>
      </c>
      <c r="F1240" s="6">
        <v>6.8681318681318687E-4</v>
      </c>
      <c r="G1240" t="s">
        <v>542</v>
      </c>
      <c r="H1240" t="s">
        <v>543</v>
      </c>
      <c r="I1240" s="1">
        <v>65.474999999999994</v>
      </c>
      <c r="J1240" s="2">
        <v>2.2321428571428572E-2</v>
      </c>
      <c r="K1240" s="2">
        <v>5.2953296703296703E-2</v>
      </c>
      <c r="L1240" s="2">
        <v>4.4986263736263743E-2</v>
      </c>
    </row>
    <row r="1241" spans="1:12" x14ac:dyDescent="0.35">
      <c r="A1241">
        <v>7820617</v>
      </c>
      <c r="B1241" t="s">
        <v>50</v>
      </c>
      <c r="C1241" t="s">
        <v>96</v>
      </c>
      <c r="D1241" t="s">
        <v>392</v>
      </c>
      <c r="E1241" t="s">
        <v>557</v>
      </c>
      <c r="F1241" s="6">
        <v>1.3736263736263737E-3</v>
      </c>
      <c r="G1241" t="s">
        <v>558</v>
      </c>
      <c r="H1241" t="s">
        <v>559</v>
      </c>
      <c r="I1241" s="1">
        <v>52.92</v>
      </c>
      <c r="J1241" s="2">
        <v>4.423076923076924E-2</v>
      </c>
      <c r="K1241" s="2">
        <v>8.846153846153848E-2</v>
      </c>
      <c r="L1241" s="2">
        <v>7.2664837260822679E-2</v>
      </c>
    </row>
    <row r="1242" spans="1:12" x14ac:dyDescent="0.35">
      <c r="A1242">
        <v>7820617</v>
      </c>
      <c r="B1242" t="s">
        <v>50</v>
      </c>
      <c r="C1242" t="s">
        <v>96</v>
      </c>
      <c r="D1242" t="s">
        <v>305</v>
      </c>
      <c r="E1242" t="s">
        <v>620</v>
      </c>
      <c r="F1242" s="6">
        <v>1.3736263736263737E-3</v>
      </c>
      <c r="G1242" t="s">
        <v>621</v>
      </c>
      <c r="H1242" t="s">
        <v>622</v>
      </c>
      <c r="I1242" s="1">
        <v>67.290000000000006</v>
      </c>
      <c r="J1242" s="2">
        <v>5.247252747252748E-2</v>
      </c>
      <c r="K1242" s="2">
        <v>0.10357142857142859</v>
      </c>
      <c r="L1242" s="2">
        <v>9.2445059137029967E-2</v>
      </c>
    </row>
    <row r="1243" spans="1:12" x14ac:dyDescent="0.35">
      <c r="A1243">
        <v>7820617</v>
      </c>
      <c r="B1243" t="s">
        <v>50</v>
      </c>
      <c r="C1243" t="s">
        <v>96</v>
      </c>
      <c r="D1243" t="s">
        <v>305</v>
      </c>
      <c r="E1243" t="s">
        <v>1770</v>
      </c>
      <c r="F1243" s="6">
        <v>2.0604395604395605E-3</v>
      </c>
      <c r="G1243" t="s">
        <v>1503</v>
      </c>
      <c r="H1243" t="s">
        <v>185</v>
      </c>
      <c r="I1243" s="1">
        <v>72.44</v>
      </c>
      <c r="J1243" s="2">
        <v>0.12342032967032968</v>
      </c>
      <c r="K1243" s="2">
        <v>0.19285714285714284</v>
      </c>
      <c r="L1243" s="2">
        <v>0.14958790894393084</v>
      </c>
    </row>
    <row r="1244" spans="1:12" x14ac:dyDescent="0.35">
      <c r="A1244">
        <v>7820617</v>
      </c>
      <c r="B1244" t="s">
        <v>50</v>
      </c>
      <c r="C1244" t="s">
        <v>96</v>
      </c>
      <c r="D1244" t="s">
        <v>305</v>
      </c>
      <c r="E1244" t="s">
        <v>736</v>
      </c>
      <c r="F1244" s="6">
        <v>2.197802197802198E-2</v>
      </c>
      <c r="G1244" t="s">
        <v>288</v>
      </c>
      <c r="H1244" t="s">
        <v>170</v>
      </c>
      <c r="I1244" s="1">
        <v>75.634999999999991</v>
      </c>
      <c r="J1244" s="2">
        <v>1.0153846153846156</v>
      </c>
      <c r="K1244" s="2">
        <v>2.0505494505494508</v>
      </c>
      <c r="L1244" s="2">
        <v>1.6637361966646635</v>
      </c>
    </row>
    <row r="1245" spans="1:12" x14ac:dyDescent="0.35">
      <c r="A1245">
        <v>7820617</v>
      </c>
      <c r="B1245" t="s">
        <v>50</v>
      </c>
      <c r="C1245" t="s">
        <v>96</v>
      </c>
      <c r="D1245" t="s">
        <v>305</v>
      </c>
      <c r="E1245" t="s">
        <v>623</v>
      </c>
      <c r="F1245" s="6">
        <v>3.0906593406593408E-2</v>
      </c>
      <c r="G1245" t="s">
        <v>353</v>
      </c>
      <c r="H1245" t="s">
        <v>327</v>
      </c>
      <c r="I1245" s="1">
        <v>70.355000000000004</v>
      </c>
      <c r="J1245" s="2">
        <v>1.2795329670329672</v>
      </c>
      <c r="K1245" s="2">
        <v>2.5003434065934069</v>
      </c>
      <c r="L1245" s="2">
        <v>2.1727336108029545</v>
      </c>
    </row>
    <row r="1246" spans="1:12" x14ac:dyDescent="0.35">
      <c r="A1246">
        <v>7820617</v>
      </c>
      <c r="B1246" t="s">
        <v>50</v>
      </c>
      <c r="C1246" t="s">
        <v>96</v>
      </c>
      <c r="D1246" t="s">
        <v>305</v>
      </c>
      <c r="E1246" t="s">
        <v>737</v>
      </c>
      <c r="F1246" s="6">
        <v>9.1346153846153841E-2</v>
      </c>
      <c r="G1246" t="s">
        <v>336</v>
      </c>
      <c r="H1246" t="s">
        <v>628</v>
      </c>
      <c r="I1246" s="1">
        <v>70.16</v>
      </c>
      <c r="J1246" s="2">
        <v>3.5168269230769229</v>
      </c>
      <c r="K1246" s="2">
        <v>7.654807692307692</v>
      </c>
      <c r="L1246" s="2">
        <v>6.4124997212336607</v>
      </c>
    </row>
    <row r="1247" spans="1:12" x14ac:dyDescent="0.35">
      <c r="A1247">
        <v>7820617</v>
      </c>
      <c r="B1247" t="s">
        <v>50</v>
      </c>
      <c r="C1247" t="s">
        <v>96</v>
      </c>
      <c r="D1247" t="s">
        <v>305</v>
      </c>
      <c r="E1247" t="s">
        <v>738</v>
      </c>
      <c r="F1247" s="6">
        <v>3.434065934065934E-3</v>
      </c>
      <c r="G1247" t="s">
        <v>739</v>
      </c>
      <c r="H1247" t="s">
        <v>188</v>
      </c>
      <c r="I1247" s="1">
        <v>62.184999999999995</v>
      </c>
      <c r="J1247" s="2">
        <v>0.12259615384615385</v>
      </c>
      <c r="K1247" s="2">
        <v>0.25618131868131866</v>
      </c>
      <c r="L1247" s="2">
        <v>0.21359890371888549</v>
      </c>
    </row>
    <row r="1248" spans="1:12" x14ac:dyDescent="0.35">
      <c r="A1248">
        <v>7820617</v>
      </c>
      <c r="B1248" t="s">
        <v>50</v>
      </c>
      <c r="C1248" t="s">
        <v>96</v>
      </c>
      <c r="D1248" t="s">
        <v>305</v>
      </c>
      <c r="E1248" t="s">
        <v>740</v>
      </c>
      <c r="F1248" s="6">
        <v>6.181318681318681E-3</v>
      </c>
      <c r="G1248" t="s">
        <v>336</v>
      </c>
      <c r="H1248" t="s">
        <v>741</v>
      </c>
      <c r="I1248" s="1">
        <v>70.914999999999992</v>
      </c>
      <c r="J1248" s="2">
        <v>0.23798076923076922</v>
      </c>
      <c r="K1248" s="2">
        <v>0.53839285714285712</v>
      </c>
      <c r="L1248" s="2">
        <v>0.43887362637362637</v>
      </c>
    </row>
    <row r="1249" spans="1:12" x14ac:dyDescent="0.35">
      <c r="A1249">
        <v>7820617</v>
      </c>
      <c r="B1249" t="s">
        <v>50</v>
      </c>
      <c r="C1249" t="s">
        <v>96</v>
      </c>
      <c r="D1249" t="s">
        <v>305</v>
      </c>
      <c r="E1249" t="s">
        <v>742</v>
      </c>
      <c r="F1249" s="6">
        <v>6.181318681318681E-3</v>
      </c>
      <c r="G1249" t="s">
        <v>452</v>
      </c>
      <c r="H1249" t="s">
        <v>743</v>
      </c>
      <c r="I1249" s="1">
        <v>80.545000000000002</v>
      </c>
      <c r="J1249" s="2">
        <v>0.31215659340659341</v>
      </c>
      <c r="K1249" s="2">
        <v>0.61133241758241763</v>
      </c>
      <c r="L1249" s="2">
        <v>0.49821427628234188</v>
      </c>
    </row>
    <row r="1250" spans="1:12" x14ac:dyDescent="0.35">
      <c r="A1250">
        <v>7820617</v>
      </c>
      <c r="B1250" t="s">
        <v>50</v>
      </c>
      <c r="C1250" t="s">
        <v>96</v>
      </c>
      <c r="D1250" t="s">
        <v>305</v>
      </c>
      <c r="E1250" t="s">
        <v>744</v>
      </c>
      <c r="F1250" s="6">
        <v>2.2664835164835164E-2</v>
      </c>
      <c r="G1250" t="s">
        <v>745</v>
      </c>
      <c r="H1250" t="s">
        <v>619</v>
      </c>
      <c r="I1250" s="1">
        <v>59.844999999999999</v>
      </c>
      <c r="J1250" s="2">
        <v>0.79326923076923073</v>
      </c>
      <c r="K1250" s="2">
        <v>1.7950549450549451</v>
      </c>
      <c r="L1250" s="2">
        <v>1.3553571255652459</v>
      </c>
    </row>
    <row r="1251" spans="1:12" x14ac:dyDescent="0.35">
      <c r="A1251">
        <v>7820617</v>
      </c>
      <c r="B1251" t="s">
        <v>50</v>
      </c>
      <c r="C1251" t="s">
        <v>96</v>
      </c>
      <c r="D1251" t="s">
        <v>305</v>
      </c>
      <c r="E1251" t="s">
        <v>932</v>
      </c>
      <c r="F1251" s="6">
        <v>1.3736263736263736E-2</v>
      </c>
      <c r="G1251" t="s">
        <v>769</v>
      </c>
      <c r="H1251" t="s">
        <v>373</v>
      </c>
      <c r="I1251" s="1">
        <v>73.89</v>
      </c>
      <c r="J1251" s="2">
        <v>0.64423076923076916</v>
      </c>
      <c r="K1251" s="2">
        <v>1.1538461538461537</v>
      </c>
      <c r="L1251" s="2">
        <v>1.0151099110697652</v>
      </c>
    </row>
    <row r="1252" spans="1:12" x14ac:dyDescent="0.35">
      <c r="A1252">
        <v>7820617</v>
      </c>
      <c r="B1252" t="s">
        <v>50</v>
      </c>
      <c r="C1252" t="s">
        <v>96</v>
      </c>
      <c r="D1252" t="s">
        <v>305</v>
      </c>
      <c r="E1252" t="s">
        <v>746</v>
      </c>
      <c r="F1252" s="6">
        <v>3.434065934065934E-3</v>
      </c>
      <c r="G1252" t="s">
        <v>747</v>
      </c>
      <c r="H1252" t="s">
        <v>748</v>
      </c>
      <c r="I1252" s="1">
        <v>74.089999999999989</v>
      </c>
      <c r="J1252" s="2">
        <v>0.16792582417582416</v>
      </c>
      <c r="K1252" s="2">
        <v>0.29189560439560441</v>
      </c>
      <c r="L1252" s="2">
        <v>0.25480768182775476</v>
      </c>
    </row>
    <row r="1253" spans="1:12" x14ac:dyDescent="0.35">
      <c r="A1253">
        <v>7820617</v>
      </c>
      <c r="B1253" t="s">
        <v>50</v>
      </c>
      <c r="C1253" t="s">
        <v>96</v>
      </c>
      <c r="D1253" t="s">
        <v>305</v>
      </c>
      <c r="E1253" t="s">
        <v>749</v>
      </c>
      <c r="F1253" s="6">
        <v>1.3736263736263737E-3</v>
      </c>
      <c r="G1253" t="s">
        <v>750</v>
      </c>
      <c r="H1253" t="s">
        <v>751</v>
      </c>
      <c r="I1253" s="1">
        <v>55.419999999999995</v>
      </c>
      <c r="J1253" s="2">
        <v>3.4752747252747254E-2</v>
      </c>
      <c r="K1253" s="2">
        <v>9.5604395604395598E-2</v>
      </c>
      <c r="L1253" s="2">
        <v>7.6098903194888615E-2</v>
      </c>
    </row>
    <row r="1254" spans="1:12" x14ac:dyDescent="0.35">
      <c r="A1254">
        <v>7820617</v>
      </c>
      <c r="B1254" t="s">
        <v>50</v>
      </c>
      <c r="C1254" t="s">
        <v>96</v>
      </c>
      <c r="D1254" t="s">
        <v>305</v>
      </c>
      <c r="E1254" t="s">
        <v>1771</v>
      </c>
      <c r="F1254" s="6">
        <v>1.7170329670329672E-2</v>
      </c>
      <c r="G1254" t="s">
        <v>892</v>
      </c>
      <c r="H1254" t="s">
        <v>173</v>
      </c>
      <c r="I1254" s="1">
        <v>63.215000000000003</v>
      </c>
      <c r="J1254" s="2">
        <v>0.7057005494505495</v>
      </c>
      <c r="K1254" s="2">
        <v>1.3186813186813187</v>
      </c>
      <c r="L1254" s="2">
        <v>1.0851648482647571</v>
      </c>
    </row>
    <row r="1255" spans="1:12" x14ac:dyDescent="0.35">
      <c r="A1255">
        <v>7820617</v>
      </c>
      <c r="B1255" t="s">
        <v>50</v>
      </c>
      <c r="C1255" t="s">
        <v>96</v>
      </c>
      <c r="D1255" t="s">
        <v>305</v>
      </c>
      <c r="E1255" t="s">
        <v>440</v>
      </c>
      <c r="F1255" s="6">
        <v>1.1675824175824176E-2</v>
      </c>
      <c r="G1255" t="s">
        <v>1756</v>
      </c>
      <c r="H1255" t="s">
        <v>167</v>
      </c>
      <c r="I1255" s="1">
        <v>76.724999999999994</v>
      </c>
      <c r="J1255" s="2">
        <v>0.58145604395604389</v>
      </c>
      <c r="K1255" s="2">
        <v>1.0449862637362637</v>
      </c>
      <c r="L1255" s="2">
        <v>0.89553567865392669</v>
      </c>
    </row>
    <row r="1256" spans="1:12" x14ac:dyDescent="0.35">
      <c r="A1256">
        <v>7820617</v>
      </c>
      <c r="B1256" t="s">
        <v>50</v>
      </c>
      <c r="C1256" t="s">
        <v>96</v>
      </c>
      <c r="D1256" t="s">
        <v>305</v>
      </c>
      <c r="E1256" t="s">
        <v>752</v>
      </c>
      <c r="F1256" s="6">
        <v>1.7857142857142856E-2</v>
      </c>
      <c r="G1256" t="s">
        <v>201</v>
      </c>
      <c r="H1256" t="s">
        <v>191</v>
      </c>
      <c r="I1256" s="1">
        <v>68.42</v>
      </c>
      <c r="J1256" s="2">
        <v>0.95357142857142851</v>
      </c>
      <c r="K1256" s="2">
        <v>1.2214285714285715</v>
      </c>
      <c r="L1256" s="2">
        <v>1.2446428026471819</v>
      </c>
    </row>
    <row r="1257" spans="1:12" x14ac:dyDescent="0.35">
      <c r="A1257">
        <v>7820617</v>
      </c>
      <c r="B1257" t="s">
        <v>50</v>
      </c>
      <c r="C1257" t="s">
        <v>96</v>
      </c>
      <c r="D1257" t="s">
        <v>305</v>
      </c>
      <c r="E1257" t="s">
        <v>1772</v>
      </c>
      <c r="F1257" s="6">
        <v>1.5796703296703296E-2</v>
      </c>
      <c r="G1257" t="s">
        <v>545</v>
      </c>
      <c r="H1257" t="s">
        <v>155</v>
      </c>
      <c r="I1257" s="1">
        <v>74.460000000000008</v>
      </c>
      <c r="J1257" s="2">
        <v>0.71085164835164827</v>
      </c>
      <c r="K1257" s="2">
        <v>1.4027472527472526</v>
      </c>
      <c r="L1257" s="2">
        <v>1.1768543956043955</v>
      </c>
    </row>
    <row r="1258" spans="1:12" x14ac:dyDescent="0.35">
      <c r="A1258">
        <v>7820617</v>
      </c>
      <c r="B1258" t="s">
        <v>50</v>
      </c>
      <c r="C1258" t="s">
        <v>96</v>
      </c>
      <c r="D1258" t="s">
        <v>305</v>
      </c>
      <c r="E1258" t="s">
        <v>1773</v>
      </c>
      <c r="F1258" s="6">
        <v>2.7472527472527475E-3</v>
      </c>
      <c r="G1258" t="s">
        <v>201</v>
      </c>
      <c r="H1258" t="s">
        <v>1484</v>
      </c>
      <c r="I1258" s="1">
        <v>65.865000000000009</v>
      </c>
      <c r="J1258" s="2">
        <v>0.14670329670329671</v>
      </c>
      <c r="K1258" s="2">
        <v>0.18159340659340659</v>
      </c>
      <c r="L1258" s="2">
        <v>0.18104396023593108</v>
      </c>
    </row>
    <row r="1259" spans="1:12" x14ac:dyDescent="0.35">
      <c r="A1259">
        <v>7820617</v>
      </c>
      <c r="B1259" t="s">
        <v>50</v>
      </c>
      <c r="C1259" t="s">
        <v>96</v>
      </c>
      <c r="D1259" t="s">
        <v>305</v>
      </c>
      <c r="E1259" t="s">
        <v>753</v>
      </c>
      <c r="F1259" s="6">
        <v>2.9532967032967032E-2</v>
      </c>
      <c r="G1259" t="s">
        <v>754</v>
      </c>
      <c r="H1259" t="s">
        <v>233</v>
      </c>
      <c r="I1259" s="1">
        <v>71.7</v>
      </c>
      <c r="J1259" s="2">
        <v>1.3732829670329669</v>
      </c>
      <c r="K1259" s="2">
        <v>2.4128434065934066</v>
      </c>
      <c r="L1259" s="2">
        <v>2.1175136461362731</v>
      </c>
    </row>
    <row r="1260" spans="1:12" x14ac:dyDescent="0.35">
      <c r="A1260">
        <v>7820617</v>
      </c>
      <c r="B1260" t="s">
        <v>50</v>
      </c>
      <c r="C1260" t="s">
        <v>96</v>
      </c>
      <c r="D1260" t="s">
        <v>305</v>
      </c>
      <c r="E1260" t="s">
        <v>755</v>
      </c>
      <c r="F1260" s="6">
        <v>1.6483516483516484E-2</v>
      </c>
      <c r="G1260" t="s">
        <v>756</v>
      </c>
      <c r="H1260" t="s">
        <v>549</v>
      </c>
      <c r="I1260" s="1">
        <v>47.734999999999992</v>
      </c>
      <c r="J1260" s="2">
        <v>0.41373626373626377</v>
      </c>
      <c r="K1260" s="2">
        <v>1.1093406593406594</v>
      </c>
      <c r="L1260" s="2">
        <v>0.78791207533616292</v>
      </c>
    </row>
    <row r="1261" spans="1:12" x14ac:dyDescent="0.35">
      <c r="A1261">
        <v>7820617</v>
      </c>
      <c r="B1261" t="s">
        <v>50</v>
      </c>
      <c r="C1261" t="s">
        <v>96</v>
      </c>
      <c r="D1261" t="s">
        <v>305</v>
      </c>
      <c r="E1261" t="s">
        <v>757</v>
      </c>
      <c r="F1261" s="6">
        <v>5.013736263736264E-2</v>
      </c>
      <c r="G1261" t="s">
        <v>548</v>
      </c>
      <c r="H1261" t="s">
        <v>758</v>
      </c>
      <c r="I1261" s="1">
        <v>49.914999999999999</v>
      </c>
      <c r="J1261" s="2">
        <v>1.6194368131868131</v>
      </c>
      <c r="K1261" s="2">
        <v>3.7252060439560442</v>
      </c>
      <c r="L1261" s="2">
        <v>2.5018544721079397</v>
      </c>
    </row>
    <row r="1262" spans="1:12" x14ac:dyDescent="0.35">
      <c r="A1262">
        <v>7820617</v>
      </c>
      <c r="B1262" t="s">
        <v>50</v>
      </c>
      <c r="C1262" t="s">
        <v>96</v>
      </c>
      <c r="D1262" t="s">
        <v>305</v>
      </c>
      <c r="E1262" t="s">
        <v>1774</v>
      </c>
      <c r="F1262" s="6">
        <v>1.2362637362637362E-2</v>
      </c>
      <c r="G1262" t="s">
        <v>903</v>
      </c>
      <c r="H1262" t="s">
        <v>289</v>
      </c>
      <c r="I1262" s="1">
        <v>76.544999999999987</v>
      </c>
      <c r="J1262" s="2">
        <v>0.5662087912087912</v>
      </c>
      <c r="K1262" s="2">
        <v>1.1855769230769231</v>
      </c>
      <c r="L1262" s="2">
        <v>0.94574175824175821</v>
      </c>
    </row>
    <row r="1263" spans="1:12" x14ac:dyDescent="0.35">
      <c r="A1263">
        <v>7820617</v>
      </c>
      <c r="B1263" t="s">
        <v>50</v>
      </c>
      <c r="C1263" t="s">
        <v>96</v>
      </c>
      <c r="D1263" t="s">
        <v>305</v>
      </c>
      <c r="E1263" t="s">
        <v>1775</v>
      </c>
      <c r="F1263" s="6">
        <v>6.181318681318681E-3</v>
      </c>
      <c r="G1263" t="s">
        <v>166</v>
      </c>
      <c r="H1263" t="s">
        <v>211</v>
      </c>
      <c r="I1263" s="1">
        <v>78.010000000000005</v>
      </c>
      <c r="J1263" s="2">
        <v>0.34059065934065935</v>
      </c>
      <c r="K1263" s="2">
        <v>0.55817307692307683</v>
      </c>
      <c r="L1263" s="2">
        <v>0.4821428571428571</v>
      </c>
    </row>
    <row r="1264" spans="1:12" x14ac:dyDescent="0.35">
      <c r="A1264">
        <v>7820617</v>
      </c>
      <c r="B1264" t="s">
        <v>50</v>
      </c>
      <c r="C1264" t="s">
        <v>96</v>
      </c>
      <c r="D1264" t="s">
        <v>305</v>
      </c>
      <c r="E1264" t="s">
        <v>759</v>
      </c>
      <c r="F1264" s="6">
        <v>3.434065934065934E-3</v>
      </c>
      <c r="G1264" t="s">
        <v>383</v>
      </c>
      <c r="H1264" t="s">
        <v>760</v>
      </c>
      <c r="I1264" s="1">
        <v>68.454999999999998</v>
      </c>
      <c r="J1264" s="2">
        <v>0.12980769230769229</v>
      </c>
      <c r="K1264" s="2">
        <v>0.2654532967032967</v>
      </c>
      <c r="L1264" s="2">
        <v>0.23523351648351648</v>
      </c>
    </row>
    <row r="1265" spans="1:12" x14ac:dyDescent="0.35">
      <c r="A1265">
        <v>7820617</v>
      </c>
      <c r="B1265" t="s">
        <v>50</v>
      </c>
      <c r="C1265" t="s">
        <v>96</v>
      </c>
      <c r="D1265" t="s">
        <v>305</v>
      </c>
      <c r="E1265" t="s">
        <v>761</v>
      </c>
      <c r="F1265" s="6">
        <v>2.7472527472527475E-3</v>
      </c>
      <c r="G1265" t="s">
        <v>754</v>
      </c>
      <c r="H1265" t="s">
        <v>762</v>
      </c>
      <c r="I1265" s="1">
        <v>64.53</v>
      </c>
      <c r="J1265" s="2">
        <v>0.12774725274725277</v>
      </c>
      <c r="K1265" s="2">
        <v>0.22197802197802199</v>
      </c>
      <c r="L1265" s="2">
        <v>0.15659340659340659</v>
      </c>
    </row>
    <row r="1266" spans="1:12" x14ac:dyDescent="0.35">
      <c r="A1266">
        <v>7820617</v>
      </c>
      <c r="B1266" t="s">
        <v>50</v>
      </c>
      <c r="C1266" t="s">
        <v>96</v>
      </c>
      <c r="D1266" t="s">
        <v>305</v>
      </c>
      <c r="E1266" t="s">
        <v>412</v>
      </c>
      <c r="F1266" s="6">
        <v>5.5631868131868129E-2</v>
      </c>
      <c r="G1266" t="s">
        <v>331</v>
      </c>
      <c r="H1266" t="s">
        <v>413</v>
      </c>
      <c r="I1266" s="1">
        <v>64.564999999999998</v>
      </c>
      <c r="J1266" s="2">
        <v>2.2530906593406592</v>
      </c>
      <c r="K1266" s="2">
        <v>4.6786401098901091</v>
      </c>
      <c r="L1266" s="2">
        <v>3.5882554945054941</v>
      </c>
    </row>
    <row r="1267" spans="1:12" x14ac:dyDescent="0.35">
      <c r="A1267">
        <v>7820617</v>
      </c>
      <c r="B1267" t="s">
        <v>50</v>
      </c>
      <c r="C1267" t="s">
        <v>96</v>
      </c>
      <c r="D1267" t="s">
        <v>305</v>
      </c>
      <c r="E1267" t="s">
        <v>763</v>
      </c>
      <c r="F1267" s="6">
        <v>7.6236263736263743E-2</v>
      </c>
      <c r="G1267" t="s">
        <v>388</v>
      </c>
      <c r="H1267" t="s">
        <v>543</v>
      </c>
      <c r="I1267" s="1">
        <v>68.14</v>
      </c>
      <c r="J1267" s="2">
        <v>3.8041895604395606</v>
      </c>
      <c r="K1267" s="2">
        <v>5.8778159340659339</v>
      </c>
      <c r="L1267" s="2">
        <v>5.1993129541585734</v>
      </c>
    </row>
    <row r="1268" spans="1:12" x14ac:dyDescent="0.35">
      <c r="A1268">
        <v>7820617</v>
      </c>
      <c r="B1268" t="s">
        <v>50</v>
      </c>
      <c r="C1268" t="s">
        <v>96</v>
      </c>
      <c r="D1268" t="s">
        <v>305</v>
      </c>
      <c r="E1268" t="s">
        <v>1776</v>
      </c>
      <c r="F1268" s="6">
        <v>2.2664835164835164E-2</v>
      </c>
      <c r="G1268" t="s">
        <v>400</v>
      </c>
      <c r="H1268" t="s">
        <v>356</v>
      </c>
      <c r="I1268" s="1">
        <v>59.365000000000002</v>
      </c>
      <c r="J1268" s="2">
        <v>0.72300824175824174</v>
      </c>
      <c r="K1268" s="2">
        <v>1.672664835164835</v>
      </c>
      <c r="L1268" s="2">
        <v>1.3462912433750027</v>
      </c>
    </row>
    <row r="1269" spans="1:12" x14ac:dyDescent="0.35">
      <c r="A1269">
        <v>7820617</v>
      </c>
      <c r="B1269" t="s">
        <v>50</v>
      </c>
      <c r="C1269" t="s">
        <v>96</v>
      </c>
      <c r="D1269" t="s">
        <v>305</v>
      </c>
      <c r="E1269" t="s">
        <v>764</v>
      </c>
      <c r="F1269" s="6">
        <v>5.2884615384615384E-2</v>
      </c>
      <c r="G1269" t="s">
        <v>307</v>
      </c>
      <c r="H1269" t="s">
        <v>765</v>
      </c>
      <c r="I1269" s="1">
        <v>75.14</v>
      </c>
      <c r="J1269" s="2">
        <v>2.2528846153846156</v>
      </c>
      <c r="K1269" s="2">
        <v>5.1033653846153841</v>
      </c>
      <c r="L1269" s="2">
        <v>3.9769229155320387</v>
      </c>
    </row>
    <row r="1270" spans="1:12" x14ac:dyDescent="0.35">
      <c r="A1270">
        <v>7820617</v>
      </c>
      <c r="B1270" t="s">
        <v>50</v>
      </c>
      <c r="C1270" t="s">
        <v>96</v>
      </c>
      <c r="D1270" t="s">
        <v>305</v>
      </c>
      <c r="E1270" t="s">
        <v>1777</v>
      </c>
      <c r="F1270" s="6">
        <v>4.807692307692308E-3</v>
      </c>
      <c r="G1270" t="s">
        <v>714</v>
      </c>
      <c r="H1270" t="s">
        <v>720</v>
      </c>
      <c r="I1270" s="1">
        <v>69.275000000000006</v>
      </c>
      <c r="J1270" s="2">
        <v>0.25336538461538466</v>
      </c>
      <c r="K1270" s="2">
        <v>0.33365384615384619</v>
      </c>
      <c r="L1270" s="2">
        <v>0.33269229302039516</v>
      </c>
    </row>
    <row r="1271" spans="1:12" x14ac:dyDescent="0.35">
      <c r="A1271">
        <v>7820617</v>
      </c>
      <c r="B1271" t="s">
        <v>50</v>
      </c>
      <c r="C1271" t="s">
        <v>96</v>
      </c>
      <c r="D1271" t="s">
        <v>305</v>
      </c>
      <c r="E1271" t="s">
        <v>766</v>
      </c>
      <c r="F1271" s="6">
        <v>4.120879120879121E-3</v>
      </c>
      <c r="G1271" t="s">
        <v>767</v>
      </c>
      <c r="H1271" t="s">
        <v>413</v>
      </c>
      <c r="I1271" s="1">
        <v>63.344999999999992</v>
      </c>
      <c r="J1271" s="2">
        <v>0.14835164835164835</v>
      </c>
      <c r="K1271" s="2">
        <v>0.34656593406593406</v>
      </c>
      <c r="L1271" s="2">
        <v>0.26085164520766707</v>
      </c>
    </row>
    <row r="1272" spans="1:12" x14ac:dyDescent="0.35">
      <c r="A1272">
        <v>7820617</v>
      </c>
      <c r="B1272" t="s">
        <v>50</v>
      </c>
      <c r="C1272" t="s">
        <v>96</v>
      </c>
      <c r="D1272" t="s">
        <v>305</v>
      </c>
      <c r="E1272" t="s">
        <v>1778</v>
      </c>
      <c r="F1272" s="6">
        <v>9.6153846153846159E-3</v>
      </c>
      <c r="G1272" t="s">
        <v>172</v>
      </c>
      <c r="H1272" t="s">
        <v>688</v>
      </c>
      <c r="I1272" s="1">
        <v>67.69</v>
      </c>
      <c r="J1272" s="2">
        <v>0.37788461538461537</v>
      </c>
      <c r="K1272" s="2">
        <v>0.7826923076923078</v>
      </c>
      <c r="L1272" s="2">
        <v>0.65192310626690209</v>
      </c>
    </row>
    <row r="1273" spans="1:12" x14ac:dyDescent="0.35">
      <c r="A1273">
        <v>7820617</v>
      </c>
      <c r="B1273" t="s">
        <v>50</v>
      </c>
      <c r="C1273" t="s">
        <v>96</v>
      </c>
      <c r="D1273" t="s">
        <v>305</v>
      </c>
      <c r="E1273" t="s">
        <v>768</v>
      </c>
      <c r="F1273" s="6">
        <v>4.5329670329670328E-2</v>
      </c>
      <c r="G1273" t="s">
        <v>769</v>
      </c>
      <c r="H1273" t="s">
        <v>590</v>
      </c>
      <c r="I1273" s="1">
        <v>66.16</v>
      </c>
      <c r="J1273" s="2">
        <v>2.1259615384615382</v>
      </c>
      <c r="K1273" s="2">
        <v>3.4994505494505495</v>
      </c>
      <c r="L1273" s="2">
        <v>3.0008240374890001</v>
      </c>
    </row>
    <row r="1274" spans="1:12" x14ac:dyDescent="0.35">
      <c r="A1274">
        <v>7820617</v>
      </c>
      <c r="B1274" t="s">
        <v>50</v>
      </c>
      <c r="C1274" t="s">
        <v>96</v>
      </c>
      <c r="D1274" t="s">
        <v>305</v>
      </c>
      <c r="E1274" t="s">
        <v>1779</v>
      </c>
      <c r="F1274" s="6">
        <v>1.7170329670329672E-2</v>
      </c>
      <c r="G1274" t="s">
        <v>1780</v>
      </c>
      <c r="H1274" t="s">
        <v>965</v>
      </c>
      <c r="I1274" s="1">
        <v>71.424999999999997</v>
      </c>
      <c r="J1274" s="2">
        <v>0.70054945054945061</v>
      </c>
      <c r="K1274" s="2">
        <v>1.4749313186813189</v>
      </c>
      <c r="L1274" s="2">
        <v>1.2259615646613824</v>
      </c>
    </row>
    <row r="1275" spans="1:12" x14ac:dyDescent="0.35">
      <c r="A1275">
        <v>7820617</v>
      </c>
      <c r="B1275" t="s">
        <v>50</v>
      </c>
      <c r="C1275" t="s">
        <v>96</v>
      </c>
      <c r="D1275" t="s">
        <v>305</v>
      </c>
      <c r="E1275" t="s">
        <v>1781</v>
      </c>
      <c r="F1275" s="6">
        <v>3.434065934065934E-3</v>
      </c>
      <c r="G1275" t="s">
        <v>1782</v>
      </c>
      <c r="H1275" t="s">
        <v>1051</v>
      </c>
      <c r="I1275" s="1">
        <v>63.86</v>
      </c>
      <c r="J1275" s="2">
        <v>0.15384615384615383</v>
      </c>
      <c r="K1275" s="2">
        <v>0.29086538461538464</v>
      </c>
      <c r="L1275" s="2">
        <v>0.21943681842678195</v>
      </c>
    </row>
    <row r="1276" spans="1:12" x14ac:dyDescent="0.35">
      <c r="A1276">
        <v>7820617</v>
      </c>
      <c r="B1276" t="s">
        <v>50</v>
      </c>
      <c r="C1276" t="s">
        <v>96</v>
      </c>
      <c r="D1276" t="s">
        <v>305</v>
      </c>
      <c r="E1276" t="s">
        <v>770</v>
      </c>
      <c r="F1276" s="6">
        <v>3.4340659340659344E-2</v>
      </c>
      <c r="G1276" t="s">
        <v>771</v>
      </c>
      <c r="H1276" t="s">
        <v>772</v>
      </c>
      <c r="I1276" s="1">
        <v>52.245000000000005</v>
      </c>
      <c r="J1276" s="2">
        <v>0.97870879120879128</v>
      </c>
      <c r="K1276" s="2">
        <v>2.7678571428571428</v>
      </c>
      <c r="L1276" s="2">
        <v>1.7925824437822615</v>
      </c>
    </row>
    <row r="1277" spans="1:12" x14ac:dyDescent="0.35">
      <c r="A1277">
        <v>7820617</v>
      </c>
      <c r="B1277" t="s">
        <v>50</v>
      </c>
      <c r="C1277" t="s">
        <v>96</v>
      </c>
      <c r="D1277" t="s">
        <v>305</v>
      </c>
      <c r="E1277" t="s">
        <v>1783</v>
      </c>
      <c r="F1277" s="6">
        <v>4.120879120879121E-3</v>
      </c>
      <c r="G1277" t="s">
        <v>507</v>
      </c>
      <c r="H1277" t="s">
        <v>576</v>
      </c>
      <c r="I1277" s="1">
        <v>68.849999999999994</v>
      </c>
      <c r="J1277" s="2">
        <v>0.1940934065934066</v>
      </c>
      <c r="K1277" s="2">
        <v>0.35728021978021979</v>
      </c>
      <c r="L1277" s="2">
        <v>0.28392857771653396</v>
      </c>
    </row>
    <row r="1278" spans="1:12" x14ac:dyDescent="0.35">
      <c r="A1278">
        <v>7820617</v>
      </c>
      <c r="B1278" t="s">
        <v>50</v>
      </c>
      <c r="C1278" t="s">
        <v>96</v>
      </c>
      <c r="D1278" t="s">
        <v>472</v>
      </c>
      <c r="E1278" t="s">
        <v>1317</v>
      </c>
      <c r="F1278" s="6">
        <v>6.8681318681318687E-4</v>
      </c>
      <c r="G1278" t="s">
        <v>1318</v>
      </c>
      <c r="H1278" t="s">
        <v>600</v>
      </c>
      <c r="I1278" s="1">
        <v>79.35499999999999</v>
      </c>
      <c r="J1278" s="2">
        <v>3.5302197802197802E-2</v>
      </c>
      <c r="K1278" s="2">
        <v>6.6002747252747254E-2</v>
      </c>
      <c r="L1278" s="2">
        <v>5.4464287810273231E-2</v>
      </c>
    </row>
    <row r="1279" spans="1:12" x14ac:dyDescent="0.35">
      <c r="A1279">
        <v>7820617</v>
      </c>
      <c r="B1279" t="s">
        <v>50</v>
      </c>
      <c r="C1279" t="s">
        <v>96</v>
      </c>
      <c r="D1279" t="s">
        <v>1408</v>
      </c>
      <c r="E1279" t="s">
        <v>1784</v>
      </c>
      <c r="F1279" s="6">
        <v>6.8681318681318687E-4</v>
      </c>
      <c r="G1279" t="s">
        <v>254</v>
      </c>
      <c r="H1279" t="s">
        <v>1004</v>
      </c>
      <c r="I1279" s="1">
        <v>82.96</v>
      </c>
      <c r="J1279" s="2">
        <v>5.2266483516483518E-2</v>
      </c>
      <c r="K1279" s="2">
        <v>6.4148351648351656E-2</v>
      </c>
      <c r="L1279" s="2">
        <v>5.7005494505494511E-2</v>
      </c>
    </row>
    <row r="1280" spans="1:12" x14ac:dyDescent="0.35">
      <c r="A1280">
        <v>7820617</v>
      </c>
      <c r="B1280" t="s">
        <v>50</v>
      </c>
      <c r="C1280" t="s">
        <v>96</v>
      </c>
      <c r="D1280" t="s">
        <v>492</v>
      </c>
      <c r="E1280" t="s">
        <v>493</v>
      </c>
      <c r="F1280" s="6">
        <v>6.8681318681318687E-4</v>
      </c>
      <c r="G1280" t="s">
        <v>494</v>
      </c>
      <c r="H1280" t="s">
        <v>304</v>
      </c>
      <c r="I1280" s="1">
        <v>66.66</v>
      </c>
      <c r="J1280" s="2">
        <v>2.9739010989010991E-2</v>
      </c>
      <c r="K1280" s="2">
        <v>6.1675824175824179E-2</v>
      </c>
      <c r="L1280" s="2">
        <v>4.5741757193764492E-2</v>
      </c>
    </row>
    <row r="1281" spans="1:12" x14ac:dyDescent="0.35">
      <c r="A1281">
        <v>7820617</v>
      </c>
      <c r="B1281" t="s">
        <v>50</v>
      </c>
      <c r="C1281" t="s">
        <v>96</v>
      </c>
      <c r="D1281" t="s">
        <v>492</v>
      </c>
      <c r="E1281" t="s">
        <v>495</v>
      </c>
      <c r="F1281" s="6">
        <v>6.8681318681318687E-4</v>
      </c>
      <c r="G1281" t="s">
        <v>496</v>
      </c>
      <c r="H1281" t="s">
        <v>223</v>
      </c>
      <c r="I1281" s="1">
        <v>61.8</v>
      </c>
      <c r="J1281" s="2">
        <v>3.9629120879120884E-2</v>
      </c>
      <c r="K1281" s="2">
        <v>5.3983516483516486E-2</v>
      </c>
      <c r="L1281" s="2">
        <v>4.2445054421058073E-2</v>
      </c>
    </row>
    <row r="1282" spans="1:12" x14ac:dyDescent="0.35">
      <c r="A1282">
        <v>7820617</v>
      </c>
      <c r="B1282" t="s">
        <v>50</v>
      </c>
      <c r="C1282" t="s">
        <v>96</v>
      </c>
      <c r="D1282" t="s">
        <v>492</v>
      </c>
      <c r="E1282" t="s">
        <v>784</v>
      </c>
      <c r="F1282" s="6">
        <v>1.3736263736263737E-3</v>
      </c>
      <c r="G1282" t="s">
        <v>785</v>
      </c>
      <c r="H1282" t="s">
        <v>786</v>
      </c>
      <c r="I1282" s="1">
        <v>70.210000000000008</v>
      </c>
      <c r="J1282" s="2">
        <v>6.8269230769230776E-2</v>
      </c>
      <c r="K1282" s="2">
        <v>0.13379120879120882</v>
      </c>
      <c r="L1282" s="2">
        <v>9.6428567236596416E-2</v>
      </c>
    </row>
    <row r="1283" spans="1:12" x14ac:dyDescent="0.35">
      <c r="A1283">
        <v>7820617</v>
      </c>
      <c r="B1283" t="s">
        <v>50</v>
      </c>
      <c r="C1283" t="s">
        <v>96</v>
      </c>
      <c r="D1283" t="s">
        <v>492</v>
      </c>
      <c r="E1283" t="s">
        <v>156</v>
      </c>
      <c r="F1283" s="6">
        <v>8.9285714285714281E-3</v>
      </c>
      <c r="G1283" t="s">
        <v>545</v>
      </c>
      <c r="H1283" t="s">
        <v>791</v>
      </c>
      <c r="I1283" s="1">
        <v>60.454999999999998</v>
      </c>
      <c r="J1283" s="2">
        <v>0.40178571428571425</v>
      </c>
      <c r="K1283" s="2">
        <v>0.78125</v>
      </c>
      <c r="L1283" s="2">
        <v>0.53928572790963303</v>
      </c>
    </row>
    <row r="1284" spans="1:12" x14ac:dyDescent="0.35">
      <c r="A1284">
        <v>7820617</v>
      </c>
      <c r="B1284" t="s">
        <v>50</v>
      </c>
      <c r="C1284" t="s">
        <v>96</v>
      </c>
      <c r="D1284" t="s">
        <v>492</v>
      </c>
      <c r="E1284" t="s">
        <v>503</v>
      </c>
      <c r="F1284" s="6">
        <v>6.8681318681318687E-4</v>
      </c>
      <c r="G1284" t="s">
        <v>504</v>
      </c>
      <c r="H1284" t="s">
        <v>505</v>
      </c>
      <c r="I1284" s="1">
        <v>79.204999999999998</v>
      </c>
      <c r="J1284" s="2">
        <v>3.9491758241758247E-2</v>
      </c>
      <c r="K1284" s="2">
        <v>6.0508241758241758E-2</v>
      </c>
      <c r="L1284" s="2">
        <v>5.4395602299616888E-2</v>
      </c>
    </row>
    <row r="1285" spans="1:12" x14ac:dyDescent="0.35">
      <c r="A1285">
        <v>7820617</v>
      </c>
      <c r="B1285" t="s">
        <v>50</v>
      </c>
      <c r="C1285" t="s">
        <v>96</v>
      </c>
      <c r="D1285" t="s">
        <v>492</v>
      </c>
      <c r="E1285" t="s">
        <v>506</v>
      </c>
      <c r="F1285" s="6">
        <v>1.098901098901099E-2</v>
      </c>
      <c r="G1285" t="s">
        <v>507</v>
      </c>
      <c r="H1285" t="s">
        <v>508</v>
      </c>
      <c r="I1285" s="1">
        <v>63.08</v>
      </c>
      <c r="J1285" s="2">
        <v>0.51758241758241763</v>
      </c>
      <c r="K1285" s="2">
        <v>0.8615384615384617</v>
      </c>
      <c r="L1285" s="2">
        <v>0.6923076923076924</v>
      </c>
    </row>
    <row r="1286" spans="1:12" x14ac:dyDescent="0.35">
      <c r="A1286">
        <v>7820617</v>
      </c>
      <c r="B1286" t="s">
        <v>50</v>
      </c>
      <c r="C1286" t="s">
        <v>96</v>
      </c>
      <c r="D1286" t="s">
        <v>199</v>
      </c>
      <c r="E1286" t="s">
        <v>1785</v>
      </c>
      <c r="F1286" s="6">
        <v>6.8681318681318687E-4</v>
      </c>
      <c r="G1286" t="s">
        <v>1096</v>
      </c>
      <c r="H1286" t="s">
        <v>221</v>
      </c>
      <c r="I1286" s="1">
        <v>69.27</v>
      </c>
      <c r="J1286" s="2">
        <v>3.6950549450549451E-2</v>
      </c>
      <c r="K1286" s="2">
        <v>5.7074175824175823E-2</v>
      </c>
      <c r="L1286" s="2">
        <v>4.7527470431485024E-2</v>
      </c>
    </row>
    <row r="1287" spans="1:12" x14ac:dyDescent="0.35">
      <c r="A1287">
        <v>7820617</v>
      </c>
      <c r="B1287" t="s">
        <v>50</v>
      </c>
      <c r="C1287" t="s">
        <v>96</v>
      </c>
      <c r="D1287" t="s">
        <v>199</v>
      </c>
      <c r="E1287" t="s">
        <v>1285</v>
      </c>
      <c r="F1287" s="6">
        <v>6.8681318681318687E-4</v>
      </c>
      <c r="G1287" t="s">
        <v>530</v>
      </c>
      <c r="H1287" t="s">
        <v>227</v>
      </c>
      <c r="I1287" s="1">
        <v>71.069999999999993</v>
      </c>
      <c r="J1287" s="2">
        <v>3.1043956043956048E-2</v>
      </c>
      <c r="K1287" s="2">
        <v>6.3186813186813198E-2</v>
      </c>
      <c r="L1287" s="2">
        <v>4.8832416534423835E-2</v>
      </c>
    </row>
    <row r="1288" spans="1:12" x14ac:dyDescent="0.35">
      <c r="A1288">
        <v>7820617</v>
      </c>
      <c r="B1288" t="s">
        <v>50</v>
      </c>
      <c r="C1288" t="str">
        <f>C1287</f>
        <v>E</v>
      </c>
      <c r="D1288" s="4" t="str">
        <f>"Comparison School Score"</f>
        <v>Comparison School Score</v>
      </c>
      <c r="F1288" s="6">
        <v>0.74931318681318659</v>
      </c>
      <c r="I1288" s="1"/>
      <c r="J1288" s="2">
        <v>31.254189560439563</v>
      </c>
      <c r="K1288" s="2">
        <v>61.422802197802213</v>
      </c>
      <c r="L1288" s="2">
        <v>49.828364608052006</v>
      </c>
    </row>
    <row r="1289" spans="1:12" x14ac:dyDescent="0.35">
      <c r="A1289">
        <v>7820617</v>
      </c>
      <c r="B1289" t="s">
        <v>50</v>
      </c>
      <c r="C1289" t="s">
        <v>97</v>
      </c>
      <c r="D1289" t="s">
        <v>305</v>
      </c>
      <c r="E1289" t="s">
        <v>650</v>
      </c>
      <c r="F1289" s="6">
        <v>4.120879120879121E-3</v>
      </c>
      <c r="G1289" t="s">
        <v>651</v>
      </c>
      <c r="H1289" t="s">
        <v>652</v>
      </c>
      <c r="I1289" s="1">
        <v>77.905000000000001</v>
      </c>
      <c r="J1289" s="2">
        <v>0.19739010989010988</v>
      </c>
      <c r="K1289" s="2">
        <v>0.38942307692307693</v>
      </c>
      <c r="L1289" s="2">
        <v>0.32142857142857145</v>
      </c>
    </row>
    <row r="1290" spans="1:12" x14ac:dyDescent="0.35">
      <c r="A1290">
        <v>7820617</v>
      </c>
      <c r="B1290" t="s">
        <v>50</v>
      </c>
      <c r="C1290" t="s">
        <v>97</v>
      </c>
      <c r="D1290" t="s">
        <v>305</v>
      </c>
      <c r="E1290" t="s">
        <v>653</v>
      </c>
      <c r="F1290" s="6">
        <v>4.120879120879121E-3</v>
      </c>
      <c r="G1290" t="s">
        <v>294</v>
      </c>
      <c r="H1290" t="s">
        <v>444</v>
      </c>
      <c r="I1290" s="1">
        <v>74.924999999999997</v>
      </c>
      <c r="J1290" s="2">
        <v>0.21387362637362636</v>
      </c>
      <c r="K1290" s="2">
        <v>0.38118131868131871</v>
      </c>
      <c r="L1290" s="2">
        <v>0.30906593406593408</v>
      </c>
    </row>
    <row r="1291" spans="1:12" x14ac:dyDescent="0.35">
      <c r="A1291">
        <v>7820617</v>
      </c>
      <c r="B1291" t="s">
        <v>50</v>
      </c>
      <c r="C1291" t="s">
        <v>97</v>
      </c>
      <c r="D1291" t="s">
        <v>305</v>
      </c>
      <c r="E1291" t="s">
        <v>809</v>
      </c>
      <c r="F1291" s="6">
        <v>9.6153846153846159E-3</v>
      </c>
      <c r="G1291" t="s">
        <v>810</v>
      </c>
      <c r="H1291" t="s">
        <v>640</v>
      </c>
      <c r="I1291" s="1">
        <v>69.77</v>
      </c>
      <c r="J1291" s="2">
        <v>0.375</v>
      </c>
      <c r="K1291" s="2">
        <v>0.79423076923076918</v>
      </c>
      <c r="L1291" s="2">
        <v>0.67115387549767136</v>
      </c>
    </row>
    <row r="1292" spans="1:12" x14ac:dyDescent="0.35">
      <c r="A1292">
        <v>7820617</v>
      </c>
      <c r="B1292" t="s">
        <v>50</v>
      </c>
      <c r="C1292" t="s">
        <v>97</v>
      </c>
      <c r="D1292" t="s">
        <v>305</v>
      </c>
      <c r="E1292" t="s">
        <v>811</v>
      </c>
      <c r="F1292" s="6">
        <v>1.3736263736263737E-3</v>
      </c>
      <c r="G1292" t="s">
        <v>812</v>
      </c>
      <c r="H1292" t="s">
        <v>612</v>
      </c>
      <c r="I1292" s="1">
        <v>61.865000000000002</v>
      </c>
      <c r="J1292" s="2">
        <v>4.0521978021978024E-2</v>
      </c>
      <c r="K1292" s="2">
        <v>9.9450549450549472E-2</v>
      </c>
      <c r="L1292" s="2">
        <v>8.4890108842116146E-2</v>
      </c>
    </row>
    <row r="1293" spans="1:12" x14ac:dyDescent="0.35">
      <c r="A1293">
        <v>7820617</v>
      </c>
      <c r="B1293" t="s">
        <v>50</v>
      </c>
      <c r="C1293" t="s">
        <v>97</v>
      </c>
      <c r="D1293" t="s">
        <v>305</v>
      </c>
      <c r="E1293" t="s">
        <v>654</v>
      </c>
      <c r="F1293" s="6">
        <v>1.4423076923076924E-2</v>
      </c>
      <c r="G1293" t="s">
        <v>655</v>
      </c>
      <c r="H1293" t="s">
        <v>656</v>
      </c>
      <c r="I1293" s="1">
        <v>69.849999999999994</v>
      </c>
      <c r="J1293" s="2">
        <v>0.50048076923076934</v>
      </c>
      <c r="K1293" s="2">
        <v>1.2980769230769231</v>
      </c>
      <c r="L1293" s="2">
        <v>1.0067308132465069</v>
      </c>
    </row>
    <row r="1294" spans="1:12" x14ac:dyDescent="0.35">
      <c r="A1294">
        <v>7820617</v>
      </c>
      <c r="B1294" t="s">
        <v>50</v>
      </c>
      <c r="C1294" t="s">
        <v>97</v>
      </c>
      <c r="D1294" t="s">
        <v>305</v>
      </c>
      <c r="E1294" t="s">
        <v>1786</v>
      </c>
      <c r="F1294" s="6">
        <v>2.197802197802198E-2</v>
      </c>
      <c r="G1294" t="s">
        <v>143</v>
      </c>
      <c r="H1294" t="s">
        <v>990</v>
      </c>
      <c r="I1294" s="1">
        <v>66.014999999999986</v>
      </c>
      <c r="J1294" s="2">
        <v>0.8615384615384617</v>
      </c>
      <c r="K1294" s="2">
        <v>1.9626373626373628</v>
      </c>
      <c r="L1294" s="2">
        <v>1.4527472192114528</v>
      </c>
    </row>
    <row r="1295" spans="1:12" x14ac:dyDescent="0.35">
      <c r="A1295">
        <v>7820617</v>
      </c>
      <c r="B1295" t="s">
        <v>50</v>
      </c>
      <c r="C1295" t="s">
        <v>97</v>
      </c>
      <c r="D1295" t="s">
        <v>305</v>
      </c>
      <c r="E1295" t="s">
        <v>813</v>
      </c>
      <c r="F1295" s="6">
        <v>4.120879120879121E-3</v>
      </c>
      <c r="G1295" t="s">
        <v>639</v>
      </c>
      <c r="H1295" t="s">
        <v>772</v>
      </c>
      <c r="I1295" s="1">
        <v>62.039999999999992</v>
      </c>
      <c r="J1295" s="2">
        <v>0.20975274725274726</v>
      </c>
      <c r="K1295" s="2">
        <v>0.33214285714285713</v>
      </c>
      <c r="L1295" s="2">
        <v>0.2559065871186309</v>
      </c>
    </row>
    <row r="1296" spans="1:12" x14ac:dyDescent="0.35">
      <c r="A1296">
        <v>7820617</v>
      </c>
      <c r="B1296" t="s">
        <v>50</v>
      </c>
      <c r="C1296" t="s">
        <v>97</v>
      </c>
      <c r="D1296" t="s">
        <v>305</v>
      </c>
      <c r="E1296" t="s">
        <v>1787</v>
      </c>
      <c r="F1296" s="6">
        <v>2.0604395604395605E-3</v>
      </c>
      <c r="G1296" t="s">
        <v>446</v>
      </c>
      <c r="H1296" t="s">
        <v>1219</v>
      </c>
      <c r="I1296" s="1">
        <v>66.75</v>
      </c>
      <c r="J1296" s="2">
        <v>9.0247252747252746E-2</v>
      </c>
      <c r="K1296" s="2">
        <v>0.1743131868131868</v>
      </c>
      <c r="L1296" s="2">
        <v>0.13743131239335615</v>
      </c>
    </row>
    <row r="1297" spans="1:12" x14ac:dyDescent="0.35">
      <c r="A1297">
        <v>7820617</v>
      </c>
      <c r="B1297" t="s">
        <v>50</v>
      </c>
      <c r="C1297" t="s">
        <v>97</v>
      </c>
      <c r="D1297" t="s">
        <v>305</v>
      </c>
      <c r="E1297" t="s">
        <v>1561</v>
      </c>
      <c r="F1297" s="6">
        <v>1.510989010989011E-2</v>
      </c>
      <c r="G1297" t="s">
        <v>879</v>
      </c>
      <c r="H1297" t="s">
        <v>990</v>
      </c>
      <c r="I1297" s="1">
        <v>72.905000000000001</v>
      </c>
      <c r="J1297" s="2">
        <v>0.64217032967032972</v>
      </c>
      <c r="K1297" s="2">
        <v>1.3493131868131867</v>
      </c>
      <c r="L1297" s="2">
        <v>1.1030219780219781</v>
      </c>
    </row>
    <row r="1298" spans="1:12" x14ac:dyDescent="0.35">
      <c r="A1298">
        <v>7820617</v>
      </c>
      <c r="B1298" t="s">
        <v>50</v>
      </c>
      <c r="C1298" t="s">
        <v>97</v>
      </c>
      <c r="D1298" t="s">
        <v>305</v>
      </c>
      <c r="E1298" t="s">
        <v>657</v>
      </c>
      <c r="F1298" s="6">
        <v>4.2582417582417584E-2</v>
      </c>
      <c r="G1298" t="s">
        <v>658</v>
      </c>
      <c r="H1298" t="s">
        <v>659</v>
      </c>
      <c r="I1298" s="1">
        <v>64.929999999999993</v>
      </c>
      <c r="J1298" s="2">
        <v>1.6479395604395606</v>
      </c>
      <c r="K1298" s="2">
        <v>3.6961538461538463</v>
      </c>
      <c r="L1298" s="2">
        <v>2.7635989660745142</v>
      </c>
    </row>
    <row r="1299" spans="1:12" x14ac:dyDescent="0.35">
      <c r="A1299">
        <v>7820617</v>
      </c>
      <c r="B1299" t="s">
        <v>50</v>
      </c>
      <c r="C1299" t="s">
        <v>97</v>
      </c>
      <c r="D1299" t="s">
        <v>305</v>
      </c>
      <c r="E1299" t="s">
        <v>814</v>
      </c>
      <c r="F1299" s="6">
        <v>2.7472527472527472E-2</v>
      </c>
      <c r="G1299" t="s">
        <v>336</v>
      </c>
      <c r="H1299" t="s">
        <v>221</v>
      </c>
      <c r="I1299" s="1">
        <v>66.06</v>
      </c>
      <c r="J1299" s="2">
        <v>1.0576923076923077</v>
      </c>
      <c r="K1299" s="2">
        <v>2.2829670329670328</v>
      </c>
      <c r="L1299" s="2">
        <v>1.8159340240143158</v>
      </c>
    </row>
    <row r="1300" spans="1:12" x14ac:dyDescent="0.35">
      <c r="A1300">
        <v>7820617</v>
      </c>
      <c r="B1300" t="s">
        <v>50</v>
      </c>
      <c r="C1300" t="s">
        <v>97</v>
      </c>
      <c r="D1300" t="s">
        <v>305</v>
      </c>
      <c r="E1300" t="s">
        <v>660</v>
      </c>
      <c r="F1300" s="6">
        <v>2.7472527472527475E-3</v>
      </c>
      <c r="G1300" t="s">
        <v>446</v>
      </c>
      <c r="H1300" t="s">
        <v>661</v>
      </c>
      <c r="I1300" s="1">
        <v>70.094999999999999</v>
      </c>
      <c r="J1300" s="2">
        <v>0.12032967032967033</v>
      </c>
      <c r="K1300" s="2">
        <v>0.26565934065934071</v>
      </c>
      <c r="L1300" s="2">
        <v>0.19285713447319283</v>
      </c>
    </row>
    <row r="1301" spans="1:12" x14ac:dyDescent="0.35">
      <c r="A1301">
        <v>7820617</v>
      </c>
      <c r="B1301" t="s">
        <v>50</v>
      </c>
      <c r="C1301" t="s">
        <v>97</v>
      </c>
      <c r="D1301" t="s">
        <v>305</v>
      </c>
      <c r="E1301" t="s">
        <v>613</v>
      </c>
      <c r="F1301" s="6">
        <v>5.837912087912088E-2</v>
      </c>
      <c r="G1301" t="s">
        <v>614</v>
      </c>
      <c r="H1301" t="s">
        <v>449</v>
      </c>
      <c r="I1301" s="1">
        <v>57.870000000000005</v>
      </c>
      <c r="J1301" s="2">
        <v>2.0724587912087911</v>
      </c>
      <c r="K1301" s="2">
        <v>4.2675137362637363</v>
      </c>
      <c r="L1301" s="2">
        <v>3.3859890109890109</v>
      </c>
    </row>
    <row r="1302" spans="1:12" x14ac:dyDescent="0.35">
      <c r="A1302">
        <v>7820617</v>
      </c>
      <c r="B1302" t="s">
        <v>50</v>
      </c>
      <c r="C1302" t="s">
        <v>97</v>
      </c>
      <c r="D1302" t="s">
        <v>305</v>
      </c>
      <c r="E1302" t="s">
        <v>1067</v>
      </c>
      <c r="F1302" s="6">
        <v>3.2967032967032968E-2</v>
      </c>
      <c r="G1302" t="s">
        <v>575</v>
      </c>
      <c r="H1302" t="s">
        <v>852</v>
      </c>
      <c r="I1302" s="1">
        <v>61.030000000000008</v>
      </c>
      <c r="J1302" s="2">
        <v>1.1373626373626373</v>
      </c>
      <c r="K1302" s="2">
        <v>2.5615384615384618</v>
      </c>
      <c r="L1302" s="2">
        <v>2.0109890109890109</v>
      </c>
    </row>
    <row r="1303" spans="1:12" x14ac:dyDescent="0.35">
      <c r="A1303">
        <v>7820617</v>
      </c>
      <c r="B1303" t="s">
        <v>50</v>
      </c>
      <c r="C1303" t="s">
        <v>97</v>
      </c>
      <c r="D1303" t="s">
        <v>492</v>
      </c>
      <c r="E1303" t="s">
        <v>697</v>
      </c>
      <c r="F1303" s="6">
        <v>6.8681318681318687E-4</v>
      </c>
      <c r="G1303" t="s">
        <v>678</v>
      </c>
      <c r="H1303" t="s">
        <v>698</v>
      </c>
      <c r="I1303" s="1">
        <v>62.334999999999994</v>
      </c>
      <c r="J1303" s="2">
        <v>3.0151098901098902E-2</v>
      </c>
      <c r="K1303" s="2">
        <v>4.8901098901098908E-2</v>
      </c>
      <c r="L1303" s="2">
        <v>4.2788461014464665E-2</v>
      </c>
    </row>
    <row r="1304" spans="1:12" x14ac:dyDescent="0.35">
      <c r="A1304">
        <v>7820617</v>
      </c>
      <c r="B1304" t="s">
        <v>50</v>
      </c>
      <c r="C1304" t="s">
        <v>97</v>
      </c>
      <c r="D1304" t="s">
        <v>492</v>
      </c>
      <c r="E1304" t="s">
        <v>699</v>
      </c>
      <c r="F1304" s="6">
        <v>6.8681318681318687E-4</v>
      </c>
      <c r="G1304" t="s">
        <v>700</v>
      </c>
      <c r="H1304" t="s">
        <v>701</v>
      </c>
      <c r="I1304" s="1">
        <v>66.594999999999999</v>
      </c>
      <c r="J1304" s="2">
        <v>3.200549450549451E-2</v>
      </c>
      <c r="K1304" s="2">
        <v>5.9890109890109899E-2</v>
      </c>
      <c r="L1304" s="2">
        <v>4.5741757193764492E-2</v>
      </c>
    </row>
    <row r="1305" spans="1:12" x14ac:dyDescent="0.35">
      <c r="A1305">
        <v>7820617</v>
      </c>
      <c r="B1305" t="s">
        <v>50</v>
      </c>
      <c r="C1305" t="s">
        <v>97</v>
      </c>
      <c r="D1305" t="s">
        <v>492</v>
      </c>
      <c r="E1305" t="s">
        <v>682</v>
      </c>
      <c r="F1305" s="6">
        <v>6.868131868131868E-3</v>
      </c>
      <c r="G1305" t="s">
        <v>702</v>
      </c>
      <c r="H1305" t="s">
        <v>703</v>
      </c>
      <c r="I1305" s="1">
        <v>68.569999999999993</v>
      </c>
      <c r="J1305" s="2">
        <v>0.26717032967032966</v>
      </c>
      <c r="K1305" s="2">
        <v>0.56387362637362637</v>
      </c>
      <c r="L1305" s="2">
        <v>0.47046703296703296</v>
      </c>
    </row>
    <row r="1306" spans="1:12" x14ac:dyDescent="0.35">
      <c r="A1306">
        <v>7820617</v>
      </c>
      <c r="B1306" t="s">
        <v>50</v>
      </c>
      <c r="C1306" t="s">
        <v>97</v>
      </c>
      <c r="D1306" t="s">
        <v>492</v>
      </c>
      <c r="E1306" t="s">
        <v>615</v>
      </c>
      <c r="F1306" s="6">
        <v>6.8681318681318687E-4</v>
      </c>
      <c r="G1306" t="s">
        <v>616</v>
      </c>
      <c r="H1306" t="s">
        <v>413</v>
      </c>
      <c r="I1306" s="1">
        <v>79.185000000000002</v>
      </c>
      <c r="J1306" s="2">
        <v>4.0728021978021979E-2</v>
      </c>
      <c r="K1306" s="2">
        <v>5.7760989010989014E-2</v>
      </c>
      <c r="L1306" s="2">
        <v>5.4395602299616888E-2</v>
      </c>
    </row>
    <row r="1307" spans="1:12" x14ac:dyDescent="0.35">
      <c r="A1307">
        <v>7820617</v>
      </c>
      <c r="B1307" t="s">
        <v>50</v>
      </c>
      <c r="C1307" t="s">
        <v>97</v>
      </c>
      <c r="D1307" t="s">
        <v>492</v>
      </c>
      <c r="E1307" t="s">
        <v>708</v>
      </c>
      <c r="F1307" s="6">
        <v>6.8681318681318687E-4</v>
      </c>
      <c r="G1307" t="s">
        <v>709</v>
      </c>
      <c r="H1307" t="s">
        <v>226</v>
      </c>
      <c r="I1307" s="1">
        <v>64.694999999999993</v>
      </c>
      <c r="J1307" s="2">
        <v>2.7884615384615386E-2</v>
      </c>
      <c r="K1307" s="2">
        <v>5.21978021978022E-2</v>
      </c>
      <c r="L1307" s="2">
        <v>4.443681109082568E-2</v>
      </c>
    </row>
    <row r="1308" spans="1:12" x14ac:dyDescent="0.35">
      <c r="A1308">
        <v>7820617</v>
      </c>
      <c r="B1308" t="s">
        <v>50</v>
      </c>
      <c r="C1308" t="str">
        <f>C1307</f>
        <v>M</v>
      </c>
      <c r="D1308" s="4" t="str">
        <f>"Comparison School Score"</f>
        <v>Comparison School Score</v>
      </c>
      <c r="F1308" s="6">
        <v>0.25068681318681318</v>
      </c>
      <c r="I1308" s="1"/>
      <c r="J1308" s="2">
        <v>9.5646978021978004</v>
      </c>
      <c r="K1308" s="2">
        <v>20.637225274725278</v>
      </c>
      <c r="L1308" s="2">
        <v>16.16957421093197</v>
      </c>
    </row>
    <row r="1309" spans="1:12" x14ac:dyDescent="0.35">
      <c r="A1309">
        <v>7830628</v>
      </c>
      <c r="B1309" t="s">
        <v>46</v>
      </c>
      <c r="C1309" t="s">
        <v>96</v>
      </c>
      <c r="D1309" t="s">
        <v>392</v>
      </c>
      <c r="E1309" t="s">
        <v>529</v>
      </c>
      <c r="F1309" s="6">
        <v>5.3097345132743362E-3</v>
      </c>
      <c r="G1309" t="s">
        <v>530</v>
      </c>
      <c r="H1309" t="s">
        <v>250</v>
      </c>
      <c r="I1309" s="1">
        <v>76.13</v>
      </c>
      <c r="J1309" s="2">
        <v>0.24000000000000002</v>
      </c>
      <c r="K1309" s="2">
        <v>0.4980530973451327</v>
      </c>
      <c r="L1309" s="2">
        <v>0.40407078835816507</v>
      </c>
    </row>
    <row r="1310" spans="1:12" x14ac:dyDescent="0.35">
      <c r="A1310">
        <v>7830628</v>
      </c>
      <c r="B1310" t="s">
        <v>46</v>
      </c>
      <c r="C1310" t="s">
        <v>96</v>
      </c>
      <c r="D1310" t="s">
        <v>392</v>
      </c>
      <c r="E1310" t="s">
        <v>531</v>
      </c>
      <c r="F1310" s="6">
        <v>1.7699115044247787E-3</v>
      </c>
      <c r="G1310" t="s">
        <v>532</v>
      </c>
      <c r="H1310" t="s">
        <v>533</v>
      </c>
      <c r="I1310" s="1">
        <v>69.039999999999992</v>
      </c>
      <c r="J1310" s="2">
        <v>7.8230088495575223E-2</v>
      </c>
      <c r="K1310" s="2">
        <v>0.13734513274336282</v>
      </c>
      <c r="L1310" s="2">
        <v>0.12230088225508158</v>
      </c>
    </row>
    <row r="1311" spans="1:12" x14ac:dyDescent="0.35">
      <c r="A1311">
        <v>7830628</v>
      </c>
      <c r="B1311" t="s">
        <v>46</v>
      </c>
      <c r="C1311" t="s">
        <v>96</v>
      </c>
      <c r="D1311" t="s">
        <v>392</v>
      </c>
      <c r="E1311" t="s">
        <v>534</v>
      </c>
      <c r="F1311" s="6">
        <v>3.5398230088495575E-3</v>
      </c>
      <c r="G1311" t="s">
        <v>535</v>
      </c>
      <c r="H1311" t="s">
        <v>513</v>
      </c>
      <c r="I1311" s="1">
        <v>70.734999999999999</v>
      </c>
      <c r="J1311" s="2">
        <v>0.22513274336283187</v>
      </c>
      <c r="K1311" s="2">
        <v>0.31008849557522122</v>
      </c>
      <c r="L1311" s="2">
        <v>0.25061947982923122</v>
      </c>
    </row>
    <row r="1312" spans="1:12" x14ac:dyDescent="0.35">
      <c r="A1312">
        <v>7830628</v>
      </c>
      <c r="B1312" t="s">
        <v>46</v>
      </c>
      <c r="C1312" t="s">
        <v>96</v>
      </c>
      <c r="D1312" t="s">
        <v>392</v>
      </c>
      <c r="E1312" t="s">
        <v>1788</v>
      </c>
      <c r="F1312" s="6">
        <v>3.5398230088495575E-3</v>
      </c>
      <c r="G1312" t="s">
        <v>905</v>
      </c>
      <c r="H1312" t="s">
        <v>1101</v>
      </c>
      <c r="I1312" s="1">
        <v>68.36</v>
      </c>
      <c r="J1312" s="2">
        <v>0.17946902654867258</v>
      </c>
      <c r="K1312" s="2">
        <v>0.27256637168141595</v>
      </c>
      <c r="L1312" s="2">
        <v>0.24212389920665101</v>
      </c>
    </row>
    <row r="1313" spans="1:12" x14ac:dyDescent="0.35">
      <c r="A1313">
        <v>7830628</v>
      </c>
      <c r="B1313" t="s">
        <v>46</v>
      </c>
      <c r="C1313" t="s">
        <v>96</v>
      </c>
      <c r="D1313" t="s">
        <v>392</v>
      </c>
      <c r="E1313" t="s">
        <v>393</v>
      </c>
      <c r="F1313" s="6">
        <v>1.7699115044247787E-3</v>
      </c>
      <c r="G1313" t="s">
        <v>233</v>
      </c>
      <c r="H1313" t="s">
        <v>206</v>
      </c>
      <c r="I1313" s="1">
        <v>92.43</v>
      </c>
      <c r="J1313" s="2">
        <v>0.14460176991150442</v>
      </c>
      <c r="K1313" s="2">
        <v>0.17699115044247787</v>
      </c>
      <c r="L1313" s="2">
        <v>0.16353982570952019</v>
      </c>
    </row>
    <row r="1314" spans="1:12" x14ac:dyDescent="0.35">
      <c r="A1314">
        <v>7830628</v>
      </c>
      <c r="B1314" t="s">
        <v>46</v>
      </c>
      <c r="C1314" t="s">
        <v>96</v>
      </c>
      <c r="D1314" t="s">
        <v>392</v>
      </c>
      <c r="E1314" t="s">
        <v>734</v>
      </c>
      <c r="F1314" s="6">
        <v>1.7699115044247787E-3</v>
      </c>
      <c r="G1314" t="s">
        <v>735</v>
      </c>
      <c r="H1314" t="s">
        <v>718</v>
      </c>
      <c r="I1314" s="1">
        <v>83.064999999999998</v>
      </c>
      <c r="J1314" s="2">
        <v>0.15628318584070797</v>
      </c>
      <c r="K1314" s="2">
        <v>0.14902654867256637</v>
      </c>
      <c r="L1314" s="2">
        <v>0.14707964331702847</v>
      </c>
    </row>
    <row r="1315" spans="1:12" x14ac:dyDescent="0.35">
      <c r="A1315">
        <v>7830628</v>
      </c>
      <c r="B1315" t="s">
        <v>46</v>
      </c>
      <c r="C1315" t="s">
        <v>96</v>
      </c>
      <c r="D1315" t="s">
        <v>392</v>
      </c>
      <c r="E1315" t="s">
        <v>536</v>
      </c>
      <c r="F1315" s="6">
        <v>1.415929203539823E-2</v>
      </c>
      <c r="G1315" t="s">
        <v>537</v>
      </c>
      <c r="H1315" t="s">
        <v>538</v>
      </c>
      <c r="I1315" s="1">
        <v>68.204999999999998</v>
      </c>
      <c r="J1315" s="2">
        <v>0.52106194690265484</v>
      </c>
      <c r="K1315" s="2">
        <v>1.1823008849557521</v>
      </c>
      <c r="L1315" s="2">
        <v>0.96424776600525441</v>
      </c>
    </row>
    <row r="1316" spans="1:12" x14ac:dyDescent="0.35">
      <c r="A1316">
        <v>7830628</v>
      </c>
      <c r="B1316" t="s">
        <v>46</v>
      </c>
      <c r="C1316" t="s">
        <v>96</v>
      </c>
      <c r="D1316" t="s">
        <v>392</v>
      </c>
      <c r="E1316" t="s">
        <v>394</v>
      </c>
      <c r="F1316" s="6">
        <v>3.5398230088495575E-3</v>
      </c>
      <c r="G1316" t="s">
        <v>395</v>
      </c>
      <c r="H1316" t="s">
        <v>396</v>
      </c>
      <c r="I1316" s="1">
        <v>78.709999999999994</v>
      </c>
      <c r="J1316" s="2">
        <v>0.17026548672566372</v>
      </c>
      <c r="K1316" s="2">
        <v>0.35256637168141591</v>
      </c>
      <c r="L1316" s="2">
        <v>0.27858407079646019</v>
      </c>
    </row>
    <row r="1317" spans="1:12" x14ac:dyDescent="0.35">
      <c r="A1317">
        <v>7830628</v>
      </c>
      <c r="B1317" t="s">
        <v>46</v>
      </c>
      <c r="C1317" t="s">
        <v>96</v>
      </c>
      <c r="D1317" t="s">
        <v>392</v>
      </c>
      <c r="E1317" t="s">
        <v>539</v>
      </c>
      <c r="F1317" s="6">
        <v>1.5929203539823009E-2</v>
      </c>
      <c r="G1317" t="s">
        <v>540</v>
      </c>
      <c r="H1317" t="s">
        <v>401</v>
      </c>
      <c r="I1317" s="1">
        <v>63.690000000000005</v>
      </c>
      <c r="J1317" s="2">
        <v>0.55115044247787615</v>
      </c>
      <c r="K1317" s="2">
        <v>1.1373451327433628</v>
      </c>
      <c r="L1317" s="2">
        <v>1.0146902776397435</v>
      </c>
    </row>
    <row r="1318" spans="1:12" x14ac:dyDescent="0.35">
      <c r="A1318">
        <v>7830628</v>
      </c>
      <c r="B1318" t="s">
        <v>46</v>
      </c>
      <c r="C1318" t="s">
        <v>96</v>
      </c>
      <c r="D1318" t="s">
        <v>392</v>
      </c>
      <c r="E1318" t="s">
        <v>1302</v>
      </c>
      <c r="F1318" s="6">
        <v>1.5929203539823009E-2</v>
      </c>
      <c r="G1318" t="s">
        <v>1303</v>
      </c>
      <c r="H1318" t="s">
        <v>707</v>
      </c>
      <c r="I1318" s="1">
        <v>62.019999999999996</v>
      </c>
      <c r="J1318" s="2">
        <v>0.61486725663716812</v>
      </c>
      <c r="K1318" s="2">
        <v>1.2759292035398229</v>
      </c>
      <c r="L1318" s="2">
        <v>0.98761061946902651</v>
      </c>
    </row>
    <row r="1319" spans="1:12" x14ac:dyDescent="0.35">
      <c r="A1319">
        <v>7830628</v>
      </c>
      <c r="B1319" t="s">
        <v>46</v>
      </c>
      <c r="C1319" t="s">
        <v>96</v>
      </c>
      <c r="D1319" t="s">
        <v>392</v>
      </c>
      <c r="E1319" t="s">
        <v>541</v>
      </c>
      <c r="F1319" s="6">
        <v>2.4778761061946902E-2</v>
      </c>
      <c r="G1319" t="s">
        <v>542</v>
      </c>
      <c r="H1319" t="s">
        <v>543</v>
      </c>
      <c r="I1319" s="1">
        <v>65.474999999999994</v>
      </c>
      <c r="J1319" s="2">
        <v>0.80530973451327437</v>
      </c>
      <c r="K1319" s="2">
        <v>1.910442477876106</v>
      </c>
      <c r="L1319" s="2">
        <v>1.6230088495575221</v>
      </c>
    </row>
    <row r="1320" spans="1:12" x14ac:dyDescent="0.35">
      <c r="A1320">
        <v>7830628</v>
      </c>
      <c r="B1320" t="s">
        <v>46</v>
      </c>
      <c r="C1320" t="s">
        <v>96</v>
      </c>
      <c r="D1320" t="s">
        <v>392</v>
      </c>
      <c r="E1320" t="s">
        <v>544</v>
      </c>
      <c r="F1320" s="6">
        <v>1.7699115044247787E-2</v>
      </c>
      <c r="G1320" t="s">
        <v>545</v>
      </c>
      <c r="H1320" t="s">
        <v>256</v>
      </c>
      <c r="I1320" s="1">
        <v>72.72</v>
      </c>
      <c r="J1320" s="2">
        <v>0.79646017699115046</v>
      </c>
      <c r="K1320" s="2">
        <v>1.5150442477876105</v>
      </c>
      <c r="L1320" s="2">
        <v>1.2884956292346514</v>
      </c>
    </row>
    <row r="1321" spans="1:12" x14ac:dyDescent="0.35">
      <c r="A1321">
        <v>7830628</v>
      </c>
      <c r="B1321" t="s">
        <v>46</v>
      </c>
      <c r="C1321" t="s">
        <v>96</v>
      </c>
      <c r="D1321" t="s">
        <v>392</v>
      </c>
      <c r="E1321" t="s">
        <v>546</v>
      </c>
      <c r="F1321" s="6">
        <v>7.0796460176991149E-3</v>
      </c>
      <c r="G1321" t="s">
        <v>254</v>
      </c>
      <c r="H1321" t="s">
        <v>431</v>
      </c>
      <c r="I1321" s="1">
        <v>80.325000000000003</v>
      </c>
      <c r="J1321" s="2">
        <v>0.53876106194690265</v>
      </c>
      <c r="K1321" s="2">
        <v>0.60460176991150449</v>
      </c>
      <c r="L1321" s="2">
        <v>0.568495596826604</v>
      </c>
    </row>
    <row r="1322" spans="1:12" x14ac:dyDescent="0.35">
      <c r="A1322">
        <v>7830628</v>
      </c>
      <c r="B1322" t="s">
        <v>46</v>
      </c>
      <c r="C1322" t="s">
        <v>96</v>
      </c>
      <c r="D1322" t="s">
        <v>392</v>
      </c>
      <c r="E1322" t="s">
        <v>547</v>
      </c>
      <c r="F1322" s="6">
        <v>3.5398230088495575E-2</v>
      </c>
      <c r="G1322" t="s">
        <v>548</v>
      </c>
      <c r="H1322" t="s">
        <v>549</v>
      </c>
      <c r="I1322" s="1">
        <v>54.384999999999998</v>
      </c>
      <c r="J1322" s="2">
        <v>1.143362831858407</v>
      </c>
      <c r="K1322" s="2">
        <v>2.3823008849557521</v>
      </c>
      <c r="L1322" s="2">
        <v>1.9256637708275719</v>
      </c>
    </row>
    <row r="1323" spans="1:12" x14ac:dyDescent="0.35">
      <c r="A1323">
        <v>7830628</v>
      </c>
      <c r="B1323" t="s">
        <v>46</v>
      </c>
      <c r="C1323" t="s">
        <v>96</v>
      </c>
      <c r="D1323" t="s">
        <v>392</v>
      </c>
      <c r="E1323" t="s">
        <v>550</v>
      </c>
      <c r="F1323" s="6">
        <v>5.3097345132743362E-3</v>
      </c>
      <c r="G1323" t="s">
        <v>551</v>
      </c>
      <c r="H1323" t="s">
        <v>552</v>
      </c>
      <c r="I1323" s="1">
        <v>72.474999999999994</v>
      </c>
      <c r="J1323" s="2">
        <v>0.20973451327433629</v>
      </c>
      <c r="K1323" s="2">
        <v>0.49008849557522122</v>
      </c>
      <c r="L1323" s="2">
        <v>0.38442478686307385</v>
      </c>
    </row>
    <row r="1324" spans="1:12" x14ac:dyDescent="0.35">
      <c r="A1324">
        <v>7830628</v>
      </c>
      <c r="B1324" t="s">
        <v>46</v>
      </c>
      <c r="C1324" t="s">
        <v>96</v>
      </c>
      <c r="D1324" t="s">
        <v>392</v>
      </c>
      <c r="E1324" t="s">
        <v>553</v>
      </c>
      <c r="F1324" s="6">
        <v>5.3097345132743362E-3</v>
      </c>
      <c r="G1324" t="s">
        <v>169</v>
      </c>
      <c r="H1324" t="s">
        <v>554</v>
      </c>
      <c r="I1324" s="1">
        <v>65.295000000000002</v>
      </c>
      <c r="J1324" s="2">
        <v>0.22938053097345135</v>
      </c>
      <c r="K1324" s="2">
        <v>0.38230088495575221</v>
      </c>
      <c r="L1324" s="2">
        <v>0.34725664527015349</v>
      </c>
    </row>
    <row r="1325" spans="1:12" x14ac:dyDescent="0.35">
      <c r="A1325">
        <v>7830628</v>
      </c>
      <c r="B1325" t="s">
        <v>46</v>
      </c>
      <c r="C1325" t="s">
        <v>96</v>
      </c>
      <c r="D1325" t="s">
        <v>392</v>
      </c>
      <c r="E1325" t="s">
        <v>1304</v>
      </c>
      <c r="F1325" s="6">
        <v>7.0796460176991149E-3</v>
      </c>
      <c r="G1325" t="s">
        <v>481</v>
      </c>
      <c r="H1325" t="s">
        <v>1012</v>
      </c>
      <c r="I1325" s="1">
        <v>77.13</v>
      </c>
      <c r="J1325" s="2">
        <v>0.3886725663716814</v>
      </c>
      <c r="K1325" s="2">
        <v>0.62584070796460178</v>
      </c>
      <c r="L1325" s="2">
        <v>0.54584069716191919</v>
      </c>
    </row>
    <row r="1326" spans="1:12" x14ac:dyDescent="0.35">
      <c r="A1326">
        <v>7830628</v>
      </c>
      <c r="B1326" t="s">
        <v>46</v>
      </c>
      <c r="C1326" t="s">
        <v>96</v>
      </c>
      <c r="D1326" t="s">
        <v>392</v>
      </c>
      <c r="E1326" t="s">
        <v>555</v>
      </c>
      <c r="F1326" s="6">
        <v>1.0619469026548672E-2</v>
      </c>
      <c r="G1326" t="s">
        <v>556</v>
      </c>
      <c r="H1326" t="s">
        <v>423</v>
      </c>
      <c r="I1326" s="1">
        <v>69.454999999999998</v>
      </c>
      <c r="J1326" s="2">
        <v>0.33557522123893807</v>
      </c>
      <c r="K1326" s="2">
        <v>0.9653097345132744</v>
      </c>
      <c r="L1326" s="2">
        <v>0.73805309734513269</v>
      </c>
    </row>
    <row r="1327" spans="1:12" x14ac:dyDescent="0.35">
      <c r="A1327">
        <v>7830628</v>
      </c>
      <c r="B1327" t="s">
        <v>46</v>
      </c>
      <c r="C1327" t="s">
        <v>96</v>
      </c>
      <c r="D1327" t="s">
        <v>392</v>
      </c>
      <c r="E1327" t="s">
        <v>557</v>
      </c>
      <c r="F1327" s="6">
        <v>2.4778761061946902E-2</v>
      </c>
      <c r="G1327" t="s">
        <v>558</v>
      </c>
      <c r="H1327" t="s">
        <v>559</v>
      </c>
      <c r="I1327" s="1">
        <v>52.92</v>
      </c>
      <c r="J1327" s="2">
        <v>0.79787610619469029</v>
      </c>
      <c r="K1327" s="2">
        <v>1.5957522123893806</v>
      </c>
      <c r="L1327" s="2">
        <v>1.31079649798638</v>
      </c>
    </row>
    <row r="1328" spans="1:12" x14ac:dyDescent="0.35">
      <c r="A1328">
        <v>7830628</v>
      </c>
      <c r="B1328" t="s">
        <v>46</v>
      </c>
      <c r="C1328" t="s">
        <v>96</v>
      </c>
      <c r="D1328" t="s">
        <v>392</v>
      </c>
      <c r="E1328" t="s">
        <v>560</v>
      </c>
      <c r="F1328" s="6">
        <v>1.0619469026548672E-2</v>
      </c>
      <c r="G1328" t="s">
        <v>540</v>
      </c>
      <c r="H1328" t="s">
        <v>561</v>
      </c>
      <c r="I1328" s="1">
        <v>64.094999999999999</v>
      </c>
      <c r="J1328" s="2">
        <v>0.36743362831858406</v>
      </c>
      <c r="K1328" s="2">
        <v>0.76566371681415923</v>
      </c>
      <c r="L1328" s="2">
        <v>0.68070794839774607</v>
      </c>
    </row>
    <row r="1329" spans="1:12" x14ac:dyDescent="0.35">
      <c r="A1329">
        <v>7830628</v>
      </c>
      <c r="B1329" t="s">
        <v>46</v>
      </c>
      <c r="C1329" t="s">
        <v>96</v>
      </c>
      <c r="D1329" t="s">
        <v>392</v>
      </c>
      <c r="E1329" t="s">
        <v>617</v>
      </c>
      <c r="F1329" s="6">
        <v>1.5929203539823009E-2</v>
      </c>
      <c r="G1329" t="s">
        <v>618</v>
      </c>
      <c r="H1329" t="s">
        <v>619</v>
      </c>
      <c r="I1329" s="1">
        <v>50.46</v>
      </c>
      <c r="J1329" s="2">
        <v>0.50973451327433628</v>
      </c>
      <c r="K1329" s="2">
        <v>1.2615929203539824</v>
      </c>
      <c r="L1329" s="2">
        <v>0.80283188271311534</v>
      </c>
    </row>
    <row r="1330" spans="1:12" x14ac:dyDescent="0.35">
      <c r="A1330">
        <v>7830628</v>
      </c>
      <c r="B1330" t="s">
        <v>46</v>
      </c>
      <c r="C1330" t="s">
        <v>96</v>
      </c>
      <c r="D1330" t="s">
        <v>392</v>
      </c>
      <c r="E1330" t="s">
        <v>397</v>
      </c>
      <c r="F1330" s="6">
        <v>3.1858407079646017E-2</v>
      </c>
      <c r="G1330" t="s">
        <v>398</v>
      </c>
      <c r="H1330" t="s">
        <v>206</v>
      </c>
      <c r="I1330" s="1">
        <v>76.349999999999994</v>
      </c>
      <c r="J1330" s="2">
        <v>1.3412389380530974</v>
      </c>
      <c r="K1330" s="2">
        <v>3.1858407079646018</v>
      </c>
      <c r="L1330" s="2">
        <v>2.4307965574011337</v>
      </c>
    </row>
    <row r="1331" spans="1:12" x14ac:dyDescent="0.35">
      <c r="A1331">
        <v>7830628</v>
      </c>
      <c r="B1331" t="s">
        <v>46</v>
      </c>
      <c r="C1331" t="s">
        <v>96</v>
      </c>
      <c r="D1331" t="s">
        <v>392</v>
      </c>
      <c r="E1331" t="s">
        <v>562</v>
      </c>
      <c r="F1331" s="6">
        <v>8.8495575221238937E-3</v>
      </c>
      <c r="G1331" t="s">
        <v>563</v>
      </c>
      <c r="H1331" t="s">
        <v>564</v>
      </c>
      <c r="I1331" s="1">
        <v>40.89</v>
      </c>
      <c r="J1331" s="2">
        <v>0.25840707964601767</v>
      </c>
      <c r="K1331" s="2">
        <v>0.48318584070796461</v>
      </c>
      <c r="L1331" s="2">
        <v>0.36194691615822039</v>
      </c>
    </row>
    <row r="1332" spans="1:12" x14ac:dyDescent="0.35">
      <c r="A1332">
        <v>7830628</v>
      </c>
      <c r="B1332" t="s">
        <v>46</v>
      </c>
      <c r="C1332" t="s">
        <v>96</v>
      </c>
      <c r="D1332" t="s">
        <v>392</v>
      </c>
      <c r="E1332" t="s">
        <v>565</v>
      </c>
      <c r="F1332" s="6">
        <v>8.8495575221238937E-3</v>
      </c>
      <c r="G1332" t="s">
        <v>566</v>
      </c>
      <c r="H1332" t="s">
        <v>567</v>
      </c>
      <c r="I1332" s="1">
        <v>62.754999999999995</v>
      </c>
      <c r="J1332" s="2">
        <v>0.22477876106194689</v>
      </c>
      <c r="K1332" s="2">
        <v>0.71946902654867251</v>
      </c>
      <c r="L1332" s="2">
        <v>0.55575221238938055</v>
      </c>
    </row>
    <row r="1333" spans="1:12" x14ac:dyDescent="0.35">
      <c r="A1333">
        <v>7830628</v>
      </c>
      <c r="B1333" t="s">
        <v>46</v>
      </c>
      <c r="C1333" t="s">
        <v>96</v>
      </c>
      <c r="D1333" t="s">
        <v>392</v>
      </c>
      <c r="E1333" t="s">
        <v>399</v>
      </c>
      <c r="F1333" s="6">
        <v>1.415929203539823E-2</v>
      </c>
      <c r="G1333" t="s">
        <v>400</v>
      </c>
      <c r="H1333" t="s">
        <v>401</v>
      </c>
      <c r="I1333" s="1">
        <v>62.78</v>
      </c>
      <c r="J1333" s="2">
        <v>0.45168141592920352</v>
      </c>
      <c r="K1333" s="2">
        <v>1.0109734513274338</v>
      </c>
      <c r="L1333" s="2">
        <v>0.88920352902032629</v>
      </c>
    </row>
    <row r="1334" spans="1:12" x14ac:dyDescent="0.35">
      <c r="A1334">
        <v>7830628</v>
      </c>
      <c r="B1334" t="s">
        <v>46</v>
      </c>
      <c r="C1334" t="s">
        <v>96</v>
      </c>
      <c r="D1334" t="s">
        <v>392</v>
      </c>
      <c r="E1334" t="s">
        <v>570</v>
      </c>
      <c r="F1334" s="6">
        <v>3.5398230088495575E-3</v>
      </c>
      <c r="G1334" t="s">
        <v>571</v>
      </c>
      <c r="H1334" t="s">
        <v>572</v>
      </c>
      <c r="I1334" s="1">
        <v>83.81</v>
      </c>
      <c r="J1334" s="2">
        <v>0.26230088495575221</v>
      </c>
      <c r="K1334" s="2">
        <v>0.35327433628318583</v>
      </c>
      <c r="L1334" s="2">
        <v>0.29663717894427544</v>
      </c>
    </row>
    <row r="1335" spans="1:12" x14ac:dyDescent="0.35">
      <c r="A1335">
        <v>7830628</v>
      </c>
      <c r="B1335" t="s">
        <v>46</v>
      </c>
      <c r="C1335" t="s">
        <v>96</v>
      </c>
      <c r="D1335" t="s">
        <v>392</v>
      </c>
      <c r="E1335" t="s">
        <v>573</v>
      </c>
      <c r="F1335" s="6">
        <v>1.0619469026548672E-2</v>
      </c>
      <c r="G1335" t="s">
        <v>501</v>
      </c>
      <c r="H1335" t="s">
        <v>206</v>
      </c>
      <c r="I1335" s="1">
        <v>75.59</v>
      </c>
      <c r="J1335" s="2">
        <v>0.43221238938053097</v>
      </c>
      <c r="K1335" s="2">
        <v>1.0619469026548671</v>
      </c>
      <c r="L1335" s="2">
        <v>0.80283184220305581</v>
      </c>
    </row>
    <row r="1336" spans="1:12" x14ac:dyDescent="0.35">
      <c r="A1336">
        <v>7830628</v>
      </c>
      <c r="B1336" t="s">
        <v>46</v>
      </c>
      <c r="C1336" t="s">
        <v>96</v>
      </c>
      <c r="D1336" t="s">
        <v>392</v>
      </c>
      <c r="E1336" t="s">
        <v>574</v>
      </c>
      <c r="F1336" s="6">
        <v>3.5398230088495575E-3</v>
      </c>
      <c r="G1336" t="s">
        <v>575</v>
      </c>
      <c r="H1336" t="s">
        <v>576</v>
      </c>
      <c r="I1336" s="1">
        <v>57.825000000000003</v>
      </c>
      <c r="J1336" s="2">
        <v>0.12212389380530973</v>
      </c>
      <c r="K1336" s="2">
        <v>0.30690265486725665</v>
      </c>
      <c r="L1336" s="2">
        <v>0.20460176721083378</v>
      </c>
    </row>
    <row r="1337" spans="1:12" x14ac:dyDescent="0.35">
      <c r="A1337">
        <v>7830628</v>
      </c>
      <c r="B1337" t="s">
        <v>46</v>
      </c>
      <c r="C1337" t="s">
        <v>96</v>
      </c>
      <c r="D1337" t="s">
        <v>392</v>
      </c>
      <c r="E1337" t="s">
        <v>577</v>
      </c>
      <c r="F1337" s="6">
        <v>1.2389380530973451E-2</v>
      </c>
      <c r="G1337" t="s">
        <v>578</v>
      </c>
      <c r="H1337" t="s">
        <v>257</v>
      </c>
      <c r="I1337" s="1">
        <v>67.024999999999991</v>
      </c>
      <c r="J1337" s="2">
        <v>0.56123893805309732</v>
      </c>
      <c r="K1337" s="2">
        <v>1.1410619469026548</v>
      </c>
      <c r="L1337" s="2">
        <v>0.83008849557522124</v>
      </c>
    </row>
    <row r="1338" spans="1:12" x14ac:dyDescent="0.35">
      <c r="A1338">
        <v>7830628</v>
      </c>
      <c r="B1338" t="s">
        <v>46</v>
      </c>
      <c r="C1338" t="s">
        <v>96</v>
      </c>
      <c r="D1338" t="s">
        <v>392</v>
      </c>
      <c r="E1338" t="s">
        <v>1789</v>
      </c>
      <c r="F1338" s="6">
        <v>3.5398230088495575E-3</v>
      </c>
      <c r="G1338" t="s">
        <v>1711</v>
      </c>
      <c r="H1338" t="s">
        <v>816</v>
      </c>
      <c r="I1338" s="1">
        <v>77.209999999999994</v>
      </c>
      <c r="J1338" s="2">
        <v>0.26442477876106196</v>
      </c>
      <c r="K1338" s="2">
        <v>0.28495575221238939</v>
      </c>
      <c r="L1338" s="2">
        <v>0.27327432548050329</v>
      </c>
    </row>
    <row r="1339" spans="1:12" x14ac:dyDescent="0.35">
      <c r="A1339">
        <v>7830628</v>
      </c>
      <c r="B1339" t="s">
        <v>46</v>
      </c>
      <c r="C1339" t="s">
        <v>96</v>
      </c>
      <c r="D1339" t="s">
        <v>392</v>
      </c>
      <c r="E1339" t="s">
        <v>1305</v>
      </c>
      <c r="F1339" s="6">
        <v>1.7699115044247787E-3</v>
      </c>
      <c r="G1339" t="s">
        <v>206</v>
      </c>
      <c r="H1339" t="s">
        <v>206</v>
      </c>
      <c r="I1339" s="1">
        <v>99.1</v>
      </c>
      <c r="J1339" s="2">
        <v>0.17699115044247787</v>
      </c>
      <c r="K1339" s="2">
        <v>0.17699115044247787</v>
      </c>
      <c r="L1339" s="2">
        <v>0.17539822738782493</v>
      </c>
    </row>
    <row r="1340" spans="1:12" x14ac:dyDescent="0.35">
      <c r="A1340">
        <v>7830628</v>
      </c>
      <c r="B1340" t="s">
        <v>46</v>
      </c>
      <c r="C1340" t="s">
        <v>96</v>
      </c>
      <c r="D1340" t="s">
        <v>392</v>
      </c>
      <c r="E1340" t="s">
        <v>402</v>
      </c>
      <c r="F1340" s="6">
        <v>3.7168141592920353E-2</v>
      </c>
      <c r="G1340" t="s">
        <v>169</v>
      </c>
      <c r="H1340" t="s">
        <v>237</v>
      </c>
      <c r="I1340" s="1">
        <v>71.795000000000002</v>
      </c>
      <c r="J1340" s="2">
        <v>1.6056637168141594</v>
      </c>
      <c r="K1340" s="2">
        <v>3.3302654867256636</v>
      </c>
      <c r="L1340" s="2">
        <v>2.6686726797998479</v>
      </c>
    </row>
    <row r="1341" spans="1:12" x14ac:dyDescent="0.35">
      <c r="A1341">
        <v>7830628</v>
      </c>
      <c r="B1341" t="s">
        <v>46</v>
      </c>
      <c r="C1341" t="s">
        <v>96</v>
      </c>
      <c r="D1341" t="s">
        <v>392</v>
      </c>
      <c r="E1341" t="s">
        <v>579</v>
      </c>
      <c r="F1341" s="6">
        <v>8.8495575221238937E-3</v>
      </c>
      <c r="G1341" t="s">
        <v>580</v>
      </c>
      <c r="H1341" t="s">
        <v>364</v>
      </c>
      <c r="I1341" s="1">
        <v>71.62</v>
      </c>
      <c r="J1341" s="2">
        <v>0.42123893805309737</v>
      </c>
      <c r="K1341" s="2">
        <v>0.70796460176991149</v>
      </c>
      <c r="L1341" s="2">
        <v>0.63362830508071766</v>
      </c>
    </row>
    <row r="1342" spans="1:12" x14ac:dyDescent="0.35">
      <c r="A1342">
        <v>7830628</v>
      </c>
      <c r="B1342" t="s">
        <v>46</v>
      </c>
      <c r="C1342" t="s">
        <v>96</v>
      </c>
      <c r="D1342" t="s">
        <v>392</v>
      </c>
      <c r="E1342" t="s">
        <v>581</v>
      </c>
      <c r="F1342" s="6">
        <v>2.4778761061946902E-2</v>
      </c>
      <c r="G1342" t="s">
        <v>582</v>
      </c>
      <c r="H1342" t="s">
        <v>221</v>
      </c>
      <c r="I1342" s="1">
        <v>48.215000000000003</v>
      </c>
      <c r="J1342" s="2">
        <v>0.60212389380530973</v>
      </c>
      <c r="K1342" s="2">
        <v>2.0591150442477875</v>
      </c>
      <c r="L1342" s="2">
        <v>1.1943363020905351</v>
      </c>
    </row>
    <row r="1343" spans="1:12" x14ac:dyDescent="0.35">
      <c r="A1343">
        <v>7830628</v>
      </c>
      <c r="B1343" t="s">
        <v>46</v>
      </c>
      <c r="C1343" t="s">
        <v>96</v>
      </c>
      <c r="D1343" t="s">
        <v>392</v>
      </c>
      <c r="E1343" t="s">
        <v>403</v>
      </c>
      <c r="F1343" s="6">
        <v>1.9469026548672566E-2</v>
      </c>
      <c r="G1343" t="s">
        <v>404</v>
      </c>
      <c r="H1343" t="s">
        <v>405</v>
      </c>
      <c r="I1343" s="1">
        <v>73.824999999999989</v>
      </c>
      <c r="J1343" s="2">
        <v>0.84884955752212388</v>
      </c>
      <c r="K1343" s="2">
        <v>1.7814159292035399</v>
      </c>
      <c r="L1343" s="2">
        <v>1.4368142187067892</v>
      </c>
    </row>
    <row r="1344" spans="1:12" x14ac:dyDescent="0.35">
      <c r="A1344">
        <v>7830628</v>
      </c>
      <c r="B1344" t="s">
        <v>46</v>
      </c>
      <c r="C1344" t="s">
        <v>96</v>
      </c>
      <c r="D1344" t="s">
        <v>392</v>
      </c>
      <c r="E1344" t="s">
        <v>407</v>
      </c>
      <c r="F1344" s="6">
        <v>7.0796460176991149E-3</v>
      </c>
      <c r="G1344" t="s">
        <v>408</v>
      </c>
      <c r="H1344" t="s">
        <v>409</v>
      </c>
      <c r="I1344" s="1">
        <v>68.459999999999994</v>
      </c>
      <c r="J1344" s="2">
        <v>0.37946902654867259</v>
      </c>
      <c r="K1344" s="2">
        <v>0.70584070796460174</v>
      </c>
      <c r="L1344" s="2">
        <v>0.4849557522123894</v>
      </c>
    </row>
    <row r="1345" spans="1:12" x14ac:dyDescent="0.35">
      <c r="A1345">
        <v>7830628</v>
      </c>
      <c r="B1345" t="s">
        <v>46</v>
      </c>
      <c r="C1345" t="s">
        <v>96</v>
      </c>
      <c r="D1345" t="s">
        <v>392</v>
      </c>
      <c r="E1345" t="s">
        <v>410</v>
      </c>
      <c r="F1345" s="6">
        <v>3.5398230088495575E-3</v>
      </c>
      <c r="G1345" t="s">
        <v>411</v>
      </c>
      <c r="H1345" t="s">
        <v>405</v>
      </c>
      <c r="I1345" s="1">
        <v>70.674999999999997</v>
      </c>
      <c r="J1345" s="2">
        <v>0.13557522123893803</v>
      </c>
      <c r="K1345" s="2">
        <v>0.32389380530973449</v>
      </c>
      <c r="L1345" s="2">
        <v>0.25026547592298121</v>
      </c>
    </row>
    <row r="1346" spans="1:12" x14ac:dyDescent="0.35">
      <c r="A1346">
        <v>7830628</v>
      </c>
      <c r="B1346" t="s">
        <v>46</v>
      </c>
      <c r="C1346" t="s">
        <v>96</v>
      </c>
      <c r="D1346" t="s">
        <v>392</v>
      </c>
      <c r="E1346" t="s">
        <v>585</v>
      </c>
      <c r="F1346" s="6">
        <v>8.8495575221238937E-3</v>
      </c>
      <c r="G1346" t="s">
        <v>586</v>
      </c>
      <c r="H1346" t="s">
        <v>587</v>
      </c>
      <c r="I1346" s="1">
        <v>56.800000000000004</v>
      </c>
      <c r="J1346" s="2">
        <v>0.27522123893805311</v>
      </c>
      <c r="K1346" s="2">
        <v>0.59469026548672566</v>
      </c>
      <c r="L1346" s="2">
        <v>0.50176991150442485</v>
      </c>
    </row>
    <row r="1347" spans="1:12" x14ac:dyDescent="0.35">
      <c r="A1347">
        <v>7830628</v>
      </c>
      <c r="B1347" t="s">
        <v>46</v>
      </c>
      <c r="C1347" t="s">
        <v>96</v>
      </c>
      <c r="D1347" t="s">
        <v>305</v>
      </c>
      <c r="E1347" t="s">
        <v>737</v>
      </c>
      <c r="F1347" s="6">
        <v>3.5398230088495575E-3</v>
      </c>
      <c r="G1347" t="s">
        <v>336</v>
      </c>
      <c r="H1347" t="s">
        <v>628</v>
      </c>
      <c r="I1347" s="1">
        <v>70.16</v>
      </c>
      <c r="J1347" s="2">
        <v>0.13628318584070798</v>
      </c>
      <c r="K1347" s="2">
        <v>0.29663716814159291</v>
      </c>
      <c r="L1347" s="2">
        <v>0.24849556441855641</v>
      </c>
    </row>
    <row r="1348" spans="1:12" x14ac:dyDescent="0.35">
      <c r="A1348">
        <v>7830628</v>
      </c>
      <c r="B1348" t="s">
        <v>46</v>
      </c>
      <c r="C1348" t="s">
        <v>96</v>
      </c>
      <c r="D1348" t="s">
        <v>305</v>
      </c>
      <c r="E1348" t="s">
        <v>746</v>
      </c>
      <c r="F1348" s="6">
        <v>1.7699115044247787E-3</v>
      </c>
      <c r="G1348" t="s">
        <v>747</v>
      </c>
      <c r="H1348" t="s">
        <v>748</v>
      </c>
      <c r="I1348" s="1">
        <v>74.089999999999989</v>
      </c>
      <c r="J1348" s="2">
        <v>8.6548672566371679E-2</v>
      </c>
      <c r="K1348" s="2">
        <v>0.15044247787610621</v>
      </c>
      <c r="L1348" s="2">
        <v>0.13132742822697732</v>
      </c>
    </row>
    <row r="1349" spans="1:12" x14ac:dyDescent="0.35">
      <c r="A1349">
        <v>7830628</v>
      </c>
      <c r="B1349" t="s">
        <v>46</v>
      </c>
      <c r="C1349" t="s">
        <v>96</v>
      </c>
      <c r="D1349" t="s">
        <v>305</v>
      </c>
      <c r="E1349" t="s">
        <v>412</v>
      </c>
      <c r="F1349" s="6">
        <v>5.3097345132743362E-3</v>
      </c>
      <c r="G1349" t="s">
        <v>331</v>
      </c>
      <c r="H1349" t="s">
        <v>413</v>
      </c>
      <c r="I1349" s="1">
        <v>64.564999999999998</v>
      </c>
      <c r="J1349" s="2">
        <v>0.21504424778761061</v>
      </c>
      <c r="K1349" s="2">
        <v>0.44654867256637165</v>
      </c>
      <c r="L1349" s="2">
        <v>0.34247787610619468</v>
      </c>
    </row>
    <row r="1350" spans="1:12" x14ac:dyDescent="0.35">
      <c r="A1350">
        <v>7830628</v>
      </c>
      <c r="B1350" t="s">
        <v>46</v>
      </c>
      <c r="C1350" t="s">
        <v>96</v>
      </c>
      <c r="D1350" t="s">
        <v>305</v>
      </c>
      <c r="E1350" t="s">
        <v>763</v>
      </c>
      <c r="F1350" s="6">
        <v>1.7699115044247787E-3</v>
      </c>
      <c r="G1350" t="s">
        <v>388</v>
      </c>
      <c r="H1350" t="s">
        <v>543</v>
      </c>
      <c r="I1350" s="1">
        <v>68.14</v>
      </c>
      <c r="J1350" s="2">
        <v>8.8318584070796458E-2</v>
      </c>
      <c r="K1350" s="2">
        <v>0.13646017699115043</v>
      </c>
      <c r="L1350" s="2">
        <v>0.12070795920042865</v>
      </c>
    </row>
    <row r="1351" spans="1:12" x14ac:dyDescent="0.35">
      <c r="A1351">
        <v>7830628</v>
      </c>
      <c r="B1351" t="s">
        <v>46</v>
      </c>
      <c r="C1351" t="s">
        <v>96</v>
      </c>
      <c r="D1351" t="s">
        <v>305</v>
      </c>
      <c r="E1351" t="s">
        <v>1777</v>
      </c>
      <c r="F1351" s="6">
        <v>1.7699115044247787E-3</v>
      </c>
      <c r="G1351" t="s">
        <v>714</v>
      </c>
      <c r="H1351" t="s">
        <v>720</v>
      </c>
      <c r="I1351" s="1">
        <v>69.275000000000006</v>
      </c>
      <c r="J1351" s="2">
        <v>9.3274336283185849E-2</v>
      </c>
      <c r="K1351" s="2">
        <v>0.12283185840707965</v>
      </c>
      <c r="L1351" s="2">
        <v>0.12247787070485343</v>
      </c>
    </row>
    <row r="1352" spans="1:12" x14ac:dyDescent="0.35">
      <c r="A1352">
        <v>7830628</v>
      </c>
      <c r="B1352" t="s">
        <v>46</v>
      </c>
      <c r="C1352" t="s">
        <v>96</v>
      </c>
      <c r="D1352" t="s">
        <v>305</v>
      </c>
      <c r="E1352" t="s">
        <v>766</v>
      </c>
      <c r="F1352" s="6">
        <v>1.7699115044247787E-3</v>
      </c>
      <c r="G1352" t="s">
        <v>767</v>
      </c>
      <c r="H1352" t="s">
        <v>413</v>
      </c>
      <c r="I1352" s="1">
        <v>63.344999999999992</v>
      </c>
      <c r="J1352" s="2">
        <v>6.3716814159292035E-2</v>
      </c>
      <c r="K1352" s="2">
        <v>0.14884955752212389</v>
      </c>
      <c r="L1352" s="2">
        <v>0.11203539687975318</v>
      </c>
    </row>
    <row r="1353" spans="1:12" x14ac:dyDescent="0.35">
      <c r="A1353">
        <v>7830628</v>
      </c>
      <c r="B1353" t="s">
        <v>46</v>
      </c>
      <c r="C1353" t="s">
        <v>96</v>
      </c>
      <c r="D1353" t="s">
        <v>305</v>
      </c>
      <c r="E1353" t="s">
        <v>1778</v>
      </c>
      <c r="F1353" s="6">
        <v>1.7699115044247787E-3</v>
      </c>
      <c r="G1353" t="s">
        <v>172</v>
      </c>
      <c r="H1353" t="s">
        <v>688</v>
      </c>
      <c r="I1353" s="1">
        <v>67.69</v>
      </c>
      <c r="J1353" s="2">
        <v>6.9557522123893795E-2</v>
      </c>
      <c r="K1353" s="2">
        <v>0.14407079646017701</v>
      </c>
      <c r="L1353" s="2">
        <v>0.12000000540134126</v>
      </c>
    </row>
    <row r="1354" spans="1:12" x14ac:dyDescent="0.35">
      <c r="A1354">
        <v>7830628</v>
      </c>
      <c r="B1354" t="s">
        <v>46</v>
      </c>
      <c r="C1354" t="s">
        <v>96</v>
      </c>
      <c r="D1354" t="s">
        <v>305</v>
      </c>
      <c r="E1354" t="s">
        <v>768</v>
      </c>
      <c r="F1354" s="6">
        <v>3.5398230088495575E-3</v>
      </c>
      <c r="G1354" t="s">
        <v>769</v>
      </c>
      <c r="H1354" t="s">
        <v>590</v>
      </c>
      <c r="I1354" s="1">
        <v>66.16</v>
      </c>
      <c r="J1354" s="2">
        <v>0.16601769911504424</v>
      </c>
      <c r="K1354" s="2">
        <v>0.27327433628318587</v>
      </c>
      <c r="L1354" s="2">
        <v>0.23433627238315818</v>
      </c>
    </row>
    <row r="1355" spans="1:12" x14ac:dyDescent="0.35">
      <c r="A1355">
        <v>7830628</v>
      </c>
      <c r="B1355" t="s">
        <v>46</v>
      </c>
      <c r="C1355" t="s">
        <v>96</v>
      </c>
      <c r="D1355" t="s">
        <v>305</v>
      </c>
      <c r="E1355" t="s">
        <v>770</v>
      </c>
      <c r="F1355" s="6">
        <v>3.5398230088495575E-3</v>
      </c>
      <c r="G1355" t="s">
        <v>771</v>
      </c>
      <c r="H1355" t="s">
        <v>772</v>
      </c>
      <c r="I1355" s="1">
        <v>52.245000000000005</v>
      </c>
      <c r="J1355" s="2">
        <v>0.10088495575221239</v>
      </c>
      <c r="K1355" s="2">
        <v>0.28530973451327429</v>
      </c>
      <c r="L1355" s="2">
        <v>0.18477876376261754</v>
      </c>
    </row>
    <row r="1356" spans="1:12" x14ac:dyDescent="0.35">
      <c r="A1356">
        <v>7830628</v>
      </c>
      <c r="B1356" t="s">
        <v>46</v>
      </c>
      <c r="C1356" t="s">
        <v>96</v>
      </c>
      <c r="D1356" t="s">
        <v>414</v>
      </c>
      <c r="E1356" t="s">
        <v>445</v>
      </c>
      <c r="F1356" s="6">
        <v>1.7699115044247787E-3</v>
      </c>
      <c r="G1356" t="s">
        <v>446</v>
      </c>
      <c r="H1356" t="s">
        <v>447</v>
      </c>
      <c r="I1356" s="1">
        <v>58.764999999999993</v>
      </c>
      <c r="J1356" s="2">
        <v>7.7522123893805306E-2</v>
      </c>
      <c r="K1356" s="2">
        <v>0.14088495575221238</v>
      </c>
      <c r="L1356" s="2">
        <v>0.10407079510984167</v>
      </c>
    </row>
    <row r="1357" spans="1:12" x14ac:dyDescent="0.35">
      <c r="A1357">
        <v>7830628</v>
      </c>
      <c r="B1357" t="s">
        <v>46</v>
      </c>
      <c r="C1357" t="s">
        <v>96</v>
      </c>
      <c r="D1357" t="s">
        <v>472</v>
      </c>
      <c r="E1357" t="s">
        <v>480</v>
      </c>
      <c r="F1357" s="6">
        <v>3.5398230088495575E-3</v>
      </c>
      <c r="G1357" t="s">
        <v>709</v>
      </c>
      <c r="H1357" t="s">
        <v>447</v>
      </c>
      <c r="I1357" s="1">
        <v>60.314999999999998</v>
      </c>
      <c r="J1357" s="2">
        <v>0.14371681415929205</v>
      </c>
      <c r="K1357" s="2">
        <v>0.28176991150442476</v>
      </c>
      <c r="L1357" s="2">
        <v>0.21380531513585455</v>
      </c>
    </row>
    <row r="1358" spans="1:12" x14ac:dyDescent="0.35">
      <c r="A1358">
        <v>7830628</v>
      </c>
      <c r="B1358" t="s">
        <v>46</v>
      </c>
      <c r="C1358" t="s">
        <v>96</v>
      </c>
      <c r="D1358" t="s">
        <v>472</v>
      </c>
      <c r="E1358" t="s">
        <v>473</v>
      </c>
      <c r="F1358" s="6">
        <v>1.7699115044247787E-3</v>
      </c>
      <c r="G1358" t="s">
        <v>474</v>
      </c>
      <c r="H1358" t="s">
        <v>475</v>
      </c>
      <c r="I1358" s="1">
        <v>55.35</v>
      </c>
      <c r="J1358" s="2">
        <v>6.2300884955752214E-2</v>
      </c>
      <c r="K1358" s="2">
        <v>0.12035398230088495</v>
      </c>
      <c r="L1358" s="2">
        <v>9.8053100045803379E-2</v>
      </c>
    </row>
    <row r="1359" spans="1:12" x14ac:dyDescent="0.35">
      <c r="A1359">
        <v>7830628</v>
      </c>
      <c r="B1359" t="s">
        <v>46</v>
      </c>
      <c r="C1359" t="s">
        <v>96</v>
      </c>
      <c r="D1359" t="s">
        <v>472</v>
      </c>
      <c r="E1359" t="s">
        <v>629</v>
      </c>
      <c r="F1359" s="6">
        <v>1.7699115044247787E-3</v>
      </c>
      <c r="G1359" t="s">
        <v>630</v>
      </c>
      <c r="H1359" t="s">
        <v>631</v>
      </c>
      <c r="I1359" s="1">
        <v>64.77000000000001</v>
      </c>
      <c r="J1359" s="2">
        <v>6.3362831858407076E-2</v>
      </c>
      <c r="K1359" s="2">
        <v>0.15309734513274337</v>
      </c>
      <c r="L1359" s="2">
        <v>0.11469027088806692</v>
      </c>
    </row>
    <row r="1360" spans="1:12" x14ac:dyDescent="0.35">
      <c r="A1360">
        <v>7830628</v>
      </c>
      <c r="B1360" t="s">
        <v>46</v>
      </c>
      <c r="C1360" t="s">
        <v>96</v>
      </c>
      <c r="D1360" t="s">
        <v>472</v>
      </c>
      <c r="E1360" t="s">
        <v>1329</v>
      </c>
      <c r="F1360" s="6">
        <v>1.7699115044247787E-3</v>
      </c>
      <c r="G1360" t="s">
        <v>1330</v>
      </c>
      <c r="H1360" t="s">
        <v>852</v>
      </c>
      <c r="I1360" s="1">
        <v>51.08</v>
      </c>
      <c r="J1360" s="2">
        <v>5.4159292035398231E-2</v>
      </c>
      <c r="K1360" s="2">
        <v>0.1375221238938053</v>
      </c>
      <c r="L1360" s="2">
        <v>9.0442475175435563E-2</v>
      </c>
    </row>
    <row r="1361" spans="1:12" x14ac:dyDescent="0.35">
      <c r="A1361">
        <v>7830628</v>
      </c>
      <c r="B1361" t="s">
        <v>46</v>
      </c>
      <c r="C1361" t="s">
        <v>96</v>
      </c>
      <c r="D1361" t="s">
        <v>472</v>
      </c>
      <c r="E1361" t="s">
        <v>1332</v>
      </c>
      <c r="F1361" s="6">
        <v>1.7699115044247787E-3</v>
      </c>
      <c r="G1361" t="s">
        <v>1333</v>
      </c>
      <c r="H1361" t="s">
        <v>1039</v>
      </c>
      <c r="I1361" s="1">
        <v>62.54</v>
      </c>
      <c r="J1361" s="2">
        <v>5.6106194690265482E-2</v>
      </c>
      <c r="K1361" s="2">
        <v>0.13327433628318583</v>
      </c>
      <c r="L1361" s="2">
        <v>0.11079645747632051</v>
      </c>
    </row>
    <row r="1362" spans="1:12" x14ac:dyDescent="0.35">
      <c r="A1362">
        <v>7830628</v>
      </c>
      <c r="B1362" t="s">
        <v>46</v>
      </c>
      <c r="C1362" t="s">
        <v>96</v>
      </c>
      <c r="D1362" t="s">
        <v>472</v>
      </c>
      <c r="E1362" t="s">
        <v>958</v>
      </c>
      <c r="F1362" s="6">
        <v>1.7699115044247787E-3</v>
      </c>
      <c r="G1362" t="s">
        <v>524</v>
      </c>
      <c r="H1362" t="s">
        <v>959</v>
      </c>
      <c r="I1362" s="1">
        <v>58.135000000000005</v>
      </c>
      <c r="J1362" s="2">
        <v>6.6725663716814168E-2</v>
      </c>
      <c r="K1362" s="2">
        <v>0.15292035398230089</v>
      </c>
      <c r="L1362" s="2">
        <v>0.10283185570640901</v>
      </c>
    </row>
    <row r="1363" spans="1:12" x14ac:dyDescent="0.35">
      <c r="A1363">
        <v>7830628</v>
      </c>
      <c r="B1363" t="s">
        <v>46</v>
      </c>
      <c r="C1363" t="s">
        <v>96</v>
      </c>
      <c r="D1363" t="s">
        <v>472</v>
      </c>
      <c r="E1363" t="s">
        <v>1334</v>
      </c>
      <c r="F1363" s="6">
        <v>1.7699115044247787E-3</v>
      </c>
      <c r="G1363" t="s">
        <v>1335</v>
      </c>
      <c r="H1363" t="s">
        <v>246</v>
      </c>
      <c r="I1363" s="1">
        <v>56.87</v>
      </c>
      <c r="J1363" s="2">
        <v>6.0707964601769908E-2</v>
      </c>
      <c r="K1363" s="2">
        <v>0.13504424778761062</v>
      </c>
      <c r="L1363" s="2">
        <v>0.10053097210099211</v>
      </c>
    </row>
    <row r="1364" spans="1:12" x14ac:dyDescent="0.35">
      <c r="A1364">
        <v>7830628</v>
      </c>
      <c r="B1364" t="s">
        <v>46</v>
      </c>
      <c r="C1364" t="s">
        <v>96</v>
      </c>
      <c r="D1364" t="s">
        <v>476</v>
      </c>
      <c r="E1364" t="s">
        <v>1273</v>
      </c>
      <c r="F1364" s="6">
        <v>3.5398230088495575E-3</v>
      </c>
      <c r="G1364" t="s">
        <v>726</v>
      </c>
      <c r="H1364" t="s">
        <v>464</v>
      </c>
      <c r="I1364" s="1">
        <v>74.885000000000005</v>
      </c>
      <c r="J1364" s="2">
        <v>0.20778761061946904</v>
      </c>
      <c r="K1364" s="2">
        <v>0.32460176991150441</v>
      </c>
      <c r="L1364" s="2">
        <v>0.26513274876417314</v>
      </c>
    </row>
    <row r="1365" spans="1:12" x14ac:dyDescent="0.35">
      <c r="A1365">
        <v>7830628</v>
      </c>
      <c r="B1365" t="s">
        <v>46</v>
      </c>
      <c r="C1365" t="s">
        <v>96</v>
      </c>
      <c r="D1365" t="s">
        <v>476</v>
      </c>
      <c r="E1365" t="s">
        <v>1277</v>
      </c>
      <c r="F1365" s="6">
        <v>1.7699115044247787E-3</v>
      </c>
      <c r="G1365" t="s">
        <v>645</v>
      </c>
      <c r="H1365" t="s">
        <v>461</v>
      </c>
      <c r="I1365" s="1">
        <v>60.225000000000001</v>
      </c>
      <c r="J1365" s="2">
        <v>9.150442477876107E-2</v>
      </c>
      <c r="K1365" s="2">
        <v>0.14672566371681417</v>
      </c>
      <c r="L1365" s="2">
        <v>0.106548673916707</v>
      </c>
    </row>
    <row r="1366" spans="1:12" x14ac:dyDescent="0.35">
      <c r="A1366">
        <v>7830628</v>
      </c>
      <c r="B1366" t="s">
        <v>46</v>
      </c>
      <c r="C1366" t="s">
        <v>96</v>
      </c>
      <c r="D1366" t="s">
        <v>476</v>
      </c>
      <c r="E1366" t="s">
        <v>486</v>
      </c>
      <c r="F1366" s="6">
        <v>5.3097345132743362E-3</v>
      </c>
      <c r="G1366" t="s">
        <v>487</v>
      </c>
      <c r="H1366" t="s">
        <v>488</v>
      </c>
      <c r="I1366" s="1">
        <v>74.314999999999998</v>
      </c>
      <c r="J1366" s="2">
        <v>0.31858407079646017</v>
      </c>
      <c r="K1366" s="2">
        <v>0.47362831858407078</v>
      </c>
      <c r="L1366" s="2">
        <v>0.39451329054030698</v>
      </c>
    </row>
    <row r="1367" spans="1:12" x14ac:dyDescent="0.35">
      <c r="A1367">
        <v>7830628</v>
      </c>
      <c r="B1367" t="s">
        <v>46</v>
      </c>
      <c r="C1367" t="s">
        <v>96</v>
      </c>
      <c r="D1367" t="s">
        <v>492</v>
      </c>
      <c r="E1367" t="s">
        <v>1790</v>
      </c>
      <c r="F1367" s="6">
        <v>1.9469026548672566E-2</v>
      </c>
      <c r="G1367" t="s">
        <v>310</v>
      </c>
      <c r="H1367" t="s">
        <v>1101</v>
      </c>
      <c r="I1367" s="1">
        <v>70.034999999999997</v>
      </c>
      <c r="J1367" s="2">
        <v>0.95592920353982302</v>
      </c>
      <c r="K1367" s="2">
        <v>1.4991150442477876</v>
      </c>
      <c r="L1367" s="2">
        <v>1.3628318584070795</v>
      </c>
    </row>
    <row r="1368" spans="1:12" x14ac:dyDescent="0.35">
      <c r="A1368">
        <v>7830628</v>
      </c>
      <c r="B1368" t="s">
        <v>46</v>
      </c>
      <c r="C1368" t="s">
        <v>96</v>
      </c>
      <c r="D1368" t="s">
        <v>492</v>
      </c>
      <c r="E1368" t="s">
        <v>493</v>
      </c>
      <c r="F1368" s="6">
        <v>2.3008849557522124E-2</v>
      </c>
      <c r="G1368" t="s">
        <v>494</v>
      </c>
      <c r="H1368" t="s">
        <v>304</v>
      </c>
      <c r="I1368" s="1">
        <v>66.66</v>
      </c>
      <c r="J1368" s="2">
        <v>0.99628318584070785</v>
      </c>
      <c r="K1368" s="2">
        <v>2.0661946902654864</v>
      </c>
      <c r="L1368" s="2">
        <v>1.5323893454222552</v>
      </c>
    </row>
    <row r="1369" spans="1:12" x14ac:dyDescent="0.35">
      <c r="A1369">
        <v>7830628</v>
      </c>
      <c r="B1369" t="s">
        <v>46</v>
      </c>
      <c r="C1369" t="s">
        <v>96</v>
      </c>
      <c r="D1369" t="s">
        <v>492</v>
      </c>
      <c r="E1369" t="s">
        <v>636</v>
      </c>
      <c r="F1369" s="6">
        <v>1.9469026548672566E-2</v>
      </c>
      <c r="G1369" t="s">
        <v>637</v>
      </c>
      <c r="H1369" t="s">
        <v>513</v>
      </c>
      <c r="I1369" s="1">
        <v>74.58</v>
      </c>
      <c r="J1369" s="2">
        <v>0.98902654867256634</v>
      </c>
      <c r="K1369" s="2">
        <v>1.7054867256637167</v>
      </c>
      <c r="L1369" s="2">
        <v>1.4523893508235965</v>
      </c>
    </row>
    <row r="1370" spans="1:12" x14ac:dyDescent="0.35">
      <c r="A1370">
        <v>7830628</v>
      </c>
      <c r="B1370" t="s">
        <v>46</v>
      </c>
      <c r="C1370" t="s">
        <v>96</v>
      </c>
      <c r="D1370" t="s">
        <v>492</v>
      </c>
      <c r="E1370" t="s">
        <v>495</v>
      </c>
      <c r="F1370" s="6">
        <v>8.8495575221238937E-3</v>
      </c>
      <c r="G1370" t="s">
        <v>496</v>
      </c>
      <c r="H1370" t="s">
        <v>223</v>
      </c>
      <c r="I1370" s="1">
        <v>61.8</v>
      </c>
      <c r="J1370" s="2">
        <v>0.51061946902654864</v>
      </c>
      <c r="K1370" s="2">
        <v>0.695575221238938</v>
      </c>
      <c r="L1370" s="2">
        <v>0.54690264811558009</v>
      </c>
    </row>
    <row r="1371" spans="1:12" x14ac:dyDescent="0.35">
      <c r="A1371">
        <v>7830628</v>
      </c>
      <c r="B1371" t="s">
        <v>46</v>
      </c>
      <c r="C1371" t="s">
        <v>96</v>
      </c>
      <c r="D1371" t="s">
        <v>492</v>
      </c>
      <c r="E1371" t="s">
        <v>497</v>
      </c>
      <c r="F1371" s="6">
        <v>3.0088495575221239E-2</v>
      </c>
      <c r="G1371" t="s">
        <v>498</v>
      </c>
      <c r="H1371" t="s">
        <v>499</v>
      </c>
      <c r="I1371" s="1">
        <v>81.05</v>
      </c>
      <c r="J1371" s="2">
        <v>1.8293805309734512</v>
      </c>
      <c r="K1371" s="2">
        <v>2.6899115044247788</v>
      </c>
      <c r="L1371" s="2">
        <v>2.4371681415929203</v>
      </c>
    </row>
    <row r="1372" spans="1:12" x14ac:dyDescent="0.35">
      <c r="A1372">
        <v>7830628</v>
      </c>
      <c r="B1372" t="s">
        <v>46</v>
      </c>
      <c r="C1372" t="s">
        <v>96</v>
      </c>
      <c r="D1372" t="s">
        <v>492</v>
      </c>
      <c r="E1372" t="s">
        <v>780</v>
      </c>
      <c r="F1372" s="6">
        <v>2.6548672566371681E-2</v>
      </c>
      <c r="G1372" t="s">
        <v>781</v>
      </c>
      <c r="H1372" t="s">
        <v>218</v>
      </c>
      <c r="I1372" s="1">
        <v>61.885000000000005</v>
      </c>
      <c r="J1372" s="2">
        <v>0.96902654867256632</v>
      </c>
      <c r="K1372" s="2">
        <v>2.0548672566371682</v>
      </c>
      <c r="L1372" s="2">
        <v>1.6433628723684666</v>
      </c>
    </row>
    <row r="1373" spans="1:12" x14ac:dyDescent="0.35">
      <c r="A1373">
        <v>7830628</v>
      </c>
      <c r="B1373" t="s">
        <v>46</v>
      </c>
      <c r="C1373" t="s">
        <v>96</v>
      </c>
      <c r="D1373" t="s">
        <v>492</v>
      </c>
      <c r="E1373" t="s">
        <v>500</v>
      </c>
      <c r="F1373" s="6">
        <v>1.0619469026548672E-2</v>
      </c>
      <c r="G1373" t="s">
        <v>501</v>
      </c>
      <c r="H1373" t="s">
        <v>502</v>
      </c>
      <c r="I1373" s="1">
        <v>68.28</v>
      </c>
      <c r="J1373" s="2">
        <v>0.43221238938053097</v>
      </c>
      <c r="K1373" s="2">
        <v>0.83044247787610626</v>
      </c>
      <c r="L1373" s="2">
        <v>0.72530976692132187</v>
      </c>
    </row>
    <row r="1374" spans="1:12" x14ac:dyDescent="0.35">
      <c r="A1374">
        <v>7830628</v>
      </c>
      <c r="B1374" t="s">
        <v>46</v>
      </c>
      <c r="C1374" t="s">
        <v>96</v>
      </c>
      <c r="D1374" t="s">
        <v>492</v>
      </c>
      <c r="E1374" t="s">
        <v>782</v>
      </c>
      <c r="F1374" s="6">
        <v>3.5398230088495575E-3</v>
      </c>
      <c r="G1374" t="s">
        <v>783</v>
      </c>
      <c r="H1374" t="s">
        <v>206</v>
      </c>
      <c r="I1374" s="1">
        <v>84.495000000000005</v>
      </c>
      <c r="J1374" s="2">
        <v>0.23752212389380528</v>
      </c>
      <c r="K1374" s="2">
        <v>0.35398230088495575</v>
      </c>
      <c r="L1374" s="2">
        <v>0.29876106734824392</v>
      </c>
    </row>
    <row r="1375" spans="1:12" x14ac:dyDescent="0.35">
      <c r="A1375">
        <v>7830628</v>
      </c>
      <c r="B1375" t="s">
        <v>46</v>
      </c>
      <c r="C1375" t="s">
        <v>96</v>
      </c>
      <c r="D1375" t="s">
        <v>492</v>
      </c>
      <c r="E1375" t="s">
        <v>784</v>
      </c>
      <c r="F1375" s="6">
        <v>3.1858407079646017E-2</v>
      </c>
      <c r="G1375" t="s">
        <v>785</v>
      </c>
      <c r="H1375" t="s">
        <v>786</v>
      </c>
      <c r="I1375" s="1">
        <v>70.210000000000008</v>
      </c>
      <c r="J1375" s="2">
        <v>1.5833628318584072</v>
      </c>
      <c r="K1375" s="2">
        <v>3.1030088495575221</v>
      </c>
      <c r="L1375" s="2">
        <v>2.2364600797670078</v>
      </c>
    </row>
    <row r="1376" spans="1:12" x14ac:dyDescent="0.35">
      <c r="A1376">
        <v>7830628</v>
      </c>
      <c r="B1376" t="s">
        <v>46</v>
      </c>
      <c r="C1376" t="s">
        <v>96</v>
      </c>
      <c r="D1376" t="s">
        <v>492</v>
      </c>
      <c r="E1376" t="s">
        <v>787</v>
      </c>
      <c r="F1376" s="6">
        <v>1.0619469026548672E-2</v>
      </c>
      <c r="G1376" t="s">
        <v>788</v>
      </c>
      <c r="H1376" t="s">
        <v>170</v>
      </c>
      <c r="I1376" s="1">
        <v>76.414999999999992</v>
      </c>
      <c r="J1376" s="2">
        <v>0.49911504424778763</v>
      </c>
      <c r="K1376" s="2">
        <v>0.99079646017699108</v>
      </c>
      <c r="L1376" s="2">
        <v>0.8113274498323424</v>
      </c>
    </row>
    <row r="1377" spans="1:12" x14ac:dyDescent="0.35">
      <c r="A1377">
        <v>7830628</v>
      </c>
      <c r="B1377" t="s">
        <v>46</v>
      </c>
      <c r="C1377" t="s">
        <v>96</v>
      </c>
      <c r="D1377" t="s">
        <v>492</v>
      </c>
      <c r="E1377" t="s">
        <v>638</v>
      </c>
      <c r="F1377" s="6">
        <v>6.9026548672566371E-2</v>
      </c>
      <c r="G1377" t="s">
        <v>639</v>
      </c>
      <c r="H1377" t="s">
        <v>640</v>
      </c>
      <c r="I1377" s="1">
        <v>74.139999999999986</v>
      </c>
      <c r="J1377" s="2">
        <v>3.5134513274336281</v>
      </c>
      <c r="K1377" s="2">
        <v>5.7015929203539821</v>
      </c>
      <c r="L1377" s="2">
        <v>5.1217697008521155</v>
      </c>
    </row>
    <row r="1378" spans="1:12" x14ac:dyDescent="0.35">
      <c r="A1378">
        <v>7830628</v>
      </c>
      <c r="B1378" t="s">
        <v>46</v>
      </c>
      <c r="C1378" t="s">
        <v>96</v>
      </c>
      <c r="D1378" t="s">
        <v>492</v>
      </c>
      <c r="E1378" t="s">
        <v>789</v>
      </c>
      <c r="F1378" s="6">
        <v>5.3097345132743362E-3</v>
      </c>
      <c r="G1378" t="s">
        <v>253</v>
      </c>
      <c r="H1378" t="s">
        <v>790</v>
      </c>
      <c r="I1378" s="1">
        <v>76.669999999999987</v>
      </c>
      <c r="J1378" s="2">
        <v>0.35469026548672566</v>
      </c>
      <c r="K1378" s="2">
        <v>0.46619469026548671</v>
      </c>
      <c r="L1378" s="2">
        <v>0.40672565561480228</v>
      </c>
    </row>
    <row r="1379" spans="1:12" x14ac:dyDescent="0.35">
      <c r="A1379">
        <v>7830628</v>
      </c>
      <c r="B1379" t="s">
        <v>46</v>
      </c>
      <c r="C1379" t="s">
        <v>96</v>
      </c>
      <c r="D1379" t="s">
        <v>492</v>
      </c>
      <c r="E1379" t="s">
        <v>156</v>
      </c>
      <c r="F1379" s="6">
        <v>2.3008849557522124E-2</v>
      </c>
      <c r="G1379" t="s">
        <v>545</v>
      </c>
      <c r="H1379" t="s">
        <v>791</v>
      </c>
      <c r="I1379" s="1">
        <v>60.454999999999998</v>
      </c>
      <c r="J1379" s="2">
        <v>1.0353982300884956</v>
      </c>
      <c r="K1379" s="2">
        <v>2.0132743362831858</v>
      </c>
      <c r="L1379" s="2">
        <v>1.3897345483830545</v>
      </c>
    </row>
    <row r="1380" spans="1:12" x14ac:dyDescent="0.35">
      <c r="A1380">
        <v>7830628</v>
      </c>
      <c r="B1380" t="s">
        <v>46</v>
      </c>
      <c r="C1380" t="s">
        <v>96</v>
      </c>
      <c r="D1380" t="s">
        <v>492</v>
      </c>
      <c r="E1380" t="s">
        <v>964</v>
      </c>
      <c r="F1380" s="6">
        <v>1.7699115044247787E-3</v>
      </c>
      <c r="G1380" t="s">
        <v>319</v>
      </c>
      <c r="H1380" t="s">
        <v>965</v>
      </c>
      <c r="I1380" s="1">
        <v>71.754999999999995</v>
      </c>
      <c r="J1380" s="2">
        <v>0.12389380530973451</v>
      </c>
      <c r="K1380" s="2">
        <v>0.15203539823008849</v>
      </c>
      <c r="L1380" s="2">
        <v>0.12707965141904037</v>
      </c>
    </row>
    <row r="1381" spans="1:12" x14ac:dyDescent="0.35">
      <c r="A1381">
        <v>7830628</v>
      </c>
      <c r="B1381" t="s">
        <v>46</v>
      </c>
      <c r="C1381" t="s">
        <v>96</v>
      </c>
      <c r="D1381" t="s">
        <v>492</v>
      </c>
      <c r="E1381" t="s">
        <v>503</v>
      </c>
      <c r="F1381" s="6">
        <v>3.0088495575221239E-2</v>
      </c>
      <c r="G1381" t="s">
        <v>504</v>
      </c>
      <c r="H1381" t="s">
        <v>505</v>
      </c>
      <c r="I1381" s="1">
        <v>79.204999999999998</v>
      </c>
      <c r="J1381" s="2">
        <v>1.7300884955752212</v>
      </c>
      <c r="K1381" s="2">
        <v>2.6507964601769909</v>
      </c>
      <c r="L1381" s="2">
        <v>2.3830087577347205</v>
      </c>
    </row>
    <row r="1382" spans="1:12" x14ac:dyDescent="0.35">
      <c r="A1382">
        <v>7830628</v>
      </c>
      <c r="B1382" t="s">
        <v>46</v>
      </c>
      <c r="C1382" t="s">
        <v>96</v>
      </c>
      <c r="D1382" t="s">
        <v>492</v>
      </c>
      <c r="E1382" t="s">
        <v>792</v>
      </c>
      <c r="F1382" s="6">
        <v>2.3008849557522124E-2</v>
      </c>
      <c r="G1382" t="s">
        <v>793</v>
      </c>
      <c r="H1382" t="s">
        <v>328</v>
      </c>
      <c r="I1382" s="1">
        <v>80.11</v>
      </c>
      <c r="J1382" s="2">
        <v>1.4679646017699115</v>
      </c>
      <c r="K1382" s="2">
        <v>2.1720353982300886</v>
      </c>
      <c r="L1382" s="2">
        <v>1.8430088144488039</v>
      </c>
    </row>
    <row r="1383" spans="1:12" x14ac:dyDescent="0.35">
      <c r="A1383">
        <v>7830628</v>
      </c>
      <c r="B1383" t="s">
        <v>46</v>
      </c>
      <c r="C1383" t="s">
        <v>96</v>
      </c>
      <c r="D1383" t="s">
        <v>492</v>
      </c>
      <c r="E1383" t="s">
        <v>506</v>
      </c>
      <c r="F1383" s="6">
        <v>2.6548672566371681E-2</v>
      </c>
      <c r="G1383" t="s">
        <v>507</v>
      </c>
      <c r="H1383" t="s">
        <v>508</v>
      </c>
      <c r="I1383" s="1">
        <v>63.08</v>
      </c>
      <c r="J1383" s="2">
        <v>1.2504424778761063</v>
      </c>
      <c r="K1383" s="2">
        <v>2.0814159292035401</v>
      </c>
      <c r="L1383" s="2">
        <v>1.6725663716814159</v>
      </c>
    </row>
    <row r="1384" spans="1:12" x14ac:dyDescent="0.35">
      <c r="A1384">
        <v>7830628</v>
      </c>
      <c r="B1384" t="s">
        <v>46</v>
      </c>
      <c r="C1384" t="s">
        <v>96</v>
      </c>
      <c r="D1384" t="s">
        <v>492</v>
      </c>
      <c r="E1384" t="s">
        <v>509</v>
      </c>
      <c r="F1384" s="6">
        <v>1.2389380530973451E-2</v>
      </c>
      <c r="G1384" t="s">
        <v>510</v>
      </c>
      <c r="H1384" t="s">
        <v>511</v>
      </c>
      <c r="I1384" s="1">
        <v>76.234999999999999</v>
      </c>
      <c r="J1384" s="2">
        <v>0.7</v>
      </c>
      <c r="K1384" s="2">
        <v>0.99486725663716813</v>
      </c>
      <c r="L1384" s="2">
        <v>0.94407075865078816</v>
      </c>
    </row>
    <row r="1385" spans="1:12" x14ac:dyDescent="0.35">
      <c r="A1385">
        <v>7830628</v>
      </c>
      <c r="B1385" t="s">
        <v>46</v>
      </c>
      <c r="C1385" t="s">
        <v>96</v>
      </c>
      <c r="D1385" t="s">
        <v>492</v>
      </c>
      <c r="E1385" t="s">
        <v>794</v>
      </c>
      <c r="F1385" s="6">
        <v>1.2389380530973451E-2</v>
      </c>
      <c r="G1385" t="s">
        <v>229</v>
      </c>
      <c r="H1385" t="s">
        <v>795</v>
      </c>
      <c r="I1385" s="1">
        <v>74.805000000000007</v>
      </c>
      <c r="J1385" s="2">
        <v>0.78053097345132738</v>
      </c>
      <c r="K1385" s="2">
        <v>1.0307964601769912</v>
      </c>
      <c r="L1385" s="2">
        <v>0.92672570152620293</v>
      </c>
    </row>
    <row r="1386" spans="1:12" x14ac:dyDescent="0.35">
      <c r="A1386">
        <v>7830628</v>
      </c>
      <c r="B1386" t="s">
        <v>46</v>
      </c>
      <c r="C1386" t="s">
        <v>96</v>
      </c>
      <c r="D1386" t="s">
        <v>492</v>
      </c>
      <c r="E1386" t="s">
        <v>512</v>
      </c>
      <c r="F1386" s="6">
        <v>3.1858407079646017E-2</v>
      </c>
      <c r="G1386" t="s">
        <v>282</v>
      </c>
      <c r="H1386" t="s">
        <v>513</v>
      </c>
      <c r="I1386" s="1">
        <v>76.930000000000007</v>
      </c>
      <c r="J1386" s="2">
        <v>1.7171681415929203</v>
      </c>
      <c r="K1386" s="2">
        <v>2.790796460176991</v>
      </c>
      <c r="L1386" s="2">
        <v>2.4530973451327434</v>
      </c>
    </row>
    <row r="1387" spans="1:12" x14ac:dyDescent="0.35">
      <c r="A1387">
        <v>7830628</v>
      </c>
      <c r="B1387" t="s">
        <v>46</v>
      </c>
      <c r="C1387" t="s">
        <v>96</v>
      </c>
      <c r="D1387" t="s">
        <v>492</v>
      </c>
      <c r="E1387" t="s">
        <v>514</v>
      </c>
      <c r="F1387" s="6">
        <v>1.0619469026548672E-2</v>
      </c>
      <c r="G1387" t="s">
        <v>515</v>
      </c>
      <c r="H1387" t="s">
        <v>491</v>
      </c>
      <c r="I1387" s="1">
        <v>76.415000000000006</v>
      </c>
      <c r="J1387" s="2">
        <v>0.63079646017699109</v>
      </c>
      <c r="K1387" s="2">
        <v>0.83787610619469033</v>
      </c>
      <c r="L1387" s="2">
        <v>0.8113274498323424</v>
      </c>
    </row>
    <row r="1388" spans="1:12" x14ac:dyDescent="0.35">
      <c r="A1388">
        <v>7830628</v>
      </c>
      <c r="B1388" t="s">
        <v>46</v>
      </c>
      <c r="C1388" t="s">
        <v>96</v>
      </c>
      <c r="D1388" t="s">
        <v>492</v>
      </c>
      <c r="E1388" t="s">
        <v>516</v>
      </c>
      <c r="F1388" s="6">
        <v>3.0088495575221239E-2</v>
      </c>
      <c r="G1388" t="s">
        <v>517</v>
      </c>
      <c r="H1388" t="s">
        <v>269</v>
      </c>
      <c r="I1388" s="1">
        <v>84.740000000000009</v>
      </c>
      <c r="J1388" s="2">
        <v>2.0008849557522121</v>
      </c>
      <c r="K1388" s="2">
        <v>2.8945132743362834</v>
      </c>
      <c r="L1388" s="2">
        <v>2.5484954833984377</v>
      </c>
    </row>
    <row r="1389" spans="1:12" x14ac:dyDescent="0.35">
      <c r="A1389">
        <v>7830628</v>
      </c>
      <c r="B1389" t="s">
        <v>46</v>
      </c>
      <c r="C1389" t="s">
        <v>96</v>
      </c>
      <c r="D1389" t="s">
        <v>492</v>
      </c>
      <c r="E1389" t="s">
        <v>1791</v>
      </c>
      <c r="F1389" s="6">
        <v>1.7699115044247787E-3</v>
      </c>
      <c r="G1389" t="s">
        <v>444</v>
      </c>
      <c r="H1389" t="s">
        <v>520</v>
      </c>
      <c r="I1389" s="1">
        <v>90.25</v>
      </c>
      <c r="J1389" s="2">
        <v>0.16371681415929204</v>
      </c>
      <c r="K1389" s="2">
        <v>0.15734513274336284</v>
      </c>
      <c r="L1389" s="2">
        <v>0.15982301425089879</v>
      </c>
    </row>
    <row r="1390" spans="1:12" x14ac:dyDescent="0.35">
      <c r="A1390">
        <v>7830628</v>
      </c>
      <c r="B1390" t="s">
        <v>46</v>
      </c>
      <c r="C1390" t="s">
        <v>96</v>
      </c>
      <c r="D1390" t="s">
        <v>492</v>
      </c>
      <c r="E1390" t="s">
        <v>518</v>
      </c>
      <c r="F1390" s="6">
        <v>1.7699115044247787E-2</v>
      </c>
      <c r="G1390" t="s">
        <v>519</v>
      </c>
      <c r="H1390" t="s">
        <v>520</v>
      </c>
      <c r="I1390" s="1">
        <v>83.075000000000003</v>
      </c>
      <c r="J1390" s="2">
        <v>1.1858407079646018</v>
      </c>
      <c r="K1390" s="2">
        <v>1.5734513274336284</v>
      </c>
      <c r="L1390" s="2">
        <v>1.4707964331702847</v>
      </c>
    </row>
    <row r="1391" spans="1:12" x14ac:dyDescent="0.35">
      <c r="A1391">
        <v>7830628</v>
      </c>
      <c r="B1391" t="s">
        <v>46</v>
      </c>
      <c r="C1391" t="s">
        <v>96</v>
      </c>
      <c r="D1391" t="s">
        <v>492</v>
      </c>
      <c r="E1391" t="s">
        <v>521</v>
      </c>
      <c r="F1391" s="6">
        <v>2.3008849557522124E-2</v>
      </c>
      <c r="G1391" t="s">
        <v>522</v>
      </c>
      <c r="H1391" t="s">
        <v>449</v>
      </c>
      <c r="I1391" s="1">
        <v>73.694999999999993</v>
      </c>
      <c r="J1391" s="2">
        <v>1.5231858407079646</v>
      </c>
      <c r="K1391" s="2">
        <v>1.681946902654867</v>
      </c>
      <c r="L1391" s="2">
        <v>1.6980531675625692</v>
      </c>
    </row>
    <row r="1392" spans="1:12" x14ac:dyDescent="0.35">
      <c r="A1392">
        <v>7830628</v>
      </c>
      <c r="B1392" t="s">
        <v>46</v>
      </c>
      <c r="C1392" t="s">
        <v>96</v>
      </c>
      <c r="D1392" t="s">
        <v>492</v>
      </c>
      <c r="E1392" t="s">
        <v>1792</v>
      </c>
      <c r="F1392" s="6">
        <v>1.7699115044247787E-3</v>
      </c>
      <c r="G1392" t="s">
        <v>482</v>
      </c>
      <c r="H1392" t="s">
        <v>1194</v>
      </c>
      <c r="I1392" s="1">
        <v>87.36</v>
      </c>
      <c r="J1392" s="2">
        <v>0.14371681415929205</v>
      </c>
      <c r="K1392" s="2">
        <v>0.16053097345132744</v>
      </c>
      <c r="L1392" s="2">
        <v>0.15469026818739628</v>
      </c>
    </row>
    <row r="1393" spans="1:12" x14ac:dyDescent="0.35">
      <c r="A1393">
        <v>7830628</v>
      </c>
      <c r="B1393" t="s">
        <v>46</v>
      </c>
      <c r="C1393" t="s">
        <v>96</v>
      </c>
      <c r="D1393" t="s">
        <v>710</v>
      </c>
      <c r="E1393" t="s">
        <v>1793</v>
      </c>
      <c r="F1393" s="6">
        <v>1.7699115044247787E-3</v>
      </c>
      <c r="G1393" t="s">
        <v>1794</v>
      </c>
      <c r="H1393" t="s">
        <v>170</v>
      </c>
      <c r="I1393" s="1">
        <v>85.214999999999989</v>
      </c>
      <c r="J1393" s="2">
        <v>0.16</v>
      </c>
      <c r="K1393" s="2">
        <v>0.16513274336283185</v>
      </c>
      <c r="L1393" s="2">
        <v>0.15061946632587803</v>
      </c>
    </row>
    <row r="1394" spans="1:12" x14ac:dyDescent="0.35">
      <c r="A1394">
        <v>7830628</v>
      </c>
      <c r="B1394" t="s">
        <v>46</v>
      </c>
      <c r="C1394" t="s">
        <v>96</v>
      </c>
      <c r="D1394" t="s">
        <v>381</v>
      </c>
      <c r="E1394" t="s">
        <v>1795</v>
      </c>
      <c r="F1394" s="6">
        <v>1.7699115044247787E-3</v>
      </c>
      <c r="G1394" t="s">
        <v>330</v>
      </c>
      <c r="H1394" t="s">
        <v>831</v>
      </c>
      <c r="I1394" s="1">
        <v>75.935000000000002</v>
      </c>
      <c r="J1394" s="2">
        <v>8.6194690265486734E-2</v>
      </c>
      <c r="K1394" s="2">
        <v>0.16159292035398229</v>
      </c>
      <c r="L1394" s="2">
        <v>0.13451327433628318</v>
      </c>
    </row>
    <row r="1395" spans="1:12" x14ac:dyDescent="0.35">
      <c r="A1395">
        <v>7830628</v>
      </c>
      <c r="B1395" t="s">
        <v>46</v>
      </c>
      <c r="C1395" t="str">
        <f>C1394</f>
        <v>E</v>
      </c>
      <c r="D1395" s="4" t="str">
        <f>"Comparison School Score"</f>
        <v>Comparison School Score</v>
      </c>
      <c r="F1395" s="6">
        <v>1.0000000000000002</v>
      </c>
      <c r="I1395" s="1"/>
      <c r="J1395" s="2">
        <v>47.159469026548678</v>
      </c>
      <c r="K1395" s="2">
        <v>84.098761061946902</v>
      </c>
      <c r="L1395" s="2">
        <v>69.542477886908813</v>
      </c>
    </row>
    <row r="1396" spans="1:12" x14ac:dyDescent="0.35">
      <c r="A1396">
        <v>7830310</v>
      </c>
      <c r="B1396" t="s">
        <v>80</v>
      </c>
      <c r="C1396" t="s">
        <v>98</v>
      </c>
      <c r="D1396" t="s">
        <v>392</v>
      </c>
      <c r="E1396" t="s">
        <v>1796</v>
      </c>
      <c r="F1396" s="6">
        <v>2.0408163265306121E-2</v>
      </c>
      <c r="G1396" t="s">
        <v>353</v>
      </c>
      <c r="H1396" t="s">
        <v>488</v>
      </c>
      <c r="I1396" s="1">
        <v>69.27000000000001</v>
      </c>
      <c r="J1396" s="2">
        <v>0.84489795918367339</v>
      </c>
      <c r="K1396" s="2">
        <v>1.820408163265306</v>
      </c>
      <c r="L1396" s="2">
        <v>1.4163265617526306</v>
      </c>
    </row>
    <row r="1397" spans="1:12" x14ac:dyDescent="0.35">
      <c r="A1397">
        <v>7830310</v>
      </c>
      <c r="B1397" t="s">
        <v>80</v>
      </c>
      <c r="C1397" t="s">
        <v>98</v>
      </c>
      <c r="D1397" t="s">
        <v>392</v>
      </c>
      <c r="E1397" t="s">
        <v>1797</v>
      </c>
      <c r="F1397" s="6">
        <v>5.1020408163265302E-3</v>
      </c>
      <c r="G1397" t="s">
        <v>1798</v>
      </c>
      <c r="H1397" t="s">
        <v>909</v>
      </c>
      <c r="I1397" s="1">
        <v>54.824999999999996</v>
      </c>
      <c r="J1397" s="2">
        <v>0.15306122448979589</v>
      </c>
      <c r="K1397" s="2">
        <v>0.41938775510204079</v>
      </c>
      <c r="L1397" s="2">
        <v>0.27959183284214562</v>
      </c>
    </row>
    <row r="1398" spans="1:12" x14ac:dyDescent="0.35">
      <c r="A1398">
        <v>7830310</v>
      </c>
      <c r="B1398" t="s">
        <v>80</v>
      </c>
      <c r="C1398" t="s">
        <v>98</v>
      </c>
      <c r="D1398" t="s">
        <v>392</v>
      </c>
      <c r="E1398" t="s">
        <v>1478</v>
      </c>
      <c r="F1398" s="6">
        <v>1.020408163265306E-2</v>
      </c>
      <c r="G1398" t="s">
        <v>1799</v>
      </c>
      <c r="H1398" t="s">
        <v>1800</v>
      </c>
      <c r="I1398" s="1">
        <v>53.754999999999995</v>
      </c>
      <c r="J1398" s="2">
        <v>0.26632653061224487</v>
      </c>
      <c r="K1398" s="2">
        <v>0.66326530612244894</v>
      </c>
      <c r="L1398" s="2">
        <v>0.54795919145856575</v>
      </c>
    </row>
    <row r="1399" spans="1:12" x14ac:dyDescent="0.35">
      <c r="A1399">
        <v>7830310</v>
      </c>
      <c r="B1399" t="s">
        <v>80</v>
      </c>
      <c r="C1399" t="s">
        <v>98</v>
      </c>
      <c r="D1399" t="s">
        <v>392</v>
      </c>
      <c r="E1399" t="s">
        <v>1341</v>
      </c>
      <c r="F1399" s="6">
        <v>4.0816326530612242E-2</v>
      </c>
      <c r="G1399" t="s">
        <v>558</v>
      </c>
      <c r="H1399" t="s">
        <v>456</v>
      </c>
      <c r="I1399" s="1">
        <v>49.725000000000001</v>
      </c>
      <c r="J1399" s="2">
        <v>1.3142857142857143</v>
      </c>
      <c r="K1399" s="2">
        <v>2.5224489795918363</v>
      </c>
      <c r="L1399" s="2">
        <v>2.0285714597118143</v>
      </c>
    </row>
    <row r="1400" spans="1:12" x14ac:dyDescent="0.35">
      <c r="A1400">
        <v>7830310</v>
      </c>
      <c r="B1400" t="s">
        <v>80</v>
      </c>
      <c r="C1400" t="s">
        <v>98</v>
      </c>
      <c r="D1400" t="s">
        <v>392</v>
      </c>
      <c r="E1400" t="s">
        <v>1801</v>
      </c>
      <c r="F1400" s="6">
        <v>5.1020408163265302E-3</v>
      </c>
      <c r="G1400" t="s">
        <v>537</v>
      </c>
      <c r="H1400" t="s">
        <v>269</v>
      </c>
      <c r="I1400" s="1">
        <v>67.22</v>
      </c>
      <c r="J1400" s="2">
        <v>0.1877551020408163</v>
      </c>
      <c r="K1400" s="2">
        <v>0.49081632653061225</v>
      </c>
      <c r="L1400" s="2">
        <v>0.34285712728694989</v>
      </c>
    </row>
    <row r="1401" spans="1:12" x14ac:dyDescent="0.35">
      <c r="A1401">
        <v>7830310</v>
      </c>
      <c r="B1401" t="s">
        <v>80</v>
      </c>
      <c r="C1401" t="s">
        <v>98</v>
      </c>
      <c r="D1401" t="s">
        <v>392</v>
      </c>
      <c r="E1401" t="s">
        <v>1802</v>
      </c>
      <c r="F1401" s="6">
        <v>5.1020408163265302E-3</v>
      </c>
      <c r="G1401" t="s">
        <v>688</v>
      </c>
      <c r="H1401" t="s">
        <v>362</v>
      </c>
      <c r="I1401" s="1">
        <v>88.13000000000001</v>
      </c>
      <c r="J1401" s="2">
        <v>0.41530612244897958</v>
      </c>
      <c r="K1401" s="2">
        <v>0.4974489795918367</v>
      </c>
      <c r="L1401" s="2">
        <v>0.44999998442980704</v>
      </c>
    </row>
    <row r="1402" spans="1:12" x14ac:dyDescent="0.35">
      <c r="A1402">
        <v>7830310</v>
      </c>
      <c r="B1402" t="s">
        <v>80</v>
      </c>
      <c r="C1402" t="s">
        <v>98</v>
      </c>
      <c r="D1402" t="s">
        <v>305</v>
      </c>
      <c r="E1402" t="s">
        <v>1366</v>
      </c>
      <c r="F1402" s="6">
        <v>5.1020408163265302E-3</v>
      </c>
      <c r="G1402" t="s">
        <v>494</v>
      </c>
      <c r="H1402" t="s">
        <v>1211</v>
      </c>
      <c r="I1402" s="1">
        <v>59.375000000000007</v>
      </c>
      <c r="J1402" s="2">
        <v>0.22091836734693873</v>
      </c>
      <c r="K1402" s="2">
        <v>0.37346938775510202</v>
      </c>
      <c r="L1402" s="2">
        <v>0.30306123227489234</v>
      </c>
    </row>
    <row r="1403" spans="1:12" x14ac:dyDescent="0.35">
      <c r="A1403">
        <v>7830310</v>
      </c>
      <c r="B1403" t="s">
        <v>80</v>
      </c>
      <c r="C1403" t="s">
        <v>98</v>
      </c>
      <c r="D1403" t="s">
        <v>305</v>
      </c>
      <c r="E1403" t="s">
        <v>1803</v>
      </c>
      <c r="F1403" s="6">
        <v>5.1020408163265302E-3</v>
      </c>
      <c r="G1403" t="s">
        <v>978</v>
      </c>
      <c r="H1403" t="s">
        <v>852</v>
      </c>
      <c r="I1403" s="1">
        <v>68.965000000000003</v>
      </c>
      <c r="J1403" s="2">
        <v>0.24591836734693878</v>
      </c>
      <c r="K1403" s="2">
        <v>0.39642857142857141</v>
      </c>
      <c r="L1403" s="2">
        <v>0.35204081632653056</v>
      </c>
    </row>
    <row r="1404" spans="1:12" x14ac:dyDescent="0.35">
      <c r="A1404">
        <v>7830310</v>
      </c>
      <c r="B1404" t="s">
        <v>80</v>
      </c>
      <c r="C1404" t="s">
        <v>98</v>
      </c>
      <c r="D1404" t="s">
        <v>305</v>
      </c>
      <c r="E1404" t="s">
        <v>306</v>
      </c>
      <c r="F1404" s="6">
        <v>5.1020408163265302E-3</v>
      </c>
      <c r="G1404" t="s">
        <v>307</v>
      </c>
      <c r="H1404" t="s">
        <v>308</v>
      </c>
      <c r="I1404" s="1">
        <v>63.52</v>
      </c>
      <c r="J1404" s="2">
        <v>0.2173469387755102</v>
      </c>
      <c r="K1404" s="2">
        <v>0.36632653061224485</v>
      </c>
      <c r="L1404" s="2">
        <v>0.32397959183673469</v>
      </c>
    </row>
    <row r="1405" spans="1:12" x14ac:dyDescent="0.35">
      <c r="A1405">
        <v>7830310</v>
      </c>
      <c r="B1405" t="s">
        <v>80</v>
      </c>
      <c r="C1405" t="s">
        <v>98</v>
      </c>
      <c r="D1405" t="s">
        <v>305</v>
      </c>
      <c r="E1405" t="s">
        <v>1804</v>
      </c>
      <c r="F1405" s="6">
        <v>5.1020408163265302E-3</v>
      </c>
      <c r="G1405" t="s">
        <v>388</v>
      </c>
      <c r="H1405" t="s">
        <v>313</v>
      </c>
      <c r="I1405" s="1">
        <v>73.734999999999999</v>
      </c>
      <c r="J1405" s="2">
        <v>0.25459183673469388</v>
      </c>
      <c r="K1405" s="2">
        <v>0.49795918367346931</v>
      </c>
      <c r="L1405" s="2">
        <v>0.37653062781509083</v>
      </c>
    </row>
    <row r="1406" spans="1:12" x14ac:dyDescent="0.35">
      <c r="A1406">
        <v>7830310</v>
      </c>
      <c r="B1406" t="s">
        <v>80</v>
      </c>
      <c r="C1406" t="s">
        <v>98</v>
      </c>
      <c r="D1406" t="s">
        <v>492</v>
      </c>
      <c r="E1406" t="s">
        <v>1805</v>
      </c>
      <c r="F1406" s="6">
        <v>0.11224489795918367</v>
      </c>
      <c r="G1406" t="s">
        <v>1806</v>
      </c>
      <c r="H1406" t="s">
        <v>1343</v>
      </c>
      <c r="I1406" s="1">
        <v>72.67</v>
      </c>
      <c r="J1406" s="2">
        <v>5.2081632653061218</v>
      </c>
      <c r="K1406" s="2">
        <v>10.696938775510203</v>
      </c>
      <c r="L1406" s="2">
        <v>8.1602037390884092</v>
      </c>
    </row>
    <row r="1407" spans="1:12" x14ac:dyDescent="0.35">
      <c r="A1407">
        <v>7830310</v>
      </c>
      <c r="B1407" t="s">
        <v>80</v>
      </c>
      <c r="C1407" t="s">
        <v>98</v>
      </c>
      <c r="D1407" t="s">
        <v>492</v>
      </c>
      <c r="E1407" t="s">
        <v>1416</v>
      </c>
      <c r="F1407" s="6">
        <v>5.1020408163265307E-2</v>
      </c>
      <c r="G1407" t="s">
        <v>1417</v>
      </c>
      <c r="H1407" t="s">
        <v>1104</v>
      </c>
      <c r="I1407" s="1">
        <v>76.989999999999995</v>
      </c>
      <c r="J1407" s="2">
        <v>2.739795918367347</v>
      </c>
      <c r="K1407" s="2">
        <v>4.9642857142857144</v>
      </c>
      <c r="L1407" s="2">
        <v>3.9336733915367907</v>
      </c>
    </row>
    <row r="1408" spans="1:12" x14ac:dyDescent="0.35">
      <c r="A1408">
        <v>7830310</v>
      </c>
      <c r="B1408" t="s">
        <v>80</v>
      </c>
      <c r="C1408" t="s">
        <v>98</v>
      </c>
      <c r="D1408" t="s">
        <v>492</v>
      </c>
      <c r="E1408" t="s">
        <v>1418</v>
      </c>
      <c r="F1408" s="6">
        <v>5.6122448979591837E-2</v>
      </c>
      <c r="G1408" t="s">
        <v>639</v>
      </c>
      <c r="H1408" t="s">
        <v>748</v>
      </c>
      <c r="I1408" s="1">
        <v>71.734999999999999</v>
      </c>
      <c r="J1408" s="2">
        <v>2.8566326530612245</v>
      </c>
      <c r="K1408" s="2">
        <v>4.7704081632653059</v>
      </c>
      <c r="L1408" s="2">
        <v>4.0239794205646122</v>
      </c>
    </row>
    <row r="1409" spans="1:12" x14ac:dyDescent="0.35">
      <c r="A1409">
        <v>7830310</v>
      </c>
      <c r="B1409" t="s">
        <v>80</v>
      </c>
      <c r="C1409" t="s">
        <v>98</v>
      </c>
      <c r="D1409" t="s">
        <v>492</v>
      </c>
      <c r="E1409" t="s">
        <v>1422</v>
      </c>
      <c r="F1409" s="6">
        <v>0.11224489795918367</v>
      </c>
      <c r="G1409" t="s">
        <v>1276</v>
      </c>
      <c r="H1409" t="s">
        <v>727</v>
      </c>
      <c r="I1409" s="1">
        <v>66.745000000000005</v>
      </c>
      <c r="J1409" s="2">
        <v>4.5234693877551013</v>
      </c>
      <c r="K1409" s="2">
        <v>8.788775510204081</v>
      </c>
      <c r="L1409" s="2">
        <v>7.4979595262177137</v>
      </c>
    </row>
    <row r="1410" spans="1:12" x14ac:dyDescent="0.35">
      <c r="A1410">
        <v>7830310</v>
      </c>
      <c r="B1410" t="s">
        <v>80</v>
      </c>
      <c r="C1410" t="s">
        <v>98</v>
      </c>
      <c r="D1410" t="s">
        <v>492</v>
      </c>
      <c r="E1410" t="s">
        <v>1423</v>
      </c>
      <c r="F1410" s="6">
        <v>2.5510204081632654E-2</v>
      </c>
      <c r="G1410" t="s">
        <v>401</v>
      </c>
      <c r="H1410" t="s">
        <v>206</v>
      </c>
      <c r="I1410" s="1">
        <v>82.515000000000001</v>
      </c>
      <c r="J1410" s="2">
        <v>1.8214285714285716</v>
      </c>
      <c r="K1410" s="2">
        <v>2.5510204081632653</v>
      </c>
      <c r="L1410" s="2">
        <v>2.1045918367346941</v>
      </c>
    </row>
    <row r="1411" spans="1:12" x14ac:dyDescent="0.35">
      <c r="A1411">
        <v>7830310</v>
      </c>
      <c r="B1411" t="s">
        <v>80</v>
      </c>
      <c r="C1411" t="str">
        <f>C1410</f>
        <v>H</v>
      </c>
      <c r="D1411" s="4" t="str">
        <f>"Comparison School Score"</f>
        <v>Comparison School Score</v>
      </c>
      <c r="F1411" s="6">
        <v>0.4642857142857143</v>
      </c>
      <c r="I1411" s="1"/>
      <c r="J1411" s="2">
        <v>21.269897959183673</v>
      </c>
      <c r="K1411" s="2">
        <v>39.819387755102042</v>
      </c>
      <c r="L1411" s="2">
        <v>32.141326339877381</v>
      </c>
    </row>
    <row r="1412" spans="1:12" x14ac:dyDescent="0.35">
      <c r="A1412">
        <v>7830310</v>
      </c>
      <c r="B1412" t="s">
        <v>80</v>
      </c>
      <c r="C1412" t="s">
        <v>97</v>
      </c>
      <c r="D1412" t="s">
        <v>392</v>
      </c>
      <c r="E1412" t="s">
        <v>588</v>
      </c>
      <c r="F1412" s="6">
        <v>5.1020408163265302E-3</v>
      </c>
      <c r="G1412" t="s">
        <v>589</v>
      </c>
      <c r="H1412" t="s">
        <v>590</v>
      </c>
      <c r="I1412" s="1">
        <v>59.78</v>
      </c>
      <c r="J1412" s="2">
        <v>0.15816326530612243</v>
      </c>
      <c r="K1412" s="2">
        <v>0.39387755102040817</v>
      </c>
      <c r="L1412" s="2">
        <v>0.30459184062724209</v>
      </c>
    </row>
    <row r="1413" spans="1:12" x14ac:dyDescent="0.35">
      <c r="A1413">
        <v>7830310</v>
      </c>
      <c r="B1413" t="s">
        <v>80</v>
      </c>
      <c r="C1413" t="s">
        <v>97</v>
      </c>
      <c r="D1413" t="s">
        <v>392</v>
      </c>
      <c r="E1413" t="s">
        <v>591</v>
      </c>
      <c r="F1413" s="6">
        <v>5.1020408163265302E-3</v>
      </c>
      <c r="G1413" t="s">
        <v>361</v>
      </c>
      <c r="H1413" t="s">
        <v>592</v>
      </c>
      <c r="I1413" s="1">
        <v>91.75</v>
      </c>
      <c r="J1413" s="2">
        <v>0.47397959183673466</v>
      </c>
      <c r="K1413" s="2">
        <v>0.473469387755102</v>
      </c>
      <c r="L1413" s="2">
        <v>0.46836736250896838</v>
      </c>
    </row>
    <row r="1414" spans="1:12" x14ac:dyDescent="0.35">
      <c r="A1414">
        <v>7830310</v>
      </c>
      <c r="B1414" t="s">
        <v>80</v>
      </c>
      <c r="C1414" t="s">
        <v>97</v>
      </c>
      <c r="D1414" t="s">
        <v>392</v>
      </c>
      <c r="E1414" t="s">
        <v>595</v>
      </c>
      <c r="F1414" s="6">
        <v>1.020408163265306E-2</v>
      </c>
      <c r="G1414" t="s">
        <v>596</v>
      </c>
      <c r="H1414" t="s">
        <v>597</v>
      </c>
      <c r="I1414" s="1">
        <v>47.809999999999995</v>
      </c>
      <c r="J1414" s="2">
        <v>0.30510204081632647</v>
      </c>
      <c r="K1414" s="2">
        <v>0.71530612244897951</v>
      </c>
      <c r="L1414" s="2">
        <v>0.48775509425571983</v>
      </c>
    </row>
    <row r="1415" spans="1:12" x14ac:dyDescent="0.35">
      <c r="A1415">
        <v>7830310</v>
      </c>
      <c r="B1415" t="s">
        <v>80</v>
      </c>
      <c r="C1415" t="s">
        <v>97</v>
      </c>
      <c r="D1415" t="s">
        <v>392</v>
      </c>
      <c r="E1415" t="s">
        <v>601</v>
      </c>
      <c r="F1415" s="6">
        <v>5.1020408163265302E-3</v>
      </c>
      <c r="G1415" t="s">
        <v>602</v>
      </c>
      <c r="H1415" t="s">
        <v>603</v>
      </c>
      <c r="I1415" s="1">
        <v>59.289999999999992</v>
      </c>
      <c r="J1415" s="2">
        <v>0.21326530612244896</v>
      </c>
      <c r="K1415" s="2">
        <v>0.38673469387755099</v>
      </c>
      <c r="L1415" s="2">
        <v>0.302551016515615</v>
      </c>
    </row>
    <row r="1416" spans="1:12" x14ac:dyDescent="0.35">
      <c r="A1416">
        <v>7830310</v>
      </c>
      <c r="B1416" t="s">
        <v>80</v>
      </c>
      <c r="C1416" t="s">
        <v>97</v>
      </c>
      <c r="D1416" t="s">
        <v>392</v>
      </c>
      <c r="E1416" t="s">
        <v>606</v>
      </c>
      <c r="F1416" s="6">
        <v>2.0408163265306121E-2</v>
      </c>
      <c r="G1416" t="s">
        <v>607</v>
      </c>
      <c r="H1416" t="s">
        <v>608</v>
      </c>
      <c r="I1416" s="1">
        <v>53.844999999999999</v>
      </c>
      <c r="J1416" s="2">
        <v>0.64285714285714279</v>
      </c>
      <c r="K1416" s="2">
        <v>1.3816326530612244</v>
      </c>
      <c r="L1416" s="2">
        <v>1.1000000311403857</v>
      </c>
    </row>
    <row r="1417" spans="1:12" x14ac:dyDescent="0.35">
      <c r="A1417">
        <v>7830310</v>
      </c>
      <c r="B1417" t="s">
        <v>80</v>
      </c>
      <c r="C1417" t="s">
        <v>97</v>
      </c>
      <c r="D1417" t="s">
        <v>392</v>
      </c>
      <c r="E1417" t="s">
        <v>609</v>
      </c>
      <c r="F1417" s="6">
        <v>5.1020408163265302E-3</v>
      </c>
      <c r="G1417" t="s">
        <v>411</v>
      </c>
      <c r="H1417" t="s">
        <v>610</v>
      </c>
      <c r="I1417" s="1">
        <v>67.704999999999998</v>
      </c>
      <c r="J1417" s="2">
        <v>0.19540816326530608</v>
      </c>
      <c r="K1417" s="2">
        <v>0.42806122448979589</v>
      </c>
      <c r="L1417" s="2">
        <v>0.34591838291713167</v>
      </c>
    </row>
    <row r="1418" spans="1:12" x14ac:dyDescent="0.35">
      <c r="A1418">
        <v>7830310</v>
      </c>
      <c r="B1418" t="s">
        <v>80</v>
      </c>
      <c r="C1418" t="s">
        <v>97</v>
      </c>
      <c r="D1418" t="s">
        <v>305</v>
      </c>
      <c r="E1418" t="s">
        <v>1786</v>
      </c>
      <c r="F1418" s="6">
        <v>1.020408163265306E-2</v>
      </c>
      <c r="G1418" t="s">
        <v>143</v>
      </c>
      <c r="H1418" t="s">
        <v>990</v>
      </c>
      <c r="I1418" s="1">
        <v>66.014999999999986</v>
      </c>
      <c r="J1418" s="2">
        <v>0.4</v>
      </c>
      <c r="K1418" s="2">
        <v>0.9112244897959183</v>
      </c>
      <c r="L1418" s="2">
        <v>0.67448978034817442</v>
      </c>
    </row>
    <row r="1419" spans="1:12" x14ac:dyDescent="0.35">
      <c r="A1419">
        <v>7830310</v>
      </c>
      <c r="B1419" t="s">
        <v>80</v>
      </c>
      <c r="C1419" t="s">
        <v>97</v>
      </c>
      <c r="D1419" t="s">
        <v>305</v>
      </c>
      <c r="E1419" t="s">
        <v>657</v>
      </c>
      <c r="F1419" s="6">
        <v>1.5306122448979591E-2</v>
      </c>
      <c r="G1419" t="s">
        <v>658</v>
      </c>
      <c r="H1419" t="s">
        <v>659</v>
      </c>
      <c r="I1419" s="1">
        <v>64.929999999999993</v>
      </c>
      <c r="J1419" s="2">
        <v>0.59234693877551026</v>
      </c>
      <c r="K1419" s="2">
        <v>1.3285714285714285</v>
      </c>
      <c r="L1419" s="2">
        <v>0.99336737029406486</v>
      </c>
    </row>
    <row r="1420" spans="1:12" x14ac:dyDescent="0.35">
      <c r="A1420">
        <v>7830310</v>
      </c>
      <c r="B1420" t="s">
        <v>80</v>
      </c>
      <c r="C1420" t="s">
        <v>97</v>
      </c>
      <c r="D1420" t="s">
        <v>305</v>
      </c>
      <c r="E1420" t="s">
        <v>814</v>
      </c>
      <c r="F1420" s="6">
        <v>5.1020408163265302E-3</v>
      </c>
      <c r="G1420" t="s">
        <v>336</v>
      </c>
      <c r="H1420" t="s">
        <v>221</v>
      </c>
      <c r="I1420" s="1">
        <v>66.06</v>
      </c>
      <c r="J1420" s="2">
        <v>0.19642857142857142</v>
      </c>
      <c r="K1420" s="2">
        <v>0.42397959183673462</v>
      </c>
      <c r="L1420" s="2">
        <v>0.33724489017408721</v>
      </c>
    </row>
    <row r="1421" spans="1:12" x14ac:dyDescent="0.35">
      <c r="A1421">
        <v>7830310</v>
      </c>
      <c r="B1421" t="s">
        <v>80</v>
      </c>
      <c r="C1421" t="s">
        <v>97</v>
      </c>
      <c r="D1421" t="s">
        <v>305</v>
      </c>
      <c r="E1421" t="s">
        <v>660</v>
      </c>
      <c r="F1421" s="6">
        <v>5.1020408163265302E-3</v>
      </c>
      <c r="G1421" t="s">
        <v>446</v>
      </c>
      <c r="H1421" t="s">
        <v>661</v>
      </c>
      <c r="I1421" s="1">
        <v>70.094999999999999</v>
      </c>
      <c r="J1421" s="2">
        <v>0.223469387755102</v>
      </c>
      <c r="K1421" s="2">
        <v>0.49336734693877549</v>
      </c>
      <c r="L1421" s="2">
        <v>0.3581632497359295</v>
      </c>
    </row>
    <row r="1422" spans="1:12" x14ac:dyDescent="0.35">
      <c r="A1422">
        <v>7830310</v>
      </c>
      <c r="B1422" t="s">
        <v>80</v>
      </c>
      <c r="C1422" t="s">
        <v>97</v>
      </c>
      <c r="D1422" t="s">
        <v>1408</v>
      </c>
      <c r="E1422" t="s">
        <v>1587</v>
      </c>
      <c r="F1422" s="6">
        <v>5.1020408163265302E-3</v>
      </c>
      <c r="G1422" t="s">
        <v>178</v>
      </c>
      <c r="H1422" t="s">
        <v>1076</v>
      </c>
      <c r="I1422" s="1">
        <v>80.35499999999999</v>
      </c>
      <c r="J1422" s="2">
        <v>0.37448979591836734</v>
      </c>
      <c r="K1422" s="2">
        <v>0.48112244897959178</v>
      </c>
      <c r="L1422" s="2">
        <v>0.40969389312121329</v>
      </c>
    </row>
    <row r="1423" spans="1:12" x14ac:dyDescent="0.35">
      <c r="A1423">
        <v>7830310</v>
      </c>
      <c r="B1423" t="s">
        <v>80</v>
      </c>
      <c r="C1423" t="s">
        <v>97</v>
      </c>
      <c r="D1423" t="s">
        <v>492</v>
      </c>
      <c r="E1423" t="s">
        <v>697</v>
      </c>
      <c r="F1423" s="6">
        <v>5.6122448979591837E-2</v>
      </c>
      <c r="G1423" t="s">
        <v>678</v>
      </c>
      <c r="H1423" t="s">
        <v>698</v>
      </c>
      <c r="I1423" s="1">
        <v>62.334999999999994</v>
      </c>
      <c r="J1423" s="2">
        <v>2.4637755102040817</v>
      </c>
      <c r="K1423" s="2">
        <v>3.9959183673469387</v>
      </c>
      <c r="L1423" s="2">
        <v>3.496428528610541</v>
      </c>
    </row>
    <row r="1424" spans="1:12" x14ac:dyDescent="0.35">
      <c r="A1424">
        <v>7830310</v>
      </c>
      <c r="B1424" t="s">
        <v>80</v>
      </c>
      <c r="C1424" t="s">
        <v>97</v>
      </c>
      <c r="D1424" t="s">
        <v>492</v>
      </c>
      <c r="E1424" t="s">
        <v>699</v>
      </c>
      <c r="F1424" s="6">
        <v>6.1224489795918366E-2</v>
      </c>
      <c r="G1424" t="s">
        <v>700</v>
      </c>
      <c r="H1424" t="s">
        <v>701</v>
      </c>
      <c r="I1424" s="1">
        <v>66.594999999999999</v>
      </c>
      <c r="J1424" s="2">
        <v>2.8530612244897959</v>
      </c>
      <c r="K1424" s="2">
        <v>5.3387755102040817</v>
      </c>
      <c r="L1424" s="2">
        <v>4.0775509269870058</v>
      </c>
    </row>
    <row r="1425" spans="1:12" x14ac:dyDescent="0.35">
      <c r="A1425">
        <v>7830310</v>
      </c>
      <c r="B1425" t="s">
        <v>80</v>
      </c>
      <c r="C1425" t="s">
        <v>97</v>
      </c>
      <c r="D1425" t="s">
        <v>492</v>
      </c>
      <c r="E1425" t="s">
        <v>682</v>
      </c>
      <c r="F1425" s="6">
        <v>7.1428571428571425E-2</v>
      </c>
      <c r="G1425" t="s">
        <v>702</v>
      </c>
      <c r="H1425" t="s">
        <v>703</v>
      </c>
      <c r="I1425" s="1">
        <v>68.569999999999993</v>
      </c>
      <c r="J1425" s="2">
        <v>2.7785714285714285</v>
      </c>
      <c r="K1425" s="2">
        <v>5.8642857142857139</v>
      </c>
      <c r="L1425" s="2">
        <v>4.8928571428571423</v>
      </c>
    </row>
    <row r="1426" spans="1:12" x14ac:dyDescent="0.35">
      <c r="A1426">
        <v>7830310</v>
      </c>
      <c r="B1426" t="s">
        <v>80</v>
      </c>
      <c r="C1426" t="s">
        <v>97</v>
      </c>
      <c r="D1426" t="s">
        <v>492</v>
      </c>
      <c r="E1426" t="s">
        <v>704</v>
      </c>
      <c r="F1426" s="6">
        <v>4.5918367346938778E-2</v>
      </c>
      <c r="G1426" t="s">
        <v>197</v>
      </c>
      <c r="H1426" t="s">
        <v>705</v>
      </c>
      <c r="I1426" s="1">
        <v>72.61999999999999</v>
      </c>
      <c r="J1426" s="2">
        <v>1.9974489795918369</v>
      </c>
      <c r="K1426" s="2">
        <v>3.9765306122448978</v>
      </c>
      <c r="L1426" s="2">
        <v>3.338265165990713</v>
      </c>
    </row>
    <row r="1427" spans="1:12" x14ac:dyDescent="0.35">
      <c r="A1427">
        <v>7830310</v>
      </c>
      <c r="B1427" t="s">
        <v>80</v>
      </c>
      <c r="C1427" t="s">
        <v>97</v>
      </c>
      <c r="D1427" t="s">
        <v>492</v>
      </c>
      <c r="E1427" t="s">
        <v>706</v>
      </c>
      <c r="F1427" s="6">
        <v>5.6122448979591837E-2</v>
      </c>
      <c r="G1427" t="s">
        <v>663</v>
      </c>
      <c r="H1427" t="s">
        <v>707</v>
      </c>
      <c r="I1427" s="1">
        <v>74.634999999999991</v>
      </c>
      <c r="J1427" s="2">
        <v>2.9295918367346938</v>
      </c>
      <c r="K1427" s="2">
        <v>4.4954081632653056</v>
      </c>
      <c r="L1427" s="2">
        <v>4.1867346082414896</v>
      </c>
    </row>
    <row r="1428" spans="1:12" x14ac:dyDescent="0.35">
      <c r="A1428">
        <v>7830310</v>
      </c>
      <c r="B1428" t="s">
        <v>80</v>
      </c>
      <c r="C1428" t="s">
        <v>97</v>
      </c>
      <c r="D1428" t="s">
        <v>492</v>
      </c>
      <c r="E1428" t="s">
        <v>615</v>
      </c>
      <c r="F1428" s="6">
        <v>4.5918367346938778E-2</v>
      </c>
      <c r="G1428" t="s">
        <v>616</v>
      </c>
      <c r="H1428" t="s">
        <v>413</v>
      </c>
      <c r="I1428" s="1">
        <v>79.185000000000002</v>
      </c>
      <c r="J1428" s="2">
        <v>2.7229591836734692</v>
      </c>
      <c r="K1428" s="2">
        <v>3.8617346938775508</v>
      </c>
      <c r="L1428" s="2">
        <v>3.6367345537458151</v>
      </c>
    </row>
    <row r="1429" spans="1:12" x14ac:dyDescent="0.35">
      <c r="A1429">
        <v>7830310</v>
      </c>
      <c r="B1429" t="s">
        <v>80</v>
      </c>
      <c r="C1429" t="s">
        <v>97</v>
      </c>
      <c r="D1429" t="s">
        <v>492</v>
      </c>
      <c r="E1429" t="s">
        <v>708</v>
      </c>
      <c r="F1429" s="6">
        <v>0.10714285714285714</v>
      </c>
      <c r="G1429" t="s">
        <v>709</v>
      </c>
      <c r="H1429" t="s">
        <v>226</v>
      </c>
      <c r="I1429" s="1">
        <v>64.694999999999993</v>
      </c>
      <c r="J1429" s="2">
        <v>4.3499999999999996</v>
      </c>
      <c r="K1429" s="2">
        <v>8.1428571428571423</v>
      </c>
      <c r="L1429" s="2">
        <v>6.9321425301688055</v>
      </c>
    </row>
    <row r="1430" spans="1:12" x14ac:dyDescent="0.35">
      <c r="A1430">
        <v>7830310</v>
      </c>
      <c r="B1430" t="s">
        <v>80</v>
      </c>
      <c r="C1430" t="str">
        <f>C1429</f>
        <v>M</v>
      </c>
      <c r="D1430" s="4" t="str">
        <f>"Comparison School Score"</f>
        <v>Comparison School Score</v>
      </c>
      <c r="F1430" s="6">
        <v>0.5357142857142857</v>
      </c>
      <c r="I1430" s="1"/>
      <c r="J1430" s="2">
        <v>23.870918367346938</v>
      </c>
      <c r="K1430" s="2">
        <v>43.092857142857142</v>
      </c>
      <c r="L1430" s="2">
        <v>36.342856368240042</v>
      </c>
    </row>
    <row r="1431" spans="1:12" x14ac:dyDescent="0.35">
      <c r="A1431">
        <v>7830626</v>
      </c>
      <c r="B1431" t="s">
        <v>48</v>
      </c>
      <c r="C1431" t="s">
        <v>96</v>
      </c>
      <c r="D1431" t="s">
        <v>840</v>
      </c>
      <c r="E1431" t="s">
        <v>841</v>
      </c>
      <c r="F1431" s="6">
        <v>1.652892561983471E-3</v>
      </c>
      <c r="G1431" t="s">
        <v>543</v>
      </c>
      <c r="H1431" t="s">
        <v>139</v>
      </c>
      <c r="I1431" s="1">
        <v>84.969230769230776</v>
      </c>
      <c r="J1431" s="2">
        <v>0.12743801652892561</v>
      </c>
      <c r="K1431" s="2" t="s">
        <v>140</v>
      </c>
      <c r="L1431" s="2">
        <v>0.1403305810345106</v>
      </c>
    </row>
    <row r="1432" spans="1:12" x14ac:dyDescent="0.35">
      <c r="A1432">
        <v>7830626</v>
      </c>
      <c r="B1432" t="s">
        <v>48</v>
      </c>
      <c r="C1432" t="s">
        <v>96</v>
      </c>
      <c r="D1432" t="s">
        <v>840</v>
      </c>
      <c r="E1432" t="s">
        <v>845</v>
      </c>
      <c r="F1432" s="6">
        <v>1.652892561983471E-3</v>
      </c>
      <c r="G1432" t="s">
        <v>846</v>
      </c>
      <c r="H1432" t="s">
        <v>839</v>
      </c>
      <c r="I1432" s="1">
        <v>85.125</v>
      </c>
      <c r="J1432" s="2">
        <v>0.1312396694214876</v>
      </c>
      <c r="K1432" s="2">
        <v>0.1537190082644628</v>
      </c>
      <c r="L1432" s="2">
        <v>0.14066115450267949</v>
      </c>
    </row>
    <row r="1433" spans="1:12" x14ac:dyDescent="0.35">
      <c r="A1433">
        <v>7830626</v>
      </c>
      <c r="B1433" t="s">
        <v>48</v>
      </c>
      <c r="C1433" t="s">
        <v>96</v>
      </c>
      <c r="D1433" t="s">
        <v>247</v>
      </c>
      <c r="E1433" t="s">
        <v>248</v>
      </c>
      <c r="F1433" s="6">
        <v>1.652892561983471E-3</v>
      </c>
      <c r="G1433" t="s">
        <v>249</v>
      </c>
      <c r="H1433" t="s">
        <v>250</v>
      </c>
      <c r="I1433" s="1">
        <v>65.44</v>
      </c>
      <c r="J1433" s="2">
        <v>6.1652892561983468E-2</v>
      </c>
      <c r="K1433" s="2">
        <v>0.15504132231404957</v>
      </c>
      <c r="L1433" s="2">
        <v>0.10826446280991735</v>
      </c>
    </row>
    <row r="1434" spans="1:12" x14ac:dyDescent="0.35">
      <c r="A1434">
        <v>7830626</v>
      </c>
      <c r="B1434" t="s">
        <v>48</v>
      </c>
      <c r="C1434" t="s">
        <v>96</v>
      </c>
      <c r="D1434" t="s">
        <v>1730</v>
      </c>
      <c r="E1434" t="s">
        <v>1807</v>
      </c>
      <c r="F1434" s="6">
        <v>1.652892561983471E-3</v>
      </c>
      <c r="G1434" t="s">
        <v>705</v>
      </c>
      <c r="H1434" t="s">
        <v>661</v>
      </c>
      <c r="I1434" s="1">
        <v>93.344999999999985</v>
      </c>
      <c r="J1434" s="2">
        <v>0.14314049586776859</v>
      </c>
      <c r="K1434" s="2">
        <v>0.15983471074380165</v>
      </c>
      <c r="L1434" s="2">
        <v>0.15438016781137009</v>
      </c>
    </row>
    <row r="1435" spans="1:12" x14ac:dyDescent="0.35">
      <c r="A1435">
        <v>7830626</v>
      </c>
      <c r="B1435" t="s">
        <v>48</v>
      </c>
      <c r="C1435" t="s">
        <v>96</v>
      </c>
      <c r="D1435" t="s">
        <v>1735</v>
      </c>
      <c r="E1435" t="s">
        <v>1808</v>
      </c>
      <c r="F1435" s="6">
        <v>0.15206611570247933</v>
      </c>
      <c r="G1435" t="s">
        <v>1756</v>
      </c>
      <c r="H1435" t="s">
        <v>328</v>
      </c>
      <c r="I1435" s="1">
        <v>79.22</v>
      </c>
      <c r="J1435" s="2">
        <v>7.5728925619834699</v>
      </c>
      <c r="K1435" s="2">
        <v>14.355041322314049</v>
      </c>
      <c r="L1435" s="2">
        <v>11.222479802911931</v>
      </c>
    </row>
    <row r="1436" spans="1:12" x14ac:dyDescent="0.35">
      <c r="A1436">
        <v>7830626</v>
      </c>
      <c r="B1436" t="s">
        <v>48</v>
      </c>
      <c r="C1436" t="s">
        <v>96</v>
      </c>
      <c r="D1436" t="s">
        <v>1735</v>
      </c>
      <c r="E1436" t="s">
        <v>1809</v>
      </c>
      <c r="F1436" s="6">
        <v>0.1537190082644628</v>
      </c>
      <c r="G1436" t="s">
        <v>331</v>
      </c>
      <c r="H1436" t="s">
        <v>488</v>
      </c>
      <c r="I1436" s="1">
        <v>73.81</v>
      </c>
      <c r="J1436" s="2">
        <v>6.2256198347107432</v>
      </c>
      <c r="K1436" s="2">
        <v>13.711735537190082</v>
      </c>
      <c r="L1436" s="2">
        <v>11.344462809917355</v>
      </c>
    </row>
    <row r="1437" spans="1:12" x14ac:dyDescent="0.35">
      <c r="A1437">
        <v>7830626</v>
      </c>
      <c r="B1437" t="s">
        <v>48</v>
      </c>
      <c r="C1437" t="s">
        <v>96</v>
      </c>
      <c r="D1437" t="s">
        <v>1735</v>
      </c>
      <c r="E1437" t="s">
        <v>1810</v>
      </c>
      <c r="F1437" s="6">
        <v>0.17685950413223139</v>
      </c>
      <c r="G1437" t="s">
        <v>637</v>
      </c>
      <c r="H1437" t="s">
        <v>356</v>
      </c>
      <c r="I1437" s="1">
        <v>72.069999999999993</v>
      </c>
      <c r="J1437" s="2">
        <v>8.9844628099173551</v>
      </c>
      <c r="K1437" s="2">
        <v>13.052231404958677</v>
      </c>
      <c r="L1437" s="2">
        <v>12.928429482199927</v>
      </c>
    </row>
    <row r="1438" spans="1:12" x14ac:dyDescent="0.35">
      <c r="A1438">
        <v>7830626</v>
      </c>
      <c r="B1438" t="s">
        <v>48</v>
      </c>
      <c r="C1438" t="str">
        <f>C1437</f>
        <v>E</v>
      </c>
      <c r="D1438" s="4" t="str">
        <f>"Comparison School Score"</f>
        <v>Comparison School Score</v>
      </c>
      <c r="F1438" s="6">
        <v>0.48925619834710743</v>
      </c>
      <c r="I1438" s="1"/>
      <c r="J1438" s="2">
        <v>23.246446280991734</v>
      </c>
      <c r="K1438" s="2">
        <v>41.587603305785123</v>
      </c>
      <c r="L1438" s="2">
        <v>36.039008461187692</v>
      </c>
    </row>
    <row r="1439" spans="1:12" x14ac:dyDescent="0.35">
      <c r="A1439">
        <v>7830626</v>
      </c>
      <c r="B1439" t="s">
        <v>48</v>
      </c>
      <c r="C1439" t="s">
        <v>98</v>
      </c>
      <c r="D1439" t="s">
        <v>840</v>
      </c>
      <c r="E1439" t="s">
        <v>876</v>
      </c>
      <c r="F1439" s="6">
        <v>1.652892561983471E-3</v>
      </c>
      <c r="G1439" t="s">
        <v>241</v>
      </c>
      <c r="H1439" t="s">
        <v>139</v>
      </c>
      <c r="I1439" s="1">
        <v>85.749999999999986</v>
      </c>
      <c r="J1439" s="2">
        <v>0.13471074380165288</v>
      </c>
      <c r="K1439" s="2" t="s">
        <v>140</v>
      </c>
      <c r="L1439" s="2">
        <v>0.14165288751775568</v>
      </c>
    </row>
    <row r="1440" spans="1:12" x14ac:dyDescent="0.35">
      <c r="A1440">
        <v>7830626</v>
      </c>
      <c r="B1440" t="s">
        <v>48</v>
      </c>
      <c r="C1440" t="s">
        <v>98</v>
      </c>
      <c r="D1440" t="s">
        <v>840</v>
      </c>
      <c r="E1440" t="s">
        <v>877</v>
      </c>
      <c r="F1440" s="6">
        <v>1.652892561983471E-3</v>
      </c>
      <c r="G1440" t="s">
        <v>167</v>
      </c>
      <c r="H1440" t="s">
        <v>206</v>
      </c>
      <c r="I1440" s="1">
        <v>92.247058823529414</v>
      </c>
      <c r="J1440" s="2">
        <v>0.14793388429752066</v>
      </c>
      <c r="K1440" s="2">
        <v>0.16528925619834711</v>
      </c>
      <c r="L1440" s="2">
        <v>0.15239668917064825</v>
      </c>
    </row>
    <row r="1441" spans="1:12" x14ac:dyDescent="0.35">
      <c r="A1441">
        <v>7830626</v>
      </c>
      <c r="B1441" t="s">
        <v>48</v>
      </c>
      <c r="C1441" t="s">
        <v>98</v>
      </c>
      <c r="D1441" t="s">
        <v>1735</v>
      </c>
      <c r="E1441" t="s">
        <v>1811</v>
      </c>
      <c r="F1441" s="6">
        <v>0.26776859504132233</v>
      </c>
      <c r="G1441" t="s">
        <v>1812</v>
      </c>
      <c r="H1441" t="s">
        <v>1813</v>
      </c>
      <c r="I1441" s="1">
        <v>75.224999999999994</v>
      </c>
      <c r="J1441" s="2">
        <v>10.737520661157026</v>
      </c>
      <c r="K1441" s="2">
        <v>26.214545454545458</v>
      </c>
      <c r="L1441" s="2">
        <v>20.136197529942539</v>
      </c>
    </row>
    <row r="1442" spans="1:12" x14ac:dyDescent="0.35">
      <c r="A1442">
        <v>7830626</v>
      </c>
      <c r="B1442" t="s">
        <v>48</v>
      </c>
      <c r="C1442" t="str">
        <f>C1441</f>
        <v>H</v>
      </c>
      <c r="D1442" s="4" t="str">
        <f>"Comparison School Score"</f>
        <v>Comparison School Score</v>
      </c>
      <c r="F1442" s="6">
        <v>0.27107438016528929</v>
      </c>
      <c r="I1442" s="1"/>
      <c r="J1442" s="2">
        <v>11.0201652892562</v>
      </c>
      <c r="K1442" s="2">
        <v>26.379834710743804</v>
      </c>
      <c r="L1442" s="2">
        <v>20.430247106630944</v>
      </c>
    </row>
    <row r="1443" spans="1:12" x14ac:dyDescent="0.35">
      <c r="A1443">
        <v>7830626</v>
      </c>
      <c r="B1443" t="s">
        <v>48</v>
      </c>
      <c r="C1443" t="s">
        <v>97</v>
      </c>
      <c r="D1443" t="s">
        <v>840</v>
      </c>
      <c r="E1443" t="s">
        <v>896</v>
      </c>
      <c r="F1443" s="6">
        <v>1.652892561983471E-3</v>
      </c>
      <c r="G1443" t="s">
        <v>897</v>
      </c>
      <c r="H1443" t="s">
        <v>898</v>
      </c>
      <c r="I1443" s="1">
        <v>73.944999999999993</v>
      </c>
      <c r="J1443" s="2">
        <v>0.1249586776859504</v>
      </c>
      <c r="K1443" s="2">
        <v>0.13190082644628098</v>
      </c>
      <c r="L1443" s="2">
        <v>0.12214876285269241</v>
      </c>
    </row>
    <row r="1444" spans="1:12" x14ac:dyDescent="0.35">
      <c r="A1444">
        <v>7830626</v>
      </c>
      <c r="B1444" t="s">
        <v>48</v>
      </c>
      <c r="C1444" t="s">
        <v>97</v>
      </c>
      <c r="D1444" t="s">
        <v>247</v>
      </c>
      <c r="E1444" t="s">
        <v>376</v>
      </c>
      <c r="F1444" s="6">
        <v>1.652892561983471E-3</v>
      </c>
      <c r="G1444" t="s">
        <v>377</v>
      </c>
      <c r="H1444" t="s">
        <v>378</v>
      </c>
      <c r="I1444" s="1">
        <v>56.745000000000005</v>
      </c>
      <c r="J1444" s="2">
        <v>5.9834710743801658E-2</v>
      </c>
      <c r="K1444" s="2">
        <v>0.14859504132231405</v>
      </c>
      <c r="L1444" s="2">
        <v>9.3884296259604205E-2</v>
      </c>
    </row>
    <row r="1445" spans="1:12" x14ac:dyDescent="0.35">
      <c r="A1445">
        <v>7830626</v>
      </c>
      <c r="B1445" t="s">
        <v>48</v>
      </c>
      <c r="C1445" t="s">
        <v>97</v>
      </c>
      <c r="D1445" t="s">
        <v>1735</v>
      </c>
      <c r="E1445" t="s">
        <v>1809</v>
      </c>
      <c r="F1445" s="6">
        <v>7.6033057851239663E-2</v>
      </c>
      <c r="G1445" t="s">
        <v>1814</v>
      </c>
      <c r="H1445" t="s">
        <v>373</v>
      </c>
      <c r="I1445" s="1">
        <v>53.25</v>
      </c>
      <c r="J1445" s="2">
        <v>2.2581818181818178</v>
      </c>
      <c r="K1445" s="2">
        <v>6.3867768595041321</v>
      </c>
      <c r="L1445" s="2">
        <v>4.0449586776859503</v>
      </c>
    </row>
    <row r="1446" spans="1:12" x14ac:dyDescent="0.35">
      <c r="A1446">
        <v>7830626</v>
      </c>
      <c r="B1446" t="s">
        <v>48</v>
      </c>
      <c r="C1446" t="s">
        <v>97</v>
      </c>
      <c r="D1446" t="s">
        <v>1735</v>
      </c>
      <c r="E1446" t="s">
        <v>1736</v>
      </c>
      <c r="F1446" s="6">
        <v>0.16033057851239668</v>
      </c>
      <c r="G1446" t="s">
        <v>938</v>
      </c>
      <c r="H1446" t="s">
        <v>684</v>
      </c>
      <c r="I1446" s="1">
        <v>63.9</v>
      </c>
      <c r="J1446" s="2">
        <v>5.7879338842975203</v>
      </c>
      <c r="K1446" s="2">
        <v>11.928595041322314</v>
      </c>
      <c r="L1446" s="2">
        <v>10.229090786768385</v>
      </c>
    </row>
    <row r="1447" spans="1:12" x14ac:dyDescent="0.35">
      <c r="A1447">
        <v>7830626</v>
      </c>
      <c r="B1447" t="s">
        <v>48</v>
      </c>
      <c r="C1447" t="str">
        <f>C1446</f>
        <v>M</v>
      </c>
      <c r="D1447" s="4" t="str">
        <f>"Comparison School Score"</f>
        <v>Comparison School Score</v>
      </c>
      <c r="F1447" s="6">
        <v>0.23966942148760328</v>
      </c>
      <c r="I1447" s="1"/>
      <c r="J1447" s="2">
        <v>8.2309090909090905</v>
      </c>
      <c r="K1447" s="2">
        <v>18.595867768595042</v>
      </c>
      <c r="L1447" s="2">
        <v>14.490082523566631</v>
      </c>
    </row>
    <row r="1448" spans="1:12" x14ac:dyDescent="0.35">
      <c r="A1448">
        <v>7830615</v>
      </c>
      <c r="B1448" t="s">
        <v>32</v>
      </c>
      <c r="C1448" t="s">
        <v>96</v>
      </c>
      <c r="D1448" t="s">
        <v>392</v>
      </c>
      <c r="E1448" t="s">
        <v>529</v>
      </c>
      <c r="F1448" s="6">
        <v>9.433962264150943E-3</v>
      </c>
      <c r="G1448" t="s">
        <v>530</v>
      </c>
      <c r="H1448" t="s">
        <v>250</v>
      </c>
      <c r="I1448" s="1">
        <v>76.13</v>
      </c>
      <c r="J1448" s="2">
        <v>0.42641509433962266</v>
      </c>
      <c r="K1448" s="2">
        <v>0.88490566037735841</v>
      </c>
      <c r="L1448" s="2">
        <v>0.71792451390680279</v>
      </c>
    </row>
    <row r="1449" spans="1:12" x14ac:dyDescent="0.35">
      <c r="A1449">
        <v>7830615</v>
      </c>
      <c r="B1449" t="s">
        <v>32</v>
      </c>
      <c r="C1449" t="s">
        <v>96</v>
      </c>
      <c r="D1449" t="s">
        <v>392</v>
      </c>
      <c r="E1449" t="s">
        <v>531</v>
      </c>
      <c r="F1449" s="6">
        <v>3.1446540880503146E-3</v>
      </c>
      <c r="G1449" t="s">
        <v>532</v>
      </c>
      <c r="H1449" t="s">
        <v>533</v>
      </c>
      <c r="I1449" s="1">
        <v>69.039999999999992</v>
      </c>
      <c r="J1449" s="2">
        <v>0.13899371069182392</v>
      </c>
      <c r="K1449" s="2">
        <v>0.2440251572327044</v>
      </c>
      <c r="L1449" s="2">
        <v>0.21729559268591539</v>
      </c>
    </row>
    <row r="1450" spans="1:12" x14ac:dyDescent="0.35">
      <c r="A1450">
        <v>7830615</v>
      </c>
      <c r="B1450" t="s">
        <v>32</v>
      </c>
      <c r="C1450" t="s">
        <v>96</v>
      </c>
      <c r="D1450" t="s">
        <v>392</v>
      </c>
      <c r="E1450" t="s">
        <v>1788</v>
      </c>
      <c r="F1450" s="6">
        <v>2.8301886792452831E-2</v>
      </c>
      <c r="G1450" t="s">
        <v>905</v>
      </c>
      <c r="H1450" t="s">
        <v>1101</v>
      </c>
      <c r="I1450" s="1">
        <v>68.36</v>
      </c>
      <c r="J1450" s="2">
        <v>1.4349056603773587</v>
      </c>
      <c r="K1450" s="2">
        <v>2.1792452830188678</v>
      </c>
      <c r="L1450" s="2">
        <v>1.9358490997890256</v>
      </c>
    </row>
    <row r="1451" spans="1:12" x14ac:dyDescent="0.35">
      <c r="A1451">
        <v>7830615</v>
      </c>
      <c r="B1451" t="s">
        <v>32</v>
      </c>
      <c r="C1451" t="s">
        <v>96</v>
      </c>
      <c r="D1451" t="s">
        <v>392</v>
      </c>
      <c r="E1451" t="s">
        <v>539</v>
      </c>
      <c r="F1451" s="6">
        <v>6.2893081761006293E-3</v>
      </c>
      <c r="G1451" t="s">
        <v>540</v>
      </c>
      <c r="H1451" t="s">
        <v>401</v>
      </c>
      <c r="I1451" s="1">
        <v>63.690000000000005</v>
      </c>
      <c r="J1451" s="2">
        <v>0.21761006289308177</v>
      </c>
      <c r="K1451" s="2">
        <v>0.44905660377358497</v>
      </c>
      <c r="L1451" s="2">
        <v>0.4006289356159714</v>
      </c>
    </row>
    <row r="1452" spans="1:12" x14ac:dyDescent="0.35">
      <c r="A1452">
        <v>7830615</v>
      </c>
      <c r="B1452" t="s">
        <v>32</v>
      </c>
      <c r="C1452" t="s">
        <v>96</v>
      </c>
      <c r="D1452" t="s">
        <v>392</v>
      </c>
      <c r="E1452" t="s">
        <v>541</v>
      </c>
      <c r="F1452" s="6">
        <v>3.1446540880503146E-3</v>
      </c>
      <c r="G1452" t="s">
        <v>542</v>
      </c>
      <c r="H1452" t="s">
        <v>543</v>
      </c>
      <c r="I1452" s="1">
        <v>65.474999999999994</v>
      </c>
      <c r="J1452" s="2">
        <v>0.10220125786163523</v>
      </c>
      <c r="K1452" s="2">
        <v>0.24245283018867925</v>
      </c>
      <c r="L1452" s="2">
        <v>0.20597484276729561</v>
      </c>
    </row>
    <row r="1453" spans="1:12" x14ac:dyDescent="0.35">
      <c r="A1453">
        <v>7830615</v>
      </c>
      <c r="B1453" t="s">
        <v>32</v>
      </c>
      <c r="C1453" t="s">
        <v>96</v>
      </c>
      <c r="D1453" t="s">
        <v>392</v>
      </c>
      <c r="E1453" t="s">
        <v>1304</v>
      </c>
      <c r="F1453" s="6">
        <v>1.2578616352201259E-2</v>
      </c>
      <c r="G1453" t="s">
        <v>481</v>
      </c>
      <c r="H1453" t="s">
        <v>1012</v>
      </c>
      <c r="I1453" s="1">
        <v>77.13</v>
      </c>
      <c r="J1453" s="2">
        <v>0.69056603773584913</v>
      </c>
      <c r="K1453" s="2">
        <v>1.1119496855345914</v>
      </c>
      <c r="L1453" s="2">
        <v>0.96981130156127171</v>
      </c>
    </row>
    <row r="1454" spans="1:12" x14ac:dyDescent="0.35">
      <c r="A1454">
        <v>7830615</v>
      </c>
      <c r="B1454" t="s">
        <v>32</v>
      </c>
      <c r="C1454" t="s">
        <v>96</v>
      </c>
      <c r="D1454" t="s">
        <v>392</v>
      </c>
      <c r="E1454" t="s">
        <v>555</v>
      </c>
      <c r="F1454" s="6">
        <v>3.1446540880503146E-3</v>
      </c>
      <c r="G1454" t="s">
        <v>556</v>
      </c>
      <c r="H1454" t="s">
        <v>423</v>
      </c>
      <c r="I1454" s="1">
        <v>69.454999999999998</v>
      </c>
      <c r="J1454" s="2">
        <v>9.9371069182389943E-2</v>
      </c>
      <c r="K1454" s="2">
        <v>0.28584905660377363</v>
      </c>
      <c r="L1454" s="2">
        <v>0.21855345911949686</v>
      </c>
    </row>
    <row r="1455" spans="1:12" x14ac:dyDescent="0.35">
      <c r="A1455">
        <v>7830615</v>
      </c>
      <c r="B1455" t="s">
        <v>32</v>
      </c>
      <c r="C1455" t="s">
        <v>96</v>
      </c>
      <c r="D1455" t="s">
        <v>392</v>
      </c>
      <c r="E1455" t="s">
        <v>557</v>
      </c>
      <c r="F1455" s="6">
        <v>3.1446540880503146E-3</v>
      </c>
      <c r="G1455" t="s">
        <v>558</v>
      </c>
      <c r="H1455" t="s">
        <v>559</v>
      </c>
      <c r="I1455" s="1">
        <v>52.92</v>
      </c>
      <c r="J1455" s="2">
        <v>0.10125786163522014</v>
      </c>
      <c r="K1455" s="2">
        <v>0.20251572327044029</v>
      </c>
      <c r="L1455" s="2">
        <v>0.16635220605622297</v>
      </c>
    </row>
    <row r="1456" spans="1:12" x14ac:dyDescent="0.35">
      <c r="A1456">
        <v>7830615</v>
      </c>
      <c r="B1456" t="s">
        <v>32</v>
      </c>
      <c r="C1456" t="s">
        <v>96</v>
      </c>
      <c r="D1456" t="s">
        <v>392</v>
      </c>
      <c r="E1456" t="s">
        <v>560</v>
      </c>
      <c r="F1456" s="6">
        <v>1.8867924528301886E-2</v>
      </c>
      <c r="G1456" t="s">
        <v>540</v>
      </c>
      <c r="H1456" t="s">
        <v>561</v>
      </c>
      <c r="I1456" s="1">
        <v>64.094999999999999</v>
      </c>
      <c r="J1456" s="2">
        <v>0.65283018867924525</v>
      </c>
      <c r="K1456" s="2">
        <v>1.3603773584905658</v>
      </c>
      <c r="L1456" s="2">
        <v>1.2094339334739828</v>
      </c>
    </row>
    <row r="1457" spans="1:12" x14ac:dyDescent="0.35">
      <c r="A1457">
        <v>7830615</v>
      </c>
      <c r="B1457" t="s">
        <v>32</v>
      </c>
      <c r="C1457" t="s">
        <v>96</v>
      </c>
      <c r="D1457" t="s">
        <v>392</v>
      </c>
      <c r="E1457" t="s">
        <v>562</v>
      </c>
      <c r="F1457" s="6">
        <v>3.1446540880503146E-3</v>
      </c>
      <c r="G1457" t="s">
        <v>563</v>
      </c>
      <c r="H1457" t="s">
        <v>564</v>
      </c>
      <c r="I1457" s="1">
        <v>40.89</v>
      </c>
      <c r="J1457" s="2">
        <v>9.182389937106919E-2</v>
      </c>
      <c r="K1457" s="2">
        <v>0.17169811320754719</v>
      </c>
      <c r="L1457" s="2">
        <v>0.12861635699961921</v>
      </c>
    </row>
    <row r="1458" spans="1:12" x14ac:dyDescent="0.35">
      <c r="A1458">
        <v>7830615</v>
      </c>
      <c r="B1458" t="s">
        <v>32</v>
      </c>
      <c r="C1458" t="s">
        <v>96</v>
      </c>
      <c r="D1458" t="s">
        <v>392</v>
      </c>
      <c r="E1458" t="s">
        <v>565</v>
      </c>
      <c r="F1458" s="6">
        <v>6.2893081761006293E-3</v>
      </c>
      <c r="G1458" t="s">
        <v>566</v>
      </c>
      <c r="H1458" t="s">
        <v>567</v>
      </c>
      <c r="I1458" s="1">
        <v>62.754999999999995</v>
      </c>
      <c r="J1458" s="2">
        <v>0.15974842767295597</v>
      </c>
      <c r="K1458" s="2">
        <v>0.51132075471698113</v>
      </c>
      <c r="L1458" s="2">
        <v>0.39496855345911952</v>
      </c>
    </row>
    <row r="1459" spans="1:12" x14ac:dyDescent="0.35">
      <c r="A1459">
        <v>7830615</v>
      </c>
      <c r="B1459" t="s">
        <v>32</v>
      </c>
      <c r="C1459" t="s">
        <v>96</v>
      </c>
      <c r="D1459" t="s">
        <v>392</v>
      </c>
      <c r="E1459" t="s">
        <v>399</v>
      </c>
      <c r="F1459" s="6">
        <v>9.433962264150943E-3</v>
      </c>
      <c r="G1459" t="s">
        <v>400</v>
      </c>
      <c r="H1459" t="s">
        <v>401</v>
      </c>
      <c r="I1459" s="1">
        <v>62.78</v>
      </c>
      <c r="J1459" s="2">
        <v>0.30094339622641508</v>
      </c>
      <c r="K1459" s="2">
        <v>0.67358490566037743</v>
      </c>
      <c r="L1459" s="2">
        <v>0.59245282299113722</v>
      </c>
    </row>
    <row r="1460" spans="1:12" x14ac:dyDescent="0.35">
      <c r="A1460">
        <v>7830615</v>
      </c>
      <c r="B1460" t="s">
        <v>32</v>
      </c>
      <c r="C1460" t="s">
        <v>96</v>
      </c>
      <c r="D1460" t="s">
        <v>392</v>
      </c>
      <c r="E1460" t="s">
        <v>219</v>
      </c>
      <c r="F1460" s="6">
        <v>3.1446540880503146E-3</v>
      </c>
      <c r="G1460" t="s">
        <v>206</v>
      </c>
      <c r="H1460" t="s">
        <v>312</v>
      </c>
      <c r="I1460" s="1">
        <v>91.36999999999999</v>
      </c>
      <c r="J1460" s="2">
        <v>0.31446540880503149</v>
      </c>
      <c r="K1460" s="2">
        <v>0.2880503144654088</v>
      </c>
      <c r="L1460" s="2">
        <v>0.28742138844616011</v>
      </c>
    </row>
    <row r="1461" spans="1:12" x14ac:dyDescent="0.35">
      <c r="A1461">
        <v>7830615</v>
      </c>
      <c r="B1461" t="s">
        <v>32</v>
      </c>
      <c r="C1461" t="s">
        <v>96</v>
      </c>
      <c r="D1461" t="s">
        <v>392</v>
      </c>
      <c r="E1461" t="s">
        <v>570</v>
      </c>
      <c r="F1461" s="6">
        <v>6.2893081761006293E-3</v>
      </c>
      <c r="G1461" t="s">
        <v>571</v>
      </c>
      <c r="H1461" t="s">
        <v>572</v>
      </c>
      <c r="I1461" s="1">
        <v>83.81</v>
      </c>
      <c r="J1461" s="2">
        <v>0.46603773584905661</v>
      </c>
      <c r="K1461" s="2">
        <v>0.62767295597484274</v>
      </c>
      <c r="L1461" s="2">
        <v>0.52704404435067809</v>
      </c>
    </row>
    <row r="1462" spans="1:12" x14ac:dyDescent="0.35">
      <c r="A1462">
        <v>7830615</v>
      </c>
      <c r="B1462" t="s">
        <v>32</v>
      </c>
      <c r="C1462" t="s">
        <v>96</v>
      </c>
      <c r="D1462" t="s">
        <v>392</v>
      </c>
      <c r="E1462" t="s">
        <v>573</v>
      </c>
      <c r="F1462" s="6">
        <v>3.1446540880503146E-3</v>
      </c>
      <c r="G1462" t="s">
        <v>501</v>
      </c>
      <c r="H1462" t="s">
        <v>206</v>
      </c>
      <c r="I1462" s="1">
        <v>75.59</v>
      </c>
      <c r="J1462" s="2">
        <v>0.12798742138364783</v>
      </c>
      <c r="K1462" s="2">
        <v>0.31446540880503149</v>
      </c>
      <c r="L1462" s="2">
        <v>0.23773584425824246</v>
      </c>
    </row>
    <row r="1463" spans="1:12" x14ac:dyDescent="0.35">
      <c r="A1463">
        <v>7830615</v>
      </c>
      <c r="B1463" t="s">
        <v>32</v>
      </c>
      <c r="C1463" t="s">
        <v>96</v>
      </c>
      <c r="D1463" t="s">
        <v>392</v>
      </c>
      <c r="E1463" t="s">
        <v>402</v>
      </c>
      <c r="F1463" s="6">
        <v>6.2893081761006293E-3</v>
      </c>
      <c r="G1463" t="s">
        <v>169</v>
      </c>
      <c r="H1463" t="s">
        <v>237</v>
      </c>
      <c r="I1463" s="1">
        <v>71.795000000000002</v>
      </c>
      <c r="J1463" s="2">
        <v>0.27169811320754722</v>
      </c>
      <c r="K1463" s="2">
        <v>0.56352201257861634</v>
      </c>
      <c r="L1463" s="2">
        <v>0.45157234623747056</v>
      </c>
    </row>
    <row r="1464" spans="1:12" x14ac:dyDescent="0.35">
      <c r="A1464">
        <v>7830615</v>
      </c>
      <c r="B1464" t="s">
        <v>32</v>
      </c>
      <c r="C1464" t="s">
        <v>96</v>
      </c>
      <c r="D1464" t="s">
        <v>392</v>
      </c>
      <c r="E1464" t="s">
        <v>579</v>
      </c>
      <c r="F1464" s="6">
        <v>1.5723270440251572E-2</v>
      </c>
      <c r="G1464" t="s">
        <v>580</v>
      </c>
      <c r="H1464" t="s">
        <v>364</v>
      </c>
      <c r="I1464" s="1">
        <v>71.62</v>
      </c>
      <c r="J1464" s="2">
        <v>0.7484276729559749</v>
      </c>
      <c r="K1464" s="2">
        <v>1.2578616352201257</v>
      </c>
      <c r="L1464" s="2">
        <v>1.1257861395302058</v>
      </c>
    </row>
    <row r="1465" spans="1:12" x14ac:dyDescent="0.35">
      <c r="A1465">
        <v>7830615</v>
      </c>
      <c r="B1465" t="s">
        <v>32</v>
      </c>
      <c r="C1465" t="s">
        <v>96</v>
      </c>
      <c r="D1465" t="s">
        <v>392</v>
      </c>
      <c r="E1465" t="s">
        <v>581</v>
      </c>
      <c r="F1465" s="6">
        <v>1.5723270440251572E-2</v>
      </c>
      <c r="G1465" t="s">
        <v>582</v>
      </c>
      <c r="H1465" t="s">
        <v>221</v>
      </c>
      <c r="I1465" s="1">
        <v>48.215000000000003</v>
      </c>
      <c r="J1465" s="2">
        <v>0.38207547169811323</v>
      </c>
      <c r="K1465" s="2">
        <v>1.3066037735849056</v>
      </c>
      <c r="L1465" s="2">
        <v>0.75786164721602911</v>
      </c>
    </row>
    <row r="1466" spans="1:12" x14ac:dyDescent="0.35">
      <c r="A1466">
        <v>7830615</v>
      </c>
      <c r="B1466" t="s">
        <v>32</v>
      </c>
      <c r="C1466" t="s">
        <v>96</v>
      </c>
      <c r="D1466" t="s">
        <v>392</v>
      </c>
      <c r="E1466" t="s">
        <v>406</v>
      </c>
      <c r="F1466" s="6">
        <v>3.1446540880503146E-3</v>
      </c>
      <c r="G1466" t="s">
        <v>206</v>
      </c>
      <c r="H1466" t="s">
        <v>206</v>
      </c>
      <c r="I1466" s="1">
        <v>98.494117647058843</v>
      </c>
      <c r="J1466" s="2">
        <v>0.31446540880503149</v>
      </c>
      <c r="K1466" s="2">
        <v>0.31446540880503149</v>
      </c>
      <c r="L1466" s="2">
        <v>0.30974842767295602</v>
      </c>
    </row>
    <row r="1467" spans="1:12" x14ac:dyDescent="0.35">
      <c r="A1467">
        <v>7830615</v>
      </c>
      <c r="B1467" t="s">
        <v>32</v>
      </c>
      <c r="C1467" t="s">
        <v>96</v>
      </c>
      <c r="D1467" t="s">
        <v>392</v>
      </c>
      <c r="E1467" t="s">
        <v>410</v>
      </c>
      <c r="F1467" s="6">
        <v>1.2578616352201259E-2</v>
      </c>
      <c r="G1467" t="s">
        <v>411</v>
      </c>
      <c r="H1467" t="s">
        <v>405</v>
      </c>
      <c r="I1467" s="1">
        <v>70.674999999999997</v>
      </c>
      <c r="J1467" s="2">
        <v>0.48176100628930818</v>
      </c>
      <c r="K1467" s="2">
        <v>1.1509433962264151</v>
      </c>
      <c r="L1467" s="2">
        <v>0.88930813771373829</v>
      </c>
    </row>
    <row r="1468" spans="1:12" x14ac:dyDescent="0.35">
      <c r="A1468">
        <v>7830615</v>
      </c>
      <c r="B1468" t="s">
        <v>32</v>
      </c>
      <c r="C1468" t="s">
        <v>96</v>
      </c>
      <c r="D1468" t="s">
        <v>392</v>
      </c>
      <c r="E1468" t="s">
        <v>585</v>
      </c>
      <c r="F1468" s="6">
        <v>3.1446540880503146E-3</v>
      </c>
      <c r="G1468" t="s">
        <v>586</v>
      </c>
      <c r="H1468" t="s">
        <v>587</v>
      </c>
      <c r="I1468" s="1">
        <v>56.800000000000004</v>
      </c>
      <c r="J1468" s="2">
        <v>9.7798742138364786E-2</v>
      </c>
      <c r="K1468" s="2">
        <v>0.21132075471698114</v>
      </c>
      <c r="L1468" s="2">
        <v>0.17830188679245285</v>
      </c>
    </row>
    <row r="1469" spans="1:12" x14ac:dyDescent="0.35">
      <c r="A1469">
        <v>7830615</v>
      </c>
      <c r="B1469" t="s">
        <v>32</v>
      </c>
      <c r="C1469" t="s">
        <v>96</v>
      </c>
      <c r="D1469" t="s">
        <v>305</v>
      </c>
      <c r="E1469" t="s">
        <v>620</v>
      </c>
      <c r="F1469" s="6">
        <v>1.5723270440251572E-2</v>
      </c>
      <c r="G1469" t="s">
        <v>621</v>
      </c>
      <c r="H1469" t="s">
        <v>622</v>
      </c>
      <c r="I1469" s="1">
        <v>67.290000000000006</v>
      </c>
      <c r="J1469" s="2">
        <v>0.60062893081761015</v>
      </c>
      <c r="K1469" s="2">
        <v>1.1855345911949686</v>
      </c>
      <c r="L1469" s="2">
        <v>1.0581761486125443</v>
      </c>
    </row>
    <row r="1470" spans="1:12" x14ac:dyDescent="0.35">
      <c r="A1470">
        <v>7830615</v>
      </c>
      <c r="B1470" t="s">
        <v>32</v>
      </c>
      <c r="C1470" t="s">
        <v>96</v>
      </c>
      <c r="D1470" t="s">
        <v>305</v>
      </c>
      <c r="E1470" t="s">
        <v>738</v>
      </c>
      <c r="F1470" s="6">
        <v>1.2578616352201259E-2</v>
      </c>
      <c r="G1470" t="s">
        <v>739</v>
      </c>
      <c r="H1470" t="s">
        <v>188</v>
      </c>
      <c r="I1470" s="1">
        <v>62.184999999999995</v>
      </c>
      <c r="J1470" s="2">
        <v>0.44905660377358497</v>
      </c>
      <c r="K1470" s="2">
        <v>0.93836477987421385</v>
      </c>
      <c r="L1470" s="2">
        <v>0.78238994670364093</v>
      </c>
    </row>
    <row r="1471" spans="1:12" x14ac:dyDescent="0.35">
      <c r="A1471">
        <v>7830615</v>
      </c>
      <c r="B1471" t="s">
        <v>32</v>
      </c>
      <c r="C1471" t="s">
        <v>96</v>
      </c>
      <c r="D1471" t="s">
        <v>305</v>
      </c>
      <c r="E1471" t="s">
        <v>740</v>
      </c>
      <c r="F1471" s="6">
        <v>3.1446540880503146E-3</v>
      </c>
      <c r="G1471" t="s">
        <v>336</v>
      </c>
      <c r="H1471" t="s">
        <v>741</v>
      </c>
      <c r="I1471" s="1">
        <v>70.914999999999992</v>
      </c>
      <c r="J1471" s="2">
        <v>0.12106918238993711</v>
      </c>
      <c r="K1471" s="2">
        <v>0.27389937106918238</v>
      </c>
      <c r="L1471" s="2">
        <v>0.22327044025157233</v>
      </c>
    </row>
    <row r="1472" spans="1:12" x14ac:dyDescent="0.35">
      <c r="A1472">
        <v>7830615</v>
      </c>
      <c r="B1472" t="s">
        <v>32</v>
      </c>
      <c r="C1472" t="s">
        <v>96</v>
      </c>
      <c r="D1472" t="s">
        <v>305</v>
      </c>
      <c r="E1472" t="s">
        <v>744</v>
      </c>
      <c r="F1472" s="6">
        <v>3.1446540880503146E-3</v>
      </c>
      <c r="G1472" t="s">
        <v>745</v>
      </c>
      <c r="H1472" t="s">
        <v>619</v>
      </c>
      <c r="I1472" s="1">
        <v>59.844999999999999</v>
      </c>
      <c r="J1472" s="2">
        <v>0.11006289308176101</v>
      </c>
      <c r="K1472" s="2">
        <v>0.24905660377358493</v>
      </c>
      <c r="L1472" s="2">
        <v>0.18805031206622813</v>
      </c>
    </row>
    <row r="1473" spans="1:12" x14ac:dyDescent="0.35">
      <c r="A1473">
        <v>7830615</v>
      </c>
      <c r="B1473" t="s">
        <v>32</v>
      </c>
      <c r="C1473" t="s">
        <v>96</v>
      </c>
      <c r="D1473" t="s">
        <v>305</v>
      </c>
      <c r="E1473" t="s">
        <v>932</v>
      </c>
      <c r="F1473" s="6">
        <v>6.2893081761006293E-3</v>
      </c>
      <c r="G1473" t="s">
        <v>769</v>
      </c>
      <c r="H1473" t="s">
        <v>373</v>
      </c>
      <c r="I1473" s="1">
        <v>73.89</v>
      </c>
      <c r="J1473" s="2">
        <v>0.29496855345911949</v>
      </c>
      <c r="K1473" s="2">
        <v>0.52830188679245282</v>
      </c>
      <c r="L1473" s="2">
        <v>0.46477988381055918</v>
      </c>
    </row>
    <row r="1474" spans="1:12" x14ac:dyDescent="0.35">
      <c r="A1474">
        <v>7830615</v>
      </c>
      <c r="B1474" t="s">
        <v>32</v>
      </c>
      <c r="C1474" t="s">
        <v>96</v>
      </c>
      <c r="D1474" t="s">
        <v>305</v>
      </c>
      <c r="E1474" t="s">
        <v>749</v>
      </c>
      <c r="F1474" s="6">
        <v>3.1446540880503146E-3</v>
      </c>
      <c r="G1474" t="s">
        <v>750</v>
      </c>
      <c r="H1474" t="s">
        <v>751</v>
      </c>
      <c r="I1474" s="1">
        <v>55.419999999999995</v>
      </c>
      <c r="J1474" s="2">
        <v>7.9559748427672966E-2</v>
      </c>
      <c r="K1474" s="2">
        <v>0.21886792452830189</v>
      </c>
      <c r="L1474" s="2">
        <v>0.17421384127634876</v>
      </c>
    </row>
    <row r="1475" spans="1:12" x14ac:dyDescent="0.35">
      <c r="A1475">
        <v>7830615</v>
      </c>
      <c r="B1475" t="s">
        <v>32</v>
      </c>
      <c r="C1475" t="s">
        <v>96</v>
      </c>
      <c r="D1475" t="s">
        <v>305</v>
      </c>
      <c r="E1475" t="s">
        <v>1772</v>
      </c>
      <c r="F1475" s="6">
        <v>3.1446540880503146E-3</v>
      </c>
      <c r="G1475" t="s">
        <v>545</v>
      </c>
      <c r="H1475" t="s">
        <v>155</v>
      </c>
      <c r="I1475" s="1">
        <v>74.460000000000008</v>
      </c>
      <c r="J1475" s="2">
        <v>0.14150943396226415</v>
      </c>
      <c r="K1475" s="2">
        <v>0.27924528301886792</v>
      </c>
      <c r="L1475" s="2">
        <v>0.23427672955974843</v>
      </c>
    </row>
    <row r="1476" spans="1:12" x14ac:dyDescent="0.35">
      <c r="A1476">
        <v>7830615</v>
      </c>
      <c r="B1476" t="s">
        <v>32</v>
      </c>
      <c r="C1476" t="s">
        <v>96</v>
      </c>
      <c r="D1476" t="s">
        <v>305</v>
      </c>
      <c r="E1476" t="s">
        <v>753</v>
      </c>
      <c r="F1476" s="6">
        <v>3.1446540880503146E-3</v>
      </c>
      <c r="G1476" t="s">
        <v>754</v>
      </c>
      <c r="H1476" t="s">
        <v>233</v>
      </c>
      <c r="I1476" s="1">
        <v>71.7</v>
      </c>
      <c r="J1476" s="2">
        <v>0.14622641509433962</v>
      </c>
      <c r="K1476" s="2">
        <v>0.25691823899371069</v>
      </c>
      <c r="L1476" s="2">
        <v>0.22547168851648489</v>
      </c>
    </row>
    <row r="1477" spans="1:12" x14ac:dyDescent="0.35">
      <c r="A1477">
        <v>7830615</v>
      </c>
      <c r="B1477" t="s">
        <v>32</v>
      </c>
      <c r="C1477" t="s">
        <v>96</v>
      </c>
      <c r="D1477" t="s">
        <v>305</v>
      </c>
      <c r="E1477" t="s">
        <v>755</v>
      </c>
      <c r="F1477" s="6">
        <v>6.2893081761006293E-3</v>
      </c>
      <c r="G1477" t="s">
        <v>756</v>
      </c>
      <c r="H1477" t="s">
        <v>549</v>
      </c>
      <c r="I1477" s="1">
        <v>47.734999999999992</v>
      </c>
      <c r="J1477" s="2">
        <v>0.15786163522012581</v>
      </c>
      <c r="K1477" s="2">
        <v>0.42327044025157234</v>
      </c>
      <c r="L1477" s="2">
        <v>0.30062892601924873</v>
      </c>
    </row>
    <row r="1478" spans="1:12" x14ac:dyDescent="0.35">
      <c r="A1478">
        <v>7830615</v>
      </c>
      <c r="B1478" t="s">
        <v>32</v>
      </c>
      <c r="C1478" t="s">
        <v>96</v>
      </c>
      <c r="D1478" t="s">
        <v>305</v>
      </c>
      <c r="E1478" t="s">
        <v>1775</v>
      </c>
      <c r="F1478" s="6">
        <v>3.1446540880503146E-3</v>
      </c>
      <c r="G1478" t="s">
        <v>166</v>
      </c>
      <c r="H1478" t="s">
        <v>211</v>
      </c>
      <c r="I1478" s="1">
        <v>78.010000000000005</v>
      </c>
      <c r="J1478" s="2">
        <v>0.17327044025157234</v>
      </c>
      <c r="K1478" s="2">
        <v>0.28396226415094339</v>
      </c>
      <c r="L1478" s="2">
        <v>0.24528301886792453</v>
      </c>
    </row>
    <row r="1479" spans="1:12" x14ac:dyDescent="0.35">
      <c r="A1479">
        <v>7830615</v>
      </c>
      <c r="B1479" t="s">
        <v>32</v>
      </c>
      <c r="C1479" t="s">
        <v>96</v>
      </c>
      <c r="D1479" t="s">
        <v>305</v>
      </c>
      <c r="E1479" t="s">
        <v>759</v>
      </c>
      <c r="F1479" s="6">
        <v>1.2578616352201259E-2</v>
      </c>
      <c r="G1479" t="s">
        <v>383</v>
      </c>
      <c r="H1479" t="s">
        <v>760</v>
      </c>
      <c r="I1479" s="1">
        <v>68.454999999999998</v>
      </c>
      <c r="J1479" s="2">
        <v>0.47547169811320755</v>
      </c>
      <c r="K1479" s="2">
        <v>0.97232704402515724</v>
      </c>
      <c r="L1479" s="2">
        <v>0.86163522012578619</v>
      </c>
    </row>
    <row r="1480" spans="1:12" x14ac:dyDescent="0.35">
      <c r="A1480">
        <v>7830615</v>
      </c>
      <c r="B1480" t="s">
        <v>32</v>
      </c>
      <c r="C1480" t="s">
        <v>96</v>
      </c>
      <c r="D1480" t="s">
        <v>305</v>
      </c>
      <c r="E1480" t="s">
        <v>761</v>
      </c>
      <c r="F1480" s="6">
        <v>6.2893081761006293E-3</v>
      </c>
      <c r="G1480" t="s">
        <v>754</v>
      </c>
      <c r="H1480" t="s">
        <v>762</v>
      </c>
      <c r="I1480" s="1">
        <v>64.53</v>
      </c>
      <c r="J1480" s="2">
        <v>0.29245283018867924</v>
      </c>
      <c r="K1480" s="2">
        <v>0.50817610062893082</v>
      </c>
      <c r="L1480" s="2">
        <v>0.35849056603773588</v>
      </c>
    </row>
    <row r="1481" spans="1:12" x14ac:dyDescent="0.35">
      <c r="A1481">
        <v>7830615</v>
      </c>
      <c r="B1481" t="s">
        <v>32</v>
      </c>
      <c r="C1481" t="s">
        <v>96</v>
      </c>
      <c r="D1481" t="s">
        <v>305</v>
      </c>
      <c r="E1481" t="s">
        <v>412</v>
      </c>
      <c r="F1481" s="6">
        <v>6.2893081761006293E-3</v>
      </c>
      <c r="G1481" t="s">
        <v>331</v>
      </c>
      <c r="H1481" t="s">
        <v>413</v>
      </c>
      <c r="I1481" s="1">
        <v>64.564999999999998</v>
      </c>
      <c r="J1481" s="2">
        <v>0.25471698113207547</v>
      </c>
      <c r="K1481" s="2">
        <v>0.52893081761006289</v>
      </c>
      <c r="L1481" s="2">
        <v>0.40566037735849059</v>
      </c>
    </row>
    <row r="1482" spans="1:12" x14ac:dyDescent="0.35">
      <c r="A1482">
        <v>7830615</v>
      </c>
      <c r="B1482" t="s">
        <v>32</v>
      </c>
      <c r="C1482" t="s">
        <v>96</v>
      </c>
      <c r="D1482" t="s">
        <v>305</v>
      </c>
      <c r="E1482" t="s">
        <v>763</v>
      </c>
      <c r="F1482" s="6">
        <v>3.1446540880503146E-3</v>
      </c>
      <c r="G1482" t="s">
        <v>388</v>
      </c>
      <c r="H1482" t="s">
        <v>543</v>
      </c>
      <c r="I1482" s="1">
        <v>68.14</v>
      </c>
      <c r="J1482" s="2">
        <v>0.15691823899371068</v>
      </c>
      <c r="K1482" s="2">
        <v>0.24245283018867925</v>
      </c>
      <c r="L1482" s="2">
        <v>0.21446539920830879</v>
      </c>
    </row>
    <row r="1483" spans="1:12" x14ac:dyDescent="0.35">
      <c r="A1483">
        <v>7830615</v>
      </c>
      <c r="B1483" t="s">
        <v>32</v>
      </c>
      <c r="C1483" t="s">
        <v>96</v>
      </c>
      <c r="D1483" t="s">
        <v>305</v>
      </c>
      <c r="E1483" t="s">
        <v>764</v>
      </c>
      <c r="F1483" s="6">
        <v>6.2893081761006293E-3</v>
      </c>
      <c r="G1483" t="s">
        <v>307</v>
      </c>
      <c r="H1483" t="s">
        <v>765</v>
      </c>
      <c r="I1483" s="1">
        <v>75.14</v>
      </c>
      <c r="J1483" s="2">
        <v>0.26792452830188679</v>
      </c>
      <c r="K1483" s="2">
        <v>0.60691823899371078</v>
      </c>
      <c r="L1483" s="2">
        <v>0.47295595564932197</v>
      </c>
    </row>
    <row r="1484" spans="1:12" x14ac:dyDescent="0.35">
      <c r="A1484">
        <v>7830615</v>
      </c>
      <c r="B1484" t="s">
        <v>32</v>
      </c>
      <c r="C1484" t="s">
        <v>96</v>
      </c>
      <c r="D1484" t="s">
        <v>305</v>
      </c>
      <c r="E1484" t="s">
        <v>766</v>
      </c>
      <c r="F1484" s="6">
        <v>6.2893081761006293E-3</v>
      </c>
      <c r="G1484" t="s">
        <v>767</v>
      </c>
      <c r="H1484" t="s">
        <v>413</v>
      </c>
      <c r="I1484" s="1">
        <v>63.344999999999992</v>
      </c>
      <c r="J1484" s="2">
        <v>0.22641509433962265</v>
      </c>
      <c r="K1484" s="2">
        <v>0.52893081761006289</v>
      </c>
      <c r="L1484" s="2">
        <v>0.39811320274880851</v>
      </c>
    </row>
    <row r="1485" spans="1:12" x14ac:dyDescent="0.35">
      <c r="A1485">
        <v>7830615</v>
      </c>
      <c r="B1485" t="s">
        <v>32</v>
      </c>
      <c r="C1485" t="s">
        <v>96</v>
      </c>
      <c r="D1485" t="s">
        <v>305</v>
      </c>
      <c r="E1485" t="s">
        <v>1781</v>
      </c>
      <c r="F1485" s="6">
        <v>3.1446540880503146E-3</v>
      </c>
      <c r="G1485" t="s">
        <v>1782</v>
      </c>
      <c r="H1485" t="s">
        <v>1051</v>
      </c>
      <c r="I1485" s="1">
        <v>63.86</v>
      </c>
      <c r="J1485" s="2">
        <v>0.14088050314465408</v>
      </c>
      <c r="K1485" s="2">
        <v>0.26635220125786163</v>
      </c>
      <c r="L1485" s="2">
        <v>0.20094340102477645</v>
      </c>
    </row>
    <row r="1486" spans="1:12" x14ac:dyDescent="0.35">
      <c r="A1486">
        <v>7830615</v>
      </c>
      <c r="B1486" t="s">
        <v>32</v>
      </c>
      <c r="C1486" t="s">
        <v>96</v>
      </c>
      <c r="D1486" t="s">
        <v>414</v>
      </c>
      <c r="E1486" t="s">
        <v>1149</v>
      </c>
      <c r="F1486" s="6">
        <v>3.1446540880503146E-3</v>
      </c>
      <c r="G1486" t="s">
        <v>754</v>
      </c>
      <c r="H1486" t="s">
        <v>959</v>
      </c>
      <c r="I1486" s="1">
        <v>71.545000000000002</v>
      </c>
      <c r="J1486" s="2">
        <v>0.14622641509433962</v>
      </c>
      <c r="K1486" s="2">
        <v>0.27169811320754722</v>
      </c>
      <c r="L1486" s="2">
        <v>0.22484276729559749</v>
      </c>
    </row>
    <row r="1487" spans="1:12" x14ac:dyDescent="0.35">
      <c r="A1487">
        <v>7830615</v>
      </c>
      <c r="B1487" t="s">
        <v>32</v>
      </c>
      <c r="C1487" t="s">
        <v>96</v>
      </c>
      <c r="D1487" t="s">
        <v>414</v>
      </c>
      <c r="E1487" t="s">
        <v>424</v>
      </c>
      <c r="F1487" s="6">
        <v>6.2893081761006293E-3</v>
      </c>
      <c r="G1487" t="s">
        <v>425</v>
      </c>
      <c r="H1487" t="s">
        <v>426</v>
      </c>
      <c r="I1487" s="1">
        <v>81.290000000000006</v>
      </c>
      <c r="J1487" s="2">
        <v>0.41194968553459121</v>
      </c>
      <c r="K1487" s="2">
        <v>0.54088050314465408</v>
      </c>
      <c r="L1487" s="2">
        <v>0.51132077391042652</v>
      </c>
    </row>
    <row r="1488" spans="1:12" x14ac:dyDescent="0.35">
      <c r="A1488">
        <v>7830615</v>
      </c>
      <c r="B1488" t="s">
        <v>32</v>
      </c>
      <c r="C1488" t="s">
        <v>96</v>
      </c>
      <c r="D1488" t="s">
        <v>472</v>
      </c>
      <c r="E1488" t="s">
        <v>1310</v>
      </c>
      <c r="F1488" s="6">
        <v>3.1446540880503146E-3</v>
      </c>
      <c r="G1488" t="s">
        <v>1311</v>
      </c>
      <c r="H1488" t="s">
        <v>323</v>
      </c>
      <c r="I1488" s="1">
        <v>75.38</v>
      </c>
      <c r="J1488" s="2">
        <v>0.17044025157232706</v>
      </c>
      <c r="K1488" s="2">
        <v>0.26037735849056604</v>
      </c>
      <c r="L1488" s="2">
        <v>0.23710692303735506</v>
      </c>
    </row>
    <row r="1489" spans="1:12" x14ac:dyDescent="0.35">
      <c r="A1489">
        <v>7830615</v>
      </c>
      <c r="B1489" t="s">
        <v>32</v>
      </c>
      <c r="C1489" t="s">
        <v>96</v>
      </c>
      <c r="D1489" t="s">
        <v>472</v>
      </c>
      <c r="E1489" t="s">
        <v>1312</v>
      </c>
      <c r="F1489" s="6">
        <v>4.0880503144654086E-2</v>
      </c>
      <c r="G1489" t="s">
        <v>198</v>
      </c>
      <c r="H1489" t="s">
        <v>264</v>
      </c>
      <c r="I1489" s="1">
        <v>76.08</v>
      </c>
      <c r="J1489" s="2">
        <v>2.1257861635220126</v>
      </c>
      <c r="K1489" s="2">
        <v>3.4830188679245282</v>
      </c>
      <c r="L1489" s="2">
        <v>3.1110062269294785</v>
      </c>
    </row>
    <row r="1490" spans="1:12" x14ac:dyDescent="0.35">
      <c r="A1490">
        <v>7830615</v>
      </c>
      <c r="B1490" t="s">
        <v>32</v>
      </c>
      <c r="C1490" t="s">
        <v>96</v>
      </c>
      <c r="D1490" t="s">
        <v>472</v>
      </c>
      <c r="E1490" t="s">
        <v>1315</v>
      </c>
      <c r="F1490" s="6">
        <v>9.433962264150943E-3</v>
      </c>
      <c r="G1490" t="s">
        <v>586</v>
      </c>
      <c r="H1490" t="s">
        <v>1316</v>
      </c>
      <c r="I1490" s="1">
        <v>61.17</v>
      </c>
      <c r="J1490" s="2">
        <v>0.29339622641509433</v>
      </c>
      <c r="K1490" s="2">
        <v>0.70754716981132071</v>
      </c>
      <c r="L1490" s="2">
        <v>0.57735849776357973</v>
      </c>
    </row>
    <row r="1491" spans="1:12" x14ac:dyDescent="0.35">
      <c r="A1491">
        <v>7830615</v>
      </c>
      <c r="B1491" t="s">
        <v>32</v>
      </c>
      <c r="C1491" t="s">
        <v>96</v>
      </c>
      <c r="D1491" t="s">
        <v>472</v>
      </c>
      <c r="E1491" t="s">
        <v>919</v>
      </c>
      <c r="F1491" s="6">
        <v>3.1446540880503146E-3</v>
      </c>
      <c r="G1491" t="s">
        <v>438</v>
      </c>
      <c r="H1491" t="s">
        <v>325</v>
      </c>
      <c r="I1491" s="1">
        <v>62.1</v>
      </c>
      <c r="J1491" s="2">
        <v>0.16477987421383647</v>
      </c>
      <c r="K1491" s="2">
        <v>0.22610062893081764</v>
      </c>
      <c r="L1491" s="2">
        <v>0.19528301406956319</v>
      </c>
    </row>
    <row r="1492" spans="1:12" x14ac:dyDescent="0.35">
      <c r="A1492">
        <v>7830615</v>
      </c>
      <c r="B1492" t="s">
        <v>32</v>
      </c>
      <c r="C1492" t="s">
        <v>96</v>
      </c>
      <c r="D1492" t="s">
        <v>472</v>
      </c>
      <c r="E1492" t="s">
        <v>1317</v>
      </c>
      <c r="F1492" s="6">
        <v>3.1446540880503145E-2</v>
      </c>
      <c r="G1492" t="s">
        <v>1318</v>
      </c>
      <c r="H1492" t="s">
        <v>600</v>
      </c>
      <c r="I1492" s="1">
        <v>79.35499999999999</v>
      </c>
      <c r="J1492" s="2">
        <v>1.6163522012578615</v>
      </c>
      <c r="K1492" s="2">
        <v>3.0220125786163519</v>
      </c>
      <c r="L1492" s="2">
        <v>2.4937107877911262</v>
      </c>
    </row>
    <row r="1493" spans="1:12" x14ac:dyDescent="0.35">
      <c r="A1493">
        <v>7830615</v>
      </c>
      <c r="B1493" t="s">
        <v>32</v>
      </c>
      <c r="C1493" t="s">
        <v>96</v>
      </c>
      <c r="D1493" t="s">
        <v>472</v>
      </c>
      <c r="E1493" t="s">
        <v>480</v>
      </c>
      <c r="F1493" s="6">
        <v>9.433962264150943E-3</v>
      </c>
      <c r="G1493" t="s">
        <v>709</v>
      </c>
      <c r="H1493" t="s">
        <v>447</v>
      </c>
      <c r="I1493" s="1">
        <v>60.314999999999998</v>
      </c>
      <c r="J1493" s="2">
        <v>0.38301886792452833</v>
      </c>
      <c r="K1493" s="2">
        <v>0.75094339622641504</v>
      </c>
      <c r="L1493" s="2">
        <v>0.56981133514980098</v>
      </c>
    </row>
    <row r="1494" spans="1:12" x14ac:dyDescent="0.35">
      <c r="A1494">
        <v>7830615</v>
      </c>
      <c r="B1494" t="s">
        <v>32</v>
      </c>
      <c r="C1494" t="s">
        <v>96</v>
      </c>
      <c r="D1494" t="s">
        <v>472</v>
      </c>
      <c r="E1494" t="s">
        <v>1319</v>
      </c>
      <c r="F1494" s="6">
        <v>6.2893081761006293E-3</v>
      </c>
      <c r="G1494" t="s">
        <v>879</v>
      </c>
      <c r="H1494" t="s">
        <v>998</v>
      </c>
      <c r="I1494" s="1">
        <v>70.314999999999998</v>
      </c>
      <c r="J1494" s="2">
        <v>0.26729559748427673</v>
      </c>
      <c r="K1494" s="2">
        <v>0.510062893081761</v>
      </c>
      <c r="L1494" s="2">
        <v>0.44276730519420698</v>
      </c>
    </row>
    <row r="1495" spans="1:12" x14ac:dyDescent="0.35">
      <c r="A1495">
        <v>7830615</v>
      </c>
      <c r="B1495" t="s">
        <v>32</v>
      </c>
      <c r="C1495" t="s">
        <v>96</v>
      </c>
      <c r="D1495" t="s">
        <v>472</v>
      </c>
      <c r="E1495" t="s">
        <v>930</v>
      </c>
      <c r="F1495" s="6">
        <v>3.1446540880503146E-3</v>
      </c>
      <c r="G1495" t="s">
        <v>931</v>
      </c>
      <c r="H1495" t="s">
        <v>502</v>
      </c>
      <c r="I1495" s="1">
        <v>71.66</v>
      </c>
      <c r="J1495" s="2">
        <v>0.15345911949685534</v>
      </c>
      <c r="K1495" s="2">
        <v>0.24591194968553462</v>
      </c>
      <c r="L1495" s="2">
        <v>0.22547168851648489</v>
      </c>
    </row>
    <row r="1496" spans="1:12" x14ac:dyDescent="0.35">
      <c r="A1496">
        <v>7830615</v>
      </c>
      <c r="B1496" t="s">
        <v>32</v>
      </c>
      <c r="C1496" t="s">
        <v>96</v>
      </c>
      <c r="D1496" t="s">
        <v>472</v>
      </c>
      <c r="E1496" t="s">
        <v>624</v>
      </c>
      <c r="F1496" s="6">
        <v>9.433962264150943E-3</v>
      </c>
      <c r="G1496" t="s">
        <v>625</v>
      </c>
      <c r="H1496" t="s">
        <v>328</v>
      </c>
      <c r="I1496" s="1">
        <v>76.569999999999993</v>
      </c>
      <c r="J1496" s="2">
        <v>0.44811320754716977</v>
      </c>
      <c r="K1496" s="2">
        <v>0.89056603773584908</v>
      </c>
      <c r="L1496" s="2">
        <v>0.7226414950388782</v>
      </c>
    </row>
    <row r="1497" spans="1:12" x14ac:dyDescent="0.35">
      <c r="A1497">
        <v>7830615</v>
      </c>
      <c r="B1497" t="s">
        <v>32</v>
      </c>
      <c r="C1497" t="s">
        <v>96</v>
      </c>
      <c r="D1497" t="s">
        <v>472</v>
      </c>
      <c r="E1497" t="s">
        <v>473</v>
      </c>
      <c r="F1497" s="6">
        <v>2.20125786163522E-2</v>
      </c>
      <c r="G1497" t="s">
        <v>474</v>
      </c>
      <c r="H1497" t="s">
        <v>475</v>
      </c>
      <c r="I1497" s="1">
        <v>55.35</v>
      </c>
      <c r="J1497" s="2">
        <v>0.77484276729559753</v>
      </c>
      <c r="K1497" s="2">
        <v>1.4968553459119496</v>
      </c>
      <c r="L1497" s="2">
        <v>1.2194968889344413</v>
      </c>
    </row>
    <row r="1498" spans="1:12" x14ac:dyDescent="0.35">
      <c r="A1498">
        <v>7830615</v>
      </c>
      <c r="B1498" t="s">
        <v>32</v>
      </c>
      <c r="C1498" t="s">
        <v>96</v>
      </c>
      <c r="D1498" t="s">
        <v>472</v>
      </c>
      <c r="E1498" t="s">
        <v>626</v>
      </c>
      <c r="F1498" s="6">
        <v>1.5723270440251572E-2</v>
      </c>
      <c r="G1498" t="s">
        <v>627</v>
      </c>
      <c r="H1498" t="s">
        <v>628</v>
      </c>
      <c r="I1498" s="1">
        <v>67.709999999999994</v>
      </c>
      <c r="J1498" s="2">
        <v>0.49056603773584906</v>
      </c>
      <c r="K1498" s="2">
        <v>1.3176100628930818</v>
      </c>
      <c r="L1498" s="2">
        <v>1.0644653608214181</v>
      </c>
    </row>
    <row r="1499" spans="1:12" x14ac:dyDescent="0.35">
      <c r="A1499">
        <v>7830615</v>
      </c>
      <c r="B1499" t="s">
        <v>32</v>
      </c>
      <c r="C1499" t="s">
        <v>96</v>
      </c>
      <c r="D1499" t="s">
        <v>472</v>
      </c>
      <c r="E1499" t="s">
        <v>1323</v>
      </c>
      <c r="F1499" s="6">
        <v>3.1446540880503146E-3</v>
      </c>
      <c r="G1499" t="s">
        <v>285</v>
      </c>
      <c r="H1499" t="s">
        <v>173</v>
      </c>
      <c r="I1499" s="1">
        <v>69.48</v>
      </c>
      <c r="J1499" s="2">
        <v>0.13081761006289308</v>
      </c>
      <c r="K1499" s="2">
        <v>0.24150943396226415</v>
      </c>
      <c r="L1499" s="2">
        <v>0.21855345911949686</v>
      </c>
    </row>
    <row r="1500" spans="1:12" x14ac:dyDescent="0.35">
      <c r="A1500">
        <v>7830615</v>
      </c>
      <c r="B1500" t="s">
        <v>32</v>
      </c>
      <c r="C1500" t="s">
        <v>96</v>
      </c>
      <c r="D1500" t="s">
        <v>472</v>
      </c>
      <c r="E1500" t="s">
        <v>629</v>
      </c>
      <c r="F1500" s="6">
        <v>6.2893081761006293E-3</v>
      </c>
      <c r="G1500" t="s">
        <v>630</v>
      </c>
      <c r="H1500" t="s">
        <v>631</v>
      </c>
      <c r="I1500" s="1">
        <v>64.77000000000001</v>
      </c>
      <c r="J1500" s="2">
        <v>0.22515723270440252</v>
      </c>
      <c r="K1500" s="2">
        <v>0.54402515723270439</v>
      </c>
      <c r="L1500" s="2">
        <v>0.40754718900476616</v>
      </c>
    </row>
    <row r="1501" spans="1:12" x14ac:dyDescent="0.35">
      <c r="A1501">
        <v>7830615</v>
      </c>
      <c r="B1501" t="s">
        <v>32</v>
      </c>
      <c r="C1501" t="s">
        <v>96</v>
      </c>
      <c r="D1501" t="s">
        <v>472</v>
      </c>
      <c r="E1501" t="s">
        <v>776</v>
      </c>
      <c r="F1501" s="6">
        <v>6.2893081761006293E-3</v>
      </c>
      <c r="G1501" t="s">
        <v>336</v>
      </c>
      <c r="H1501" t="s">
        <v>777</v>
      </c>
      <c r="I1501" s="1">
        <v>55.67</v>
      </c>
      <c r="J1501" s="2">
        <v>0.24213836477987422</v>
      </c>
      <c r="K1501" s="2">
        <v>0.48113207547169812</v>
      </c>
      <c r="L1501" s="2">
        <v>0.35031447020716638</v>
      </c>
    </row>
    <row r="1502" spans="1:12" x14ac:dyDescent="0.35">
      <c r="A1502">
        <v>7830615</v>
      </c>
      <c r="B1502" t="s">
        <v>32</v>
      </c>
      <c r="C1502" t="s">
        <v>96</v>
      </c>
      <c r="D1502" t="s">
        <v>472</v>
      </c>
      <c r="E1502" t="s">
        <v>778</v>
      </c>
      <c r="F1502" s="6">
        <v>6.2893081761006293E-3</v>
      </c>
      <c r="G1502" t="s">
        <v>779</v>
      </c>
      <c r="H1502" t="s">
        <v>730</v>
      </c>
      <c r="I1502" s="1">
        <v>67.13</v>
      </c>
      <c r="J1502" s="2">
        <v>0.26415094339622641</v>
      </c>
      <c r="K1502" s="2">
        <v>0.50566037735849068</v>
      </c>
      <c r="L1502" s="2">
        <v>0.42201256901962952</v>
      </c>
    </row>
    <row r="1503" spans="1:12" x14ac:dyDescent="0.35">
      <c r="A1503">
        <v>7830615</v>
      </c>
      <c r="B1503" t="s">
        <v>32</v>
      </c>
      <c r="C1503" t="s">
        <v>96</v>
      </c>
      <c r="D1503" t="s">
        <v>472</v>
      </c>
      <c r="E1503" t="s">
        <v>1324</v>
      </c>
      <c r="F1503" s="6">
        <v>3.1446540880503146E-3</v>
      </c>
      <c r="G1503" t="s">
        <v>1325</v>
      </c>
      <c r="H1503" t="s">
        <v>652</v>
      </c>
      <c r="I1503" s="1">
        <v>79.004999999999995</v>
      </c>
      <c r="J1503" s="2">
        <v>0.16823899371069184</v>
      </c>
      <c r="K1503" s="2">
        <v>0.29716981132075471</v>
      </c>
      <c r="L1503" s="2">
        <v>0.24874213356641856</v>
      </c>
    </row>
    <row r="1504" spans="1:12" x14ac:dyDescent="0.35">
      <c r="A1504">
        <v>7830615</v>
      </c>
      <c r="B1504" t="s">
        <v>32</v>
      </c>
      <c r="C1504" t="s">
        <v>96</v>
      </c>
      <c r="D1504" t="s">
        <v>472</v>
      </c>
      <c r="E1504" t="s">
        <v>1326</v>
      </c>
      <c r="F1504" s="6">
        <v>3.1446540880503146E-3</v>
      </c>
      <c r="G1504" t="s">
        <v>1327</v>
      </c>
      <c r="H1504" t="s">
        <v>1328</v>
      </c>
      <c r="I1504" s="1">
        <v>59.195</v>
      </c>
      <c r="J1504" s="2">
        <v>0.1220125786163522</v>
      </c>
      <c r="K1504" s="2">
        <v>0.2279874213836478</v>
      </c>
      <c r="L1504" s="2">
        <v>0.18616352441175929</v>
      </c>
    </row>
    <row r="1505" spans="1:12" x14ac:dyDescent="0.35">
      <c r="A1505">
        <v>7830615</v>
      </c>
      <c r="B1505" t="s">
        <v>32</v>
      </c>
      <c r="C1505" t="s">
        <v>96</v>
      </c>
      <c r="D1505" t="s">
        <v>472</v>
      </c>
      <c r="E1505" t="s">
        <v>1329</v>
      </c>
      <c r="F1505" s="6">
        <v>4.716981132075472E-2</v>
      </c>
      <c r="G1505" t="s">
        <v>1330</v>
      </c>
      <c r="H1505" t="s">
        <v>852</v>
      </c>
      <c r="I1505" s="1">
        <v>51.08</v>
      </c>
      <c r="J1505" s="2">
        <v>1.4433962264150946</v>
      </c>
      <c r="K1505" s="2">
        <v>3.6650943396226419</v>
      </c>
      <c r="L1505" s="2">
        <v>2.4103772865151463</v>
      </c>
    </row>
    <row r="1506" spans="1:12" x14ac:dyDescent="0.35">
      <c r="A1506">
        <v>7830615</v>
      </c>
      <c r="B1506" t="s">
        <v>32</v>
      </c>
      <c r="C1506" t="s">
        <v>96</v>
      </c>
      <c r="D1506" t="s">
        <v>472</v>
      </c>
      <c r="E1506" t="s">
        <v>1331</v>
      </c>
      <c r="F1506" s="6">
        <v>6.2893081761006293E-3</v>
      </c>
      <c r="G1506" t="s">
        <v>769</v>
      </c>
      <c r="H1506" t="s">
        <v>206</v>
      </c>
      <c r="I1506" s="1">
        <v>78.989999999999995</v>
      </c>
      <c r="J1506" s="2">
        <v>0.29496855345911949</v>
      </c>
      <c r="K1506" s="2">
        <v>0.62893081761006298</v>
      </c>
      <c r="L1506" s="2">
        <v>0.49685534591194969</v>
      </c>
    </row>
    <row r="1507" spans="1:12" x14ac:dyDescent="0.35">
      <c r="A1507">
        <v>7830615</v>
      </c>
      <c r="B1507" t="s">
        <v>32</v>
      </c>
      <c r="C1507" t="s">
        <v>96</v>
      </c>
      <c r="D1507" t="s">
        <v>472</v>
      </c>
      <c r="E1507" t="s">
        <v>954</v>
      </c>
      <c r="F1507" s="6">
        <v>3.1446540880503146E-3</v>
      </c>
      <c r="G1507" t="s">
        <v>955</v>
      </c>
      <c r="H1507" t="s">
        <v>724</v>
      </c>
      <c r="I1507" s="1">
        <v>58.28</v>
      </c>
      <c r="J1507" s="2">
        <v>0.11635220125786164</v>
      </c>
      <c r="K1507" s="2">
        <v>0.26226415094339628</v>
      </c>
      <c r="L1507" s="2">
        <v>0.18333333093415266</v>
      </c>
    </row>
    <row r="1508" spans="1:12" x14ac:dyDescent="0.35">
      <c r="A1508">
        <v>7830615</v>
      </c>
      <c r="B1508" t="s">
        <v>32</v>
      </c>
      <c r="C1508" t="s">
        <v>96</v>
      </c>
      <c r="D1508" t="s">
        <v>472</v>
      </c>
      <c r="E1508" t="s">
        <v>1332</v>
      </c>
      <c r="F1508" s="6">
        <v>1.2578616352201259E-2</v>
      </c>
      <c r="G1508" t="s">
        <v>1333</v>
      </c>
      <c r="H1508" t="s">
        <v>1039</v>
      </c>
      <c r="I1508" s="1">
        <v>62.54</v>
      </c>
      <c r="J1508" s="2">
        <v>0.3987421383647799</v>
      </c>
      <c r="K1508" s="2">
        <v>0.94716981132075473</v>
      </c>
      <c r="L1508" s="2">
        <v>0.7874213644543534</v>
      </c>
    </row>
    <row r="1509" spans="1:12" x14ac:dyDescent="0.35">
      <c r="A1509">
        <v>7830615</v>
      </c>
      <c r="B1509" t="s">
        <v>32</v>
      </c>
      <c r="C1509" t="s">
        <v>96</v>
      </c>
      <c r="D1509" t="s">
        <v>472</v>
      </c>
      <c r="E1509" t="s">
        <v>958</v>
      </c>
      <c r="F1509" s="6">
        <v>3.1446540880503146E-3</v>
      </c>
      <c r="G1509" t="s">
        <v>524</v>
      </c>
      <c r="H1509" t="s">
        <v>959</v>
      </c>
      <c r="I1509" s="1">
        <v>58.135000000000005</v>
      </c>
      <c r="J1509" s="2">
        <v>0.11855345911949687</v>
      </c>
      <c r="K1509" s="2">
        <v>0.27169811320754722</v>
      </c>
      <c r="L1509" s="2">
        <v>0.18270439771736194</v>
      </c>
    </row>
    <row r="1510" spans="1:12" x14ac:dyDescent="0.35">
      <c r="A1510">
        <v>7830615</v>
      </c>
      <c r="B1510" t="s">
        <v>32</v>
      </c>
      <c r="C1510" t="s">
        <v>96</v>
      </c>
      <c r="D1510" t="s">
        <v>472</v>
      </c>
      <c r="E1510" t="s">
        <v>960</v>
      </c>
      <c r="F1510" s="6">
        <v>6.2893081761006293E-3</v>
      </c>
      <c r="G1510" t="s">
        <v>745</v>
      </c>
      <c r="H1510" t="s">
        <v>720</v>
      </c>
      <c r="I1510" s="1">
        <v>61.704999999999998</v>
      </c>
      <c r="J1510" s="2">
        <v>0.22012578616352202</v>
      </c>
      <c r="K1510" s="2">
        <v>0.43647798742138372</v>
      </c>
      <c r="L1510" s="2">
        <v>0.38867924048465757</v>
      </c>
    </row>
    <row r="1511" spans="1:12" x14ac:dyDescent="0.35">
      <c r="A1511">
        <v>7830615</v>
      </c>
      <c r="B1511" t="s">
        <v>32</v>
      </c>
      <c r="C1511" t="s">
        <v>96</v>
      </c>
      <c r="D1511" t="s">
        <v>472</v>
      </c>
      <c r="E1511" t="s">
        <v>961</v>
      </c>
      <c r="F1511" s="6">
        <v>9.433962264150943E-3</v>
      </c>
      <c r="G1511" t="s">
        <v>949</v>
      </c>
      <c r="H1511" t="s">
        <v>962</v>
      </c>
      <c r="I1511" s="1">
        <v>50.589999999999996</v>
      </c>
      <c r="J1511" s="2">
        <v>0.35471698113207545</v>
      </c>
      <c r="K1511" s="2">
        <v>0.61226415094339626</v>
      </c>
      <c r="L1511" s="2">
        <v>0.47735847617095367</v>
      </c>
    </row>
    <row r="1512" spans="1:12" x14ac:dyDescent="0.35">
      <c r="A1512">
        <v>7830615</v>
      </c>
      <c r="B1512" t="s">
        <v>32</v>
      </c>
      <c r="C1512" t="s">
        <v>96</v>
      </c>
      <c r="D1512" t="s">
        <v>476</v>
      </c>
      <c r="E1512" t="s">
        <v>1275</v>
      </c>
      <c r="F1512" s="6">
        <v>3.1446540880503146E-3</v>
      </c>
      <c r="G1512" t="s">
        <v>863</v>
      </c>
      <c r="H1512" t="s">
        <v>1109</v>
      </c>
      <c r="I1512" s="1">
        <v>71.87</v>
      </c>
      <c r="J1512" s="2">
        <v>0.1918238993710692</v>
      </c>
      <c r="K1512" s="2">
        <v>0.25377358490566038</v>
      </c>
      <c r="L1512" s="2">
        <v>0.22578617311873528</v>
      </c>
    </row>
    <row r="1513" spans="1:12" x14ac:dyDescent="0.35">
      <c r="A1513">
        <v>7830615</v>
      </c>
      <c r="B1513" t="s">
        <v>32</v>
      </c>
      <c r="C1513" t="s">
        <v>96</v>
      </c>
      <c r="D1513" t="s">
        <v>476</v>
      </c>
      <c r="E1513" t="s">
        <v>486</v>
      </c>
      <c r="F1513" s="6">
        <v>6.2893081761006293E-3</v>
      </c>
      <c r="G1513" t="s">
        <v>487</v>
      </c>
      <c r="H1513" t="s">
        <v>488</v>
      </c>
      <c r="I1513" s="1">
        <v>74.314999999999998</v>
      </c>
      <c r="J1513" s="2">
        <v>0.37735849056603776</v>
      </c>
      <c r="K1513" s="2">
        <v>0.5610062893081762</v>
      </c>
      <c r="L1513" s="2">
        <v>0.46729561667772213</v>
      </c>
    </row>
    <row r="1514" spans="1:12" x14ac:dyDescent="0.35">
      <c r="A1514">
        <v>7830615</v>
      </c>
      <c r="B1514" t="s">
        <v>32</v>
      </c>
      <c r="C1514" t="s">
        <v>96</v>
      </c>
      <c r="D1514" t="s">
        <v>492</v>
      </c>
      <c r="E1514" t="s">
        <v>493</v>
      </c>
      <c r="F1514" s="6">
        <v>6.2893081761006293E-3</v>
      </c>
      <c r="G1514" t="s">
        <v>494</v>
      </c>
      <c r="H1514" t="s">
        <v>304</v>
      </c>
      <c r="I1514" s="1">
        <v>66.66</v>
      </c>
      <c r="J1514" s="2">
        <v>0.27232704402515723</v>
      </c>
      <c r="K1514" s="2">
        <v>0.56477987421383646</v>
      </c>
      <c r="L1514" s="2">
        <v>0.41886791493157921</v>
      </c>
    </row>
    <row r="1515" spans="1:12" x14ac:dyDescent="0.35">
      <c r="A1515">
        <v>7830615</v>
      </c>
      <c r="B1515" t="s">
        <v>32</v>
      </c>
      <c r="C1515" t="s">
        <v>96</v>
      </c>
      <c r="D1515" t="s">
        <v>492</v>
      </c>
      <c r="E1515" t="s">
        <v>636</v>
      </c>
      <c r="F1515" s="6">
        <v>3.1446540880503146E-3</v>
      </c>
      <c r="G1515" t="s">
        <v>637</v>
      </c>
      <c r="H1515" t="s">
        <v>513</v>
      </c>
      <c r="I1515" s="1">
        <v>74.58</v>
      </c>
      <c r="J1515" s="2">
        <v>0.15974842767295597</v>
      </c>
      <c r="K1515" s="2">
        <v>0.27547169811320754</v>
      </c>
      <c r="L1515" s="2">
        <v>0.23459119017019214</v>
      </c>
    </row>
    <row r="1516" spans="1:12" x14ac:dyDescent="0.35">
      <c r="A1516">
        <v>7830615</v>
      </c>
      <c r="B1516" t="s">
        <v>32</v>
      </c>
      <c r="C1516" t="s">
        <v>96</v>
      </c>
      <c r="D1516" t="s">
        <v>492</v>
      </c>
      <c r="E1516" t="s">
        <v>495</v>
      </c>
      <c r="F1516" s="6">
        <v>3.1446540880503146E-3</v>
      </c>
      <c r="G1516" t="s">
        <v>496</v>
      </c>
      <c r="H1516" t="s">
        <v>223</v>
      </c>
      <c r="I1516" s="1">
        <v>61.8</v>
      </c>
      <c r="J1516" s="2">
        <v>0.18144654088050316</v>
      </c>
      <c r="K1516" s="2">
        <v>0.24716981132075472</v>
      </c>
      <c r="L1516" s="2">
        <v>0.19433962024232879</v>
      </c>
    </row>
    <row r="1517" spans="1:12" x14ac:dyDescent="0.35">
      <c r="A1517">
        <v>7830615</v>
      </c>
      <c r="B1517" t="s">
        <v>32</v>
      </c>
      <c r="C1517" t="s">
        <v>96</v>
      </c>
      <c r="D1517" t="s">
        <v>492</v>
      </c>
      <c r="E1517" t="s">
        <v>784</v>
      </c>
      <c r="F1517" s="6">
        <v>6.2893081761006293E-3</v>
      </c>
      <c r="G1517" t="s">
        <v>785</v>
      </c>
      <c r="H1517" t="s">
        <v>786</v>
      </c>
      <c r="I1517" s="1">
        <v>70.210000000000008</v>
      </c>
      <c r="J1517" s="2">
        <v>0.3125786163522013</v>
      </c>
      <c r="K1517" s="2">
        <v>0.61257861635220134</v>
      </c>
      <c r="L1517" s="2">
        <v>0.44150941476881883</v>
      </c>
    </row>
    <row r="1518" spans="1:12" x14ac:dyDescent="0.35">
      <c r="A1518">
        <v>7830615</v>
      </c>
      <c r="B1518" t="s">
        <v>32</v>
      </c>
      <c r="C1518" t="s">
        <v>96</v>
      </c>
      <c r="D1518" t="s">
        <v>492</v>
      </c>
      <c r="E1518" t="s">
        <v>787</v>
      </c>
      <c r="F1518" s="6">
        <v>6.2893081761006293E-3</v>
      </c>
      <c r="G1518" t="s">
        <v>788</v>
      </c>
      <c r="H1518" t="s">
        <v>170</v>
      </c>
      <c r="I1518" s="1">
        <v>76.414999999999992</v>
      </c>
      <c r="J1518" s="2">
        <v>0.29559748427672955</v>
      </c>
      <c r="K1518" s="2">
        <v>0.58679245283018866</v>
      </c>
      <c r="L1518" s="2">
        <v>0.48050315425081075</v>
      </c>
    </row>
    <row r="1519" spans="1:12" x14ac:dyDescent="0.35">
      <c r="A1519">
        <v>7830615</v>
      </c>
      <c r="B1519" t="s">
        <v>32</v>
      </c>
      <c r="C1519" t="s">
        <v>96</v>
      </c>
      <c r="D1519" t="s">
        <v>492</v>
      </c>
      <c r="E1519" t="s">
        <v>638</v>
      </c>
      <c r="F1519" s="6">
        <v>9.433962264150943E-3</v>
      </c>
      <c r="G1519" t="s">
        <v>639</v>
      </c>
      <c r="H1519" t="s">
        <v>640</v>
      </c>
      <c r="I1519" s="1">
        <v>74.139999999999986</v>
      </c>
      <c r="J1519" s="2">
        <v>0.48018867924528297</v>
      </c>
      <c r="K1519" s="2">
        <v>0.77924528301886786</v>
      </c>
      <c r="L1519" s="2">
        <v>0.69999997120983193</v>
      </c>
    </row>
    <row r="1520" spans="1:12" x14ac:dyDescent="0.35">
      <c r="A1520">
        <v>7830615</v>
      </c>
      <c r="B1520" t="s">
        <v>32</v>
      </c>
      <c r="C1520" t="s">
        <v>96</v>
      </c>
      <c r="D1520" t="s">
        <v>492</v>
      </c>
      <c r="E1520" t="s">
        <v>156</v>
      </c>
      <c r="F1520" s="6">
        <v>3.1446540880503146E-3</v>
      </c>
      <c r="G1520" t="s">
        <v>545</v>
      </c>
      <c r="H1520" t="s">
        <v>791</v>
      </c>
      <c r="I1520" s="1">
        <v>60.454999999999998</v>
      </c>
      <c r="J1520" s="2">
        <v>0.14150943396226415</v>
      </c>
      <c r="K1520" s="2">
        <v>0.27515723270440251</v>
      </c>
      <c r="L1520" s="2">
        <v>0.18993711171660035</v>
      </c>
    </row>
    <row r="1521" spans="1:12" x14ac:dyDescent="0.35">
      <c r="A1521">
        <v>7830615</v>
      </c>
      <c r="B1521" t="s">
        <v>32</v>
      </c>
      <c r="C1521" t="s">
        <v>96</v>
      </c>
      <c r="D1521" t="s">
        <v>492</v>
      </c>
      <c r="E1521" t="s">
        <v>514</v>
      </c>
      <c r="F1521" s="6">
        <v>3.1446540880503146E-3</v>
      </c>
      <c r="G1521" t="s">
        <v>515</v>
      </c>
      <c r="H1521" t="s">
        <v>491</v>
      </c>
      <c r="I1521" s="1">
        <v>76.415000000000006</v>
      </c>
      <c r="J1521" s="2">
        <v>0.18679245283018869</v>
      </c>
      <c r="K1521" s="2">
        <v>0.24811320754716984</v>
      </c>
      <c r="L1521" s="2">
        <v>0.24025157712540537</v>
      </c>
    </row>
    <row r="1522" spans="1:12" x14ac:dyDescent="0.35">
      <c r="A1522">
        <v>7830615</v>
      </c>
      <c r="B1522" t="s">
        <v>32</v>
      </c>
      <c r="C1522" t="s">
        <v>96</v>
      </c>
      <c r="D1522" t="s">
        <v>710</v>
      </c>
      <c r="E1522" t="s">
        <v>979</v>
      </c>
      <c r="F1522" s="6">
        <v>3.1446540880503146E-3</v>
      </c>
      <c r="G1522" t="s">
        <v>962</v>
      </c>
      <c r="H1522" t="s">
        <v>221</v>
      </c>
      <c r="I1522" s="1">
        <v>76.974999999999994</v>
      </c>
      <c r="J1522" s="2">
        <v>0.20408805031446545</v>
      </c>
      <c r="K1522" s="2">
        <v>0.26132075471698113</v>
      </c>
      <c r="L1522" s="2">
        <v>0.24213836477987422</v>
      </c>
    </row>
    <row r="1523" spans="1:12" x14ac:dyDescent="0.35">
      <c r="A1523">
        <v>7830615</v>
      </c>
      <c r="B1523" t="s">
        <v>32</v>
      </c>
      <c r="C1523" t="s">
        <v>96</v>
      </c>
      <c r="D1523" t="s">
        <v>710</v>
      </c>
      <c r="E1523" t="s">
        <v>1009</v>
      </c>
      <c r="F1523" s="6">
        <v>3.1446540880503146E-3</v>
      </c>
      <c r="G1523" t="s">
        <v>866</v>
      </c>
      <c r="H1523" t="s">
        <v>1010</v>
      </c>
      <c r="I1523" s="1">
        <v>71.114999999999995</v>
      </c>
      <c r="J1523" s="2">
        <v>0.14119496855345912</v>
      </c>
      <c r="K1523" s="2">
        <v>0.24874213836477987</v>
      </c>
      <c r="L1523" s="2">
        <v>0.22389936147245973</v>
      </c>
    </row>
    <row r="1524" spans="1:12" x14ac:dyDescent="0.35">
      <c r="A1524">
        <v>7830615</v>
      </c>
      <c r="B1524" t="s">
        <v>32</v>
      </c>
      <c r="C1524" t="s">
        <v>96</v>
      </c>
      <c r="D1524" t="s">
        <v>710</v>
      </c>
      <c r="E1524" t="s">
        <v>1020</v>
      </c>
      <c r="F1524" s="6">
        <v>3.1446540880503146E-3</v>
      </c>
      <c r="G1524" t="s">
        <v>826</v>
      </c>
      <c r="H1524" t="s">
        <v>597</v>
      </c>
      <c r="I1524" s="1">
        <v>73.23</v>
      </c>
      <c r="J1524" s="2">
        <v>0.20125786163522014</v>
      </c>
      <c r="K1524" s="2">
        <v>0.22044025157232705</v>
      </c>
      <c r="L1524" s="2">
        <v>0.23018866964856036</v>
      </c>
    </row>
    <row r="1525" spans="1:12" x14ac:dyDescent="0.35">
      <c r="A1525">
        <v>7830615</v>
      </c>
      <c r="B1525" t="s">
        <v>32</v>
      </c>
      <c r="C1525" t="s">
        <v>96</v>
      </c>
      <c r="D1525" t="s">
        <v>199</v>
      </c>
      <c r="E1525" t="s">
        <v>1785</v>
      </c>
      <c r="F1525" s="6">
        <v>3.1446540880503146E-3</v>
      </c>
      <c r="G1525" t="s">
        <v>1096</v>
      </c>
      <c r="H1525" t="s">
        <v>221</v>
      </c>
      <c r="I1525" s="1">
        <v>69.27</v>
      </c>
      <c r="J1525" s="2">
        <v>0.16918238993710691</v>
      </c>
      <c r="K1525" s="2">
        <v>0.26132075471698113</v>
      </c>
      <c r="L1525" s="2">
        <v>0.2176100532963591</v>
      </c>
    </row>
    <row r="1526" spans="1:12" x14ac:dyDescent="0.35">
      <c r="A1526">
        <v>7830615</v>
      </c>
      <c r="B1526" t="s">
        <v>32</v>
      </c>
      <c r="C1526" t="s">
        <v>96</v>
      </c>
      <c r="D1526" t="s">
        <v>199</v>
      </c>
      <c r="E1526" t="s">
        <v>1815</v>
      </c>
      <c r="F1526" s="6">
        <v>6.2893081761006293E-3</v>
      </c>
      <c r="G1526" t="s">
        <v>515</v>
      </c>
      <c r="H1526" t="s">
        <v>1108</v>
      </c>
      <c r="I1526" s="1">
        <v>69.224999999999994</v>
      </c>
      <c r="J1526" s="2">
        <v>0.37358490566037739</v>
      </c>
      <c r="K1526" s="2">
        <v>0.43270440251572329</v>
      </c>
      <c r="L1526" s="2">
        <v>0.43584907579721899</v>
      </c>
    </row>
    <row r="1527" spans="1:12" x14ac:dyDescent="0.35">
      <c r="A1527">
        <v>7830615</v>
      </c>
      <c r="B1527" t="s">
        <v>32</v>
      </c>
      <c r="C1527" t="s">
        <v>96</v>
      </c>
      <c r="D1527" t="s">
        <v>199</v>
      </c>
      <c r="E1527" t="s">
        <v>1816</v>
      </c>
      <c r="F1527" s="6">
        <v>3.1446540880503146E-3</v>
      </c>
      <c r="G1527" t="s">
        <v>1253</v>
      </c>
      <c r="H1527" t="s">
        <v>640</v>
      </c>
      <c r="I1527" s="1">
        <v>75.614999999999995</v>
      </c>
      <c r="J1527" s="2">
        <v>0.19402515723270441</v>
      </c>
      <c r="K1527" s="2">
        <v>0.25974842767295597</v>
      </c>
      <c r="L1527" s="2">
        <v>0.23773584425824246</v>
      </c>
    </row>
    <row r="1528" spans="1:12" x14ac:dyDescent="0.35">
      <c r="A1528">
        <v>7830615</v>
      </c>
      <c r="B1528" t="s">
        <v>32</v>
      </c>
      <c r="C1528" t="s">
        <v>96</v>
      </c>
      <c r="D1528" t="s">
        <v>199</v>
      </c>
      <c r="E1528" t="s">
        <v>1817</v>
      </c>
      <c r="F1528" s="6">
        <v>3.1446540880503146E-3</v>
      </c>
      <c r="G1528" t="s">
        <v>530</v>
      </c>
      <c r="H1528" t="s">
        <v>202</v>
      </c>
      <c r="I1528" s="1">
        <v>57.605000000000004</v>
      </c>
      <c r="J1528" s="2">
        <v>0.14213836477987424</v>
      </c>
      <c r="K1528" s="2">
        <v>0.22295597484276733</v>
      </c>
      <c r="L1528" s="2">
        <v>0.18144654327968382</v>
      </c>
    </row>
    <row r="1529" spans="1:12" x14ac:dyDescent="0.35">
      <c r="A1529">
        <v>7830615</v>
      </c>
      <c r="B1529" t="s">
        <v>32</v>
      </c>
      <c r="C1529" t="s">
        <v>96</v>
      </c>
      <c r="D1529" t="s">
        <v>199</v>
      </c>
      <c r="E1529" t="s">
        <v>641</v>
      </c>
      <c r="F1529" s="6">
        <v>3.1446540880503146E-3</v>
      </c>
      <c r="G1529" t="s">
        <v>642</v>
      </c>
      <c r="H1529" t="s">
        <v>482</v>
      </c>
      <c r="I1529" s="1">
        <v>68.694999999999993</v>
      </c>
      <c r="J1529" s="2">
        <v>0.16698113207547172</v>
      </c>
      <c r="K1529" s="2">
        <v>0.25534591194968553</v>
      </c>
      <c r="L1529" s="2">
        <v>0.21603772625233394</v>
      </c>
    </row>
    <row r="1530" spans="1:12" x14ac:dyDescent="0.35">
      <c r="A1530">
        <v>7830615</v>
      </c>
      <c r="B1530" t="s">
        <v>32</v>
      </c>
      <c r="C1530" t="s">
        <v>96</v>
      </c>
      <c r="D1530" t="s">
        <v>199</v>
      </c>
      <c r="E1530" t="s">
        <v>1818</v>
      </c>
      <c r="F1530" s="6">
        <v>3.1446540880503146E-3</v>
      </c>
      <c r="G1530" t="s">
        <v>651</v>
      </c>
      <c r="H1530" t="s">
        <v>1037</v>
      </c>
      <c r="I1530" s="1">
        <v>69.914999999999992</v>
      </c>
      <c r="J1530" s="2">
        <v>0.15062893081761006</v>
      </c>
      <c r="K1530" s="2">
        <v>0.24559748427672956</v>
      </c>
      <c r="L1530" s="2">
        <v>0.22012578616352202</v>
      </c>
    </row>
    <row r="1531" spans="1:12" x14ac:dyDescent="0.35">
      <c r="A1531">
        <v>7830615</v>
      </c>
      <c r="B1531" t="s">
        <v>32</v>
      </c>
      <c r="C1531" t="s">
        <v>96</v>
      </c>
      <c r="D1531" t="s">
        <v>199</v>
      </c>
      <c r="E1531" t="s">
        <v>1286</v>
      </c>
      <c r="F1531" s="6">
        <v>3.1446540880503146E-3</v>
      </c>
      <c r="G1531" t="s">
        <v>833</v>
      </c>
      <c r="H1531" t="s">
        <v>1287</v>
      </c>
      <c r="I1531" s="1">
        <v>61.765000000000001</v>
      </c>
      <c r="J1531" s="2">
        <v>0.1430817610062893</v>
      </c>
      <c r="K1531" s="2">
        <v>0.21037735849056607</v>
      </c>
      <c r="L1531" s="2">
        <v>0.18962263911025332</v>
      </c>
    </row>
    <row r="1532" spans="1:12" x14ac:dyDescent="0.35">
      <c r="A1532">
        <v>7830615</v>
      </c>
      <c r="B1532" t="s">
        <v>32</v>
      </c>
      <c r="C1532" t="s">
        <v>96</v>
      </c>
      <c r="D1532" t="s">
        <v>199</v>
      </c>
      <c r="E1532" t="s">
        <v>523</v>
      </c>
      <c r="F1532" s="6">
        <v>3.1446540880503146E-3</v>
      </c>
      <c r="G1532" t="s">
        <v>524</v>
      </c>
      <c r="H1532" t="s">
        <v>463</v>
      </c>
      <c r="I1532" s="1">
        <v>56.265000000000001</v>
      </c>
      <c r="J1532" s="2">
        <v>0.11855345911949687</v>
      </c>
      <c r="K1532" s="2">
        <v>0.17893081761006291</v>
      </c>
      <c r="L1532" s="2">
        <v>0.17672956214760835</v>
      </c>
    </row>
    <row r="1533" spans="1:12" x14ac:dyDescent="0.35">
      <c r="A1533">
        <v>7830615</v>
      </c>
      <c r="B1533" t="s">
        <v>32</v>
      </c>
      <c r="C1533" t="s">
        <v>96</v>
      </c>
      <c r="D1533" t="s">
        <v>381</v>
      </c>
      <c r="E1533" t="s">
        <v>805</v>
      </c>
      <c r="F1533" s="6">
        <v>3.1446540880503146E-3</v>
      </c>
      <c r="G1533" t="s">
        <v>602</v>
      </c>
      <c r="H1533" t="s">
        <v>806</v>
      </c>
      <c r="I1533" s="1">
        <v>68.754999999999995</v>
      </c>
      <c r="J1533" s="2">
        <v>0.13144654088050314</v>
      </c>
      <c r="K1533" s="2">
        <v>0.27987421383647798</v>
      </c>
      <c r="L1533" s="2">
        <v>0.21603772625233394</v>
      </c>
    </row>
    <row r="1534" spans="1:12" x14ac:dyDescent="0.35">
      <c r="A1534">
        <v>7830615</v>
      </c>
      <c r="B1534" t="s">
        <v>32</v>
      </c>
      <c r="C1534" t="s">
        <v>96</v>
      </c>
      <c r="D1534" t="s">
        <v>731</v>
      </c>
      <c r="E1534" t="s">
        <v>1819</v>
      </c>
      <c r="F1534" s="6">
        <v>6.2893081761006293E-3</v>
      </c>
      <c r="G1534" t="s">
        <v>454</v>
      </c>
      <c r="H1534" t="s">
        <v>365</v>
      </c>
      <c r="I1534" s="1">
        <v>67.234999999999999</v>
      </c>
      <c r="J1534" s="2">
        <v>0.35157232704402519</v>
      </c>
      <c r="K1534" s="2">
        <v>0.53773584905660377</v>
      </c>
      <c r="L1534" s="2">
        <v>0.42264149024051695</v>
      </c>
    </row>
    <row r="1535" spans="1:12" x14ac:dyDescent="0.35">
      <c r="A1535">
        <v>7830615</v>
      </c>
      <c r="B1535" t="s">
        <v>32</v>
      </c>
      <c r="C1535" t="s">
        <v>96</v>
      </c>
      <c r="D1535" t="s">
        <v>731</v>
      </c>
      <c r="E1535" t="s">
        <v>1820</v>
      </c>
      <c r="F1535" s="6">
        <v>3.1446540880503146E-3</v>
      </c>
      <c r="G1535" t="s">
        <v>637</v>
      </c>
      <c r="H1535" t="s">
        <v>1051</v>
      </c>
      <c r="I1535" s="1">
        <v>72.474999999999994</v>
      </c>
      <c r="J1535" s="2">
        <v>0.15974842767295597</v>
      </c>
      <c r="K1535" s="2">
        <v>0.26635220125786163</v>
      </c>
      <c r="L1535" s="2">
        <v>0.2279874213836478</v>
      </c>
    </row>
    <row r="1536" spans="1:12" x14ac:dyDescent="0.35">
      <c r="A1536">
        <v>7830615</v>
      </c>
      <c r="B1536" t="s">
        <v>32</v>
      </c>
      <c r="C1536" t="s">
        <v>96</v>
      </c>
      <c r="D1536" t="s">
        <v>731</v>
      </c>
      <c r="E1536" t="s">
        <v>1061</v>
      </c>
      <c r="F1536" s="6">
        <v>6.2893081761006293E-3</v>
      </c>
      <c r="G1536" t="s">
        <v>1062</v>
      </c>
      <c r="H1536" t="s">
        <v>443</v>
      </c>
      <c r="I1536" s="1">
        <v>75.959999999999994</v>
      </c>
      <c r="J1536" s="2">
        <v>0.34402515723270444</v>
      </c>
      <c r="K1536" s="2">
        <v>0.57106918238993709</v>
      </c>
      <c r="L1536" s="2">
        <v>0.4779874213836478</v>
      </c>
    </row>
    <row r="1537" spans="1:12" x14ac:dyDescent="0.35">
      <c r="A1537">
        <v>7830615</v>
      </c>
      <c r="B1537" t="s">
        <v>32</v>
      </c>
      <c r="C1537" t="s">
        <v>96</v>
      </c>
      <c r="D1537" t="s">
        <v>731</v>
      </c>
      <c r="E1537" t="s">
        <v>1821</v>
      </c>
      <c r="F1537" s="6">
        <v>3.1446540880503146E-3</v>
      </c>
      <c r="G1537" t="s">
        <v>785</v>
      </c>
      <c r="H1537" t="s">
        <v>1118</v>
      </c>
      <c r="I1537" s="1">
        <v>75.58</v>
      </c>
      <c r="J1537" s="2">
        <v>0.15628930817610065</v>
      </c>
      <c r="K1537" s="2">
        <v>0.27484276729559753</v>
      </c>
      <c r="L1537" s="2">
        <v>0.23773584425824246</v>
      </c>
    </row>
    <row r="1538" spans="1:12" x14ac:dyDescent="0.35">
      <c r="A1538">
        <v>7830615</v>
      </c>
      <c r="B1538" t="s">
        <v>32</v>
      </c>
      <c r="C1538" t="str">
        <f>C1537</f>
        <v>E</v>
      </c>
      <c r="D1538" s="4" t="str">
        <f>"Comparison School Score"</f>
        <v>Comparison School Score</v>
      </c>
      <c r="F1538" s="6">
        <v>0.66981132075471694</v>
      </c>
      <c r="I1538" s="1"/>
      <c r="J1538" s="2">
        <v>29.00314465408805</v>
      </c>
      <c r="K1538" s="2">
        <v>54.619811320754692</v>
      </c>
      <c r="L1538" s="2">
        <v>44.833647664388018</v>
      </c>
    </row>
    <row r="1539" spans="1:12" x14ac:dyDescent="0.35">
      <c r="A1539">
        <v>7830615</v>
      </c>
      <c r="B1539" t="s">
        <v>32</v>
      </c>
      <c r="C1539" t="s">
        <v>97</v>
      </c>
      <c r="D1539" t="s">
        <v>392</v>
      </c>
      <c r="E1539" t="s">
        <v>588</v>
      </c>
      <c r="F1539" s="6">
        <v>6.2893081761006293E-3</v>
      </c>
      <c r="G1539" t="s">
        <v>589</v>
      </c>
      <c r="H1539" t="s">
        <v>590</v>
      </c>
      <c r="I1539" s="1">
        <v>59.78</v>
      </c>
      <c r="J1539" s="2">
        <v>0.19496855345911951</v>
      </c>
      <c r="K1539" s="2">
        <v>0.48553459119496861</v>
      </c>
      <c r="L1539" s="2">
        <v>0.37547170291156889</v>
      </c>
    </row>
    <row r="1540" spans="1:12" x14ac:dyDescent="0.35">
      <c r="A1540">
        <v>7830615</v>
      </c>
      <c r="B1540" t="s">
        <v>32</v>
      </c>
      <c r="C1540" t="s">
        <v>97</v>
      </c>
      <c r="D1540" t="s">
        <v>392</v>
      </c>
      <c r="E1540" t="s">
        <v>595</v>
      </c>
      <c r="F1540" s="6">
        <v>3.1446540880503146E-3</v>
      </c>
      <c r="G1540" t="s">
        <v>596</v>
      </c>
      <c r="H1540" t="s">
        <v>597</v>
      </c>
      <c r="I1540" s="1">
        <v>47.809999999999995</v>
      </c>
      <c r="J1540" s="2">
        <v>9.4025157232704409E-2</v>
      </c>
      <c r="K1540" s="2">
        <v>0.22044025157232705</v>
      </c>
      <c r="L1540" s="2">
        <v>0.15031446300962437</v>
      </c>
    </row>
    <row r="1541" spans="1:12" x14ac:dyDescent="0.35">
      <c r="A1541">
        <v>7830615</v>
      </c>
      <c r="B1541" t="s">
        <v>32</v>
      </c>
      <c r="C1541" t="s">
        <v>97</v>
      </c>
      <c r="D1541" t="s">
        <v>392</v>
      </c>
      <c r="E1541" t="s">
        <v>599</v>
      </c>
      <c r="F1541" s="6">
        <v>6.2893081761006293E-3</v>
      </c>
      <c r="G1541" t="s">
        <v>355</v>
      </c>
      <c r="H1541" t="s">
        <v>600</v>
      </c>
      <c r="I1541" s="1">
        <v>72.034999999999997</v>
      </c>
      <c r="J1541" s="2">
        <v>0.20754716981132076</v>
      </c>
      <c r="K1541" s="2">
        <v>0.60440251572327042</v>
      </c>
      <c r="L1541" s="2">
        <v>0.45283018867924529</v>
      </c>
    </row>
    <row r="1542" spans="1:12" x14ac:dyDescent="0.35">
      <c r="A1542">
        <v>7830615</v>
      </c>
      <c r="B1542" t="s">
        <v>32</v>
      </c>
      <c r="C1542" t="s">
        <v>97</v>
      </c>
      <c r="D1542" t="s">
        <v>392</v>
      </c>
      <c r="E1542" t="s">
        <v>601</v>
      </c>
      <c r="F1542" s="6">
        <v>6.2893081761006289E-2</v>
      </c>
      <c r="G1542" t="s">
        <v>602</v>
      </c>
      <c r="H1542" t="s">
        <v>603</v>
      </c>
      <c r="I1542" s="1">
        <v>59.289999999999992</v>
      </c>
      <c r="J1542" s="2">
        <v>2.6289308176100628</v>
      </c>
      <c r="K1542" s="2">
        <v>4.7672955974842761</v>
      </c>
      <c r="L1542" s="2">
        <v>3.7295597004440597</v>
      </c>
    </row>
    <row r="1543" spans="1:12" x14ac:dyDescent="0.35">
      <c r="A1543">
        <v>7830615</v>
      </c>
      <c r="B1543" t="s">
        <v>32</v>
      </c>
      <c r="C1543" t="s">
        <v>97</v>
      </c>
      <c r="D1543" t="s">
        <v>392</v>
      </c>
      <c r="E1543" t="s">
        <v>606</v>
      </c>
      <c r="F1543" s="6">
        <v>3.1446540880503146E-3</v>
      </c>
      <c r="G1543" t="s">
        <v>607</v>
      </c>
      <c r="H1543" t="s">
        <v>608</v>
      </c>
      <c r="I1543" s="1">
        <v>53.844999999999999</v>
      </c>
      <c r="J1543" s="2">
        <v>9.9056603773584911E-2</v>
      </c>
      <c r="K1543" s="2">
        <v>0.2128930817610063</v>
      </c>
      <c r="L1543" s="2">
        <v>0.16949686014427329</v>
      </c>
    </row>
    <row r="1544" spans="1:12" x14ac:dyDescent="0.35">
      <c r="A1544">
        <v>7830615</v>
      </c>
      <c r="B1544" t="s">
        <v>32</v>
      </c>
      <c r="C1544" t="s">
        <v>97</v>
      </c>
      <c r="D1544" t="s">
        <v>392</v>
      </c>
      <c r="E1544" t="s">
        <v>609</v>
      </c>
      <c r="F1544" s="6">
        <v>6.2893081761006293E-3</v>
      </c>
      <c r="G1544" t="s">
        <v>411</v>
      </c>
      <c r="H1544" t="s">
        <v>610</v>
      </c>
      <c r="I1544" s="1">
        <v>67.704999999999998</v>
      </c>
      <c r="J1544" s="2">
        <v>0.24088050314465409</v>
      </c>
      <c r="K1544" s="2">
        <v>0.52767295597484287</v>
      </c>
      <c r="L1544" s="2">
        <v>0.42641511353306805</v>
      </c>
    </row>
    <row r="1545" spans="1:12" x14ac:dyDescent="0.35">
      <c r="A1545">
        <v>7830615</v>
      </c>
      <c r="B1545" t="s">
        <v>32</v>
      </c>
      <c r="C1545" t="s">
        <v>97</v>
      </c>
      <c r="D1545" t="s">
        <v>392</v>
      </c>
      <c r="E1545" t="s">
        <v>585</v>
      </c>
      <c r="F1545" s="6">
        <v>3.1446540880503146E-3</v>
      </c>
      <c r="G1545" t="s">
        <v>556</v>
      </c>
      <c r="H1545" t="s">
        <v>361</v>
      </c>
      <c r="I1545" s="1">
        <v>65.240000000000009</v>
      </c>
      <c r="J1545" s="2">
        <v>9.9371069182389943E-2</v>
      </c>
      <c r="K1545" s="2">
        <v>0.29213836477987426</v>
      </c>
      <c r="L1545" s="2">
        <v>0.20503144654088051</v>
      </c>
    </row>
    <row r="1546" spans="1:12" x14ac:dyDescent="0.35">
      <c r="A1546">
        <v>7830615</v>
      </c>
      <c r="B1546" t="s">
        <v>32</v>
      </c>
      <c r="C1546" t="s">
        <v>97</v>
      </c>
      <c r="D1546" t="s">
        <v>305</v>
      </c>
      <c r="E1546" t="s">
        <v>650</v>
      </c>
      <c r="F1546" s="6">
        <v>1.5723270440251572E-2</v>
      </c>
      <c r="G1546" t="s">
        <v>651</v>
      </c>
      <c r="H1546" t="s">
        <v>652</v>
      </c>
      <c r="I1546" s="1">
        <v>77.905000000000001</v>
      </c>
      <c r="J1546" s="2">
        <v>0.75314465408805031</v>
      </c>
      <c r="K1546" s="2">
        <v>1.4858490566037736</v>
      </c>
      <c r="L1546" s="2">
        <v>1.2264150943396226</v>
      </c>
    </row>
    <row r="1547" spans="1:12" x14ac:dyDescent="0.35">
      <c r="A1547">
        <v>7830615</v>
      </c>
      <c r="B1547" t="s">
        <v>32</v>
      </c>
      <c r="C1547" t="s">
        <v>97</v>
      </c>
      <c r="D1547" t="s">
        <v>305</v>
      </c>
      <c r="E1547" t="s">
        <v>811</v>
      </c>
      <c r="F1547" s="6">
        <v>3.1446540880503146E-3</v>
      </c>
      <c r="G1547" t="s">
        <v>812</v>
      </c>
      <c r="H1547" t="s">
        <v>612</v>
      </c>
      <c r="I1547" s="1">
        <v>61.865000000000002</v>
      </c>
      <c r="J1547" s="2">
        <v>9.2767295597484284E-2</v>
      </c>
      <c r="K1547" s="2">
        <v>0.2276729559748428</v>
      </c>
      <c r="L1547" s="2">
        <v>0.19433962024232879</v>
      </c>
    </row>
    <row r="1548" spans="1:12" x14ac:dyDescent="0.35">
      <c r="A1548">
        <v>7830615</v>
      </c>
      <c r="B1548" t="s">
        <v>32</v>
      </c>
      <c r="C1548" t="s">
        <v>97</v>
      </c>
      <c r="D1548" t="s">
        <v>305</v>
      </c>
      <c r="E1548" t="s">
        <v>1786</v>
      </c>
      <c r="F1548" s="6">
        <v>3.1446540880503146E-3</v>
      </c>
      <c r="G1548" t="s">
        <v>143</v>
      </c>
      <c r="H1548" t="s">
        <v>990</v>
      </c>
      <c r="I1548" s="1">
        <v>66.014999999999986</v>
      </c>
      <c r="J1548" s="2">
        <v>0.12327044025157234</v>
      </c>
      <c r="K1548" s="2">
        <v>0.28081761006289307</v>
      </c>
      <c r="L1548" s="2">
        <v>0.20786163042176445</v>
      </c>
    </row>
    <row r="1549" spans="1:12" x14ac:dyDescent="0.35">
      <c r="A1549">
        <v>7830615</v>
      </c>
      <c r="B1549" t="s">
        <v>32</v>
      </c>
      <c r="C1549" t="s">
        <v>97</v>
      </c>
      <c r="D1549" t="s">
        <v>305</v>
      </c>
      <c r="E1549" t="s">
        <v>1787</v>
      </c>
      <c r="F1549" s="6">
        <v>3.1446540880503146E-3</v>
      </c>
      <c r="G1549" t="s">
        <v>446</v>
      </c>
      <c r="H1549" t="s">
        <v>1219</v>
      </c>
      <c r="I1549" s="1">
        <v>66.75</v>
      </c>
      <c r="J1549" s="2">
        <v>0.13773584905660377</v>
      </c>
      <c r="K1549" s="2">
        <v>0.2660377358490566</v>
      </c>
      <c r="L1549" s="2">
        <v>0.20974841807623332</v>
      </c>
    </row>
    <row r="1550" spans="1:12" x14ac:dyDescent="0.35">
      <c r="A1550">
        <v>7830615</v>
      </c>
      <c r="B1550" t="s">
        <v>32</v>
      </c>
      <c r="C1550" t="s">
        <v>97</v>
      </c>
      <c r="D1550" t="s">
        <v>305</v>
      </c>
      <c r="E1550" t="s">
        <v>660</v>
      </c>
      <c r="F1550" s="6">
        <v>9.433962264150943E-3</v>
      </c>
      <c r="G1550" t="s">
        <v>446</v>
      </c>
      <c r="H1550" t="s">
        <v>661</v>
      </c>
      <c r="I1550" s="1">
        <v>70.094999999999999</v>
      </c>
      <c r="J1550" s="2">
        <v>0.41320754716981128</v>
      </c>
      <c r="K1550" s="2">
        <v>0.91226415094339619</v>
      </c>
      <c r="L1550" s="2">
        <v>0.66226412215322816</v>
      </c>
    </row>
    <row r="1551" spans="1:12" x14ac:dyDescent="0.35">
      <c r="A1551">
        <v>7830615</v>
      </c>
      <c r="B1551" t="s">
        <v>32</v>
      </c>
      <c r="C1551" t="s">
        <v>97</v>
      </c>
      <c r="D1551" t="s">
        <v>305</v>
      </c>
      <c r="E1551" t="s">
        <v>1067</v>
      </c>
      <c r="F1551" s="6">
        <v>9.433962264150943E-3</v>
      </c>
      <c r="G1551" t="s">
        <v>575</v>
      </c>
      <c r="H1551" t="s">
        <v>852</v>
      </c>
      <c r="I1551" s="1">
        <v>61.030000000000008</v>
      </c>
      <c r="J1551" s="2">
        <v>0.32547169811320753</v>
      </c>
      <c r="K1551" s="2">
        <v>0.73301886792452831</v>
      </c>
      <c r="L1551" s="2">
        <v>0.57547169811320753</v>
      </c>
    </row>
    <row r="1552" spans="1:12" x14ac:dyDescent="0.35">
      <c r="A1552">
        <v>7830615</v>
      </c>
      <c r="B1552" t="s">
        <v>32</v>
      </c>
      <c r="C1552" t="s">
        <v>97</v>
      </c>
      <c r="D1552" t="s">
        <v>414</v>
      </c>
      <c r="E1552" t="s">
        <v>669</v>
      </c>
      <c r="F1552" s="6">
        <v>3.1446540880503146E-3</v>
      </c>
      <c r="G1552" t="s">
        <v>263</v>
      </c>
      <c r="H1552" t="s">
        <v>670</v>
      </c>
      <c r="I1552" s="1">
        <v>73.429999999999993</v>
      </c>
      <c r="J1552" s="2">
        <v>0.16603773584905659</v>
      </c>
      <c r="K1552" s="2">
        <v>0.26320754716981132</v>
      </c>
      <c r="L1552" s="2">
        <v>0.23081761486125443</v>
      </c>
    </row>
    <row r="1553" spans="1:12" x14ac:dyDescent="0.35">
      <c r="A1553">
        <v>7830615</v>
      </c>
      <c r="B1553" t="s">
        <v>32</v>
      </c>
      <c r="C1553" t="s">
        <v>97</v>
      </c>
      <c r="D1553" t="s">
        <v>472</v>
      </c>
      <c r="E1553" t="s">
        <v>672</v>
      </c>
      <c r="F1553" s="6">
        <v>3.1446540880503145E-2</v>
      </c>
      <c r="G1553" t="s">
        <v>673</v>
      </c>
      <c r="H1553" t="s">
        <v>359</v>
      </c>
      <c r="I1553" s="1">
        <v>59.284999999999997</v>
      </c>
      <c r="J1553" s="2">
        <v>1.0660377358490565</v>
      </c>
      <c r="K1553" s="2">
        <v>2.3805031446540883</v>
      </c>
      <c r="L1553" s="2">
        <v>1.8647798502220299</v>
      </c>
    </row>
    <row r="1554" spans="1:12" x14ac:dyDescent="0.35">
      <c r="A1554">
        <v>7830615</v>
      </c>
      <c r="B1554" t="s">
        <v>32</v>
      </c>
      <c r="C1554" t="s">
        <v>97</v>
      </c>
      <c r="D1554" t="s">
        <v>472</v>
      </c>
      <c r="E1554" t="s">
        <v>687</v>
      </c>
      <c r="F1554" s="6">
        <v>9.433962264150943E-3</v>
      </c>
      <c r="G1554" t="s">
        <v>1580</v>
      </c>
      <c r="H1554" t="s">
        <v>155</v>
      </c>
      <c r="I1554" s="1">
        <v>67.10499999999999</v>
      </c>
      <c r="J1554" s="2">
        <v>0.42830188679245279</v>
      </c>
      <c r="K1554" s="2">
        <v>0.8377358490566037</v>
      </c>
      <c r="L1554" s="2">
        <v>0.63396223536077534</v>
      </c>
    </row>
    <row r="1555" spans="1:12" x14ac:dyDescent="0.35">
      <c r="A1555">
        <v>7830615</v>
      </c>
      <c r="B1555" t="s">
        <v>32</v>
      </c>
      <c r="C1555" t="s">
        <v>97</v>
      </c>
      <c r="D1555" t="s">
        <v>472</v>
      </c>
      <c r="E1555" t="s">
        <v>674</v>
      </c>
      <c r="F1555" s="6">
        <v>6.2893081761006293E-3</v>
      </c>
      <c r="G1555" t="s">
        <v>675</v>
      </c>
      <c r="H1555" t="s">
        <v>676</v>
      </c>
      <c r="I1555" s="1">
        <v>60.615000000000002</v>
      </c>
      <c r="J1555" s="2">
        <v>0.20377358490566039</v>
      </c>
      <c r="K1555" s="2">
        <v>0.5</v>
      </c>
      <c r="L1555" s="2">
        <v>0.38050314465408808</v>
      </c>
    </row>
    <row r="1556" spans="1:12" x14ac:dyDescent="0.35">
      <c r="A1556">
        <v>7830615</v>
      </c>
      <c r="B1556" t="s">
        <v>32</v>
      </c>
      <c r="C1556" t="s">
        <v>97</v>
      </c>
      <c r="D1556" t="s">
        <v>472</v>
      </c>
      <c r="E1556" t="s">
        <v>679</v>
      </c>
      <c r="F1556" s="6">
        <v>3.1446540880503146E-3</v>
      </c>
      <c r="G1556" t="s">
        <v>630</v>
      </c>
      <c r="H1556" t="s">
        <v>680</v>
      </c>
      <c r="I1556" s="1">
        <v>65.495000000000005</v>
      </c>
      <c r="J1556" s="2">
        <v>0.11257861635220126</v>
      </c>
      <c r="K1556" s="2">
        <v>0.25125786163522018</v>
      </c>
      <c r="L1556" s="2">
        <v>0.20566038215685192</v>
      </c>
    </row>
    <row r="1557" spans="1:12" x14ac:dyDescent="0.35">
      <c r="A1557">
        <v>7830615</v>
      </c>
      <c r="B1557" t="s">
        <v>32</v>
      </c>
      <c r="C1557" t="s">
        <v>97</v>
      </c>
      <c r="D1557" t="s">
        <v>472</v>
      </c>
      <c r="E1557" t="s">
        <v>681</v>
      </c>
      <c r="F1557" s="6">
        <v>6.2893081761006293E-3</v>
      </c>
      <c r="G1557" t="s">
        <v>551</v>
      </c>
      <c r="H1557" t="s">
        <v>259</v>
      </c>
      <c r="I1557" s="1">
        <v>62.879999999999995</v>
      </c>
      <c r="J1557" s="2">
        <v>0.24842767295597484</v>
      </c>
      <c r="K1557" s="2">
        <v>0.53333333333333333</v>
      </c>
      <c r="L1557" s="2">
        <v>0.3949685486607582</v>
      </c>
    </row>
    <row r="1558" spans="1:12" x14ac:dyDescent="0.35">
      <c r="A1558">
        <v>7830615</v>
      </c>
      <c r="B1558" t="s">
        <v>32</v>
      </c>
      <c r="C1558" t="s">
        <v>97</v>
      </c>
      <c r="D1558" t="s">
        <v>472</v>
      </c>
      <c r="E1558" t="s">
        <v>682</v>
      </c>
      <c r="F1558" s="6">
        <v>2.8301886792452831E-2</v>
      </c>
      <c r="G1558" t="s">
        <v>604</v>
      </c>
      <c r="H1558" t="s">
        <v>167</v>
      </c>
      <c r="I1558" s="1">
        <v>72.375</v>
      </c>
      <c r="J1558" s="2">
        <v>1.1235849056603775</v>
      </c>
      <c r="K1558" s="2">
        <v>2.5330188679245285</v>
      </c>
      <c r="L1558" s="2">
        <v>2.0462265014648438</v>
      </c>
    </row>
    <row r="1559" spans="1:12" x14ac:dyDescent="0.35">
      <c r="A1559">
        <v>7830615</v>
      </c>
      <c r="B1559" t="s">
        <v>32</v>
      </c>
      <c r="C1559" t="s">
        <v>97</v>
      </c>
      <c r="D1559" t="s">
        <v>472</v>
      </c>
      <c r="E1559" t="s">
        <v>683</v>
      </c>
      <c r="F1559" s="6">
        <v>9.433962264150943E-3</v>
      </c>
      <c r="G1559" t="s">
        <v>673</v>
      </c>
      <c r="H1559" t="s">
        <v>684</v>
      </c>
      <c r="I1559" s="1">
        <v>55.18</v>
      </c>
      <c r="J1559" s="2">
        <v>0.31981132075471697</v>
      </c>
      <c r="K1559" s="2">
        <v>0.70188679245283025</v>
      </c>
      <c r="L1559" s="2">
        <v>0.52075472417867408</v>
      </c>
    </row>
    <row r="1560" spans="1:12" x14ac:dyDescent="0.35">
      <c r="A1560">
        <v>7830615</v>
      </c>
      <c r="B1560" t="s">
        <v>32</v>
      </c>
      <c r="C1560" t="s">
        <v>97</v>
      </c>
      <c r="D1560" t="s">
        <v>472</v>
      </c>
      <c r="E1560" t="s">
        <v>685</v>
      </c>
      <c r="F1560" s="6">
        <v>6.2893081761006293E-3</v>
      </c>
      <c r="G1560" t="s">
        <v>686</v>
      </c>
      <c r="H1560" t="s">
        <v>215</v>
      </c>
      <c r="I1560" s="1">
        <v>70.985000000000014</v>
      </c>
      <c r="J1560" s="2">
        <v>0.29685534591194973</v>
      </c>
      <c r="K1560" s="2">
        <v>0.58616352201257871</v>
      </c>
      <c r="L1560" s="2">
        <v>0.44654088050314467</v>
      </c>
    </row>
    <row r="1561" spans="1:12" x14ac:dyDescent="0.35">
      <c r="A1561">
        <v>7830615</v>
      </c>
      <c r="B1561" t="s">
        <v>32</v>
      </c>
      <c r="C1561" t="s">
        <v>97</v>
      </c>
      <c r="D1561" t="s">
        <v>472</v>
      </c>
      <c r="E1561" t="s">
        <v>1574</v>
      </c>
      <c r="F1561" s="6">
        <v>2.20125786163522E-2</v>
      </c>
      <c r="G1561" t="s">
        <v>1575</v>
      </c>
      <c r="H1561" t="s">
        <v>760</v>
      </c>
      <c r="I1561" s="1">
        <v>62.015000000000001</v>
      </c>
      <c r="J1561" s="2">
        <v>0.73081761006289314</v>
      </c>
      <c r="K1561" s="2">
        <v>1.7015723270440251</v>
      </c>
      <c r="L1561" s="2">
        <v>1.3669810984869422</v>
      </c>
    </row>
    <row r="1562" spans="1:12" x14ac:dyDescent="0.35">
      <c r="A1562">
        <v>7830615</v>
      </c>
      <c r="B1562" t="s">
        <v>32</v>
      </c>
      <c r="C1562" t="s">
        <v>97</v>
      </c>
      <c r="D1562" t="s">
        <v>472</v>
      </c>
      <c r="E1562" t="s">
        <v>1576</v>
      </c>
      <c r="F1562" s="6">
        <v>3.1446540880503146E-3</v>
      </c>
      <c r="G1562" t="s">
        <v>871</v>
      </c>
      <c r="H1562" t="s">
        <v>436</v>
      </c>
      <c r="I1562" s="1">
        <v>70.53</v>
      </c>
      <c r="J1562" s="2">
        <v>0.12987421383647799</v>
      </c>
      <c r="K1562" s="2">
        <v>0.25911949685534597</v>
      </c>
      <c r="L1562" s="2">
        <v>0.22169811320754718</v>
      </c>
    </row>
    <row r="1563" spans="1:12" x14ac:dyDescent="0.35">
      <c r="A1563">
        <v>7830615</v>
      </c>
      <c r="B1563" t="s">
        <v>32</v>
      </c>
      <c r="C1563" t="s">
        <v>97</v>
      </c>
      <c r="D1563" t="s">
        <v>472</v>
      </c>
      <c r="E1563" t="s">
        <v>817</v>
      </c>
      <c r="F1563" s="6">
        <v>3.1446540880503146E-3</v>
      </c>
      <c r="G1563" t="s">
        <v>714</v>
      </c>
      <c r="H1563" t="s">
        <v>482</v>
      </c>
      <c r="I1563" s="1">
        <v>67.19</v>
      </c>
      <c r="J1563" s="2">
        <v>0.16572327044025159</v>
      </c>
      <c r="K1563" s="2">
        <v>0.25534591194968553</v>
      </c>
      <c r="L1563" s="2">
        <v>0.21132074512025847</v>
      </c>
    </row>
    <row r="1564" spans="1:12" x14ac:dyDescent="0.35">
      <c r="A1564">
        <v>7830615</v>
      </c>
      <c r="B1564" t="s">
        <v>32</v>
      </c>
      <c r="C1564" t="s">
        <v>97</v>
      </c>
      <c r="D1564" t="s">
        <v>476</v>
      </c>
      <c r="E1564" t="s">
        <v>687</v>
      </c>
      <c r="F1564" s="6">
        <v>6.2893081761006293E-3</v>
      </c>
      <c r="G1564" t="s">
        <v>549</v>
      </c>
      <c r="H1564" t="s">
        <v>688</v>
      </c>
      <c r="I1564" s="1">
        <v>77.799999999999983</v>
      </c>
      <c r="J1564" s="2">
        <v>0.42327044025157234</v>
      </c>
      <c r="K1564" s="2">
        <v>0.5119496855345913</v>
      </c>
      <c r="L1564" s="2">
        <v>0.48930819529407432</v>
      </c>
    </row>
    <row r="1565" spans="1:12" x14ac:dyDescent="0.35">
      <c r="A1565">
        <v>7830615</v>
      </c>
      <c r="B1565" t="s">
        <v>32</v>
      </c>
      <c r="C1565" t="s">
        <v>97</v>
      </c>
      <c r="D1565" t="s">
        <v>476</v>
      </c>
      <c r="E1565" t="s">
        <v>691</v>
      </c>
      <c r="F1565" s="6">
        <v>3.1446540880503146E-3</v>
      </c>
      <c r="G1565" t="s">
        <v>395</v>
      </c>
      <c r="H1565" t="s">
        <v>253</v>
      </c>
      <c r="I1565" s="1">
        <v>60.555</v>
      </c>
      <c r="J1565" s="2">
        <v>0.15125786163522015</v>
      </c>
      <c r="K1565" s="2">
        <v>0.21006289308176102</v>
      </c>
      <c r="L1565" s="2">
        <v>0.19025157232704404</v>
      </c>
    </row>
    <row r="1566" spans="1:12" x14ac:dyDescent="0.35">
      <c r="A1566">
        <v>7830615</v>
      </c>
      <c r="B1566" t="s">
        <v>32</v>
      </c>
      <c r="C1566" t="s">
        <v>97</v>
      </c>
      <c r="D1566" t="s">
        <v>476</v>
      </c>
      <c r="E1566" t="s">
        <v>694</v>
      </c>
      <c r="F1566" s="6">
        <v>3.1446540880503146E-3</v>
      </c>
      <c r="G1566" t="s">
        <v>353</v>
      </c>
      <c r="H1566" t="s">
        <v>587</v>
      </c>
      <c r="I1566" s="1">
        <v>55.855000000000004</v>
      </c>
      <c r="J1566" s="2">
        <v>0.13018867924528302</v>
      </c>
      <c r="K1566" s="2">
        <v>0.21132075471698114</v>
      </c>
      <c r="L1566" s="2">
        <v>0.17547169571402688</v>
      </c>
    </row>
    <row r="1567" spans="1:12" x14ac:dyDescent="0.35">
      <c r="A1567">
        <v>7830615</v>
      </c>
      <c r="B1567" t="s">
        <v>32</v>
      </c>
      <c r="C1567" t="s">
        <v>97</v>
      </c>
      <c r="D1567" t="s">
        <v>1408</v>
      </c>
      <c r="E1567" t="s">
        <v>1588</v>
      </c>
      <c r="F1567" s="6">
        <v>3.1446540880503146E-3</v>
      </c>
      <c r="G1567" t="s">
        <v>1589</v>
      </c>
      <c r="H1567" t="s">
        <v>1213</v>
      </c>
      <c r="I1567" s="1">
        <v>88.644999999999996</v>
      </c>
      <c r="J1567" s="2">
        <v>0.26289308176100629</v>
      </c>
      <c r="K1567" s="2">
        <v>0.29276729559748427</v>
      </c>
      <c r="L1567" s="2">
        <v>0.27893080801334025</v>
      </c>
    </row>
    <row r="1568" spans="1:12" x14ac:dyDescent="0.35">
      <c r="A1568">
        <v>7830615</v>
      </c>
      <c r="B1568" t="s">
        <v>32</v>
      </c>
      <c r="C1568" t="s">
        <v>97</v>
      </c>
      <c r="D1568" t="s">
        <v>492</v>
      </c>
      <c r="E1568" t="s">
        <v>699</v>
      </c>
      <c r="F1568" s="6">
        <v>6.2893081761006293E-3</v>
      </c>
      <c r="G1568" t="s">
        <v>700</v>
      </c>
      <c r="H1568" t="s">
        <v>701</v>
      </c>
      <c r="I1568" s="1">
        <v>66.594999999999999</v>
      </c>
      <c r="J1568" s="2">
        <v>0.29308176100628935</v>
      </c>
      <c r="K1568" s="2">
        <v>0.54842767295597494</v>
      </c>
      <c r="L1568" s="2">
        <v>0.41886791493157921</v>
      </c>
    </row>
    <row r="1569" spans="1:12" x14ac:dyDescent="0.35">
      <c r="A1569">
        <v>7830615</v>
      </c>
      <c r="B1569" t="s">
        <v>32</v>
      </c>
      <c r="C1569" t="s">
        <v>97</v>
      </c>
      <c r="D1569" t="s">
        <v>492</v>
      </c>
      <c r="E1569" t="s">
        <v>704</v>
      </c>
      <c r="F1569" s="6">
        <v>3.1446540880503146E-3</v>
      </c>
      <c r="G1569" t="s">
        <v>197</v>
      </c>
      <c r="H1569" t="s">
        <v>705</v>
      </c>
      <c r="I1569" s="1">
        <v>72.61999999999999</v>
      </c>
      <c r="J1569" s="2">
        <v>0.13679245283018868</v>
      </c>
      <c r="K1569" s="2">
        <v>0.27232704402515723</v>
      </c>
      <c r="L1569" s="2">
        <v>0.2286163426045352</v>
      </c>
    </row>
    <row r="1570" spans="1:12" x14ac:dyDescent="0.35">
      <c r="A1570">
        <v>7830615</v>
      </c>
      <c r="B1570" t="s">
        <v>32</v>
      </c>
      <c r="C1570" t="s">
        <v>97</v>
      </c>
      <c r="D1570" t="s">
        <v>492</v>
      </c>
      <c r="E1570" t="s">
        <v>706</v>
      </c>
      <c r="F1570" s="6">
        <v>6.2893081761006293E-3</v>
      </c>
      <c r="G1570" t="s">
        <v>663</v>
      </c>
      <c r="H1570" t="s">
        <v>707</v>
      </c>
      <c r="I1570" s="1">
        <v>74.634999999999991</v>
      </c>
      <c r="J1570" s="2">
        <v>0.32830188679245287</v>
      </c>
      <c r="K1570" s="2">
        <v>0.50377358490566038</v>
      </c>
      <c r="L1570" s="2">
        <v>0.46918238034038429</v>
      </c>
    </row>
    <row r="1571" spans="1:12" x14ac:dyDescent="0.35">
      <c r="A1571">
        <v>7830615</v>
      </c>
      <c r="B1571" t="s">
        <v>32</v>
      </c>
      <c r="C1571" t="s">
        <v>97</v>
      </c>
      <c r="D1571" t="s">
        <v>492</v>
      </c>
      <c r="E1571" t="s">
        <v>615</v>
      </c>
      <c r="F1571" s="6">
        <v>9.433962264150943E-3</v>
      </c>
      <c r="G1571" t="s">
        <v>616</v>
      </c>
      <c r="H1571" t="s">
        <v>413</v>
      </c>
      <c r="I1571" s="1">
        <v>79.185000000000002</v>
      </c>
      <c r="J1571" s="2">
        <v>0.55943396226415087</v>
      </c>
      <c r="K1571" s="2">
        <v>0.79339622641509422</v>
      </c>
      <c r="L1571" s="2">
        <v>0.74716978253058663</v>
      </c>
    </row>
    <row r="1572" spans="1:12" x14ac:dyDescent="0.35">
      <c r="A1572">
        <v>7830615</v>
      </c>
      <c r="B1572" t="s">
        <v>32</v>
      </c>
      <c r="C1572" t="s">
        <v>97</v>
      </c>
      <c r="D1572" t="s">
        <v>492</v>
      </c>
      <c r="E1572" t="s">
        <v>708</v>
      </c>
      <c r="F1572" s="6">
        <v>3.1446540880503146E-3</v>
      </c>
      <c r="G1572" t="s">
        <v>709</v>
      </c>
      <c r="H1572" t="s">
        <v>226</v>
      </c>
      <c r="I1572" s="1">
        <v>64.694999999999993</v>
      </c>
      <c r="J1572" s="2">
        <v>0.12767295597484277</v>
      </c>
      <c r="K1572" s="2">
        <v>0.2389937106918239</v>
      </c>
      <c r="L1572" s="2">
        <v>0.20345910990013269</v>
      </c>
    </row>
    <row r="1573" spans="1:12" x14ac:dyDescent="0.35">
      <c r="A1573">
        <v>7830615</v>
      </c>
      <c r="B1573" t="s">
        <v>32</v>
      </c>
      <c r="C1573" t="s">
        <v>97</v>
      </c>
      <c r="D1573" t="s">
        <v>710</v>
      </c>
      <c r="E1573" t="s">
        <v>713</v>
      </c>
      <c r="F1573" s="6">
        <v>3.1446540880503146E-3</v>
      </c>
      <c r="G1573" t="s">
        <v>714</v>
      </c>
      <c r="H1573" t="s">
        <v>715</v>
      </c>
      <c r="I1573" s="1">
        <v>75.8</v>
      </c>
      <c r="J1573" s="2">
        <v>0.16572327044025159</v>
      </c>
      <c r="K1573" s="2">
        <v>0.25220125786163522</v>
      </c>
      <c r="L1573" s="2">
        <v>0.23836478947093653</v>
      </c>
    </row>
    <row r="1574" spans="1:12" x14ac:dyDescent="0.35">
      <c r="A1574">
        <v>7830615</v>
      </c>
      <c r="B1574" t="s">
        <v>32</v>
      </c>
      <c r="C1574" t="s">
        <v>97</v>
      </c>
      <c r="D1574" t="s">
        <v>199</v>
      </c>
      <c r="E1574" t="s">
        <v>716</v>
      </c>
      <c r="F1574" s="6">
        <v>3.1446540880503146E-3</v>
      </c>
      <c r="G1574" t="s">
        <v>198</v>
      </c>
      <c r="H1574" t="s">
        <v>233</v>
      </c>
      <c r="I1574" s="1">
        <v>71.125</v>
      </c>
      <c r="J1574" s="2">
        <v>0.16352201257861637</v>
      </c>
      <c r="K1574" s="2">
        <v>0.25691823899371069</v>
      </c>
      <c r="L1574" s="2">
        <v>0.22358490086201602</v>
      </c>
    </row>
    <row r="1575" spans="1:12" x14ac:dyDescent="0.35">
      <c r="A1575">
        <v>7830615</v>
      </c>
      <c r="B1575" t="s">
        <v>32</v>
      </c>
      <c r="C1575" t="s">
        <v>97</v>
      </c>
      <c r="D1575" t="s">
        <v>199</v>
      </c>
      <c r="E1575" t="s">
        <v>1628</v>
      </c>
      <c r="F1575" s="6">
        <v>3.1446540880503146E-3</v>
      </c>
      <c r="G1575" t="s">
        <v>1629</v>
      </c>
      <c r="H1575" t="s">
        <v>345</v>
      </c>
      <c r="I1575" s="1">
        <v>67.394999999999982</v>
      </c>
      <c r="J1575" s="2">
        <v>0.15408805031446543</v>
      </c>
      <c r="K1575" s="2">
        <v>0.24088050314465409</v>
      </c>
      <c r="L1575" s="2">
        <v>0.21194969033295255</v>
      </c>
    </row>
    <row r="1576" spans="1:12" x14ac:dyDescent="0.35">
      <c r="A1576">
        <v>7830615</v>
      </c>
      <c r="B1576" t="s">
        <v>32</v>
      </c>
      <c r="C1576" t="s">
        <v>97</v>
      </c>
      <c r="D1576" t="s">
        <v>199</v>
      </c>
      <c r="E1576" t="s">
        <v>1633</v>
      </c>
      <c r="F1576" s="6">
        <v>3.1446540880503146E-3</v>
      </c>
      <c r="G1576" t="s">
        <v>810</v>
      </c>
      <c r="H1576" t="s">
        <v>1328</v>
      </c>
      <c r="I1576" s="1">
        <v>61.00500000000001</v>
      </c>
      <c r="J1576" s="2">
        <v>0.12264150943396226</v>
      </c>
      <c r="K1576" s="2">
        <v>0.2279874213836478</v>
      </c>
      <c r="L1576" s="2">
        <v>0.1918238993710692</v>
      </c>
    </row>
    <row r="1577" spans="1:12" x14ac:dyDescent="0.35">
      <c r="A1577">
        <v>7830615</v>
      </c>
      <c r="B1577" t="s">
        <v>32</v>
      </c>
      <c r="C1577" t="s">
        <v>97</v>
      </c>
      <c r="D1577" t="s">
        <v>381</v>
      </c>
      <c r="E1577" t="s">
        <v>1685</v>
      </c>
      <c r="F1577" s="6">
        <v>3.1446540880503146E-3</v>
      </c>
      <c r="G1577" t="s">
        <v>383</v>
      </c>
      <c r="H1577" t="s">
        <v>758</v>
      </c>
      <c r="I1577" s="1">
        <v>66.984999999999999</v>
      </c>
      <c r="J1577" s="2">
        <v>0.11886792452830189</v>
      </c>
      <c r="K1577" s="2">
        <v>0.23364779874213837</v>
      </c>
      <c r="L1577" s="2">
        <v>0.21037736328892739</v>
      </c>
    </row>
    <row r="1578" spans="1:12" x14ac:dyDescent="0.35">
      <c r="A1578">
        <v>7830615</v>
      </c>
      <c r="B1578" t="s">
        <v>32</v>
      </c>
      <c r="C1578" t="s">
        <v>97</v>
      </c>
      <c r="D1578" t="s">
        <v>731</v>
      </c>
      <c r="E1578" t="s">
        <v>1712</v>
      </c>
      <c r="F1578" s="6">
        <v>3.1446540880503146E-3</v>
      </c>
      <c r="G1578" t="s">
        <v>1318</v>
      </c>
      <c r="H1578" t="s">
        <v>327</v>
      </c>
      <c r="I1578" s="1">
        <v>63.585000000000001</v>
      </c>
      <c r="J1578" s="2">
        <v>0.16163522012578616</v>
      </c>
      <c r="K1578" s="2">
        <v>0.25440251572327049</v>
      </c>
      <c r="L1578" s="2">
        <v>0.19999999520163866</v>
      </c>
    </row>
    <row r="1579" spans="1:12" x14ac:dyDescent="0.35">
      <c r="A1579">
        <v>7830615</v>
      </c>
      <c r="B1579" t="s">
        <v>32</v>
      </c>
      <c r="C1579" t="str">
        <f>C1578</f>
        <v>M</v>
      </c>
      <c r="D1579" s="4" t="str">
        <f>"Comparison School Score"</f>
        <v>Comparison School Score</v>
      </c>
      <c r="F1579" s="6">
        <v>0.330188679245283</v>
      </c>
      <c r="I1579" s="1"/>
      <c r="J1579" s="2">
        <v>13.701572327044028</v>
      </c>
      <c r="K1579" s="2">
        <v>26.868238993710694</v>
      </c>
      <c r="L1579" s="2">
        <v>21.586792337669522</v>
      </c>
    </row>
    <row r="1580" spans="1:12" x14ac:dyDescent="0.35">
      <c r="A1580">
        <v>7830616</v>
      </c>
      <c r="B1580" t="s">
        <v>34</v>
      </c>
      <c r="C1580" t="s">
        <v>96</v>
      </c>
      <c r="D1580" t="s">
        <v>392</v>
      </c>
      <c r="E1580" t="s">
        <v>529</v>
      </c>
      <c r="F1580" s="6">
        <v>6.2111801242236021E-3</v>
      </c>
      <c r="G1580" t="s">
        <v>530</v>
      </c>
      <c r="H1580" t="s">
        <v>250</v>
      </c>
      <c r="I1580" s="1">
        <v>76.13</v>
      </c>
      <c r="J1580" s="2">
        <v>0.28074534161490683</v>
      </c>
      <c r="K1580" s="2">
        <v>0.58260869565217388</v>
      </c>
      <c r="L1580" s="2">
        <v>0.47267079797590739</v>
      </c>
    </row>
    <row r="1581" spans="1:12" x14ac:dyDescent="0.35">
      <c r="A1581">
        <v>7830616</v>
      </c>
      <c r="B1581" t="s">
        <v>34</v>
      </c>
      <c r="C1581" t="s">
        <v>96</v>
      </c>
      <c r="D1581" t="s">
        <v>392</v>
      </c>
      <c r="E1581" t="s">
        <v>1788</v>
      </c>
      <c r="F1581" s="6">
        <v>9.316770186335404E-3</v>
      </c>
      <c r="G1581" t="s">
        <v>905</v>
      </c>
      <c r="H1581" t="s">
        <v>1101</v>
      </c>
      <c r="I1581" s="1">
        <v>68.36</v>
      </c>
      <c r="J1581" s="2">
        <v>0.47236024844720503</v>
      </c>
      <c r="K1581" s="2">
        <v>0.71739130434782605</v>
      </c>
      <c r="L1581" s="2">
        <v>0.63726709496160472</v>
      </c>
    </row>
    <row r="1582" spans="1:12" x14ac:dyDescent="0.35">
      <c r="A1582">
        <v>7830616</v>
      </c>
      <c r="B1582" t="s">
        <v>34</v>
      </c>
      <c r="C1582" t="s">
        <v>96</v>
      </c>
      <c r="D1582" t="s">
        <v>392</v>
      </c>
      <c r="E1582" t="s">
        <v>393</v>
      </c>
      <c r="F1582" s="6">
        <v>3.105590062111801E-3</v>
      </c>
      <c r="G1582" t="s">
        <v>233</v>
      </c>
      <c r="H1582" t="s">
        <v>206</v>
      </c>
      <c r="I1582" s="1">
        <v>92.43</v>
      </c>
      <c r="J1582" s="2">
        <v>0.25372670807453418</v>
      </c>
      <c r="K1582" s="2">
        <v>0.3105590062111801</v>
      </c>
      <c r="L1582" s="2">
        <v>0.28695652647788478</v>
      </c>
    </row>
    <row r="1583" spans="1:12" x14ac:dyDescent="0.35">
      <c r="A1583">
        <v>7830616</v>
      </c>
      <c r="B1583" t="s">
        <v>34</v>
      </c>
      <c r="C1583" t="s">
        <v>96</v>
      </c>
      <c r="D1583" t="s">
        <v>392</v>
      </c>
      <c r="E1583" t="s">
        <v>734</v>
      </c>
      <c r="F1583" s="6">
        <v>6.2111801242236021E-3</v>
      </c>
      <c r="G1583" t="s">
        <v>735</v>
      </c>
      <c r="H1583" t="s">
        <v>718</v>
      </c>
      <c r="I1583" s="1">
        <v>83.064999999999998</v>
      </c>
      <c r="J1583" s="2">
        <v>0.54844720496894406</v>
      </c>
      <c r="K1583" s="2">
        <v>0.52298136645962734</v>
      </c>
      <c r="L1583" s="2">
        <v>0.51614905884547257</v>
      </c>
    </row>
    <row r="1584" spans="1:12" x14ac:dyDescent="0.35">
      <c r="A1584">
        <v>7830616</v>
      </c>
      <c r="B1584" t="s">
        <v>34</v>
      </c>
      <c r="C1584" t="s">
        <v>96</v>
      </c>
      <c r="D1584" t="s">
        <v>392</v>
      </c>
      <c r="E1584" t="s">
        <v>394</v>
      </c>
      <c r="F1584" s="6">
        <v>3.105590062111801E-3</v>
      </c>
      <c r="G1584" t="s">
        <v>395</v>
      </c>
      <c r="H1584" t="s">
        <v>396</v>
      </c>
      <c r="I1584" s="1">
        <v>78.709999999999994</v>
      </c>
      <c r="J1584" s="2">
        <v>0.14937888198757762</v>
      </c>
      <c r="K1584" s="2">
        <v>0.30931677018633535</v>
      </c>
      <c r="L1584" s="2">
        <v>0.24440993788819876</v>
      </c>
    </row>
    <row r="1585" spans="1:12" x14ac:dyDescent="0.35">
      <c r="A1585">
        <v>7830616</v>
      </c>
      <c r="B1585" t="s">
        <v>34</v>
      </c>
      <c r="C1585" t="s">
        <v>96</v>
      </c>
      <c r="D1585" t="s">
        <v>392</v>
      </c>
      <c r="E1585" t="s">
        <v>541</v>
      </c>
      <c r="F1585" s="6">
        <v>3.105590062111801E-3</v>
      </c>
      <c r="G1585" t="s">
        <v>542</v>
      </c>
      <c r="H1585" t="s">
        <v>543</v>
      </c>
      <c r="I1585" s="1">
        <v>65.474999999999994</v>
      </c>
      <c r="J1585" s="2">
        <v>0.10093167701863354</v>
      </c>
      <c r="K1585" s="2">
        <v>0.23944099378881983</v>
      </c>
      <c r="L1585" s="2">
        <v>0.20341614906832298</v>
      </c>
    </row>
    <row r="1586" spans="1:12" x14ac:dyDescent="0.35">
      <c r="A1586">
        <v>7830616</v>
      </c>
      <c r="B1586" t="s">
        <v>34</v>
      </c>
      <c r="C1586" t="s">
        <v>96</v>
      </c>
      <c r="D1586" t="s">
        <v>392</v>
      </c>
      <c r="E1586" t="s">
        <v>553</v>
      </c>
      <c r="F1586" s="6">
        <v>6.2111801242236021E-3</v>
      </c>
      <c r="G1586" t="s">
        <v>169</v>
      </c>
      <c r="H1586" t="s">
        <v>554</v>
      </c>
      <c r="I1586" s="1">
        <v>65.295000000000002</v>
      </c>
      <c r="J1586" s="2">
        <v>0.2683229813664596</v>
      </c>
      <c r="K1586" s="2">
        <v>0.44720496894409933</v>
      </c>
      <c r="L1586" s="2">
        <v>0.4062111896017323</v>
      </c>
    </row>
    <row r="1587" spans="1:12" x14ac:dyDescent="0.35">
      <c r="A1587">
        <v>7830616</v>
      </c>
      <c r="B1587" t="s">
        <v>34</v>
      </c>
      <c r="C1587" t="s">
        <v>96</v>
      </c>
      <c r="D1587" t="s">
        <v>392</v>
      </c>
      <c r="E1587" t="s">
        <v>1304</v>
      </c>
      <c r="F1587" s="6">
        <v>1.5527950310559006E-2</v>
      </c>
      <c r="G1587" t="s">
        <v>481</v>
      </c>
      <c r="H1587" t="s">
        <v>1012</v>
      </c>
      <c r="I1587" s="1">
        <v>77.13</v>
      </c>
      <c r="J1587" s="2">
        <v>0.85248447204968936</v>
      </c>
      <c r="K1587" s="2">
        <v>1.3726708074534162</v>
      </c>
      <c r="L1587" s="2">
        <v>1.1972049452503275</v>
      </c>
    </row>
    <row r="1588" spans="1:12" x14ac:dyDescent="0.35">
      <c r="A1588">
        <v>7830616</v>
      </c>
      <c r="B1588" t="s">
        <v>34</v>
      </c>
      <c r="C1588" t="s">
        <v>96</v>
      </c>
      <c r="D1588" t="s">
        <v>392</v>
      </c>
      <c r="E1588" t="s">
        <v>557</v>
      </c>
      <c r="F1588" s="6">
        <v>9.316770186335404E-3</v>
      </c>
      <c r="G1588" t="s">
        <v>558</v>
      </c>
      <c r="H1588" t="s">
        <v>559</v>
      </c>
      <c r="I1588" s="1">
        <v>52.92</v>
      </c>
      <c r="J1588" s="2">
        <v>0.30000000000000004</v>
      </c>
      <c r="K1588" s="2">
        <v>0.60000000000000009</v>
      </c>
      <c r="L1588" s="2">
        <v>0.49285715707340599</v>
      </c>
    </row>
    <row r="1589" spans="1:12" x14ac:dyDescent="0.35">
      <c r="A1589">
        <v>7830616</v>
      </c>
      <c r="B1589" t="s">
        <v>34</v>
      </c>
      <c r="C1589" t="s">
        <v>96</v>
      </c>
      <c r="D1589" t="s">
        <v>392</v>
      </c>
      <c r="E1589" t="s">
        <v>560</v>
      </c>
      <c r="F1589" s="6">
        <v>3.105590062111801E-3</v>
      </c>
      <c r="G1589" t="s">
        <v>540</v>
      </c>
      <c r="H1589" t="s">
        <v>561</v>
      </c>
      <c r="I1589" s="1">
        <v>64.094999999999999</v>
      </c>
      <c r="J1589" s="2">
        <v>0.10745341614906832</v>
      </c>
      <c r="K1589" s="2">
        <v>0.22391304347826083</v>
      </c>
      <c r="L1589" s="2">
        <v>0.19906831824261209</v>
      </c>
    </row>
    <row r="1590" spans="1:12" x14ac:dyDescent="0.35">
      <c r="A1590">
        <v>7830616</v>
      </c>
      <c r="B1590" t="s">
        <v>34</v>
      </c>
      <c r="C1590" t="s">
        <v>96</v>
      </c>
      <c r="D1590" t="s">
        <v>392</v>
      </c>
      <c r="E1590" t="s">
        <v>397</v>
      </c>
      <c r="F1590" s="6">
        <v>3.105590062111801E-3</v>
      </c>
      <c r="G1590" t="s">
        <v>398</v>
      </c>
      <c r="H1590" t="s">
        <v>206</v>
      </c>
      <c r="I1590" s="1">
        <v>76.349999999999994</v>
      </c>
      <c r="J1590" s="2">
        <v>0.13074534161490683</v>
      </c>
      <c r="K1590" s="2">
        <v>0.3105590062111801</v>
      </c>
      <c r="L1590" s="2">
        <v>0.23695653121663915</v>
      </c>
    </row>
    <row r="1591" spans="1:12" x14ac:dyDescent="0.35">
      <c r="A1591">
        <v>7830616</v>
      </c>
      <c r="B1591" t="s">
        <v>34</v>
      </c>
      <c r="C1591" t="s">
        <v>96</v>
      </c>
      <c r="D1591" t="s">
        <v>392</v>
      </c>
      <c r="E1591" t="s">
        <v>562</v>
      </c>
      <c r="F1591" s="6">
        <v>3.105590062111801E-3</v>
      </c>
      <c r="G1591" t="s">
        <v>563</v>
      </c>
      <c r="H1591" t="s">
        <v>564</v>
      </c>
      <c r="I1591" s="1">
        <v>40.89</v>
      </c>
      <c r="J1591" s="2">
        <v>9.0683229813664584E-2</v>
      </c>
      <c r="K1591" s="2">
        <v>0.16956521739130434</v>
      </c>
      <c r="L1591" s="2">
        <v>0.12701863827912702</v>
      </c>
    </row>
    <row r="1592" spans="1:12" x14ac:dyDescent="0.35">
      <c r="A1592">
        <v>7830616</v>
      </c>
      <c r="B1592" t="s">
        <v>34</v>
      </c>
      <c r="C1592" t="s">
        <v>96</v>
      </c>
      <c r="D1592" t="s">
        <v>392</v>
      </c>
      <c r="E1592" t="s">
        <v>565</v>
      </c>
      <c r="F1592" s="6">
        <v>6.2111801242236021E-3</v>
      </c>
      <c r="G1592" t="s">
        <v>566</v>
      </c>
      <c r="H1592" t="s">
        <v>567</v>
      </c>
      <c r="I1592" s="1">
        <v>62.754999999999995</v>
      </c>
      <c r="J1592" s="2">
        <v>0.15776397515527948</v>
      </c>
      <c r="K1592" s="2">
        <v>0.50496894409937887</v>
      </c>
      <c r="L1592" s="2">
        <v>0.39006211180124223</v>
      </c>
    </row>
    <row r="1593" spans="1:12" x14ac:dyDescent="0.35">
      <c r="A1593">
        <v>7830616</v>
      </c>
      <c r="B1593" t="s">
        <v>34</v>
      </c>
      <c r="C1593" t="s">
        <v>96</v>
      </c>
      <c r="D1593" t="s">
        <v>392</v>
      </c>
      <c r="E1593" t="s">
        <v>399</v>
      </c>
      <c r="F1593" s="6">
        <v>6.2111801242236021E-3</v>
      </c>
      <c r="G1593" t="s">
        <v>400</v>
      </c>
      <c r="H1593" t="s">
        <v>401</v>
      </c>
      <c r="I1593" s="1">
        <v>62.78</v>
      </c>
      <c r="J1593" s="2">
        <v>0.19813664596273289</v>
      </c>
      <c r="K1593" s="2">
        <v>0.44347826086956521</v>
      </c>
      <c r="L1593" s="2">
        <v>0.39006210706248784</v>
      </c>
    </row>
    <row r="1594" spans="1:12" x14ac:dyDescent="0.35">
      <c r="A1594">
        <v>7830616</v>
      </c>
      <c r="B1594" t="s">
        <v>34</v>
      </c>
      <c r="C1594" t="s">
        <v>96</v>
      </c>
      <c r="D1594" t="s">
        <v>392</v>
      </c>
      <c r="E1594" t="s">
        <v>570</v>
      </c>
      <c r="F1594" s="6">
        <v>3.105590062111801E-3</v>
      </c>
      <c r="G1594" t="s">
        <v>571</v>
      </c>
      <c r="H1594" t="s">
        <v>572</v>
      </c>
      <c r="I1594" s="1">
        <v>83.81</v>
      </c>
      <c r="J1594" s="2">
        <v>0.23012422360248444</v>
      </c>
      <c r="K1594" s="2">
        <v>0.30993788819875773</v>
      </c>
      <c r="L1594" s="2">
        <v>0.26024845668247765</v>
      </c>
    </row>
    <row r="1595" spans="1:12" x14ac:dyDescent="0.35">
      <c r="A1595">
        <v>7830616</v>
      </c>
      <c r="B1595" t="s">
        <v>34</v>
      </c>
      <c r="C1595" t="s">
        <v>96</v>
      </c>
      <c r="D1595" t="s">
        <v>392</v>
      </c>
      <c r="E1595" t="s">
        <v>573</v>
      </c>
      <c r="F1595" s="6">
        <v>6.2111801242236021E-3</v>
      </c>
      <c r="G1595" t="s">
        <v>501</v>
      </c>
      <c r="H1595" t="s">
        <v>206</v>
      </c>
      <c r="I1595" s="1">
        <v>75.59</v>
      </c>
      <c r="J1595" s="2">
        <v>0.25279503105590062</v>
      </c>
      <c r="K1595" s="2">
        <v>0.6211180124223602</v>
      </c>
      <c r="L1595" s="2">
        <v>0.46956520791379558</v>
      </c>
    </row>
    <row r="1596" spans="1:12" x14ac:dyDescent="0.35">
      <c r="A1596">
        <v>7830616</v>
      </c>
      <c r="B1596" t="s">
        <v>34</v>
      </c>
      <c r="C1596" t="s">
        <v>96</v>
      </c>
      <c r="D1596" t="s">
        <v>392</v>
      </c>
      <c r="E1596" t="s">
        <v>574</v>
      </c>
      <c r="F1596" s="6">
        <v>3.105590062111801E-3</v>
      </c>
      <c r="G1596" t="s">
        <v>575</v>
      </c>
      <c r="H1596" t="s">
        <v>576</v>
      </c>
      <c r="I1596" s="1">
        <v>57.825000000000003</v>
      </c>
      <c r="J1596" s="2">
        <v>0.10714285714285714</v>
      </c>
      <c r="K1596" s="2">
        <v>0.26925465838509316</v>
      </c>
      <c r="L1596" s="2">
        <v>0.17950310322068491</v>
      </c>
    </row>
    <row r="1597" spans="1:12" x14ac:dyDescent="0.35">
      <c r="A1597">
        <v>7830616</v>
      </c>
      <c r="B1597" t="s">
        <v>34</v>
      </c>
      <c r="C1597" t="s">
        <v>96</v>
      </c>
      <c r="D1597" t="s">
        <v>392</v>
      </c>
      <c r="E1597" t="s">
        <v>402</v>
      </c>
      <c r="F1597" s="6">
        <v>6.2111801242236021E-3</v>
      </c>
      <c r="G1597" t="s">
        <v>169</v>
      </c>
      <c r="H1597" t="s">
        <v>237</v>
      </c>
      <c r="I1597" s="1">
        <v>71.795000000000002</v>
      </c>
      <c r="J1597" s="2">
        <v>0.2683229813664596</v>
      </c>
      <c r="K1597" s="2">
        <v>0.55652173913043468</v>
      </c>
      <c r="L1597" s="2">
        <v>0.44596275187427209</v>
      </c>
    </row>
    <row r="1598" spans="1:12" x14ac:dyDescent="0.35">
      <c r="A1598">
        <v>7830616</v>
      </c>
      <c r="B1598" t="s">
        <v>34</v>
      </c>
      <c r="C1598" t="s">
        <v>96</v>
      </c>
      <c r="D1598" t="s">
        <v>392</v>
      </c>
      <c r="E1598" t="s">
        <v>579</v>
      </c>
      <c r="F1598" s="6">
        <v>3.105590062111801E-3</v>
      </c>
      <c r="G1598" t="s">
        <v>580</v>
      </c>
      <c r="H1598" t="s">
        <v>364</v>
      </c>
      <c r="I1598" s="1">
        <v>71.62</v>
      </c>
      <c r="J1598" s="2">
        <v>0.14782608695652175</v>
      </c>
      <c r="K1598" s="2">
        <v>0.24844720496894407</v>
      </c>
      <c r="L1598" s="2">
        <v>0.22236024370845059</v>
      </c>
    </row>
    <row r="1599" spans="1:12" x14ac:dyDescent="0.35">
      <c r="A1599">
        <v>7830616</v>
      </c>
      <c r="B1599" t="s">
        <v>34</v>
      </c>
      <c r="C1599" t="s">
        <v>96</v>
      </c>
      <c r="D1599" t="s">
        <v>392</v>
      </c>
      <c r="E1599" t="s">
        <v>581</v>
      </c>
      <c r="F1599" s="6">
        <v>1.2422360248447204E-2</v>
      </c>
      <c r="G1599" t="s">
        <v>582</v>
      </c>
      <c r="H1599" t="s">
        <v>221</v>
      </c>
      <c r="I1599" s="1">
        <v>48.215000000000003</v>
      </c>
      <c r="J1599" s="2">
        <v>0.30186335403726705</v>
      </c>
      <c r="K1599" s="2">
        <v>1.0322981366459625</v>
      </c>
      <c r="L1599" s="2">
        <v>0.59875777345266401</v>
      </c>
    </row>
    <row r="1600" spans="1:12" x14ac:dyDescent="0.35">
      <c r="A1600">
        <v>7830616</v>
      </c>
      <c r="B1600" t="s">
        <v>34</v>
      </c>
      <c r="C1600" t="s">
        <v>96</v>
      </c>
      <c r="D1600" t="s">
        <v>392</v>
      </c>
      <c r="E1600" t="s">
        <v>403</v>
      </c>
      <c r="F1600" s="6">
        <v>3.105590062111801E-3</v>
      </c>
      <c r="G1600" t="s">
        <v>404</v>
      </c>
      <c r="H1600" t="s">
        <v>405</v>
      </c>
      <c r="I1600" s="1">
        <v>73.824999999999989</v>
      </c>
      <c r="J1600" s="2">
        <v>0.13540372670807452</v>
      </c>
      <c r="K1600" s="2">
        <v>0.28416149068322977</v>
      </c>
      <c r="L1600" s="2">
        <v>0.22919255606135966</v>
      </c>
    </row>
    <row r="1601" spans="1:12" x14ac:dyDescent="0.35">
      <c r="A1601">
        <v>7830616</v>
      </c>
      <c r="B1601" t="s">
        <v>34</v>
      </c>
      <c r="C1601" t="s">
        <v>96</v>
      </c>
      <c r="D1601" t="s">
        <v>392</v>
      </c>
      <c r="E1601" t="s">
        <v>407</v>
      </c>
      <c r="F1601" s="6">
        <v>3.105590062111801E-3</v>
      </c>
      <c r="G1601" t="s">
        <v>408</v>
      </c>
      <c r="H1601" t="s">
        <v>409</v>
      </c>
      <c r="I1601" s="1">
        <v>68.459999999999994</v>
      </c>
      <c r="J1601" s="2">
        <v>0.16645962732919253</v>
      </c>
      <c r="K1601" s="2">
        <v>0.3096273291925466</v>
      </c>
      <c r="L1601" s="2">
        <v>0.21273291925465837</v>
      </c>
    </row>
    <row r="1602" spans="1:12" x14ac:dyDescent="0.35">
      <c r="A1602">
        <v>7830616</v>
      </c>
      <c r="B1602" t="s">
        <v>34</v>
      </c>
      <c r="C1602" t="s">
        <v>96</v>
      </c>
      <c r="D1602" t="s">
        <v>392</v>
      </c>
      <c r="E1602" t="s">
        <v>410</v>
      </c>
      <c r="F1602" s="6">
        <v>3.105590062111801E-3</v>
      </c>
      <c r="G1602" t="s">
        <v>411</v>
      </c>
      <c r="H1602" t="s">
        <v>405</v>
      </c>
      <c r="I1602" s="1">
        <v>70.674999999999997</v>
      </c>
      <c r="J1602" s="2">
        <v>0.11894409937888197</v>
      </c>
      <c r="K1602" s="2">
        <v>0.28416149068322977</v>
      </c>
      <c r="L1602" s="2">
        <v>0.21956520791379561</v>
      </c>
    </row>
    <row r="1603" spans="1:12" x14ac:dyDescent="0.35">
      <c r="A1603">
        <v>7830616</v>
      </c>
      <c r="B1603" t="s">
        <v>34</v>
      </c>
      <c r="C1603" t="s">
        <v>96</v>
      </c>
      <c r="D1603" t="s">
        <v>305</v>
      </c>
      <c r="E1603" t="s">
        <v>620</v>
      </c>
      <c r="F1603" s="6">
        <v>2.4844720496894408E-2</v>
      </c>
      <c r="G1603" t="s">
        <v>621</v>
      </c>
      <c r="H1603" t="s">
        <v>622</v>
      </c>
      <c r="I1603" s="1">
        <v>67.290000000000006</v>
      </c>
      <c r="J1603" s="2">
        <v>0.94906832298136645</v>
      </c>
      <c r="K1603" s="2">
        <v>1.8732919254658384</v>
      </c>
      <c r="L1603" s="2">
        <v>1.6720497652610635</v>
      </c>
    </row>
    <row r="1604" spans="1:12" x14ac:dyDescent="0.35">
      <c r="A1604">
        <v>7830616</v>
      </c>
      <c r="B1604" t="s">
        <v>34</v>
      </c>
      <c r="C1604" t="s">
        <v>96</v>
      </c>
      <c r="D1604" t="s">
        <v>305</v>
      </c>
      <c r="E1604" t="s">
        <v>623</v>
      </c>
      <c r="F1604" s="6">
        <v>3.105590062111801E-3</v>
      </c>
      <c r="G1604" t="s">
        <v>353</v>
      </c>
      <c r="H1604" t="s">
        <v>327</v>
      </c>
      <c r="I1604" s="1">
        <v>70.355000000000004</v>
      </c>
      <c r="J1604" s="2">
        <v>0.12857142857142856</v>
      </c>
      <c r="K1604" s="2">
        <v>0.25124223602484475</v>
      </c>
      <c r="L1604" s="2">
        <v>0.21832299084396833</v>
      </c>
    </row>
    <row r="1605" spans="1:12" x14ac:dyDescent="0.35">
      <c r="A1605">
        <v>7830616</v>
      </c>
      <c r="B1605" t="s">
        <v>34</v>
      </c>
      <c r="C1605" t="s">
        <v>96</v>
      </c>
      <c r="D1605" t="s">
        <v>305</v>
      </c>
      <c r="E1605" t="s">
        <v>738</v>
      </c>
      <c r="F1605" s="6">
        <v>2.4844720496894408E-2</v>
      </c>
      <c r="G1605" t="s">
        <v>739</v>
      </c>
      <c r="H1605" t="s">
        <v>188</v>
      </c>
      <c r="I1605" s="1">
        <v>62.184999999999995</v>
      </c>
      <c r="J1605" s="2">
        <v>0.88695652173913042</v>
      </c>
      <c r="K1605" s="2">
        <v>1.8534161490683227</v>
      </c>
      <c r="L1605" s="2">
        <v>1.5453416338618498</v>
      </c>
    </row>
    <row r="1606" spans="1:12" x14ac:dyDescent="0.35">
      <c r="A1606">
        <v>7830616</v>
      </c>
      <c r="B1606" t="s">
        <v>34</v>
      </c>
      <c r="C1606" t="s">
        <v>96</v>
      </c>
      <c r="D1606" t="s">
        <v>305</v>
      </c>
      <c r="E1606" t="s">
        <v>740</v>
      </c>
      <c r="F1606" s="6">
        <v>3.105590062111801E-3</v>
      </c>
      <c r="G1606" t="s">
        <v>336</v>
      </c>
      <c r="H1606" t="s">
        <v>741</v>
      </c>
      <c r="I1606" s="1">
        <v>70.914999999999992</v>
      </c>
      <c r="J1606" s="2">
        <v>0.11956521739130434</v>
      </c>
      <c r="K1606" s="2">
        <v>0.27049689440993785</v>
      </c>
      <c r="L1606" s="2">
        <v>0.22049689440993786</v>
      </c>
    </row>
    <row r="1607" spans="1:12" x14ac:dyDescent="0.35">
      <c r="A1607">
        <v>7830616</v>
      </c>
      <c r="B1607" t="s">
        <v>34</v>
      </c>
      <c r="C1607" t="s">
        <v>96</v>
      </c>
      <c r="D1607" t="s">
        <v>305</v>
      </c>
      <c r="E1607" t="s">
        <v>744</v>
      </c>
      <c r="F1607" s="6">
        <v>3.105590062111801E-3</v>
      </c>
      <c r="G1607" t="s">
        <v>745</v>
      </c>
      <c r="H1607" t="s">
        <v>619</v>
      </c>
      <c r="I1607" s="1">
        <v>59.844999999999999</v>
      </c>
      <c r="J1607" s="2">
        <v>0.10869565217391304</v>
      </c>
      <c r="K1607" s="2">
        <v>0.24596273291925466</v>
      </c>
      <c r="L1607" s="2">
        <v>0.18571428334490853</v>
      </c>
    </row>
    <row r="1608" spans="1:12" x14ac:dyDescent="0.35">
      <c r="A1608">
        <v>7830616</v>
      </c>
      <c r="B1608" t="s">
        <v>34</v>
      </c>
      <c r="C1608" t="s">
        <v>96</v>
      </c>
      <c r="D1608" t="s">
        <v>305</v>
      </c>
      <c r="E1608" t="s">
        <v>932</v>
      </c>
      <c r="F1608" s="6">
        <v>9.316770186335404E-3</v>
      </c>
      <c r="G1608" t="s">
        <v>769</v>
      </c>
      <c r="H1608" t="s">
        <v>373</v>
      </c>
      <c r="I1608" s="1">
        <v>73.89</v>
      </c>
      <c r="J1608" s="2">
        <v>0.43695652173913041</v>
      </c>
      <c r="K1608" s="2">
        <v>0.78260869565217395</v>
      </c>
      <c r="L1608" s="2">
        <v>0.68850933098644951</v>
      </c>
    </row>
    <row r="1609" spans="1:12" x14ac:dyDescent="0.35">
      <c r="A1609">
        <v>7830616</v>
      </c>
      <c r="B1609" t="s">
        <v>34</v>
      </c>
      <c r="C1609" t="s">
        <v>96</v>
      </c>
      <c r="D1609" t="s">
        <v>305</v>
      </c>
      <c r="E1609" t="s">
        <v>1771</v>
      </c>
      <c r="F1609" s="6">
        <v>3.105590062111801E-3</v>
      </c>
      <c r="G1609" t="s">
        <v>892</v>
      </c>
      <c r="H1609" t="s">
        <v>173</v>
      </c>
      <c r="I1609" s="1">
        <v>63.215000000000003</v>
      </c>
      <c r="J1609" s="2">
        <v>0.12763975155279503</v>
      </c>
      <c r="K1609" s="2">
        <v>0.2385093167701863</v>
      </c>
      <c r="L1609" s="2">
        <v>0.196273294294843</v>
      </c>
    </row>
    <row r="1610" spans="1:12" x14ac:dyDescent="0.35">
      <c r="A1610">
        <v>7830616</v>
      </c>
      <c r="B1610" t="s">
        <v>34</v>
      </c>
      <c r="C1610" t="s">
        <v>96</v>
      </c>
      <c r="D1610" t="s">
        <v>305</v>
      </c>
      <c r="E1610" t="s">
        <v>757</v>
      </c>
      <c r="F1610" s="6">
        <v>3.105590062111801E-3</v>
      </c>
      <c r="G1610" t="s">
        <v>548</v>
      </c>
      <c r="H1610" t="s">
        <v>758</v>
      </c>
      <c r="I1610" s="1">
        <v>49.914999999999999</v>
      </c>
      <c r="J1610" s="2">
        <v>0.10031055900621116</v>
      </c>
      <c r="K1610" s="2">
        <v>0.23074534161490681</v>
      </c>
      <c r="L1610" s="2">
        <v>0.15496894883813325</v>
      </c>
    </row>
    <row r="1611" spans="1:12" x14ac:dyDescent="0.35">
      <c r="A1611">
        <v>7830616</v>
      </c>
      <c r="B1611" t="s">
        <v>34</v>
      </c>
      <c r="C1611" t="s">
        <v>96</v>
      </c>
      <c r="D1611" t="s">
        <v>305</v>
      </c>
      <c r="E1611" t="s">
        <v>1775</v>
      </c>
      <c r="F1611" s="6">
        <v>3.105590062111801E-3</v>
      </c>
      <c r="G1611" t="s">
        <v>166</v>
      </c>
      <c r="H1611" t="s">
        <v>211</v>
      </c>
      <c r="I1611" s="1">
        <v>78.010000000000005</v>
      </c>
      <c r="J1611" s="2">
        <v>0.17111801242236024</v>
      </c>
      <c r="K1611" s="2">
        <v>0.28043478260869564</v>
      </c>
      <c r="L1611" s="2">
        <v>0.24223602484472048</v>
      </c>
    </row>
    <row r="1612" spans="1:12" x14ac:dyDescent="0.35">
      <c r="A1612">
        <v>7830616</v>
      </c>
      <c r="B1612" t="s">
        <v>34</v>
      </c>
      <c r="C1612" t="s">
        <v>96</v>
      </c>
      <c r="D1612" t="s">
        <v>305</v>
      </c>
      <c r="E1612" t="s">
        <v>759</v>
      </c>
      <c r="F1612" s="6">
        <v>6.2111801242236021E-3</v>
      </c>
      <c r="G1612" t="s">
        <v>383</v>
      </c>
      <c r="H1612" t="s">
        <v>760</v>
      </c>
      <c r="I1612" s="1">
        <v>68.454999999999998</v>
      </c>
      <c r="J1612" s="2">
        <v>0.23478260869565215</v>
      </c>
      <c r="K1612" s="2">
        <v>0.48012422360248441</v>
      </c>
      <c r="L1612" s="2">
        <v>0.42546583850931674</v>
      </c>
    </row>
    <row r="1613" spans="1:12" x14ac:dyDescent="0.35">
      <c r="A1613">
        <v>7830616</v>
      </c>
      <c r="B1613" t="s">
        <v>34</v>
      </c>
      <c r="C1613" t="s">
        <v>96</v>
      </c>
      <c r="D1613" t="s">
        <v>305</v>
      </c>
      <c r="E1613" t="s">
        <v>761</v>
      </c>
      <c r="F1613" s="6">
        <v>3.105590062111801E-3</v>
      </c>
      <c r="G1613" t="s">
        <v>754</v>
      </c>
      <c r="H1613" t="s">
        <v>762</v>
      </c>
      <c r="I1613" s="1">
        <v>64.53</v>
      </c>
      <c r="J1613" s="2">
        <v>0.14440993788819875</v>
      </c>
      <c r="K1613" s="2">
        <v>0.2509316770186335</v>
      </c>
      <c r="L1613" s="2">
        <v>0.17701863354037267</v>
      </c>
    </row>
    <row r="1614" spans="1:12" x14ac:dyDescent="0.35">
      <c r="A1614">
        <v>7830616</v>
      </c>
      <c r="B1614" t="s">
        <v>34</v>
      </c>
      <c r="C1614" t="s">
        <v>96</v>
      </c>
      <c r="D1614" t="s">
        <v>305</v>
      </c>
      <c r="E1614" t="s">
        <v>412</v>
      </c>
      <c r="F1614" s="6">
        <v>3.105590062111801E-3</v>
      </c>
      <c r="G1614" t="s">
        <v>331</v>
      </c>
      <c r="H1614" t="s">
        <v>413</v>
      </c>
      <c r="I1614" s="1">
        <v>64.564999999999998</v>
      </c>
      <c r="J1614" s="2">
        <v>0.12577639751552794</v>
      </c>
      <c r="K1614" s="2">
        <v>0.26118012422360243</v>
      </c>
      <c r="L1614" s="2">
        <v>0.20031055900621117</v>
      </c>
    </row>
    <row r="1615" spans="1:12" x14ac:dyDescent="0.35">
      <c r="A1615">
        <v>7830616</v>
      </c>
      <c r="B1615" t="s">
        <v>34</v>
      </c>
      <c r="C1615" t="s">
        <v>96</v>
      </c>
      <c r="D1615" t="s">
        <v>305</v>
      </c>
      <c r="E1615" t="s">
        <v>763</v>
      </c>
      <c r="F1615" s="6">
        <v>3.105590062111801E-3</v>
      </c>
      <c r="G1615" t="s">
        <v>388</v>
      </c>
      <c r="H1615" t="s">
        <v>543</v>
      </c>
      <c r="I1615" s="1">
        <v>68.14</v>
      </c>
      <c r="J1615" s="2">
        <v>0.15496894409937886</v>
      </c>
      <c r="K1615" s="2">
        <v>0.23944099378881983</v>
      </c>
      <c r="L1615" s="2">
        <v>0.21180123275851609</v>
      </c>
    </row>
    <row r="1616" spans="1:12" x14ac:dyDescent="0.35">
      <c r="A1616">
        <v>7830616</v>
      </c>
      <c r="B1616" t="s">
        <v>34</v>
      </c>
      <c r="C1616" t="s">
        <v>96</v>
      </c>
      <c r="D1616" t="s">
        <v>305</v>
      </c>
      <c r="E1616" t="s">
        <v>764</v>
      </c>
      <c r="F1616" s="6">
        <v>3.105590062111801E-3</v>
      </c>
      <c r="G1616" t="s">
        <v>307</v>
      </c>
      <c r="H1616" t="s">
        <v>765</v>
      </c>
      <c r="I1616" s="1">
        <v>75.14</v>
      </c>
      <c r="J1616" s="2">
        <v>0.13229813664596274</v>
      </c>
      <c r="K1616" s="2">
        <v>0.2996894409937888</v>
      </c>
      <c r="L1616" s="2">
        <v>0.23354036319329871</v>
      </c>
    </row>
    <row r="1617" spans="1:12" x14ac:dyDescent="0.35">
      <c r="A1617">
        <v>7830616</v>
      </c>
      <c r="B1617" t="s">
        <v>34</v>
      </c>
      <c r="C1617" t="s">
        <v>96</v>
      </c>
      <c r="D1617" t="s">
        <v>305</v>
      </c>
      <c r="E1617" t="s">
        <v>766</v>
      </c>
      <c r="F1617" s="6">
        <v>3.105590062111801E-3</v>
      </c>
      <c r="G1617" t="s">
        <v>767</v>
      </c>
      <c r="H1617" t="s">
        <v>413</v>
      </c>
      <c r="I1617" s="1">
        <v>63.344999999999992</v>
      </c>
      <c r="J1617" s="2">
        <v>0.11180124223602483</v>
      </c>
      <c r="K1617" s="2">
        <v>0.26118012422360243</v>
      </c>
      <c r="L1617" s="2">
        <v>0.19658384856229982</v>
      </c>
    </row>
    <row r="1618" spans="1:12" x14ac:dyDescent="0.35">
      <c r="A1618">
        <v>7830616</v>
      </c>
      <c r="B1618" t="s">
        <v>34</v>
      </c>
      <c r="C1618" t="s">
        <v>96</v>
      </c>
      <c r="D1618" t="s">
        <v>305</v>
      </c>
      <c r="E1618" t="s">
        <v>1778</v>
      </c>
      <c r="F1618" s="6">
        <v>3.105590062111801E-3</v>
      </c>
      <c r="G1618" t="s">
        <v>172</v>
      </c>
      <c r="H1618" t="s">
        <v>688</v>
      </c>
      <c r="I1618" s="1">
        <v>67.69</v>
      </c>
      <c r="J1618" s="2">
        <v>0.12204968944099377</v>
      </c>
      <c r="K1618" s="2">
        <v>0.25279503105590062</v>
      </c>
      <c r="L1618" s="2">
        <v>0.21055901568868884</v>
      </c>
    </row>
    <row r="1619" spans="1:12" x14ac:dyDescent="0.35">
      <c r="A1619">
        <v>7830616</v>
      </c>
      <c r="B1619" t="s">
        <v>34</v>
      </c>
      <c r="C1619" t="s">
        <v>96</v>
      </c>
      <c r="D1619" t="s">
        <v>305</v>
      </c>
      <c r="E1619" t="s">
        <v>1779</v>
      </c>
      <c r="F1619" s="6">
        <v>9.316770186335404E-3</v>
      </c>
      <c r="G1619" t="s">
        <v>1780</v>
      </c>
      <c r="H1619" t="s">
        <v>965</v>
      </c>
      <c r="I1619" s="1">
        <v>71.424999999999997</v>
      </c>
      <c r="J1619" s="2">
        <v>0.38012422360248443</v>
      </c>
      <c r="K1619" s="2">
        <v>0.80031055900621129</v>
      </c>
      <c r="L1619" s="2">
        <v>0.66521740552061093</v>
      </c>
    </row>
    <row r="1620" spans="1:12" x14ac:dyDescent="0.35">
      <c r="A1620">
        <v>7830616</v>
      </c>
      <c r="B1620" t="s">
        <v>34</v>
      </c>
      <c r="C1620" t="s">
        <v>96</v>
      </c>
      <c r="D1620" t="s">
        <v>305</v>
      </c>
      <c r="E1620" t="s">
        <v>1781</v>
      </c>
      <c r="F1620" s="6">
        <v>3.105590062111801E-3</v>
      </c>
      <c r="G1620" t="s">
        <v>1782</v>
      </c>
      <c r="H1620" t="s">
        <v>1051</v>
      </c>
      <c r="I1620" s="1">
        <v>63.86</v>
      </c>
      <c r="J1620" s="2">
        <v>0.13913043478260867</v>
      </c>
      <c r="K1620" s="2">
        <v>0.26304347826086955</v>
      </c>
      <c r="L1620" s="2">
        <v>0.19844720970769844</v>
      </c>
    </row>
    <row r="1621" spans="1:12" x14ac:dyDescent="0.35">
      <c r="A1621">
        <v>7830616</v>
      </c>
      <c r="B1621" t="s">
        <v>34</v>
      </c>
      <c r="C1621" t="s">
        <v>96</v>
      </c>
      <c r="D1621" t="s">
        <v>305</v>
      </c>
      <c r="E1621" t="s">
        <v>770</v>
      </c>
      <c r="F1621" s="6">
        <v>3.105590062111801E-3</v>
      </c>
      <c r="G1621" t="s">
        <v>771</v>
      </c>
      <c r="H1621" t="s">
        <v>772</v>
      </c>
      <c r="I1621" s="1">
        <v>52.245000000000005</v>
      </c>
      <c r="J1621" s="2">
        <v>8.8509316770186336E-2</v>
      </c>
      <c r="K1621" s="2">
        <v>0.25031055900621113</v>
      </c>
      <c r="L1621" s="2">
        <v>0.1621118036116132</v>
      </c>
    </row>
    <row r="1622" spans="1:12" x14ac:dyDescent="0.35">
      <c r="A1622">
        <v>7830616</v>
      </c>
      <c r="B1622" t="s">
        <v>34</v>
      </c>
      <c r="C1622" t="s">
        <v>96</v>
      </c>
      <c r="D1622" t="s">
        <v>305</v>
      </c>
      <c r="E1622" t="s">
        <v>1783</v>
      </c>
      <c r="F1622" s="6">
        <v>6.2111801242236021E-3</v>
      </c>
      <c r="G1622" t="s">
        <v>507</v>
      </c>
      <c r="H1622" t="s">
        <v>576</v>
      </c>
      <c r="I1622" s="1">
        <v>68.849999999999994</v>
      </c>
      <c r="J1622" s="2">
        <v>0.29254658385093169</v>
      </c>
      <c r="K1622" s="2">
        <v>0.53850931677018632</v>
      </c>
      <c r="L1622" s="2">
        <v>0.4279503200365149</v>
      </c>
    </row>
    <row r="1623" spans="1:12" x14ac:dyDescent="0.35">
      <c r="A1623">
        <v>7830616</v>
      </c>
      <c r="B1623" t="s">
        <v>34</v>
      </c>
      <c r="C1623" t="s">
        <v>96</v>
      </c>
      <c r="D1623" t="s">
        <v>414</v>
      </c>
      <c r="E1623" t="s">
        <v>415</v>
      </c>
      <c r="F1623" s="6">
        <v>3.105590062111801E-3</v>
      </c>
      <c r="G1623" t="s">
        <v>416</v>
      </c>
      <c r="H1623" t="s">
        <v>417</v>
      </c>
      <c r="I1623" s="1">
        <v>81.765000000000001</v>
      </c>
      <c r="J1623" s="2">
        <v>0.19472049689440993</v>
      </c>
      <c r="K1623" s="2">
        <v>0.27981366459627327</v>
      </c>
      <c r="L1623" s="2">
        <v>0.2537266985970254</v>
      </c>
    </row>
    <row r="1624" spans="1:12" x14ac:dyDescent="0.35">
      <c r="A1624">
        <v>7830616</v>
      </c>
      <c r="B1624" t="s">
        <v>34</v>
      </c>
      <c r="C1624" t="s">
        <v>96</v>
      </c>
      <c r="D1624" t="s">
        <v>414</v>
      </c>
      <c r="E1624" t="s">
        <v>424</v>
      </c>
      <c r="F1624" s="6">
        <v>6.2111801242236021E-3</v>
      </c>
      <c r="G1624" t="s">
        <v>425</v>
      </c>
      <c r="H1624" t="s">
        <v>426</v>
      </c>
      <c r="I1624" s="1">
        <v>81.290000000000006</v>
      </c>
      <c r="J1624" s="2">
        <v>0.40683229813664595</v>
      </c>
      <c r="K1624" s="2">
        <v>0.53416149068322982</v>
      </c>
      <c r="L1624" s="2">
        <v>0.50496896305439631</v>
      </c>
    </row>
    <row r="1625" spans="1:12" x14ac:dyDescent="0.35">
      <c r="A1625">
        <v>7830616</v>
      </c>
      <c r="B1625" t="s">
        <v>34</v>
      </c>
      <c r="C1625" t="s">
        <v>96</v>
      </c>
      <c r="D1625" t="s">
        <v>472</v>
      </c>
      <c r="E1625" t="s">
        <v>1312</v>
      </c>
      <c r="F1625" s="6">
        <v>4.0372670807453416E-2</v>
      </c>
      <c r="G1625" t="s">
        <v>198</v>
      </c>
      <c r="H1625" t="s">
        <v>264</v>
      </c>
      <c r="I1625" s="1">
        <v>76.08</v>
      </c>
      <c r="J1625" s="2">
        <v>2.0993788819875778</v>
      </c>
      <c r="K1625" s="2">
        <v>3.4397515527950313</v>
      </c>
      <c r="L1625" s="2">
        <v>3.0723601868433983</v>
      </c>
    </row>
    <row r="1626" spans="1:12" x14ac:dyDescent="0.35">
      <c r="A1626">
        <v>7830616</v>
      </c>
      <c r="B1626" t="s">
        <v>34</v>
      </c>
      <c r="C1626" t="s">
        <v>96</v>
      </c>
      <c r="D1626" t="s">
        <v>472</v>
      </c>
      <c r="E1626" t="s">
        <v>1313</v>
      </c>
      <c r="F1626" s="6">
        <v>3.105590062111801E-3</v>
      </c>
      <c r="G1626" t="s">
        <v>1314</v>
      </c>
      <c r="H1626" t="s">
        <v>441</v>
      </c>
      <c r="I1626" s="1">
        <v>79.574999999999989</v>
      </c>
      <c r="J1626" s="2">
        <v>0.17204968944099377</v>
      </c>
      <c r="K1626" s="2">
        <v>0.29099378881987575</v>
      </c>
      <c r="L1626" s="2">
        <v>0.24720496420534499</v>
      </c>
    </row>
    <row r="1627" spans="1:12" x14ac:dyDescent="0.35">
      <c r="A1627">
        <v>7830616</v>
      </c>
      <c r="B1627" t="s">
        <v>34</v>
      </c>
      <c r="C1627" t="s">
        <v>96</v>
      </c>
      <c r="D1627" t="s">
        <v>472</v>
      </c>
      <c r="E1627" t="s">
        <v>1315</v>
      </c>
      <c r="F1627" s="6">
        <v>1.2422360248447204E-2</v>
      </c>
      <c r="G1627" t="s">
        <v>586</v>
      </c>
      <c r="H1627" t="s">
        <v>1316</v>
      </c>
      <c r="I1627" s="1">
        <v>61.17</v>
      </c>
      <c r="J1627" s="2">
        <v>0.38633540372670805</v>
      </c>
      <c r="K1627" s="2">
        <v>0.93167701863354035</v>
      </c>
      <c r="L1627" s="2">
        <v>0.76024845668247765</v>
      </c>
    </row>
    <row r="1628" spans="1:12" x14ac:dyDescent="0.35">
      <c r="A1628">
        <v>7830616</v>
      </c>
      <c r="B1628" t="s">
        <v>34</v>
      </c>
      <c r="C1628" t="s">
        <v>96</v>
      </c>
      <c r="D1628" t="s">
        <v>472</v>
      </c>
      <c r="E1628" t="s">
        <v>1317</v>
      </c>
      <c r="F1628" s="6">
        <v>4.3478260869565216E-2</v>
      </c>
      <c r="G1628" t="s">
        <v>1318</v>
      </c>
      <c r="H1628" t="s">
        <v>600</v>
      </c>
      <c r="I1628" s="1">
        <v>79.35499999999999</v>
      </c>
      <c r="J1628" s="2">
        <v>2.2347826086956522</v>
      </c>
      <c r="K1628" s="2">
        <v>4.178260869565217</v>
      </c>
      <c r="L1628" s="2">
        <v>3.447826219641644</v>
      </c>
    </row>
    <row r="1629" spans="1:12" x14ac:dyDescent="0.35">
      <c r="A1629">
        <v>7830616</v>
      </c>
      <c r="B1629" t="s">
        <v>34</v>
      </c>
      <c r="C1629" t="s">
        <v>96</v>
      </c>
      <c r="D1629" t="s">
        <v>472</v>
      </c>
      <c r="E1629" t="s">
        <v>480</v>
      </c>
      <c r="F1629" s="6">
        <v>9.316770186335404E-3</v>
      </c>
      <c r="G1629" t="s">
        <v>709</v>
      </c>
      <c r="H1629" t="s">
        <v>447</v>
      </c>
      <c r="I1629" s="1">
        <v>60.314999999999998</v>
      </c>
      <c r="J1629" s="2">
        <v>0.37826086956521743</v>
      </c>
      <c r="K1629" s="2">
        <v>0.74161490683229814</v>
      </c>
      <c r="L1629" s="2">
        <v>0.56273293347092146</v>
      </c>
    </row>
    <row r="1630" spans="1:12" x14ac:dyDescent="0.35">
      <c r="A1630">
        <v>7830616</v>
      </c>
      <c r="B1630" t="s">
        <v>34</v>
      </c>
      <c r="C1630" t="s">
        <v>96</v>
      </c>
      <c r="D1630" t="s">
        <v>472</v>
      </c>
      <c r="E1630" t="s">
        <v>1319</v>
      </c>
      <c r="F1630" s="6">
        <v>3.105590062111801E-3</v>
      </c>
      <c r="G1630" t="s">
        <v>879</v>
      </c>
      <c r="H1630" t="s">
        <v>998</v>
      </c>
      <c r="I1630" s="1">
        <v>70.314999999999998</v>
      </c>
      <c r="J1630" s="2">
        <v>0.13198757763975155</v>
      </c>
      <c r="K1630" s="2">
        <v>0.25186335403726706</v>
      </c>
      <c r="L1630" s="2">
        <v>0.21863354511142516</v>
      </c>
    </row>
    <row r="1631" spans="1:12" x14ac:dyDescent="0.35">
      <c r="A1631">
        <v>7830616</v>
      </c>
      <c r="B1631" t="s">
        <v>34</v>
      </c>
      <c r="C1631" t="s">
        <v>96</v>
      </c>
      <c r="D1631" t="s">
        <v>472</v>
      </c>
      <c r="E1631" t="s">
        <v>624</v>
      </c>
      <c r="F1631" s="6">
        <v>6.2111801242236021E-3</v>
      </c>
      <c r="G1631" t="s">
        <v>625</v>
      </c>
      <c r="H1631" t="s">
        <v>328</v>
      </c>
      <c r="I1631" s="1">
        <v>76.569999999999993</v>
      </c>
      <c r="J1631" s="2">
        <v>0.29503105590062112</v>
      </c>
      <c r="K1631" s="2">
        <v>0.58633540372670812</v>
      </c>
      <c r="L1631" s="2">
        <v>0.47577638803801919</v>
      </c>
    </row>
    <row r="1632" spans="1:12" x14ac:dyDescent="0.35">
      <c r="A1632">
        <v>7830616</v>
      </c>
      <c r="B1632" t="s">
        <v>34</v>
      </c>
      <c r="C1632" t="s">
        <v>96</v>
      </c>
      <c r="D1632" t="s">
        <v>472</v>
      </c>
      <c r="E1632" t="s">
        <v>473</v>
      </c>
      <c r="F1632" s="6">
        <v>1.5527950310559006E-2</v>
      </c>
      <c r="G1632" t="s">
        <v>474</v>
      </c>
      <c r="H1632" t="s">
        <v>475</v>
      </c>
      <c r="I1632" s="1">
        <v>55.35</v>
      </c>
      <c r="J1632" s="2">
        <v>0.54658385093167705</v>
      </c>
      <c r="K1632" s="2">
        <v>1.0559006211180124</v>
      </c>
      <c r="L1632" s="2">
        <v>0.86024847089874079</v>
      </c>
    </row>
    <row r="1633" spans="1:12" x14ac:dyDescent="0.35">
      <c r="A1633">
        <v>7830616</v>
      </c>
      <c r="B1633" t="s">
        <v>34</v>
      </c>
      <c r="C1633" t="s">
        <v>96</v>
      </c>
      <c r="D1633" t="s">
        <v>472</v>
      </c>
      <c r="E1633" t="s">
        <v>626</v>
      </c>
      <c r="F1633" s="6">
        <v>6.2111801242236021E-3</v>
      </c>
      <c r="G1633" t="s">
        <v>627</v>
      </c>
      <c r="H1633" t="s">
        <v>628</v>
      </c>
      <c r="I1633" s="1">
        <v>67.709999999999994</v>
      </c>
      <c r="J1633" s="2">
        <v>0.19378881987577637</v>
      </c>
      <c r="K1633" s="2">
        <v>0.52049689440993785</v>
      </c>
      <c r="L1633" s="2">
        <v>0.42049687545492037</v>
      </c>
    </row>
    <row r="1634" spans="1:12" x14ac:dyDescent="0.35">
      <c r="A1634">
        <v>7830616</v>
      </c>
      <c r="B1634" t="s">
        <v>34</v>
      </c>
      <c r="C1634" t="s">
        <v>96</v>
      </c>
      <c r="D1634" t="s">
        <v>472</v>
      </c>
      <c r="E1634" t="s">
        <v>940</v>
      </c>
      <c r="F1634" s="6">
        <v>3.105590062111801E-3</v>
      </c>
      <c r="G1634" t="s">
        <v>941</v>
      </c>
      <c r="H1634" t="s">
        <v>786</v>
      </c>
      <c r="I1634" s="1">
        <v>76.135000000000005</v>
      </c>
      <c r="J1634" s="2">
        <v>0.17701863354037267</v>
      </c>
      <c r="K1634" s="2">
        <v>0.30248447204968942</v>
      </c>
      <c r="L1634" s="2">
        <v>0.23664595325541049</v>
      </c>
    </row>
    <row r="1635" spans="1:12" x14ac:dyDescent="0.35">
      <c r="A1635">
        <v>7830616</v>
      </c>
      <c r="B1635" t="s">
        <v>34</v>
      </c>
      <c r="C1635" t="s">
        <v>96</v>
      </c>
      <c r="D1635" t="s">
        <v>472</v>
      </c>
      <c r="E1635" t="s">
        <v>948</v>
      </c>
      <c r="F1635" s="6">
        <v>3.105590062111801E-3</v>
      </c>
      <c r="G1635" t="s">
        <v>949</v>
      </c>
      <c r="H1635" t="s">
        <v>136</v>
      </c>
      <c r="I1635" s="1">
        <v>63.265000000000001</v>
      </c>
      <c r="J1635" s="2">
        <v>0.11677018633540372</v>
      </c>
      <c r="K1635" s="2">
        <v>0.28105590062111802</v>
      </c>
      <c r="L1635" s="2">
        <v>0.19689441467664257</v>
      </c>
    </row>
    <row r="1636" spans="1:12" x14ac:dyDescent="0.35">
      <c r="A1636">
        <v>7830616</v>
      </c>
      <c r="B1636" t="s">
        <v>34</v>
      </c>
      <c r="C1636" t="s">
        <v>96</v>
      </c>
      <c r="D1636" t="s">
        <v>472</v>
      </c>
      <c r="E1636" t="s">
        <v>1323</v>
      </c>
      <c r="F1636" s="6">
        <v>1.2422360248447204E-2</v>
      </c>
      <c r="G1636" t="s">
        <v>285</v>
      </c>
      <c r="H1636" t="s">
        <v>173</v>
      </c>
      <c r="I1636" s="1">
        <v>69.48</v>
      </c>
      <c r="J1636" s="2">
        <v>0.51677018633540373</v>
      </c>
      <c r="K1636" s="2">
        <v>0.95403726708074521</v>
      </c>
      <c r="L1636" s="2">
        <v>0.86335403726708071</v>
      </c>
    </row>
    <row r="1637" spans="1:12" x14ac:dyDescent="0.35">
      <c r="A1637">
        <v>7830616</v>
      </c>
      <c r="B1637" t="s">
        <v>34</v>
      </c>
      <c r="C1637" t="s">
        <v>96</v>
      </c>
      <c r="D1637" t="s">
        <v>472</v>
      </c>
      <c r="E1637" t="s">
        <v>629</v>
      </c>
      <c r="F1637" s="6">
        <v>3.105590062111801E-3</v>
      </c>
      <c r="G1637" t="s">
        <v>630</v>
      </c>
      <c r="H1637" t="s">
        <v>631</v>
      </c>
      <c r="I1637" s="1">
        <v>64.77000000000001</v>
      </c>
      <c r="J1637" s="2">
        <v>0.11118012422360248</v>
      </c>
      <c r="K1637" s="2">
        <v>0.26863354037267079</v>
      </c>
      <c r="L1637" s="2">
        <v>0.20124224550235345</v>
      </c>
    </row>
    <row r="1638" spans="1:12" x14ac:dyDescent="0.35">
      <c r="A1638">
        <v>7830616</v>
      </c>
      <c r="B1638" t="s">
        <v>34</v>
      </c>
      <c r="C1638" t="s">
        <v>96</v>
      </c>
      <c r="D1638" t="s">
        <v>472</v>
      </c>
      <c r="E1638" t="s">
        <v>632</v>
      </c>
      <c r="F1638" s="6">
        <v>3.105590062111801E-3</v>
      </c>
      <c r="G1638" t="s">
        <v>633</v>
      </c>
      <c r="H1638" t="s">
        <v>612</v>
      </c>
      <c r="I1638" s="1">
        <v>64.789999999999992</v>
      </c>
      <c r="J1638" s="2">
        <v>0.10590062111801242</v>
      </c>
      <c r="K1638" s="2">
        <v>0.22484472049689441</v>
      </c>
      <c r="L1638" s="2">
        <v>0.20093166754112479</v>
      </c>
    </row>
    <row r="1639" spans="1:12" x14ac:dyDescent="0.35">
      <c r="A1639">
        <v>7830616</v>
      </c>
      <c r="B1639" t="s">
        <v>34</v>
      </c>
      <c r="C1639" t="s">
        <v>96</v>
      </c>
      <c r="D1639" t="s">
        <v>472</v>
      </c>
      <c r="E1639" t="s">
        <v>953</v>
      </c>
      <c r="F1639" s="6">
        <v>3.105590062111801E-3</v>
      </c>
      <c r="G1639" t="s">
        <v>285</v>
      </c>
      <c r="H1639" t="s">
        <v>264</v>
      </c>
      <c r="I1639" s="1">
        <v>62.76</v>
      </c>
      <c r="J1639" s="2">
        <v>0.12919254658385093</v>
      </c>
      <c r="K1639" s="2">
        <v>0.26459627329192548</v>
      </c>
      <c r="L1639" s="2">
        <v>0.19503105353124392</v>
      </c>
    </row>
    <row r="1640" spans="1:12" x14ac:dyDescent="0.35">
      <c r="A1640">
        <v>7830616</v>
      </c>
      <c r="B1640" t="s">
        <v>34</v>
      </c>
      <c r="C1640" t="s">
        <v>96</v>
      </c>
      <c r="D1640" t="s">
        <v>472</v>
      </c>
      <c r="E1640" t="s">
        <v>778</v>
      </c>
      <c r="F1640" s="6">
        <v>6.2111801242236021E-3</v>
      </c>
      <c r="G1640" t="s">
        <v>779</v>
      </c>
      <c r="H1640" t="s">
        <v>730</v>
      </c>
      <c r="I1640" s="1">
        <v>67.13</v>
      </c>
      <c r="J1640" s="2">
        <v>0.2608695652173913</v>
      </c>
      <c r="K1640" s="2">
        <v>0.49937888198757763</v>
      </c>
      <c r="L1640" s="2">
        <v>0.41677017685789497</v>
      </c>
    </row>
    <row r="1641" spans="1:12" x14ac:dyDescent="0.35">
      <c r="A1641">
        <v>7830616</v>
      </c>
      <c r="B1641" t="s">
        <v>34</v>
      </c>
      <c r="C1641" t="s">
        <v>96</v>
      </c>
      <c r="D1641" t="s">
        <v>472</v>
      </c>
      <c r="E1641" t="s">
        <v>1324</v>
      </c>
      <c r="F1641" s="6">
        <v>9.316770186335404E-3</v>
      </c>
      <c r="G1641" t="s">
        <v>1325</v>
      </c>
      <c r="H1641" t="s">
        <v>652</v>
      </c>
      <c r="I1641" s="1">
        <v>79.004999999999995</v>
      </c>
      <c r="J1641" s="2">
        <v>0.49844720496894412</v>
      </c>
      <c r="K1641" s="2">
        <v>0.88043478260869568</v>
      </c>
      <c r="L1641" s="2">
        <v>0.73695650752286734</v>
      </c>
    </row>
    <row r="1642" spans="1:12" x14ac:dyDescent="0.35">
      <c r="A1642">
        <v>7830616</v>
      </c>
      <c r="B1642" t="s">
        <v>34</v>
      </c>
      <c r="C1642" t="s">
        <v>96</v>
      </c>
      <c r="D1642" t="s">
        <v>472</v>
      </c>
      <c r="E1642" t="s">
        <v>1329</v>
      </c>
      <c r="F1642" s="6">
        <v>2.7950310559006212E-2</v>
      </c>
      <c r="G1642" t="s">
        <v>1330</v>
      </c>
      <c r="H1642" t="s">
        <v>852</v>
      </c>
      <c r="I1642" s="1">
        <v>51.08</v>
      </c>
      <c r="J1642" s="2">
        <v>0.85527950310559009</v>
      </c>
      <c r="K1642" s="2">
        <v>2.1717391304347826</v>
      </c>
      <c r="L1642" s="2">
        <v>1.4282608269164281</v>
      </c>
    </row>
    <row r="1643" spans="1:12" x14ac:dyDescent="0.35">
      <c r="A1643">
        <v>7830616</v>
      </c>
      <c r="B1643" t="s">
        <v>34</v>
      </c>
      <c r="C1643" t="s">
        <v>96</v>
      </c>
      <c r="D1643" t="s">
        <v>472</v>
      </c>
      <c r="E1643" t="s">
        <v>954</v>
      </c>
      <c r="F1643" s="6">
        <v>3.105590062111801E-3</v>
      </c>
      <c r="G1643" t="s">
        <v>955</v>
      </c>
      <c r="H1643" t="s">
        <v>724</v>
      </c>
      <c r="I1643" s="1">
        <v>58.28</v>
      </c>
      <c r="J1643" s="2">
        <v>0.11490683229813664</v>
      </c>
      <c r="K1643" s="2">
        <v>0.25900621118012424</v>
      </c>
      <c r="L1643" s="2">
        <v>0.18105589825174082</v>
      </c>
    </row>
    <row r="1644" spans="1:12" x14ac:dyDescent="0.35">
      <c r="A1644">
        <v>7830616</v>
      </c>
      <c r="B1644" t="s">
        <v>34</v>
      </c>
      <c r="C1644" t="s">
        <v>96</v>
      </c>
      <c r="D1644" t="s">
        <v>472</v>
      </c>
      <c r="E1644" t="s">
        <v>1332</v>
      </c>
      <c r="F1644" s="6">
        <v>2.4844720496894408E-2</v>
      </c>
      <c r="G1644" t="s">
        <v>1333</v>
      </c>
      <c r="H1644" t="s">
        <v>1039</v>
      </c>
      <c r="I1644" s="1">
        <v>62.54</v>
      </c>
      <c r="J1644" s="2">
        <v>0.7875776397515527</v>
      </c>
      <c r="K1644" s="2">
        <v>1.870807453416149</v>
      </c>
      <c r="L1644" s="2">
        <v>1.555279465195555</v>
      </c>
    </row>
    <row r="1645" spans="1:12" x14ac:dyDescent="0.35">
      <c r="A1645">
        <v>7830616</v>
      </c>
      <c r="B1645" t="s">
        <v>34</v>
      </c>
      <c r="C1645" t="s">
        <v>96</v>
      </c>
      <c r="D1645" t="s">
        <v>472</v>
      </c>
      <c r="E1645" t="s">
        <v>958</v>
      </c>
      <c r="F1645" s="6">
        <v>3.105590062111801E-3</v>
      </c>
      <c r="G1645" t="s">
        <v>524</v>
      </c>
      <c r="H1645" t="s">
        <v>959</v>
      </c>
      <c r="I1645" s="1">
        <v>58.135000000000005</v>
      </c>
      <c r="J1645" s="2">
        <v>0.1170807453416149</v>
      </c>
      <c r="K1645" s="2">
        <v>0.2683229813664596</v>
      </c>
      <c r="L1645" s="2">
        <v>0.18043477786994128</v>
      </c>
    </row>
    <row r="1646" spans="1:12" x14ac:dyDescent="0.35">
      <c r="A1646">
        <v>7830616</v>
      </c>
      <c r="B1646" t="s">
        <v>34</v>
      </c>
      <c r="C1646" t="s">
        <v>96</v>
      </c>
      <c r="D1646" t="s">
        <v>472</v>
      </c>
      <c r="E1646" t="s">
        <v>960</v>
      </c>
      <c r="F1646" s="6">
        <v>3.105590062111801E-3</v>
      </c>
      <c r="G1646" t="s">
        <v>745</v>
      </c>
      <c r="H1646" t="s">
        <v>720</v>
      </c>
      <c r="I1646" s="1">
        <v>61.704999999999998</v>
      </c>
      <c r="J1646" s="2">
        <v>0.10869565217391304</v>
      </c>
      <c r="K1646" s="2">
        <v>0.21552795031055902</v>
      </c>
      <c r="L1646" s="2">
        <v>0.19192546346913211</v>
      </c>
    </row>
    <row r="1647" spans="1:12" x14ac:dyDescent="0.35">
      <c r="A1647">
        <v>7830616</v>
      </c>
      <c r="B1647" t="s">
        <v>34</v>
      </c>
      <c r="C1647" t="s">
        <v>96</v>
      </c>
      <c r="D1647" t="s">
        <v>472</v>
      </c>
      <c r="E1647" t="s">
        <v>1334</v>
      </c>
      <c r="F1647" s="6">
        <v>9.316770186335404E-3</v>
      </c>
      <c r="G1647" t="s">
        <v>1335</v>
      </c>
      <c r="H1647" t="s">
        <v>246</v>
      </c>
      <c r="I1647" s="1">
        <v>56.87</v>
      </c>
      <c r="J1647" s="2">
        <v>0.31956521739130433</v>
      </c>
      <c r="K1647" s="2">
        <v>0.71086956521739131</v>
      </c>
      <c r="L1647" s="2">
        <v>0.52919253947571943</v>
      </c>
    </row>
    <row r="1648" spans="1:12" x14ac:dyDescent="0.35">
      <c r="A1648">
        <v>7830616</v>
      </c>
      <c r="B1648" t="s">
        <v>34</v>
      </c>
      <c r="C1648" t="s">
        <v>96</v>
      </c>
      <c r="D1648" t="s">
        <v>472</v>
      </c>
      <c r="E1648" t="s">
        <v>961</v>
      </c>
      <c r="F1648" s="6">
        <v>6.2111801242236021E-3</v>
      </c>
      <c r="G1648" t="s">
        <v>949</v>
      </c>
      <c r="H1648" t="s">
        <v>962</v>
      </c>
      <c r="I1648" s="1">
        <v>50.589999999999996</v>
      </c>
      <c r="J1648" s="2">
        <v>0.23354037267080743</v>
      </c>
      <c r="K1648" s="2">
        <v>0.40310559006211183</v>
      </c>
      <c r="L1648" s="2">
        <v>0.31428570480820556</v>
      </c>
    </row>
    <row r="1649" spans="1:12" x14ac:dyDescent="0.35">
      <c r="A1649">
        <v>7830616</v>
      </c>
      <c r="B1649" t="s">
        <v>34</v>
      </c>
      <c r="C1649" t="s">
        <v>96</v>
      </c>
      <c r="D1649" t="s">
        <v>476</v>
      </c>
      <c r="E1649" t="s">
        <v>486</v>
      </c>
      <c r="F1649" s="6">
        <v>1.2422360248447204E-2</v>
      </c>
      <c r="G1649" t="s">
        <v>487</v>
      </c>
      <c r="H1649" t="s">
        <v>488</v>
      </c>
      <c r="I1649" s="1">
        <v>74.314999999999998</v>
      </c>
      <c r="J1649" s="2">
        <v>0.74534161490683226</v>
      </c>
      <c r="K1649" s="2">
        <v>1.1080745341614906</v>
      </c>
      <c r="L1649" s="2">
        <v>0.92298140436966225</v>
      </c>
    </row>
    <row r="1650" spans="1:12" x14ac:dyDescent="0.35">
      <c r="A1650">
        <v>7830616</v>
      </c>
      <c r="B1650" t="s">
        <v>34</v>
      </c>
      <c r="C1650" t="s">
        <v>96</v>
      </c>
      <c r="D1650" t="s">
        <v>1408</v>
      </c>
      <c r="E1650" t="s">
        <v>1784</v>
      </c>
      <c r="F1650" s="6">
        <v>3.105590062111801E-3</v>
      </c>
      <c r="G1650" t="s">
        <v>254</v>
      </c>
      <c r="H1650" t="s">
        <v>1004</v>
      </c>
      <c r="I1650" s="1">
        <v>82.96</v>
      </c>
      <c r="J1650" s="2">
        <v>0.23633540372670805</v>
      </c>
      <c r="K1650" s="2">
        <v>0.29006211180124225</v>
      </c>
      <c r="L1650" s="2">
        <v>0.25776397515527949</v>
      </c>
    </row>
    <row r="1651" spans="1:12" x14ac:dyDescent="0.35">
      <c r="A1651">
        <v>7830616</v>
      </c>
      <c r="B1651" t="s">
        <v>34</v>
      </c>
      <c r="C1651" t="s">
        <v>96</v>
      </c>
      <c r="D1651" t="s">
        <v>492</v>
      </c>
      <c r="E1651" t="s">
        <v>493</v>
      </c>
      <c r="F1651" s="6">
        <v>3.105590062111801E-3</v>
      </c>
      <c r="G1651" t="s">
        <v>494</v>
      </c>
      <c r="H1651" t="s">
        <v>304</v>
      </c>
      <c r="I1651" s="1">
        <v>66.66</v>
      </c>
      <c r="J1651" s="2">
        <v>0.13447204968944099</v>
      </c>
      <c r="K1651" s="2">
        <v>0.27888198757763971</v>
      </c>
      <c r="L1651" s="2">
        <v>0.20683229339789158</v>
      </c>
    </row>
    <row r="1652" spans="1:12" x14ac:dyDescent="0.35">
      <c r="A1652">
        <v>7830616</v>
      </c>
      <c r="B1652" t="s">
        <v>34</v>
      </c>
      <c r="C1652" t="s">
        <v>96</v>
      </c>
      <c r="D1652" t="s">
        <v>492</v>
      </c>
      <c r="E1652" t="s">
        <v>636</v>
      </c>
      <c r="F1652" s="6">
        <v>1.2422360248447204E-2</v>
      </c>
      <c r="G1652" t="s">
        <v>637</v>
      </c>
      <c r="H1652" t="s">
        <v>513</v>
      </c>
      <c r="I1652" s="1">
        <v>74.58</v>
      </c>
      <c r="J1652" s="2">
        <v>0.63105590062111794</v>
      </c>
      <c r="K1652" s="2">
        <v>1.0881987577639751</v>
      </c>
      <c r="L1652" s="2">
        <v>0.92670805557914393</v>
      </c>
    </row>
    <row r="1653" spans="1:12" x14ac:dyDescent="0.35">
      <c r="A1653">
        <v>7830616</v>
      </c>
      <c r="B1653" t="s">
        <v>34</v>
      </c>
      <c r="C1653" t="s">
        <v>96</v>
      </c>
      <c r="D1653" t="s">
        <v>492</v>
      </c>
      <c r="E1653" t="s">
        <v>780</v>
      </c>
      <c r="F1653" s="6">
        <v>3.105590062111801E-3</v>
      </c>
      <c r="G1653" t="s">
        <v>781</v>
      </c>
      <c r="H1653" t="s">
        <v>218</v>
      </c>
      <c r="I1653" s="1">
        <v>61.885000000000005</v>
      </c>
      <c r="J1653" s="2">
        <v>0.11335403726708074</v>
      </c>
      <c r="K1653" s="2">
        <v>0.24037267080745342</v>
      </c>
      <c r="L1653" s="2">
        <v>0.19223602958347485</v>
      </c>
    </row>
    <row r="1654" spans="1:12" x14ac:dyDescent="0.35">
      <c r="A1654">
        <v>7830616</v>
      </c>
      <c r="B1654" t="s">
        <v>34</v>
      </c>
      <c r="C1654" t="s">
        <v>96</v>
      </c>
      <c r="D1654" t="s">
        <v>492</v>
      </c>
      <c r="E1654" t="s">
        <v>500</v>
      </c>
      <c r="F1654" s="6">
        <v>3.105590062111801E-3</v>
      </c>
      <c r="G1654" t="s">
        <v>501</v>
      </c>
      <c r="H1654" t="s">
        <v>502</v>
      </c>
      <c r="I1654" s="1">
        <v>68.28</v>
      </c>
      <c r="J1654" s="2">
        <v>0.12639751552795031</v>
      </c>
      <c r="K1654" s="2">
        <v>0.24285714285714285</v>
      </c>
      <c r="L1654" s="2">
        <v>0.21211181071974475</v>
      </c>
    </row>
    <row r="1655" spans="1:12" x14ac:dyDescent="0.35">
      <c r="A1655">
        <v>7830616</v>
      </c>
      <c r="B1655" t="s">
        <v>34</v>
      </c>
      <c r="C1655" t="s">
        <v>96</v>
      </c>
      <c r="D1655" t="s">
        <v>492</v>
      </c>
      <c r="E1655" t="s">
        <v>782</v>
      </c>
      <c r="F1655" s="6">
        <v>6.2111801242236021E-3</v>
      </c>
      <c r="G1655" t="s">
        <v>783</v>
      </c>
      <c r="H1655" t="s">
        <v>206</v>
      </c>
      <c r="I1655" s="1">
        <v>84.495000000000005</v>
      </c>
      <c r="J1655" s="2">
        <v>0.41677018633540364</v>
      </c>
      <c r="K1655" s="2">
        <v>0.6211180124223602</v>
      </c>
      <c r="L1655" s="2">
        <v>0.52422361196198075</v>
      </c>
    </row>
    <row r="1656" spans="1:12" x14ac:dyDescent="0.35">
      <c r="A1656">
        <v>7830616</v>
      </c>
      <c r="B1656" t="s">
        <v>34</v>
      </c>
      <c r="C1656" t="s">
        <v>96</v>
      </c>
      <c r="D1656" t="s">
        <v>492</v>
      </c>
      <c r="E1656" t="s">
        <v>787</v>
      </c>
      <c r="F1656" s="6">
        <v>3.105590062111801E-3</v>
      </c>
      <c r="G1656" t="s">
        <v>788</v>
      </c>
      <c r="H1656" t="s">
        <v>170</v>
      </c>
      <c r="I1656" s="1">
        <v>76.414999999999992</v>
      </c>
      <c r="J1656" s="2">
        <v>0.14596273291925466</v>
      </c>
      <c r="K1656" s="2">
        <v>0.28975155279503101</v>
      </c>
      <c r="L1656" s="2">
        <v>0.23726708548409597</v>
      </c>
    </row>
    <row r="1657" spans="1:12" x14ac:dyDescent="0.35">
      <c r="A1657">
        <v>7830616</v>
      </c>
      <c r="B1657" t="s">
        <v>34</v>
      </c>
      <c r="C1657" t="s">
        <v>96</v>
      </c>
      <c r="D1657" t="s">
        <v>492</v>
      </c>
      <c r="E1657" t="s">
        <v>638</v>
      </c>
      <c r="F1657" s="6">
        <v>9.316770186335404E-3</v>
      </c>
      <c r="G1657" t="s">
        <v>639</v>
      </c>
      <c r="H1657" t="s">
        <v>640</v>
      </c>
      <c r="I1657" s="1">
        <v>74.139999999999986</v>
      </c>
      <c r="J1657" s="2">
        <v>0.47422360248447204</v>
      </c>
      <c r="K1657" s="2">
        <v>0.76956521739130435</v>
      </c>
      <c r="L1657" s="2">
        <v>0.69130431939356074</v>
      </c>
    </row>
    <row r="1658" spans="1:12" x14ac:dyDescent="0.35">
      <c r="A1658">
        <v>7830616</v>
      </c>
      <c r="B1658" t="s">
        <v>34</v>
      </c>
      <c r="C1658" t="s">
        <v>96</v>
      </c>
      <c r="D1658" t="s">
        <v>492</v>
      </c>
      <c r="E1658" t="s">
        <v>1822</v>
      </c>
      <c r="F1658" s="6">
        <v>6.2111801242236021E-3</v>
      </c>
      <c r="G1658" t="s">
        <v>206</v>
      </c>
      <c r="H1658" t="s">
        <v>364</v>
      </c>
      <c r="I1658" s="1">
        <v>91.589999999999989</v>
      </c>
      <c r="J1658" s="2">
        <v>0.6211180124223602</v>
      </c>
      <c r="K1658" s="2">
        <v>0.49689440993788814</v>
      </c>
      <c r="L1658" s="2">
        <v>0.56894408990137324</v>
      </c>
    </row>
    <row r="1659" spans="1:12" x14ac:dyDescent="0.35">
      <c r="A1659">
        <v>7830616</v>
      </c>
      <c r="B1659" t="s">
        <v>34</v>
      </c>
      <c r="C1659" t="s">
        <v>96</v>
      </c>
      <c r="D1659" t="s">
        <v>492</v>
      </c>
      <c r="E1659" t="s">
        <v>506</v>
      </c>
      <c r="F1659" s="6">
        <v>6.2111801242236021E-3</v>
      </c>
      <c r="G1659" t="s">
        <v>507</v>
      </c>
      <c r="H1659" t="s">
        <v>508</v>
      </c>
      <c r="I1659" s="1">
        <v>63.08</v>
      </c>
      <c r="J1659" s="2">
        <v>0.29254658385093169</v>
      </c>
      <c r="K1659" s="2">
        <v>0.48695652173913045</v>
      </c>
      <c r="L1659" s="2">
        <v>0.39130434782608692</v>
      </c>
    </row>
    <row r="1660" spans="1:12" x14ac:dyDescent="0.35">
      <c r="A1660">
        <v>7830616</v>
      </c>
      <c r="B1660" t="s">
        <v>34</v>
      </c>
      <c r="C1660" t="s">
        <v>96</v>
      </c>
      <c r="D1660" t="s">
        <v>492</v>
      </c>
      <c r="E1660" t="s">
        <v>509</v>
      </c>
      <c r="F1660" s="6">
        <v>3.105590062111801E-3</v>
      </c>
      <c r="G1660" t="s">
        <v>510</v>
      </c>
      <c r="H1660" t="s">
        <v>511</v>
      </c>
      <c r="I1660" s="1">
        <v>76.234999999999999</v>
      </c>
      <c r="J1660" s="2">
        <v>0.17546583850931677</v>
      </c>
      <c r="K1660" s="2">
        <v>0.24937888198757763</v>
      </c>
      <c r="L1660" s="2">
        <v>0.23664595325541049</v>
      </c>
    </row>
    <row r="1661" spans="1:12" x14ac:dyDescent="0.35">
      <c r="A1661">
        <v>7830616</v>
      </c>
      <c r="B1661" t="s">
        <v>34</v>
      </c>
      <c r="C1661" t="s">
        <v>96</v>
      </c>
      <c r="D1661" t="s">
        <v>492</v>
      </c>
      <c r="E1661" t="s">
        <v>514</v>
      </c>
      <c r="F1661" s="6">
        <v>9.316770186335404E-3</v>
      </c>
      <c r="G1661" t="s">
        <v>515</v>
      </c>
      <c r="H1661" t="s">
        <v>491</v>
      </c>
      <c r="I1661" s="1">
        <v>76.415000000000006</v>
      </c>
      <c r="J1661" s="2">
        <v>0.55341614906832293</v>
      </c>
      <c r="K1661" s="2">
        <v>0.73509316770186339</v>
      </c>
      <c r="L1661" s="2">
        <v>0.71180125645228798</v>
      </c>
    </row>
    <row r="1662" spans="1:12" x14ac:dyDescent="0.35">
      <c r="A1662">
        <v>7830616</v>
      </c>
      <c r="B1662" t="s">
        <v>34</v>
      </c>
      <c r="C1662" t="s">
        <v>96</v>
      </c>
      <c r="D1662" t="s">
        <v>492</v>
      </c>
      <c r="E1662" t="s">
        <v>518</v>
      </c>
      <c r="F1662" s="6">
        <v>3.105590062111801E-3</v>
      </c>
      <c r="G1662" t="s">
        <v>519</v>
      </c>
      <c r="H1662" t="s">
        <v>520</v>
      </c>
      <c r="I1662" s="1">
        <v>83.075000000000003</v>
      </c>
      <c r="J1662" s="2">
        <v>0.20807453416149066</v>
      </c>
      <c r="K1662" s="2">
        <v>0.27608695652173915</v>
      </c>
      <c r="L1662" s="2">
        <v>0.25807452942273629</v>
      </c>
    </row>
    <row r="1663" spans="1:12" x14ac:dyDescent="0.35">
      <c r="A1663">
        <v>7830616</v>
      </c>
      <c r="B1663" t="s">
        <v>34</v>
      </c>
      <c r="C1663" t="s">
        <v>96</v>
      </c>
      <c r="D1663" t="s">
        <v>1232</v>
      </c>
      <c r="E1663" t="s">
        <v>1823</v>
      </c>
      <c r="F1663" s="6">
        <v>3.105590062111801E-3</v>
      </c>
      <c r="G1663" t="s">
        <v>1580</v>
      </c>
      <c r="H1663" t="s">
        <v>508</v>
      </c>
      <c r="I1663" s="1">
        <v>60.75</v>
      </c>
      <c r="J1663" s="2">
        <v>0.14099378881987576</v>
      </c>
      <c r="K1663" s="2">
        <v>0.24347826086956523</v>
      </c>
      <c r="L1663" s="2">
        <v>0.18850931913956351</v>
      </c>
    </row>
    <row r="1664" spans="1:12" x14ac:dyDescent="0.35">
      <c r="A1664">
        <v>7830616</v>
      </c>
      <c r="B1664" t="s">
        <v>34</v>
      </c>
      <c r="C1664" t="s">
        <v>96</v>
      </c>
      <c r="D1664" t="s">
        <v>710</v>
      </c>
      <c r="E1664" t="s">
        <v>979</v>
      </c>
      <c r="F1664" s="6">
        <v>6.2111801242236021E-3</v>
      </c>
      <c r="G1664" t="s">
        <v>962</v>
      </c>
      <c r="H1664" t="s">
        <v>221</v>
      </c>
      <c r="I1664" s="1">
        <v>76.974999999999994</v>
      </c>
      <c r="J1664" s="2">
        <v>0.40310559006211183</v>
      </c>
      <c r="K1664" s="2">
        <v>0.51614906832298124</v>
      </c>
      <c r="L1664" s="2">
        <v>0.47826086956521735</v>
      </c>
    </row>
    <row r="1665" spans="1:12" x14ac:dyDescent="0.35">
      <c r="A1665">
        <v>7830616</v>
      </c>
      <c r="B1665" t="s">
        <v>34</v>
      </c>
      <c r="C1665" t="s">
        <v>96</v>
      </c>
      <c r="D1665" t="s">
        <v>199</v>
      </c>
      <c r="E1665" t="s">
        <v>1824</v>
      </c>
      <c r="F1665" s="6">
        <v>6.2111801242236021E-3</v>
      </c>
      <c r="G1665" t="s">
        <v>1825</v>
      </c>
      <c r="H1665" t="s">
        <v>176</v>
      </c>
      <c r="I1665" s="1">
        <v>58.06</v>
      </c>
      <c r="J1665" s="2">
        <v>0.27639751552795028</v>
      </c>
      <c r="K1665" s="2">
        <v>0.39378881987577635</v>
      </c>
      <c r="L1665" s="2">
        <v>0.36086955573988255</v>
      </c>
    </row>
    <row r="1666" spans="1:12" x14ac:dyDescent="0.35">
      <c r="A1666">
        <v>7830616</v>
      </c>
      <c r="B1666" t="s">
        <v>34</v>
      </c>
      <c r="C1666" t="s">
        <v>96</v>
      </c>
      <c r="D1666" t="s">
        <v>199</v>
      </c>
      <c r="E1666" t="s">
        <v>797</v>
      </c>
      <c r="F1666" s="6">
        <v>3.105590062111801E-3</v>
      </c>
      <c r="G1666" t="s">
        <v>651</v>
      </c>
      <c r="H1666" t="s">
        <v>798</v>
      </c>
      <c r="I1666" s="1">
        <v>67.584999999999994</v>
      </c>
      <c r="J1666" s="2">
        <v>0.14875776397515528</v>
      </c>
      <c r="K1666" s="2">
        <v>0.2543478260869565</v>
      </c>
      <c r="L1666" s="2">
        <v>0.21024843772746019</v>
      </c>
    </row>
    <row r="1667" spans="1:12" x14ac:dyDescent="0.35">
      <c r="A1667">
        <v>7830616</v>
      </c>
      <c r="B1667" t="s">
        <v>34</v>
      </c>
      <c r="C1667" t="s">
        <v>96</v>
      </c>
      <c r="D1667" t="s">
        <v>199</v>
      </c>
      <c r="E1667" t="s">
        <v>801</v>
      </c>
      <c r="F1667" s="6">
        <v>3.105590062111801E-3</v>
      </c>
      <c r="G1667" t="s">
        <v>542</v>
      </c>
      <c r="H1667" t="s">
        <v>802</v>
      </c>
      <c r="I1667" s="1">
        <v>45.064999999999998</v>
      </c>
      <c r="J1667" s="2">
        <v>0.10093167701863354</v>
      </c>
      <c r="K1667" s="2">
        <v>0.18478260869565216</v>
      </c>
      <c r="L1667" s="2">
        <v>0.14006210706248787</v>
      </c>
    </row>
    <row r="1668" spans="1:12" x14ac:dyDescent="0.35">
      <c r="A1668">
        <v>7830616</v>
      </c>
      <c r="B1668" t="s">
        <v>34</v>
      </c>
      <c r="C1668" t="s">
        <v>96</v>
      </c>
      <c r="D1668" t="s">
        <v>199</v>
      </c>
      <c r="E1668" t="s">
        <v>1286</v>
      </c>
      <c r="F1668" s="6">
        <v>3.105590062111801E-3</v>
      </c>
      <c r="G1668" t="s">
        <v>833</v>
      </c>
      <c r="H1668" t="s">
        <v>1287</v>
      </c>
      <c r="I1668" s="1">
        <v>61.765000000000001</v>
      </c>
      <c r="J1668" s="2">
        <v>0.14130434782608695</v>
      </c>
      <c r="K1668" s="2">
        <v>0.2077639751552795</v>
      </c>
      <c r="L1668" s="2">
        <v>0.18726707837596443</v>
      </c>
    </row>
    <row r="1669" spans="1:12" x14ac:dyDescent="0.35">
      <c r="A1669">
        <v>7830616</v>
      </c>
      <c r="B1669" t="s">
        <v>34</v>
      </c>
      <c r="C1669" t="s">
        <v>96</v>
      </c>
      <c r="D1669" t="s">
        <v>199</v>
      </c>
      <c r="E1669" t="s">
        <v>1200</v>
      </c>
      <c r="F1669" s="6">
        <v>3.105590062111801E-3</v>
      </c>
      <c r="G1669" t="s">
        <v>1201</v>
      </c>
      <c r="H1669" t="s">
        <v>266</v>
      </c>
      <c r="I1669" s="1">
        <v>61.15</v>
      </c>
      <c r="J1669" s="2">
        <v>0.13385093167701864</v>
      </c>
      <c r="K1669" s="2">
        <v>0.16925465838509315</v>
      </c>
      <c r="L1669" s="2">
        <v>0.18975154805627667</v>
      </c>
    </row>
    <row r="1670" spans="1:12" x14ac:dyDescent="0.35">
      <c r="A1670">
        <v>7830616</v>
      </c>
      <c r="B1670" t="s">
        <v>34</v>
      </c>
      <c r="C1670" t="s">
        <v>96</v>
      </c>
      <c r="D1670" t="s">
        <v>199</v>
      </c>
      <c r="E1670" t="s">
        <v>523</v>
      </c>
      <c r="F1670" s="6">
        <v>3.105590062111801E-3</v>
      </c>
      <c r="G1670" t="s">
        <v>524</v>
      </c>
      <c r="H1670" t="s">
        <v>463</v>
      </c>
      <c r="I1670" s="1">
        <v>56.265000000000001</v>
      </c>
      <c r="J1670" s="2">
        <v>0.1170807453416149</v>
      </c>
      <c r="K1670" s="2">
        <v>0.17670807453416149</v>
      </c>
      <c r="L1670" s="2">
        <v>0.1745341638600604</v>
      </c>
    </row>
    <row r="1671" spans="1:12" x14ac:dyDescent="0.35">
      <c r="A1671">
        <v>7830616</v>
      </c>
      <c r="B1671" t="s">
        <v>34</v>
      </c>
      <c r="C1671" t="s">
        <v>96</v>
      </c>
      <c r="D1671" t="s">
        <v>199</v>
      </c>
      <c r="E1671" t="s">
        <v>1826</v>
      </c>
      <c r="F1671" s="6">
        <v>3.105590062111801E-3</v>
      </c>
      <c r="G1671" t="s">
        <v>1812</v>
      </c>
      <c r="H1671" t="s">
        <v>1308</v>
      </c>
      <c r="I1671" s="1">
        <v>57.264999999999993</v>
      </c>
      <c r="J1671" s="2">
        <v>0.12453416149068322</v>
      </c>
      <c r="K1671" s="2">
        <v>0.19658385093167699</v>
      </c>
      <c r="L1671" s="2">
        <v>0.17763975392217221</v>
      </c>
    </row>
    <row r="1672" spans="1:12" x14ac:dyDescent="0.35">
      <c r="A1672">
        <v>7830616</v>
      </c>
      <c r="B1672" t="s">
        <v>34</v>
      </c>
      <c r="C1672" t="s">
        <v>96</v>
      </c>
      <c r="D1672" t="s">
        <v>381</v>
      </c>
      <c r="E1672" t="s">
        <v>1827</v>
      </c>
      <c r="F1672" s="6">
        <v>6.2111801242236021E-3</v>
      </c>
      <c r="G1672" t="s">
        <v>1828</v>
      </c>
      <c r="H1672" t="s">
        <v>1026</v>
      </c>
      <c r="I1672" s="1">
        <v>55.02</v>
      </c>
      <c r="J1672" s="2">
        <v>0.24596273291925466</v>
      </c>
      <c r="K1672" s="2">
        <v>0.41987577639751544</v>
      </c>
      <c r="L1672" s="2">
        <v>0.34223601536721177</v>
      </c>
    </row>
    <row r="1673" spans="1:12" x14ac:dyDescent="0.35">
      <c r="A1673">
        <v>7830616</v>
      </c>
      <c r="B1673" t="s">
        <v>34</v>
      </c>
      <c r="C1673" t="s">
        <v>96</v>
      </c>
      <c r="D1673" t="s">
        <v>731</v>
      </c>
      <c r="E1673" t="s">
        <v>626</v>
      </c>
      <c r="F1673" s="6">
        <v>9.316770186335404E-3</v>
      </c>
      <c r="G1673" t="s">
        <v>274</v>
      </c>
      <c r="H1673" t="s">
        <v>721</v>
      </c>
      <c r="I1673" s="1">
        <v>67.73</v>
      </c>
      <c r="J1673" s="2">
        <v>0.49285714285714288</v>
      </c>
      <c r="K1673" s="2">
        <v>0.75465838509316774</v>
      </c>
      <c r="L1673" s="2">
        <v>0.63260870986843698</v>
      </c>
    </row>
    <row r="1674" spans="1:12" x14ac:dyDescent="0.35">
      <c r="A1674">
        <v>7830616</v>
      </c>
      <c r="B1674" t="s">
        <v>34</v>
      </c>
      <c r="C1674" t="s">
        <v>96</v>
      </c>
      <c r="D1674" t="s">
        <v>731</v>
      </c>
      <c r="E1674" t="s">
        <v>1829</v>
      </c>
      <c r="F1674" s="6">
        <v>3.105590062111801E-3</v>
      </c>
      <c r="G1674" t="s">
        <v>625</v>
      </c>
      <c r="H1674" t="s">
        <v>554</v>
      </c>
      <c r="I1674" s="1">
        <v>66.8</v>
      </c>
      <c r="J1674" s="2">
        <v>0.14751552795031056</v>
      </c>
      <c r="K1674" s="2">
        <v>0.22360248447204967</v>
      </c>
      <c r="L1674" s="2">
        <v>0.20776397989403386</v>
      </c>
    </row>
    <row r="1675" spans="1:12" x14ac:dyDescent="0.35">
      <c r="A1675">
        <v>7830616</v>
      </c>
      <c r="B1675" t="s">
        <v>34</v>
      </c>
      <c r="C1675" t="s">
        <v>96</v>
      </c>
      <c r="D1675" t="s">
        <v>731</v>
      </c>
      <c r="E1675" t="s">
        <v>1830</v>
      </c>
      <c r="F1675" s="6">
        <v>3.105590062111801E-3</v>
      </c>
      <c r="G1675" t="s">
        <v>452</v>
      </c>
      <c r="H1675" t="s">
        <v>1213</v>
      </c>
      <c r="I1675" s="1">
        <v>77.954999999999984</v>
      </c>
      <c r="J1675" s="2">
        <v>0.15683229813664595</v>
      </c>
      <c r="K1675" s="2">
        <v>0.28913043478260864</v>
      </c>
      <c r="L1675" s="2">
        <v>0.24223602484472048</v>
      </c>
    </row>
    <row r="1676" spans="1:12" x14ac:dyDescent="0.35">
      <c r="A1676">
        <v>7830616</v>
      </c>
      <c r="B1676" t="s">
        <v>34</v>
      </c>
      <c r="C1676" t="str">
        <f>C1675</f>
        <v>E</v>
      </c>
      <c r="D1676" s="4" t="str">
        <f>"Comparison School Score"</f>
        <v>Comparison School Score</v>
      </c>
      <c r="F1676" s="6">
        <v>0.66149068322981297</v>
      </c>
      <c r="I1676" s="1"/>
      <c r="J1676" s="2">
        <v>29.592546583850929</v>
      </c>
      <c r="K1676" s="2">
        <v>54.183540372670763</v>
      </c>
      <c r="L1676" s="2">
        <v>44.993788940714019</v>
      </c>
    </row>
    <row r="1677" spans="1:12" x14ac:dyDescent="0.35">
      <c r="A1677">
        <v>7830616</v>
      </c>
      <c r="B1677" t="s">
        <v>34</v>
      </c>
      <c r="C1677" t="s">
        <v>97</v>
      </c>
      <c r="D1677" t="s">
        <v>392</v>
      </c>
      <c r="E1677" t="s">
        <v>394</v>
      </c>
      <c r="F1677" s="6">
        <v>3.105590062111801E-3</v>
      </c>
      <c r="G1677" t="s">
        <v>1831</v>
      </c>
      <c r="H1677" t="s">
        <v>786</v>
      </c>
      <c r="I1677" s="1">
        <v>77.88</v>
      </c>
      <c r="J1677" s="2">
        <v>0.14254658385093166</v>
      </c>
      <c r="K1677" s="2">
        <v>0.30248447204968942</v>
      </c>
      <c r="L1677" s="2">
        <v>0.24192546583850932</v>
      </c>
    </row>
    <row r="1678" spans="1:12" x14ac:dyDescent="0.35">
      <c r="A1678">
        <v>7830616</v>
      </c>
      <c r="B1678" t="s">
        <v>34</v>
      </c>
      <c r="C1678" t="s">
        <v>97</v>
      </c>
      <c r="D1678" t="s">
        <v>392</v>
      </c>
      <c r="E1678" t="s">
        <v>588</v>
      </c>
      <c r="F1678" s="6">
        <v>2.4844720496894408E-2</v>
      </c>
      <c r="G1678" t="s">
        <v>589</v>
      </c>
      <c r="H1678" t="s">
        <v>590</v>
      </c>
      <c r="I1678" s="1">
        <v>59.78</v>
      </c>
      <c r="J1678" s="2">
        <v>0.77018633540372661</v>
      </c>
      <c r="K1678" s="2">
        <v>1.9180124223602484</v>
      </c>
      <c r="L1678" s="2">
        <v>1.4832298326196136</v>
      </c>
    </row>
    <row r="1679" spans="1:12" x14ac:dyDescent="0.35">
      <c r="A1679">
        <v>7830616</v>
      </c>
      <c r="B1679" t="s">
        <v>34</v>
      </c>
      <c r="C1679" t="s">
        <v>97</v>
      </c>
      <c r="D1679" t="s">
        <v>392</v>
      </c>
      <c r="E1679" t="s">
        <v>591</v>
      </c>
      <c r="F1679" s="6">
        <v>6.2111801242236021E-3</v>
      </c>
      <c r="G1679" t="s">
        <v>361</v>
      </c>
      <c r="H1679" t="s">
        <v>592</v>
      </c>
      <c r="I1679" s="1">
        <v>91.75</v>
      </c>
      <c r="J1679" s="2">
        <v>0.57701863354037264</v>
      </c>
      <c r="K1679" s="2">
        <v>0.57639751552795027</v>
      </c>
      <c r="L1679" s="2">
        <v>0.5701863543587441</v>
      </c>
    </row>
    <row r="1680" spans="1:12" x14ac:dyDescent="0.35">
      <c r="A1680">
        <v>7830616</v>
      </c>
      <c r="B1680" t="s">
        <v>34</v>
      </c>
      <c r="C1680" t="s">
        <v>97</v>
      </c>
      <c r="D1680" t="s">
        <v>392</v>
      </c>
      <c r="E1680" t="s">
        <v>593</v>
      </c>
      <c r="F1680" s="6">
        <v>3.105590062111801E-3</v>
      </c>
      <c r="G1680" t="s">
        <v>594</v>
      </c>
      <c r="H1680" t="s">
        <v>210</v>
      </c>
      <c r="I1680" s="1">
        <v>62.74</v>
      </c>
      <c r="J1680" s="2">
        <v>0.10621118012422361</v>
      </c>
      <c r="K1680" s="2">
        <v>0.26987577639751553</v>
      </c>
      <c r="L1680" s="2">
        <v>0.19503105353124392</v>
      </c>
    </row>
    <row r="1681" spans="1:12" x14ac:dyDescent="0.35">
      <c r="A1681">
        <v>7830616</v>
      </c>
      <c r="B1681" t="s">
        <v>34</v>
      </c>
      <c r="C1681" t="s">
        <v>97</v>
      </c>
      <c r="D1681" t="s">
        <v>392</v>
      </c>
      <c r="E1681" t="s">
        <v>595</v>
      </c>
      <c r="F1681" s="6">
        <v>6.2111801242236021E-3</v>
      </c>
      <c r="G1681" t="s">
        <v>596</v>
      </c>
      <c r="H1681" t="s">
        <v>597</v>
      </c>
      <c r="I1681" s="1">
        <v>47.809999999999995</v>
      </c>
      <c r="J1681" s="2">
        <v>0.18571428571428569</v>
      </c>
      <c r="K1681" s="2">
        <v>0.43540372670807448</v>
      </c>
      <c r="L1681" s="2">
        <v>0.29689440519913379</v>
      </c>
    </row>
    <row r="1682" spans="1:12" x14ac:dyDescent="0.35">
      <c r="A1682">
        <v>7830616</v>
      </c>
      <c r="B1682" t="s">
        <v>34</v>
      </c>
      <c r="C1682" t="s">
        <v>97</v>
      </c>
      <c r="D1682" t="s">
        <v>392</v>
      </c>
      <c r="E1682" t="s">
        <v>598</v>
      </c>
      <c r="F1682" s="6">
        <v>6.2111801242236021E-3</v>
      </c>
      <c r="G1682" t="s">
        <v>344</v>
      </c>
      <c r="H1682" t="s">
        <v>149</v>
      </c>
      <c r="I1682" s="1">
        <v>49.42</v>
      </c>
      <c r="J1682" s="2">
        <v>0.16645962732919253</v>
      </c>
      <c r="K1682" s="2">
        <v>0.4124223602484472</v>
      </c>
      <c r="L1682" s="2">
        <v>0.30621117538546921</v>
      </c>
    </row>
    <row r="1683" spans="1:12" x14ac:dyDescent="0.35">
      <c r="A1683">
        <v>7830616</v>
      </c>
      <c r="B1683" t="s">
        <v>34</v>
      </c>
      <c r="C1683" t="s">
        <v>97</v>
      </c>
      <c r="D1683" t="s">
        <v>392</v>
      </c>
      <c r="E1683" t="s">
        <v>599</v>
      </c>
      <c r="F1683" s="6">
        <v>2.1739130434782608E-2</v>
      </c>
      <c r="G1683" t="s">
        <v>355</v>
      </c>
      <c r="H1683" t="s">
        <v>600</v>
      </c>
      <c r="I1683" s="1">
        <v>72.034999999999997</v>
      </c>
      <c r="J1683" s="2">
        <v>0.71739130434782605</v>
      </c>
      <c r="K1683" s="2">
        <v>2.0891304347826085</v>
      </c>
      <c r="L1683" s="2">
        <v>1.5652173913043477</v>
      </c>
    </row>
    <row r="1684" spans="1:12" x14ac:dyDescent="0.35">
      <c r="A1684">
        <v>7830616</v>
      </c>
      <c r="B1684" t="s">
        <v>34</v>
      </c>
      <c r="C1684" t="s">
        <v>97</v>
      </c>
      <c r="D1684" t="s">
        <v>392</v>
      </c>
      <c r="E1684" t="s">
        <v>601</v>
      </c>
      <c r="F1684" s="6">
        <v>2.4844720496894408E-2</v>
      </c>
      <c r="G1684" t="s">
        <v>602</v>
      </c>
      <c r="H1684" t="s">
        <v>603</v>
      </c>
      <c r="I1684" s="1">
        <v>59.289999999999992</v>
      </c>
      <c r="J1684" s="2">
        <v>1.0385093167701862</v>
      </c>
      <c r="K1684" s="2">
        <v>1.8832298136645962</v>
      </c>
      <c r="L1684" s="2">
        <v>1.473291906510821</v>
      </c>
    </row>
    <row r="1685" spans="1:12" x14ac:dyDescent="0.35">
      <c r="A1685">
        <v>7830616</v>
      </c>
      <c r="B1685" t="s">
        <v>34</v>
      </c>
      <c r="C1685" t="s">
        <v>97</v>
      </c>
      <c r="D1685" t="s">
        <v>392</v>
      </c>
      <c r="E1685" t="s">
        <v>609</v>
      </c>
      <c r="F1685" s="6">
        <v>3.105590062111801E-3</v>
      </c>
      <c r="G1685" t="s">
        <v>411</v>
      </c>
      <c r="H1685" t="s">
        <v>610</v>
      </c>
      <c r="I1685" s="1">
        <v>67.704999999999998</v>
      </c>
      <c r="J1685" s="2">
        <v>0.11894409937888197</v>
      </c>
      <c r="K1685" s="2">
        <v>0.26055900621118011</v>
      </c>
      <c r="L1685" s="2">
        <v>0.21055901568868884</v>
      </c>
    </row>
    <row r="1686" spans="1:12" x14ac:dyDescent="0.35">
      <c r="A1686">
        <v>7830616</v>
      </c>
      <c r="B1686" t="s">
        <v>34</v>
      </c>
      <c r="C1686" t="s">
        <v>97</v>
      </c>
      <c r="D1686" t="s">
        <v>305</v>
      </c>
      <c r="E1686" t="s">
        <v>650</v>
      </c>
      <c r="F1686" s="6">
        <v>1.5527950310559006E-2</v>
      </c>
      <c r="G1686" t="s">
        <v>651</v>
      </c>
      <c r="H1686" t="s">
        <v>652</v>
      </c>
      <c r="I1686" s="1">
        <v>77.905000000000001</v>
      </c>
      <c r="J1686" s="2">
        <v>0.74378881987577639</v>
      </c>
      <c r="K1686" s="2">
        <v>1.4673913043478262</v>
      </c>
      <c r="L1686" s="2">
        <v>1.2111801242236024</v>
      </c>
    </row>
    <row r="1687" spans="1:12" x14ac:dyDescent="0.35">
      <c r="A1687">
        <v>7830616</v>
      </c>
      <c r="B1687" t="s">
        <v>34</v>
      </c>
      <c r="C1687" t="s">
        <v>97</v>
      </c>
      <c r="D1687" t="s">
        <v>305</v>
      </c>
      <c r="E1687" t="s">
        <v>809</v>
      </c>
      <c r="F1687" s="6">
        <v>3.105590062111801E-3</v>
      </c>
      <c r="G1687" t="s">
        <v>810</v>
      </c>
      <c r="H1687" t="s">
        <v>640</v>
      </c>
      <c r="I1687" s="1">
        <v>69.77</v>
      </c>
      <c r="J1687" s="2">
        <v>0.12111801242236024</v>
      </c>
      <c r="K1687" s="2">
        <v>0.25652173913043474</v>
      </c>
      <c r="L1687" s="2">
        <v>0.21677019581291246</v>
      </c>
    </row>
    <row r="1688" spans="1:12" x14ac:dyDescent="0.35">
      <c r="A1688">
        <v>7830616</v>
      </c>
      <c r="B1688" t="s">
        <v>34</v>
      </c>
      <c r="C1688" t="s">
        <v>97</v>
      </c>
      <c r="D1688" t="s">
        <v>305</v>
      </c>
      <c r="E1688" t="s">
        <v>811</v>
      </c>
      <c r="F1688" s="6">
        <v>3.105590062111801E-3</v>
      </c>
      <c r="G1688" t="s">
        <v>812</v>
      </c>
      <c r="H1688" t="s">
        <v>612</v>
      </c>
      <c r="I1688" s="1">
        <v>61.865000000000002</v>
      </c>
      <c r="J1688" s="2">
        <v>9.1614906832298129E-2</v>
      </c>
      <c r="K1688" s="2">
        <v>0.22484472049689441</v>
      </c>
      <c r="L1688" s="2">
        <v>0.19192546346913211</v>
      </c>
    </row>
    <row r="1689" spans="1:12" x14ac:dyDescent="0.35">
      <c r="A1689">
        <v>7830616</v>
      </c>
      <c r="B1689" t="s">
        <v>34</v>
      </c>
      <c r="C1689" t="s">
        <v>97</v>
      </c>
      <c r="D1689" t="s">
        <v>305</v>
      </c>
      <c r="E1689" t="s">
        <v>1561</v>
      </c>
      <c r="F1689" s="6">
        <v>3.105590062111801E-3</v>
      </c>
      <c r="G1689" t="s">
        <v>879</v>
      </c>
      <c r="H1689" t="s">
        <v>990</v>
      </c>
      <c r="I1689" s="1">
        <v>72.905000000000001</v>
      </c>
      <c r="J1689" s="2">
        <v>0.13198757763975155</v>
      </c>
      <c r="K1689" s="2">
        <v>0.27732919254658384</v>
      </c>
      <c r="L1689" s="2">
        <v>0.22670807453416147</v>
      </c>
    </row>
    <row r="1690" spans="1:12" x14ac:dyDescent="0.35">
      <c r="A1690">
        <v>7830616</v>
      </c>
      <c r="B1690" t="s">
        <v>34</v>
      </c>
      <c r="C1690" t="s">
        <v>97</v>
      </c>
      <c r="D1690" t="s">
        <v>305</v>
      </c>
      <c r="E1690" t="s">
        <v>657</v>
      </c>
      <c r="F1690" s="6">
        <v>3.105590062111801E-3</v>
      </c>
      <c r="G1690" t="s">
        <v>658</v>
      </c>
      <c r="H1690" t="s">
        <v>659</v>
      </c>
      <c r="I1690" s="1">
        <v>64.929999999999993</v>
      </c>
      <c r="J1690" s="2">
        <v>0.12018633540372671</v>
      </c>
      <c r="K1690" s="2">
        <v>0.26956521739130435</v>
      </c>
      <c r="L1690" s="2">
        <v>0.20155279976981025</v>
      </c>
    </row>
    <row r="1691" spans="1:12" x14ac:dyDescent="0.35">
      <c r="A1691">
        <v>7830616</v>
      </c>
      <c r="B1691" t="s">
        <v>34</v>
      </c>
      <c r="C1691" t="s">
        <v>97</v>
      </c>
      <c r="D1691" t="s">
        <v>305</v>
      </c>
      <c r="E1691" t="s">
        <v>660</v>
      </c>
      <c r="F1691" s="6">
        <v>3.105590062111801E-3</v>
      </c>
      <c r="G1691" t="s">
        <v>446</v>
      </c>
      <c r="H1691" t="s">
        <v>661</v>
      </c>
      <c r="I1691" s="1">
        <v>70.094999999999999</v>
      </c>
      <c r="J1691" s="2">
        <v>0.13602484472049689</v>
      </c>
      <c r="K1691" s="2">
        <v>0.30031055900621118</v>
      </c>
      <c r="L1691" s="2">
        <v>0.2180124128827397</v>
      </c>
    </row>
    <row r="1692" spans="1:12" x14ac:dyDescent="0.35">
      <c r="A1692">
        <v>7830616</v>
      </c>
      <c r="B1692" t="s">
        <v>34</v>
      </c>
      <c r="C1692" t="s">
        <v>97</v>
      </c>
      <c r="D1692" t="s">
        <v>305</v>
      </c>
      <c r="E1692" t="s">
        <v>613</v>
      </c>
      <c r="F1692" s="6">
        <v>3.105590062111801E-3</v>
      </c>
      <c r="G1692" t="s">
        <v>614</v>
      </c>
      <c r="H1692" t="s">
        <v>449</v>
      </c>
      <c r="I1692" s="1">
        <v>57.870000000000005</v>
      </c>
      <c r="J1692" s="2">
        <v>0.11024844720496893</v>
      </c>
      <c r="K1692" s="2">
        <v>0.22701863354037263</v>
      </c>
      <c r="L1692" s="2">
        <v>0.18012422360248445</v>
      </c>
    </row>
    <row r="1693" spans="1:12" x14ac:dyDescent="0.35">
      <c r="A1693">
        <v>7830616</v>
      </c>
      <c r="B1693" t="s">
        <v>34</v>
      </c>
      <c r="C1693" t="s">
        <v>97</v>
      </c>
      <c r="D1693" t="s">
        <v>305</v>
      </c>
      <c r="E1693" t="s">
        <v>1067</v>
      </c>
      <c r="F1693" s="6">
        <v>3.105590062111801E-3</v>
      </c>
      <c r="G1693" t="s">
        <v>575</v>
      </c>
      <c r="H1693" t="s">
        <v>852</v>
      </c>
      <c r="I1693" s="1">
        <v>61.030000000000008</v>
      </c>
      <c r="J1693" s="2">
        <v>0.10714285714285714</v>
      </c>
      <c r="K1693" s="2">
        <v>0.24130434782608695</v>
      </c>
      <c r="L1693" s="2">
        <v>0.18944099378881987</v>
      </c>
    </row>
    <row r="1694" spans="1:12" x14ac:dyDescent="0.35">
      <c r="A1694">
        <v>7830616</v>
      </c>
      <c r="B1694" t="s">
        <v>34</v>
      </c>
      <c r="C1694" t="s">
        <v>97</v>
      </c>
      <c r="D1694" t="s">
        <v>414</v>
      </c>
      <c r="E1694" t="s">
        <v>662</v>
      </c>
      <c r="F1694" s="6">
        <v>3.105590062111801E-3</v>
      </c>
      <c r="G1694" t="s">
        <v>663</v>
      </c>
      <c r="H1694" t="s">
        <v>619</v>
      </c>
      <c r="I1694" s="1">
        <v>70.589999999999989</v>
      </c>
      <c r="J1694" s="2">
        <v>0.16211180124223601</v>
      </c>
      <c r="K1694" s="2">
        <v>0.24596273291925466</v>
      </c>
      <c r="L1694" s="2">
        <v>0.21925465364633878</v>
      </c>
    </row>
    <row r="1695" spans="1:12" x14ac:dyDescent="0.35">
      <c r="A1695">
        <v>7830616</v>
      </c>
      <c r="B1695" t="s">
        <v>34</v>
      </c>
      <c r="C1695" t="s">
        <v>97</v>
      </c>
      <c r="D1695" t="s">
        <v>414</v>
      </c>
      <c r="E1695" t="s">
        <v>668</v>
      </c>
      <c r="F1695" s="6">
        <v>3.105590062111801E-3</v>
      </c>
      <c r="G1695" t="s">
        <v>642</v>
      </c>
      <c r="H1695" t="s">
        <v>605</v>
      </c>
      <c r="I1695" s="1">
        <v>67.275000000000006</v>
      </c>
      <c r="J1695" s="2">
        <v>0.16490683229813663</v>
      </c>
      <c r="K1695" s="2">
        <v>0.27391304347826084</v>
      </c>
      <c r="L1695" s="2">
        <v>0.20900622065763294</v>
      </c>
    </row>
    <row r="1696" spans="1:12" x14ac:dyDescent="0.35">
      <c r="A1696">
        <v>7830616</v>
      </c>
      <c r="B1696" t="s">
        <v>34</v>
      </c>
      <c r="C1696" t="s">
        <v>97</v>
      </c>
      <c r="D1696" t="s">
        <v>414</v>
      </c>
      <c r="E1696" t="s">
        <v>1832</v>
      </c>
      <c r="F1696" s="6">
        <v>3.105590062111801E-3</v>
      </c>
      <c r="G1696" t="s">
        <v>1742</v>
      </c>
      <c r="H1696" t="s">
        <v>1219</v>
      </c>
      <c r="I1696" s="1">
        <v>75.56</v>
      </c>
      <c r="J1696" s="2">
        <v>0.16304347826086957</v>
      </c>
      <c r="K1696" s="2">
        <v>0.26273291925465836</v>
      </c>
      <c r="L1696" s="2">
        <v>0.23478260395689779</v>
      </c>
    </row>
    <row r="1697" spans="1:12" x14ac:dyDescent="0.35">
      <c r="A1697">
        <v>7830616</v>
      </c>
      <c r="B1697" t="s">
        <v>34</v>
      </c>
      <c r="C1697" t="s">
        <v>97</v>
      </c>
      <c r="D1697" t="s">
        <v>472</v>
      </c>
      <c r="E1697" t="s">
        <v>672</v>
      </c>
      <c r="F1697" s="6">
        <v>2.1739130434782608E-2</v>
      </c>
      <c r="G1697" t="s">
        <v>673</v>
      </c>
      <c r="H1697" t="s">
        <v>359</v>
      </c>
      <c r="I1697" s="1">
        <v>59.284999999999997</v>
      </c>
      <c r="J1697" s="2">
        <v>0.7369565217391304</v>
      </c>
      <c r="K1697" s="2">
        <v>1.6456521739130434</v>
      </c>
      <c r="L1697" s="2">
        <v>1.2891304181969683</v>
      </c>
    </row>
    <row r="1698" spans="1:12" x14ac:dyDescent="0.35">
      <c r="A1698">
        <v>7830616</v>
      </c>
      <c r="B1698" t="s">
        <v>34</v>
      </c>
      <c r="C1698" t="s">
        <v>97</v>
      </c>
      <c r="D1698" t="s">
        <v>472</v>
      </c>
      <c r="E1698" t="s">
        <v>687</v>
      </c>
      <c r="F1698" s="6">
        <v>3.105590062111801E-3</v>
      </c>
      <c r="G1698" t="s">
        <v>1580</v>
      </c>
      <c r="H1698" t="s">
        <v>155</v>
      </c>
      <c r="I1698" s="1">
        <v>67.10499999999999</v>
      </c>
      <c r="J1698" s="2">
        <v>0.14099378881987576</v>
      </c>
      <c r="K1698" s="2">
        <v>0.2757763975155279</v>
      </c>
      <c r="L1698" s="2">
        <v>0.20869564269640428</v>
      </c>
    </row>
    <row r="1699" spans="1:12" x14ac:dyDescent="0.35">
      <c r="A1699">
        <v>7830616</v>
      </c>
      <c r="B1699" t="s">
        <v>34</v>
      </c>
      <c r="C1699" t="s">
        <v>97</v>
      </c>
      <c r="D1699" t="s">
        <v>472</v>
      </c>
      <c r="E1699" t="s">
        <v>674</v>
      </c>
      <c r="F1699" s="6">
        <v>3.105590062111801E-3</v>
      </c>
      <c r="G1699" t="s">
        <v>675</v>
      </c>
      <c r="H1699" t="s">
        <v>676</v>
      </c>
      <c r="I1699" s="1">
        <v>60.615000000000002</v>
      </c>
      <c r="J1699" s="2">
        <v>0.10062111801242235</v>
      </c>
      <c r="K1699" s="2">
        <v>0.24689440993788819</v>
      </c>
      <c r="L1699" s="2">
        <v>0.18788819875776397</v>
      </c>
    </row>
    <row r="1700" spans="1:12" x14ac:dyDescent="0.35">
      <c r="A1700">
        <v>7830616</v>
      </c>
      <c r="B1700" t="s">
        <v>34</v>
      </c>
      <c r="C1700" t="s">
        <v>97</v>
      </c>
      <c r="D1700" t="s">
        <v>472</v>
      </c>
      <c r="E1700" t="s">
        <v>677</v>
      </c>
      <c r="F1700" s="6">
        <v>6.2111801242236021E-3</v>
      </c>
      <c r="G1700" t="s">
        <v>678</v>
      </c>
      <c r="H1700" t="s">
        <v>439</v>
      </c>
      <c r="I1700" s="1">
        <v>70.024999999999991</v>
      </c>
      <c r="J1700" s="2">
        <v>0.2726708074534161</v>
      </c>
      <c r="K1700" s="2">
        <v>0.56521739130434778</v>
      </c>
      <c r="L1700" s="2">
        <v>0.43540371723056576</v>
      </c>
    </row>
    <row r="1701" spans="1:12" x14ac:dyDescent="0.35">
      <c r="A1701">
        <v>7830616</v>
      </c>
      <c r="B1701" t="s">
        <v>34</v>
      </c>
      <c r="C1701" t="s">
        <v>97</v>
      </c>
      <c r="D1701" t="s">
        <v>472</v>
      </c>
      <c r="E1701" t="s">
        <v>1065</v>
      </c>
      <c r="F1701" s="6">
        <v>3.105590062111801E-3</v>
      </c>
      <c r="G1701" t="s">
        <v>198</v>
      </c>
      <c r="H1701" t="s">
        <v>857</v>
      </c>
      <c r="I1701" s="1">
        <v>66.3</v>
      </c>
      <c r="J1701" s="2">
        <v>0.16149068322981366</v>
      </c>
      <c r="K1701" s="2">
        <v>0.23571428571428571</v>
      </c>
      <c r="L1701" s="2">
        <v>0.20621118486297796</v>
      </c>
    </row>
    <row r="1702" spans="1:12" x14ac:dyDescent="0.35">
      <c r="A1702">
        <v>7830616</v>
      </c>
      <c r="B1702" t="s">
        <v>34</v>
      </c>
      <c r="C1702" t="s">
        <v>97</v>
      </c>
      <c r="D1702" t="s">
        <v>472</v>
      </c>
      <c r="E1702" t="s">
        <v>679</v>
      </c>
      <c r="F1702" s="6">
        <v>1.2422360248447204E-2</v>
      </c>
      <c r="G1702" t="s">
        <v>630</v>
      </c>
      <c r="H1702" t="s">
        <v>680</v>
      </c>
      <c r="I1702" s="1">
        <v>65.495000000000005</v>
      </c>
      <c r="J1702" s="2">
        <v>0.4447204968944099</v>
      </c>
      <c r="K1702" s="2">
        <v>0.99254658385093164</v>
      </c>
      <c r="L1702" s="2">
        <v>0.81242237920346461</v>
      </c>
    </row>
    <row r="1703" spans="1:12" x14ac:dyDescent="0.35">
      <c r="A1703">
        <v>7830616</v>
      </c>
      <c r="B1703" t="s">
        <v>34</v>
      </c>
      <c r="C1703" t="s">
        <v>97</v>
      </c>
      <c r="D1703" t="s">
        <v>472</v>
      </c>
      <c r="E1703" t="s">
        <v>681</v>
      </c>
      <c r="F1703" s="6">
        <v>1.2422360248447204E-2</v>
      </c>
      <c r="G1703" t="s">
        <v>551</v>
      </c>
      <c r="H1703" t="s">
        <v>259</v>
      </c>
      <c r="I1703" s="1">
        <v>62.879999999999995</v>
      </c>
      <c r="J1703" s="2">
        <v>0.49068322981366458</v>
      </c>
      <c r="K1703" s="2">
        <v>1.0534161490683229</v>
      </c>
      <c r="L1703" s="2">
        <v>0.78012421412497568</v>
      </c>
    </row>
    <row r="1704" spans="1:12" x14ac:dyDescent="0.35">
      <c r="A1704">
        <v>7830616</v>
      </c>
      <c r="B1704" t="s">
        <v>34</v>
      </c>
      <c r="C1704" t="s">
        <v>97</v>
      </c>
      <c r="D1704" t="s">
        <v>472</v>
      </c>
      <c r="E1704" t="s">
        <v>682</v>
      </c>
      <c r="F1704" s="6">
        <v>4.9689440993788817E-2</v>
      </c>
      <c r="G1704" t="s">
        <v>604</v>
      </c>
      <c r="H1704" t="s">
        <v>167</v>
      </c>
      <c r="I1704" s="1">
        <v>72.375</v>
      </c>
      <c r="J1704" s="2">
        <v>1.9726708074534161</v>
      </c>
      <c r="K1704" s="2">
        <v>4.4472049689440993</v>
      </c>
      <c r="L1704" s="2">
        <v>3.5925467354910712</v>
      </c>
    </row>
    <row r="1705" spans="1:12" x14ac:dyDescent="0.35">
      <c r="A1705">
        <v>7830616</v>
      </c>
      <c r="B1705" t="s">
        <v>34</v>
      </c>
      <c r="C1705" t="s">
        <v>97</v>
      </c>
      <c r="D1705" t="s">
        <v>472</v>
      </c>
      <c r="E1705" t="s">
        <v>683</v>
      </c>
      <c r="F1705" s="6">
        <v>6.2111801242236021E-3</v>
      </c>
      <c r="G1705" t="s">
        <v>673</v>
      </c>
      <c r="H1705" t="s">
        <v>684</v>
      </c>
      <c r="I1705" s="1">
        <v>55.18</v>
      </c>
      <c r="J1705" s="2">
        <v>0.21055900621118009</v>
      </c>
      <c r="K1705" s="2">
        <v>0.46211180124223605</v>
      </c>
      <c r="L1705" s="2">
        <v>0.34285714759589719</v>
      </c>
    </row>
    <row r="1706" spans="1:12" x14ac:dyDescent="0.35">
      <c r="A1706">
        <v>7830616</v>
      </c>
      <c r="B1706" t="s">
        <v>34</v>
      </c>
      <c r="C1706" t="s">
        <v>97</v>
      </c>
      <c r="D1706" t="s">
        <v>472</v>
      </c>
      <c r="E1706" t="s">
        <v>1574</v>
      </c>
      <c r="F1706" s="6">
        <v>9.316770186335404E-3</v>
      </c>
      <c r="G1706" t="s">
        <v>1575</v>
      </c>
      <c r="H1706" t="s">
        <v>760</v>
      </c>
      <c r="I1706" s="1">
        <v>62.015000000000001</v>
      </c>
      <c r="J1706" s="2">
        <v>0.30931677018633547</v>
      </c>
      <c r="K1706" s="2">
        <v>0.72018633540372667</v>
      </c>
      <c r="L1706" s="2">
        <v>0.57857141435516546</v>
      </c>
    </row>
    <row r="1707" spans="1:12" x14ac:dyDescent="0.35">
      <c r="A1707">
        <v>7830616</v>
      </c>
      <c r="B1707" t="s">
        <v>34</v>
      </c>
      <c r="C1707" t="s">
        <v>97</v>
      </c>
      <c r="D1707" t="s">
        <v>476</v>
      </c>
      <c r="E1707" t="s">
        <v>691</v>
      </c>
      <c r="F1707" s="6">
        <v>6.2111801242236021E-3</v>
      </c>
      <c r="G1707" t="s">
        <v>395</v>
      </c>
      <c r="H1707" t="s">
        <v>253</v>
      </c>
      <c r="I1707" s="1">
        <v>60.555</v>
      </c>
      <c r="J1707" s="2">
        <v>0.29875776397515524</v>
      </c>
      <c r="K1707" s="2">
        <v>0.41490683229813657</v>
      </c>
      <c r="L1707" s="2">
        <v>0.37577639751552794</v>
      </c>
    </row>
    <row r="1708" spans="1:12" x14ac:dyDescent="0.35">
      <c r="A1708">
        <v>7830616</v>
      </c>
      <c r="B1708" t="s">
        <v>34</v>
      </c>
      <c r="C1708" t="s">
        <v>97</v>
      </c>
      <c r="D1708" t="s">
        <v>1408</v>
      </c>
      <c r="E1708" t="s">
        <v>1587</v>
      </c>
      <c r="F1708" s="6">
        <v>3.105590062111801E-3</v>
      </c>
      <c r="G1708" t="s">
        <v>178</v>
      </c>
      <c r="H1708" t="s">
        <v>1076</v>
      </c>
      <c r="I1708" s="1">
        <v>80.35499999999999</v>
      </c>
      <c r="J1708" s="2">
        <v>0.22795031055900622</v>
      </c>
      <c r="K1708" s="2">
        <v>0.29285714285714282</v>
      </c>
      <c r="L1708" s="2">
        <v>0.24937889146508635</v>
      </c>
    </row>
    <row r="1709" spans="1:12" x14ac:dyDescent="0.35">
      <c r="A1709">
        <v>7830616</v>
      </c>
      <c r="B1709" t="s">
        <v>34</v>
      </c>
      <c r="C1709" t="s">
        <v>97</v>
      </c>
      <c r="D1709" t="s">
        <v>1408</v>
      </c>
      <c r="E1709" t="s">
        <v>1588</v>
      </c>
      <c r="F1709" s="6">
        <v>3.105590062111801E-3</v>
      </c>
      <c r="G1709" t="s">
        <v>1589</v>
      </c>
      <c r="H1709" t="s">
        <v>1213</v>
      </c>
      <c r="I1709" s="1">
        <v>88.644999999999996</v>
      </c>
      <c r="J1709" s="2">
        <v>0.25962732919254655</v>
      </c>
      <c r="K1709" s="2">
        <v>0.28913043478260864</v>
      </c>
      <c r="L1709" s="2">
        <v>0.275465829031808</v>
      </c>
    </row>
    <row r="1710" spans="1:12" x14ac:dyDescent="0.35">
      <c r="A1710">
        <v>7830616</v>
      </c>
      <c r="B1710" t="s">
        <v>34</v>
      </c>
      <c r="C1710" t="s">
        <v>97</v>
      </c>
      <c r="D1710" t="s">
        <v>492</v>
      </c>
      <c r="E1710" t="s">
        <v>697</v>
      </c>
      <c r="F1710" s="6">
        <v>3.105590062111801E-3</v>
      </c>
      <c r="G1710" t="s">
        <v>678</v>
      </c>
      <c r="H1710" t="s">
        <v>698</v>
      </c>
      <c r="I1710" s="1">
        <v>62.334999999999994</v>
      </c>
      <c r="J1710" s="2">
        <v>0.13633540372670805</v>
      </c>
      <c r="K1710" s="2">
        <v>0.22111801242236023</v>
      </c>
      <c r="L1710" s="2">
        <v>0.19347825850018802</v>
      </c>
    </row>
    <row r="1711" spans="1:12" x14ac:dyDescent="0.35">
      <c r="A1711">
        <v>7830616</v>
      </c>
      <c r="B1711" t="s">
        <v>34</v>
      </c>
      <c r="C1711" t="s">
        <v>97</v>
      </c>
      <c r="D1711" t="s">
        <v>492</v>
      </c>
      <c r="E1711" t="s">
        <v>699</v>
      </c>
      <c r="F1711" s="6">
        <v>6.2111801242236021E-3</v>
      </c>
      <c r="G1711" t="s">
        <v>700</v>
      </c>
      <c r="H1711" t="s">
        <v>701</v>
      </c>
      <c r="I1711" s="1">
        <v>66.594999999999999</v>
      </c>
      <c r="J1711" s="2">
        <v>0.28944099378881988</v>
      </c>
      <c r="K1711" s="2">
        <v>0.54161490683229807</v>
      </c>
      <c r="L1711" s="2">
        <v>0.41366458679578316</v>
      </c>
    </row>
    <row r="1712" spans="1:12" x14ac:dyDescent="0.35">
      <c r="A1712">
        <v>7830616</v>
      </c>
      <c r="B1712" t="s">
        <v>34</v>
      </c>
      <c r="C1712" t="s">
        <v>97</v>
      </c>
      <c r="D1712" t="s">
        <v>492</v>
      </c>
      <c r="E1712" t="s">
        <v>1599</v>
      </c>
      <c r="F1712" s="6">
        <v>3.105590062111801E-3</v>
      </c>
      <c r="G1712" t="s">
        <v>1052</v>
      </c>
      <c r="H1712" t="s">
        <v>170</v>
      </c>
      <c r="I1712" s="1">
        <v>88.824999999999989</v>
      </c>
      <c r="J1712" s="2">
        <v>0.28788819875776395</v>
      </c>
      <c r="K1712" s="2">
        <v>0.28975155279503101</v>
      </c>
      <c r="L1712" s="2">
        <v>0.27577640699303668</v>
      </c>
    </row>
    <row r="1713" spans="1:12" x14ac:dyDescent="0.35">
      <c r="A1713">
        <v>7830616</v>
      </c>
      <c r="B1713" t="s">
        <v>34</v>
      </c>
      <c r="C1713" t="s">
        <v>97</v>
      </c>
      <c r="D1713" t="s">
        <v>492</v>
      </c>
      <c r="E1713" t="s">
        <v>704</v>
      </c>
      <c r="F1713" s="6">
        <v>3.105590062111801E-3</v>
      </c>
      <c r="G1713" t="s">
        <v>197</v>
      </c>
      <c r="H1713" t="s">
        <v>705</v>
      </c>
      <c r="I1713" s="1">
        <v>72.61999999999999</v>
      </c>
      <c r="J1713" s="2">
        <v>0.13509316770186333</v>
      </c>
      <c r="K1713" s="2">
        <v>0.26894409937888197</v>
      </c>
      <c r="L1713" s="2">
        <v>0.22577638803801919</v>
      </c>
    </row>
    <row r="1714" spans="1:12" x14ac:dyDescent="0.35">
      <c r="A1714">
        <v>7830616</v>
      </c>
      <c r="B1714" t="s">
        <v>34</v>
      </c>
      <c r="C1714" t="s">
        <v>97</v>
      </c>
      <c r="D1714" t="s">
        <v>492</v>
      </c>
      <c r="E1714" t="s">
        <v>706</v>
      </c>
      <c r="F1714" s="6">
        <v>9.316770186335404E-3</v>
      </c>
      <c r="G1714" t="s">
        <v>663</v>
      </c>
      <c r="H1714" t="s">
        <v>707</v>
      </c>
      <c r="I1714" s="1">
        <v>74.634999999999991</v>
      </c>
      <c r="J1714" s="2">
        <v>0.48633540372670814</v>
      </c>
      <c r="K1714" s="2">
        <v>0.74627329192546576</v>
      </c>
      <c r="L1714" s="2">
        <v>0.69503104168435803</v>
      </c>
    </row>
    <row r="1715" spans="1:12" x14ac:dyDescent="0.35">
      <c r="A1715">
        <v>7830616</v>
      </c>
      <c r="B1715" t="s">
        <v>34</v>
      </c>
      <c r="C1715" t="s">
        <v>97</v>
      </c>
      <c r="D1715" t="s">
        <v>492</v>
      </c>
      <c r="E1715" t="s">
        <v>615</v>
      </c>
      <c r="F1715" s="6">
        <v>6.2111801242236021E-3</v>
      </c>
      <c r="G1715" t="s">
        <v>616</v>
      </c>
      <c r="H1715" t="s">
        <v>413</v>
      </c>
      <c r="I1715" s="1">
        <v>79.185000000000002</v>
      </c>
      <c r="J1715" s="2">
        <v>0.36832298136645958</v>
      </c>
      <c r="K1715" s="2">
        <v>0.52236024844720486</v>
      </c>
      <c r="L1715" s="2">
        <v>0.49192544688349182</v>
      </c>
    </row>
    <row r="1716" spans="1:12" x14ac:dyDescent="0.35">
      <c r="A1716">
        <v>7830616</v>
      </c>
      <c r="B1716" t="s">
        <v>34</v>
      </c>
      <c r="C1716" t="s">
        <v>97</v>
      </c>
      <c r="D1716" t="s">
        <v>492</v>
      </c>
      <c r="E1716" t="s">
        <v>708</v>
      </c>
      <c r="F1716" s="6">
        <v>9.316770186335404E-3</v>
      </c>
      <c r="G1716" t="s">
        <v>709</v>
      </c>
      <c r="H1716" t="s">
        <v>226</v>
      </c>
      <c r="I1716" s="1">
        <v>64.694999999999993</v>
      </c>
      <c r="J1716" s="2">
        <v>0.37826086956521743</v>
      </c>
      <c r="K1716" s="2">
        <v>0.70807453416149069</v>
      </c>
      <c r="L1716" s="2">
        <v>0.60279500262337449</v>
      </c>
    </row>
    <row r="1717" spans="1:12" x14ac:dyDescent="0.35">
      <c r="A1717">
        <v>7830616</v>
      </c>
      <c r="B1717" t="s">
        <v>34</v>
      </c>
      <c r="C1717" t="s">
        <v>97</v>
      </c>
      <c r="D1717" t="s">
        <v>710</v>
      </c>
      <c r="E1717" t="s">
        <v>713</v>
      </c>
      <c r="F1717" s="6">
        <v>3.105590062111801E-3</v>
      </c>
      <c r="G1717" t="s">
        <v>714</v>
      </c>
      <c r="H1717" t="s">
        <v>715</v>
      </c>
      <c r="I1717" s="1">
        <v>75.8</v>
      </c>
      <c r="J1717" s="2">
        <v>0.16366459627329191</v>
      </c>
      <c r="K1717" s="2">
        <v>0.24906832298136644</v>
      </c>
      <c r="L1717" s="2">
        <v>0.23540373618558325</v>
      </c>
    </row>
    <row r="1718" spans="1:12" x14ac:dyDescent="0.35">
      <c r="A1718">
        <v>7830616</v>
      </c>
      <c r="B1718" t="s">
        <v>34</v>
      </c>
      <c r="C1718" t="s">
        <v>97</v>
      </c>
      <c r="D1718" t="s">
        <v>199</v>
      </c>
      <c r="E1718" t="s">
        <v>1630</v>
      </c>
      <c r="F1718" s="6">
        <v>3.105590062111801E-3</v>
      </c>
      <c r="G1718" t="s">
        <v>446</v>
      </c>
      <c r="H1718" t="s">
        <v>178</v>
      </c>
      <c r="I1718" s="1">
        <v>63.150000000000006</v>
      </c>
      <c r="J1718" s="2">
        <v>0.13602484472049689</v>
      </c>
      <c r="K1718" s="2">
        <v>0.22795031055900622</v>
      </c>
      <c r="L1718" s="2">
        <v>0.19596272818050028</v>
      </c>
    </row>
    <row r="1719" spans="1:12" x14ac:dyDescent="0.35">
      <c r="A1719">
        <v>7830616</v>
      </c>
      <c r="B1719" t="s">
        <v>34</v>
      </c>
      <c r="C1719" t="s">
        <v>97</v>
      </c>
      <c r="D1719" t="s">
        <v>381</v>
      </c>
      <c r="E1719" t="s">
        <v>382</v>
      </c>
      <c r="F1719" s="6">
        <v>3.105590062111801E-3</v>
      </c>
      <c r="G1719" t="s">
        <v>383</v>
      </c>
      <c r="H1719" t="s">
        <v>384</v>
      </c>
      <c r="I1719" s="1">
        <v>66.724999999999994</v>
      </c>
      <c r="J1719" s="2">
        <v>0.11739130434782608</v>
      </c>
      <c r="K1719" s="2">
        <v>0.22981366459627328</v>
      </c>
      <c r="L1719" s="2">
        <v>0.20714284766534841</v>
      </c>
    </row>
    <row r="1720" spans="1:12" x14ac:dyDescent="0.35">
      <c r="A1720">
        <v>7830616</v>
      </c>
      <c r="B1720" t="s">
        <v>34</v>
      </c>
      <c r="C1720" t="s">
        <v>97</v>
      </c>
      <c r="D1720" t="s">
        <v>731</v>
      </c>
      <c r="E1720" t="s">
        <v>1712</v>
      </c>
      <c r="F1720" s="6">
        <v>3.105590062111801E-3</v>
      </c>
      <c r="G1720" t="s">
        <v>1318</v>
      </c>
      <c r="H1720" t="s">
        <v>327</v>
      </c>
      <c r="I1720" s="1">
        <v>63.585000000000001</v>
      </c>
      <c r="J1720" s="2">
        <v>0.15962732919254657</v>
      </c>
      <c r="K1720" s="2">
        <v>0.25124223602484475</v>
      </c>
      <c r="L1720" s="2">
        <v>0.19751552321155619</v>
      </c>
    </row>
    <row r="1721" spans="1:12" x14ac:dyDescent="0.35">
      <c r="A1721">
        <v>7830616</v>
      </c>
      <c r="B1721" t="s">
        <v>34</v>
      </c>
      <c r="C1721" t="str">
        <f>C1720</f>
        <v>M</v>
      </c>
      <c r="D1721" s="4" t="str">
        <f>"Comparison School Score"</f>
        <v>Comparison School Score</v>
      </c>
      <c r="F1721" s="6">
        <v>0.33850931677018653</v>
      </c>
      <c r="I1721" s="1"/>
      <c r="J1721" s="2">
        <v>14.160559006211178</v>
      </c>
      <c r="K1721" s="2">
        <v>28.092236024844723</v>
      </c>
      <c r="L1721" s="2">
        <v>22.710248504070016</v>
      </c>
    </row>
    <row r="1722" spans="1:12" x14ac:dyDescent="0.35">
      <c r="A1722">
        <v>7820412</v>
      </c>
      <c r="B1722" t="s">
        <v>39</v>
      </c>
      <c r="C1722" t="s">
        <v>96</v>
      </c>
      <c r="D1722" t="s">
        <v>1338</v>
      </c>
      <c r="E1722" t="s">
        <v>1833</v>
      </c>
      <c r="F1722" s="6">
        <v>1.2586532410320956E-4</v>
      </c>
      <c r="G1722" t="s">
        <v>897</v>
      </c>
      <c r="H1722" t="s">
        <v>610</v>
      </c>
      <c r="I1722" s="1">
        <v>77.884999999999991</v>
      </c>
      <c r="J1722" s="2">
        <v>9.5154185022026418E-3</v>
      </c>
      <c r="K1722" s="2">
        <v>1.0560100692259282E-2</v>
      </c>
      <c r="L1722" s="2">
        <v>9.8049089396952688E-3</v>
      </c>
    </row>
    <row r="1723" spans="1:12" x14ac:dyDescent="0.35">
      <c r="A1723">
        <v>7820412</v>
      </c>
      <c r="B1723" t="s">
        <v>39</v>
      </c>
      <c r="C1723" t="s">
        <v>96</v>
      </c>
      <c r="D1723" t="s">
        <v>392</v>
      </c>
      <c r="E1723" t="s">
        <v>393</v>
      </c>
      <c r="F1723" s="6">
        <v>1.2586532410320956E-4</v>
      </c>
      <c r="G1723" t="s">
        <v>233</v>
      </c>
      <c r="H1723" t="s">
        <v>206</v>
      </c>
      <c r="I1723" s="1">
        <v>92.43</v>
      </c>
      <c r="J1723" s="2">
        <v>1.0283196979232221E-2</v>
      </c>
      <c r="K1723" s="2">
        <v>1.2586532410320957E-2</v>
      </c>
      <c r="L1723" s="2">
        <v>1.1629956139191806E-2</v>
      </c>
    </row>
    <row r="1724" spans="1:12" x14ac:dyDescent="0.35">
      <c r="A1724">
        <v>7820412</v>
      </c>
      <c r="B1724" t="s">
        <v>39</v>
      </c>
      <c r="C1724" t="s">
        <v>96</v>
      </c>
      <c r="D1724" t="s">
        <v>392</v>
      </c>
      <c r="E1724" t="s">
        <v>394</v>
      </c>
      <c r="F1724" s="6">
        <v>1.2586532410320956E-4</v>
      </c>
      <c r="G1724" t="s">
        <v>395</v>
      </c>
      <c r="H1724" t="s">
        <v>396</v>
      </c>
      <c r="I1724" s="1">
        <v>78.709999999999994</v>
      </c>
      <c r="J1724" s="2">
        <v>6.0541220893643799E-3</v>
      </c>
      <c r="K1724" s="2">
        <v>1.2536186280679672E-2</v>
      </c>
      <c r="L1724" s="2">
        <v>9.9056010069225927E-3</v>
      </c>
    </row>
    <row r="1725" spans="1:12" x14ac:dyDescent="0.35">
      <c r="A1725">
        <v>7820412</v>
      </c>
      <c r="B1725" t="s">
        <v>39</v>
      </c>
      <c r="C1725" t="s">
        <v>96</v>
      </c>
      <c r="D1725" t="s">
        <v>392</v>
      </c>
      <c r="E1725" t="s">
        <v>541</v>
      </c>
      <c r="F1725" s="6">
        <v>2.5173064820641913E-4</v>
      </c>
      <c r="G1725" t="s">
        <v>542</v>
      </c>
      <c r="H1725" t="s">
        <v>543</v>
      </c>
      <c r="I1725" s="1">
        <v>65.474999999999994</v>
      </c>
      <c r="J1725" s="2">
        <v>8.1812460667086209E-3</v>
      </c>
      <c r="K1725" s="2">
        <v>1.9408432976714914E-2</v>
      </c>
      <c r="L1725" s="2">
        <v>1.6488357457520454E-2</v>
      </c>
    </row>
    <row r="1726" spans="1:12" x14ac:dyDescent="0.35">
      <c r="A1726">
        <v>7820412</v>
      </c>
      <c r="B1726" t="s">
        <v>39</v>
      </c>
      <c r="C1726" t="s">
        <v>96</v>
      </c>
      <c r="D1726" t="s">
        <v>392</v>
      </c>
      <c r="E1726" t="s">
        <v>544</v>
      </c>
      <c r="F1726" s="6">
        <v>1.2586532410320956E-4</v>
      </c>
      <c r="G1726" t="s">
        <v>545</v>
      </c>
      <c r="H1726" t="s">
        <v>256</v>
      </c>
      <c r="I1726" s="1">
        <v>72.72</v>
      </c>
      <c r="J1726" s="2">
        <v>5.6639395846444307E-3</v>
      </c>
      <c r="K1726" s="2">
        <v>1.0774071743234737E-2</v>
      </c>
      <c r="L1726" s="2">
        <v>9.1629959788241417E-3</v>
      </c>
    </row>
    <row r="1727" spans="1:12" x14ac:dyDescent="0.35">
      <c r="A1727">
        <v>7820412</v>
      </c>
      <c r="B1727" t="s">
        <v>39</v>
      </c>
      <c r="C1727" t="s">
        <v>96</v>
      </c>
      <c r="D1727" t="s">
        <v>392</v>
      </c>
      <c r="E1727" t="s">
        <v>546</v>
      </c>
      <c r="F1727" s="6">
        <v>2.5173064820641913E-4</v>
      </c>
      <c r="G1727" t="s">
        <v>254</v>
      </c>
      <c r="H1727" t="s">
        <v>431</v>
      </c>
      <c r="I1727" s="1">
        <v>80.325000000000003</v>
      </c>
      <c r="J1727" s="2">
        <v>1.9156702328508496E-2</v>
      </c>
      <c r="K1727" s="2">
        <v>2.1497797356828195E-2</v>
      </c>
      <c r="L1727" s="2">
        <v>2.0213971819196427E-2</v>
      </c>
    </row>
    <row r="1728" spans="1:12" x14ac:dyDescent="0.35">
      <c r="A1728">
        <v>7820412</v>
      </c>
      <c r="B1728" t="s">
        <v>39</v>
      </c>
      <c r="C1728" t="s">
        <v>96</v>
      </c>
      <c r="D1728" t="s">
        <v>392</v>
      </c>
      <c r="E1728" t="s">
        <v>547</v>
      </c>
      <c r="F1728" s="6">
        <v>2.5173064820641913E-4</v>
      </c>
      <c r="G1728" t="s">
        <v>548</v>
      </c>
      <c r="H1728" t="s">
        <v>549</v>
      </c>
      <c r="I1728" s="1">
        <v>54.384999999999998</v>
      </c>
      <c r="J1728" s="2">
        <v>8.1308999370673374E-3</v>
      </c>
      <c r="K1728" s="2">
        <v>1.6941472624292006E-2</v>
      </c>
      <c r="L1728" s="2">
        <v>1.3694147646539687E-2</v>
      </c>
    </row>
    <row r="1729" spans="1:12" x14ac:dyDescent="0.35">
      <c r="A1729">
        <v>7820412</v>
      </c>
      <c r="B1729" t="s">
        <v>39</v>
      </c>
      <c r="C1729" t="s">
        <v>96</v>
      </c>
      <c r="D1729" t="s">
        <v>392</v>
      </c>
      <c r="E1729" t="s">
        <v>550</v>
      </c>
      <c r="F1729" s="6">
        <v>1.2586532410320956E-4</v>
      </c>
      <c r="G1729" t="s">
        <v>551</v>
      </c>
      <c r="H1729" t="s">
        <v>552</v>
      </c>
      <c r="I1729" s="1">
        <v>72.474999999999994</v>
      </c>
      <c r="J1729" s="2">
        <v>4.9716803020767777E-3</v>
      </c>
      <c r="K1729" s="2">
        <v>1.1617369414726242E-2</v>
      </c>
      <c r="L1729" s="2">
        <v>9.1126496571276149E-3</v>
      </c>
    </row>
    <row r="1730" spans="1:12" x14ac:dyDescent="0.35">
      <c r="A1730">
        <v>7820412</v>
      </c>
      <c r="B1730" t="s">
        <v>39</v>
      </c>
      <c r="C1730" t="s">
        <v>96</v>
      </c>
      <c r="D1730" t="s">
        <v>392</v>
      </c>
      <c r="E1730" t="s">
        <v>560</v>
      </c>
      <c r="F1730" s="6">
        <v>2.5173064820641913E-4</v>
      </c>
      <c r="G1730" t="s">
        <v>540</v>
      </c>
      <c r="H1730" t="s">
        <v>561</v>
      </c>
      <c r="I1730" s="1">
        <v>64.094999999999999</v>
      </c>
      <c r="J1730" s="2">
        <v>8.7098804279421016E-3</v>
      </c>
      <c r="K1730" s="2">
        <v>1.8149779735682818E-2</v>
      </c>
      <c r="L1730" s="2">
        <v>1.6135934165920979E-2</v>
      </c>
    </row>
    <row r="1731" spans="1:12" x14ac:dyDescent="0.35">
      <c r="A1731">
        <v>7820412</v>
      </c>
      <c r="B1731" t="s">
        <v>39</v>
      </c>
      <c r="C1731" t="s">
        <v>96</v>
      </c>
      <c r="D1731" t="s">
        <v>392</v>
      </c>
      <c r="E1731" t="s">
        <v>562</v>
      </c>
      <c r="F1731" s="6">
        <v>1.2586532410320956E-4</v>
      </c>
      <c r="G1731" t="s">
        <v>563</v>
      </c>
      <c r="H1731" t="s">
        <v>564</v>
      </c>
      <c r="I1731" s="1">
        <v>40.89</v>
      </c>
      <c r="J1731" s="2">
        <v>3.6752674638137191E-3</v>
      </c>
      <c r="K1731" s="2">
        <v>6.8722466960352427E-3</v>
      </c>
      <c r="L1731" s="2">
        <v>5.1478919478765142E-3</v>
      </c>
    </row>
    <row r="1732" spans="1:12" x14ac:dyDescent="0.35">
      <c r="A1732">
        <v>7820412</v>
      </c>
      <c r="B1732" t="s">
        <v>39</v>
      </c>
      <c r="C1732" t="s">
        <v>96</v>
      </c>
      <c r="D1732" t="s">
        <v>392</v>
      </c>
      <c r="E1732" t="s">
        <v>570</v>
      </c>
      <c r="F1732" s="6">
        <v>2.5173064820641913E-4</v>
      </c>
      <c r="G1732" t="s">
        <v>571</v>
      </c>
      <c r="H1732" t="s">
        <v>572</v>
      </c>
      <c r="I1732" s="1">
        <v>83.81</v>
      </c>
      <c r="J1732" s="2">
        <v>1.8653241032095657E-2</v>
      </c>
      <c r="K1732" s="2">
        <v>2.5122718691000627E-2</v>
      </c>
      <c r="L1732" s="2">
        <v>2.1095029087918896E-2</v>
      </c>
    </row>
    <row r="1733" spans="1:12" x14ac:dyDescent="0.35">
      <c r="A1733">
        <v>7820412</v>
      </c>
      <c r="B1733" t="s">
        <v>39</v>
      </c>
      <c r="C1733" t="s">
        <v>96</v>
      </c>
      <c r="D1733" t="s">
        <v>392</v>
      </c>
      <c r="E1733" t="s">
        <v>577</v>
      </c>
      <c r="F1733" s="6">
        <v>2.5173064820641913E-4</v>
      </c>
      <c r="G1733" t="s">
        <v>578</v>
      </c>
      <c r="H1733" t="s">
        <v>257</v>
      </c>
      <c r="I1733" s="1">
        <v>67.024999999999991</v>
      </c>
      <c r="J1733" s="2">
        <v>1.1403398363750785E-2</v>
      </c>
      <c r="K1733" s="2">
        <v>2.31843926998112E-2</v>
      </c>
      <c r="L1733" s="2">
        <v>1.6865953429830081E-2</v>
      </c>
    </row>
    <row r="1734" spans="1:12" x14ac:dyDescent="0.35">
      <c r="A1734">
        <v>7820412</v>
      </c>
      <c r="B1734" t="s">
        <v>39</v>
      </c>
      <c r="C1734" t="s">
        <v>96</v>
      </c>
      <c r="D1734" t="s">
        <v>392</v>
      </c>
      <c r="E1734" t="s">
        <v>403</v>
      </c>
      <c r="F1734" s="6">
        <v>2.5173064820641913E-4</v>
      </c>
      <c r="G1734" t="s">
        <v>404</v>
      </c>
      <c r="H1734" t="s">
        <v>405</v>
      </c>
      <c r="I1734" s="1">
        <v>73.824999999999989</v>
      </c>
      <c r="J1734" s="2">
        <v>1.0975456261799875E-2</v>
      </c>
      <c r="K1734" s="2">
        <v>2.303335431088735E-2</v>
      </c>
      <c r="L1734" s="2">
        <v>1.8577722605854705E-2</v>
      </c>
    </row>
    <row r="1735" spans="1:12" x14ac:dyDescent="0.35">
      <c r="A1735">
        <v>7820412</v>
      </c>
      <c r="B1735" t="s">
        <v>39</v>
      </c>
      <c r="C1735" t="s">
        <v>96</v>
      </c>
      <c r="D1735" t="s">
        <v>392</v>
      </c>
      <c r="E1735" t="s">
        <v>585</v>
      </c>
      <c r="F1735" s="6">
        <v>3.7759597230962869E-4</v>
      </c>
      <c r="G1735" t="s">
        <v>586</v>
      </c>
      <c r="H1735" t="s">
        <v>587</v>
      </c>
      <c r="I1735" s="1">
        <v>56.800000000000004</v>
      </c>
      <c r="J1735" s="2">
        <v>1.1743234738829452E-2</v>
      </c>
      <c r="K1735" s="2">
        <v>2.5374449339207048E-2</v>
      </c>
      <c r="L1735" s="2">
        <v>2.1409691629955947E-2</v>
      </c>
    </row>
    <row r="1736" spans="1:12" x14ac:dyDescent="0.35">
      <c r="A1736">
        <v>7820412</v>
      </c>
      <c r="B1736" t="s">
        <v>39</v>
      </c>
      <c r="C1736" t="s">
        <v>96</v>
      </c>
      <c r="D1736" t="s">
        <v>1834</v>
      </c>
      <c r="E1736" t="s">
        <v>1835</v>
      </c>
      <c r="F1736" s="6">
        <v>1.2586532410320956E-4</v>
      </c>
      <c r="G1736" t="s">
        <v>1055</v>
      </c>
      <c r="H1736" t="s">
        <v>206</v>
      </c>
      <c r="I1736" s="1">
        <v>92.95</v>
      </c>
      <c r="J1736" s="2">
        <v>1.0988042794210194E-2</v>
      </c>
      <c r="K1736" s="2">
        <v>1.2586532410320957E-2</v>
      </c>
      <c r="L1736" s="2">
        <v>1.1327879169288861E-2</v>
      </c>
    </row>
    <row r="1737" spans="1:12" x14ac:dyDescent="0.35">
      <c r="A1737">
        <v>7820412</v>
      </c>
      <c r="B1737" t="s">
        <v>39</v>
      </c>
      <c r="C1737" t="s">
        <v>96</v>
      </c>
      <c r="D1737" t="s">
        <v>133</v>
      </c>
      <c r="E1737" t="s">
        <v>134</v>
      </c>
      <c r="F1737" s="6">
        <v>5.0346129641283825E-4</v>
      </c>
      <c r="G1737" t="s">
        <v>135</v>
      </c>
      <c r="H1737" t="s">
        <v>136</v>
      </c>
      <c r="I1737" s="1">
        <v>76.305000000000007</v>
      </c>
      <c r="J1737" s="2">
        <v>2.5978602894902454E-2</v>
      </c>
      <c r="K1737" s="2">
        <v>4.5563247325361864E-2</v>
      </c>
      <c r="L1737" s="2">
        <v>3.8464443814161815E-2</v>
      </c>
    </row>
    <row r="1738" spans="1:12" x14ac:dyDescent="0.35">
      <c r="A1738">
        <v>7820412</v>
      </c>
      <c r="B1738" t="s">
        <v>39</v>
      </c>
      <c r="C1738" t="s">
        <v>96</v>
      </c>
      <c r="D1738" t="s">
        <v>133</v>
      </c>
      <c r="E1738" t="s">
        <v>137</v>
      </c>
      <c r="F1738" s="6">
        <v>1.2586532410320956E-4</v>
      </c>
      <c r="G1738" t="s">
        <v>138</v>
      </c>
      <c r="H1738" t="s">
        <v>139</v>
      </c>
      <c r="I1738" s="1">
        <v>66.553846153846166</v>
      </c>
      <c r="J1738" s="2">
        <v>6.8974197608558836E-3</v>
      </c>
      <c r="K1738" s="2" t="s">
        <v>140</v>
      </c>
      <c r="L1738" s="2">
        <v>8.3700440528634359E-3</v>
      </c>
    </row>
    <row r="1739" spans="1:12" x14ac:dyDescent="0.35">
      <c r="A1739">
        <v>7820412</v>
      </c>
      <c r="B1739" t="s">
        <v>39</v>
      </c>
      <c r="C1739" t="s">
        <v>96</v>
      </c>
      <c r="D1739" t="s">
        <v>133</v>
      </c>
      <c r="E1739" t="s">
        <v>1196</v>
      </c>
      <c r="F1739" s="6">
        <v>2.5173064820641913E-4</v>
      </c>
      <c r="G1739" t="s">
        <v>1197</v>
      </c>
      <c r="H1739" t="s">
        <v>488</v>
      </c>
      <c r="I1739" s="1">
        <v>74.75</v>
      </c>
      <c r="J1739" s="2">
        <v>1.0799244808055381E-2</v>
      </c>
      <c r="K1739" s="2">
        <v>2.2454373820012585E-2</v>
      </c>
      <c r="L1739" s="2">
        <v>1.8829453254061122E-2</v>
      </c>
    </row>
    <row r="1740" spans="1:12" x14ac:dyDescent="0.35">
      <c r="A1740">
        <v>7820412</v>
      </c>
      <c r="B1740" t="s">
        <v>39</v>
      </c>
      <c r="C1740" t="s">
        <v>96</v>
      </c>
      <c r="D1740" t="s">
        <v>133</v>
      </c>
      <c r="E1740" t="s">
        <v>1836</v>
      </c>
      <c r="F1740" s="6">
        <v>3.7759597230962869E-4</v>
      </c>
      <c r="G1740" t="s">
        <v>580</v>
      </c>
      <c r="H1740" t="s">
        <v>85</v>
      </c>
      <c r="I1740" s="1">
        <v>69.66153846153847</v>
      </c>
      <c r="J1740" s="2">
        <v>1.7973568281938326E-2</v>
      </c>
      <c r="K1740" s="2" t="s">
        <v>140</v>
      </c>
      <c r="L1740" s="2">
        <v>2.631843811764966E-2</v>
      </c>
    </row>
    <row r="1741" spans="1:12" x14ac:dyDescent="0.35">
      <c r="A1741">
        <v>7820412</v>
      </c>
      <c r="B1741" t="s">
        <v>39</v>
      </c>
      <c r="C1741" t="s">
        <v>96</v>
      </c>
      <c r="D1741" t="s">
        <v>906</v>
      </c>
      <c r="E1741" t="s">
        <v>1837</v>
      </c>
      <c r="F1741" s="6">
        <v>3.7759597230962869E-4</v>
      </c>
      <c r="G1741" t="s">
        <v>1838</v>
      </c>
      <c r="H1741" t="s">
        <v>1219</v>
      </c>
      <c r="I1741" s="1">
        <v>65.954999999999998</v>
      </c>
      <c r="J1741" s="2">
        <v>1.8275645059786027E-2</v>
      </c>
      <c r="K1741" s="2">
        <v>3.1944619257394585E-2</v>
      </c>
      <c r="L1741" s="2">
        <v>2.4921334172435493E-2</v>
      </c>
    </row>
    <row r="1742" spans="1:12" x14ac:dyDescent="0.35">
      <c r="A1742">
        <v>7820412</v>
      </c>
      <c r="B1742" t="s">
        <v>39</v>
      </c>
      <c r="C1742" t="s">
        <v>96</v>
      </c>
      <c r="D1742" t="s">
        <v>906</v>
      </c>
      <c r="E1742" t="s">
        <v>1785</v>
      </c>
      <c r="F1742" s="6">
        <v>1.2586532410320956E-4</v>
      </c>
      <c r="G1742" t="s">
        <v>1839</v>
      </c>
      <c r="H1742" t="s">
        <v>659</v>
      </c>
      <c r="I1742" s="1">
        <v>74.564705882352953</v>
      </c>
      <c r="J1742" s="2">
        <v>7.1239773442416613E-3</v>
      </c>
      <c r="K1742" s="2">
        <v>1.092511013215859E-2</v>
      </c>
      <c r="L1742" s="2">
        <v>9.3895529860441897E-3</v>
      </c>
    </row>
    <row r="1743" spans="1:12" x14ac:dyDescent="0.35">
      <c r="A1743">
        <v>7820412</v>
      </c>
      <c r="B1743" t="s">
        <v>39</v>
      </c>
      <c r="C1743" t="s">
        <v>96</v>
      </c>
      <c r="D1743" t="s">
        <v>906</v>
      </c>
      <c r="E1743" t="s">
        <v>1840</v>
      </c>
      <c r="F1743" s="6">
        <v>3.7759597230962869E-4</v>
      </c>
      <c r="G1743" t="s">
        <v>535</v>
      </c>
      <c r="H1743" t="s">
        <v>981</v>
      </c>
      <c r="I1743" s="1">
        <v>68.5</v>
      </c>
      <c r="J1743" s="2">
        <v>2.4015103838892386E-2</v>
      </c>
      <c r="K1743" s="2">
        <v>3.235997482693518E-2</v>
      </c>
      <c r="L1743" s="2">
        <v>2.5865324103209564E-2</v>
      </c>
    </row>
    <row r="1744" spans="1:12" x14ac:dyDescent="0.35">
      <c r="A1744">
        <v>7820412</v>
      </c>
      <c r="B1744" t="s">
        <v>39</v>
      </c>
      <c r="C1744" t="s">
        <v>96</v>
      </c>
      <c r="D1744" t="s">
        <v>906</v>
      </c>
      <c r="E1744" t="s">
        <v>1841</v>
      </c>
      <c r="F1744" s="6">
        <v>5.0346129641283825E-4</v>
      </c>
      <c r="G1744" t="s">
        <v>438</v>
      </c>
      <c r="H1744" t="s">
        <v>367</v>
      </c>
      <c r="I1744" s="1">
        <v>72.364999999999995</v>
      </c>
      <c r="J1744" s="2">
        <v>2.6381371932032723E-2</v>
      </c>
      <c r="K1744" s="2">
        <v>4.1434864694776585E-2</v>
      </c>
      <c r="L1744" s="2">
        <v>3.6400253267090149E-2</v>
      </c>
    </row>
    <row r="1745" spans="1:12" x14ac:dyDescent="0.35">
      <c r="A1745">
        <v>7820412</v>
      </c>
      <c r="B1745" t="s">
        <v>39</v>
      </c>
      <c r="C1745" t="s">
        <v>96</v>
      </c>
      <c r="D1745" t="s">
        <v>906</v>
      </c>
      <c r="E1745" t="s">
        <v>1842</v>
      </c>
      <c r="F1745" s="6">
        <v>2.5173064820641913E-4</v>
      </c>
      <c r="G1745" t="s">
        <v>978</v>
      </c>
      <c r="H1745" t="s">
        <v>680</v>
      </c>
      <c r="I1745" s="1">
        <v>67.199999999999989</v>
      </c>
      <c r="J1745" s="2">
        <v>1.2133417243549403E-2</v>
      </c>
      <c r="K1745" s="2">
        <v>2.011327879169289E-2</v>
      </c>
      <c r="L1745" s="2">
        <v>1.6941473392512979E-2</v>
      </c>
    </row>
    <row r="1746" spans="1:12" x14ac:dyDescent="0.35">
      <c r="A1746">
        <v>7820412</v>
      </c>
      <c r="B1746" t="s">
        <v>39</v>
      </c>
      <c r="C1746" t="s">
        <v>96</v>
      </c>
      <c r="D1746" t="s">
        <v>906</v>
      </c>
      <c r="E1746" t="s">
        <v>907</v>
      </c>
      <c r="F1746" s="6">
        <v>6.2932662051604787E-4</v>
      </c>
      <c r="G1746" t="s">
        <v>908</v>
      </c>
      <c r="H1746" t="s">
        <v>909</v>
      </c>
      <c r="I1746" s="1">
        <v>71.5</v>
      </c>
      <c r="J1746" s="2">
        <v>3.656387665198238E-2</v>
      </c>
      <c r="K1746" s="2">
        <v>5.1730648206419136E-2</v>
      </c>
      <c r="L1746" s="2">
        <v>4.4996853366897425E-2</v>
      </c>
    </row>
    <row r="1747" spans="1:12" x14ac:dyDescent="0.35">
      <c r="A1747">
        <v>7820412</v>
      </c>
      <c r="B1747" t="s">
        <v>39</v>
      </c>
      <c r="C1747" t="s">
        <v>96</v>
      </c>
      <c r="D1747" t="s">
        <v>1092</v>
      </c>
      <c r="E1747" t="s">
        <v>1843</v>
      </c>
      <c r="F1747" s="6">
        <v>3.7759597230962869E-4</v>
      </c>
      <c r="G1747" t="s">
        <v>475</v>
      </c>
      <c r="H1747" t="s">
        <v>213</v>
      </c>
      <c r="I1747" s="1">
        <v>74.699999999999989</v>
      </c>
      <c r="J1747" s="2">
        <v>2.5676526117054749E-2</v>
      </c>
      <c r="K1747" s="2">
        <v>3.2850849590937696E-2</v>
      </c>
      <c r="L1747" s="2">
        <v>2.8244179881091683E-2</v>
      </c>
    </row>
    <row r="1748" spans="1:12" x14ac:dyDescent="0.35">
      <c r="A1748">
        <v>7820412</v>
      </c>
      <c r="B1748" t="s">
        <v>39</v>
      </c>
      <c r="C1748" t="s">
        <v>96</v>
      </c>
      <c r="D1748" t="s">
        <v>1092</v>
      </c>
      <c r="E1748" t="s">
        <v>1094</v>
      </c>
      <c r="F1748" s="6">
        <v>2.5173064820641913E-4</v>
      </c>
      <c r="G1748" t="s">
        <v>300</v>
      </c>
      <c r="H1748" t="s">
        <v>600</v>
      </c>
      <c r="I1748" s="1">
        <v>84.275000000000006</v>
      </c>
      <c r="J1748" s="2">
        <v>1.6563876651982379E-2</v>
      </c>
      <c r="K1748" s="2">
        <v>2.4191315292636878E-2</v>
      </c>
      <c r="L1748" s="2">
        <v>2.1195719810759517E-2</v>
      </c>
    </row>
    <row r="1749" spans="1:12" x14ac:dyDescent="0.35">
      <c r="A1749">
        <v>7820412</v>
      </c>
      <c r="B1749" t="s">
        <v>39</v>
      </c>
      <c r="C1749" t="s">
        <v>96</v>
      </c>
      <c r="D1749" t="s">
        <v>1092</v>
      </c>
      <c r="E1749" t="s">
        <v>1095</v>
      </c>
      <c r="F1749" s="6">
        <v>1.2586532410320956E-4</v>
      </c>
      <c r="G1749" t="s">
        <v>1096</v>
      </c>
      <c r="H1749" t="s">
        <v>210</v>
      </c>
      <c r="I1749" s="1">
        <v>70.334999999999994</v>
      </c>
      <c r="J1749" s="2">
        <v>6.7715544367526739E-3</v>
      </c>
      <c r="K1749" s="2">
        <v>1.0937696664568912E-2</v>
      </c>
      <c r="L1749" s="2">
        <v>8.8357453679348257E-3</v>
      </c>
    </row>
    <row r="1750" spans="1:12" x14ac:dyDescent="0.35">
      <c r="A1750">
        <v>7820412</v>
      </c>
      <c r="B1750" t="s">
        <v>39</v>
      </c>
      <c r="C1750" t="s">
        <v>96</v>
      </c>
      <c r="D1750" t="s">
        <v>1092</v>
      </c>
      <c r="E1750" t="s">
        <v>1844</v>
      </c>
      <c r="F1750" s="6">
        <v>2.5173064820641913E-4</v>
      </c>
      <c r="G1750" t="s">
        <v>1239</v>
      </c>
      <c r="H1750" t="s">
        <v>839</v>
      </c>
      <c r="I1750" s="1">
        <v>80.399999999999991</v>
      </c>
      <c r="J1750" s="2">
        <v>1.4575204531151667E-2</v>
      </c>
      <c r="K1750" s="2">
        <v>2.341095028319698E-2</v>
      </c>
      <c r="L1750" s="2">
        <v>2.0239144499906585E-2</v>
      </c>
    </row>
    <row r="1751" spans="1:12" x14ac:dyDescent="0.35">
      <c r="A1751">
        <v>7820412</v>
      </c>
      <c r="B1751" t="s">
        <v>39</v>
      </c>
      <c r="C1751" t="s">
        <v>96</v>
      </c>
      <c r="D1751" t="s">
        <v>1092</v>
      </c>
      <c r="E1751" t="s">
        <v>1102</v>
      </c>
      <c r="F1751" s="6">
        <v>1.2586532410320956E-4</v>
      </c>
      <c r="G1751" t="s">
        <v>1103</v>
      </c>
      <c r="H1751" t="s">
        <v>1104</v>
      </c>
      <c r="I1751" s="1">
        <v>85.635000000000005</v>
      </c>
      <c r="J1751" s="2">
        <v>8.3071113908118315E-3</v>
      </c>
      <c r="K1751" s="2">
        <v>1.224669603524229E-2</v>
      </c>
      <c r="L1751" s="2">
        <v>1.0786657891534573E-2</v>
      </c>
    </row>
    <row r="1752" spans="1:12" x14ac:dyDescent="0.35">
      <c r="A1752">
        <v>7820412</v>
      </c>
      <c r="B1752" t="s">
        <v>39</v>
      </c>
      <c r="C1752" t="s">
        <v>96</v>
      </c>
      <c r="D1752" t="s">
        <v>1537</v>
      </c>
      <c r="E1752" t="s">
        <v>1845</v>
      </c>
      <c r="F1752" s="6">
        <v>2.5173064820641913E-4</v>
      </c>
      <c r="G1752" t="s">
        <v>401</v>
      </c>
      <c r="H1752" t="s">
        <v>206</v>
      </c>
      <c r="I1752" s="1">
        <v>88.06</v>
      </c>
      <c r="J1752" s="2">
        <v>1.7973568281938326E-2</v>
      </c>
      <c r="K1752" s="2">
        <v>2.5173064820641914E-2</v>
      </c>
      <c r="L1752" s="2">
        <v>2.0969163763815687E-2</v>
      </c>
    </row>
    <row r="1753" spans="1:12" x14ac:dyDescent="0.35">
      <c r="A1753">
        <v>7820412</v>
      </c>
      <c r="B1753" t="s">
        <v>39</v>
      </c>
      <c r="C1753" t="s">
        <v>96</v>
      </c>
      <c r="D1753" t="s">
        <v>1537</v>
      </c>
      <c r="E1753" t="s">
        <v>1846</v>
      </c>
      <c r="F1753" s="6">
        <v>2.5173064820641913E-4</v>
      </c>
      <c r="G1753" t="s">
        <v>1727</v>
      </c>
      <c r="H1753" t="s">
        <v>155</v>
      </c>
      <c r="I1753" s="1">
        <v>75.424999999999997</v>
      </c>
      <c r="J1753" s="2">
        <v>1.5405915670232851E-2</v>
      </c>
      <c r="K1753" s="2">
        <v>2.2353681560730018E-2</v>
      </c>
      <c r="L1753" s="2">
        <v>1.9005663939584645E-2</v>
      </c>
    </row>
    <row r="1754" spans="1:12" x14ac:dyDescent="0.35">
      <c r="A1754">
        <v>7820412</v>
      </c>
      <c r="B1754" t="s">
        <v>39</v>
      </c>
      <c r="C1754" t="s">
        <v>96</v>
      </c>
      <c r="D1754" t="s">
        <v>1847</v>
      </c>
      <c r="E1754" t="s">
        <v>1848</v>
      </c>
      <c r="F1754" s="6">
        <v>1.2586532410320956E-4</v>
      </c>
      <c r="G1754" t="s">
        <v>730</v>
      </c>
      <c r="H1754" t="s">
        <v>312</v>
      </c>
      <c r="I1754" s="1">
        <v>85.22</v>
      </c>
      <c r="J1754" s="2">
        <v>1.0119572057898049E-2</v>
      </c>
      <c r="K1754" s="2">
        <v>1.1529263687853996E-2</v>
      </c>
      <c r="L1754" s="2">
        <v>1.0723725229482969E-2</v>
      </c>
    </row>
    <row r="1755" spans="1:12" x14ac:dyDescent="0.35">
      <c r="A1755">
        <v>7820412</v>
      </c>
      <c r="B1755" t="s">
        <v>39</v>
      </c>
      <c r="C1755" t="s">
        <v>96</v>
      </c>
      <c r="D1755" t="s">
        <v>1847</v>
      </c>
      <c r="E1755" t="s">
        <v>1849</v>
      </c>
      <c r="F1755" s="6">
        <v>3.7759597230962869E-4</v>
      </c>
      <c r="G1755" t="s">
        <v>898</v>
      </c>
      <c r="H1755" t="s">
        <v>206</v>
      </c>
      <c r="I1755" s="1">
        <v>88.575000000000003</v>
      </c>
      <c r="J1755" s="2">
        <v>3.0132158590308367E-2</v>
      </c>
      <c r="K1755" s="2">
        <v>3.7759597230962866E-2</v>
      </c>
      <c r="L1755" s="2">
        <v>3.1378224722764414E-2</v>
      </c>
    </row>
    <row r="1756" spans="1:12" x14ac:dyDescent="0.35">
      <c r="A1756">
        <v>7820412</v>
      </c>
      <c r="B1756" t="s">
        <v>39</v>
      </c>
      <c r="C1756" t="s">
        <v>96</v>
      </c>
      <c r="D1756" t="s">
        <v>141</v>
      </c>
      <c r="E1756" t="s">
        <v>142</v>
      </c>
      <c r="F1756" s="6">
        <v>1.0069225928256765E-3</v>
      </c>
      <c r="G1756" t="s">
        <v>143</v>
      </c>
      <c r="H1756" t="s">
        <v>144</v>
      </c>
      <c r="I1756" s="1">
        <v>68.174999999999997</v>
      </c>
      <c r="J1756" s="2">
        <v>3.947136563876652E-2</v>
      </c>
      <c r="K1756" s="2">
        <v>7.7432347388294534E-2</v>
      </c>
      <c r="L1756" s="2">
        <v>6.867211775782725E-2</v>
      </c>
    </row>
    <row r="1757" spans="1:12" x14ac:dyDescent="0.35">
      <c r="A1757">
        <v>7820412</v>
      </c>
      <c r="B1757" t="s">
        <v>39</v>
      </c>
      <c r="C1757" t="s">
        <v>96</v>
      </c>
      <c r="D1757" t="s">
        <v>141</v>
      </c>
      <c r="E1757" t="s">
        <v>1198</v>
      </c>
      <c r="F1757" s="6">
        <v>1.2586532410320956E-4</v>
      </c>
      <c r="G1757" t="s">
        <v>1199</v>
      </c>
      <c r="H1757" t="s">
        <v>342</v>
      </c>
      <c r="I1757" s="1">
        <v>61.944999999999993</v>
      </c>
      <c r="J1757" s="2">
        <v>3.7885462555066079E-3</v>
      </c>
      <c r="K1757" s="2">
        <v>8.7728130899937078E-3</v>
      </c>
      <c r="L1757" s="2">
        <v>7.791063754043915E-3</v>
      </c>
    </row>
    <row r="1758" spans="1:12" x14ac:dyDescent="0.35">
      <c r="A1758">
        <v>7820412</v>
      </c>
      <c r="B1758" t="s">
        <v>39</v>
      </c>
      <c r="C1758" t="s">
        <v>96</v>
      </c>
      <c r="D1758" t="s">
        <v>141</v>
      </c>
      <c r="E1758" t="s">
        <v>145</v>
      </c>
      <c r="F1758" s="6">
        <v>2.5173064820641913E-4</v>
      </c>
      <c r="G1758" t="s">
        <v>146</v>
      </c>
      <c r="H1758" t="s">
        <v>147</v>
      </c>
      <c r="I1758" s="1">
        <v>83.724999999999994</v>
      </c>
      <c r="J1758" s="2">
        <v>1.5229704216488357E-2</v>
      </c>
      <c r="K1758" s="2">
        <v>2.4694776589049713E-2</v>
      </c>
      <c r="L1758" s="2">
        <v>2.1069854486656308E-2</v>
      </c>
    </row>
    <row r="1759" spans="1:12" x14ac:dyDescent="0.35">
      <c r="A1759">
        <v>7820412</v>
      </c>
      <c r="B1759" t="s">
        <v>39</v>
      </c>
      <c r="C1759" t="s">
        <v>96</v>
      </c>
      <c r="D1759" t="s">
        <v>141</v>
      </c>
      <c r="E1759" t="s">
        <v>148</v>
      </c>
      <c r="F1759" s="6">
        <v>1.2586532410320956E-4</v>
      </c>
      <c r="G1759" t="s">
        <v>149</v>
      </c>
      <c r="H1759" t="s">
        <v>144</v>
      </c>
      <c r="I1759" s="1">
        <v>72.44</v>
      </c>
      <c r="J1759" s="2">
        <v>8.3574575204531151E-3</v>
      </c>
      <c r="K1759" s="2">
        <v>9.6790434235368168E-3</v>
      </c>
      <c r="L1759" s="2">
        <v>9.1126496571276149E-3</v>
      </c>
    </row>
    <row r="1760" spans="1:12" x14ac:dyDescent="0.35">
      <c r="A1760">
        <v>7820412</v>
      </c>
      <c r="B1760" t="s">
        <v>39</v>
      </c>
      <c r="C1760" t="s">
        <v>96</v>
      </c>
      <c r="D1760" t="s">
        <v>141</v>
      </c>
      <c r="E1760" t="s">
        <v>150</v>
      </c>
      <c r="F1760" s="6">
        <v>3.7759597230962869E-4</v>
      </c>
      <c r="G1760" t="s">
        <v>151</v>
      </c>
      <c r="H1760" t="s">
        <v>152</v>
      </c>
      <c r="I1760" s="1">
        <v>60.245000000000005</v>
      </c>
      <c r="J1760" s="2">
        <v>1.0195091252359975E-2</v>
      </c>
      <c r="K1760" s="2">
        <v>2.5185651353052233E-2</v>
      </c>
      <c r="L1760" s="2">
        <v>2.2769036842187746E-2</v>
      </c>
    </row>
    <row r="1761" spans="1:12" x14ac:dyDescent="0.35">
      <c r="A1761">
        <v>7820412</v>
      </c>
      <c r="B1761" t="s">
        <v>39</v>
      </c>
      <c r="C1761" t="s">
        <v>96</v>
      </c>
      <c r="D1761" t="s">
        <v>141</v>
      </c>
      <c r="E1761" t="s">
        <v>156</v>
      </c>
      <c r="F1761" s="6">
        <v>1.2586532410320956E-4</v>
      </c>
      <c r="G1761" t="s">
        <v>157</v>
      </c>
      <c r="H1761" t="s">
        <v>158</v>
      </c>
      <c r="I1761" s="1">
        <v>66.209999999999994</v>
      </c>
      <c r="J1761" s="2">
        <v>7.0232850849590934E-3</v>
      </c>
      <c r="K1761" s="2">
        <v>7.7533039647577091E-3</v>
      </c>
      <c r="L1761" s="2">
        <v>8.3448713721532806E-3</v>
      </c>
    </row>
    <row r="1762" spans="1:12" x14ac:dyDescent="0.35">
      <c r="A1762">
        <v>7820412</v>
      </c>
      <c r="B1762" t="s">
        <v>39</v>
      </c>
      <c r="C1762" t="s">
        <v>96</v>
      </c>
      <c r="D1762" t="s">
        <v>141</v>
      </c>
      <c r="E1762" t="s">
        <v>159</v>
      </c>
      <c r="F1762" s="6">
        <v>5.0346129641283825E-4</v>
      </c>
      <c r="G1762" t="s">
        <v>160</v>
      </c>
      <c r="H1762" t="s">
        <v>161</v>
      </c>
      <c r="I1762" s="1">
        <v>51.265000000000001</v>
      </c>
      <c r="J1762" s="2">
        <v>9.9685336689741971E-3</v>
      </c>
      <c r="K1762" s="2">
        <v>2.7690371302706105E-2</v>
      </c>
      <c r="L1762" s="2">
        <v>2.5777218760447806E-2</v>
      </c>
    </row>
    <row r="1763" spans="1:12" x14ac:dyDescent="0.35">
      <c r="A1763">
        <v>7820412</v>
      </c>
      <c r="B1763" t="s">
        <v>39</v>
      </c>
      <c r="C1763" t="s">
        <v>96</v>
      </c>
      <c r="D1763" t="s">
        <v>141</v>
      </c>
      <c r="E1763" t="s">
        <v>162</v>
      </c>
      <c r="F1763" s="6">
        <v>1.2586532410320956E-4</v>
      </c>
      <c r="G1763" t="s">
        <v>163</v>
      </c>
      <c r="H1763" t="s">
        <v>164</v>
      </c>
      <c r="I1763" s="1">
        <v>43.59</v>
      </c>
      <c r="J1763" s="2">
        <v>3.3606041535556952E-3</v>
      </c>
      <c r="K1763" s="2">
        <v>7.5645059786028949E-3</v>
      </c>
      <c r="L1763" s="2">
        <v>5.4877279388446942E-3</v>
      </c>
    </row>
    <row r="1764" spans="1:12" x14ac:dyDescent="0.35">
      <c r="A1764">
        <v>7820412</v>
      </c>
      <c r="B1764" t="s">
        <v>39</v>
      </c>
      <c r="C1764" t="s">
        <v>96</v>
      </c>
      <c r="D1764" t="s">
        <v>141</v>
      </c>
      <c r="E1764" t="s">
        <v>165</v>
      </c>
      <c r="F1764" s="6">
        <v>7.5519194461925738E-4</v>
      </c>
      <c r="G1764" t="s">
        <v>166</v>
      </c>
      <c r="H1764" t="s">
        <v>167</v>
      </c>
      <c r="I1764" s="1">
        <v>78.355000000000004</v>
      </c>
      <c r="J1764" s="2">
        <v>4.1611076148521081E-2</v>
      </c>
      <c r="K1764" s="2">
        <v>6.7589679043423542E-2</v>
      </c>
      <c r="L1764" s="2">
        <v>5.913153156835077E-2</v>
      </c>
    </row>
    <row r="1765" spans="1:12" x14ac:dyDescent="0.35">
      <c r="A1765">
        <v>7820412</v>
      </c>
      <c r="B1765" t="s">
        <v>39</v>
      </c>
      <c r="C1765" t="s">
        <v>96</v>
      </c>
      <c r="D1765" t="s">
        <v>141</v>
      </c>
      <c r="E1765" t="s">
        <v>171</v>
      </c>
      <c r="F1765" s="6">
        <v>2.5173064820641913E-4</v>
      </c>
      <c r="G1765" t="s">
        <v>172</v>
      </c>
      <c r="H1765" t="s">
        <v>173</v>
      </c>
      <c r="I1765" s="1">
        <v>54.640000000000008</v>
      </c>
      <c r="J1765" s="2">
        <v>9.8930144745122718E-3</v>
      </c>
      <c r="K1765" s="2">
        <v>1.9332913782252988E-2</v>
      </c>
      <c r="L1765" s="2">
        <v>1.3744493007959999E-2</v>
      </c>
    </row>
    <row r="1766" spans="1:12" x14ac:dyDescent="0.35">
      <c r="A1766">
        <v>7820412</v>
      </c>
      <c r="B1766" t="s">
        <v>39</v>
      </c>
      <c r="C1766" t="s">
        <v>96</v>
      </c>
      <c r="D1766" t="s">
        <v>141</v>
      </c>
      <c r="E1766" t="s">
        <v>174</v>
      </c>
      <c r="F1766" s="6">
        <v>1.2586532410320956E-4</v>
      </c>
      <c r="G1766" t="s">
        <v>175</v>
      </c>
      <c r="H1766" t="s">
        <v>176</v>
      </c>
      <c r="I1766" s="1">
        <v>50.569999999999993</v>
      </c>
      <c r="J1766" s="2">
        <v>4.4178728760226561E-3</v>
      </c>
      <c r="K1766" s="2">
        <v>7.9798615481434867E-3</v>
      </c>
      <c r="L1766" s="2">
        <v>6.3561988672120829E-3</v>
      </c>
    </row>
    <row r="1767" spans="1:12" x14ac:dyDescent="0.35">
      <c r="A1767">
        <v>7820412</v>
      </c>
      <c r="B1767" t="s">
        <v>39</v>
      </c>
      <c r="C1767" t="s">
        <v>96</v>
      </c>
      <c r="D1767" t="s">
        <v>141</v>
      </c>
      <c r="E1767" t="s">
        <v>177</v>
      </c>
      <c r="F1767" s="6">
        <v>6.2932662051604787E-4</v>
      </c>
      <c r="G1767" t="s">
        <v>178</v>
      </c>
      <c r="H1767" t="s">
        <v>179</v>
      </c>
      <c r="I1767" s="1">
        <v>75.64</v>
      </c>
      <c r="J1767" s="2">
        <v>4.6192573945877918E-2</v>
      </c>
      <c r="K1767" s="2">
        <v>4.1724354940213974E-2</v>
      </c>
      <c r="L1767" s="2">
        <v>4.7577091550737007E-2</v>
      </c>
    </row>
    <row r="1768" spans="1:12" x14ac:dyDescent="0.35">
      <c r="A1768">
        <v>7820412</v>
      </c>
      <c r="B1768" t="s">
        <v>39</v>
      </c>
      <c r="C1768" t="s">
        <v>96</v>
      </c>
      <c r="D1768" t="s">
        <v>141</v>
      </c>
      <c r="E1768" t="s">
        <v>180</v>
      </c>
      <c r="F1768" s="6">
        <v>5.0346129641283825E-4</v>
      </c>
      <c r="G1768" t="s">
        <v>181</v>
      </c>
      <c r="H1768" t="s">
        <v>182</v>
      </c>
      <c r="I1768" s="1">
        <v>61.555</v>
      </c>
      <c r="J1768" s="2">
        <v>1.3341724354940214E-2</v>
      </c>
      <c r="K1768" s="2">
        <v>3.7004405286343613E-2</v>
      </c>
      <c r="L1768" s="2">
        <v>3.1013215090809863E-2</v>
      </c>
    </row>
    <row r="1769" spans="1:12" x14ac:dyDescent="0.35">
      <c r="A1769">
        <v>7820412</v>
      </c>
      <c r="B1769" t="s">
        <v>39</v>
      </c>
      <c r="C1769" t="s">
        <v>96</v>
      </c>
      <c r="D1769" t="s">
        <v>141</v>
      </c>
      <c r="E1769" t="s">
        <v>189</v>
      </c>
      <c r="F1769" s="6">
        <v>3.7759597230962869E-4</v>
      </c>
      <c r="G1769" t="s">
        <v>190</v>
      </c>
      <c r="H1769" t="s">
        <v>191</v>
      </c>
      <c r="I1769" s="1">
        <v>63.620000000000005</v>
      </c>
      <c r="J1769" s="2">
        <v>1.2611705475141597E-2</v>
      </c>
      <c r="K1769" s="2">
        <v>2.5827564505978604E-2</v>
      </c>
      <c r="L1769" s="2">
        <v>2.4015103262726656E-2</v>
      </c>
    </row>
    <row r="1770" spans="1:12" x14ac:dyDescent="0.35">
      <c r="A1770">
        <v>7820412</v>
      </c>
      <c r="B1770" t="s">
        <v>39</v>
      </c>
      <c r="C1770" t="s">
        <v>96</v>
      </c>
      <c r="D1770" t="s">
        <v>141</v>
      </c>
      <c r="E1770" t="s">
        <v>192</v>
      </c>
      <c r="F1770" s="6">
        <v>1.2586532410320956E-4</v>
      </c>
      <c r="G1770" t="s">
        <v>193</v>
      </c>
      <c r="H1770" t="s">
        <v>194</v>
      </c>
      <c r="I1770" s="1">
        <v>59.225000000000001</v>
      </c>
      <c r="J1770" s="2">
        <v>3.2473253618628068E-3</v>
      </c>
      <c r="K1770" s="2">
        <v>8.1938325991189418E-3</v>
      </c>
      <c r="L1770" s="2">
        <v>7.4512272829376277E-3</v>
      </c>
    </row>
    <row r="1771" spans="1:12" x14ac:dyDescent="0.35">
      <c r="A1771">
        <v>7820412</v>
      </c>
      <c r="B1771" t="s">
        <v>39</v>
      </c>
      <c r="C1771" t="s">
        <v>96</v>
      </c>
      <c r="D1771" t="s">
        <v>1348</v>
      </c>
      <c r="E1771" t="s">
        <v>1850</v>
      </c>
      <c r="F1771" s="6">
        <v>1.2586532410320956E-4</v>
      </c>
      <c r="G1771" t="s">
        <v>1421</v>
      </c>
      <c r="H1771" t="s">
        <v>1052</v>
      </c>
      <c r="I1771" s="1">
        <v>90.36</v>
      </c>
      <c r="J1771" s="2">
        <v>1.0711139081183133E-2</v>
      </c>
      <c r="K1771" s="2">
        <v>1.1667715544367527E-2</v>
      </c>
      <c r="L1771" s="2">
        <v>1.1378225490985388E-2</v>
      </c>
    </row>
    <row r="1772" spans="1:12" x14ac:dyDescent="0.35">
      <c r="A1772">
        <v>7820412</v>
      </c>
      <c r="B1772" t="s">
        <v>39</v>
      </c>
      <c r="C1772" t="s">
        <v>96</v>
      </c>
      <c r="D1772" t="s">
        <v>1851</v>
      </c>
      <c r="E1772" t="s">
        <v>1852</v>
      </c>
      <c r="F1772" s="6">
        <v>1.2586532410320956E-4</v>
      </c>
      <c r="G1772" t="s">
        <v>1131</v>
      </c>
      <c r="H1772" t="s">
        <v>1375</v>
      </c>
      <c r="I1772" s="1">
        <v>84.41</v>
      </c>
      <c r="J1772" s="2">
        <v>1.1164254247954688E-2</v>
      </c>
      <c r="K1772" s="2">
        <v>1.1629955947136564E-2</v>
      </c>
      <c r="L1772" s="2">
        <v>1.0623033354310888E-2</v>
      </c>
    </row>
    <row r="1773" spans="1:12" x14ac:dyDescent="0.35">
      <c r="A1773">
        <v>7820412</v>
      </c>
      <c r="B1773" t="s">
        <v>39</v>
      </c>
      <c r="C1773" t="s">
        <v>96</v>
      </c>
      <c r="D1773" t="s">
        <v>1851</v>
      </c>
      <c r="E1773" t="s">
        <v>1853</v>
      </c>
      <c r="F1773" s="6">
        <v>3.7759597230962869E-4</v>
      </c>
      <c r="G1773" t="s">
        <v>1039</v>
      </c>
      <c r="H1773" t="s">
        <v>139</v>
      </c>
      <c r="I1773" s="1">
        <v>83.800000000000026</v>
      </c>
      <c r="J1773" s="2">
        <v>2.8432976714915039E-2</v>
      </c>
      <c r="K1773" s="2" t="s">
        <v>140</v>
      </c>
      <c r="L1773" s="2">
        <v>3.1680302652943575E-2</v>
      </c>
    </row>
    <row r="1774" spans="1:12" x14ac:dyDescent="0.35">
      <c r="A1774">
        <v>7820412</v>
      </c>
      <c r="B1774" t="s">
        <v>39</v>
      </c>
      <c r="C1774" t="s">
        <v>96</v>
      </c>
      <c r="D1774" t="s">
        <v>1854</v>
      </c>
      <c r="E1774" t="s">
        <v>1855</v>
      </c>
      <c r="F1774" s="6">
        <v>2.5173064820641913E-4</v>
      </c>
      <c r="G1774" t="s">
        <v>304</v>
      </c>
      <c r="H1774" t="s">
        <v>139</v>
      </c>
      <c r="I1774" s="1">
        <v>90.346153846153854</v>
      </c>
      <c r="J1774" s="2">
        <v>2.2605412208936436E-2</v>
      </c>
      <c r="K1774" s="2" t="s">
        <v>140</v>
      </c>
      <c r="L1774" s="2">
        <v>2.2731278301260621E-2</v>
      </c>
    </row>
    <row r="1775" spans="1:12" x14ac:dyDescent="0.35">
      <c r="A1775">
        <v>7820412</v>
      </c>
      <c r="B1775" t="s">
        <v>39</v>
      </c>
      <c r="C1775" t="s">
        <v>96</v>
      </c>
      <c r="D1775" t="s">
        <v>1539</v>
      </c>
      <c r="E1775" t="s">
        <v>1856</v>
      </c>
      <c r="F1775" s="6">
        <v>2.5173064820641913E-4</v>
      </c>
      <c r="G1775" t="s">
        <v>1325</v>
      </c>
      <c r="H1775" t="s">
        <v>173</v>
      </c>
      <c r="I1775" s="1">
        <v>68.45</v>
      </c>
      <c r="J1775" s="2">
        <v>1.3467589679043422E-2</v>
      </c>
      <c r="K1775" s="2">
        <v>1.9332913782252988E-2</v>
      </c>
      <c r="L1775" s="2">
        <v>1.7243549402139711E-2</v>
      </c>
    </row>
    <row r="1776" spans="1:12" x14ac:dyDescent="0.35">
      <c r="A1776">
        <v>7820412</v>
      </c>
      <c r="B1776" t="s">
        <v>39</v>
      </c>
      <c r="C1776" t="s">
        <v>96</v>
      </c>
      <c r="D1776" t="s">
        <v>1539</v>
      </c>
      <c r="E1776" t="s">
        <v>1857</v>
      </c>
      <c r="F1776" s="6">
        <v>3.7759597230962869E-4</v>
      </c>
      <c r="G1776" t="s">
        <v>404</v>
      </c>
      <c r="H1776" t="s">
        <v>359</v>
      </c>
      <c r="I1776" s="1">
        <v>62.275000000000006</v>
      </c>
      <c r="J1776" s="2">
        <v>1.6463184392699812E-2</v>
      </c>
      <c r="K1776" s="2">
        <v>2.8584015103838893E-2</v>
      </c>
      <c r="L1776" s="2">
        <v>2.3524228786807003E-2</v>
      </c>
    </row>
    <row r="1777" spans="1:12" x14ac:dyDescent="0.35">
      <c r="A1777">
        <v>7820412</v>
      </c>
      <c r="B1777" t="s">
        <v>39</v>
      </c>
      <c r="C1777" t="s">
        <v>96</v>
      </c>
      <c r="D1777" t="s">
        <v>1541</v>
      </c>
      <c r="E1777" t="s">
        <v>1858</v>
      </c>
      <c r="F1777" s="6">
        <v>2.5173064820641913E-4</v>
      </c>
      <c r="G1777" t="s">
        <v>218</v>
      </c>
      <c r="H1777" t="s">
        <v>433</v>
      </c>
      <c r="I1777" s="1">
        <v>89.339999999999989</v>
      </c>
      <c r="J1777" s="2">
        <v>1.9483952171176842E-2</v>
      </c>
      <c r="K1777" s="2">
        <v>2.4166142227816236E-2</v>
      </c>
      <c r="L1777" s="2">
        <v>2.24795476530542E-2</v>
      </c>
    </row>
    <row r="1778" spans="1:12" x14ac:dyDescent="0.35">
      <c r="A1778">
        <v>7820412</v>
      </c>
      <c r="B1778" t="s">
        <v>39</v>
      </c>
      <c r="C1778" t="s">
        <v>96</v>
      </c>
      <c r="D1778" t="s">
        <v>1541</v>
      </c>
      <c r="E1778" t="s">
        <v>1859</v>
      </c>
      <c r="F1778" s="6">
        <v>2.5173064820641913E-4</v>
      </c>
      <c r="G1778" t="s">
        <v>1104</v>
      </c>
      <c r="H1778" t="s">
        <v>409</v>
      </c>
      <c r="I1778" s="1">
        <v>95.154999999999987</v>
      </c>
      <c r="J1778" s="2">
        <v>2.4493392070484579E-2</v>
      </c>
      <c r="K1778" s="2">
        <v>2.5097545626179989E-2</v>
      </c>
      <c r="L1778" s="2">
        <v>2.3964756941030129E-2</v>
      </c>
    </row>
    <row r="1779" spans="1:12" x14ac:dyDescent="0.35">
      <c r="A1779">
        <v>7820412</v>
      </c>
      <c r="B1779" t="s">
        <v>39</v>
      </c>
      <c r="C1779" t="s">
        <v>96</v>
      </c>
      <c r="D1779" t="s">
        <v>1541</v>
      </c>
      <c r="E1779" t="s">
        <v>1860</v>
      </c>
      <c r="F1779" s="6">
        <v>1.2586532410320956E-4</v>
      </c>
      <c r="G1779" t="s">
        <v>1143</v>
      </c>
      <c r="H1779" t="s">
        <v>520</v>
      </c>
      <c r="I1779" s="1">
        <v>94.525000000000006</v>
      </c>
      <c r="J1779" s="2">
        <v>1.2297042164883575E-2</v>
      </c>
      <c r="K1779" s="2">
        <v>1.1189427312775332E-2</v>
      </c>
      <c r="L1779" s="2">
        <v>1.1894273127753303E-2</v>
      </c>
    </row>
    <row r="1780" spans="1:12" x14ac:dyDescent="0.35">
      <c r="A1780">
        <v>7820412</v>
      </c>
      <c r="B1780" t="s">
        <v>39</v>
      </c>
      <c r="C1780" t="s">
        <v>96</v>
      </c>
      <c r="D1780" t="s">
        <v>1541</v>
      </c>
      <c r="E1780" t="s">
        <v>1861</v>
      </c>
      <c r="F1780" s="6">
        <v>2.5173064820641913E-4</v>
      </c>
      <c r="G1780" t="s">
        <v>246</v>
      </c>
      <c r="H1780" t="s">
        <v>206</v>
      </c>
      <c r="I1780" s="1">
        <v>76.11</v>
      </c>
      <c r="J1780" s="2">
        <v>1.9207048458149779E-2</v>
      </c>
      <c r="K1780" s="2">
        <v>2.5173064820641914E-2</v>
      </c>
      <c r="L1780" s="2">
        <v>1.5657646510494512E-2</v>
      </c>
    </row>
    <row r="1781" spans="1:12" x14ac:dyDescent="0.35">
      <c r="A1781">
        <v>7820412</v>
      </c>
      <c r="B1781" t="s">
        <v>39</v>
      </c>
      <c r="C1781" t="s">
        <v>96</v>
      </c>
      <c r="D1781" t="s">
        <v>1862</v>
      </c>
      <c r="E1781" t="s">
        <v>1863</v>
      </c>
      <c r="F1781" s="6">
        <v>1.2586532410320956E-4</v>
      </c>
      <c r="G1781" t="s">
        <v>1060</v>
      </c>
      <c r="H1781" t="s">
        <v>795</v>
      </c>
      <c r="I1781" s="1">
        <v>88.664999999999992</v>
      </c>
      <c r="J1781" s="2">
        <v>1.1969792322215228E-2</v>
      </c>
      <c r="K1781" s="2">
        <v>1.0471994965387036E-2</v>
      </c>
      <c r="L1781" s="2">
        <v>1.1151667523489124E-2</v>
      </c>
    </row>
    <row r="1782" spans="1:12" x14ac:dyDescent="0.35">
      <c r="A1782">
        <v>7820412</v>
      </c>
      <c r="B1782" t="s">
        <v>39</v>
      </c>
      <c r="C1782" t="s">
        <v>96</v>
      </c>
      <c r="D1782" t="s">
        <v>1545</v>
      </c>
      <c r="E1782" t="s">
        <v>1864</v>
      </c>
      <c r="F1782" s="6">
        <v>1.2586532410320956E-4</v>
      </c>
      <c r="G1782" t="s">
        <v>1343</v>
      </c>
      <c r="H1782" t="s">
        <v>765</v>
      </c>
      <c r="I1782" s="1">
        <v>95.465000000000003</v>
      </c>
      <c r="J1782" s="2">
        <v>1.1994965387035872E-2</v>
      </c>
      <c r="K1782" s="2">
        <v>1.2146003775959723E-2</v>
      </c>
      <c r="L1782" s="2">
        <v>1.2020138451856514E-2</v>
      </c>
    </row>
    <row r="1783" spans="1:12" x14ac:dyDescent="0.35">
      <c r="A1783">
        <v>7820412</v>
      </c>
      <c r="B1783" t="s">
        <v>39</v>
      </c>
      <c r="C1783" t="s">
        <v>96</v>
      </c>
      <c r="D1783" t="s">
        <v>1545</v>
      </c>
      <c r="E1783" t="s">
        <v>1865</v>
      </c>
      <c r="F1783" s="6">
        <v>3.7759597230962869E-4</v>
      </c>
      <c r="G1783" t="s">
        <v>1684</v>
      </c>
      <c r="H1783" t="s">
        <v>1866</v>
      </c>
      <c r="I1783" s="1">
        <v>82.655000000000015</v>
      </c>
      <c r="J1783" s="2">
        <v>2.669603524229075E-2</v>
      </c>
      <c r="K1783" s="2">
        <v>3.5833857772183765E-2</v>
      </c>
      <c r="L1783" s="2">
        <v>3.1189426736609599E-2</v>
      </c>
    </row>
    <row r="1784" spans="1:12" x14ac:dyDescent="0.35">
      <c r="A1784">
        <v>7820412</v>
      </c>
      <c r="B1784" t="s">
        <v>39</v>
      </c>
      <c r="C1784" t="s">
        <v>96</v>
      </c>
      <c r="D1784" t="s">
        <v>1545</v>
      </c>
      <c r="E1784" t="s">
        <v>1867</v>
      </c>
      <c r="F1784" s="6">
        <v>3.7759597230962869E-4</v>
      </c>
      <c r="G1784" t="s">
        <v>890</v>
      </c>
      <c r="H1784" t="s">
        <v>628</v>
      </c>
      <c r="I1784" s="1">
        <v>67.400000000000006</v>
      </c>
      <c r="J1784" s="2">
        <v>1.5028319697923221E-2</v>
      </c>
      <c r="K1784" s="2">
        <v>3.1642542479546884E-2</v>
      </c>
      <c r="L1784" s="2">
        <v>2.5449969109834703E-2</v>
      </c>
    </row>
    <row r="1785" spans="1:12" x14ac:dyDescent="0.35">
      <c r="A1785">
        <v>7820412</v>
      </c>
      <c r="B1785" t="s">
        <v>39</v>
      </c>
      <c r="C1785" t="s">
        <v>96</v>
      </c>
      <c r="D1785" t="s">
        <v>1545</v>
      </c>
      <c r="E1785" t="s">
        <v>1868</v>
      </c>
      <c r="F1785" s="6">
        <v>3.7759597230962869E-4</v>
      </c>
      <c r="G1785" t="s">
        <v>645</v>
      </c>
      <c r="H1785" t="s">
        <v>520</v>
      </c>
      <c r="I1785" s="1">
        <v>74.06</v>
      </c>
      <c r="J1785" s="2">
        <v>1.9521711768407803E-2</v>
      </c>
      <c r="K1785" s="2">
        <v>3.3568281938325992E-2</v>
      </c>
      <c r="L1785" s="2">
        <v>2.7942101950912523E-2</v>
      </c>
    </row>
    <row r="1786" spans="1:12" x14ac:dyDescent="0.35">
      <c r="A1786">
        <v>7820412</v>
      </c>
      <c r="B1786" t="s">
        <v>39</v>
      </c>
      <c r="C1786" t="s">
        <v>96</v>
      </c>
      <c r="D1786" t="s">
        <v>1545</v>
      </c>
      <c r="E1786" t="s">
        <v>1869</v>
      </c>
      <c r="F1786" s="6">
        <v>1.2586532410320956E-4</v>
      </c>
      <c r="G1786" t="s">
        <v>1589</v>
      </c>
      <c r="H1786" t="s">
        <v>1592</v>
      </c>
      <c r="I1786" s="1">
        <v>89.949999999999989</v>
      </c>
      <c r="J1786" s="2">
        <v>1.052234109502832E-2</v>
      </c>
      <c r="K1786" s="2">
        <v>1.1655129011957205E-2</v>
      </c>
      <c r="L1786" s="2">
        <v>1.1327879169288861E-2</v>
      </c>
    </row>
    <row r="1787" spans="1:12" x14ac:dyDescent="0.35">
      <c r="A1787">
        <v>7820412</v>
      </c>
      <c r="B1787" t="s">
        <v>39</v>
      </c>
      <c r="C1787" t="s">
        <v>96</v>
      </c>
      <c r="D1787" t="s">
        <v>1870</v>
      </c>
      <c r="E1787" t="s">
        <v>1871</v>
      </c>
      <c r="F1787" s="6">
        <v>5.0346129641283825E-4</v>
      </c>
      <c r="G1787" t="s">
        <v>438</v>
      </c>
      <c r="H1787" t="s">
        <v>210</v>
      </c>
      <c r="I1787" s="1">
        <v>74.87</v>
      </c>
      <c r="J1787" s="2">
        <v>2.6381371932032723E-2</v>
      </c>
      <c r="K1787" s="2">
        <v>4.3750786658275649E-2</v>
      </c>
      <c r="L1787" s="2">
        <v>3.7658906508122245E-2</v>
      </c>
    </row>
    <row r="1788" spans="1:12" x14ac:dyDescent="0.35">
      <c r="A1788">
        <v>7820412</v>
      </c>
      <c r="B1788" t="s">
        <v>39</v>
      </c>
      <c r="C1788" t="s">
        <v>96</v>
      </c>
      <c r="D1788" t="s">
        <v>1870</v>
      </c>
      <c r="E1788" t="s">
        <v>1872</v>
      </c>
      <c r="F1788" s="6">
        <v>2.5173064820641913E-4</v>
      </c>
      <c r="G1788" t="s">
        <v>559</v>
      </c>
      <c r="H1788" t="s">
        <v>218</v>
      </c>
      <c r="I1788" s="1">
        <v>71.155000000000001</v>
      </c>
      <c r="J1788" s="2">
        <v>1.6211453744493395E-2</v>
      </c>
      <c r="K1788" s="2">
        <v>1.9483952171176842E-2</v>
      </c>
      <c r="L1788" s="2">
        <v>1.7898048703365914E-2</v>
      </c>
    </row>
    <row r="1789" spans="1:12" x14ac:dyDescent="0.35">
      <c r="A1789">
        <v>7820412</v>
      </c>
      <c r="B1789" t="s">
        <v>39</v>
      </c>
      <c r="C1789" t="s">
        <v>96</v>
      </c>
      <c r="D1789" t="s">
        <v>1870</v>
      </c>
      <c r="E1789" t="s">
        <v>1873</v>
      </c>
      <c r="F1789" s="6">
        <v>3.7759597230962869E-4</v>
      </c>
      <c r="G1789" t="s">
        <v>1417</v>
      </c>
      <c r="H1789" t="s">
        <v>139</v>
      </c>
      <c r="I1789" s="1">
        <v>66.200000000000017</v>
      </c>
      <c r="J1789" s="2">
        <v>2.0276903713027063E-2</v>
      </c>
      <c r="K1789" s="2" t="s">
        <v>140</v>
      </c>
      <c r="L1789" s="2">
        <v>2.4996852214565962E-2</v>
      </c>
    </row>
    <row r="1790" spans="1:12" x14ac:dyDescent="0.35">
      <c r="A1790">
        <v>7820412</v>
      </c>
      <c r="B1790" t="s">
        <v>39</v>
      </c>
      <c r="C1790" t="s">
        <v>96</v>
      </c>
      <c r="D1790" t="s">
        <v>301</v>
      </c>
      <c r="E1790" t="s">
        <v>1874</v>
      </c>
      <c r="F1790" s="6">
        <v>3.7759597230962869E-4</v>
      </c>
      <c r="G1790" t="s">
        <v>1178</v>
      </c>
      <c r="H1790" t="s">
        <v>170</v>
      </c>
      <c r="I1790" s="1">
        <v>75.824999999999989</v>
      </c>
      <c r="J1790" s="2">
        <v>2.3071113908118314E-2</v>
      </c>
      <c r="K1790" s="2">
        <v>3.5229704216488356E-2</v>
      </c>
      <c r="L1790" s="2">
        <v>2.8584013951507434E-2</v>
      </c>
    </row>
    <row r="1791" spans="1:12" x14ac:dyDescent="0.35">
      <c r="A1791">
        <v>7820412</v>
      </c>
      <c r="B1791" t="s">
        <v>39</v>
      </c>
      <c r="C1791" t="s">
        <v>96</v>
      </c>
      <c r="D1791" t="s">
        <v>301</v>
      </c>
      <c r="E1791" t="s">
        <v>1875</v>
      </c>
      <c r="F1791" s="6">
        <v>5.0346129641283825E-4</v>
      </c>
      <c r="G1791" t="s">
        <v>690</v>
      </c>
      <c r="H1791" t="s">
        <v>481</v>
      </c>
      <c r="I1791" s="1">
        <v>61.78</v>
      </c>
      <c r="J1791" s="2">
        <v>2.1648835745752045E-2</v>
      </c>
      <c r="K1791" s="2">
        <v>2.7640025173064818E-2</v>
      </c>
      <c r="L1791" s="2">
        <v>3.1063562372782606E-2</v>
      </c>
    </row>
    <row r="1792" spans="1:12" x14ac:dyDescent="0.35">
      <c r="A1792">
        <v>7820412</v>
      </c>
      <c r="B1792" t="s">
        <v>39</v>
      </c>
      <c r="C1792" t="s">
        <v>96</v>
      </c>
      <c r="D1792" t="s">
        <v>301</v>
      </c>
      <c r="E1792" t="s">
        <v>1876</v>
      </c>
      <c r="F1792" s="6">
        <v>5.0346129641283825E-4</v>
      </c>
      <c r="G1792" t="s">
        <v>1356</v>
      </c>
      <c r="H1792" t="s">
        <v>154</v>
      </c>
      <c r="I1792" s="1">
        <v>69.724999999999994</v>
      </c>
      <c r="J1792" s="2">
        <v>2.8546255506607929E-2</v>
      </c>
      <c r="K1792" s="2">
        <v>3.2070484581497798E-2</v>
      </c>
      <c r="L1792" s="2">
        <v>3.5091250823532878E-2</v>
      </c>
    </row>
    <row r="1793" spans="1:12" x14ac:dyDescent="0.35">
      <c r="A1793">
        <v>7820412</v>
      </c>
      <c r="B1793" t="s">
        <v>39</v>
      </c>
      <c r="C1793" t="s">
        <v>96</v>
      </c>
      <c r="D1793" t="s">
        <v>1350</v>
      </c>
      <c r="E1793" t="s">
        <v>1877</v>
      </c>
      <c r="F1793" s="6">
        <v>1.2586532410320956E-4</v>
      </c>
      <c r="G1793" t="s">
        <v>616</v>
      </c>
      <c r="H1793" t="s">
        <v>772</v>
      </c>
      <c r="I1793" s="1">
        <v>66.45</v>
      </c>
      <c r="J1793" s="2">
        <v>7.463813719320327E-3</v>
      </c>
      <c r="K1793" s="2">
        <v>1.014474512271869E-2</v>
      </c>
      <c r="L1793" s="2">
        <v>8.3700440528634359E-3</v>
      </c>
    </row>
    <row r="1794" spans="1:12" x14ac:dyDescent="0.35">
      <c r="A1794">
        <v>7820412</v>
      </c>
      <c r="B1794" t="s">
        <v>39</v>
      </c>
      <c r="C1794" t="s">
        <v>96</v>
      </c>
      <c r="D1794" t="s">
        <v>1352</v>
      </c>
      <c r="E1794" t="s">
        <v>1878</v>
      </c>
      <c r="F1794" s="6">
        <v>2.5173064820641913E-4</v>
      </c>
      <c r="G1794" t="s">
        <v>914</v>
      </c>
      <c r="H1794" t="s">
        <v>155</v>
      </c>
      <c r="I1794" s="1">
        <v>88.43</v>
      </c>
      <c r="J1794" s="2">
        <v>2.2076777847702959E-2</v>
      </c>
      <c r="K1794" s="2">
        <v>2.2353681560730018E-2</v>
      </c>
      <c r="L1794" s="2">
        <v>2.2252989685557938E-2</v>
      </c>
    </row>
    <row r="1795" spans="1:12" x14ac:dyDescent="0.35">
      <c r="A1795">
        <v>7820412</v>
      </c>
      <c r="B1795" t="s">
        <v>39</v>
      </c>
      <c r="C1795" t="s">
        <v>96</v>
      </c>
      <c r="D1795" t="s">
        <v>1352</v>
      </c>
      <c r="E1795" t="s">
        <v>1879</v>
      </c>
      <c r="F1795" s="6">
        <v>1.2586532410320956E-4</v>
      </c>
      <c r="G1795" t="s">
        <v>777</v>
      </c>
      <c r="H1795" t="s">
        <v>1109</v>
      </c>
      <c r="I1795" s="1">
        <v>76.194999999999993</v>
      </c>
      <c r="J1795" s="2">
        <v>9.6286972938955315E-3</v>
      </c>
      <c r="K1795" s="2">
        <v>1.0157331655129012E-2</v>
      </c>
      <c r="L1795" s="2">
        <v>9.5783509721990047E-3</v>
      </c>
    </row>
    <row r="1796" spans="1:12" x14ac:dyDescent="0.35">
      <c r="A1796">
        <v>7820412</v>
      </c>
      <c r="B1796" t="s">
        <v>39</v>
      </c>
      <c r="C1796" t="s">
        <v>96</v>
      </c>
      <c r="D1796" t="s">
        <v>1352</v>
      </c>
      <c r="E1796" t="s">
        <v>1880</v>
      </c>
      <c r="F1796" s="6">
        <v>2.5173064820641913E-4</v>
      </c>
      <c r="G1796" t="s">
        <v>215</v>
      </c>
      <c r="H1796" t="s">
        <v>965</v>
      </c>
      <c r="I1796" s="1">
        <v>90.844999999999999</v>
      </c>
      <c r="J1796" s="2">
        <v>2.3461296412838263E-2</v>
      </c>
      <c r="K1796" s="2">
        <v>2.1623662680931403E-2</v>
      </c>
      <c r="L1796" s="2">
        <v>2.2882316306073985E-2</v>
      </c>
    </row>
    <row r="1797" spans="1:12" x14ac:dyDescent="0.35">
      <c r="A1797">
        <v>7820412</v>
      </c>
      <c r="B1797" t="s">
        <v>39</v>
      </c>
      <c r="C1797" t="s">
        <v>96</v>
      </c>
      <c r="D1797" t="s">
        <v>1352</v>
      </c>
      <c r="E1797" t="s">
        <v>1881</v>
      </c>
      <c r="F1797" s="6">
        <v>3.7759597230962869E-4</v>
      </c>
      <c r="G1797" t="s">
        <v>790</v>
      </c>
      <c r="H1797" t="s">
        <v>790</v>
      </c>
      <c r="I1797" s="1">
        <v>83.059999999999988</v>
      </c>
      <c r="J1797" s="2">
        <v>3.3152926368785397E-2</v>
      </c>
      <c r="K1797" s="2">
        <v>3.3152926368785397E-2</v>
      </c>
      <c r="L1797" s="2">
        <v>3.1340465701699183E-2</v>
      </c>
    </row>
    <row r="1798" spans="1:12" x14ac:dyDescent="0.35">
      <c r="A1798">
        <v>7820412</v>
      </c>
      <c r="B1798" t="s">
        <v>39</v>
      </c>
      <c r="C1798" t="s">
        <v>96</v>
      </c>
      <c r="D1798" t="s">
        <v>1352</v>
      </c>
      <c r="E1798" t="s">
        <v>1882</v>
      </c>
      <c r="F1798" s="6">
        <v>1.2586532410320956E-4</v>
      </c>
      <c r="G1798" t="s">
        <v>426</v>
      </c>
      <c r="H1798" t="s">
        <v>206</v>
      </c>
      <c r="I1798" s="1">
        <v>90.22</v>
      </c>
      <c r="J1798" s="2">
        <v>1.0824417872876023E-2</v>
      </c>
      <c r="K1798" s="2">
        <v>1.2586532410320957E-2</v>
      </c>
      <c r="L1798" s="2">
        <v>1.1353051849999017E-2</v>
      </c>
    </row>
    <row r="1799" spans="1:12" x14ac:dyDescent="0.35">
      <c r="A1799">
        <v>7820412</v>
      </c>
      <c r="B1799" t="s">
        <v>39</v>
      </c>
      <c r="C1799" t="s">
        <v>96</v>
      </c>
      <c r="D1799" t="s">
        <v>1352</v>
      </c>
      <c r="E1799" t="s">
        <v>1883</v>
      </c>
      <c r="F1799" s="6">
        <v>2.5173064820641913E-4</v>
      </c>
      <c r="G1799" t="s">
        <v>806</v>
      </c>
      <c r="H1799" t="s">
        <v>327</v>
      </c>
      <c r="I1799" s="1">
        <v>84.224999999999994</v>
      </c>
      <c r="J1799" s="2">
        <v>2.2404027690371302E-2</v>
      </c>
      <c r="K1799" s="2">
        <v>2.0365009439899308E-2</v>
      </c>
      <c r="L1799" s="2">
        <v>2.1220894412022104E-2</v>
      </c>
    </row>
    <row r="1800" spans="1:12" x14ac:dyDescent="0.35">
      <c r="A1800">
        <v>7820412</v>
      </c>
      <c r="B1800" t="s">
        <v>39</v>
      </c>
      <c r="C1800" t="s">
        <v>96</v>
      </c>
      <c r="D1800" t="s">
        <v>1352</v>
      </c>
      <c r="E1800" t="s">
        <v>1884</v>
      </c>
      <c r="F1800" s="6">
        <v>3.7759597230962869E-4</v>
      </c>
      <c r="G1800" t="s">
        <v>856</v>
      </c>
      <c r="H1800" t="s">
        <v>283</v>
      </c>
      <c r="I1800" s="1">
        <v>94.83</v>
      </c>
      <c r="J1800" s="2">
        <v>3.4512271869100067E-2</v>
      </c>
      <c r="K1800" s="2">
        <v>3.7382001258653243E-2</v>
      </c>
      <c r="L1800" s="2">
        <v>3.579609932728426E-2</v>
      </c>
    </row>
    <row r="1801" spans="1:12" x14ac:dyDescent="0.35">
      <c r="A1801">
        <v>7820412</v>
      </c>
      <c r="B1801" t="s">
        <v>39</v>
      </c>
      <c r="C1801" t="s">
        <v>96</v>
      </c>
      <c r="D1801" t="s">
        <v>1885</v>
      </c>
      <c r="E1801" t="s">
        <v>1886</v>
      </c>
      <c r="F1801" s="6">
        <v>5.0346129641283825E-4</v>
      </c>
      <c r="G1801" t="s">
        <v>1395</v>
      </c>
      <c r="H1801" t="s">
        <v>946</v>
      </c>
      <c r="I1801" s="1">
        <v>76.545000000000002</v>
      </c>
      <c r="J1801" s="2">
        <v>2.8395217117684078E-2</v>
      </c>
      <c r="K1801" s="2">
        <v>4.4606670862177469E-2</v>
      </c>
      <c r="L1801" s="2">
        <v>3.8565134537002436E-2</v>
      </c>
    </row>
    <row r="1802" spans="1:12" x14ac:dyDescent="0.35">
      <c r="A1802">
        <v>7820412</v>
      </c>
      <c r="B1802" t="s">
        <v>39</v>
      </c>
      <c r="C1802" t="s">
        <v>96</v>
      </c>
      <c r="D1802" t="s">
        <v>646</v>
      </c>
      <c r="E1802" t="s">
        <v>1887</v>
      </c>
      <c r="F1802" s="6">
        <v>1.2586532410320956E-4</v>
      </c>
      <c r="G1802" t="s">
        <v>236</v>
      </c>
      <c r="H1802" t="s">
        <v>619</v>
      </c>
      <c r="I1802" s="1">
        <v>71.975000000000009</v>
      </c>
      <c r="J1802" s="2">
        <v>9.1629955947136552E-3</v>
      </c>
      <c r="K1802" s="2">
        <v>9.9685336689741971E-3</v>
      </c>
      <c r="L1802" s="2">
        <v>9.0497169950760105E-3</v>
      </c>
    </row>
    <row r="1803" spans="1:12" x14ac:dyDescent="0.35">
      <c r="A1803">
        <v>7820412</v>
      </c>
      <c r="B1803" t="s">
        <v>39</v>
      </c>
      <c r="C1803" t="s">
        <v>96</v>
      </c>
      <c r="D1803" t="s">
        <v>646</v>
      </c>
      <c r="E1803" t="s">
        <v>1267</v>
      </c>
      <c r="F1803" s="6">
        <v>6.2932662051604787E-4</v>
      </c>
      <c r="G1803" t="s">
        <v>957</v>
      </c>
      <c r="H1803" t="s">
        <v>861</v>
      </c>
      <c r="I1803" s="1">
        <v>71.639999999999986</v>
      </c>
      <c r="J1803" s="2">
        <v>3.9395846444304598E-2</v>
      </c>
      <c r="K1803" s="2">
        <v>5.015733165512902E-2</v>
      </c>
      <c r="L1803" s="2">
        <v>4.5059785068672815E-2</v>
      </c>
    </row>
    <row r="1804" spans="1:12" x14ac:dyDescent="0.35">
      <c r="A1804">
        <v>7820412</v>
      </c>
      <c r="B1804" t="s">
        <v>39</v>
      </c>
      <c r="C1804" t="s">
        <v>96</v>
      </c>
      <c r="D1804" t="s">
        <v>646</v>
      </c>
      <c r="E1804" t="s">
        <v>910</v>
      </c>
      <c r="F1804" s="6">
        <v>1.2586532410320956E-4</v>
      </c>
      <c r="G1804" t="s">
        <v>436</v>
      </c>
      <c r="H1804" t="s">
        <v>576</v>
      </c>
      <c r="I1804" s="1">
        <v>82.49</v>
      </c>
      <c r="J1804" s="2">
        <v>1.0371302706104469E-2</v>
      </c>
      <c r="K1804" s="2">
        <v>1.0912523599748269E-2</v>
      </c>
      <c r="L1804" s="2">
        <v>1.038388923851479E-2</v>
      </c>
    </row>
    <row r="1805" spans="1:12" x14ac:dyDescent="0.35">
      <c r="A1805">
        <v>7820412</v>
      </c>
      <c r="B1805" t="s">
        <v>39</v>
      </c>
      <c r="C1805" t="s">
        <v>96</v>
      </c>
      <c r="D1805" t="s">
        <v>646</v>
      </c>
      <c r="E1805" t="s">
        <v>759</v>
      </c>
      <c r="F1805" s="6">
        <v>3.7759597230962869E-4</v>
      </c>
      <c r="G1805" t="s">
        <v>179</v>
      </c>
      <c r="H1805" t="s">
        <v>791</v>
      </c>
      <c r="I1805" s="1">
        <v>74.804999999999993</v>
      </c>
      <c r="J1805" s="2">
        <v>2.5034612964128383E-2</v>
      </c>
      <c r="K1805" s="2">
        <v>3.3039647577092511E-2</v>
      </c>
      <c r="L1805" s="2">
        <v>2.8244179881091683E-2</v>
      </c>
    </row>
    <row r="1806" spans="1:12" x14ac:dyDescent="0.35">
      <c r="A1806">
        <v>7820412</v>
      </c>
      <c r="B1806" t="s">
        <v>39</v>
      </c>
      <c r="C1806" t="s">
        <v>96</v>
      </c>
      <c r="D1806" t="s">
        <v>646</v>
      </c>
      <c r="E1806" t="s">
        <v>1888</v>
      </c>
      <c r="F1806" s="6">
        <v>1.2586532410320956E-4</v>
      </c>
      <c r="G1806" t="s">
        <v>1052</v>
      </c>
      <c r="H1806" t="s">
        <v>234</v>
      </c>
      <c r="I1806" s="1">
        <v>90.87</v>
      </c>
      <c r="J1806" s="2">
        <v>1.1667715544367527E-2</v>
      </c>
      <c r="K1806" s="2">
        <v>1.2007551919446193E-2</v>
      </c>
      <c r="L1806" s="2">
        <v>1.1441158153036993E-2</v>
      </c>
    </row>
    <row r="1807" spans="1:12" x14ac:dyDescent="0.35">
      <c r="A1807">
        <v>7820412</v>
      </c>
      <c r="B1807" t="s">
        <v>39</v>
      </c>
      <c r="C1807" t="s">
        <v>96</v>
      </c>
      <c r="D1807" t="s">
        <v>646</v>
      </c>
      <c r="E1807" t="s">
        <v>1889</v>
      </c>
      <c r="F1807" s="6">
        <v>1.2586532410320956E-4</v>
      </c>
      <c r="G1807" t="s">
        <v>1890</v>
      </c>
      <c r="H1807" t="s">
        <v>484</v>
      </c>
      <c r="I1807" s="1">
        <v>80.13</v>
      </c>
      <c r="J1807" s="2">
        <v>9.1755821271239778E-3</v>
      </c>
      <c r="K1807" s="2">
        <v>9.6161107614852106E-3</v>
      </c>
      <c r="L1807" s="2">
        <v>1.0081812268611844E-2</v>
      </c>
    </row>
    <row r="1808" spans="1:12" x14ac:dyDescent="0.35">
      <c r="A1808">
        <v>7820412</v>
      </c>
      <c r="B1808" t="s">
        <v>39</v>
      </c>
      <c r="C1808" t="s">
        <v>96</v>
      </c>
      <c r="D1808" t="s">
        <v>646</v>
      </c>
      <c r="E1808" t="s">
        <v>1891</v>
      </c>
      <c r="F1808" s="6">
        <v>5.0346129641283825E-4</v>
      </c>
      <c r="G1808" t="s">
        <v>282</v>
      </c>
      <c r="H1808" t="s">
        <v>887</v>
      </c>
      <c r="I1808" s="1">
        <v>68.344999999999999</v>
      </c>
      <c r="J1808" s="2">
        <v>2.7136563876651983E-2</v>
      </c>
      <c r="K1808" s="2">
        <v>4.2743864065449971E-2</v>
      </c>
      <c r="L1808" s="2">
        <v>3.4436753442859111E-2</v>
      </c>
    </row>
    <row r="1809" spans="1:12" x14ac:dyDescent="0.35">
      <c r="A1809">
        <v>7820412</v>
      </c>
      <c r="B1809" t="s">
        <v>39</v>
      </c>
      <c r="C1809" t="s">
        <v>96</v>
      </c>
      <c r="D1809" t="s">
        <v>646</v>
      </c>
      <c r="E1809" t="s">
        <v>1306</v>
      </c>
      <c r="F1809" s="6">
        <v>1.2586532410320956E-4</v>
      </c>
      <c r="G1809" t="s">
        <v>751</v>
      </c>
      <c r="H1809" t="s">
        <v>327</v>
      </c>
      <c r="I1809" s="1">
        <v>78.385000000000005</v>
      </c>
      <c r="J1809" s="2">
        <v>8.7602265575833851E-3</v>
      </c>
      <c r="K1809" s="2">
        <v>1.0182504719949654E-2</v>
      </c>
      <c r="L1809" s="2">
        <v>9.8678416017468733E-3</v>
      </c>
    </row>
    <row r="1810" spans="1:12" x14ac:dyDescent="0.35">
      <c r="A1810">
        <v>7820412</v>
      </c>
      <c r="B1810" t="s">
        <v>39</v>
      </c>
      <c r="C1810" t="s">
        <v>96</v>
      </c>
      <c r="D1810" t="s">
        <v>646</v>
      </c>
      <c r="E1810" t="s">
        <v>1892</v>
      </c>
      <c r="F1810" s="6">
        <v>2.5173064820641913E-4</v>
      </c>
      <c r="G1810" t="s">
        <v>1029</v>
      </c>
      <c r="H1810" t="s">
        <v>819</v>
      </c>
      <c r="I1810" s="1">
        <v>76.365000000000009</v>
      </c>
      <c r="J1810" s="2">
        <v>1.8527375707992445E-2</v>
      </c>
      <c r="K1810" s="2">
        <v>1.855254877281309E-2</v>
      </c>
      <c r="L1810" s="2">
        <v>1.9232221907080908E-2</v>
      </c>
    </row>
    <row r="1811" spans="1:12" x14ac:dyDescent="0.35">
      <c r="A1811">
        <v>7820412</v>
      </c>
      <c r="B1811" t="s">
        <v>39</v>
      </c>
      <c r="C1811" t="s">
        <v>96</v>
      </c>
      <c r="D1811" t="s">
        <v>911</v>
      </c>
      <c r="E1811" t="s">
        <v>912</v>
      </c>
      <c r="F1811" s="6">
        <v>1.2586532410320956E-4</v>
      </c>
      <c r="G1811" t="s">
        <v>220</v>
      </c>
      <c r="H1811" t="s">
        <v>798</v>
      </c>
      <c r="I1811" s="1">
        <v>77.63</v>
      </c>
      <c r="J1811" s="2">
        <v>8.5714285714285701E-3</v>
      </c>
      <c r="K1811" s="2">
        <v>1.0308370044052865E-2</v>
      </c>
      <c r="L1811" s="2">
        <v>9.5783509721990047E-3</v>
      </c>
    </row>
    <row r="1812" spans="1:12" x14ac:dyDescent="0.35">
      <c r="A1812">
        <v>7820412</v>
      </c>
      <c r="B1812" t="s">
        <v>39</v>
      </c>
      <c r="C1812" t="s">
        <v>96</v>
      </c>
      <c r="D1812" t="s">
        <v>1105</v>
      </c>
      <c r="E1812" t="s">
        <v>1106</v>
      </c>
      <c r="F1812" s="6">
        <v>1.2586532410320956E-4</v>
      </c>
      <c r="G1812" t="s">
        <v>389</v>
      </c>
      <c r="H1812" t="s">
        <v>167</v>
      </c>
      <c r="I1812" s="1">
        <v>77.699999999999989</v>
      </c>
      <c r="J1812" s="2">
        <v>8.8357457520453122E-3</v>
      </c>
      <c r="K1812" s="2">
        <v>1.1264946507237255E-2</v>
      </c>
      <c r="L1812" s="2">
        <v>9.7797352987088974E-3</v>
      </c>
    </row>
    <row r="1813" spans="1:12" x14ac:dyDescent="0.35">
      <c r="A1813">
        <v>7820412</v>
      </c>
      <c r="B1813" t="s">
        <v>39</v>
      </c>
      <c r="C1813" t="s">
        <v>96</v>
      </c>
      <c r="D1813" t="s">
        <v>1105</v>
      </c>
      <c r="E1813" t="s">
        <v>1107</v>
      </c>
      <c r="F1813" s="6">
        <v>1.2586532410320956E-4</v>
      </c>
      <c r="G1813" t="s">
        <v>1108</v>
      </c>
      <c r="H1813" t="s">
        <v>1109</v>
      </c>
      <c r="I1813" s="1">
        <v>74.47</v>
      </c>
      <c r="J1813" s="2">
        <v>8.6595342983008181E-3</v>
      </c>
      <c r="K1813" s="2">
        <v>1.0157331655129012E-2</v>
      </c>
      <c r="L1813" s="2">
        <v>8.9616106920380346E-3</v>
      </c>
    </row>
    <row r="1814" spans="1:12" x14ac:dyDescent="0.35">
      <c r="A1814">
        <v>7820412</v>
      </c>
      <c r="B1814" t="s">
        <v>39</v>
      </c>
      <c r="C1814" t="s">
        <v>96</v>
      </c>
      <c r="D1814" t="s">
        <v>1357</v>
      </c>
      <c r="E1814" t="s">
        <v>1893</v>
      </c>
      <c r="F1814" s="6">
        <v>1.2586532410320956E-4</v>
      </c>
      <c r="G1814" t="s">
        <v>179</v>
      </c>
      <c r="H1814" t="s">
        <v>946</v>
      </c>
      <c r="I1814" s="1">
        <v>79.204999999999984</v>
      </c>
      <c r="J1814" s="2">
        <v>8.3448709880427942E-3</v>
      </c>
      <c r="K1814" s="2">
        <v>1.1151667715544367E-2</v>
      </c>
      <c r="L1814" s="2">
        <v>9.9685332848637107E-3</v>
      </c>
    </row>
    <row r="1815" spans="1:12" x14ac:dyDescent="0.35">
      <c r="A1815">
        <v>7820412</v>
      </c>
      <c r="B1815" t="s">
        <v>39</v>
      </c>
      <c r="C1815" t="s">
        <v>96</v>
      </c>
      <c r="D1815" t="s">
        <v>1357</v>
      </c>
      <c r="E1815" t="s">
        <v>1894</v>
      </c>
      <c r="F1815" s="6">
        <v>1.2586532410320956E-4</v>
      </c>
      <c r="G1815" t="s">
        <v>428</v>
      </c>
      <c r="H1815" t="s">
        <v>467</v>
      </c>
      <c r="I1815" s="1">
        <v>78.259999999999991</v>
      </c>
      <c r="J1815" s="2">
        <v>7.8539962240402762E-3</v>
      </c>
      <c r="K1815" s="2">
        <v>1.1554436752674637E-2</v>
      </c>
      <c r="L1815" s="2">
        <v>9.8426679607605018E-3</v>
      </c>
    </row>
    <row r="1816" spans="1:12" x14ac:dyDescent="0.35">
      <c r="A1816">
        <v>7820412</v>
      </c>
      <c r="B1816" t="s">
        <v>39</v>
      </c>
      <c r="C1816" t="s">
        <v>96</v>
      </c>
      <c r="D1816" t="s">
        <v>1357</v>
      </c>
      <c r="E1816" t="s">
        <v>1895</v>
      </c>
      <c r="F1816" s="6">
        <v>1.2586532410320956E-4</v>
      </c>
      <c r="G1816" t="s">
        <v>1253</v>
      </c>
      <c r="H1816" t="s">
        <v>139</v>
      </c>
      <c r="I1816" s="1">
        <v>54.538461538461547</v>
      </c>
      <c r="J1816" s="2">
        <v>7.7658904971680308E-3</v>
      </c>
      <c r="K1816" s="2" t="s">
        <v>140</v>
      </c>
      <c r="L1816" s="2">
        <v>6.859660163624921E-3</v>
      </c>
    </row>
    <row r="1817" spans="1:12" x14ac:dyDescent="0.35">
      <c r="A1817">
        <v>7820412</v>
      </c>
      <c r="B1817" t="s">
        <v>39</v>
      </c>
      <c r="C1817" t="s">
        <v>96</v>
      </c>
      <c r="D1817" t="s">
        <v>1357</v>
      </c>
      <c r="E1817" t="s">
        <v>1896</v>
      </c>
      <c r="F1817" s="6">
        <v>5.0346129641283825E-4</v>
      </c>
      <c r="G1817" t="s">
        <v>1528</v>
      </c>
      <c r="H1817" t="s">
        <v>1309</v>
      </c>
      <c r="I1817" s="1">
        <v>79.12</v>
      </c>
      <c r="J1817" s="2">
        <v>2.9301447451227189E-2</v>
      </c>
      <c r="K1817" s="2">
        <v>5.0044052863436127E-2</v>
      </c>
      <c r="L1817" s="2">
        <v>3.9874133139454843E-2</v>
      </c>
    </row>
    <row r="1818" spans="1:12" x14ac:dyDescent="0.35">
      <c r="A1818">
        <v>7820412</v>
      </c>
      <c r="B1818" t="s">
        <v>39</v>
      </c>
      <c r="C1818" t="s">
        <v>96</v>
      </c>
      <c r="D1818" t="s">
        <v>1357</v>
      </c>
      <c r="E1818" t="s">
        <v>1897</v>
      </c>
      <c r="F1818" s="6">
        <v>1.2586532410320956E-4</v>
      </c>
      <c r="G1818" t="s">
        <v>1247</v>
      </c>
      <c r="H1818" t="s">
        <v>184</v>
      </c>
      <c r="I1818" s="1">
        <v>71.430000000000007</v>
      </c>
      <c r="J1818" s="2">
        <v>6.1170547514159852E-3</v>
      </c>
      <c r="K1818" s="2">
        <v>9.5909376966645688E-3</v>
      </c>
      <c r="L1818" s="2">
        <v>8.9993706733794837E-3</v>
      </c>
    </row>
    <row r="1819" spans="1:12" x14ac:dyDescent="0.35">
      <c r="A1819">
        <v>7820412</v>
      </c>
      <c r="B1819" t="s">
        <v>39</v>
      </c>
      <c r="C1819" t="s">
        <v>96</v>
      </c>
      <c r="D1819" t="s">
        <v>1898</v>
      </c>
      <c r="E1819" t="s">
        <v>1899</v>
      </c>
      <c r="F1819" s="6">
        <v>1.2586532410320956E-4</v>
      </c>
      <c r="G1819" t="s">
        <v>1659</v>
      </c>
      <c r="H1819" t="s">
        <v>319</v>
      </c>
      <c r="I1819" s="1">
        <v>76.634999999999991</v>
      </c>
      <c r="J1819" s="2">
        <v>8.886091881686594E-3</v>
      </c>
      <c r="K1819" s="2">
        <v>8.8105726872246687E-3</v>
      </c>
      <c r="L1819" s="2">
        <v>9.6412838263058541E-3</v>
      </c>
    </row>
    <row r="1820" spans="1:12" x14ac:dyDescent="0.35">
      <c r="A1820">
        <v>7820412</v>
      </c>
      <c r="B1820" t="s">
        <v>39</v>
      </c>
      <c r="C1820" t="s">
        <v>96</v>
      </c>
      <c r="D1820" t="s">
        <v>1898</v>
      </c>
      <c r="E1820" t="s">
        <v>1900</v>
      </c>
      <c r="F1820" s="6">
        <v>3.7759597230962869E-4</v>
      </c>
      <c r="G1820" t="s">
        <v>901</v>
      </c>
      <c r="H1820" t="s">
        <v>901</v>
      </c>
      <c r="I1820" s="1">
        <v>77.33</v>
      </c>
      <c r="J1820" s="2">
        <v>3.4210195091252359E-2</v>
      </c>
      <c r="K1820" s="2">
        <v>3.4210195091252359E-2</v>
      </c>
      <c r="L1820" s="2">
        <v>2.9188169811865755E-2</v>
      </c>
    </row>
    <row r="1821" spans="1:12" x14ac:dyDescent="0.35">
      <c r="A1821">
        <v>7820412</v>
      </c>
      <c r="B1821" t="s">
        <v>39</v>
      </c>
      <c r="C1821" t="s">
        <v>96</v>
      </c>
      <c r="D1821" t="s">
        <v>1898</v>
      </c>
      <c r="E1821" t="s">
        <v>1901</v>
      </c>
      <c r="F1821" s="6">
        <v>1.2586532410320956E-4</v>
      </c>
      <c r="G1821" t="s">
        <v>1060</v>
      </c>
      <c r="H1821" t="s">
        <v>206</v>
      </c>
      <c r="I1821" s="1">
        <v>97.210000000000008</v>
      </c>
      <c r="J1821" s="2">
        <v>1.1969792322215228E-2</v>
      </c>
      <c r="K1821" s="2">
        <v>1.2586532410320957E-2</v>
      </c>
      <c r="L1821" s="2">
        <v>1.223410950283197E-2</v>
      </c>
    </row>
    <row r="1822" spans="1:12" x14ac:dyDescent="0.35">
      <c r="A1822">
        <v>7820412</v>
      </c>
      <c r="B1822" t="s">
        <v>39</v>
      </c>
      <c r="C1822" t="s">
        <v>96</v>
      </c>
      <c r="D1822" t="s">
        <v>1360</v>
      </c>
      <c r="E1822" t="s">
        <v>1902</v>
      </c>
      <c r="F1822" s="6">
        <v>3.7759597230962869E-4</v>
      </c>
      <c r="G1822" t="s">
        <v>1206</v>
      </c>
      <c r="H1822" t="s">
        <v>367</v>
      </c>
      <c r="I1822" s="1">
        <v>56.375</v>
      </c>
      <c r="J1822" s="2">
        <v>1.6500943989930773E-2</v>
      </c>
      <c r="K1822" s="2">
        <v>3.1076148521082439E-2</v>
      </c>
      <c r="L1822" s="2">
        <v>2.1296413414428787E-2</v>
      </c>
    </row>
    <row r="1823" spans="1:12" x14ac:dyDescent="0.35">
      <c r="A1823">
        <v>7820412</v>
      </c>
      <c r="B1823" t="s">
        <v>39</v>
      </c>
      <c r="C1823" t="s">
        <v>96</v>
      </c>
      <c r="D1823" t="s">
        <v>1110</v>
      </c>
      <c r="E1823" t="s">
        <v>1112</v>
      </c>
      <c r="F1823" s="6">
        <v>2.5173064820641913E-4</v>
      </c>
      <c r="G1823" t="s">
        <v>227</v>
      </c>
      <c r="H1823" t="s">
        <v>257</v>
      </c>
      <c r="I1823" s="1">
        <v>91.91</v>
      </c>
      <c r="J1823" s="2">
        <v>2.3159219634990558E-2</v>
      </c>
      <c r="K1823" s="2">
        <v>2.31843926998112E-2</v>
      </c>
      <c r="L1823" s="2">
        <v>2.3134046954280403E-2</v>
      </c>
    </row>
    <row r="1824" spans="1:12" x14ac:dyDescent="0.35">
      <c r="A1824">
        <v>7820412</v>
      </c>
      <c r="B1824" t="s">
        <v>39</v>
      </c>
      <c r="C1824" t="s">
        <v>96</v>
      </c>
      <c r="D1824" t="s">
        <v>1110</v>
      </c>
      <c r="E1824" t="s">
        <v>1113</v>
      </c>
      <c r="F1824" s="6">
        <v>1.2586532410320956E-4</v>
      </c>
      <c r="G1824" t="s">
        <v>359</v>
      </c>
      <c r="H1824" t="s">
        <v>605</v>
      </c>
      <c r="I1824" s="1">
        <v>86.08</v>
      </c>
      <c r="J1824" s="2">
        <v>9.5280050346129644E-3</v>
      </c>
      <c r="K1824" s="2">
        <v>1.1101321585903084E-2</v>
      </c>
      <c r="L1824" s="2">
        <v>1.08370042132311E-2</v>
      </c>
    </row>
    <row r="1825" spans="1:12" x14ac:dyDescent="0.35">
      <c r="A1825">
        <v>7820412</v>
      </c>
      <c r="B1825" t="s">
        <v>39</v>
      </c>
      <c r="C1825" t="s">
        <v>96</v>
      </c>
      <c r="D1825" t="s">
        <v>1110</v>
      </c>
      <c r="E1825" t="s">
        <v>1114</v>
      </c>
      <c r="F1825" s="6">
        <v>1.2586532410320956E-4</v>
      </c>
      <c r="G1825" t="s">
        <v>831</v>
      </c>
      <c r="H1825" t="s">
        <v>364</v>
      </c>
      <c r="I1825" s="1">
        <v>87.115000000000009</v>
      </c>
      <c r="J1825" s="2">
        <v>1.1491504090623033E-2</v>
      </c>
      <c r="K1825" s="2">
        <v>1.0069225928256764E-2</v>
      </c>
      <c r="L1825" s="2">
        <v>1.0962869537334309E-2</v>
      </c>
    </row>
    <row r="1826" spans="1:12" x14ac:dyDescent="0.35">
      <c r="A1826">
        <v>7820412</v>
      </c>
      <c r="B1826" t="s">
        <v>39</v>
      </c>
      <c r="C1826" t="s">
        <v>96</v>
      </c>
      <c r="D1826" t="s">
        <v>1110</v>
      </c>
      <c r="E1826" t="s">
        <v>1117</v>
      </c>
      <c r="F1826" s="6">
        <v>5.0346129641283825E-4</v>
      </c>
      <c r="G1826" t="s">
        <v>798</v>
      </c>
      <c r="H1826" t="s">
        <v>1118</v>
      </c>
      <c r="I1826" s="1">
        <v>83.37</v>
      </c>
      <c r="J1826" s="2">
        <v>4.1233480176211458E-2</v>
      </c>
      <c r="K1826" s="2">
        <v>4.4002517306482067E-2</v>
      </c>
      <c r="L1826" s="2">
        <v>4.1988672889051684E-2</v>
      </c>
    </row>
    <row r="1827" spans="1:12" x14ac:dyDescent="0.35">
      <c r="A1827">
        <v>7820412</v>
      </c>
      <c r="B1827" t="s">
        <v>39</v>
      </c>
      <c r="C1827" t="s">
        <v>96</v>
      </c>
      <c r="D1827" t="s">
        <v>1110</v>
      </c>
      <c r="E1827" t="s">
        <v>1119</v>
      </c>
      <c r="F1827" s="6">
        <v>2.5173064820641913E-4</v>
      </c>
      <c r="G1827" t="s">
        <v>1120</v>
      </c>
      <c r="H1827" t="s">
        <v>167</v>
      </c>
      <c r="I1827" s="1">
        <v>69.245000000000005</v>
      </c>
      <c r="J1827" s="2">
        <v>1.5456261799874135E-2</v>
      </c>
      <c r="K1827" s="2">
        <v>2.2529893014474511E-2</v>
      </c>
      <c r="L1827" s="2">
        <v>1.741976008766323E-2</v>
      </c>
    </row>
    <row r="1828" spans="1:12" x14ac:dyDescent="0.35">
      <c r="A1828">
        <v>7820412</v>
      </c>
      <c r="B1828" t="s">
        <v>39</v>
      </c>
      <c r="C1828" t="s">
        <v>96</v>
      </c>
      <c r="D1828" t="s">
        <v>1110</v>
      </c>
      <c r="E1828" t="s">
        <v>1124</v>
      </c>
      <c r="F1828" s="6">
        <v>2.5173064820641913E-4</v>
      </c>
      <c r="G1828" t="s">
        <v>227</v>
      </c>
      <c r="H1828" t="s">
        <v>405</v>
      </c>
      <c r="I1828" s="1">
        <v>89.965000000000003</v>
      </c>
      <c r="J1828" s="2">
        <v>2.3159219634990558E-2</v>
      </c>
      <c r="K1828" s="2">
        <v>2.303335431088735E-2</v>
      </c>
      <c r="L1828" s="2">
        <v>2.2630585657867564E-2</v>
      </c>
    </row>
    <row r="1829" spans="1:12" x14ac:dyDescent="0.35">
      <c r="A1829">
        <v>7820412</v>
      </c>
      <c r="B1829" t="s">
        <v>39</v>
      </c>
      <c r="C1829" t="s">
        <v>96</v>
      </c>
      <c r="D1829" t="s">
        <v>1110</v>
      </c>
      <c r="E1829" t="s">
        <v>485</v>
      </c>
      <c r="F1829" s="6">
        <v>2.5173064820641913E-4</v>
      </c>
      <c r="G1829" t="s">
        <v>1039</v>
      </c>
      <c r="H1829" t="s">
        <v>444</v>
      </c>
      <c r="I1829" s="1">
        <v>83.330000000000013</v>
      </c>
      <c r="J1829" s="2">
        <v>1.8955317809943358E-2</v>
      </c>
      <c r="K1829" s="2">
        <v>2.3285084959093771E-2</v>
      </c>
      <c r="L1829" s="2">
        <v>2.0994336444525842E-2</v>
      </c>
    </row>
    <row r="1830" spans="1:12" x14ac:dyDescent="0.35">
      <c r="A1830">
        <v>7820412</v>
      </c>
      <c r="B1830" t="s">
        <v>39</v>
      </c>
      <c r="C1830" t="s">
        <v>96</v>
      </c>
      <c r="D1830" t="s">
        <v>1110</v>
      </c>
      <c r="E1830" t="s">
        <v>1127</v>
      </c>
      <c r="F1830" s="6">
        <v>2.5173064820641913E-4</v>
      </c>
      <c r="G1830" t="s">
        <v>816</v>
      </c>
      <c r="H1830" t="s">
        <v>1073</v>
      </c>
      <c r="I1830" s="1">
        <v>86.23</v>
      </c>
      <c r="J1830" s="2">
        <v>2.0264317180616741E-2</v>
      </c>
      <c r="K1830" s="2">
        <v>2.2127123977344242E-2</v>
      </c>
      <c r="L1830" s="2">
        <v>2.1724355708434943E-2</v>
      </c>
    </row>
    <row r="1831" spans="1:12" x14ac:dyDescent="0.35">
      <c r="A1831">
        <v>7820412</v>
      </c>
      <c r="B1831" t="s">
        <v>39</v>
      </c>
      <c r="C1831" t="s">
        <v>96</v>
      </c>
      <c r="D1831" t="s">
        <v>1110</v>
      </c>
      <c r="E1831" t="s">
        <v>1128</v>
      </c>
      <c r="F1831" s="6">
        <v>1.2586532410320956E-4</v>
      </c>
      <c r="G1831" t="s">
        <v>730</v>
      </c>
      <c r="H1831" t="s">
        <v>215</v>
      </c>
      <c r="I1831" s="1">
        <v>84.064999999999998</v>
      </c>
      <c r="J1831" s="2">
        <v>1.0119572057898049E-2</v>
      </c>
      <c r="K1831" s="2">
        <v>1.1730648206419132E-2</v>
      </c>
      <c r="L1831" s="2">
        <v>1.0572687224669603E-2</v>
      </c>
    </row>
    <row r="1832" spans="1:12" x14ac:dyDescent="0.35">
      <c r="A1832">
        <v>7820412</v>
      </c>
      <c r="B1832" t="s">
        <v>39</v>
      </c>
      <c r="C1832" t="s">
        <v>96</v>
      </c>
      <c r="D1832" t="s">
        <v>1110</v>
      </c>
      <c r="E1832" t="s">
        <v>1129</v>
      </c>
      <c r="F1832" s="6">
        <v>2.5173064820641913E-4</v>
      </c>
      <c r="G1832" t="s">
        <v>431</v>
      </c>
      <c r="H1832" t="s">
        <v>981</v>
      </c>
      <c r="I1832" s="1">
        <v>88.515000000000001</v>
      </c>
      <c r="J1832" s="2">
        <v>2.1497797356828195E-2</v>
      </c>
      <c r="K1832" s="2">
        <v>2.157331655129012E-2</v>
      </c>
      <c r="L1832" s="2">
        <v>2.2278162366268093E-2</v>
      </c>
    </row>
    <row r="1833" spans="1:12" x14ac:dyDescent="0.35">
      <c r="A1833">
        <v>7820412</v>
      </c>
      <c r="B1833" t="s">
        <v>39</v>
      </c>
      <c r="C1833" t="s">
        <v>96</v>
      </c>
      <c r="D1833" t="s">
        <v>1110</v>
      </c>
      <c r="E1833" t="s">
        <v>1130</v>
      </c>
      <c r="F1833" s="6">
        <v>2.5173064820641913E-4</v>
      </c>
      <c r="G1833" t="s">
        <v>1131</v>
      </c>
      <c r="H1833" t="s">
        <v>1132</v>
      </c>
      <c r="I1833" s="1">
        <v>91.74499999999999</v>
      </c>
      <c r="J1833" s="2">
        <v>2.2328508495909376E-2</v>
      </c>
      <c r="K1833" s="2">
        <v>2.4317180616740087E-2</v>
      </c>
      <c r="L1833" s="2">
        <v>2.308369967230766E-2</v>
      </c>
    </row>
    <row r="1834" spans="1:12" x14ac:dyDescent="0.35">
      <c r="A1834">
        <v>7820412</v>
      </c>
      <c r="B1834" t="s">
        <v>39</v>
      </c>
      <c r="C1834" t="s">
        <v>96</v>
      </c>
      <c r="D1834" t="s">
        <v>1110</v>
      </c>
      <c r="E1834" t="s">
        <v>1903</v>
      </c>
      <c r="F1834" s="6">
        <v>1.2586532410320956E-4</v>
      </c>
      <c r="G1834" t="s">
        <v>806</v>
      </c>
      <c r="H1834" t="s">
        <v>861</v>
      </c>
      <c r="I1834" s="1">
        <v>83.174999999999997</v>
      </c>
      <c r="J1834" s="2">
        <v>1.1202013845185651E-2</v>
      </c>
      <c r="K1834" s="2">
        <v>1.0031466331025803E-2</v>
      </c>
      <c r="L1834" s="2">
        <v>1.047199458127655E-2</v>
      </c>
    </row>
    <row r="1835" spans="1:12" x14ac:dyDescent="0.35">
      <c r="A1835">
        <v>7820412</v>
      </c>
      <c r="B1835" t="s">
        <v>39</v>
      </c>
      <c r="C1835" t="s">
        <v>96</v>
      </c>
      <c r="D1835" t="s">
        <v>1110</v>
      </c>
      <c r="E1835" t="s">
        <v>1133</v>
      </c>
      <c r="F1835" s="6">
        <v>6.2932662051604787E-4</v>
      </c>
      <c r="G1835" t="s">
        <v>1134</v>
      </c>
      <c r="H1835" t="s">
        <v>441</v>
      </c>
      <c r="I1835" s="1">
        <v>81.62</v>
      </c>
      <c r="J1835" s="2">
        <v>3.9962240402769036E-2</v>
      </c>
      <c r="K1835" s="2">
        <v>5.8967904342353689E-2</v>
      </c>
      <c r="L1835" s="2">
        <v>5.1415982975608683E-2</v>
      </c>
    </row>
    <row r="1836" spans="1:12" x14ac:dyDescent="0.35">
      <c r="A1836">
        <v>7820412</v>
      </c>
      <c r="B1836" t="s">
        <v>39</v>
      </c>
      <c r="C1836" t="s">
        <v>96</v>
      </c>
      <c r="D1836" t="s">
        <v>1110</v>
      </c>
      <c r="E1836" t="s">
        <v>1135</v>
      </c>
      <c r="F1836" s="6">
        <v>2.5173064820641913E-4</v>
      </c>
      <c r="G1836" t="s">
        <v>863</v>
      </c>
      <c r="H1836" t="s">
        <v>206</v>
      </c>
      <c r="I1836" s="1">
        <v>84.84</v>
      </c>
      <c r="J1836" s="2">
        <v>1.5355569540591568E-2</v>
      </c>
      <c r="K1836" s="2">
        <v>2.5173064820641914E-2</v>
      </c>
      <c r="L1836" s="2">
        <v>2.1346759736125313E-2</v>
      </c>
    </row>
    <row r="1837" spans="1:12" x14ac:dyDescent="0.35">
      <c r="A1837">
        <v>7820412</v>
      </c>
      <c r="B1837" t="s">
        <v>39</v>
      </c>
      <c r="C1837" t="s">
        <v>96</v>
      </c>
      <c r="D1837" t="s">
        <v>1110</v>
      </c>
      <c r="E1837" t="s">
        <v>1137</v>
      </c>
      <c r="F1837" s="6">
        <v>6.2932662051604787E-4</v>
      </c>
      <c r="G1837" t="s">
        <v>863</v>
      </c>
      <c r="H1837" t="s">
        <v>441</v>
      </c>
      <c r="I1837" s="1">
        <v>79.204999999999998</v>
      </c>
      <c r="J1837" s="2">
        <v>3.8388923851478921E-2</v>
      </c>
      <c r="K1837" s="2">
        <v>5.8967904342353689E-2</v>
      </c>
      <c r="L1837" s="2">
        <v>4.984266642431856E-2</v>
      </c>
    </row>
    <row r="1838" spans="1:12" x14ac:dyDescent="0.35">
      <c r="A1838">
        <v>7820412</v>
      </c>
      <c r="B1838" t="s">
        <v>39</v>
      </c>
      <c r="C1838" t="s">
        <v>96</v>
      </c>
      <c r="D1838" t="s">
        <v>1559</v>
      </c>
      <c r="E1838" t="s">
        <v>1904</v>
      </c>
      <c r="F1838" s="6">
        <v>3.7759597230962869E-4</v>
      </c>
      <c r="G1838" t="s">
        <v>413</v>
      </c>
      <c r="H1838" t="s">
        <v>730</v>
      </c>
      <c r="I1838" s="1">
        <v>82.68</v>
      </c>
      <c r="J1838" s="2">
        <v>3.175582127123977E-2</v>
      </c>
      <c r="K1838" s="2">
        <v>3.035871617369415E-2</v>
      </c>
      <c r="L1838" s="2">
        <v>3.1189426736609599E-2</v>
      </c>
    </row>
    <row r="1839" spans="1:12" x14ac:dyDescent="0.35">
      <c r="A1839">
        <v>7820412</v>
      </c>
      <c r="B1839" t="s">
        <v>39</v>
      </c>
      <c r="C1839" t="s">
        <v>96</v>
      </c>
      <c r="D1839" t="s">
        <v>1905</v>
      </c>
      <c r="E1839" t="s">
        <v>1906</v>
      </c>
      <c r="F1839" s="6">
        <v>2.5173064820641913E-4</v>
      </c>
      <c r="G1839" t="s">
        <v>158</v>
      </c>
      <c r="H1839" t="s">
        <v>239</v>
      </c>
      <c r="I1839" s="1">
        <v>80.12</v>
      </c>
      <c r="J1839" s="2">
        <v>1.5506607929515418E-2</v>
      </c>
      <c r="K1839" s="2">
        <v>2.2152297042164884E-2</v>
      </c>
      <c r="L1839" s="2">
        <v>2.0163624537223687E-2</v>
      </c>
    </row>
    <row r="1840" spans="1:12" x14ac:dyDescent="0.35">
      <c r="A1840">
        <v>7820412</v>
      </c>
      <c r="B1840" t="s">
        <v>39</v>
      </c>
      <c r="C1840" t="s">
        <v>96</v>
      </c>
      <c r="D1840" t="s">
        <v>1905</v>
      </c>
      <c r="E1840" t="s">
        <v>1907</v>
      </c>
      <c r="F1840" s="6">
        <v>1.2586532410320956E-4</v>
      </c>
      <c r="G1840" t="s">
        <v>1908</v>
      </c>
      <c r="H1840" t="s">
        <v>1533</v>
      </c>
      <c r="I1840" s="1">
        <v>56.059999999999995</v>
      </c>
      <c r="J1840" s="2">
        <v>3.8892385147891754E-3</v>
      </c>
      <c r="K1840" s="2">
        <v>8.6972938955317807E-3</v>
      </c>
      <c r="L1840" s="2">
        <v>7.0610444901348136E-3</v>
      </c>
    </row>
    <row r="1841" spans="1:12" x14ac:dyDescent="0.35">
      <c r="A1841">
        <v>7820412</v>
      </c>
      <c r="B1841" t="s">
        <v>39</v>
      </c>
      <c r="C1841" t="s">
        <v>96</v>
      </c>
      <c r="D1841" t="s">
        <v>1905</v>
      </c>
      <c r="E1841" t="s">
        <v>1909</v>
      </c>
      <c r="F1841" s="6">
        <v>2.5173064820641913E-4</v>
      </c>
      <c r="G1841" t="s">
        <v>175</v>
      </c>
      <c r="H1841" t="s">
        <v>1696</v>
      </c>
      <c r="I1841" s="1">
        <v>59.929999999999993</v>
      </c>
      <c r="J1841" s="2">
        <v>8.8357457520453122E-3</v>
      </c>
      <c r="K1841" s="2">
        <v>1.8174952800503463E-2</v>
      </c>
      <c r="L1841" s="2">
        <v>1.5078666211674991E-2</v>
      </c>
    </row>
    <row r="1842" spans="1:12" x14ac:dyDescent="0.35">
      <c r="A1842">
        <v>7820412</v>
      </c>
      <c r="B1842" t="s">
        <v>39</v>
      </c>
      <c r="C1842" t="s">
        <v>96</v>
      </c>
      <c r="D1842" t="s">
        <v>1905</v>
      </c>
      <c r="E1842" t="s">
        <v>1910</v>
      </c>
      <c r="F1842" s="6">
        <v>2.5173064820641913E-4</v>
      </c>
      <c r="G1842" t="s">
        <v>614</v>
      </c>
      <c r="H1842" t="s">
        <v>760</v>
      </c>
      <c r="I1842" s="1">
        <v>51.185000000000002</v>
      </c>
      <c r="J1842" s="2">
        <v>8.9364380113278793E-3</v>
      </c>
      <c r="K1842" s="2">
        <v>1.9458779106356197E-2</v>
      </c>
      <c r="L1842" s="2">
        <v>1.2913782060934059E-2</v>
      </c>
    </row>
    <row r="1843" spans="1:12" x14ac:dyDescent="0.35">
      <c r="A1843">
        <v>7820412</v>
      </c>
      <c r="B1843" t="s">
        <v>39</v>
      </c>
      <c r="C1843" t="s">
        <v>96</v>
      </c>
      <c r="D1843" t="s">
        <v>1905</v>
      </c>
      <c r="E1843" t="s">
        <v>1911</v>
      </c>
      <c r="F1843" s="6">
        <v>2.5173064820641913E-4</v>
      </c>
      <c r="G1843" t="s">
        <v>1462</v>
      </c>
      <c r="H1843" t="s">
        <v>567</v>
      </c>
      <c r="I1843" s="1">
        <v>77.304999999999993</v>
      </c>
      <c r="J1843" s="2">
        <v>1.4424166142227815E-2</v>
      </c>
      <c r="K1843" s="2">
        <v>2.0465701699181875E-2</v>
      </c>
      <c r="L1843" s="2">
        <v>1.9483952555287325E-2</v>
      </c>
    </row>
    <row r="1844" spans="1:12" x14ac:dyDescent="0.35">
      <c r="A1844">
        <v>7820412</v>
      </c>
      <c r="B1844" t="s">
        <v>39</v>
      </c>
      <c r="C1844" t="s">
        <v>96</v>
      </c>
      <c r="D1844" t="s">
        <v>1905</v>
      </c>
      <c r="E1844" t="s">
        <v>1912</v>
      </c>
      <c r="F1844" s="6">
        <v>1.2586532410320956E-4</v>
      </c>
      <c r="G1844" t="s">
        <v>816</v>
      </c>
      <c r="H1844" t="s">
        <v>715</v>
      </c>
      <c r="I1844" s="1">
        <v>78.954999999999998</v>
      </c>
      <c r="J1844" s="2">
        <v>1.013215859030837E-2</v>
      </c>
      <c r="K1844" s="2">
        <v>1.0094398993077408E-2</v>
      </c>
      <c r="L1844" s="2">
        <v>9.955946944508633E-3</v>
      </c>
    </row>
    <row r="1845" spans="1:12" x14ac:dyDescent="0.35">
      <c r="A1845">
        <v>7820412</v>
      </c>
      <c r="B1845" t="s">
        <v>39</v>
      </c>
      <c r="C1845" t="s">
        <v>96</v>
      </c>
      <c r="D1845" t="s">
        <v>1905</v>
      </c>
      <c r="E1845" t="s">
        <v>1913</v>
      </c>
      <c r="F1845" s="6">
        <v>5.0346129641283825E-4</v>
      </c>
      <c r="G1845" t="s">
        <v>800</v>
      </c>
      <c r="H1845" t="s">
        <v>1914</v>
      </c>
      <c r="I1845" s="1">
        <v>71.034999999999997</v>
      </c>
      <c r="J1845" s="2">
        <v>2.4317180616740087E-2</v>
      </c>
      <c r="K1845" s="2">
        <v>3.8615481434864693E-2</v>
      </c>
      <c r="L1845" s="2">
        <v>3.5796097406731828E-2</v>
      </c>
    </row>
    <row r="1846" spans="1:12" x14ac:dyDescent="0.35">
      <c r="A1846">
        <v>7820412</v>
      </c>
      <c r="B1846" t="s">
        <v>39</v>
      </c>
      <c r="C1846" t="s">
        <v>96</v>
      </c>
      <c r="D1846" t="s">
        <v>1905</v>
      </c>
      <c r="E1846" t="s">
        <v>1915</v>
      </c>
      <c r="F1846" s="6">
        <v>2.5173064820641913E-4</v>
      </c>
      <c r="G1846" t="s">
        <v>496</v>
      </c>
      <c r="H1846" t="s">
        <v>1592</v>
      </c>
      <c r="I1846" s="1">
        <v>79.674999999999997</v>
      </c>
      <c r="J1846" s="2">
        <v>1.4524858401510384E-2</v>
      </c>
      <c r="K1846" s="2">
        <v>2.3310258023914409E-2</v>
      </c>
      <c r="L1846" s="2">
        <v>2.0062931893830634E-2</v>
      </c>
    </row>
    <row r="1847" spans="1:12" x14ac:dyDescent="0.35">
      <c r="A1847">
        <v>7820412</v>
      </c>
      <c r="B1847" t="s">
        <v>39</v>
      </c>
      <c r="C1847" t="s">
        <v>96</v>
      </c>
      <c r="D1847" t="s">
        <v>1905</v>
      </c>
      <c r="E1847" t="s">
        <v>1916</v>
      </c>
      <c r="F1847" s="6">
        <v>1.2586532410320956E-4</v>
      </c>
      <c r="G1847" t="s">
        <v>1362</v>
      </c>
      <c r="H1847" t="s">
        <v>359</v>
      </c>
      <c r="I1847" s="1">
        <v>70.204999999999998</v>
      </c>
      <c r="J1847" s="2">
        <v>6.6708621774701068E-3</v>
      </c>
      <c r="K1847" s="2">
        <v>9.5280050346129644E-3</v>
      </c>
      <c r="L1847" s="2">
        <v>8.8357453679348257E-3</v>
      </c>
    </row>
    <row r="1848" spans="1:12" x14ac:dyDescent="0.35">
      <c r="A1848">
        <v>7820412</v>
      </c>
      <c r="B1848" t="s">
        <v>39</v>
      </c>
      <c r="C1848" t="s">
        <v>96</v>
      </c>
      <c r="D1848" t="s">
        <v>305</v>
      </c>
      <c r="E1848" t="s">
        <v>620</v>
      </c>
      <c r="F1848" s="6">
        <v>1.2586532410320956E-4</v>
      </c>
      <c r="G1848" t="s">
        <v>621</v>
      </c>
      <c r="H1848" t="s">
        <v>622</v>
      </c>
      <c r="I1848" s="1">
        <v>67.290000000000006</v>
      </c>
      <c r="J1848" s="2">
        <v>4.8080553807426053E-3</v>
      </c>
      <c r="K1848" s="2">
        <v>9.4902454373820017E-3</v>
      </c>
      <c r="L1848" s="2">
        <v>8.4707366962564895E-3</v>
      </c>
    </row>
    <row r="1849" spans="1:12" x14ac:dyDescent="0.35">
      <c r="A1849">
        <v>7820412</v>
      </c>
      <c r="B1849" t="s">
        <v>39</v>
      </c>
      <c r="C1849" t="s">
        <v>96</v>
      </c>
      <c r="D1849" t="s">
        <v>305</v>
      </c>
      <c r="E1849" t="s">
        <v>1770</v>
      </c>
      <c r="F1849" s="6">
        <v>1.2586532410320956E-4</v>
      </c>
      <c r="G1849" t="s">
        <v>1503</v>
      </c>
      <c r="H1849" t="s">
        <v>185</v>
      </c>
      <c r="I1849" s="1">
        <v>72.44</v>
      </c>
      <c r="J1849" s="2">
        <v>7.5393329137822523E-3</v>
      </c>
      <c r="K1849" s="2">
        <v>1.1780994336060415E-2</v>
      </c>
      <c r="L1849" s="2">
        <v>9.137822337837772E-3</v>
      </c>
    </row>
    <row r="1850" spans="1:12" x14ac:dyDescent="0.35">
      <c r="A1850">
        <v>7820412</v>
      </c>
      <c r="B1850" t="s">
        <v>39</v>
      </c>
      <c r="C1850" t="s">
        <v>96</v>
      </c>
      <c r="D1850" t="s">
        <v>305</v>
      </c>
      <c r="E1850" t="s">
        <v>736</v>
      </c>
      <c r="F1850" s="6">
        <v>1.2586532410320956E-4</v>
      </c>
      <c r="G1850" t="s">
        <v>288</v>
      </c>
      <c r="H1850" t="s">
        <v>170</v>
      </c>
      <c r="I1850" s="1">
        <v>75.634999999999991</v>
      </c>
      <c r="J1850" s="2">
        <v>5.8149779735682822E-3</v>
      </c>
      <c r="K1850" s="2">
        <v>1.1743234738829452E-2</v>
      </c>
      <c r="L1850" s="2">
        <v>9.5280046505024779E-3</v>
      </c>
    </row>
    <row r="1851" spans="1:12" x14ac:dyDescent="0.35">
      <c r="A1851">
        <v>7820412</v>
      </c>
      <c r="B1851" t="s">
        <v>39</v>
      </c>
      <c r="C1851" t="s">
        <v>96</v>
      </c>
      <c r="D1851" t="s">
        <v>305</v>
      </c>
      <c r="E1851" t="s">
        <v>623</v>
      </c>
      <c r="F1851" s="6">
        <v>1.2586532410320956E-4</v>
      </c>
      <c r="G1851" t="s">
        <v>353</v>
      </c>
      <c r="H1851" t="s">
        <v>327</v>
      </c>
      <c r="I1851" s="1">
        <v>70.355000000000004</v>
      </c>
      <c r="J1851" s="2">
        <v>5.2108244178728754E-3</v>
      </c>
      <c r="K1851" s="2">
        <v>1.0182504719949654E-2</v>
      </c>
      <c r="L1851" s="2">
        <v>8.8483326685661178E-3</v>
      </c>
    </row>
    <row r="1852" spans="1:12" x14ac:dyDescent="0.35">
      <c r="A1852">
        <v>7820412</v>
      </c>
      <c r="B1852" t="s">
        <v>39</v>
      </c>
      <c r="C1852" t="s">
        <v>96</v>
      </c>
      <c r="D1852" t="s">
        <v>305</v>
      </c>
      <c r="E1852" t="s">
        <v>737</v>
      </c>
      <c r="F1852" s="6">
        <v>5.0346129641283825E-4</v>
      </c>
      <c r="G1852" t="s">
        <v>336</v>
      </c>
      <c r="H1852" t="s">
        <v>628</v>
      </c>
      <c r="I1852" s="1">
        <v>70.16</v>
      </c>
      <c r="J1852" s="2">
        <v>1.9383259911894272E-2</v>
      </c>
      <c r="K1852" s="2">
        <v>4.2190056639395845E-2</v>
      </c>
      <c r="L1852" s="2">
        <v>3.5342981471739303E-2</v>
      </c>
    </row>
    <row r="1853" spans="1:12" x14ac:dyDescent="0.35">
      <c r="A1853">
        <v>7820412</v>
      </c>
      <c r="B1853" t="s">
        <v>39</v>
      </c>
      <c r="C1853" t="s">
        <v>96</v>
      </c>
      <c r="D1853" t="s">
        <v>305</v>
      </c>
      <c r="E1853" t="s">
        <v>738</v>
      </c>
      <c r="F1853" s="6">
        <v>1.2586532410320957E-3</v>
      </c>
      <c r="G1853" t="s">
        <v>739</v>
      </c>
      <c r="H1853" t="s">
        <v>188</v>
      </c>
      <c r="I1853" s="1">
        <v>62.184999999999995</v>
      </c>
      <c r="J1853" s="2">
        <v>4.4933920704845823E-2</v>
      </c>
      <c r="K1853" s="2">
        <v>9.3895531780994329E-2</v>
      </c>
      <c r="L1853" s="2">
        <v>7.8288232552472567E-2</v>
      </c>
    </row>
    <row r="1854" spans="1:12" x14ac:dyDescent="0.35">
      <c r="A1854">
        <v>7820412</v>
      </c>
      <c r="B1854" t="s">
        <v>39</v>
      </c>
      <c r="C1854" t="s">
        <v>96</v>
      </c>
      <c r="D1854" t="s">
        <v>305</v>
      </c>
      <c r="E1854" t="s">
        <v>740</v>
      </c>
      <c r="F1854" s="6">
        <v>1.2586532410320956E-4</v>
      </c>
      <c r="G1854" t="s">
        <v>336</v>
      </c>
      <c r="H1854" t="s">
        <v>741</v>
      </c>
      <c r="I1854" s="1">
        <v>70.914999999999992</v>
      </c>
      <c r="J1854" s="2">
        <v>4.845814977973568E-3</v>
      </c>
      <c r="K1854" s="2">
        <v>1.0962869729389552E-2</v>
      </c>
      <c r="L1854" s="2">
        <v>8.9364380113278793E-3</v>
      </c>
    </row>
    <row r="1855" spans="1:12" x14ac:dyDescent="0.35">
      <c r="A1855">
        <v>7820412</v>
      </c>
      <c r="B1855" t="s">
        <v>39</v>
      </c>
      <c r="C1855" t="s">
        <v>96</v>
      </c>
      <c r="D1855" t="s">
        <v>305</v>
      </c>
      <c r="E1855" t="s">
        <v>744</v>
      </c>
      <c r="F1855" s="6">
        <v>3.7759597230962869E-4</v>
      </c>
      <c r="G1855" t="s">
        <v>745</v>
      </c>
      <c r="H1855" t="s">
        <v>619</v>
      </c>
      <c r="I1855" s="1">
        <v>59.844999999999999</v>
      </c>
      <c r="J1855" s="2">
        <v>1.3215859030837005E-2</v>
      </c>
      <c r="K1855" s="2">
        <v>2.9905601006922595E-2</v>
      </c>
      <c r="L1855" s="2">
        <v>2.2580238856032931E-2</v>
      </c>
    </row>
    <row r="1856" spans="1:12" x14ac:dyDescent="0.35">
      <c r="A1856">
        <v>7820412</v>
      </c>
      <c r="B1856" t="s">
        <v>39</v>
      </c>
      <c r="C1856" t="s">
        <v>96</v>
      </c>
      <c r="D1856" t="s">
        <v>305</v>
      </c>
      <c r="E1856" t="s">
        <v>932</v>
      </c>
      <c r="F1856" s="6">
        <v>3.7759597230962869E-4</v>
      </c>
      <c r="G1856" t="s">
        <v>769</v>
      </c>
      <c r="H1856" t="s">
        <v>373</v>
      </c>
      <c r="I1856" s="1">
        <v>73.89</v>
      </c>
      <c r="J1856" s="2">
        <v>1.7709251101321585E-2</v>
      </c>
      <c r="K1856" s="2">
        <v>3.1718061674008813E-2</v>
      </c>
      <c r="L1856" s="2">
        <v>2.7904342929847288E-2</v>
      </c>
    </row>
    <row r="1857" spans="1:12" x14ac:dyDescent="0.35">
      <c r="A1857">
        <v>7820412</v>
      </c>
      <c r="B1857" t="s">
        <v>39</v>
      </c>
      <c r="C1857" t="s">
        <v>96</v>
      </c>
      <c r="D1857" t="s">
        <v>305</v>
      </c>
      <c r="E1857" t="s">
        <v>746</v>
      </c>
      <c r="F1857" s="6">
        <v>1.2586532410320956E-4</v>
      </c>
      <c r="G1857" t="s">
        <v>747</v>
      </c>
      <c r="H1857" t="s">
        <v>748</v>
      </c>
      <c r="I1857" s="1">
        <v>74.089999999999989</v>
      </c>
      <c r="J1857" s="2">
        <v>6.1548143486469479E-3</v>
      </c>
      <c r="K1857" s="2">
        <v>1.0698552548772814E-2</v>
      </c>
      <c r="L1857" s="2">
        <v>9.3392066643476629E-3</v>
      </c>
    </row>
    <row r="1858" spans="1:12" x14ac:dyDescent="0.35">
      <c r="A1858">
        <v>7820412</v>
      </c>
      <c r="B1858" t="s">
        <v>39</v>
      </c>
      <c r="C1858" t="s">
        <v>96</v>
      </c>
      <c r="D1858" t="s">
        <v>305</v>
      </c>
      <c r="E1858" t="s">
        <v>1771</v>
      </c>
      <c r="F1858" s="6">
        <v>1.2586532410320957E-3</v>
      </c>
      <c r="G1858" t="s">
        <v>892</v>
      </c>
      <c r="H1858" t="s">
        <v>173</v>
      </c>
      <c r="I1858" s="1">
        <v>63.215000000000003</v>
      </c>
      <c r="J1858" s="2">
        <v>5.1730648206419136E-2</v>
      </c>
      <c r="K1858" s="2">
        <v>9.6664568911264945E-2</v>
      </c>
      <c r="L1858" s="2">
        <v>7.9546885793504662E-2</v>
      </c>
    </row>
    <row r="1859" spans="1:12" x14ac:dyDescent="0.35">
      <c r="A1859">
        <v>7820412</v>
      </c>
      <c r="B1859" t="s">
        <v>39</v>
      </c>
      <c r="C1859" t="s">
        <v>96</v>
      </c>
      <c r="D1859" t="s">
        <v>305</v>
      </c>
      <c r="E1859" t="s">
        <v>440</v>
      </c>
      <c r="F1859" s="6">
        <v>2.5173064820641913E-4</v>
      </c>
      <c r="G1859" t="s">
        <v>1756</v>
      </c>
      <c r="H1859" t="s">
        <v>167</v>
      </c>
      <c r="I1859" s="1">
        <v>76.724999999999994</v>
      </c>
      <c r="J1859" s="2">
        <v>1.2536186280679672E-2</v>
      </c>
      <c r="K1859" s="2">
        <v>2.2529893014474511E-2</v>
      </c>
      <c r="L1859" s="2">
        <v>1.9307739949211374E-2</v>
      </c>
    </row>
    <row r="1860" spans="1:12" x14ac:dyDescent="0.35">
      <c r="A1860">
        <v>7820412</v>
      </c>
      <c r="B1860" t="s">
        <v>39</v>
      </c>
      <c r="C1860" t="s">
        <v>96</v>
      </c>
      <c r="D1860" t="s">
        <v>305</v>
      </c>
      <c r="E1860" t="s">
        <v>752</v>
      </c>
      <c r="F1860" s="6">
        <v>2.5173064820641913E-4</v>
      </c>
      <c r="G1860" t="s">
        <v>201</v>
      </c>
      <c r="H1860" t="s">
        <v>191</v>
      </c>
      <c r="I1860" s="1">
        <v>68.42</v>
      </c>
      <c r="J1860" s="2">
        <v>1.3442416614222781E-2</v>
      </c>
      <c r="K1860" s="2">
        <v>1.7218376337319069E-2</v>
      </c>
      <c r="L1860" s="2">
        <v>1.7545625411766439E-2</v>
      </c>
    </row>
    <row r="1861" spans="1:12" x14ac:dyDescent="0.35">
      <c r="A1861">
        <v>7820412</v>
      </c>
      <c r="B1861" t="s">
        <v>39</v>
      </c>
      <c r="C1861" t="s">
        <v>96</v>
      </c>
      <c r="D1861" t="s">
        <v>305</v>
      </c>
      <c r="E1861" t="s">
        <v>1772</v>
      </c>
      <c r="F1861" s="6">
        <v>7.5519194461925738E-4</v>
      </c>
      <c r="G1861" t="s">
        <v>545</v>
      </c>
      <c r="H1861" t="s">
        <v>155</v>
      </c>
      <c r="I1861" s="1">
        <v>74.460000000000008</v>
      </c>
      <c r="J1861" s="2">
        <v>3.3983637507866579E-2</v>
      </c>
      <c r="K1861" s="2">
        <v>6.7061044682190055E-2</v>
      </c>
      <c r="L1861" s="2">
        <v>5.6261799874134676E-2</v>
      </c>
    </row>
    <row r="1862" spans="1:12" x14ac:dyDescent="0.35">
      <c r="A1862">
        <v>7820412</v>
      </c>
      <c r="B1862" t="s">
        <v>39</v>
      </c>
      <c r="C1862" t="s">
        <v>96</v>
      </c>
      <c r="D1862" t="s">
        <v>305</v>
      </c>
      <c r="E1862" t="s">
        <v>1773</v>
      </c>
      <c r="F1862" s="6">
        <v>1.2586532410320956E-4</v>
      </c>
      <c r="G1862" t="s">
        <v>201</v>
      </c>
      <c r="H1862" t="s">
        <v>1484</v>
      </c>
      <c r="I1862" s="1">
        <v>65.865000000000009</v>
      </c>
      <c r="J1862" s="2">
        <v>6.7212083071113904E-3</v>
      </c>
      <c r="K1862" s="2">
        <v>8.3196979232221507E-3</v>
      </c>
      <c r="L1862" s="2">
        <v>8.2945250504567539E-3</v>
      </c>
    </row>
    <row r="1863" spans="1:12" x14ac:dyDescent="0.35">
      <c r="A1863">
        <v>7820412</v>
      </c>
      <c r="B1863" t="s">
        <v>39</v>
      </c>
      <c r="C1863" t="s">
        <v>96</v>
      </c>
      <c r="D1863" t="s">
        <v>305</v>
      </c>
      <c r="E1863" t="s">
        <v>753</v>
      </c>
      <c r="F1863" s="6">
        <v>1.2586532410320956E-4</v>
      </c>
      <c r="G1863" t="s">
        <v>754</v>
      </c>
      <c r="H1863" t="s">
        <v>233</v>
      </c>
      <c r="I1863" s="1">
        <v>71.7</v>
      </c>
      <c r="J1863" s="2">
        <v>5.8527375707992449E-3</v>
      </c>
      <c r="K1863" s="2">
        <v>1.0283196979232221E-2</v>
      </c>
      <c r="L1863" s="2">
        <v>9.024543354089639E-3</v>
      </c>
    </row>
    <row r="1864" spans="1:12" x14ac:dyDescent="0.35">
      <c r="A1864">
        <v>7820412</v>
      </c>
      <c r="B1864" t="s">
        <v>39</v>
      </c>
      <c r="C1864" t="s">
        <v>96</v>
      </c>
      <c r="D1864" t="s">
        <v>305</v>
      </c>
      <c r="E1864" t="s">
        <v>755</v>
      </c>
      <c r="F1864" s="6">
        <v>2.5173064820641913E-4</v>
      </c>
      <c r="G1864" t="s">
        <v>756</v>
      </c>
      <c r="H1864" t="s">
        <v>549</v>
      </c>
      <c r="I1864" s="1">
        <v>47.734999999999992</v>
      </c>
      <c r="J1864" s="2">
        <v>6.3184392699811203E-3</v>
      </c>
      <c r="K1864" s="2">
        <v>1.6941472624292006E-2</v>
      </c>
      <c r="L1864" s="2">
        <v>1.2032724792211591E-2</v>
      </c>
    </row>
    <row r="1865" spans="1:12" x14ac:dyDescent="0.35">
      <c r="A1865">
        <v>7820412</v>
      </c>
      <c r="B1865" t="s">
        <v>39</v>
      </c>
      <c r="C1865" t="s">
        <v>96</v>
      </c>
      <c r="D1865" t="s">
        <v>305</v>
      </c>
      <c r="E1865" t="s">
        <v>1774</v>
      </c>
      <c r="F1865" s="6">
        <v>3.7759597230962869E-4</v>
      </c>
      <c r="G1865" t="s">
        <v>903</v>
      </c>
      <c r="H1865" t="s">
        <v>289</v>
      </c>
      <c r="I1865" s="1">
        <v>76.544999999999987</v>
      </c>
      <c r="J1865" s="2">
        <v>1.7293895531780994E-2</v>
      </c>
      <c r="K1865" s="2">
        <v>3.6211453744493395E-2</v>
      </c>
      <c r="L1865" s="2">
        <v>2.8886091881686594E-2</v>
      </c>
    </row>
    <row r="1866" spans="1:12" x14ac:dyDescent="0.35">
      <c r="A1866">
        <v>7820412</v>
      </c>
      <c r="B1866" t="s">
        <v>39</v>
      </c>
      <c r="C1866" t="s">
        <v>96</v>
      </c>
      <c r="D1866" t="s">
        <v>305</v>
      </c>
      <c r="E1866" t="s">
        <v>1775</v>
      </c>
      <c r="F1866" s="6">
        <v>2.5173064820641913E-4</v>
      </c>
      <c r="G1866" t="s">
        <v>166</v>
      </c>
      <c r="H1866" t="s">
        <v>211</v>
      </c>
      <c r="I1866" s="1">
        <v>78.010000000000005</v>
      </c>
      <c r="J1866" s="2">
        <v>1.3870358716173694E-2</v>
      </c>
      <c r="K1866" s="2">
        <v>2.2731277533039645E-2</v>
      </c>
      <c r="L1866" s="2">
        <v>1.9634990560100693E-2</v>
      </c>
    </row>
    <row r="1867" spans="1:12" x14ac:dyDescent="0.35">
      <c r="A1867">
        <v>7820412</v>
      </c>
      <c r="B1867" t="s">
        <v>39</v>
      </c>
      <c r="C1867" t="s">
        <v>96</v>
      </c>
      <c r="D1867" t="s">
        <v>305</v>
      </c>
      <c r="E1867" t="s">
        <v>761</v>
      </c>
      <c r="F1867" s="6">
        <v>1.2586532410320956E-4</v>
      </c>
      <c r="G1867" t="s">
        <v>754</v>
      </c>
      <c r="H1867" t="s">
        <v>762</v>
      </c>
      <c r="I1867" s="1">
        <v>64.53</v>
      </c>
      <c r="J1867" s="2">
        <v>5.8527375707992449E-3</v>
      </c>
      <c r="K1867" s="2">
        <v>1.0169918187539333E-2</v>
      </c>
      <c r="L1867" s="2">
        <v>7.1743234738829448E-3</v>
      </c>
    </row>
    <row r="1868" spans="1:12" x14ac:dyDescent="0.35">
      <c r="A1868">
        <v>7820412</v>
      </c>
      <c r="B1868" t="s">
        <v>39</v>
      </c>
      <c r="C1868" t="s">
        <v>96</v>
      </c>
      <c r="D1868" t="s">
        <v>305</v>
      </c>
      <c r="E1868" t="s">
        <v>412</v>
      </c>
      <c r="F1868" s="6">
        <v>1.2586532410320956E-4</v>
      </c>
      <c r="G1868" t="s">
        <v>331</v>
      </c>
      <c r="H1868" t="s">
        <v>413</v>
      </c>
      <c r="I1868" s="1">
        <v>64.564999999999998</v>
      </c>
      <c r="J1868" s="2">
        <v>5.0975456261799874E-3</v>
      </c>
      <c r="K1868" s="2">
        <v>1.0585273757079924E-2</v>
      </c>
      <c r="L1868" s="2">
        <v>8.1183134046570165E-3</v>
      </c>
    </row>
    <row r="1869" spans="1:12" x14ac:dyDescent="0.35">
      <c r="A1869">
        <v>7820412</v>
      </c>
      <c r="B1869" t="s">
        <v>39</v>
      </c>
      <c r="C1869" t="s">
        <v>96</v>
      </c>
      <c r="D1869" t="s">
        <v>305</v>
      </c>
      <c r="E1869" t="s">
        <v>763</v>
      </c>
      <c r="F1869" s="6">
        <v>2.5173064820641913E-4</v>
      </c>
      <c r="G1869" t="s">
        <v>388</v>
      </c>
      <c r="H1869" t="s">
        <v>543</v>
      </c>
      <c r="I1869" s="1">
        <v>68.14</v>
      </c>
      <c r="J1869" s="2">
        <v>1.2561359345500313E-2</v>
      </c>
      <c r="K1869" s="2">
        <v>1.9408432976714914E-2</v>
      </c>
      <c r="L1869" s="2">
        <v>1.7168029439456813E-2</v>
      </c>
    </row>
    <row r="1870" spans="1:12" x14ac:dyDescent="0.35">
      <c r="A1870">
        <v>7820412</v>
      </c>
      <c r="B1870" t="s">
        <v>39</v>
      </c>
      <c r="C1870" t="s">
        <v>96</v>
      </c>
      <c r="D1870" t="s">
        <v>305</v>
      </c>
      <c r="E1870" t="s">
        <v>1776</v>
      </c>
      <c r="F1870" s="6">
        <v>2.5173064820641913E-4</v>
      </c>
      <c r="G1870" t="s">
        <v>400</v>
      </c>
      <c r="H1870" t="s">
        <v>356</v>
      </c>
      <c r="I1870" s="1">
        <v>59.365000000000002</v>
      </c>
      <c r="J1870" s="2">
        <v>8.0302076777847703E-3</v>
      </c>
      <c r="K1870" s="2">
        <v>1.8577721837633732E-2</v>
      </c>
      <c r="L1870" s="2">
        <v>1.4952800887571782E-2</v>
      </c>
    </row>
    <row r="1871" spans="1:12" x14ac:dyDescent="0.35">
      <c r="A1871">
        <v>7820412</v>
      </c>
      <c r="B1871" t="s">
        <v>39</v>
      </c>
      <c r="C1871" t="s">
        <v>96</v>
      </c>
      <c r="D1871" t="s">
        <v>305</v>
      </c>
      <c r="E1871" t="s">
        <v>764</v>
      </c>
      <c r="F1871" s="6">
        <v>3.7759597230962869E-4</v>
      </c>
      <c r="G1871" t="s">
        <v>307</v>
      </c>
      <c r="H1871" t="s">
        <v>765</v>
      </c>
      <c r="I1871" s="1">
        <v>75.14</v>
      </c>
      <c r="J1871" s="2">
        <v>1.6085588420390182E-2</v>
      </c>
      <c r="K1871" s="2">
        <v>3.6438011327879168E-2</v>
      </c>
      <c r="L1871" s="2">
        <v>2.8395215965352619E-2</v>
      </c>
    </row>
    <row r="1872" spans="1:12" x14ac:dyDescent="0.35">
      <c r="A1872">
        <v>7820412</v>
      </c>
      <c r="B1872" t="s">
        <v>39</v>
      </c>
      <c r="C1872" t="s">
        <v>96</v>
      </c>
      <c r="D1872" t="s">
        <v>305</v>
      </c>
      <c r="E1872" t="s">
        <v>1777</v>
      </c>
      <c r="F1872" s="6">
        <v>3.7759597230962869E-4</v>
      </c>
      <c r="G1872" t="s">
        <v>714</v>
      </c>
      <c r="H1872" t="s">
        <v>720</v>
      </c>
      <c r="I1872" s="1">
        <v>69.275000000000006</v>
      </c>
      <c r="J1872" s="2">
        <v>1.9899307740717433E-2</v>
      </c>
      <c r="K1872" s="2">
        <v>2.6205160478288234E-2</v>
      </c>
      <c r="L1872" s="2">
        <v>2.6129640131494845E-2</v>
      </c>
    </row>
    <row r="1873" spans="1:12" x14ac:dyDescent="0.35">
      <c r="A1873">
        <v>7820412</v>
      </c>
      <c r="B1873" t="s">
        <v>39</v>
      </c>
      <c r="C1873" t="s">
        <v>96</v>
      </c>
      <c r="D1873" t="s">
        <v>305</v>
      </c>
      <c r="E1873" t="s">
        <v>766</v>
      </c>
      <c r="F1873" s="6">
        <v>5.0346129641283825E-4</v>
      </c>
      <c r="G1873" t="s">
        <v>767</v>
      </c>
      <c r="H1873" t="s">
        <v>413</v>
      </c>
      <c r="I1873" s="1">
        <v>63.344999999999992</v>
      </c>
      <c r="J1873" s="2">
        <v>1.8124606670862176E-2</v>
      </c>
      <c r="K1873" s="2">
        <v>4.2341095028319696E-2</v>
      </c>
      <c r="L1873" s="2">
        <v>3.1869099678822177E-2</v>
      </c>
    </row>
    <row r="1874" spans="1:12" x14ac:dyDescent="0.35">
      <c r="A1874">
        <v>7820412</v>
      </c>
      <c r="B1874" t="s">
        <v>39</v>
      </c>
      <c r="C1874" t="s">
        <v>96</v>
      </c>
      <c r="D1874" t="s">
        <v>305</v>
      </c>
      <c r="E1874" t="s">
        <v>1778</v>
      </c>
      <c r="F1874" s="6">
        <v>5.0346129641283825E-4</v>
      </c>
      <c r="G1874" t="s">
        <v>172</v>
      </c>
      <c r="H1874" t="s">
        <v>688</v>
      </c>
      <c r="I1874" s="1">
        <v>67.69</v>
      </c>
      <c r="J1874" s="2">
        <v>1.9786028949024544E-2</v>
      </c>
      <c r="K1874" s="2">
        <v>4.0981749528005033E-2</v>
      </c>
      <c r="L1874" s="2">
        <v>3.4134677433232376E-2</v>
      </c>
    </row>
    <row r="1875" spans="1:12" x14ac:dyDescent="0.35">
      <c r="A1875">
        <v>7820412</v>
      </c>
      <c r="B1875" t="s">
        <v>39</v>
      </c>
      <c r="C1875" t="s">
        <v>96</v>
      </c>
      <c r="D1875" t="s">
        <v>305</v>
      </c>
      <c r="E1875" t="s">
        <v>768</v>
      </c>
      <c r="F1875" s="6">
        <v>3.7759597230962869E-4</v>
      </c>
      <c r="G1875" t="s">
        <v>769</v>
      </c>
      <c r="H1875" t="s">
        <v>590</v>
      </c>
      <c r="I1875" s="1">
        <v>66.16</v>
      </c>
      <c r="J1875" s="2">
        <v>1.7709251101321585E-2</v>
      </c>
      <c r="K1875" s="2">
        <v>2.9150409062303335E-2</v>
      </c>
      <c r="L1875" s="2">
        <v>2.4996852214565962E-2</v>
      </c>
    </row>
    <row r="1876" spans="1:12" x14ac:dyDescent="0.35">
      <c r="A1876">
        <v>7820412</v>
      </c>
      <c r="B1876" t="s">
        <v>39</v>
      </c>
      <c r="C1876" t="s">
        <v>96</v>
      </c>
      <c r="D1876" t="s">
        <v>305</v>
      </c>
      <c r="E1876" t="s">
        <v>1779</v>
      </c>
      <c r="F1876" s="6">
        <v>1.2586532410320956E-4</v>
      </c>
      <c r="G1876" t="s">
        <v>1780</v>
      </c>
      <c r="H1876" t="s">
        <v>965</v>
      </c>
      <c r="I1876" s="1">
        <v>71.424999999999997</v>
      </c>
      <c r="J1876" s="2">
        <v>5.1353052234109501E-3</v>
      </c>
      <c r="K1876" s="2">
        <v>1.0811831340465702E-2</v>
      </c>
      <c r="L1876" s="2">
        <v>8.9867843330244061E-3</v>
      </c>
    </row>
    <row r="1877" spans="1:12" x14ac:dyDescent="0.35">
      <c r="A1877">
        <v>7820412</v>
      </c>
      <c r="B1877" t="s">
        <v>39</v>
      </c>
      <c r="C1877" t="s">
        <v>96</v>
      </c>
      <c r="D1877" t="s">
        <v>305</v>
      </c>
      <c r="E1877" t="s">
        <v>1781</v>
      </c>
      <c r="F1877" s="6">
        <v>2.5173064820641913E-4</v>
      </c>
      <c r="G1877" t="s">
        <v>1782</v>
      </c>
      <c r="H1877" t="s">
        <v>1051</v>
      </c>
      <c r="I1877" s="1">
        <v>63.86</v>
      </c>
      <c r="J1877" s="2">
        <v>1.1277533039647576E-2</v>
      </c>
      <c r="K1877" s="2">
        <v>2.1321585903083702E-2</v>
      </c>
      <c r="L1877" s="2">
        <v>1.6085588804500669E-2</v>
      </c>
    </row>
    <row r="1878" spans="1:12" x14ac:dyDescent="0.35">
      <c r="A1878">
        <v>7820412</v>
      </c>
      <c r="B1878" t="s">
        <v>39</v>
      </c>
      <c r="C1878" t="s">
        <v>96</v>
      </c>
      <c r="D1878" t="s">
        <v>305</v>
      </c>
      <c r="E1878" t="s">
        <v>770</v>
      </c>
      <c r="F1878" s="6">
        <v>3.7759597230962869E-4</v>
      </c>
      <c r="G1878" t="s">
        <v>771</v>
      </c>
      <c r="H1878" t="s">
        <v>772</v>
      </c>
      <c r="I1878" s="1">
        <v>52.245000000000005</v>
      </c>
      <c r="J1878" s="2">
        <v>1.0761485210824418E-2</v>
      </c>
      <c r="K1878" s="2">
        <v>3.0434235368156069E-2</v>
      </c>
      <c r="L1878" s="2">
        <v>1.9710510042645481E-2</v>
      </c>
    </row>
    <row r="1879" spans="1:12" x14ac:dyDescent="0.35">
      <c r="A1879">
        <v>7820412</v>
      </c>
      <c r="B1879" t="s">
        <v>39</v>
      </c>
      <c r="C1879" t="s">
        <v>96</v>
      </c>
      <c r="D1879" t="s">
        <v>305</v>
      </c>
      <c r="E1879" t="s">
        <v>1783</v>
      </c>
      <c r="F1879" s="6">
        <v>1.2586532410320956E-4</v>
      </c>
      <c r="G1879" t="s">
        <v>507</v>
      </c>
      <c r="H1879" t="s">
        <v>576</v>
      </c>
      <c r="I1879" s="1">
        <v>68.849999999999994</v>
      </c>
      <c r="J1879" s="2">
        <v>5.9282567652611702E-3</v>
      </c>
      <c r="K1879" s="2">
        <v>1.0912523599748269E-2</v>
      </c>
      <c r="L1879" s="2">
        <v>8.6721210227663822E-3</v>
      </c>
    </row>
    <row r="1880" spans="1:12" x14ac:dyDescent="0.35">
      <c r="A1880">
        <v>7820412</v>
      </c>
      <c r="B1880" t="s">
        <v>39</v>
      </c>
      <c r="C1880" t="s">
        <v>96</v>
      </c>
      <c r="D1880" t="s">
        <v>414</v>
      </c>
      <c r="E1880" t="s">
        <v>913</v>
      </c>
      <c r="F1880" s="6">
        <v>5.0346129641283825E-4</v>
      </c>
      <c r="G1880" t="s">
        <v>237</v>
      </c>
      <c r="H1880" t="s">
        <v>914</v>
      </c>
      <c r="I1880" s="1">
        <v>88.690000000000012</v>
      </c>
      <c r="J1880" s="2">
        <v>4.5110132158590305E-2</v>
      </c>
      <c r="K1880" s="2">
        <v>4.4153555695405917E-2</v>
      </c>
      <c r="L1880" s="2">
        <v>4.4657015455376807E-2</v>
      </c>
    </row>
    <row r="1881" spans="1:12" x14ac:dyDescent="0.35">
      <c r="A1881">
        <v>7820412</v>
      </c>
      <c r="B1881" t="s">
        <v>39</v>
      </c>
      <c r="C1881" t="s">
        <v>96</v>
      </c>
      <c r="D1881" t="s">
        <v>414</v>
      </c>
      <c r="E1881" t="s">
        <v>1917</v>
      </c>
      <c r="F1881" s="6">
        <v>6.2932662051604787E-4</v>
      </c>
      <c r="G1881" t="s">
        <v>931</v>
      </c>
      <c r="H1881" t="s">
        <v>1284</v>
      </c>
      <c r="I1881" s="1">
        <v>64.929999999999993</v>
      </c>
      <c r="J1881" s="2">
        <v>3.0711139081183135E-2</v>
      </c>
      <c r="K1881" s="2">
        <v>4.896161107614852E-2</v>
      </c>
      <c r="L1881" s="2">
        <v>4.0843298631767722E-2</v>
      </c>
    </row>
    <row r="1882" spans="1:12" x14ac:dyDescent="0.35">
      <c r="A1882">
        <v>7820412</v>
      </c>
      <c r="B1882" t="s">
        <v>39</v>
      </c>
      <c r="C1882" t="s">
        <v>96</v>
      </c>
      <c r="D1882" t="s">
        <v>414</v>
      </c>
      <c r="E1882" t="s">
        <v>415</v>
      </c>
      <c r="F1882" s="6">
        <v>3.7759597230962869E-4</v>
      </c>
      <c r="G1882" t="s">
        <v>416</v>
      </c>
      <c r="H1882" t="s">
        <v>417</v>
      </c>
      <c r="I1882" s="1">
        <v>81.765000000000001</v>
      </c>
      <c r="J1882" s="2">
        <v>2.367526746381372E-2</v>
      </c>
      <c r="K1882" s="2">
        <v>3.4021397105097544E-2</v>
      </c>
      <c r="L1882" s="2">
        <v>3.0849589785365207E-2</v>
      </c>
    </row>
    <row r="1883" spans="1:12" x14ac:dyDescent="0.35">
      <c r="A1883">
        <v>7820412</v>
      </c>
      <c r="B1883" t="s">
        <v>39</v>
      </c>
      <c r="C1883" t="s">
        <v>96</v>
      </c>
      <c r="D1883" t="s">
        <v>414</v>
      </c>
      <c r="E1883" t="s">
        <v>1140</v>
      </c>
      <c r="F1883" s="6">
        <v>1.2586532410320956E-4</v>
      </c>
      <c r="G1883" t="s">
        <v>173</v>
      </c>
      <c r="H1883" t="s">
        <v>1141</v>
      </c>
      <c r="I1883" s="1">
        <v>86.834999999999994</v>
      </c>
      <c r="J1883" s="2">
        <v>9.6664568911264941E-3</v>
      </c>
      <c r="K1883" s="2">
        <v>1.1957205789804909E-2</v>
      </c>
      <c r="L1883" s="2">
        <v>1.0925110516269076E-2</v>
      </c>
    </row>
    <row r="1884" spans="1:12" x14ac:dyDescent="0.35">
      <c r="A1884">
        <v>7820412</v>
      </c>
      <c r="B1884" t="s">
        <v>39</v>
      </c>
      <c r="C1884" t="s">
        <v>96</v>
      </c>
      <c r="D1884" t="s">
        <v>414</v>
      </c>
      <c r="E1884" t="s">
        <v>1142</v>
      </c>
      <c r="F1884" s="6">
        <v>5.0346129641283825E-4</v>
      </c>
      <c r="G1884" t="s">
        <v>308</v>
      </c>
      <c r="H1884" t="s">
        <v>1143</v>
      </c>
      <c r="I1884" s="1">
        <v>82.63</v>
      </c>
      <c r="J1884" s="2">
        <v>3.6148521082441785E-2</v>
      </c>
      <c r="K1884" s="2">
        <v>4.91881686595343E-2</v>
      </c>
      <c r="L1884" s="2">
        <v>4.158590231547947E-2</v>
      </c>
    </row>
    <row r="1885" spans="1:12" x14ac:dyDescent="0.35">
      <c r="A1885">
        <v>7820412</v>
      </c>
      <c r="B1885" t="s">
        <v>39</v>
      </c>
      <c r="C1885" t="s">
        <v>96</v>
      </c>
      <c r="D1885" t="s">
        <v>414</v>
      </c>
      <c r="E1885" t="s">
        <v>1144</v>
      </c>
      <c r="F1885" s="6">
        <v>3.7759597230962869E-4</v>
      </c>
      <c r="G1885" t="s">
        <v>543</v>
      </c>
      <c r="H1885" t="s">
        <v>1145</v>
      </c>
      <c r="I1885" s="1">
        <v>87.24</v>
      </c>
      <c r="J1885" s="2">
        <v>2.911264946507237E-2</v>
      </c>
      <c r="K1885" s="2">
        <v>3.6060415355569538E-2</v>
      </c>
      <c r="L1885" s="2">
        <v>3.2926367633068165E-2</v>
      </c>
    </row>
    <row r="1886" spans="1:12" x14ac:dyDescent="0.35">
      <c r="A1886">
        <v>7820412</v>
      </c>
      <c r="B1886" t="s">
        <v>39</v>
      </c>
      <c r="C1886" t="s">
        <v>96</v>
      </c>
      <c r="D1886" t="s">
        <v>414</v>
      </c>
      <c r="E1886" t="s">
        <v>418</v>
      </c>
      <c r="F1886" s="6">
        <v>3.7759597230962869E-4</v>
      </c>
      <c r="G1886" t="s">
        <v>375</v>
      </c>
      <c r="H1886" t="s">
        <v>206</v>
      </c>
      <c r="I1886" s="1">
        <v>82.29</v>
      </c>
      <c r="J1886" s="2">
        <v>2.103209565764632E-2</v>
      </c>
      <c r="K1886" s="2">
        <v>3.7759597230962866E-2</v>
      </c>
      <c r="L1886" s="2">
        <v>3.1076149673413898E-2</v>
      </c>
    </row>
    <row r="1887" spans="1:12" x14ac:dyDescent="0.35">
      <c r="A1887">
        <v>7820412</v>
      </c>
      <c r="B1887" t="s">
        <v>39</v>
      </c>
      <c r="C1887" t="s">
        <v>96</v>
      </c>
      <c r="D1887" t="s">
        <v>414</v>
      </c>
      <c r="E1887" t="s">
        <v>1149</v>
      </c>
      <c r="F1887" s="6">
        <v>8.81057268722467E-4</v>
      </c>
      <c r="G1887" t="s">
        <v>754</v>
      </c>
      <c r="H1887" t="s">
        <v>959</v>
      </c>
      <c r="I1887" s="1">
        <v>71.545000000000002</v>
      </c>
      <c r="J1887" s="2">
        <v>4.0969162995594714E-2</v>
      </c>
      <c r="K1887" s="2">
        <v>7.6123348017621148E-2</v>
      </c>
      <c r="L1887" s="2">
        <v>6.2995594713656386E-2</v>
      </c>
    </row>
    <row r="1888" spans="1:12" x14ac:dyDescent="0.35">
      <c r="A1888">
        <v>7820412</v>
      </c>
      <c r="B1888" t="s">
        <v>39</v>
      </c>
      <c r="C1888" t="s">
        <v>96</v>
      </c>
      <c r="D1888" t="s">
        <v>414</v>
      </c>
      <c r="E1888" t="s">
        <v>419</v>
      </c>
      <c r="F1888" s="6">
        <v>1.2586532410320956E-4</v>
      </c>
      <c r="G1888" t="s">
        <v>420</v>
      </c>
      <c r="H1888" t="s">
        <v>421</v>
      </c>
      <c r="I1888" s="1">
        <v>77.95</v>
      </c>
      <c r="J1888" s="2">
        <v>6.2303335431088732E-3</v>
      </c>
      <c r="K1888" s="2">
        <v>1.1831340465701699E-2</v>
      </c>
      <c r="L1888" s="2">
        <v>9.8174952800503465E-3</v>
      </c>
    </row>
    <row r="1889" spans="1:12" x14ac:dyDescent="0.35">
      <c r="A1889">
        <v>7820412</v>
      </c>
      <c r="B1889" t="s">
        <v>39</v>
      </c>
      <c r="C1889" t="s">
        <v>96</v>
      </c>
      <c r="D1889" t="s">
        <v>414</v>
      </c>
      <c r="E1889" t="s">
        <v>1150</v>
      </c>
      <c r="F1889" s="6">
        <v>2.5173064820641913E-4</v>
      </c>
      <c r="G1889" t="s">
        <v>144</v>
      </c>
      <c r="H1889" t="s">
        <v>208</v>
      </c>
      <c r="I1889" s="1">
        <v>77.11</v>
      </c>
      <c r="J1889" s="2">
        <v>1.9358086847073634E-2</v>
      </c>
      <c r="K1889" s="2">
        <v>1.8854625550660795E-2</v>
      </c>
      <c r="L1889" s="2">
        <v>1.9408432592604427E-2</v>
      </c>
    </row>
    <row r="1890" spans="1:12" x14ac:dyDescent="0.35">
      <c r="A1890">
        <v>7820412</v>
      </c>
      <c r="B1890" t="s">
        <v>39</v>
      </c>
      <c r="C1890" t="s">
        <v>96</v>
      </c>
      <c r="D1890" t="s">
        <v>414</v>
      </c>
      <c r="E1890" t="s">
        <v>1151</v>
      </c>
      <c r="F1890" s="6">
        <v>1.2586532410320956E-4</v>
      </c>
      <c r="G1890" t="s">
        <v>666</v>
      </c>
      <c r="H1890" t="s">
        <v>378</v>
      </c>
      <c r="I1890" s="1">
        <v>80.094999999999999</v>
      </c>
      <c r="J1890" s="2">
        <v>8.5840151038388927E-3</v>
      </c>
      <c r="K1890" s="2">
        <v>1.1315292636878541E-2</v>
      </c>
      <c r="L1890" s="2">
        <v>1.0094398608966921E-2</v>
      </c>
    </row>
    <row r="1891" spans="1:12" x14ac:dyDescent="0.35">
      <c r="A1891">
        <v>7820412</v>
      </c>
      <c r="B1891" t="s">
        <v>39</v>
      </c>
      <c r="C1891" t="s">
        <v>96</v>
      </c>
      <c r="D1891" t="s">
        <v>414</v>
      </c>
      <c r="E1891" t="s">
        <v>422</v>
      </c>
      <c r="F1891" s="6">
        <v>3.7759597230962869E-4</v>
      </c>
      <c r="G1891" t="s">
        <v>404</v>
      </c>
      <c r="H1891" t="s">
        <v>423</v>
      </c>
      <c r="I1891" s="1">
        <v>74.715000000000003</v>
      </c>
      <c r="J1891" s="2">
        <v>1.6463184392699812E-2</v>
      </c>
      <c r="K1891" s="2">
        <v>3.4323473882945252E-2</v>
      </c>
      <c r="L1891" s="2">
        <v>2.8206417979197804E-2</v>
      </c>
    </row>
    <row r="1892" spans="1:12" x14ac:dyDescent="0.35">
      <c r="A1892">
        <v>7820412</v>
      </c>
      <c r="B1892" t="s">
        <v>39</v>
      </c>
      <c r="C1892" t="s">
        <v>96</v>
      </c>
      <c r="D1892" t="s">
        <v>414</v>
      </c>
      <c r="E1892" t="s">
        <v>427</v>
      </c>
      <c r="F1892" s="6">
        <v>3.7759597230962869E-4</v>
      </c>
      <c r="G1892" t="s">
        <v>428</v>
      </c>
      <c r="H1892" t="s">
        <v>429</v>
      </c>
      <c r="I1892" s="1">
        <v>85.015000000000001</v>
      </c>
      <c r="J1892" s="2">
        <v>2.356198867212083E-2</v>
      </c>
      <c r="K1892" s="2">
        <v>3.7495280050346129E-2</v>
      </c>
      <c r="L1892" s="2">
        <v>3.2095657646318436E-2</v>
      </c>
    </row>
    <row r="1893" spans="1:12" x14ac:dyDescent="0.35">
      <c r="A1893">
        <v>7820412</v>
      </c>
      <c r="B1893" t="s">
        <v>39</v>
      </c>
      <c r="C1893" t="s">
        <v>96</v>
      </c>
      <c r="D1893" t="s">
        <v>414</v>
      </c>
      <c r="E1893" t="s">
        <v>1270</v>
      </c>
      <c r="F1893" s="6">
        <v>5.0346129641283825E-4</v>
      </c>
      <c r="G1893" t="s">
        <v>395</v>
      </c>
      <c r="H1893" t="s">
        <v>459</v>
      </c>
      <c r="I1893" s="1">
        <v>69.864999999999995</v>
      </c>
      <c r="J1893" s="2">
        <v>2.421648835745752E-2</v>
      </c>
      <c r="K1893" s="2">
        <v>3.5896790434235368E-2</v>
      </c>
      <c r="L1893" s="2">
        <v>3.5191945387478364E-2</v>
      </c>
    </row>
    <row r="1894" spans="1:12" x14ac:dyDescent="0.35">
      <c r="A1894">
        <v>7820412</v>
      </c>
      <c r="B1894" t="s">
        <v>39</v>
      </c>
      <c r="C1894" t="s">
        <v>96</v>
      </c>
      <c r="D1894" t="s">
        <v>414</v>
      </c>
      <c r="E1894" t="s">
        <v>430</v>
      </c>
      <c r="F1894" s="6">
        <v>2.5173064820641913E-4</v>
      </c>
      <c r="G1894" t="s">
        <v>386</v>
      </c>
      <c r="H1894" t="s">
        <v>431</v>
      </c>
      <c r="I1894" s="1">
        <v>73.300000000000011</v>
      </c>
      <c r="J1894" s="2">
        <v>1.4449339207048457E-2</v>
      </c>
      <c r="K1894" s="2">
        <v>2.1497797356828195E-2</v>
      </c>
      <c r="L1894" s="2">
        <v>1.8451857281751496E-2</v>
      </c>
    </row>
    <row r="1895" spans="1:12" x14ac:dyDescent="0.35">
      <c r="A1895">
        <v>7820412</v>
      </c>
      <c r="B1895" t="s">
        <v>39</v>
      </c>
      <c r="C1895" t="s">
        <v>96</v>
      </c>
      <c r="D1895" t="s">
        <v>414</v>
      </c>
      <c r="E1895" t="s">
        <v>432</v>
      </c>
      <c r="F1895" s="6">
        <v>2.5173064820641913E-4</v>
      </c>
      <c r="G1895" t="s">
        <v>242</v>
      </c>
      <c r="H1895" t="s">
        <v>433</v>
      </c>
      <c r="I1895" s="1">
        <v>94.384999999999991</v>
      </c>
      <c r="J1895" s="2">
        <v>2.3838892385147893E-2</v>
      </c>
      <c r="K1895" s="2">
        <v>2.4166142227816236E-2</v>
      </c>
      <c r="L1895" s="2">
        <v>2.3738200894086296E-2</v>
      </c>
    </row>
    <row r="1896" spans="1:12" x14ac:dyDescent="0.35">
      <c r="A1896">
        <v>7820412</v>
      </c>
      <c r="B1896" t="s">
        <v>39</v>
      </c>
      <c r="C1896" t="s">
        <v>96</v>
      </c>
      <c r="D1896" t="s">
        <v>414</v>
      </c>
      <c r="E1896" t="s">
        <v>1918</v>
      </c>
      <c r="F1896" s="6">
        <v>2.5173064820641913E-4</v>
      </c>
      <c r="G1896" t="s">
        <v>1008</v>
      </c>
      <c r="H1896" t="s">
        <v>417</v>
      </c>
      <c r="I1896" s="1">
        <v>86.69</v>
      </c>
      <c r="J1896" s="2">
        <v>2.076777847702958E-2</v>
      </c>
      <c r="K1896" s="2">
        <v>2.2680931403398361E-2</v>
      </c>
      <c r="L1896" s="2">
        <v>2.1825046431275565E-2</v>
      </c>
    </row>
    <row r="1897" spans="1:12" x14ac:dyDescent="0.35">
      <c r="A1897">
        <v>7820412</v>
      </c>
      <c r="B1897" t="s">
        <v>39</v>
      </c>
      <c r="C1897" t="s">
        <v>96</v>
      </c>
      <c r="D1897" t="s">
        <v>414</v>
      </c>
      <c r="E1897" t="s">
        <v>1153</v>
      </c>
      <c r="F1897" s="6">
        <v>2.5173064820641913E-4</v>
      </c>
      <c r="G1897" t="s">
        <v>286</v>
      </c>
      <c r="H1897" t="s">
        <v>982</v>
      </c>
      <c r="I1897" s="1">
        <v>81.834999999999994</v>
      </c>
      <c r="J1897" s="2">
        <v>1.4499685336689742E-2</v>
      </c>
      <c r="K1897" s="2">
        <v>2.4795468848332284E-2</v>
      </c>
      <c r="L1897" s="2">
        <v>2.0616740472216212E-2</v>
      </c>
    </row>
    <row r="1898" spans="1:12" x14ac:dyDescent="0.35">
      <c r="A1898">
        <v>7820412</v>
      </c>
      <c r="B1898" t="s">
        <v>39</v>
      </c>
      <c r="C1898" t="s">
        <v>96</v>
      </c>
      <c r="D1898" t="s">
        <v>414</v>
      </c>
      <c r="E1898" t="s">
        <v>1919</v>
      </c>
      <c r="F1898" s="6">
        <v>1.2586532410320956E-4</v>
      </c>
      <c r="G1898" t="s">
        <v>1920</v>
      </c>
      <c r="H1898" t="s">
        <v>863</v>
      </c>
      <c r="I1898" s="1">
        <v>47.29</v>
      </c>
      <c r="J1898" s="2">
        <v>4.7828823159219635E-3</v>
      </c>
      <c r="K1898" s="2">
        <v>7.6777847702957838E-3</v>
      </c>
      <c r="L1898" s="2">
        <v>5.9534297340541912E-3</v>
      </c>
    </row>
    <row r="1899" spans="1:12" x14ac:dyDescent="0.35">
      <c r="A1899">
        <v>7820412</v>
      </c>
      <c r="B1899" t="s">
        <v>39</v>
      </c>
      <c r="C1899" t="s">
        <v>96</v>
      </c>
      <c r="D1899" t="s">
        <v>414</v>
      </c>
      <c r="E1899" t="s">
        <v>1155</v>
      </c>
      <c r="F1899" s="6">
        <v>1.2586532410320956E-4</v>
      </c>
      <c r="G1899" t="s">
        <v>425</v>
      </c>
      <c r="H1899" t="s">
        <v>843</v>
      </c>
      <c r="I1899" s="1">
        <v>74.489999999999995</v>
      </c>
      <c r="J1899" s="2">
        <v>8.2441787287602271E-3</v>
      </c>
      <c r="K1899" s="2">
        <v>9.9181875393329136E-3</v>
      </c>
      <c r="L1899" s="2">
        <v>9.3895529860441897E-3</v>
      </c>
    </row>
    <row r="1900" spans="1:12" x14ac:dyDescent="0.35">
      <c r="A1900">
        <v>7820412</v>
      </c>
      <c r="B1900" t="s">
        <v>39</v>
      </c>
      <c r="C1900" t="s">
        <v>96</v>
      </c>
      <c r="D1900" t="s">
        <v>414</v>
      </c>
      <c r="E1900" t="s">
        <v>434</v>
      </c>
      <c r="F1900" s="6">
        <v>1.2586532410320956E-4</v>
      </c>
      <c r="G1900" t="s">
        <v>435</v>
      </c>
      <c r="H1900" t="s">
        <v>436</v>
      </c>
      <c r="I1900" s="1">
        <v>74.954999999999998</v>
      </c>
      <c r="J1900" s="2">
        <v>7.6022655758338576E-3</v>
      </c>
      <c r="K1900" s="2">
        <v>1.0371302706104469E-2</v>
      </c>
      <c r="L1900" s="2">
        <v>9.4273129673856388E-3</v>
      </c>
    </row>
    <row r="1901" spans="1:12" x14ac:dyDescent="0.35">
      <c r="A1901">
        <v>7820412</v>
      </c>
      <c r="B1901" t="s">
        <v>39</v>
      </c>
      <c r="C1901" t="s">
        <v>96</v>
      </c>
      <c r="D1901" t="s">
        <v>414</v>
      </c>
      <c r="E1901" t="s">
        <v>437</v>
      </c>
      <c r="F1901" s="6">
        <v>2.5173064820641913E-4</v>
      </c>
      <c r="G1901" t="s">
        <v>438</v>
      </c>
      <c r="H1901" t="s">
        <v>439</v>
      </c>
      <c r="I1901" s="1">
        <v>78.949999999999989</v>
      </c>
      <c r="J1901" s="2">
        <v>1.3190685966016361E-2</v>
      </c>
      <c r="K1901" s="2">
        <v>2.2907488986784141E-2</v>
      </c>
      <c r="L1901" s="2">
        <v>1.9886721208307111E-2</v>
      </c>
    </row>
    <row r="1902" spans="1:12" x14ac:dyDescent="0.35">
      <c r="A1902">
        <v>7820412</v>
      </c>
      <c r="B1902" t="s">
        <v>39</v>
      </c>
      <c r="C1902" t="s">
        <v>96</v>
      </c>
      <c r="D1902" t="s">
        <v>414</v>
      </c>
      <c r="E1902" t="s">
        <v>440</v>
      </c>
      <c r="F1902" s="6">
        <v>1.2586532410320956E-4</v>
      </c>
      <c r="G1902" t="s">
        <v>441</v>
      </c>
      <c r="H1902" t="s">
        <v>250</v>
      </c>
      <c r="I1902" s="1">
        <v>93.97</v>
      </c>
      <c r="J1902" s="2">
        <v>1.1793580868470736E-2</v>
      </c>
      <c r="K1902" s="2">
        <v>1.1806167400881057E-2</v>
      </c>
      <c r="L1902" s="2">
        <v>1.1818754125346621E-2</v>
      </c>
    </row>
    <row r="1903" spans="1:12" x14ac:dyDescent="0.35">
      <c r="A1903">
        <v>7820412</v>
      </c>
      <c r="B1903" t="s">
        <v>39</v>
      </c>
      <c r="C1903" t="s">
        <v>96</v>
      </c>
      <c r="D1903" t="s">
        <v>414</v>
      </c>
      <c r="E1903" t="s">
        <v>1156</v>
      </c>
      <c r="F1903" s="6">
        <v>1.2586532410320956E-4</v>
      </c>
      <c r="G1903" t="s">
        <v>846</v>
      </c>
      <c r="H1903" t="s">
        <v>1157</v>
      </c>
      <c r="I1903" s="1">
        <v>82.110000000000014</v>
      </c>
      <c r="J1903" s="2">
        <v>9.9937067337948406E-3</v>
      </c>
      <c r="K1903" s="2">
        <v>1.156702328508496E-2</v>
      </c>
      <c r="L1903" s="2">
        <v>9.6664572752369806E-3</v>
      </c>
    </row>
    <row r="1904" spans="1:12" x14ac:dyDescent="0.35">
      <c r="A1904">
        <v>7820412</v>
      </c>
      <c r="B1904" t="s">
        <v>39</v>
      </c>
      <c r="C1904" t="s">
        <v>96</v>
      </c>
      <c r="D1904" t="s">
        <v>414</v>
      </c>
      <c r="E1904" t="s">
        <v>1921</v>
      </c>
      <c r="F1904" s="6">
        <v>1.2586532410320956E-4</v>
      </c>
      <c r="G1904" t="s">
        <v>1922</v>
      </c>
      <c r="H1904" t="s">
        <v>922</v>
      </c>
      <c r="I1904" s="1">
        <v>90.704999999999998</v>
      </c>
      <c r="J1904" s="2">
        <v>1.1214600377595972E-2</v>
      </c>
      <c r="K1904" s="2">
        <v>1.1932032724984266E-2</v>
      </c>
      <c r="L1904" s="2">
        <v>1.1415984512050621E-2</v>
      </c>
    </row>
    <row r="1905" spans="1:12" x14ac:dyDescent="0.35">
      <c r="A1905">
        <v>7820412</v>
      </c>
      <c r="B1905" t="s">
        <v>39</v>
      </c>
      <c r="C1905" t="s">
        <v>96</v>
      </c>
      <c r="D1905" t="s">
        <v>414</v>
      </c>
      <c r="E1905" t="s">
        <v>1923</v>
      </c>
      <c r="F1905" s="6">
        <v>2.5173064820641913E-4</v>
      </c>
      <c r="G1905" t="s">
        <v>294</v>
      </c>
      <c r="H1905" t="s">
        <v>173</v>
      </c>
      <c r="I1905" s="1">
        <v>73.069999999999993</v>
      </c>
      <c r="J1905" s="2">
        <v>1.3064820641913152E-2</v>
      </c>
      <c r="K1905" s="2">
        <v>1.9332913782252988E-2</v>
      </c>
      <c r="L1905" s="2">
        <v>1.8401509999778753E-2</v>
      </c>
    </row>
    <row r="1906" spans="1:12" x14ac:dyDescent="0.35">
      <c r="A1906">
        <v>7820412</v>
      </c>
      <c r="B1906" t="s">
        <v>39</v>
      </c>
      <c r="C1906" t="s">
        <v>96</v>
      </c>
      <c r="D1906" t="s">
        <v>414</v>
      </c>
      <c r="E1906" t="s">
        <v>1158</v>
      </c>
      <c r="F1906" s="6">
        <v>5.0346129641283825E-4</v>
      </c>
      <c r="G1906" t="s">
        <v>184</v>
      </c>
      <c r="H1906" t="s">
        <v>656</v>
      </c>
      <c r="I1906" s="1">
        <v>83.484999999999999</v>
      </c>
      <c r="J1906" s="2">
        <v>3.8363750786658275E-2</v>
      </c>
      <c r="K1906" s="2">
        <v>4.5311516677155446E-2</v>
      </c>
      <c r="L1906" s="2">
        <v>4.2039018250471995E-2</v>
      </c>
    </row>
    <row r="1907" spans="1:12" x14ac:dyDescent="0.35">
      <c r="A1907">
        <v>7820412</v>
      </c>
      <c r="B1907" t="s">
        <v>39</v>
      </c>
      <c r="C1907" t="s">
        <v>96</v>
      </c>
      <c r="D1907" t="s">
        <v>414</v>
      </c>
      <c r="E1907" t="s">
        <v>445</v>
      </c>
      <c r="F1907" s="6">
        <v>7.5519194461925738E-4</v>
      </c>
      <c r="G1907" t="s">
        <v>446</v>
      </c>
      <c r="H1907" t="s">
        <v>447</v>
      </c>
      <c r="I1907" s="1">
        <v>58.764999999999993</v>
      </c>
      <c r="J1907" s="2">
        <v>3.3077407174323468E-2</v>
      </c>
      <c r="K1907" s="2">
        <v>6.0113278791692884E-2</v>
      </c>
      <c r="L1907" s="2">
        <v>4.4405285767446602E-2</v>
      </c>
    </row>
    <row r="1908" spans="1:12" x14ac:dyDescent="0.35">
      <c r="A1908">
        <v>7820412</v>
      </c>
      <c r="B1908" t="s">
        <v>39</v>
      </c>
      <c r="C1908" t="s">
        <v>96</v>
      </c>
      <c r="D1908" t="s">
        <v>414</v>
      </c>
      <c r="E1908" t="s">
        <v>1246</v>
      </c>
      <c r="F1908" s="6">
        <v>1.2586532410320956E-4</v>
      </c>
      <c r="G1908" t="s">
        <v>206</v>
      </c>
      <c r="H1908" t="s">
        <v>1924</v>
      </c>
      <c r="I1908" s="1">
        <v>98.07</v>
      </c>
      <c r="J1908" s="2">
        <v>1.2586532410320957E-2</v>
      </c>
      <c r="K1908" s="2">
        <v>1.2410320956576463E-2</v>
      </c>
      <c r="L1908" s="2">
        <v>1.2347388102469615E-2</v>
      </c>
    </row>
    <row r="1909" spans="1:12" x14ac:dyDescent="0.35">
      <c r="A1909">
        <v>7820412</v>
      </c>
      <c r="B1909" t="s">
        <v>39</v>
      </c>
      <c r="C1909" t="s">
        <v>96</v>
      </c>
      <c r="D1909" t="s">
        <v>414</v>
      </c>
      <c r="E1909" t="s">
        <v>1925</v>
      </c>
      <c r="F1909" s="6">
        <v>1.2586532410320956E-4</v>
      </c>
      <c r="G1909" t="s">
        <v>969</v>
      </c>
      <c r="H1909" t="s">
        <v>1012</v>
      </c>
      <c r="I1909" s="1">
        <v>94.4</v>
      </c>
      <c r="J1909" s="2">
        <v>1.2573945877910636E-2</v>
      </c>
      <c r="K1909" s="2">
        <v>1.1126494650723726E-2</v>
      </c>
      <c r="L1909" s="2">
        <v>1.1881686787398225E-2</v>
      </c>
    </row>
    <row r="1910" spans="1:12" x14ac:dyDescent="0.35">
      <c r="A1910">
        <v>7820412</v>
      </c>
      <c r="B1910" t="s">
        <v>39</v>
      </c>
      <c r="C1910" t="s">
        <v>96</v>
      </c>
      <c r="D1910" t="s">
        <v>414</v>
      </c>
      <c r="E1910" t="s">
        <v>1161</v>
      </c>
      <c r="F1910" s="6">
        <v>1.2586532410320956E-4</v>
      </c>
      <c r="G1910" t="s">
        <v>816</v>
      </c>
      <c r="H1910" t="s">
        <v>182</v>
      </c>
      <c r="I1910" s="1">
        <v>81.25</v>
      </c>
      <c r="J1910" s="2">
        <v>1.013215859030837E-2</v>
      </c>
      <c r="K1910" s="2">
        <v>9.2511013215859032E-3</v>
      </c>
      <c r="L1910" s="2">
        <v>1.0232851233701424E-2</v>
      </c>
    </row>
    <row r="1911" spans="1:12" x14ac:dyDescent="0.35">
      <c r="A1911">
        <v>7820412</v>
      </c>
      <c r="B1911" t="s">
        <v>39</v>
      </c>
      <c r="C1911" t="s">
        <v>96</v>
      </c>
      <c r="D1911" t="s">
        <v>414</v>
      </c>
      <c r="E1911" t="s">
        <v>448</v>
      </c>
      <c r="F1911" s="6">
        <v>3.7759597230962869E-4</v>
      </c>
      <c r="G1911" t="s">
        <v>449</v>
      </c>
      <c r="H1911" t="s">
        <v>450</v>
      </c>
      <c r="I1911" s="1">
        <v>77.655000000000001</v>
      </c>
      <c r="J1911" s="2">
        <v>2.7602265575833854E-2</v>
      </c>
      <c r="K1911" s="2">
        <v>2.9641283826305851E-2</v>
      </c>
      <c r="L1911" s="2">
        <v>2.9301446875061456E-2</v>
      </c>
    </row>
    <row r="1912" spans="1:12" x14ac:dyDescent="0.35">
      <c r="A1912">
        <v>7820412</v>
      </c>
      <c r="B1912" t="s">
        <v>39</v>
      </c>
      <c r="C1912" t="s">
        <v>96</v>
      </c>
      <c r="D1912" t="s">
        <v>414</v>
      </c>
      <c r="E1912" t="s">
        <v>1162</v>
      </c>
      <c r="F1912" s="6">
        <v>5.0346129641283825E-4</v>
      </c>
      <c r="G1912" t="s">
        <v>1163</v>
      </c>
      <c r="H1912" t="s">
        <v>241</v>
      </c>
      <c r="I1912" s="1">
        <v>81.375</v>
      </c>
      <c r="J1912" s="2">
        <v>3.5393329137822525E-2</v>
      </c>
      <c r="K1912" s="2">
        <v>4.1032095657646317E-2</v>
      </c>
      <c r="L1912" s="2">
        <v>4.0981750296226006E-2</v>
      </c>
    </row>
    <row r="1913" spans="1:12" x14ac:dyDescent="0.35">
      <c r="A1913">
        <v>7820412</v>
      </c>
      <c r="B1913" t="s">
        <v>39</v>
      </c>
      <c r="C1913" t="s">
        <v>96</v>
      </c>
      <c r="D1913" t="s">
        <v>414</v>
      </c>
      <c r="E1913" t="s">
        <v>453</v>
      </c>
      <c r="F1913" s="6">
        <v>3.7759597230962869E-4</v>
      </c>
      <c r="G1913" t="s">
        <v>454</v>
      </c>
      <c r="H1913" t="s">
        <v>373</v>
      </c>
      <c r="I1913" s="1">
        <v>75.454999999999998</v>
      </c>
      <c r="J1913" s="2">
        <v>2.1107614852108242E-2</v>
      </c>
      <c r="K1913" s="2">
        <v>3.1718061674008813E-2</v>
      </c>
      <c r="L1913" s="2">
        <v>2.8508495909376968E-2</v>
      </c>
    </row>
    <row r="1914" spans="1:12" x14ac:dyDescent="0.35">
      <c r="A1914">
        <v>7820412</v>
      </c>
      <c r="B1914" t="s">
        <v>39</v>
      </c>
      <c r="C1914" t="s">
        <v>96</v>
      </c>
      <c r="D1914" t="s">
        <v>414</v>
      </c>
      <c r="E1914" t="s">
        <v>455</v>
      </c>
      <c r="F1914" s="6">
        <v>3.7759597230962869E-4</v>
      </c>
      <c r="G1914" t="s">
        <v>456</v>
      </c>
      <c r="H1914" t="s">
        <v>246</v>
      </c>
      <c r="I1914" s="1">
        <v>76.465000000000003</v>
      </c>
      <c r="J1914" s="2">
        <v>2.3335431088735051E-2</v>
      </c>
      <c r="K1914" s="2">
        <v>2.8810572687224669E-2</v>
      </c>
      <c r="L1914" s="2">
        <v>2.884833286062136E-2</v>
      </c>
    </row>
    <row r="1915" spans="1:12" x14ac:dyDescent="0.35">
      <c r="A1915">
        <v>7820412</v>
      </c>
      <c r="B1915" t="s">
        <v>39</v>
      </c>
      <c r="C1915" t="s">
        <v>96</v>
      </c>
      <c r="D1915" t="s">
        <v>414</v>
      </c>
      <c r="E1915" t="s">
        <v>457</v>
      </c>
      <c r="F1915" s="6">
        <v>6.2932662051604787E-4</v>
      </c>
      <c r="G1915" t="s">
        <v>458</v>
      </c>
      <c r="H1915" t="s">
        <v>459</v>
      </c>
      <c r="I1915" s="1">
        <v>66.045000000000002</v>
      </c>
      <c r="J1915" s="2">
        <v>2.4606670862177472E-2</v>
      </c>
      <c r="K1915" s="2">
        <v>4.4870988042794213E-2</v>
      </c>
      <c r="L1915" s="2">
        <v>4.1598488655834549E-2</v>
      </c>
    </row>
    <row r="1916" spans="1:12" x14ac:dyDescent="0.35">
      <c r="A1916">
        <v>7820412</v>
      </c>
      <c r="B1916" t="s">
        <v>39</v>
      </c>
      <c r="C1916" t="s">
        <v>96</v>
      </c>
      <c r="D1916" t="s">
        <v>414</v>
      </c>
      <c r="E1916" t="s">
        <v>222</v>
      </c>
      <c r="F1916" s="6">
        <v>3.7759597230962869E-4</v>
      </c>
      <c r="G1916" t="s">
        <v>460</v>
      </c>
      <c r="H1916" t="s">
        <v>461</v>
      </c>
      <c r="I1916" s="1">
        <v>71.919999999999987</v>
      </c>
      <c r="J1916" s="2">
        <v>1.8993077407174323E-2</v>
      </c>
      <c r="K1916" s="2">
        <v>3.1302706104468218E-2</v>
      </c>
      <c r="L1916" s="2">
        <v>2.7149150985228031E-2</v>
      </c>
    </row>
    <row r="1917" spans="1:12" x14ac:dyDescent="0.35">
      <c r="A1917">
        <v>7820412</v>
      </c>
      <c r="B1917" t="s">
        <v>39</v>
      </c>
      <c r="C1917" t="s">
        <v>96</v>
      </c>
      <c r="D1917" t="s">
        <v>414</v>
      </c>
      <c r="E1917" t="s">
        <v>462</v>
      </c>
      <c r="F1917" s="6">
        <v>2.5173064820641913E-4</v>
      </c>
      <c r="G1917" t="s">
        <v>463</v>
      </c>
      <c r="H1917" t="s">
        <v>464</v>
      </c>
      <c r="I1917" s="1">
        <v>72.745000000000005</v>
      </c>
      <c r="J1917" s="2">
        <v>1.4323473882945248E-2</v>
      </c>
      <c r="K1917" s="2">
        <v>2.3083700440528633E-2</v>
      </c>
      <c r="L1917" s="2">
        <v>1.8325991957648283E-2</v>
      </c>
    </row>
    <row r="1918" spans="1:12" x14ac:dyDescent="0.35">
      <c r="A1918">
        <v>7820412</v>
      </c>
      <c r="B1918" t="s">
        <v>39</v>
      </c>
      <c r="C1918" t="s">
        <v>96</v>
      </c>
      <c r="D1918" t="s">
        <v>414</v>
      </c>
      <c r="E1918" t="s">
        <v>1926</v>
      </c>
      <c r="F1918" s="6">
        <v>2.5173064820641913E-4</v>
      </c>
      <c r="G1918" t="s">
        <v>982</v>
      </c>
      <c r="H1918" t="s">
        <v>365</v>
      </c>
      <c r="I1918" s="1">
        <v>89.929999999999993</v>
      </c>
      <c r="J1918" s="2">
        <v>2.4795468848332284E-2</v>
      </c>
      <c r="K1918" s="2">
        <v>2.1522970421648836E-2</v>
      </c>
      <c r="L1918" s="2">
        <v>2.2655758338577723E-2</v>
      </c>
    </row>
    <row r="1919" spans="1:12" x14ac:dyDescent="0.35">
      <c r="A1919">
        <v>7820412</v>
      </c>
      <c r="B1919" t="s">
        <v>39</v>
      </c>
      <c r="C1919" t="s">
        <v>96</v>
      </c>
      <c r="D1919" t="s">
        <v>414</v>
      </c>
      <c r="E1919" t="s">
        <v>465</v>
      </c>
      <c r="F1919" s="6">
        <v>2.5173064820641913E-4</v>
      </c>
      <c r="G1919" t="s">
        <v>466</v>
      </c>
      <c r="H1919" t="s">
        <v>467</v>
      </c>
      <c r="I1919" s="1">
        <v>85.58</v>
      </c>
      <c r="J1919" s="2">
        <v>1.7898049087476397E-2</v>
      </c>
      <c r="K1919" s="2">
        <v>2.3108873505349275E-2</v>
      </c>
      <c r="L1919" s="2">
        <v>2.1522970421648836E-2</v>
      </c>
    </row>
    <row r="1920" spans="1:12" x14ac:dyDescent="0.35">
      <c r="A1920">
        <v>7820412</v>
      </c>
      <c r="B1920" t="s">
        <v>39</v>
      </c>
      <c r="C1920" t="s">
        <v>96</v>
      </c>
      <c r="D1920" t="s">
        <v>414</v>
      </c>
      <c r="E1920" t="s">
        <v>1927</v>
      </c>
      <c r="F1920" s="6">
        <v>1.2586532410320956E-4</v>
      </c>
      <c r="G1920" t="s">
        <v>206</v>
      </c>
      <c r="H1920" t="s">
        <v>464</v>
      </c>
      <c r="I1920" s="1">
        <v>94.195000000000007</v>
      </c>
      <c r="J1920" s="2">
        <v>1.2586532410320957E-2</v>
      </c>
      <c r="K1920" s="2">
        <v>1.1541850220264317E-2</v>
      </c>
      <c r="L1920" s="2">
        <v>1.1856513146411854E-2</v>
      </c>
    </row>
    <row r="1921" spans="1:12" x14ac:dyDescent="0.35">
      <c r="A1921">
        <v>7820412</v>
      </c>
      <c r="B1921" t="s">
        <v>39</v>
      </c>
      <c r="C1921" t="s">
        <v>96</v>
      </c>
      <c r="D1921" t="s">
        <v>414</v>
      </c>
      <c r="E1921" t="s">
        <v>469</v>
      </c>
      <c r="F1921" s="6">
        <v>2.5173064820641913E-4</v>
      </c>
      <c r="G1921" t="s">
        <v>470</v>
      </c>
      <c r="H1921" t="s">
        <v>471</v>
      </c>
      <c r="I1921" s="1">
        <v>87.55</v>
      </c>
      <c r="J1921" s="2">
        <v>1.7595972309628699E-2</v>
      </c>
      <c r="K1921" s="2">
        <v>2.4669603524229075E-2</v>
      </c>
      <c r="L1921" s="2">
        <v>2.205160439877183E-2</v>
      </c>
    </row>
    <row r="1922" spans="1:12" x14ac:dyDescent="0.35">
      <c r="A1922">
        <v>7820412</v>
      </c>
      <c r="B1922" t="s">
        <v>39</v>
      </c>
      <c r="C1922" t="s">
        <v>96</v>
      </c>
      <c r="D1922" t="s">
        <v>414</v>
      </c>
      <c r="E1922" t="s">
        <v>1928</v>
      </c>
      <c r="F1922" s="6">
        <v>2.5173064820641913E-4</v>
      </c>
      <c r="G1922" t="s">
        <v>1592</v>
      </c>
      <c r="H1922" t="s">
        <v>791</v>
      </c>
      <c r="I1922" s="1">
        <v>92.105000000000004</v>
      </c>
      <c r="J1922" s="2">
        <v>2.3310258023914409E-2</v>
      </c>
      <c r="K1922" s="2">
        <v>2.2026431718061675E-2</v>
      </c>
      <c r="L1922" s="2">
        <v>2.3184392315700717E-2</v>
      </c>
    </row>
    <row r="1923" spans="1:12" x14ac:dyDescent="0.35">
      <c r="A1923">
        <v>7820412</v>
      </c>
      <c r="B1923" t="s">
        <v>39</v>
      </c>
      <c r="C1923" t="s">
        <v>96</v>
      </c>
      <c r="D1923" t="s">
        <v>1371</v>
      </c>
      <c r="E1923" t="s">
        <v>1929</v>
      </c>
      <c r="F1923" s="6">
        <v>1.2586532410320956E-4</v>
      </c>
      <c r="G1923" t="s">
        <v>1099</v>
      </c>
      <c r="H1923" t="s">
        <v>405</v>
      </c>
      <c r="I1923" s="1">
        <v>78.62</v>
      </c>
      <c r="J1923" s="2">
        <v>8.0931403398363747E-3</v>
      </c>
      <c r="K1923" s="2">
        <v>1.1516677155443675E-2</v>
      </c>
      <c r="L1923" s="2">
        <v>9.8930142824570286E-3</v>
      </c>
    </row>
    <row r="1924" spans="1:12" x14ac:dyDescent="0.35">
      <c r="A1924">
        <v>7820412</v>
      </c>
      <c r="B1924" t="s">
        <v>39</v>
      </c>
      <c r="C1924" t="s">
        <v>96</v>
      </c>
      <c r="D1924" t="s">
        <v>1371</v>
      </c>
      <c r="E1924" t="s">
        <v>1214</v>
      </c>
      <c r="F1924" s="6">
        <v>3.7759597230962869E-4</v>
      </c>
      <c r="G1924" t="s">
        <v>1930</v>
      </c>
      <c r="H1924" t="s">
        <v>1192</v>
      </c>
      <c r="I1924" s="1">
        <v>54.97</v>
      </c>
      <c r="J1924" s="2">
        <v>1.6765261170547514E-2</v>
      </c>
      <c r="K1924" s="2">
        <v>2.8017621145374452E-2</v>
      </c>
      <c r="L1924" s="2">
        <v>2.076777847702958E-2</v>
      </c>
    </row>
    <row r="1925" spans="1:12" x14ac:dyDescent="0.35">
      <c r="A1925">
        <v>7820412</v>
      </c>
      <c r="B1925" t="s">
        <v>39</v>
      </c>
      <c r="C1925" t="s">
        <v>96</v>
      </c>
      <c r="D1925" t="s">
        <v>1371</v>
      </c>
      <c r="E1925" t="s">
        <v>1931</v>
      </c>
      <c r="F1925" s="6">
        <v>1.2586532410320956E-4</v>
      </c>
      <c r="G1925" t="s">
        <v>1362</v>
      </c>
      <c r="H1925" t="s">
        <v>1732</v>
      </c>
      <c r="I1925" s="1">
        <v>72.254999999999995</v>
      </c>
      <c r="J1925" s="2">
        <v>6.6708621774701068E-3</v>
      </c>
      <c r="K1925" s="2">
        <v>1.0484581497797357E-2</v>
      </c>
      <c r="L1925" s="2">
        <v>9.1000633167725373E-3</v>
      </c>
    </row>
    <row r="1926" spans="1:12" x14ac:dyDescent="0.35">
      <c r="A1926">
        <v>7820412</v>
      </c>
      <c r="B1926" t="s">
        <v>39</v>
      </c>
      <c r="C1926" t="s">
        <v>96</v>
      </c>
      <c r="D1926" t="s">
        <v>1371</v>
      </c>
      <c r="E1926" t="s">
        <v>1932</v>
      </c>
      <c r="F1926" s="6">
        <v>2.5173064820641913E-4</v>
      </c>
      <c r="G1926" t="s">
        <v>700</v>
      </c>
      <c r="H1926" t="s">
        <v>1914</v>
      </c>
      <c r="I1926" s="1">
        <v>57.905000000000001</v>
      </c>
      <c r="J1926" s="2">
        <v>1.1730648206419132E-2</v>
      </c>
      <c r="K1926" s="2">
        <v>1.9307740717432346E-2</v>
      </c>
      <c r="L1926" s="2">
        <v>1.4575204915262154E-2</v>
      </c>
    </row>
    <row r="1927" spans="1:12" x14ac:dyDescent="0.35">
      <c r="A1927">
        <v>7820412</v>
      </c>
      <c r="B1927" t="s">
        <v>39</v>
      </c>
      <c r="C1927" t="s">
        <v>96</v>
      </c>
      <c r="D1927" t="s">
        <v>822</v>
      </c>
      <c r="E1927" t="s">
        <v>823</v>
      </c>
      <c r="F1927" s="6">
        <v>2.5173064820641913E-4</v>
      </c>
      <c r="G1927" t="s">
        <v>651</v>
      </c>
      <c r="H1927" t="s">
        <v>724</v>
      </c>
      <c r="I1927" s="1">
        <v>71.375</v>
      </c>
      <c r="J1927" s="2">
        <v>1.2057898049087476E-2</v>
      </c>
      <c r="K1927" s="2">
        <v>2.0994336060415356E-2</v>
      </c>
      <c r="L1927" s="2">
        <v>1.7998741346758967E-2</v>
      </c>
    </row>
    <row r="1928" spans="1:12" x14ac:dyDescent="0.35">
      <c r="A1928">
        <v>7820412</v>
      </c>
      <c r="B1928" t="s">
        <v>39</v>
      </c>
      <c r="C1928" t="s">
        <v>96</v>
      </c>
      <c r="D1928" t="s">
        <v>822</v>
      </c>
      <c r="E1928" t="s">
        <v>1933</v>
      </c>
      <c r="F1928" s="6">
        <v>1.2586532410320956E-4</v>
      </c>
      <c r="G1928" t="s">
        <v>929</v>
      </c>
      <c r="H1928" t="s">
        <v>724</v>
      </c>
      <c r="I1928" s="1">
        <v>87.31</v>
      </c>
      <c r="J1928" s="2">
        <v>1.0295783511642542E-2</v>
      </c>
      <c r="K1928" s="2">
        <v>1.0497168030207678E-2</v>
      </c>
      <c r="L1928" s="2">
        <v>1.0988043178320681E-2</v>
      </c>
    </row>
    <row r="1929" spans="1:12" x14ac:dyDescent="0.35">
      <c r="A1929">
        <v>7820412</v>
      </c>
      <c r="B1929" t="s">
        <v>39</v>
      </c>
      <c r="C1929" t="s">
        <v>96</v>
      </c>
      <c r="D1929" t="s">
        <v>1373</v>
      </c>
      <c r="E1929" t="s">
        <v>1934</v>
      </c>
      <c r="F1929" s="6">
        <v>8.81057268722467E-4</v>
      </c>
      <c r="G1929" t="s">
        <v>762</v>
      </c>
      <c r="H1929" t="s">
        <v>227</v>
      </c>
      <c r="I1929" s="1">
        <v>88.444999999999993</v>
      </c>
      <c r="J1929" s="2">
        <v>7.1189427312775333E-2</v>
      </c>
      <c r="K1929" s="2">
        <v>8.1057268722466963E-2</v>
      </c>
      <c r="L1929" s="2">
        <v>7.7885463899452778E-2</v>
      </c>
    </row>
    <row r="1930" spans="1:12" x14ac:dyDescent="0.35">
      <c r="A1930">
        <v>7820412</v>
      </c>
      <c r="B1930" t="s">
        <v>39</v>
      </c>
      <c r="C1930" t="s">
        <v>96</v>
      </c>
      <c r="D1930" t="s">
        <v>1373</v>
      </c>
      <c r="E1930" t="s">
        <v>1935</v>
      </c>
      <c r="F1930" s="6">
        <v>3.7759597230962869E-4</v>
      </c>
      <c r="G1930" t="s">
        <v>816</v>
      </c>
      <c r="H1930" t="s">
        <v>520</v>
      </c>
      <c r="I1930" s="1">
        <v>74.85499999999999</v>
      </c>
      <c r="J1930" s="2">
        <v>3.0396475770925111E-2</v>
      </c>
      <c r="K1930" s="2">
        <v>3.3568281938325992E-2</v>
      </c>
      <c r="L1930" s="2">
        <v>2.8281938902156918E-2</v>
      </c>
    </row>
    <row r="1931" spans="1:12" x14ac:dyDescent="0.35">
      <c r="A1931">
        <v>7820412</v>
      </c>
      <c r="B1931" t="s">
        <v>39</v>
      </c>
      <c r="C1931" t="s">
        <v>96</v>
      </c>
      <c r="D1931" t="s">
        <v>1373</v>
      </c>
      <c r="E1931" t="s">
        <v>1936</v>
      </c>
      <c r="F1931" s="6">
        <v>2.5173064820641913E-4</v>
      </c>
      <c r="G1931" t="s">
        <v>1794</v>
      </c>
      <c r="H1931" t="s">
        <v>1104</v>
      </c>
      <c r="I1931" s="1">
        <v>94.134999999999991</v>
      </c>
      <c r="J1931" s="2">
        <v>2.275645059786029E-2</v>
      </c>
      <c r="K1931" s="2">
        <v>2.4493392070484579E-2</v>
      </c>
      <c r="L1931" s="2">
        <v>2.3713026292823708E-2</v>
      </c>
    </row>
    <row r="1932" spans="1:12" x14ac:dyDescent="0.35">
      <c r="A1932">
        <v>7820412</v>
      </c>
      <c r="B1932" t="s">
        <v>39</v>
      </c>
      <c r="C1932" t="s">
        <v>96</v>
      </c>
      <c r="D1932" t="s">
        <v>1373</v>
      </c>
      <c r="E1932" t="s">
        <v>1937</v>
      </c>
      <c r="F1932" s="6">
        <v>5.0346129641283825E-4</v>
      </c>
      <c r="G1932" t="s">
        <v>416</v>
      </c>
      <c r="H1932" t="s">
        <v>1429</v>
      </c>
      <c r="I1932" s="1">
        <v>68.86</v>
      </c>
      <c r="J1932" s="2">
        <v>3.1567023285084962E-2</v>
      </c>
      <c r="K1932" s="2">
        <v>4.5160478288231595E-2</v>
      </c>
      <c r="L1932" s="2">
        <v>3.4688484091065529E-2</v>
      </c>
    </row>
    <row r="1933" spans="1:12" x14ac:dyDescent="0.35">
      <c r="A1933">
        <v>7820412</v>
      </c>
      <c r="B1933" t="s">
        <v>39</v>
      </c>
      <c r="C1933" t="s">
        <v>96</v>
      </c>
      <c r="D1933" t="s">
        <v>1373</v>
      </c>
      <c r="E1933" t="s">
        <v>1938</v>
      </c>
      <c r="F1933" s="6">
        <v>3.7759597230962869E-4</v>
      </c>
      <c r="G1933" t="s">
        <v>741</v>
      </c>
      <c r="H1933" t="s">
        <v>269</v>
      </c>
      <c r="I1933" s="1">
        <v>81.004999999999995</v>
      </c>
      <c r="J1933" s="2">
        <v>3.2888609188168653E-2</v>
      </c>
      <c r="K1933" s="2">
        <v>3.6324732536186281E-2</v>
      </c>
      <c r="L1933" s="2">
        <v>3.0585273757079923E-2</v>
      </c>
    </row>
    <row r="1934" spans="1:12" x14ac:dyDescent="0.35">
      <c r="A1934">
        <v>7820412</v>
      </c>
      <c r="B1934" t="s">
        <v>39</v>
      </c>
      <c r="C1934" t="s">
        <v>96</v>
      </c>
      <c r="D1934" t="s">
        <v>1373</v>
      </c>
      <c r="E1934" t="s">
        <v>1939</v>
      </c>
      <c r="F1934" s="6">
        <v>2.5173064820641913E-4</v>
      </c>
      <c r="G1934" t="s">
        <v>206</v>
      </c>
      <c r="H1934" t="s">
        <v>1866</v>
      </c>
      <c r="I1934" s="1">
        <v>95.73</v>
      </c>
      <c r="J1934" s="2">
        <v>2.5173064820641914E-2</v>
      </c>
      <c r="K1934" s="2">
        <v>2.3889238514789177E-2</v>
      </c>
      <c r="L1934" s="2">
        <v>2.4115796866395926E-2</v>
      </c>
    </row>
    <row r="1935" spans="1:12" x14ac:dyDescent="0.35">
      <c r="A1935">
        <v>7820412</v>
      </c>
      <c r="B1935" t="s">
        <v>39</v>
      </c>
      <c r="C1935" t="s">
        <v>96</v>
      </c>
      <c r="D1935" t="s">
        <v>1373</v>
      </c>
      <c r="E1935" t="s">
        <v>457</v>
      </c>
      <c r="F1935" s="6">
        <v>2.5173064820641913E-4</v>
      </c>
      <c r="G1935" t="s">
        <v>269</v>
      </c>
      <c r="H1935" t="s">
        <v>967</v>
      </c>
      <c r="I1935" s="1">
        <v>88.25</v>
      </c>
      <c r="J1935" s="2">
        <v>2.421648835745752E-2</v>
      </c>
      <c r="K1935" s="2">
        <v>2.2706104468219006E-2</v>
      </c>
      <c r="L1935" s="2">
        <v>2.2227817004847782E-2</v>
      </c>
    </row>
    <row r="1936" spans="1:12" x14ac:dyDescent="0.35">
      <c r="A1936">
        <v>7820412</v>
      </c>
      <c r="B1936" t="s">
        <v>39</v>
      </c>
      <c r="C1936" t="s">
        <v>96</v>
      </c>
      <c r="D1936" t="s">
        <v>1373</v>
      </c>
      <c r="E1936" t="s">
        <v>1940</v>
      </c>
      <c r="F1936" s="6">
        <v>1.2586532410320956E-4</v>
      </c>
      <c r="G1936" t="s">
        <v>206</v>
      </c>
      <c r="H1936" t="s">
        <v>924</v>
      </c>
      <c r="I1936" s="1">
        <v>98.265000000000001</v>
      </c>
      <c r="J1936" s="2">
        <v>1.2586532410320957E-2</v>
      </c>
      <c r="K1936" s="2">
        <v>1.23725613593455E-2</v>
      </c>
      <c r="L1936" s="2">
        <v>1.2372561743455987E-2</v>
      </c>
    </row>
    <row r="1937" spans="1:12" x14ac:dyDescent="0.35">
      <c r="A1937">
        <v>7820412</v>
      </c>
      <c r="B1937" t="s">
        <v>39</v>
      </c>
      <c r="C1937" t="s">
        <v>96</v>
      </c>
      <c r="D1937" t="s">
        <v>1941</v>
      </c>
      <c r="E1937" t="s">
        <v>1942</v>
      </c>
      <c r="F1937" s="6">
        <v>1.2586532410320956E-4</v>
      </c>
      <c r="G1937" t="s">
        <v>933</v>
      </c>
      <c r="H1937" t="s">
        <v>1284</v>
      </c>
      <c r="I1937" s="1">
        <v>77.05</v>
      </c>
      <c r="J1937" s="2">
        <v>7.5770925110132158E-3</v>
      </c>
      <c r="K1937" s="2">
        <v>9.792322215229703E-3</v>
      </c>
      <c r="L1937" s="2">
        <v>9.7042162963022136E-3</v>
      </c>
    </row>
    <row r="1938" spans="1:12" x14ac:dyDescent="0.35">
      <c r="A1938">
        <v>7820412</v>
      </c>
      <c r="B1938" t="s">
        <v>39</v>
      </c>
      <c r="C1938" t="s">
        <v>96</v>
      </c>
      <c r="D1938" t="s">
        <v>1941</v>
      </c>
      <c r="E1938" t="s">
        <v>1943</v>
      </c>
      <c r="F1938" s="6">
        <v>2.5173064820641913E-4</v>
      </c>
      <c r="G1938" t="s">
        <v>1543</v>
      </c>
      <c r="H1938" t="s">
        <v>206</v>
      </c>
      <c r="I1938" s="1">
        <v>75.344999999999999</v>
      </c>
      <c r="J1938" s="2">
        <v>1.472624292007552E-2</v>
      </c>
      <c r="K1938" s="2">
        <v>2.5173064820641914E-2</v>
      </c>
      <c r="L1938" s="2">
        <v>1.5859030837004406E-2</v>
      </c>
    </row>
    <row r="1939" spans="1:12" x14ac:dyDescent="0.35">
      <c r="A1939">
        <v>7820412</v>
      </c>
      <c r="B1939" t="s">
        <v>39</v>
      </c>
      <c r="C1939" t="s">
        <v>96</v>
      </c>
      <c r="D1939" t="s">
        <v>1207</v>
      </c>
      <c r="E1939" t="s">
        <v>1944</v>
      </c>
      <c r="F1939" s="6">
        <v>2.5173064820641913E-4</v>
      </c>
      <c r="G1939" t="s">
        <v>1145</v>
      </c>
      <c r="H1939" t="s">
        <v>206</v>
      </c>
      <c r="I1939" s="1">
        <v>96.73</v>
      </c>
      <c r="J1939" s="2">
        <v>2.4040276903713027E-2</v>
      </c>
      <c r="K1939" s="2">
        <v>2.5173064820641914E-2</v>
      </c>
      <c r="L1939" s="2">
        <v>2.4367527514602343E-2</v>
      </c>
    </row>
    <row r="1940" spans="1:12" x14ac:dyDescent="0.35">
      <c r="A1940">
        <v>7820412</v>
      </c>
      <c r="B1940" t="s">
        <v>39</v>
      </c>
      <c r="C1940" t="s">
        <v>96</v>
      </c>
      <c r="D1940" t="s">
        <v>1207</v>
      </c>
      <c r="E1940" t="s">
        <v>1210</v>
      </c>
      <c r="F1940" s="6">
        <v>3.7759597230962869E-4</v>
      </c>
      <c r="G1940" t="s">
        <v>802</v>
      </c>
      <c r="H1940" t="s">
        <v>1211</v>
      </c>
      <c r="I1940" s="1">
        <v>64.08</v>
      </c>
      <c r="J1940" s="2">
        <v>2.2466960352422908E-2</v>
      </c>
      <c r="K1940" s="2">
        <v>2.7640025173064822E-2</v>
      </c>
      <c r="L1940" s="2">
        <v>2.4203901248881471E-2</v>
      </c>
    </row>
    <row r="1941" spans="1:12" x14ac:dyDescent="0.35">
      <c r="A1941">
        <v>7820412</v>
      </c>
      <c r="B1941" t="s">
        <v>39</v>
      </c>
      <c r="C1941" t="s">
        <v>96</v>
      </c>
      <c r="D1941" t="s">
        <v>1207</v>
      </c>
      <c r="E1941" t="s">
        <v>1212</v>
      </c>
      <c r="F1941" s="6">
        <v>1.2586532410320956E-4</v>
      </c>
      <c r="G1941" t="s">
        <v>1213</v>
      </c>
      <c r="H1941" t="s">
        <v>513</v>
      </c>
      <c r="I1941" s="1">
        <v>88.97</v>
      </c>
      <c r="J1941" s="2">
        <v>1.1718061674008809E-2</v>
      </c>
      <c r="K1941" s="2">
        <v>1.1025802391441157E-2</v>
      </c>
      <c r="L1941" s="2">
        <v>1.1202013845185651E-2</v>
      </c>
    </row>
    <row r="1942" spans="1:12" x14ac:dyDescent="0.35">
      <c r="A1942">
        <v>7820412</v>
      </c>
      <c r="B1942" t="s">
        <v>39</v>
      </c>
      <c r="C1942" t="s">
        <v>96</v>
      </c>
      <c r="D1942" t="s">
        <v>1207</v>
      </c>
      <c r="E1942" t="s">
        <v>1945</v>
      </c>
      <c r="F1942" s="6">
        <v>2.5173064820641913E-4</v>
      </c>
      <c r="G1942" t="s">
        <v>600</v>
      </c>
      <c r="H1942" t="s">
        <v>421</v>
      </c>
      <c r="I1942" s="1">
        <v>94.97</v>
      </c>
      <c r="J1942" s="2">
        <v>2.4191315292636878E-2</v>
      </c>
      <c r="K1942" s="2">
        <v>2.3662680931403397E-2</v>
      </c>
      <c r="L1942" s="2">
        <v>2.388923889889966E-2</v>
      </c>
    </row>
    <row r="1943" spans="1:12" x14ac:dyDescent="0.35">
      <c r="A1943">
        <v>7820412</v>
      </c>
      <c r="B1943" t="s">
        <v>39</v>
      </c>
      <c r="C1943" t="s">
        <v>96</v>
      </c>
      <c r="D1943" t="s">
        <v>1207</v>
      </c>
      <c r="E1943" t="s">
        <v>1214</v>
      </c>
      <c r="F1943" s="6">
        <v>2.5173064820641913E-4</v>
      </c>
      <c r="G1943" t="s">
        <v>898</v>
      </c>
      <c r="H1943" t="s">
        <v>226</v>
      </c>
      <c r="I1943" s="1">
        <v>80.03</v>
      </c>
      <c r="J1943" s="2">
        <v>2.0088105726872245E-2</v>
      </c>
      <c r="K1943" s="2">
        <v>1.9131529263687854E-2</v>
      </c>
      <c r="L1943" s="2">
        <v>2.0138451856513528E-2</v>
      </c>
    </row>
    <row r="1944" spans="1:12" x14ac:dyDescent="0.35">
      <c r="A1944">
        <v>7820412</v>
      </c>
      <c r="B1944" t="s">
        <v>39</v>
      </c>
      <c r="C1944" t="s">
        <v>96</v>
      </c>
      <c r="D1944" t="s">
        <v>1207</v>
      </c>
      <c r="E1944" t="s">
        <v>1215</v>
      </c>
      <c r="F1944" s="6">
        <v>5.0346129641283825E-4</v>
      </c>
      <c r="G1944" t="s">
        <v>1123</v>
      </c>
      <c r="H1944" t="s">
        <v>1216</v>
      </c>
      <c r="I1944" s="1">
        <v>88.524999999999991</v>
      </c>
      <c r="J1944" s="2">
        <v>4.2492133417243554E-2</v>
      </c>
      <c r="K1944" s="2">
        <v>4.7375707992448078E-2</v>
      </c>
      <c r="L1944" s="2">
        <v>4.4556324732536186E-2</v>
      </c>
    </row>
    <row r="1945" spans="1:12" x14ac:dyDescent="0.35">
      <c r="A1945">
        <v>7820412</v>
      </c>
      <c r="B1945" t="s">
        <v>39</v>
      </c>
      <c r="C1945" t="s">
        <v>96</v>
      </c>
      <c r="D1945" t="s">
        <v>1207</v>
      </c>
      <c r="E1945" t="s">
        <v>1221</v>
      </c>
      <c r="F1945" s="6">
        <v>1.2586532410320956E-4</v>
      </c>
      <c r="G1945" t="s">
        <v>1185</v>
      </c>
      <c r="H1945" t="s">
        <v>488</v>
      </c>
      <c r="I1945" s="1">
        <v>88.61999999999999</v>
      </c>
      <c r="J1945" s="2">
        <v>1.0320956576463184E-2</v>
      </c>
      <c r="K1945" s="2">
        <v>1.1227186910006293E-2</v>
      </c>
      <c r="L1945" s="2">
        <v>1.1151667523489124E-2</v>
      </c>
    </row>
    <row r="1946" spans="1:12" x14ac:dyDescent="0.35">
      <c r="A1946">
        <v>7820412</v>
      </c>
      <c r="B1946" t="s">
        <v>39</v>
      </c>
      <c r="C1946" t="s">
        <v>96</v>
      </c>
      <c r="D1946" t="s">
        <v>1207</v>
      </c>
      <c r="E1946" t="s">
        <v>1222</v>
      </c>
      <c r="F1946" s="6">
        <v>2.5173064820641913E-4</v>
      </c>
      <c r="G1946" t="s">
        <v>220</v>
      </c>
      <c r="H1946" t="s">
        <v>205</v>
      </c>
      <c r="I1946" s="1">
        <v>69.589999999999989</v>
      </c>
      <c r="J1946" s="2">
        <v>1.714285714285714E-2</v>
      </c>
      <c r="K1946" s="2">
        <v>1.9509125235997481E-2</v>
      </c>
      <c r="L1946" s="2">
        <v>1.7495280050346129E-2</v>
      </c>
    </row>
    <row r="1947" spans="1:12" x14ac:dyDescent="0.35">
      <c r="A1947">
        <v>7820412</v>
      </c>
      <c r="B1947" t="s">
        <v>39</v>
      </c>
      <c r="C1947" t="s">
        <v>96</v>
      </c>
      <c r="D1947" t="s">
        <v>1207</v>
      </c>
      <c r="E1947" t="s">
        <v>834</v>
      </c>
      <c r="F1947" s="6">
        <v>2.5173064820641913E-4</v>
      </c>
      <c r="G1947" t="s">
        <v>538</v>
      </c>
      <c r="H1947" t="s">
        <v>470</v>
      </c>
      <c r="I1947" s="1">
        <v>77.460000000000008</v>
      </c>
      <c r="J1947" s="2">
        <v>2.1019509125235997E-2</v>
      </c>
      <c r="K1947" s="2">
        <v>1.7595972309628699E-2</v>
      </c>
      <c r="L1947" s="2">
        <v>1.9509125235997481E-2</v>
      </c>
    </row>
    <row r="1948" spans="1:12" x14ac:dyDescent="0.35">
      <c r="A1948">
        <v>7820412</v>
      </c>
      <c r="B1948" t="s">
        <v>39</v>
      </c>
      <c r="C1948" t="s">
        <v>96</v>
      </c>
      <c r="D1948" t="s">
        <v>1207</v>
      </c>
      <c r="E1948" t="s">
        <v>1223</v>
      </c>
      <c r="F1948" s="6">
        <v>1.2586532410320956E-4</v>
      </c>
      <c r="G1948" t="s">
        <v>1134</v>
      </c>
      <c r="H1948" t="s">
        <v>1224</v>
      </c>
      <c r="I1948" s="1">
        <v>58.5</v>
      </c>
      <c r="J1948" s="2">
        <v>7.9924480805538076E-3</v>
      </c>
      <c r="K1948" s="2">
        <v>7.5896790434235367E-3</v>
      </c>
      <c r="L1948" s="2">
        <v>7.3757078003928375E-3</v>
      </c>
    </row>
    <row r="1949" spans="1:12" x14ac:dyDescent="0.35">
      <c r="A1949">
        <v>7820412</v>
      </c>
      <c r="B1949" t="s">
        <v>39</v>
      </c>
      <c r="C1949" t="s">
        <v>96</v>
      </c>
      <c r="D1949" t="s">
        <v>1207</v>
      </c>
      <c r="E1949" t="s">
        <v>1225</v>
      </c>
      <c r="F1949" s="6">
        <v>2.5173064820641913E-4</v>
      </c>
      <c r="G1949" t="s">
        <v>1002</v>
      </c>
      <c r="H1949" t="s">
        <v>651</v>
      </c>
      <c r="I1949" s="1">
        <v>57.825000000000003</v>
      </c>
      <c r="J1949" s="2">
        <v>1.4398993077407175E-2</v>
      </c>
      <c r="K1949" s="2">
        <v>1.2057898049087476E-2</v>
      </c>
      <c r="L1949" s="2">
        <v>1.4575204915262154E-2</v>
      </c>
    </row>
    <row r="1950" spans="1:12" x14ac:dyDescent="0.35">
      <c r="A1950">
        <v>7820412</v>
      </c>
      <c r="B1950" t="s">
        <v>39</v>
      </c>
      <c r="C1950" t="s">
        <v>96</v>
      </c>
      <c r="D1950" t="s">
        <v>1207</v>
      </c>
      <c r="E1950" t="s">
        <v>1228</v>
      </c>
      <c r="F1950" s="6">
        <v>2.5173064820641913E-4</v>
      </c>
      <c r="G1950" t="s">
        <v>508</v>
      </c>
      <c r="H1950" t="s">
        <v>572</v>
      </c>
      <c r="I1950" s="1">
        <v>90.11</v>
      </c>
      <c r="J1950" s="2">
        <v>1.973568281938326E-2</v>
      </c>
      <c r="K1950" s="2">
        <v>2.5122718691000627E-2</v>
      </c>
      <c r="L1950" s="2">
        <v>2.2680931019287878E-2</v>
      </c>
    </row>
    <row r="1951" spans="1:12" x14ac:dyDescent="0.35">
      <c r="A1951">
        <v>7820412</v>
      </c>
      <c r="B1951" t="s">
        <v>39</v>
      </c>
      <c r="C1951" t="s">
        <v>96</v>
      </c>
      <c r="D1951" t="s">
        <v>1207</v>
      </c>
      <c r="E1951" t="s">
        <v>1229</v>
      </c>
      <c r="F1951" s="6">
        <v>1.2586532410320956E-4</v>
      </c>
      <c r="G1951" t="s">
        <v>1230</v>
      </c>
      <c r="H1951" t="s">
        <v>491</v>
      </c>
      <c r="I1951" s="1">
        <v>73.355000000000004</v>
      </c>
      <c r="J1951" s="2">
        <v>9.0119572057898046E-3</v>
      </c>
      <c r="K1951" s="2">
        <v>9.9307740717432345E-3</v>
      </c>
      <c r="L1951" s="2">
        <v>9.2385149812308255E-3</v>
      </c>
    </row>
    <row r="1952" spans="1:12" x14ac:dyDescent="0.35">
      <c r="A1952">
        <v>7820412</v>
      </c>
      <c r="B1952" t="s">
        <v>39</v>
      </c>
      <c r="C1952" t="s">
        <v>96</v>
      </c>
      <c r="D1952" t="s">
        <v>195</v>
      </c>
      <c r="E1952" t="s">
        <v>196</v>
      </c>
      <c r="F1952" s="6">
        <v>5.0346129641283825E-4</v>
      </c>
      <c r="G1952" t="s">
        <v>197</v>
      </c>
      <c r="H1952" t="s">
        <v>198</v>
      </c>
      <c r="I1952" s="1">
        <v>49.22</v>
      </c>
      <c r="J1952" s="2">
        <v>2.1900566393958463E-2</v>
      </c>
      <c r="K1952" s="2">
        <v>2.6179987413467588E-2</v>
      </c>
      <c r="L1952" s="2">
        <v>2.4820641529042439E-2</v>
      </c>
    </row>
    <row r="1953" spans="1:12" x14ac:dyDescent="0.35">
      <c r="A1953">
        <v>7820412</v>
      </c>
      <c r="B1953" t="s">
        <v>39</v>
      </c>
      <c r="C1953" t="s">
        <v>96</v>
      </c>
      <c r="D1953" t="s">
        <v>1379</v>
      </c>
      <c r="E1953" t="s">
        <v>1946</v>
      </c>
      <c r="F1953" s="6">
        <v>2.5173064820641913E-4</v>
      </c>
      <c r="G1953" t="s">
        <v>241</v>
      </c>
      <c r="H1953" t="s">
        <v>206</v>
      </c>
      <c r="I1953" s="1">
        <v>92.050000000000011</v>
      </c>
      <c r="J1953" s="2">
        <v>2.0516047828823158E-2</v>
      </c>
      <c r="K1953" s="2">
        <v>2.5173064820641914E-2</v>
      </c>
      <c r="L1953" s="2">
        <v>2.3159219634990558E-2</v>
      </c>
    </row>
    <row r="1954" spans="1:12" x14ac:dyDescent="0.35">
      <c r="A1954">
        <v>7820412</v>
      </c>
      <c r="B1954" t="s">
        <v>39</v>
      </c>
      <c r="C1954" t="s">
        <v>96</v>
      </c>
      <c r="D1954" t="s">
        <v>1570</v>
      </c>
      <c r="E1954" t="s">
        <v>1947</v>
      </c>
      <c r="F1954" s="6">
        <v>3.7759597230962869E-4</v>
      </c>
      <c r="G1954" t="s">
        <v>508</v>
      </c>
      <c r="H1954" t="s">
        <v>969</v>
      </c>
      <c r="I1954" s="1">
        <v>90.465000000000003</v>
      </c>
      <c r="J1954" s="2">
        <v>2.960352422907489E-2</v>
      </c>
      <c r="K1954" s="2">
        <v>3.7721837633731908E-2</v>
      </c>
      <c r="L1954" s="2">
        <v>3.4172435494021394E-2</v>
      </c>
    </row>
    <row r="1955" spans="1:12" x14ac:dyDescent="0.35">
      <c r="A1955">
        <v>7820412</v>
      </c>
      <c r="B1955" t="s">
        <v>39</v>
      </c>
      <c r="C1955" t="s">
        <v>96</v>
      </c>
      <c r="D1955" t="s">
        <v>824</v>
      </c>
      <c r="E1955" t="s">
        <v>1948</v>
      </c>
      <c r="F1955" s="6">
        <v>3.7759597230962869E-4</v>
      </c>
      <c r="G1955" t="s">
        <v>783</v>
      </c>
      <c r="H1955" t="s">
        <v>1083</v>
      </c>
      <c r="I1955" s="1">
        <v>57.964999999999996</v>
      </c>
      <c r="J1955" s="2">
        <v>2.5336689741976084E-2</v>
      </c>
      <c r="K1955" s="2">
        <v>2.3599748269351795E-2</v>
      </c>
      <c r="L1955" s="2">
        <v>2.0276904001109926E-2</v>
      </c>
    </row>
    <row r="1956" spans="1:12" x14ac:dyDescent="0.35">
      <c r="A1956">
        <v>7820412</v>
      </c>
      <c r="B1956" t="s">
        <v>39</v>
      </c>
      <c r="C1956" t="s">
        <v>96</v>
      </c>
      <c r="D1956" t="s">
        <v>824</v>
      </c>
      <c r="E1956" t="s">
        <v>1949</v>
      </c>
      <c r="F1956" s="6">
        <v>2.5173064820641913E-4</v>
      </c>
      <c r="G1956" t="s">
        <v>271</v>
      </c>
      <c r="H1956" t="s">
        <v>206</v>
      </c>
      <c r="I1956" s="1">
        <v>69.785000000000011</v>
      </c>
      <c r="J1956" s="2">
        <v>1.487728130899937E-2</v>
      </c>
      <c r="K1956" s="2">
        <v>2.5173064820641914E-2</v>
      </c>
      <c r="L1956" s="2">
        <v>1.3543108681450106E-2</v>
      </c>
    </row>
    <row r="1957" spans="1:12" x14ac:dyDescent="0.35">
      <c r="A1957">
        <v>7820412</v>
      </c>
      <c r="B1957" t="s">
        <v>39</v>
      </c>
      <c r="C1957" t="s">
        <v>96</v>
      </c>
      <c r="D1957" t="s">
        <v>472</v>
      </c>
      <c r="E1957" t="s">
        <v>1307</v>
      </c>
      <c r="F1957" s="6">
        <v>2.5173064820641913E-4</v>
      </c>
      <c r="G1957" t="s">
        <v>1308</v>
      </c>
      <c r="H1957" t="s">
        <v>1309</v>
      </c>
      <c r="I1957" s="1">
        <v>84.58</v>
      </c>
      <c r="J1957" s="2">
        <v>1.5934550031466332E-2</v>
      </c>
      <c r="K1957" s="2">
        <v>2.5022026431718063E-2</v>
      </c>
      <c r="L1957" s="2">
        <v>2.129641245415257E-2</v>
      </c>
    </row>
    <row r="1958" spans="1:12" x14ac:dyDescent="0.35">
      <c r="A1958">
        <v>7820412</v>
      </c>
      <c r="B1958" t="s">
        <v>39</v>
      </c>
      <c r="C1958" t="s">
        <v>96</v>
      </c>
      <c r="D1958" t="s">
        <v>472</v>
      </c>
      <c r="E1958" t="s">
        <v>915</v>
      </c>
      <c r="F1958" s="6">
        <v>2.5173064820641913E-4</v>
      </c>
      <c r="G1958" t="s">
        <v>283</v>
      </c>
      <c r="H1958" t="s">
        <v>656</v>
      </c>
      <c r="I1958" s="1">
        <v>95.16</v>
      </c>
      <c r="J1958" s="2">
        <v>2.4921334172435493E-2</v>
      </c>
      <c r="K1958" s="2">
        <v>2.2655758338577723E-2</v>
      </c>
      <c r="L1958" s="2">
        <v>2.3964756941030129E-2</v>
      </c>
    </row>
    <row r="1959" spans="1:12" x14ac:dyDescent="0.35">
      <c r="A1959">
        <v>7820412</v>
      </c>
      <c r="B1959" t="s">
        <v>39</v>
      </c>
      <c r="C1959" t="s">
        <v>96</v>
      </c>
      <c r="D1959" t="s">
        <v>472</v>
      </c>
      <c r="E1959" t="s">
        <v>1313</v>
      </c>
      <c r="F1959" s="6">
        <v>1.2586532410320956E-4</v>
      </c>
      <c r="G1959" t="s">
        <v>1314</v>
      </c>
      <c r="H1959" t="s">
        <v>441</v>
      </c>
      <c r="I1959" s="1">
        <v>79.574999999999989</v>
      </c>
      <c r="J1959" s="2">
        <v>6.9729389553178098E-3</v>
      </c>
      <c r="K1959" s="2">
        <v>1.1793580868470736E-2</v>
      </c>
      <c r="L1959" s="2">
        <v>1.0018879606560237E-2</v>
      </c>
    </row>
    <row r="1960" spans="1:12" x14ac:dyDescent="0.35">
      <c r="A1960">
        <v>7820412</v>
      </c>
      <c r="B1960" t="s">
        <v>39</v>
      </c>
      <c r="C1960" t="s">
        <v>96</v>
      </c>
      <c r="D1960" t="s">
        <v>472</v>
      </c>
      <c r="E1960" t="s">
        <v>1950</v>
      </c>
      <c r="F1960" s="6">
        <v>1.2586532410320956E-4</v>
      </c>
      <c r="G1960" t="s">
        <v>554</v>
      </c>
      <c r="H1960" t="s">
        <v>365</v>
      </c>
      <c r="I1960" s="1">
        <v>80.524999999999991</v>
      </c>
      <c r="J1960" s="2">
        <v>9.0623033354310881E-3</v>
      </c>
      <c r="K1960" s="2">
        <v>1.0761485210824418E-2</v>
      </c>
      <c r="L1960" s="2">
        <v>1.013215859030837E-2</v>
      </c>
    </row>
    <row r="1961" spans="1:12" x14ac:dyDescent="0.35">
      <c r="A1961">
        <v>7820412</v>
      </c>
      <c r="B1961" t="s">
        <v>39</v>
      </c>
      <c r="C1961" t="s">
        <v>96</v>
      </c>
      <c r="D1961" t="s">
        <v>472</v>
      </c>
      <c r="E1961" t="s">
        <v>1951</v>
      </c>
      <c r="F1961" s="6">
        <v>1.2586532410320956E-4</v>
      </c>
      <c r="G1961" t="s">
        <v>221</v>
      </c>
      <c r="H1961" t="s">
        <v>313</v>
      </c>
      <c r="I1961" s="1">
        <v>86.279999999999987</v>
      </c>
      <c r="J1961" s="2">
        <v>1.0459408432976713E-2</v>
      </c>
      <c r="K1961" s="2">
        <v>1.2284455632473252E-2</v>
      </c>
      <c r="L1961" s="2">
        <v>1.0862177854217472E-2</v>
      </c>
    </row>
    <row r="1962" spans="1:12" x14ac:dyDescent="0.35">
      <c r="A1962">
        <v>7820412</v>
      </c>
      <c r="B1962" t="s">
        <v>39</v>
      </c>
      <c r="C1962" t="s">
        <v>96</v>
      </c>
      <c r="D1962" t="s">
        <v>472</v>
      </c>
      <c r="E1962" t="s">
        <v>1315</v>
      </c>
      <c r="F1962" s="6">
        <v>6.2932662051604787E-4</v>
      </c>
      <c r="G1962" t="s">
        <v>586</v>
      </c>
      <c r="H1962" t="s">
        <v>1316</v>
      </c>
      <c r="I1962" s="1">
        <v>61.17</v>
      </c>
      <c r="J1962" s="2">
        <v>1.957205789804909E-2</v>
      </c>
      <c r="K1962" s="2">
        <v>4.7199496538703589E-2</v>
      </c>
      <c r="L1962" s="2">
        <v>3.8514789655720236E-2</v>
      </c>
    </row>
    <row r="1963" spans="1:12" x14ac:dyDescent="0.35">
      <c r="A1963">
        <v>7820412</v>
      </c>
      <c r="B1963" t="s">
        <v>39</v>
      </c>
      <c r="C1963" t="s">
        <v>96</v>
      </c>
      <c r="D1963" t="s">
        <v>472</v>
      </c>
      <c r="E1963" t="s">
        <v>919</v>
      </c>
      <c r="F1963" s="6">
        <v>3.7759597230962869E-4</v>
      </c>
      <c r="G1963" t="s">
        <v>438</v>
      </c>
      <c r="H1963" t="s">
        <v>325</v>
      </c>
      <c r="I1963" s="1">
        <v>62.1</v>
      </c>
      <c r="J1963" s="2">
        <v>1.9786028949024544E-2</v>
      </c>
      <c r="K1963" s="2">
        <v>2.7149150409062305E-2</v>
      </c>
      <c r="L1963" s="2">
        <v>2.3448709304262211E-2</v>
      </c>
    </row>
    <row r="1964" spans="1:12" x14ac:dyDescent="0.35">
      <c r="A1964">
        <v>7820412</v>
      </c>
      <c r="B1964" t="s">
        <v>39</v>
      </c>
      <c r="C1964" t="s">
        <v>96</v>
      </c>
      <c r="D1964" t="s">
        <v>472</v>
      </c>
      <c r="E1964" t="s">
        <v>920</v>
      </c>
      <c r="F1964" s="6">
        <v>1.2586532410320956E-4</v>
      </c>
      <c r="G1964" t="s">
        <v>921</v>
      </c>
      <c r="H1964" t="s">
        <v>922</v>
      </c>
      <c r="I1964" s="1">
        <v>78.69</v>
      </c>
      <c r="J1964" s="2">
        <v>6.1044682190056635E-3</v>
      </c>
      <c r="K1964" s="2">
        <v>1.1932032724984266E-2</v>
      </c>
      <c r="L1964" s="2">
        <v>9.9181879234434001E-3</v>
      </c>
    </row>
    <row r="1965" spans="1:12" x14ac:dyDescent="0.35">
      <c r="A1965">
        <v>7820412</v>
      </c>
      <c r="B1965" t="s">
        <v>39</v>
      </c>
      <c r="C1965" t="s">
        <v>96</v>
      </c>
      <c r="D1965" t="s">
        <v>472</v>
      </c>
      <c r="E1965" t="s">
        <v>1317</v>
      </c>
      <c r="F1965" s="6">
        <v>2.5173064820641913E-4</v>
      </c>
      <c r="G1965" t="s">
        <v>1318</v>
      </c>
      <c r="H1965" t="s">
        <v>600</v>
      </c>
      <c r="I1965" s="1">
        <v>79.35499999999999</v>
      </c>
      <c r="J1965" s="2">
        <v>1.2938955317809944E-2</v>
      </c>
      <c r="K1965" s="2">
        <v>2.4191315292636878E-2</v>
      </c>
      <c r="L1965" s="2">
        <v>1.9962241170990009E-2</v>
      </c>
    </row>
    <row r="1966" spans="1:12" x14ac:dyDescent="0.35">
      <c r="A1966">
        <v>7820412</v>
      </c>
      <c r="B1966" t="s">
        <v>39</v>
      </c>
      <c r="C1966" t="s">
        <v>96</v>
      </c>
      <c r="D1966" t="s">
        <v>472</v>
      </c>
      <c r="E1966" t="s">
        <v>480</v>
      </c>
      <c r="F1966" s="6">
        <v>2.5173064820641913E-4</v>
      </c>
      <c r="G1966" t="s">
        <v>709</v>
      </c>
      <c r="H1966" t="s">
        <v>447</v>
      </c>
      <c r="I1966" s="1">
        <v>60.314999999999998</v>
      </c>
      <c r="J1966" s="2">
        <v>1.0220264317180617E-2</v>
      </c>
      <c r="K1966" s="2">
        <v>2.0037759597230961E-2</v>
      </c>
      <c r="L1966" s="2">
        <v>1.5204531535778202E-2</v>
      </c>
    </row>
    <row r="1967" spans="1:12" x14ac:dyDescent="0.35">
      <c r="A1967">
        <v>7820412</v>
      </c>
      <c r="B1967" t="s">
        <v>39</v>
      </c>
      <c r="C1967" t="s">
        <v>96</v>
      </c>
      <c r="D1967" t="s">
        <v>472</v>
      </c>
      <c r="E1967" t="s">
        <v>923</v>
      </c>
      <c r="F1967" s="6">
        <v>2.5173064820641913E-4</v>
      </c>
      <c r="G1967" t="s">
        <v>656</v>
      </c>
      <c r="H1967" t="s">
        <v>924</v>
      </c>
      <c r="I1967" s="1">
        <v>94.484999999999999</v>
      </c>
      <c r="J1967" s="2">
        <v>2.2655758338577723E-2</v>
      </c>
      <c r="K1967" s="2">
        <v>2.4745122718691E-2</v>
      </c>
      <c r="L1967" s="2">
        <v>2.3788546255506606E-2</v>
      </c>
    </row>
    <row r="1968" spans="1:12" x14ac:dyDescent="0.35">
      <c r="A1968">
        <v>7820412</v>
      </c>
      <c r="B1968" t="s">
        <v>39</v>
      </c>
      <c r="C1968" t="s">
        <v>96</v>
      </c>
      <c r="D1968" t="s">
        <v>472</v>
      </c>
      <c r="E1968" t="s">
        <v>925</v>
      </c>
      <c r="F1968" s="6">
        <v>1.2586532410320956E-4</v>
      </c>
      <c r="G1968" t="s">
        <v>926</v>
      </c>
      <c r="H1968" t="s">
        <v>502</v>
      </c>
      <c r="I1968" s="1">
        <v>62.11</v>
      </c>
      <c r="J1968" s="2">
        <v>4.6066708621774703E-3</v>
      </c>
      <c r="K1968" s="2">
        <v>9.8426683448709883E-3</v>
      </c>
      <c r="L1968" s="2">
        <v>7.8162364347540703E-3</v>
      </c>
    </row>
    <row r="1969" spans="1:12" x14ac:dyDescent="0.35">
      <c r="A1969">
        <v>7820412</v>
      </c>
      <c r="B1969" t="s">
        <v>39</v>
      </c>
      <c r="C1969" t="s">
        <v>96</v>
      </c>
      <c r="D1969" t="s">
        <v>472</v>
      </c>
      <c r="E1969" t="s">
        <v>930</v>
      </c>
      <c r="F1969" s="6">
        <v>3.7759597230962869E-4</v>
      </c>
      <c r="G1969" t="s">
        <v>931</v>
      </c>
      <c r="H1969" t="s">
        <v>502</v>
      </c>
      <c r="I1969" s="1">
        <v>71.66</v>
      </c>
      <c r="J1969" s="2">
        <v>1.8426683448709878E-2</v>
      </c>
      <c r="K1969" s="2">
        <v>2.9528005034612965E-2</v>
      </c>
      <c r="L1969" s="2">
        <v>2.7073630062268917E-2</v>
      </c>
    </row>
    <row r="1970" spans="1:12" x14ac:dyDescent="0.35">
      <c r="A1970">
        <v>7820412</v>
      </c>
      <c r="B1970" t="s">
        <v>39</v>
      </c>
      <c r="C1970" t="s">
        <v>96</v>
      </c>
      <c r="D1970" t="s">
        <v>472</v>
      </c>
      <c r="E1970" t="s">
        <v>1320</v>
      </c>
      <c r="F1970" s="6">
        <v>1.2586532410320956E-4</v>
      </c>
      <c r="G1970" t="s">
        <v>206</v>
      </c>
      <c r="H1970" t="s">
        <v>429</v>
      </c>
      <c r="I1970" s="1">
        <v>98.534999999999997</v>
      </c>
      <c r="J1970" s="2">
        <v>1.2586532410320957E-2</v>
      </c>
      <c r="K1970" s="2">
        <v>1.2498426683448709E-2</v>
      </c>
      <c r="L1970" s="2">
        <v>1.241032076452122E-2</v>
      </c>
    </row>
    <row r="1971" spans="1:12" x14ac:dyDescent="0.35">
      <c r="A1971">
        <v>7820412</v>
      </c>
      <c r="B1971" t="s">
        <v>39</v>
      </c>
      <c r="C1971" t="s">
        <v>96</v>
      </c>
      <c r="D1971" t="s">
        <v>472</v>
      </c>
      <c r="E1971" t="s">
        <v>624</v>
      </c>
      <c r="F1971" s="6">
        <v>7.5519194461925738E-4</v>
      </c>
      <c r="G1971" t="s">
        <v>625</v>
      </c>
      <c r="H1971" t="s">
        <v>328</v>
      </c>
      <c r="I1971" s="1">
        <v>76.569999999999993</v>
      </c>
      <c r="J1971" s="2">
        <v>3.5871617369414723E-2</v>
      </c>
      <c r="K1971" s="2">
        <v>7.12901195720579E-2</v>
      </c>
      <c r="L1971" s="2">
        <v>5.7847701805503658E-2</v>
      </c>
    </row>
    <row r="1972" spans="1:12" x14ac:dyDescent="0.35">
      <c r="A1972">
        <v>7820412</v>
      </c>
      <c r="B1972" t="s">
        <v>39</v>
      </c>
      <c r="C1972" t="s">
        <v>96</v>
      </c>
      <c r="D1972" t="s">
        <v>472</v>
      </c>
      <c r="E1972" t="s">
        <v>774</v>
      </c>
      <c r="F1972" s="6">
        <v>8.81057268722467E-4</v>
      </c>
      <c r="G1972" t="s">
        <v>775</v>
      </c>
      <c r="H1972" t="s">
        <v>436</v>
      </c>
      <c r="I1972" s="1">
        <v>67.92</v>
      </c>
      <c r="J1972" s="2">
        <v>3.1189427312775332E-2</v>
      </c>
      <c r="K1972" s="2">
        <v>7.2599118942731286E-2</v>
      </c>
      <c r="L1972" s="2">
        <v>5.9823789890642208E-2</v>
      </c>
    </row>
    <row r="1973" spans="1:12" x14ac:dyDescent="0.35">
      <c r="A1973">
        <v>7820412</v>
      </c>
      <c r="B1973" t="s">
        <v>39</v>
      </c>
      <c r="C1973" t="s">
        <v>96</v>
      </c>
      <c r="D1973" t="s">
        <v>472</v>
      </c>
      <c r="E1973" t="s">
        <v>473</v>
      </c>
      <c r="F1973" s="6">
        <v>2.5173064820641913E-4</v>
      </c>
      <c r="G1973" t="s">
        <v>474</v>
      </c>
      <c r="H1973" t="s">
        <v>475</v>
      </c>
      <c r="I1973" s="1">
        <v>55.35</v>
      </c>
      <c r="J1973" s="2">
        <v>8.860918816865954E-3</v>
      </c>
      <c r="K1973" s="2">
        <v>1.7117684078036502E-2</v>
      </c>
      <c r="L1973" s="2">
        <v>1.3945878294746106E-2</v>
      </c>
    </row>
    <row r="1974" spans="1:12" x14ac:dyDescent="0.35">
      <c r="A1974">
        <v>7820412</v>
      </c>
      <c r="B1974" t="s">
        <v>39</v>
      </c>
      <c r="C1974" t="s">
        <v>96</v>
      </c>
      <c r="D1974" t="s">
        <v>472</v>
      </c>
      <c r="E1974" t="s">
        <v>626</v>
      </c>
      <c r="F1974" s="6">
        <v>5.0346129641283825E-4</v>
      </c>
      <c r="G1974" t="s">
        <v>627</v>
      </c>
      <c r="H1974" t="s">
        <v>628</v>
      </c>
      <c r="I1974" s="1">
        <v>67.709999999999994</v>
      </c>
      <c r="J1974" s="2">
        <v>1.5707992448080552E-2</v>
      </c>
      <c r="K1974" s="2">
        <v>4.2190056639395845E-2</v>
      </c>
      <c r="L1974" s="2">
        <v>3.4084328230707207E-2</v>
      </c>
    </row>
    <row r="1975" spans="1:12" x14ac:dyDescent="0.35">
      <c r="A1975">
        <v>7820412</v>
      </c>
      <c r="B1975" t="s">
        <v>39</v>
      </c>
      <c r="C1975" t="s">
        <v>96</v>
      </c>
      <c r="D1975" t="s">
        <v>472</v>
      </c>
      <c r="E1975" t="s">
        <v>1321</v>
      </c>
      <c r="F1975" s="6">
        <v>1.2586532410320956E-4</v>
      </c>
      <c r="G1975" t="s">
        <v>1322</v>
      </c>
      <c r="H1975" t="s">
        <v>364</v>
      </c>
      <c r="I1975" s="1">
        <v>65.37</v>
      </c>
      <c r="J1975" s="2">
        <v>6.3184392699811203E-3</v>
      </c>
      <c r="K1975" s="2">
        <v>1.0069225928256764E-2</v>
      </c>
      <c r="L1975" s="2">
        <v>8.2441787287602271E-3</v>
      </c>
    </row>
    <row r="1976" spans="1:12" x14ac:dyDescent="0.35">
      <c r="A1976">
        <v>7820412</v>
      </c>
      <c r="B1976" t="s">
        <v>39</v>
      </c>
      <c r="C1976" t="s">
        <v>96</v>
      </c>
      <c r="D1976" t="s">
        <v>472</v>
      </c>
      <c r="E1976" t="s">
        <v>935</v>
      </c>
      <c r="F1976" s="6">
        <v>3.7759597230962869E-4</v>
      </c>
      <c r="G1976" t="s">
        <v>936</v>
      </c>
      <c r="H1976" t="s">
        <v>223</v>
      </c>
      <c r="I1976" s="1">
        <v>64.875</v>
      </c>
      <c r="J1976" s="2">
        <v>1.9295154185022027E-2</v>
      </c>
      <c r="K1976" s="2">
        <v>2.9679043423536812E-2</v>
      </c>
      <c r="L1976" s="2">
        <v>2.4505979179060632E-2</v>
      </c>
    </row>
    <row r="1977" spans="1:12" x14ac:dyDescent="0.35">
      <c r="A1977">
        <v>7820412</v>
      </c>
      <c r="B1977" t="s">
        <v>39</v>
      </c>
      <c r="C1977" t="s">
        <v>96</v>
      </c>
      <c r="D1977" t="s">
        <v>472</v>
      </c>
      <c r="E1977" t="s">
        <v>937</v>
      </c>
      <c r="F1977" s="6">
        <v>1.2586532410320956E-4</v>
      </c>
      <c r="G1977" t="s">
        <v>938</v>
      </c>
      <c r="H1977" t="s">
        <v>887</v>
      </c>
      <c r="I1977" s="1">
        <v>65.03</v>
      </c>
      <c r="J1977" s="2">
        <v>4.5437382001258658E-3</v>
      </c>
      <c r="K1977" s="2">
        <v>1.0685966016362493E-2</v>
      </c>
      <c r="L1977" s="2">
        <v>8.1812460667086209E-3</v>
      </c>
    </row>
    <row r="1978" spans="1:12" x14ac:dyDescent="0.35">
      <c r="A1978">
        <v>7820412</v>
      </c>
      <c r="B1978" t="s">
        <v>39</v>
      </c>
      <c r="C1978" t="s">
        <v>96</v>
      </c>
      <c r="D1978" t="s">
        <v>472</v>
      </c>
      <c r="E1978" t="s">
        <v>939</v>
      </c>
      <c r="F1978" s="6">
        <v>1.2586532410320956E-4</v>
      </c>
      <c r="G1978" t="s">
        <v>917</v>
      </c>
      <c r="H1978" t="s">
        <v>806</v>
      </c>
      <c r="I1978" s="1">
        <v>75.06</v>
      </c>
      <c r="J1978" s="2">
        <v>7.4512271869100069E-3</v>
      </c>
      <c r="K1978" s="2">
        <v>1.1202013845185651E-2</v>
      </c>
      <c r="L1978" s="2">
        <v>9.4524856480957958E-3</v>
      </c>
    </row>
    <row r="1979" spans="1:12" x14ac:dyDescent="0.35">
      <c r="A1979">
        <v>7820412</v>
      </c>
      <c r="B1979" t="s">
        <v>39</v>
      </c>
      <c r="C1979" t="s">
        <v>96</v>
      </c>
      <c r="D1979" t="s">
        <v>472</v>
      </c>
      <c r="E1979" t="s">
        <v>940</v>
      </c>
      <c r="F1979" s="6">
        <v>2.5173064820641913E-4</v>
      </c>
      <c r="G1979" t="s">
        <v>941</v>
      </c>
      <c r="H1979" t="s">
        <v>786</v>
      </c>
      <c r="I1979" s="1">
        <v>76.135000000000005</v>
      </c>
      <c r="J1979" s="2">
        <v>1.434864694776589E-2</v>
      </c>
      <c r="K1979" s="2">
        <v>2.4518565135305224E-2</v>
      </c>
      <c r="L1979" s="2">
        <v>1.9181874625108165E-2</v>
      </c>
    </row>
    <row r="1980" spans="1:12" x14ac:dyDescent="0.35">
      <c r="A1980">
        <v>7820412</v>
      </c>
      <c r="B1980" t="s">
        <v>39</v>
      </c>
      <c r="C1980" t="s">
        <v>96</v>
      </c>
      <c r="D1980" t="s">
        <v>472</v>
      </c>
      <c r="E1980" t="s">
        <v>162</v>
      </c>
      <c r="F1980" s="6">
        <v>1.2586532410320956E-4</v>
      </c>
      <c r="G1980" t="s">
        <v>890</v>
      </c>
      <c r="H1980" t="s">
        <v>718</v>
      </c>
      <c r="I1980" s="1">
        <v>71.509999999999991</v>
      </c>
      <c r="J1980" s="2">
        <v>5.0094398993077403E-3</v>
      </c>
      <c r="K1980" s="2">
        <v>1.0597860289490245E-2</v>
      </c>
      <c r="L1980" s="2">
        <v>8.9993706733794837E-3</v>
      </c>
    </row>
    <row r="1981" spans="1:12" x14ac:dyDescent="0.35">
      <c r="A1981">
        <v>7820412</v>
      </c>
      <c r="B1981" t="s">
        <v>39</v>
      </c>
      <c r="C1981" t="s">
        <v>96</v>
      </c>
      <c r="D1981" t="s">
        <v>472</v>
      </c>
      <c r="E1981" t="s">
        <v>942</v>
      </c>
      <c r="F1981" s="6">
        <v>1.2586532410320956E-4</v>
      </c>
      <c r="G1981" t="s">
        <v>285</v>
      </c>
      <c r="H1981" t="s">
        <v>447</v>
      </c>
      <c r="I1981" s="1">
        <v>70.78</v>
      </c>
      <c r="J1981" s="2">
        <v>5.235997482693518E-3</v>
      </c>
      <c r="K1981" s="2">
        <v>1.0018879798615481E-2</v>
      </c>
      <c r="L1981" s="2">
        <v>8.911265330617724E-3</v>
      </c>
    </row>
    <row r="1982" spans="1:12" x14ac:dyDescent="0.35">
      <c r="A1982">
        <v>7820412</v>
      </c>
      <c r="B1982" t="s">
        <v>39</v>
      </c>
      <c r="C1982" t="s">
        <v>96</v>
      </c>
      <c r="D1982" t="s">
        <v>472</v>
      </c>
      <c r="E1982" t="s">
        <v>950</v>
      </c>
      <c r="F1982" s="6">
        <v>1.2586532410320956E-4</v>
      </c>
      <c r="G1982" t="s">
        <v>206</v>
      </c>
      <c r="H1982" t="s">
        <v>206</v>
      </c>
      <c r="I1982" s="1">
        <v>98.84</v>
      </c>
      <c r="J1982" s="2">
        <v>1.2586532410320957E-2</v>
      </c>
      <c r="K1982" s="2">
        <v>1.2586532410320957E-2</v>
      </c>
      <c r="L1982" s="2">
        <v>1.2435494405507591E-2</v>
      </c>
    </row>
    <row r="1983" spans="1:12" x14ac:dyDescent="0.35">
      <c r="A1983">
        <v>7820412</v>
      </c>
      <c r="B1983" t="s">
        <v>39</v>
      </c>
      <c r="C1983" t="s">
        <v>96</v>
      </c>
      <c r="D1983" t="s">
        <v>472</v>
      </c>
      <c r="E1983" t="s">
        <v>1323</v>
      </c>
      <c r="F1983" s="6">
        <v>6.2932662051604787E-4</v>
      </c>
      <c r="G1983" t="s">
        <v>285</v>
      </c>
      <c r="H1983" t="s">
        <v>173</v>
      </c>
      <c r="I1983" s="1">
        <v>69.48</v>
      </c>
      <c r="J1983" s="2">
        <v>2.6179987413467592E-2</v>
      </c>
      <c r="K1983" s="2">
        <v>4.8332284455632472E-2</v>
      </c>
      <c r="L1983" s="2">
        <v>4.373820012586533E-2</v>
      </c>
    </row>
    <row r="1984" spans="1:12" x14ac:dyDescent="0.35">
      <c r="A1984">
        <v>7820412</v>
      </c>
      <c r="B1984" t="s">
        <v>39</v>
      </c>
      <c r="C1984" t="s">
        <v>96</v>
      </c>
      <c r="D1984" t="s">
        <v>472</v>
      </c>
      <c r="E1984" t="s">
        <v>629</v>
      </c>
      <c r="F1984" s="6">
        <v>1.2586532410320956E-4</v>
      </c>
      <c r="G1984" t="s">
        <v>630</v>
      </c>
      <c r="H1984" t="s">
        <v>631</v>
      </c>
      <c r="I1984" s="1">
        <v>64.77000000000001</v>
      </c>
      <c r="J1984" s="2">
        <v>4.5059786028949023E-3</v>
      </c>
      <c r="K1984" s="2">
        <v>1.0887350534927627E-2</v>
      </c>
      <c r="L1984" s="2">
        <v>8.1560733859984656E-3</v>
      </c>
    </row>
    <row r="1985" spans="1:12" x14ac:dyDescent="0.35">
      <c r="A1985">
        <v>7820412</v>
      </c>
      <c r="B1985" t="s">
        <v>39</v>
      </c>
      <c r="C1985" t="s">
        <v>96</v>
      </c>
      <c r="D1985" t="s">
        <v>472</v>
      </c>
      <c r="E1985" t="s">
        <v>632</v>
      </c>
      <c r="F1985" s="6">
        <v>1.5103838892385148E-3</v>
      </c>
      <c r="G1985" t="s">
        <v>633</v>
      </c>
      <c r="H1985" t="s">
        <v>612</v>
      </c>
      <c r="I1985" s="1">
        <v>64.789999999999992</v>
      </c>
      <c r="J1985" s="2">
        <v>5.1504090623033356E-2</v>
      </c>
      <c r="K1985" s="2">
        <v>0.10935179358086848</v>
      </c>
      <c r="L1985" s="2">
        <v>9.7721833024406068E-2</v>
      </c>
    </row>
    <row r="1986" spans="1:12" x14ac:dyDescent="0.35">
      <c r="A1986">
        <v>7820412</v>
      </c>
      <c r="B1986" t="s">
        <v>39</v>
      </c>
      <c r="C1986" t="s">
        <v>96</v>
      </c>
      <c r="D1986" t="s">
        <v>472</v>
      </c>
      <c r="E1986" t="s">
        <v>951</v>
      </c>
      <c r="F1986" s="6">
        <v>3.7759597230962869E-4</v>
      </c>
      <c r="G1986" t="s">
        <v>952</v>
      </c>
      <c r="H1986" t="s">
        <v>436</v>
      </c>
      <c r="I1986" s="1">
        <v>64.45</v>
      </c>
      <c r="J1986" s="2">
        <v>1.4046570169918188E-2</v>
      </c>
      <c r="K1986" s="2">
        <v>3.1113908118313407E-2</v>
      </c>
      <c r="L1986" s="2">
        <v>2.4317181192905817E-2</v>
      </c>
    </row>
    <row r="1987" spans="1:12" x14ac:dyDescent="0.35">
      <c r="A1987">
        <v>7820412</v>
      </c>
      <c r="B1987" t="s">
        <v>39</v>
      </c>
      <c r="C1987" t="s">
        <v>96</v>
      </c>
      <c r="D1987" t="s">
        <v>472</v>
      </c>
      <c r="E1987" t="s">
        <v>776</v>
      </c>
      <c r="F1987" s="6">
        <v>3.7759597230962869E-4</v>
      </c>
      <c r="G1987" t="s">
        <v>336</v>
      </c>
      <c r="H1987" t="s">
        <v>777</v>
      </c>
      <c r="I1987" s="1">
        <v>55.67</v>
      </c>
      <c r="J1987" s="2">
        <v>1.4537444933920705E-2</v>
      </c>
      <c r="K1987" s="2">
        <v>2.8886091881686594E-2</v>
      </c>
      <c r="L1987" s="2">
        <v>2.1032095945729183E-2</v>
      </c>
    </row>
    <row r="1988" spans="1:12" x14ac:dyDescent="0.35">
      <c r="A1988">
        <v>7820412</v>
      </c>
      <c r="B1988" t="s">
        <v>39</v>
      </c>
      <c r="C1988" t="s">
        <v>96</v>
      </c>
      <c r="D1988" t="s">
        <v>472</v>
      </c>
      <c r="E1988" t="s">
        <v>778</v>
      </c>
      <c r="F1988" s="6">
        <v>1.0069225928256765E-3</v>
      </c>
      <c r="G1988" t="s">
        <v>779</v>
      </c>
      <c r="H1988" t="s">
        <v>730</v>
      </c>
      <c r="I1988" s="1">
        <v>67.13</v>
      </c>
      <c r="J1988" s="2">
        <v>4.2290748898678412E-2</v>
      </c>
      <c r="K1988" s="2">
        <v>8.0956576463184396E-2</v>
      </c>
      <c r="L1988" s="2">
        <v>6.7564504442160944E-2</v>
      </c>
    </row>
    <row r="1989" spans="1:12" x14ac:dyDescent="0.35">
      <c r="A1989">
        <v>7820412</v>
      </c>
      <c r="B1989" t="s">
        <v>39</v>
      </c>
      <c r="C1989" t="s">
        <v>96</v>
      </c>
      <c r="D1989" t="s">
        <v>472</v>
      </c>
      <c r="E1989" t="s">
        <v>1326</v>
      </c>
      <c r="F1989" s="6">
        <v>8.81057268722467E-4</v>
      </c>
      <c r="G1989" t="s">
        <v>1327</v>
      </c>
      <c r="H1989" t="s">
        <v>1328</v>
      </c>
      <c r="I1989" s="1">
        <v>59.195</v>
      </c>
      <c r="J1989" s="2">
        <v>3.418502202643172E-2</v>
      </c>
      <c r="K1989" s="2">
        <v>6.3876651982378851E-2</v>
      </c>
      <c r="L1989" s="2">
        <v>5.2158590980563399E-2</v>
      </c>
    </row>
    <row r="1990" spans="1:12" x14ac:dyDescent="0.35">
      <c r="A1990">
        <v>7820412</v>
      </c>
      <c r="B1990" t="s">
        <v>39</v>
      </c>
      <c r="C1990" t="s">
        <v>96</v>
      </c>
      <c r="D1990" t="s">
        <v>472</v>
      </c>
      <c r="E1990" t="s">
        <v>634</v>
      </c>
      <c r="F1990" s="6">
        <v>8.81057268722467E-4</v>
      </c>
      <c r="G1990" t="s">
        <v>635</v>
      </c>
      <c r="H1990" t="s">
        <v>561</v>
      </c>
      <c r="I1990" s="1">
        <v>62.984999999999999</v>
      </c>
      <c r="J1990" s="2">
        <v>3.6123348017621147E-2</v>
      </c>
      <c r="K1990" s="2">
        <v>6.352422907488986E-2</v>
      </c>
      <c r="L1990" s="2">
        <v>5.5418503547029874E-2</v>
      </c>
    </row>
    <row r="1991" spans="1:12" x14ac:dyDescent="0.35">
      <c r="A1991">
        <v>7820412</v>
      </c>
      <c r="B1991" t="s">
        <v>39</v>
      </c>
      <c r="C1991" t="s">
        <v>96</v>
      </c>
      <c r="D1991" t="s">
        <v>472</v>
      </c>
      <c r="E1991" t="s">
        <v>1043</v>
      </c>
      <c r="F1991" s="6">
        <v>2.5173064820641913E-4</v>
      </c>
      <c r="G1991" t="s">
        <v>648</v>
      </c>
      <c r="H1991" t="s">
        <v>628</v>
      </c>
      <c r="I1991" s="1">
        <v>66.34</v>
      </c>
      <c r="J1991" s="2">
        <v>1.2007551919446193E-2</v>
      </c>
      <c r="K1991" s="2">
        <v>2.1095028319697923E-2</v>
      </c>
      <c r="L1991" s="2">
        <v>1.6689742744306561E-2</v>
      </c>
    </row>
    <row r="1992" spans="1:12" x14ac:dyDescent="0.35">
      <c r="A1992">
        <v>7820412</v>
      </c>
      <c r="B1992" t="s">
        <v>39</v>
      </c>
      <c r="C1992" t="s">
        <v>96</v>
      </c>
      <c r="D1992" t="s">
        <v>472</v>
      </c>
      <c r="E1992" t="s">
        <v>1331</v>
      </c>
      <c r="F1992" s="6">
        <v>2.5173064820641913E-4</v>
      </c>
      <c r="G1992" t="s">
        <v>769</v>
      </c>
      <c r="H1992" t="s">
        <v>206</v>
      </c>
      <c r="I1992" s="1">
        <v>78.989999999999995</v>
      </c>
      <c r="J1992" s="2">
        <v>1.1806167400881057E-2</v>
      </c>
      <c r="K1992" s="2">
        <v>2.5173064820641914E-2</v>
      </c>
      <c r="L1992" s="2">
        <v>1.9886721208307111E-2</v>
      </c>
    </row>
    <row r="1993" spans="1:12" x14ac:dyDescent="0.35">
      <c r="A1993">
        <v>7820412</v>
      </c>
      <c r="B1993" t="s">
        <v>39</v>
      </c>
      <c r="C1993" t="s">
        <v>96</v>
      </c>
      <c r="D1993" t="s">
        <v>472</v>
      </c>
      <c r="E1993" t="s">
        <v>954</v>
      </c>
      <c r="F1993" s="6">
        <v>2.5173064820641913E-4</v>
      </c>
      <c r="G1993" t="s">
        <v>955</v>
      </c>
      <c r="H1993" t="s">
        <v>724</v>
      </c>
      <c r="I1993" s="1">
        <v>58.28</v>
      </c>
      <c r="J1993" s="2">
        <v>9.3140339836375076E-3</v>
      </c>
      <c r="K1993" s="2">
        <v>2.0994336060415356E-2</v>
      </c>
      <c r="L1993" s="2">
        <v>1.4675896598378991E-2</v>
      </c>
    </row>
    <row r="1994" spans="1:12" x14ac:dyDescent="0.35">
      <c r="A1994">
        <v>7820412</v>
      </c>
      <c r="B1994" t="s">
        <v>39</v>
      </c>
      <c r="C1994" t="s">
        <v>96</v>
      </c>
      <c r="D1994" t="s">
        <v>472</v>
      </c>
      <c r="E1994" t="s">
        <v>1332</v>
      </c>
      <c r="F1994" s="6">
        <v>6.2932662051604787E-4</v>
      </c>
      <c r="G1994" t="s">
        <v>1333</v>
      </c>
      <c r="H1994" t="s">
        <v>1039</v>
      </c>
      <c r="I1994" s="1">
        <v>62.54</v>
      </c>
      <c r="J1994" s="2">
        <v>1.9949653870358717E-2</v>
      </c>
      <c r="K1994" s="2">
        <v>4.7388294524858404E-2</v>
      </c>
      <c r="L1994" s="2">
        <v>3.9395845484028379E-2</v>
      </c>
    </row>
    <row r="1995" spans="1:12" x14ac:dyDescent="0.35">
      <c r="A1995">
        <v>7820412</v>
      </c>
      <c r="B1995" t="s">
        <v>39</v>
      </c>
      <c r="C1995" t="s">
        <v>96</v>
      </c>
      <c r="D1995" t="s">
        <v>472</v>
      </c>
      <c r="E1995" t="s">
        <v>958</v>
      </c>
      <c r="F1995" s="6">
        <v>7.5519194461925738E-4</v>
      </c>
      <c r="G1995" t="s">
        <v>524</v>
      </c>
      <c r="H1995" t="s">
        <v>959</v>
      </c>
      <c r="I1995" s="1">
        <v>58.135000000000005</v>
      </c>
      <c r="J1995" s="2">
        <v>2.8470736312146007E-2</v>
      </c>
      <c r="K1995" s="2">
        <v>6.5248584015103847E-2</v>
      </c>
      <c r="L1995" s="2">
        <v>4.3876650830047395E-2</v>
      </c>
    </row>
    <row r="1996" spans="1:12" x14ac:dyDescent="0.35">
      <c r="A1996">
        <v>7820412</v>
      </c>
      <c r="B1996" t="s">
        <v>39</v>
      </c>
      <c r="C1996" t="s">
        <v>96</v>
      </c>
      <c r="D1996" t="s">
        <v>472</v>
      </c>
      <c r="E1996" t="s">
        <v>960</v>
      </c>
      <c r="F1996" s="6">
        <v>3.7759597230962869E-4</v>
      </c>
      <c r="G1996" t="s">
        <v>745</v>
      </c>
      <c r="H1996" t="s">
        <v>720</v>
      </c>
      <c r="I1996" s="1">
        <v>61.704999999999998</v>
      </c>
      <c r="J1996" s="2">
        <v>1.3215859030837005E-2</v>
      </c>
      <c r="K1996" s="2">
        <v>2.6205160478288234E-2</v>
      </c>
      <c r="L1996" s="2">
        <v>2.3335430800652188E-2</v>
      </c>
    </row>
    <row r="1997" spans="1:12" x14ac:dyDescent="0.35">
      <c r="A1997">
        <v>7820412</v>
      </c>
      <c r="B1997" t="s">
        <v>39</v>
      </c>
      <c r="C1997" t="s">
        <v>96</v>
      </c>
      <c r="D1997" t="s">
        <v>472</v>
      </c>
      <c r="E1997" t="s">
        <v>1334</v>
      </c>
      <c r="F1997" s="6">
        <v>5.0346129641283825E-4</v>
      </c>
      <c r="G1997" t="s">
        <v>1335</v>
      </c>
      <c r="H1997" t="s">
        <v>246</v>
      </c>
      <c r="I1997" s="1">
        <v>56.87</v>
      </c>
      <c r="J1997" s="2">
        <v>1.7268722466960349E-2</v>
      </c>
      <c r="K1997" s="2">
        <v>3.8414096916299559E-2</v>
      </c>
      <c r="L1997" s="2">
        <v>2.8596601252138726E-2</v>
      </c>
    </row>
    <row r="1998" spans="1:12" x14ac:dyDescent="0.35">
      <c r="A1998">
        <v>7820412</v>
      </c>
      <c r="B1998" t="s">
        <v>39</v>
      </c>
      <c r="C1998" t="s">
        <v>96</v>
      </c>
      <c r="D1998" t="s">
        <v>472</v>
      </c>
      <c r="E1998" t="s">
        <v>1336</v>
      </c>
      <c r="F1998" s="6">
        <v>6.2932662051604787E-4</v>
      </c>
      <c r="G1998" t="s">
        <v>1337</v>
      </c>
      <c r="H1998" t="s">
        <v>508</v>
      </c>
      <c r="I1998" s="1">
        <v>63.905000000000001</v>
      </c>
      <c r="J1998" s="2">
        <v>2.5173064820641914E-2</v>
      </c>
      <c r="K1998" s="2">
        <v>4.9339207048458157E-2</v>
      </c>
      <c r="L1998" s="2">
        <v>4.0213972011251674E-2</v>
      </c>
    </row>
    <row r="1999" spans="1:12" x14ac:dyDescent="0.35">
      <c r="A1999">
        <v>7820412</v>
      </c>
      <c r="B1999" t="s">
        <v>39</v>
      </c>
      <c r="C1999" t="s">
        <v>96</v>
      </c>
      <c r="D1999" t="s">
        <v>472</v>
      </c>
      <c r="E1999" t="s">
        <v>961</v>
      </c>
      <c r="F1999" s="6">
        <v>5.0346129641283825E-4</v>
      </c>
      <c r="G1999" t="s">
        <v>949</v>
      </c>
      <c r="H1999" t="s">
        <v>962</v>
      </c>
      <c r="I1999" s="1">
        <v>50.589999999999996</v>
      </c>
      <c r="J1999" s="2">
        <v>1.893014474512272E-2</v>
      </c>
      <c r="K1999" s="2">
        <v>3.2674638137193207E-2</v>
      </c>
      <c r="L1999" s="2">
        <v>2.5475140830268642E-2</v>
      </c>
    </row>
    <row r="2000" spans="1:12" x14ac:dyDescent="0.35">
      <c r="A2000">
        <v>7820412</v>
      </c>
      <c r="B2000" t="s">
        <v>39</v>
      </c>
      <c r="C2000" t="s">
        <v>96</v>
      </c>
      <c r="D2000" t="s">
        <v>472</v>
      </c>
      <c r="E2000" t="s">
        <v>963</v>
      </c>
      <c r="F2000" s="6">
        <v>1.2586532410320956E-4</v>
      </c>
      <c r="G2000" t="s">
        <v>800</v>
      </c>
      <c r="H2000" t="s">
        <v>239</v>
      </c>
      <c r="I2000" s="1">
        <v>71.72</v>
      </c>
      <c r="J2000" s="2">
        <v>6.0792951541850217E-3</v>
      </c>
      <c r="K2000" s="2">
        <v>1.1076148521082442E-2</v>
      </c>
      <c r="L2000" s="2">
        <v>9.024543354089639E-3</v>
      </c>
    </row>
    <row r="2001" spans="1:12" x14ac:dyDescent="0.35">
      <c r="A2001">
        <v>7820412</v>
      </c>
      <c r="B2001" t="s">
        <v>39</v>
      </c>
      <c r="C2001" t="s">
        <v>96</v>
      </c>
      <c r="D2001" t="s">
        <v>828</v>
      </c>
      <c r="E2001" t="s">
        <v>832</v>
      </c>
      <c r="F2001" s="6">
        <v>5.0346129641283825E-4</v>
      </c>
      <c r="G2001" t="s">
        <v>833</v>
      </c>
      <c r="H2001" t="s">
        <v>631</v>
      </c>
      <c r="I2001" s="1">
        <v>65.33</v>
      </c>
      <c r="J2001" s="2">
        <v>2.2907488986784141E-2</v>
      </c>
      <c r="K2001" s="2">
        <v>4.3549402139710508E-2</v>
      </c>
      <c r="L2001" s="2">
        <v>3.2926369553620591E-2</v>
      </c>
    </row>
    <row r="2002" spans="1:12" x14ac:dyDescent="0.35">
      <c r="A2002">
        <v>7820412</v>
      </c>
      <c r="B2002" t="s">
        <v>39</v>
      </c>
      <c r="C2002" t="s">
        <v>96</v>
      </c>
      <c r="D2002" t="s">
        <v>828</v>
      </c>
      <c r="E2002" t="s">
        <v>757</v>
      </c>
      <c r="F2002" s="6">
        <v>2.5173064820641913E-4</v>
      </c>
      <c r="G2002" t="s">
        <v>400</v>
      </c>
      <c r="H2002" t="s">
        <v>339</v>
      </c>
      <c r="I2002" s="1">
        <v>51.494999999999997</v>
      </c>
      <c r="J2002" s="2">
        <v>8.0302076777847703E-3</v>
      </c>
      <c r="K2002" s="2">
        <v>1.8049087476400251E-2</v>
      </c>
      <c r="L2002" s="2">
        <v>1.2964128382630585E-2</v>
      </c>
    </row>
    <row r="2003" spans="1:12" x14ac:dyDescent="0.35">
      <c r="A2003">
        <v>7820412</v>
      </c>
      <c r="B2003" t="s">
        <v>39</v>
      </c>
      <c r="C2003" t="s">
        <v>96</v>
      </c>
      <c r="D2003" t="s">
        <v>828</v>
      </c>
      <c r="E2003" t="s">
        <v>219</v>
      </c>
      <c r="F2003" s="6">
        <v>3.7759597230962869E-4</v>
      </c>
      <c r="G2003" t="s">
        <v>404</v>
      </c>
      <c r="H2003" t="s">
        <v>528</v>
      </c>
      <c r="I2003" s="1">
        <v>76.72</v>
      </c>
      <c r="J2003" s="2">
        <v>1.6463184392699812E-2</v>
      </c>
      <c r="K2003" s="2">
        <v>3.7306482064191314E-2</v>
      </c>
      <c r="L2003" s="2">
        <v>2.8999371825710944E-2</v>
      </c>
    </row>
    <row r="2004" spans="1:12" x14ac:dyDescent="0.35">
      <c r="A2004">
        <v>7820412</v>
      </c>
      <c r="B2004" t="s">
        <v>39</v>
      </c>
      <c r="C2004" t="s">
        <v>96</v>
      </c>
      <c r="D2004" t="s">
        <v>828</v>
      </c>
      <c r="E2004" t="s">
        <v>834</v>
      </c>
      <c r="F2004" s="6">
        <v>3.7759597230962869E-4</v>
      </c>
      <c r="G2004" t="s">
        <v>835</v>
      </c>
      <c r="H2004" t="s">
        <v>836</v>
      </c>
      <c r="I2004" s="1">
        <v>68.655000000000001</v>
      </c>
      <c r="J2004" s="2">
        <v>1.2838263058527375E-2</v>
      </c>
      <c r="K2004" s="2">
        <v>3.2208936438011329E-2</v>
      </c>
      <c r="L2004" s="2">
        <v>2.5940842145340034E-2</v>
      </c>
    </row>
    <row r="2005" spans="1:12" x14ac:dyDescent="0.35">
      <c r="A2005">
        <v>7820412</v>
      </c>
      <c r="B2005" t="s">
        <v>39</v>
      </c>
      <c r="C2005" t="s">
        <v>96</v>
      </c>
      <c r="D2005" t="s">
        <v>828</v>
      </c>
      <c r="E2005" t="s">
        <v>837</v>
      </c>
      <c r="F2005" s="6">
        <v>1.2586532410320956E-4</v>
      </c>
      <c r="G2005" t="s">
        <v>723</v>
      </c>
      <c r="H2005" t="s">
        <v>576</v>
      </c>
      <c r="I2005" s="1">
        <v>63.855000000000004</v>
      </c>
      <c r="J2005" s="2">
        <v>4.7954688483322844E-3</v>
      </c>
      <c r="K2005" s="2">
        <v>1.0912523599748269E-2</v>
      </c>
      <c r="L2005" s="2">
        <v>8.0427944022503344E-3</v>
      </c>
    </row>
    <row r="2006" spans="1:12" x14ac:dyDescent="0.35">
      <c r="A2006">
        <v>7820412</v>
      </c>
      <c r="B2006" t="s">
        <v>39</v>
      </c>
      <c r="C2006" t="s">
        <v>96</v>
      </c>
      <c r="D2006" t="s">
        <v>828</v>
      </c>
      <c r="E2006" t="s">
        <v>1952</v>
      </c>
      <c r="F2006" s="6">
        <v>1.2586532410320956E-4</v>
      </c>
      <c r="G2006" t="s">
        <v>463</v>
      </c>
      <c r="H2006" t="s">
        <v>791</v>
      </c>
      <c r="I2006" s="1">
        <v>79.234999999999999</v>
      </c>
      <c r="J2006" s="2">
        <v>7.161736941472624E-3</v>
      </c>
      <c r="K2006" s="2">
        <v>1.1013215859030838E-2</v>
      </c>
      <c r="L2006" s="2">
        <v>9.9685332848637107E-3</v>
      </c>
    </row>
    <row r="2007" spans="1:12" x14ac:dyDescent="0.35">
      <c r="A2007">
        <v>7820412</v>
      </c>
      <c r="B2007" t="s">
        <v>39</v>
      </c>
      <c r="C2007" t="s">
        <v>96</v>
      </c>
      <c r="D2007" t="s">
        <v>828</v>
      </c>
      <c r="E2007" t="s">
        <v>838</v>
      </c>
      <c r="F2007" s="6">
        <v>2.5173064820641913E-4</v>
      </c>
      <c r="G2007" t="s">
        <v>293</v>
      </c>
      <c r="H2007" t="s">
        <v>839</v>
      </c>
      <c r="I2007" s="1">
        <v>75.98</v>
      </c>
      <c r="J2007" s="2">
        <v>1.0748898678414097E-2</v>
      </c>
      <c r="K2007" s="2">
        <v>2.341095028319698E-2</v>
      </c>
      <c r="L2007" s="2">
        <v>1.9106356582977699E-2</v>
      </c>
    </row>
    <row r="2008" spans="1:12" x14ac:dyDescent="0.35">
      <c r="A2008">
        <v>7820412</v>
      </c>
      <c r="B2008" t="s">
        <v>39</v>
      </c>
      <c r="C2008" t="s">
        <v>96</v>
      </c>
      <c r="D2008" t="s">
        <v>476</v>
      </c>
      <c r="E2008" t="s">
        <v>1271</v>
      </c>
      <c r="F2008" s="6">
        <v>8.81057268722467E-4</v>
      </c>
      <c r="G2008" t="s">
        <v>146</v>
      </c>
      <c r="H2008" t="s">
        <v>901</v>
      </c>
      <c r="I2008" s="1">
        <v>70.81</v>
      </c>
      <c r="J2008" s="2">
        <v>5.3303964757709252E-2</v>
      </c>
      <c r="K2008" s="2">
        <v>7.9823788546255506E-2</v>
      </c>
      <c r="L2008" s="2">
        <v>6.2466961696809611E-2</v>
      </c>
    </row>
    <row r="2009" spans="1:12" x14ac:dyDescent="0.35">
      <c r="A2009">
        <v>7820412</v>
      </c>
      <c r="B2009" t="s">
        <v>39</v>
      </c>
      <c r="C2009" t="s">
        <v>96</v>
      </c>
      <c r="D2009" t="s">
        <v>476</v>
      </c>
      <c r="E2009" t="s">
        <v>1272</v>
      </c>
      <c r="F2009" s="6">
        <v>1.2586532410320956E-4</v>
      </c>
      <c r="G2009" t="s">
        <v>416</v>
      </c>
      <c r="H2009" t="s">
        <v>185</v>
      </c>
      <c r="I2009" s="1">
        <v>82.949999999999989</v>
      </c>
      <c r="J2009" s="2">
        <v>7.8917558212712405E-3</v>
      </c>
      <c r="K2009" s="2">
        <v>1.1780994336060415E-2</v>
      </c>
      <c r="L2009" s="2">
        <v>1.0446821900566394E-2</v>
      </c>
    </row>
    <row r="2010" spans="1:12" x14ac:dyDescent="0.35">
      <c r="A2010">
        <v>7820412</v>
      </c>
      <c r="B2010" t="s">
        <v>39</v>
      </c>
      <c r="C2010" t="s">
        <v>96</v>
      </c>
      <c r="D2010" t="s">
        <v>476</v>
      </c>
      <c r="E2010" t="s">
        <v>478</v>
      </c>
      <c r="F2010" s="6">
        <v>1.2586532410320956E-4</v>
      </c>
      <c r="G2010" t="s">
        <v>263</v>
      </c>
      <c r="H2010" t="s">
        <v>479</v>
      </c>
      <c r="I2010" s="1">
        <v>61.734999999999999</v>
      </c>
      <c r="J2010" s="2">
        <v>6.6456891126494642E-3</v>
      </c>
      <c r="K2010" s="2">
        <v>9.9056010069225927E-3</v>
      </c>
      <c r="L2010" s="2">
        <v>7.7533037727024658E-3</v>
      </c>
    </row>
    <row r="2011" spans="1:12" x14ac:dyDescent="0.35">
      <c r="A2011">
        <v>7820412</v>
      </c>
      <c r="B2011" t="s">
        <v>39</v>
      </c>
      <c r="C2011" t="s">
        <v>96</v>
      </c>
      <c r="D2011" t="s">
        <v>476</v>
      </c>
      <c r="E2011" t="s">
        <v>1273</v>
      </c>
      <c r="F2011" s="6">
        <v>2.5173064820641913E-4</v>
      </c>
      <c r="G2011" t="s">
        <v>726</v>
      </c>
      <c r="H2011" t="s">
        <v>464</v>
      </c>
      <c r="I2011" s="1">
        <v>74.885000000000005</v>
      </c>
      <c r="J2011" s="2">
        <v>1.4776589049716803E-2</v>
      </c>
      <c r="K2011" s="2">
        <v>2.3083700440528633E-2</v>
      </c>
      <c r="L2011" s="2">
        <v>1.8854625934771278E-2</v>
      </c>
    </row>
    <row r="2012" spans="1:12" x14ac:dyDescent="0.35">
      <c r="A2012">
        <v>7820412</v>
      </c>
      <c r="B2012" t="s">
        <v>39</v>
      </c>
      <c r="C2012" t="s">
        <v>96</v>
      </c>
      <c r="D2012" t="s">
        <v>476</v>
      </c>
      <c r="E2012" t="s">
        <v>1274</v>
      </c>
      <c r="F2012" s="6">
        <v>1.2586532410320956E-4</v>
      </c>
      <c r="G2012" t="s">
        <v>614</v>
      </c>
      <c r="H2012" t="s">
        <v>449</v>
      </c>
      <c r="I2012" s="1">
        <v>56.49</v>
      </c>
      <c r="J2012" s="2">
        <v>4.4682190056639396E-3</v>
      </c>
      <c r="K2012" s="2">
        <v>9.2007551919446179E-3</v>
      </c>
      <c r="L2012" s="2">
        <v>7.1113908118313404E-3</v>
      </c>
    </row>
    <row r="2013" spans="1:12" x14ac:dyDescent="0.35">
      <c r="A2013">
        <v>7820412</v>
      </c>
      <c r="B2013" t="s">
        <v>39</v>
      </c>
      <c r="C2013" t="s">
        <v>96</v>
      </c>
      <c r="D2013" t="s">
        <v>476</v>
      </c>
      <c r="E2013" t="s">
        <v>480</v>
      </c>
      <c r="F2013" s="6">
        <v>5.0346129641283825E-4</v>
      </c>
      <c r="G2013" t="s">
        <v>481</v>
      </c>
      <c r="H2013" t="s">
        <v>482</v>
      </c>
      <c r="I2013" s="1">
        <v>70.445000000000007</v>
      </c>
      <c r="J2013" s="2">
        <v>2.7640025173064818E-2</v>
      </c>
      <c r="K2013" s="2">
        <v>4.0881057268722466E-2</v>
      </c>
      <c r="L2013" s="2">
        <v>3.5494021397105099E-2</v>
      </c>
    </row>
    <row r="2014" spans="1:12" x14ac:dyDescent="0.35">
      <c r="A2014">
        <v>7820412</v>
      </c>
      <c r="B2014" t="s">
        <v>39</v>
      </c>
      <c r="C2014" t="s">
        <v>96</v>
      </c>
      <c r="D2014" t="s">
        <v>476</v>
      </c>
      <c r="E2014" t="s">
        <v>1275</v>
      </c>
      <c r="F2014" s="6">
        <v>2.5173064820641913E-4</v>
      </c>
      <c r="G2014" t="s">
        <v>863</v>
      </c>
      <c r="H2014" t="s">
        <v>1109</v>
      </c>
      <c r="I2014" s="1">
        <v>71.87</v>
      </c>
      <c r="J2014" s="2">
        <v>1.5355569540591568E-2</v>
      </c>
      <c r="K2014" s="2">
        <v>2.0314663310258024E-2</v>
      </c>
      <c r="L2014" s="2">
        <v>1.8074261309441866E-2</v>
      </c>
    </row>
    <row r="2015" spans="1:12" x14ac:dyDescent="0.35">
      <c r="A2015">
        <v>7820412</v>
      </c>
      <c r="B2015" t="s">
        <v>39</v>
      </c>
      <c r="C2015" t="s">
        <v>96</v>
      </c>
      <c r="D2015" t="s">
        <v>476</v>
      </c>
      <c r="E2015" t="s">
        <v>1214</v>
      </c>
      <c r="F2015" s="6">
        <v>2.5173064820641913E-4</v>
      </c>
      <c r="G2015" t="s">
        <v>1276</v>
      </c>
      <c r="H2015" t="s">
        <v>929</v>
      </c>
      <c r="I2015" s="1">
        <v>62.269999999999996</v>
      </c>
      <c r="J2015" s="2">
        <v>1.014474512271869E-2</v>
      </c>
      <c r="K2015" s="2">
        <v>2.0591567023285084E-2</v>
      </c>
      <c r="L2015" s="2">
        <v>1.5682819191204667E-2</v>
      </c>
    </row>
    <row r="2016" spans="1:12" x14ac:dyDescent="0.35">
      <c r="A2016">
        <v>7820412</v>
      </c>
      <c r="B2016" t="s">
        <v>39</v>
      </c>
      <c r="C2016" t="s">
        <v>96</v>
      </c>
      <c r="D2016" t="s">
        <v>476</v>
      </c>
      <c r="E2016" t="s">
        <v>485</v>
      </c>
      <c r="F2016" s="6">
        <v>2.5173064820641913E-4</v>
      </c>
      <c r="G2016" t="s">
        <v>205</v>
      </c>
      <c r="H2016" t="s">
        <v>316</v>
      </c>
      <c r="I2016" s="1">
        <v>73.745000000000005</v>
      </c>
      <c r="J2016" s="2">
        <v>1.9509125235997481E-2</v>
      </c>
      <c r="K2016" s="2">
        <v>1.8451856513530523E-2</v>
      </c>
      <c r="L2016" s="2">
        <v>1.8577722605854705E-2</v>
      </c>
    </row>
    <row r="2017" spans="1:12" x14ac:dyDescent="0.35">
      <c r="A2017">
        <v>7820412</v>
      </c>
      <c r="B2017" t="s">
        <v>39</v>
      </c>
      <c r="C2017" t="s">
        <v>96</v>
      </c>
      <c r="D2017" t="s">
        <v>476</v>
      </c>
      <c r="E2017" t="s">
        <v>1277</v>
      </c>
      <c r="F2017" s="6">
        <v>1.2586532410320956E-4</v>
      </c>
      <c r="G2017" t="s">
        <v>645</v>
      </c>
      <c r="H2017" t="s">
        <v>461</v>
      </c>
      <c r="I2017" s="1">
        <v>60.225000000000001</v>
      </c>
      <c r="J2017" s="2">
        <v>6.5072372561359344E-3</v>
      </c>
      <c r="K2017" s="2">
        <v>1.0434235368156073E-2</v>
      </c>
      <c r="L2017" s="2">
        <v>7.5770926070408374E-3</v>
      </c>
    </row>
    <row r="2018" spans="1:12" x14ac:dyDescent="0.35">
      <c r="A2018">
        <v>7820412</v>
      </c>
      <c r="B2018" t="s">
        <v>39</v>
      </c>
      <c r="C2018" t="s">
        <v>96</v>
      </c>
      <c r="D2018" t="s">
        <v>476</v>
      </c>
      <c r="E2018" t="s">
        <v>1278</v>
      </c>
      <c r="F2018" s="6">
        <v>7.5519194461925738E-4</v>
      </c>
      <c r="G2018" t="s">
        <v>463</v>
      </c>
      <c r="H2018" t="s">
        <v>628</v>
      </c>
      <c r="I2018" s="1">
        <v>63.974999999999994</v>
      </c>
      <c r="J2018" s="2">
        <v>4.2970421648835744E-2</v>
      </c>
      <c r="K2018" s="2">
        <v>6.3285084959093768E-2</v>
      </c>
      <c r="L2018" s="2">
        <v>4.8332284455632472E-2</v>
      </c>
    </row>
    <row r="2019" spans="1:12" x14ac:dyDescent="0.35">
      <c r="A2019">
        <v>7820412</v>
      </c>
      <c r="B2019" t="s">
        <v>39</v>
      </c>
      <c r="C2019" t="s">
        <v>96</v>
      </c>
      <c r="D2019" t="s">
        <v>476</v>
      </c>
      <c r="E2019" t="s">
        <v>1953</v>
      </c>
      <c r="F2019" s="6">
        <v>6.2932662051604787E-4</v>
      </c>
      <c r="G2019" t="s">
        <v>504</v>
      </c>
      <c r="H2019" t="s">
        <v>221</v>
      </c>
      <c r="I2019" s="1">
        <v>68.75</v>
      </c>
      <c r="J2019" s="2">
        <v>3.618628067967275E-2</v>
      </c>
      <c r="K2019" s="2">
        <v>5.2297042164883574E-2</v>
      </c>
      <c r="L2019" s="2">
        <v>4.3297673412056523E-2</v>
      </c>
    </row>
    <row r="2020" spans="1:12" x14ac:dyDescent="0.35">
      <c r="A2020">
        <v>7820412</v>
      </c>
      <c r="B2020" t="s">
        <v>39</v>
      </c>
      <c r="C2020" t="s">
        <v>96</v>
      </c>
      <c r="D2020" t="s">
        <v>476</v>
      </c>
      <c r="E2020" t="s">
        <v>1279</v>
      </c>
      <c r="F2020" s="6">
        <v>5.0346129641283825E-4</v>
      </c>
      <c r="G2020" t="s">
        <v>1280</v>
      </c>
      <c r="H2020" t="s">
        <v>762</v>
      </c>
      <c r="I2020" s="1">
        <v>76.919999999999987</v>
      </c>
      <c r="J2020" s="2">
        <v>2.9200755191944618E-2</v>
      </c>
      <c r="K2020" s="2">
        <v>4.0679672750157332E-2</v>
      </c>
      <c r="L2020" s="2">
        <v>3.8716174462368233E-2</v>
      </c>
    </row>
    <row r="2021" spans="1:12" x14ac:dyDescent="0.35">
      <c r="A2021">
        <v>7820412</v>
      </c>
      <c r="B2021" t="s">
        <v>39</v>
      </c>
      <c r="C2021" t="s">
        <v>96</v>
      </c>
      <c r="D2021" t="s">
        <v>476</v>
      </c>
      <c r="E2021" t="s">
        <v>486</v>
      </c>
      <c r="F2021" s="6">
        <v>6.2932662051604787E-4</v>
      </c>
      <c r="G2021" t="s">
        <v>487</v>
      </c>
      <c r="H2021" t="s">
        <v>488</v>
      </c>
      <c r="I2021" s="1">
        <v>74.314999999999998</v>
      </c>
      <c r="J2021" s="2">
        <v>3.7759597230962873E-2</v>
      </c>
      <c r="K2021" s="2">
        <v>5.613593455003147E-2</v>
      </c>
      <c r="L2021" s="2">
        <v>4.6758969824894789E-2</v>
      </c>
    </row>
    <row r="2022" spans="1:12" x14ac:dyDescent="0.35">
      <c r="A2022">
        <v>7820412</v>
      </c>
      <c r="B2022" t="s">
        <v>39</v>
      </c>
      <c r="C2022" t="s">
        <v>96</v>
      </c>
      <c r="D2022" t="s">
        <v>476</v>
      </c>
      <c r="E2022" t="s">
        <v>1281</v>
      </c>
      <c r="F2022" s="6">
        <v>3.7759597230962869E-4</v>
      </c>
      <c r="G2022" t="s">
        <v>936</v>
      </c>
      <c r="H2022" t="s">
        <v>312</v>
      </c>
      <c r="I2022" s="1">
        <v>76.47</v>
      </c>
      <c r="J2022" s="2">
        <v>1.9295154185022027E-2</v>
      </c>
      <c r="K2022" s="2">
        <v>3.4587791063561989E-2</v>
      </c>
      <c r="L2022" s="2">
        <v>2.8886091881686594E-2</v>
      </c>
    </row>
    <row r="2023" spans="1:12" x14ac:dyDescent="0.35">
      <c r="A2023">
        <v>7820412</v>
      </c>
      <c r="B2023" t="s">
        <v>39</v>
      </c>
      <c r="C2023" t="s">
        <v>96</v>
      </c>
      <c r="D2023" t="s">
        <v>476</v>
      </c>
      <c r="E2023" t="s">
        <v>489</v>
      </c>
      <c r="F2023" s="6">
        <v>3.7759597230962869E-4</v>
      </c>
      <c r="G2023" t="s">
        <v>490</v>
      </c>
      <c r="H2023" t="s">
        <v>491</v>
      </c>
      <c r="I2023" s="1">
        <v>65.454999999999998</v>
      </c>
      <c r="J2023" s="2">
        <v>1.7860289490245436E-2</v>
      </c>
      <c r="K2023" s="2">
        <v>2.9792322215229705E-2</v>
      </c>
      <c r="L2023" s="2">
        <v>2.4694777165215447E-2</v>
      </c>
    </row>
    <row r="2024" spans="1:12" x14ac:dyDescent="0.35">
      <c r="A2024">
        <v>7820412</v>
      </c>
      <c r="B2024" t="s">
        <v>39</v>
      </c>
      <c r="C2024" t="s">
        <v>96</v>
      </c>
      <c r="D2024" t="s">
        <v>476</v>
      </c>
      <c r="E2024" t="s">
        <v>1283</v>
      </c>
      <c r="F2024" s="6">
        <v>2.5173064820641913E-4</v>
      </c>
      <c r="G2024" t="s">
        <v>1284</v>
      </c>
      <c r="H2024" t="s">
        <v>257</v>
      </c>
      <c r="I2024" s="1">
        <v>78.254999999999995</v>
      </c>
      <c r="J2024" s="2">
        <v>1.9584644430459406E-2</v>
      </c>
      <c r="K2024" s="2">
        <v>2.31843926998112E-2</v>
      </c>
      <c r="L2024" s="2">
        <v>1.9685335921521004E-2</v>
      </c>
    </row>
    <row r="2025" spans="1:12" x14ac:dyDescent="0.35">
      <c r="A2025">
        <v>7820412</v>
      </c>
      <c r="B2025" t="s">
        <v>39</v>
      </c>
      <c r="C2025" t="s">
        <v>96</v>
      </c>
      <c r="D2025" t="s">
        <v>1578</v>
      </c>
      <c r="E2025" t="s">
        <v>1954</v>
      </c>
      <c r="F2025" s="6">
        <v>1.2586532410320956E-4</v>
      </c>
      <c r="G2025" t="s">
        <v>1955</v>
      </c>
      <c r="H2025" t="s">
        <v>206</v>
      </c>
      <c r="I2025" s="1">
        <v>83.570000000000007</v>
      </c>
      <c r="J2025" s="2">
        <v>7.6400251730648211E-3</v>
      </c>
      <c r="K2025" s="2">
        <v>1.2586532410320957E-2</v>
      </c>
      <c r="L2025" s="2">
        <v>1.0522340902973076E-2</v>
      </c>
    </row>
    <row r="2026" spans="1:12" x14ac:dyDescent="0.35">
      <c r="A2026">
        <v>7820412</v>
      </c>
      <c r="B2026" t="s">
        <v>39</v>
      </c>
      <c r="C2026" t="s">
        <v>96</v>
      </c>
      <c r="D2026" t="s">
        <v>1578</v>
      </c>
      <c r="E2026" t="s">
        <v>1956</v>
      </c>
      <c r="F2026" s="6">
        <v>1.2586532410320956E-4</v>
      </c>
      <c r="G2026" t="s">
        <v>1643</v>
      </c>
      <c r="H2026" t="s">
        <v>1071</v>
      </c>
      <c r="I2026" s="1">
        <v>79.995000000000005</v>
      </c>
      <c r="J2026" s="2">
        <v>8.7476400251730643E-3</v>
      </c>
      <c r="K2026" s="2">
        <v>1.0409062303335432E-2</v>
      </c>
      <c r="L2026" s="2">
        <v>1.0081812268611844E-2</v>
      </c>
    </row>
    <row r="2027" spans="1:12" x14ac:dyDescent="0.35">
      <c r="A2027">
        <v>7820412</v>
      </c>
      <c r="B2027" t="s">
        <v>39</v>
      </c>
      <c r="C2027" t="s">
        <v>96</v>
      </c>
      <c r="D2027" t="s">
        <v>1957</v>
      </c>
      <c r="E2027" t="s">
        <v>1958</v>
      </c>
      <c r="F2027" s="6">
        <v>1.2586532410320956E-4</v>
      </c>
      <c r="G2027" t="s">
        <v>1580</v>
      </c>
      <c r="H2027" t="s">
        <v>622</v>
      </c>
      <c r="I2027" s="1">
        <v>66.179999999999993</v>
      </c>
      <c r="J2027" s="2">
        <v>5.7142857142857143E-3</v>
      </c>
      <c r="K2027" s="2">
        <v>9.4902454373820017E-3</v>
      </c>
      <c r="L2027" s="2">
        <v>8.3196977311669092E-3</v>
      </c>
    </row>
    <row r="2028" spans="1:12" x14ac:dyDescent="0.35">
      <c r="A2028">
        <v>7820412</v>
      </c>
      <c r="B2028" t="s">
        <v>39</v>
      </c>
      <c r="C2028" t="s">
        <v>96</v>
      </c>
      <c r="D2028" t="s">
        <v>1403</v>
      </c>
      <c r="E2028" t="s">
        <v>1959</v>
      </c>
      <c r="F2028" s="6">
        <v>1.2586532410320956E-4</v>
      </c>
      <c r="G2028" t="s">
        <v>1118</v>
      </c>
      <c r="H2028" t="s">
        <v>1960</v>
      </c>
      <c r="I2028" s="1">
        <v>90.275000000000006</v>
      </c>
      <c r="J2028" s="2">
        <v>1.1000629326620517E-2</v>
      </c>
      <c r="K2028" s="2">
        <v>1.2133417243549403E-2</v>
      </c>
      <c r="L2028" s="2">
        <v>1.1353051849999017E-2</v>
      </c>
    </row>
    <row r="2029" spans="1:12" x14ac:dyDescent="0.35">
      <c r="A2029">
        <v>7820412</v>
      </c>
      <c r="B2029" t="s">
        <v>39</v>
      </c>
      <c r="C2029" t="s">
        <v>96</v>
      </c>
      <c r="D2029" t="s">
        <v>1403</v>
      </c>
      <c r="E2029" t="s">
        <v>1961</v>
      </c>
      <c r="F2029" s="6">
        <v>5.0346129641283825E-4</v>
      </c>
      <c r="G2029" t="s">
        <v>724</v>
      </c>
      <c r="H2029" t="s">
        <v>1962</v>
      </c>
      <c r="I2029" s="1">
        <v>81.539999999999992</v>
      </c>
      <c r="J2029" s="2">
        <v>4.1988672120830711E-2</v>
      </c>
      <c r="K2029" s="2">
        <v>4.3398363750786657E-2</v>
      </c>
      <c r="L2029" s="2">
        <v>4.1082441019066628E-2</v>
      </c>
    </row>
    <row r="2030" spans="1:12" x14ac:dyDescent="0.35">
      <c r="A2030">
        <v>7820412</v>
      </c>
      <c r="B2030" t="s">
        <v>39</v>
      </c>
      <c r="C2030" t="s">
        <v>96</v>
      </c>
      <c r="D2030" t="s">
        <v>1403</v>
      </c>
      <c r="E2030" t="s">
        <v>1963</v>
      </c>
      <c r="F2030" s="6">
        <v>1.2586532410320956E-4</v>
      </c>
      <c r="G2030" t="s">
        <v>319</v>
      </c>
      <c r="H2030" t="s">
        <v>857</v>
      </c>
      <c r="I2030" s="1">
        <v>80.564999999999998</v>
      </c>
      <c r="J2030" s="2">
        <v>8.8105726872246687E-3</v>
      </c>
      <c r="K2030" s="2">
        <v>9.5531780994336062E-3</v>
      </c>
      <c r="L2030" s="2">
        <v>1.0144744930663448E-2</v>
      </c>
    </row>
    <row r="2031" spans="1:12" x14ac:dyDescent="0.35">
      <c r="A2031">
        <v>7820412</v>
      </c>
      <c r="B2031" t="s">
        <v>39</v>
      </c>
      <c r="C2031" t="s">
        <v>96</v>
      </c>
      <c r="D2031" t="s">
        <v>1403</v>
      </c>
      <c r="E2031" t="s">
        <v>1964</v>
      </c>
      <c r="F2031" s="6">
        <v>1.2586532410320956E-4</v>
      </c>
      <c r="G2031" t="s">
        <v>1118</v>
      </c>
      <c r="H2031" t="s">
        <v>1309</v>
      </c>
      <c r="I2031" s="1">
        <v>93.305000000000007</v>
      </c>
      <c r="J2031" s="2">
        <v>1.1000629326620517E-2</v>
      </c>
      <c r="K2031" s="2">
        <v>1.2511013215859032E-2</v>
      </c>
      <c r="L2031" s="2">
        <v>1.1743235122939939E-2</v>
      </c>
    </row>
    <row r="2032" spans="1:12" x14ac:dyDescent="0.35">
      <c r="A2032">
        <v>7820412</v>
      </c>
      <c r="B2032" t="s">
        <v>39</v>
      </c>
      <c r="C2032" t="s">
        <v>96</v>
      </c>
      <c r="D2032" t="s">
        <v>1403</v>
      </c>
      <c r="E2032" t="s">
        <v>1889</v>
      </c>
      <c r="F2032" s="6">
        <v>3.7759597230962869E-4</v>
      </c>
      <c r="G2032" t="s">
        <v>929</v>
      </c>
      <c r="H2032" t="s">
        <v>1794</v>
      </c>
      <c r="I2032" s="1">
        <v>85</v>
      </c>
      <c r="J2032" s="2">
        <v>3.0887350534927627E-2</v>
      </c>
      <c r="K2032" s="2">
        <v>3.4134675896790437E-2</v>
      </c>
      <c r="L2032" s="2">
        <v>3.2057898625253205E-2</v>
      </c>
    </row>
    <row r="2033" spans="1:12" x14ac:dyDescent="0.35">
      <c r="A2033">
        <v>7820412</v>
      </c>
      <c r="B2033" t="s">
        <v>39</v>
      </c>
      <c r="C2033" t="s">
        <v>96</v>
      </c>
      <c r="D2033" t="s">
        <v>1403</v>
      </c>
      <c r="E2033" t="s">
        <v>1965</v>
      </c>
      <c r="F2033" s="6">
        <v>6.2932662051604787E-4</v>
      </c>
      <c r="G2033" t="s">
        <v>1966</v>
      </c>
      <c r="H2033" t="s">
        <v>528</v>
      </c>
      <c r="I2033" s="1">
        <v>96.28</v>
      </c>
      <c r="J2033" s="2">
        <v>5.9093769666456901E-2</v>
      </c>
      <c r="K2033" s="2">
        <v>6.217747010698553E-2</v>
      </c>
      <c r="L2033" s="2">
        <v>6.060415547624784E-2</v>
      </c>
    </row>
    <row r="2034" spans="1:12" x14ac:dyDescent="0.35">
      <c r="A2034">
        <v>7820412</v>
      </c>
      <c r="B2034" t="s">
        <v>39</v>
      </c>
      <c r="C2034" t="s">
        <v>96</v>
      </c>
      <c r="D2034" t="s">
        <v>1403</v>
      </c>
      <c r="E2034" t="s">
        <v>1967</v>
      </c>
      <c r="F2034" s="6">
        <v>2.5173064820641913E-4</v>
      </c>
      <c r="G2034" t="s">
        <v>436</v>
      </c>
      <c r="H2034" t="s">
        <v>1012</v>
      </c>
      <c r="I2034" s="1">
        <v>88.52</v>
      </c>
      <c r="J2034" s="2">
        <v>2.0742605412208938E-2</v>
      </c>
      <c r="K2034" s="2">
        <v>2.2252989301447451E-2</v>
      </c>
      <c r="L2034" s="2">
        <v>2.2278162366268093E-2</v>
      </c>
    </row>
    <row r="2035" spans="1:12" x14ac:dyDescent="0.35">
      <c r="A2035">
        <v>7820412</v>
      </c>
      <c r="B2035" t="s">
        <v>39</v>
      </c>
      <c r="C2035" t="s">
        <v>96</v>
      </c>
      <c r="D2035" t="s">
        <v>1968</v>
      </c>
      <c r="E2035" t="s">
        <v>1969</v>
      </c>
      <c r="F2035" s="6">
        <v>5.0346129641283825E-4</v>
      </c>
      <c r="G2035" t="s">
        <v>549</v>
      </c>
      <c r="H2035" t="s">
        <v>259</v>
      </c>
      <c r="I2035" s="1">
        <v>81.69</v>
      </c>
      <c r="J2035" s="2">
        <v>3.3882945248584012E-2</v>
      </c>
      <c r="K2035" s="2">
        <v>4.2693517935808681E-2</v>
      </c>
      <c r="L2035" s="2">
        <v>4.1132786380486938E-2</v>
      </c>
    </row>
    <row r="2036" spans="1:12" x14ac:dyDescent="0.35">
      <c r="A2036">
        <v>7820412</v>
      </c>
      <c r="B2036" t="s">
        <v>39</v>
      </c>
      <c r="C2036" t="s">
        <v>96</v>
      </c>
      <c r="D2036" t="s">
        <v>1968</v>
      </c>
      <c r="E2036" t="s">
        <v>1970</v>
      </c>
      <c r="F2036" s="6">
        <v>3.7759597230962869E-4</v>
      </c>
      <c r="G2036" t="s">
        <v>929</v>
      </c>
      <c r="H2036" t="s">
        <v>642</v>
      </c>
      <c r="I2036" s="1">
        <v>74.905000000000001</v>
      </c>
      <c r="J2036" s="2">
        <v>3.0887350534927627E-2</v>
      </c>
      <c r="K2036" s="2">
        <v>2.0050346129641284E-2</v>
      </c>
      <c r="L2036" s="2">
        <v>3.2511012639693304E-2</v>
      </c>
    </row>
    <row r="2037" spans="1:12" x14ac:dyDescent="0.35">
      <c r="A2037">
        <v>7820412</v>
      </c>
      <c r="B2037" t="s">
        <v>39</v>
      </c>
      <c r="C2037" t="s">
        <v>96</v>
      </c>
      <c r="D2037" t="s">
        <v>1406</v>
      </c>
      <c r="E2037" t="s">
        <v>1971</v>
      </c>
      <c r="F2037" s="6">
        <v>2.5173064820641913E-4</v>
      </c>
      <c r="G2037" t="s">
        <v>1972</v>
      </c>
      <c r="H2037" t="s">
        <v>1230</v>
      </c>
      <c r="I2037" s="1">
        <v>71.09</v>
      </c>
      <c r="J2037" s="2">
        <v>1.29137822529893E-2</v>
      </c>
      <c r="K2037" s="2">
        <v>1.8023914411579609E-2</v>
      </c>
      <c r="L2037" s="2">
        <v>1.7923221384076069E-2</v>
      </c>
    </row>
    <row r="2038" spans="1:12" x14ac:dyDescent="0.35">
      <c r="A2038">
        <v>7820412</v>
      </c>
      <c r="B2038" t="s">
        <v>39</v>
      </c>
      <c r="C2038" t="s">
        <v>96</v>
      </c>
      <c r="D2038" t="s">
        <v>1406</v>
      </c>
      <c r="E2038" t="s">
        <v>1973</v>
      </c>
      <c r="F2038" s="6">
        <v>5.0346129641283825E-4</v>
      </c>
      <c r="G2038" t="s">
        <v>1717</v>
      </c>
      <c r="H2038" t="s">
        <v>139</v>
      </c>
      <c r="I2038" s="1">
        <v>72.107692307692318</v>
      </c>
      <c r="J2038" s="2">
        <v>2.6331025802391439E-2</v>
      </c>
      <c r="K2038" s="2" t="s">
        <v>140</v>
      </c>
      <c r="L2038" s="2">
        <v>3.6349904064564981E-2</v>
      </c>
    </row>
    <row r="2039" spans="1:12" x14ac:dyDescent="0.35">
      <c r="A2039">
        <v>7820412</v>
      </c>
      <c r="B2039" t="s">
        <v>39</v>
      </c>
      <c r="C2039" t="s">
        <v>96</v>
      </c>
      <c r="D2039" t="s">
        <v>1406</v>
      </c>
      <c r="E2039" t="s">
        <v>1974</v>
      </c>
      <c r="F2039" s="6">
        <v>2.5173064820641913E-4</v>
      </c>
      <c r="G2039" t="s">
        <v>533</v>
      </c>
      <c r="H2039" t="s">
        <v>612</v>
      </c>
      <c r="I2039" s="1">
        <v>71.754999999999995</v>
      </c>
      <c r="J2039" s="2">
        <v>1.9534298300818122E-2</v>
      </c>
      <c r="K2039" s="2">
        <v>1.8225298930144747E-2</v>
      </c>
      <c r="L2039" s="2">
        <v>1.8049086708179278E-2</v>
      </c>
    </row>
    <row r="2040" spans="1:12" x14ac:dyDescent="0.35">
      <c r="A2040">
        <v>7820412</v>
      </c>
      <c r="B2040" t="s">
        <v>39</v>
      </c>
      <c r="C2040" t="s">
        <v>96</v>
      </c>
      <c r="D2040" t="s">
        <v>1975</v>
      </c>
      <c r="E2040" t="s">
        <v>1976</v>
      </c>
      <c r="F2040" s="6">
        <v>1.2586532410320956E-4</v>
      </c>
      <c r="G2040" t="s">
        <v>1977</v>
      </c>
      <c r="H2040" t="s">
        <v>1163</v>
      </c>
      <c r="I2040" s="1">
        <v>61.144999999999996</v>
      </c>
      <c r="J2040" s="2">
        <v>4.1913152926368784E-3</v>
      </c>
      <c r="K2040" s="2">
        <v>8.8483322844556313E-3</v>
      </c>
      <c r="L2040" s="2">
        <v>7.7029579311440471E-3</v>
      </c>
    </row>
    <row r="2041" spans="1:12" x14ac:dyDescent="0.35">
      <c r="A2041">
        <v>7820412</v>
      </c>
      <c r="B2041" t="s">
        <v>39</v>
      </c>
      <c r="C2041" t="s">
        <v>96</v>
      </c>
      <c r="D2041" t="s">
        <v>1585</v>
      </c>
      <c r="E2041" t="s">
        <v>1978</v>
      </c>
      <c r="F2041" s="6">
        <v>2.5173064820641913E-4</v>
      </c>
      <c r="G2041" t="s">
        <v>435</v>
      </c>
      <c r="H2041" t="s">
        <v>612</v>
      </c>
      <c r="I2041" s="1">
        <v>74.08</v>
      </c>
      <c r="J2041" s="2">
        <v>1.5204531151667715E-2</v>
      </c>
      <c r="K2041" s="2">
        <v>1.8225298930144747E-2</v>
      </c>
      <c r="L2041" s="2">
        <v>1.8628067967275015E-2</v>
      </c>
    </row>
    <row r="2042" spans="1:12" x14ac:dyDescent="0.35">
      <c r="A2042">
        <v>7820412</v>
      </c>
      <c r="B2042" t="s">
        <v>39</v>
      </c>
      <c r="C2042" t="s">
        <v>96</v>
      </c>
      <c r="D2042" t="s">
        <v>1408</v>
      </c>
      <c r="E2042" t="s">
        <v>1979</v>
      </c>
      <c r="F2042" s="6">
        <v>3.7759597230962869E-4</v>
      </c>
      <c r="G2042" t="s">
        <v>1109</v>
      </c>
      <c r="H2042" t="s">
        <v>605</v>
      </c>
      <c r="I2042" s="1">
        <v>87.960000000000008</v>
      </c>
      <c r="J2042" s="2">
        <v>3.0471994965387036E-2</v>
      </c>
      <c r="K2042" s="2">
        <v>3.3303964757709255E-2</v>
      </c>
      <c r="L2042" s="2">
        <v>3.3228445563247326E-2</v>
      </c>
    </row>
    <row r="2043" spans="1:12" x14ac:dyDescent="0.35">
      <c r="A2043">
        <v>7820412</v>
      </c>
      <c r="B2043" t="s">
        <v>39</v>
      </c>
      <c r="C2043" t="s">
        <v>96</v>
      </c>
      <c r="D2043" t="s">
        <v>1408</v>
      </c>
      <c r="E2043" t="s">
        <v>1980</v>
      </c>
      <c r="F2043" s="6">
        <v>1.2586532410320956E-4</v>
      </c>
      <c r="G2043" t="s">
        <v>786</v>
      </c>
      <c r="H2043" t="s">
        <v>242</v>
      </c>
      <c r="I2043" s="1">
        <v>95.864999999999995</v>
      </c>
      <c r="J2043" s="2">
        <v>1.2259282567652612E-2</v>
      </c>
      <c r="K2043" s="2">
        <v>1.1919446192573947E-2</v>
      </c>
      <c r="L2043" s="2">
        <v>1.2057898433197963E-2</v>
      </c>
    </row>
    <row r="2044" spans="1:12" x14ac:dyDescent="0.35">
      <c r="A2044">
        <v>7820412</v>
      </c>
      <c r="B2044" t="s">
        <v>39</v>
      </c>
      <c r="C2044" t="s">
        <v>96</v>
      </c>
      <c r="D2044" t="s">
        <v>1408</v>
      </c>
      <c r="E2044" t="s">
        <v>1981</v>
      </c>
      <c r="F2044" s="6">
        <v>6.2932662051604787E-4</v>
      </c>
      <c r="G2044" t="s">
        <v>684</v>
      </c>
      <c r="H2044" t="s">
        <v>499</v>
      </c>
      <c r="I2044" s="1">
        <v>81.59</v>
      </c>
      <c r="J2044" s="2">
        <v>4.6821900566393966E-2</v>
      </c>
      <c r="K2044" s="2">
        <v>5.6261799874134683E-2</v>
      </c>
      <c r="L2044" s="2">
        <v>5.1353051273833293E-2</v>
      </c>
    </row>
    <row r="2045" spans="1:12" x14ac:dyDescent="0.35">
      <c r="A2045">
        <v>7820412</v>
      </c>
      <c r="B2045" t="s">
        <v>39</v>
      </c>
      <c r="C2045" t="s">
        <v>96</v>
      </c>
      <c r="D2045" t="s">
        <v>1408</v>
      </c>
      <c r="E2045" t="s">
        <v>1982</v>
      </c>
      <c r="F2045" s="6">
        <v>1.2586532410320956E-4</v>
      </c>
      <c r="G2045" t="s">
        <v>210</v>
      </c>
      <c r="H2045" t="s">
        <v>1052</v>
      </c>
      <c r="I2045" s="1">
        <v>86.475000000000009</v>
      </c>
      <c r="J2045" s="2">
        <v>1.0937696664568912E-2</v>
      </c>
      <c r="K2045" s="2">
        <v>1.1667715544367527E-2</v>
      </c>
      <c r="L2045" s="2">
        <v>1.0887350534927627E-2</v>
      </c>
    </row>
    <row r="2046" spans="1:12" x14ac:dyDescent="0.35">
      <c r="A2046">
        <v>7820412</v>
      </c>
      <c r="B2046" t="s">
        <v>39</v>
      </c>
      <c r="C2046" t="s">
        <v>96</v>
      </c>
      <c r="D2046" t="s">
        <v>1408</v>
      </c>
      <c r="E2046" t="s">
        <v>1983</v>
      </c>
      <c r="F2046" s="6">
        <v>1.2586532410320956E-4</v>
      </c>
      <c r="G2046" t="s">
        <v>721</v>
      </c>
      <c r="H2046" t="s">
        <v>1055</v>
      </c>
      <c r="I2046" s="1">
        <v>81.44</v>
      </c>
      <c r="J2046" s="2">
        <v>1.0195091252359975E-2</v>
      </c>
      <c r="K2046" s="2">
        <v>1.0988042794210194E-2</v>
      </c>
      <c r="L2046" s="2">
        <v>1.0245437574056502E-2</v>
      </c>
    </row>
    <row r="2047" spans="1:12" x14ac:dyDescent="0.35">
      <c r="A2047">
        <v>7820412</v>
      </c>
      <c r="B2047" t="s">
        <v>39</v>
      </c>
      <c r="C2047" t="s">
        <v>96</v>
      </c>
      <c r="D2047" t="s">
        <v>1408</v>
      </c>
      <c r="E2047" t="s">
        <v>1784</v>
      </c>
      <c r="F2047" s="6">
        <v>2.5173064820641913E-4</v>
      </c>
      <c r="G2047" t="s">
        <v>254</v>
      </c>
      <c r="H2047" t="s">
        <v>1004</v>
      </c>
      <c r="I2047" s="1">
        <v>82.96</v>
      </c>
      <c r="J2047" s="2">
        <v>1.9156702328508496E-2</v>
      </c>
      <c r="K2047" s="2">
        <v>2.3511642542479547E-2</v>
      </c>
      <c r="L2047" s="2">
        <v>2.0893643801132789E-2</v>
      </c>
    </row>
    <row r="2048" spans="1:12" x14ac:dyDescent="0.35">
      <c r="A2048">
        <v>7820412</v>
      </c>
      <c r="B2048" t="s">
        <v>39</v>
      </c>
      <c r="C2048" t="s">
        <v>96</v>
      </c>
      <c r="D2048" t="s">
        <v>1408</v>
      </c>
      <c r="E2048" t="s">
        <v>1133</v>
      </c>
      <c r="F2048" s="6">
        <v>2.5173064820641913E-4</v>
      </c>
      <c r="G2048" t="s">
        <v>237</v>
      </c>
      <c r="H2048" t="s">
        <v>743</v>
      </c>
      <c r="I2048" s="1">
        <v>92.89500000000001</v>
      </c>
      <c r="J2048" s="2">
        <v>2.2555066079295152E-2</v>
      </c>
      <c r="K2048" s="2">
        <v>2.4896161107614855E-2</v>
      </c>
      <c r="L2048" s="2">
        <v>2.3385777602486824E-2</v>
      </c>
    </row>
    <row r="2049" spans="1:12" x14ac:dyDescent="0.35">
      <c r="A2049">
        <v>7820412</v>
      </c>
      <c r="B2049" t="s">
        <v>39</v>
      </c>
      <c r="C2049" t="s">
        <v>96</v>
      </c>
      <c r="D2049" t="s">
        <v>1408</v>
      </c>
      <c r="E2049" t="s">
        <v>1984</v>
      </c>
      <c r="F2049" s="6">
        <v>1.2586532410320956E-4</v>
      </c>
      <c r="G2049" t="s">
        <v>206</v>
      </c>
      <c r="H2049" t="s">
        <v>1068</v>
      </c>
      <c r="I2049" s="1">
        <v>93.504999999999995</v>
      </c>
      <c r="J2049" s="2">
        <v>1.2586532410320957E-2</v>
      </c>
      <c r="K2049" s="2">
        <v>1.0610446821900566E-2</v>
      </c>
      <c r="L2049" s="2">
        <v>1.1768407803650094E-2</v>
      </c>
    </row>
    <row r="2050" spans="1:12" x14ac:dyDescent="0.35">
      <c r="A2050">
        <v>7820412</v>
      </c>
      <c r="B2050" t="s">
        <v>39</v>
      </c>
      <c r="C2050" t="s">
        <v>96</v>
      </c>
      <c r="D2050" t="s">
        <v>1408</v>
      </c>
      <c r="E2050" t="s">
        <v>1985</v>
      </c>
      <c r="F2050" s="6">
        <v>1.2586532410320956E-4</v>
      </c>
      <c r="G2050" t="s">
        <v>188</v>
      </c>
      <c r="H2050" t="s">
        <v>520</v>
      </c>
      <c r="I2050" s="1">
        <v>80.88</v>
      </c>
      <c r="J2050" s="2">
        <v>9.3895531780994329E-3</v>
      </c>
      <c r="K2050" s="2">
        <v>1.1189427312775332E-2</v>
      </c>
      <c r="L2050" s="2">
        <v>1.0182504912004897E-2</v>
      </c>
    </row>
    <row r="2051" spans="1:12" x14ac:dyDescent="0.35">
      <c r="A2051">
        <v>7820412</v>
      </c>
      <c r="B2051" t="s">
        <v>39</v>
      </c>
      <c r="C2051" t="s">
        <v>96</v>
      </c>
      <c r="D2051" t="s">
        <v>1164</v>
      </c>
      <c r="E2051" t="s">
        <v>1986</v>
      </c>
      <c r="F2051" s="6">
        <v>2.5173064820641913E-4</v>
      </c>
      <c r="G2051" t="s">
        <v>206</v>
      </c>
      <c r="H2051" t="s">
        <v>313</v>
      </c>
      <c r="I2051" s="1">
        <v>96.515000000000001</v>
      </c>
      <c r="J2051" s="2">
        <v>2.5173064820641914E-2</v>
      </c>
      <c r="K2051" s="2">
        <v>2.4568911264946505E-2</v>
      </c>
      <c r="L2051" s="2">
        <v>2.4292007551919445E-2</v>
      </c>
    </row>
    <row r="2052" spans="1:12" x14ac:dyDescent="0.35">
      <c r="A2052">
        <v>7820412</v>
      </c>
      <c r="B2052" t="s">
        <v>39</v>
      </c>
      <c r="C2052" t="s">
        <v>96</v>
      </c>
      <c r="D2052" t="s">
        <v>1164</v>
      </c>
      <c r="E2052" t="s">
        <v>1987</v>
      </c>
      <c r="F2052" s="6">
        <v>1.2586532410320956E-4</v>
      </c>
      <c r="G2052" t="s">
        <v>362</v>
      </c>
      <c r="H2052" t="s">
        <v>1429</v>
      </c>
      <c r="I2052" s="1">
        <v>86.685000000000002</v>
      </c>
      <c r="J2052" s="2">
        <v>1.2271869100062933E-2</v>
      </c>
      <c r="K2052" s="2">
        <v>1.1290119572057899E-2</v>
      </c>
      <c r="L2052" s="2">
        <v>1.0912523215637782E-2</v>
      </c>
    </row>
    <row r="2053" spans="1:12" x14ac:dyDescent="0.35">
      <c r="A2053">
        <v>7820412</v>
      </c>
      <c r="B2053" t="s">
        <v>39</v>
      </c>
      <c r="C2053" t="s">
        <v>96</v>
      </c>
      <c r="D2053" t="s">
        <v>1164</v>
      </c>
      <c r="E2053" t="s">
        <v>999</v>
      </c>
      <c r="F2053" s="6">
        <v>1.2586532410320956E-4</v>
      </c>
      <c r="G2053" t="s">
        <v>622</v>
      </c>
      <c r="H2053" t="s">
        <v>233</v>
      </c>
      <c r="I2053" s="1">
        <v>79.665000000000006</v>
      </c>
      <c r="J2053" s="2">
        <v>9.4902454373820017E-3</v>
      </c>
      <c r="K2053" s="2">
        <v>1.0283196979232221E-2</v>
      </c>
      <c r="L2053" s="2">
        <v>1.0031465946915317E-2</v>
      </c>
    </row>
    <row r="2054" spans="1:12" x14ac:dyDescent="0.35">
      <c r="A2054">
        <v>7820412</v>
      </c>
      <c r="B2054" t="s">
        <v>39</v>
      </c>
      <c r="C2054" t="s">
        <v>96</v>
      </c>
      <c r="D2054" t="s">
        <v>1164</v>
      </c>
      <c r="E2054" t="s">
        <v>1988</v>
      </c>
      <c r="F2054" s="6">
        <v>1.2586532410320956E-4</v>
      </c>
      <c r="G2054" t="s">
        <v>149</v>
      </c>
      <c r="H2054" t="s">
        <v>777</v>
      </c>
      <c r="I2054" s="1">
        <v>68.27</v>
      </c>
      <c r="J2054" s="2">
        <v>8.3574575204531151E-3</v>
      </c>
      <c r="K2054" s="2">
        <v>9.6286972938955315E-3</v>
      </c>
      <c r="L2054" s="2">
        <v>8.5966020203597001E-3</v>
      </c>
    </row>
    <row r="2055" spans="1:12" x14ac:dyDescent="0.35">
      <c r="A2055">
        <v>7820412</v>
      </c>
      <c r="B2055" t="s">
        <v>39</v>
      </c>
      <c r="C2055" t="s">
        <v>96</v>
      </c>
      <c r="D2055" t="s">
        <v>1164</v>
      </c>
      <c r="E2055" t="s">
        <v>1989</v>
      </c>
      <c r="F2055" s="6">
        <v>2.5173064820641913E-4</v>
      </c>
      <c r="G2055" t="s">
        <v>206</v>
      </c>
      <c r="H2055" t="s">
        <v>421</v>
      </c>
      <c r="I2055" s="1">
        <v>95.375</v>
      </c>
      <c r="J2055" s="2">
        <v>2.5173064820641914E-2</v>
      </c>
      <c r="K2055" s="2">
        <v>2.3662680931403397E-2</v>
      </c>
      <c r="L2055" s="2">
        <v>2.4015104223002872E-2</v>
      </c>
    </row>
    <row r="2056" spans="1:12" x14ac:dyDescent="0.35">
      <c r="A2056">
        <v>7820412</v>
      </c>
      <c r="B2056" t="s">
        <v>39</v>
      </c>
      <c r="C2056" t="s">
        <v>96</v>
      </c>
      <c r="D2056" t="s">
        <v>1164</v>
      </c>
      <c r="E2056" t="s">
        <v>1990</v>
      </c>
      <c r="F2056" s="6">
        <v>1.2586532410320956E-4</v>
      </c>
      <c r="G2056" t="s">
        <v>572</v>
      </c>
      <c r="H2056" t="s">
        <v>513</v>
      </c>
      <c r="I2056" s="1">
        <v>87.564999999999998</v>
      </c>
      <c r="J2056" s="2">
        <v>1.2561359345500313E-2</v>
      </c>
      <c r="K2056" s="2">
        <v>1.1025802391441157E-2</v>
      </c>
      <c r="L2056" s="2">
        <v>1.1025802199385915E-2</v>
      </c>
    </row>
    <row r="2057" spans="1:12" x14ac:dyDescent="0.35">
      <c r="A2057">
        <v>7820412</v>
      </c>
      <c r="B2057" t="s">
        <v>39</v>
      </c>
      <c r="C2057" t="s">
        <v>96</v>
      </c>
      <c r="D2057" t="s">
        <v>1164</v>
      </c>
      <c r="E2057" t="s">
        <v>1991</v>
      </c>
      <c r="F2057" s="6">
        <v>1.2586532410320956E-4</v>
      </c>
      <c r="G2057" t="s">
        <v>735</v>
      </c>
      <c r="H2057" t="s">
        <v>538</v>
      </c>
      <c r="I2057" s="1">
        <v>88.775000000000006</v>
      </c>
      <c r="J2057" s="2">
        <v>1.1113908118313405E-2</v>
      </c>
      <c r="K2057" s="2">
        <v>1.0509754562617999E-2</v>
      </c>
      <c r="L2057" s="2">
        <v>1.1176841164475496E-2</v>
      </c>
    </row>
    <row r="2058" spans="1:12" x14ac:dyDescent="0.35">
      <c r="A2058">
        <v>7820412</v>
      </c>
      <c r="B2058" t="s">
        <v>39</v>
      </c>
      <c r="C2058" t="s">
        <v>96</v>
      </c>
      <c r="D2058" t="s">
        <v>1164</v>
      </c>
      <c r="E2058" t="s">
        <v>1992</v>
      </c>
      <c r="F2058" s="6">
        <v>2.5173064820641913E-4</v>
      </c>
      <c r="G2058" t="s">
        <v>610</v>
      </c>
      <c r="H2058" t="s">
        <v>502</v>
      </c>
      <c r="I2058" s="1">
        <v>80.740000000000009</v>
      </c>
      <c r="J2058" s="2">
        <v>2.1120201384518564E-2</v>
      </c>
      <c r="K2058" s="2">
        <v>1.9685336689741977E-2</v>
      </c>
      <c r="L2058" s="2">
        <v>2.0339837143299639E-2</v>
      </c>
    </row>
    <row r="2059" spans="1:12" x14ac:dyDescent="0.35">
      <c r="A2059">
        <v>7820412</v>
      </c>
      <c r="B2059" t="s">
        <v>39</v>
      </c>
      <c r="C2059" t="s">
        <v>96</v>
      </c>
      <c r="D2059" t="s">
        <v>1164</v>
      </c>
      <c r="E2059" t="s">
        <v>1993</v>
      </c>
      <c r="F2059" s="6">
        <v>1.2586532410320956E-4</v>
      </c>
      <c r="G2059" t="s">
        <v>206</v>
      </c>
      <c r="H2059" t="s">
        <v>213</v>
      </c>
      <c r="I2059" s="1">
        <v>92.385000000000005</v>
      </c>
      <c r="J2059" s="2">
        <v>1.2586532410320957E-2</v>
      </c>
      <c r="K2059" s="2">
        <v>1.0950283196979231E-2</v>
      </c>
      <c r="L2059" s="2">
        <v>1.1642542479546885E-2</v>
      </c>
    </row>
    <row r="2060" spans="1:12" x14ac:dyDescent="0.35">
      <c r="A2060">
        <v>7820412</v>
      </c>
      <c r="B2060" t="s">
        <v>39</v>
      </c>
      <c r="C2060" t="s">
        <v>96</v>
      </c>
      <c r="D2060" t="s">
        <v>1596</v>
      </c>
      <c r="E2060" t="s">
        <v>1994</v>
      </c>
      <c r="F2060" s="6">
        <v>7.5519194461925738E-4</v>
      </c>
      <c r="G2060" t="s">
        <v>202</v>
      </c>
      <c r="H2060" t="s">
        <v>772</v>
      </c>
      <c r="I2060" s="1">
        <v>71.674999999999997</v>
      </c>
      <c r="J2060" s="2">
        <v>5.354310887350535E-2</v>
      </c>
      <c r="K2060" s="2">
        <v>6.0868470736312137E-2</v>
      </c>
      <c r="L2060" s="2">
        <v>5.4147260124537834E-2</v>
      </c>
    </row>
    <row r="2061" spans="1:12" x14ac:dyDescent="0.35">
      <c r="A2061">
        <v>7820412</v>
      </c>
      <c r="B2061" t="s">
        <v>39</v>
      </c>
      <c r="C2061" t="s">
        <v>96</v>
      </c>
      <c r="D2061" t="s">
        <v>1596</v>
      </c>
      <c r="E2061" t="s">
        <v>1995</v>
      </c>
      <c r="F2061" s="6">
        <v>3.7759597230962869E-4</v>
      </c>
      <c r="G2061" t="s">
        <v>1010</v>
      </c>
      <c r="H2061" t="s">
        <v>361</v>
      </c>
      <c r="I2061" s="1">
        <v>80.314999999999998</v>
      </c>
      <c r="J2061" s="2">
        <v>2.9867841409691627E-2</v>
      </c>
      <c r="K2061" s="2">
        <v>3.5078665827564505E-2</v>
      </c>
      <c r="L2061" s="2">
        <v>3.0320957728794642E-2</v>
      </c>
    </row>
    <row r="2062" spans="1:12" x14ac:dyDescent="0.35">
      <c r="A2062">
        <v>7820412</v>
      </c>
      <c r="B2062" t="s">
        <v>39</v>
      </c>
      <c r="C2062" t="s">
        <v>96</v>
      </c>
      <c r="D2062" t="s">
        <v>492</v>
      </c>
      <c r="E2062" t="s">
        <v>1996</v>
      </c>
      <c r="F2062" s="6">
        <v>1.2586532410320956E-4</v>
      </c>
      <c r="G2062" t="s">
        <v>206</v>
      </c>
      <c r="H2062" t="s">
        <v>147</v>
      </c>
      <c r="I2062" s="1">
        <v>92.22</v>
      </c>
      <c r="J2062" s="2">
        <v>1.2586532410320957E-2</v>
      </c>
      <c r="K2062" s="2">
        <v>1.2347388294524857E-2</v>
      </c>
      <c r="L2062" s="2">
        <v>1.1604782498205436E-2</v>
      </c>
    </row>
    <row r="2063" spans="1:12" x14ac:dyDescent="0.35">
      <c r="A2063">
        <v>7820412</v>
      </c>
      <c r="B2063" t="s">
        <v>39</v>
      </c>
      <c r="C2063" t="s">
        <v>96</v>
      </c>
      <c r="D2063" t="s">
        <v>492</v>
      </c>
      <c r="E2063" t="s">
        <v>493</v>
      </c>
      <c r="F2063" s="6">
        <v>1.2586532410320956E-4</v>
      </c>
      <c r="G2063" t="s">
        <v>494</v>
      </c>
      <c r="H2063" t="s">
        <v>304</v>
      </c>
      <c r="I2063" s="1">
        <v>66.66</v>
      </c>
      <c r="J2063" s="2">
        <v>5.4499685336689739E-3</v>
      </c>
      <c r="K2063" s="2">
        <v>1.1302706104468218E-2</v>
      </c>
      <c r="L2063" s="2">
        <v>8.3826303932185136E-3</v>
      </c>
    </row>
    <row r="2064" spans="1:12" x14ac:dyDescent="0.35">
      <c r="A2064">
        <v>7820412</v>
      </c>
      <c r="B2064" t="s">
        <v>39</v>
      </c>
      <c r="C2064" t="s">
        <v>96</v>
      </c>
      <c r="D2064" t="s">
        <v>492</v>
      </c>
      <c r="E2064" t="s">
        <v>636</v>
      </c>
      <c r="F2064" s="6">
        <v>1.2586532410320956E-4</v>
      </c>
      <c r="G2064" t="s">
        <v>637</v>
      </c>
      <c r="H2064" t="s">
        <v>513</v>
      </c>
      <c r="I2064" s="1">
        <v>74.58</v>
      </c>
      <c r="J2064" s="2">
        <v>6.3939584644430456E-3</v>
      </c>
      <c r="K2064" s="2">
        <v>1.1025802391441157E-2</v>
      </c>
      <c r="L2064" s="2">
        <v>9.3895529860441897E-3</v>
      </c>
    </row>
    <row r="2065" spans="1:12" x14ac:dyDescent="0.35">
      <c r="A2065">
        <v>7820412</v>
      </c>
      <c r="B2065" t="s">
        <v>39</v>
      </c>
      <c r="C2065" t="s">
        <v>96</v>
      </c>
      <c r="D2065" t="s">
        <v>492</v>
      </c>
      <c r="E2065" t="s">
        <v>495</v>
      </c>
      <c r="F2065" s="6">
        <v>6.2932662051604787E-4</v>
      </c>
      <c r="G2065" t="s">
        <v>496</v>
      </c>
      <c r="H2065" t="s">
        <v>223</v>
      </c>
      <c r="I2065" s="1">
        <v>61.8</v>
      </c>
      <c r="J2065" s="2">
        <v>3.6312146003775962E-2</v>
      </c>
      <c r="K2065" s="2">
        <v>4.9465072372561363E-2</v>
      </c>
      <c r="L2065" s="2">
        <v>3.8892384667753653E-2</v>
      </c>
    </row>
    <row r="2066" spans="1:12" x14ac:dyDescent="0.35">
      <c r="A2066">
        <v>7820412</v>
      </c>
      <c r="B2066" t="s">
        <v>39</v>
      </c>
      <c r="C2066" t="s">
        <v>96</v>
      </c>
      <c r="D2066" t="s">
        <v>492</v>
      </c>
      <c r="E2066" t="s">
        <v>497</v>
      </c>
      <c r="F2066" s="6">
        <v>3.7759597230962869E-4</v>
      </c>
      <c r="G2066" t="s">
        <v>498</v>
      </c>
      <c r="H2066" t="s">
        <v>499</v>
      </c>
      <c r="I2066" s="1">
        <v>81.05</v>
      </c>
      <c r="J2066" s="2">
        <v>2.2957835116425424E-2</v>
      </c>
      <c r="K2066" s="2">
        <v>3.3757079924480807E-2</v>
      </c>
      <c r="L2066" s="2">
        <v>3.0585273757079923E-2</v>
      </c>
    </row>
    <row r="2067" spans="1:12" x14ac:dyDescent="0.35">
      <c r="A2067">
        <v>7820412</v>
      </c>
      <c r="B2067" t="s">
        <v>39</v>
      </c>
      <c r="C2067" t="s">
        <v>96</v>
      </c>
      <c r="D2067" t="s">
        <v>492</v>
      </c>
      <c r="E2067" t="s">
        <v>780</v>
      </c>
      <c r="F2067" s="6">
        <v>2.5173064820641913E-4</v>
      </c>
      <c r="G2067" t="s">
        <v>781</v>
      </c>
      <c r="H2067" t="s">
        <v>218</v>
      </c>
      <c r="I2067" s="1">
        <v>61.885000000000005</v>
      </c>
      <c r="J2067" s="2">
        <v>9.1881686595342987E-3</v>
      </c>
      <c r="K2067" s="2">
        <v>1.9483952171176842E-2</v>
      </c>
      <c r="L2067" s="2">
        <v>1.558212750808783E-2</v>
      </c>
    </row>
    <row r="2068" spans="1:12" x14ac:dyDescent="0.35">
      <c r="A2068">
        <v>7820412</v>
      </c>
      <c r="B2068" t="s">
        <v>39</v>
      </c>
      <c r="C2068" t="s">
        <v>96</v>
      </c>
      <c r="D2068" t="s">
        <v>492</v>
      </c>
      <c r="E2068" t="s">
        <v>1997</v>
      </c>
      <c r="F2068" s="6">
        <v>3.7759597230962869E-4</v>
      </c>
      <c r="G2068" t="s">
        <v>409</v>
      </c>
      <c r="H2068" t="s">
        <v>777</v>
      </c>
      <c r="I2068" s="1">
        <v>90.314999999999998</v>
      </c>
      <c r="J2068" s="2">
        <v>3.764631843926998E-2</v>
      </c>
      <c r="K2068" s="2">
        <v>2.8886091881686594E-2</v>
      </c>
      <c r="L2068" s="2">
        <v>3.4134676472956163E-2</v>
      </c>
    </row>
    <row r="2069" spans="1:12" x14ac:dyDescent="0.35">
      <c r="A2069">
        <v>7820412</v>
      </c>
      <c r="B2069" t="s">
        <v>39</v>
      </c>
      <c r="C2069" t="s">
        <v>96</v>
      </c>
      <c r="D2069" t="s">
        <v>492</v>
      </c>
      <c r="E2069" t="s">
        <v>1998</v>
      </c>
      <c r="F2069" s="6">
        <v>2.5173064820641913E-4</v>
      </c>
      <c r="G2069" t="s">
        <v>206</v>
      </c>
      <c r="H2069" t="s">
        <v>433</v>
      </c>
      <c r="I2069" s="1">
        <v>97.64</v>
      </c>
      <c r="J2069" s="2">
        <v>2.5173064820641914E-2</v>
      </c>
      <c r="K2069" s="2">
        <v>2.4166142227816236E-2</v>
      </c>
      <c r="L2069" s="2">
        <v>2.4568910880836022E-2</v>
      </c>
    </row>
    <row r="2070" spans="1:12" x14ac:dyDescent="0.35">
      <c r="A2070">
        <v>7820412</v>
      </c>
      <c r="B2070" t="s">
        <v>39</v>
      </c>
      <c r="C2070" t="s">
        <v>96</v>
      </c>
      <c r="D2070" t="s">
        <v>492</v>
      </c>
      <c r="E2070" t="s">
        <v>1999</v>
      </c>
      <c r="F2070" s="6">
        <v>2.5173064820641913E-4</v>
      </c>
      <c r="G2070" t="s">
        <v>1543</v>
      </c>
      <c r="H2070" t="s">
        <v>345</v>
      </c>
      <c r="I2070" s="1">
        <v>75.28</v>
      </c>
      <c r="J2070" s="2">
        <v>1.472624292007552E-2</v>
      </c>
      <c r="K2070" s="2">
        <v>1.9282567652611705E-2</v>
      </c>
      <c r="L2070" s="2">
        <v>1.8955318578164331E-2</v>
      </c>
    </row>
    <row r="2071" spans="1:12" x14ac:dyDescent="0.35">
      <c r="A2071">
        <v>7820412</v>
      </c>
      <c r="B2071" t="s">
        <v>39</v>
      </c>
      <c r="C2071" t="s">
        <v>96</v>
      </c>
      <c r="D2071" t="s">
        <v>492</v>
      </c>
      <c r="E2071" t="s">
        <v>784</v>
      </c>
      <c r="F2071" s="6">
        <v>2.5173064820641913E-4</v>
      </c>
      <c r="G2071" t="s">
        <v>785</v>
      </c>
      <c r="H2071" t="s">
        <v>786</v>
      </c>
      <c r="I2071" s="1">
        <v>70.210000000000008</v>
      </c>
      <c r="J2071" s="2">
        <v>1.2511013215859032E-2</v>
      </c>
      <c r="K2071" s="2">
        <v>2.4518565135305224E-2</v>
      </c>
      <c r="L2071" s="2">
        <v>1.7671490735869651E-2</v>
      </c>
    </row>
    <row r="2072" spans="1:12" x14ac:dyDescent="0.35">
      <c r="A2072">
        <v>7820412</v>
      </c>
      <c r="B2072" t="s">
        <v>39</v>
      </c>
      <c r="C2072" t="s">
        <v>96</v>
      </c>
      <c r="D2072" t="s">
        <v>492</v>
      </c>
      <c r="E2072" t="s">
        <v>2000</v>
      </c>
      <c r="F2072" s="6">
        <v>1.2586532410320956E-4</v>
      </c>
      <c r="G2072" t="s">
        <v>206</v>
      </c>
      <c r="H2072" t="s">
        <v>1960</v>
      </c>
      <c r="I2072" s="1">
        <v>97.11</v>
      </c>
      <c r="J2072" s="2">
        <v>1.2586532410320957E-2</v>
      </c>
      <c r="K2072" s="2">
        <v>1.2133417243549403E-2</v>
      </c>
      <c r="L2072" s="2">
        <v>1.2221522778366406E-2</v>
      </c>
    </row>
    <row r="2073" spans="1:12" x14ac:dyDescent="0.35">
      <c r="A2073">
        <v>7820412</v>
      </c>
      <c r="B2073" t="s">
        <v>39</v>
      </c>
      <c r="C2073" t="s">
        <v>96</v>
      </c>
      <c r="D2073" t="s">
        <v>492</v>
      </c>
      <c r="E2073" t="s">
        <v>787</v>
      </c>
      <c r="F2073" s="6">
        <v>6.2932662051604787E-4</v>
      </c>
      <c r="G2073" t="s">
        <v>788</v>
      </c>
      <c r="H2073" t="s">
        <v>170</v>
      </c>
      <c r="I2073" s="1">
        <v>76.414999999999992</v>
      </c>
      <c r="J2073" s="2">
        <v>2.9578351164254248E-2</v>
      </c>
      <c r="K2073" s="2">
        <v>5.8716173694147264E-2</v>
      </c>
      <c r="L2073" s="2">
        <v>4.8080554767702274E-2</v>
      </c>
    </row>
    <row r="2074" spans="1:12" x14ac:dyDescent="0.35">
      <c r="A2074">
        <v>7820412</v>
      </c>
      <c r="B2074" t="s">
        <v>39</v>
      </c>
      <c r="C2074" t="s">
        <v>96</v>
      </c>
      <c r="D2074" t="s">
        <v>492</v>
      </c>
      <c r="E2074" t="s">
        <v>638</v>
      </c>
      <c r="F2074" s="6">
        <v>7.5519194461925738E-4</v>
      </c>
      <c r="G2074" t="s">
        <v>639</v>
      </c>
      <c r="H2074" t="s">
        <v>640</v>
      </c>
      <c r="I2074" s="1">
        <v>74.139999999999986</v>
      </c>
      <c r="J2074" s="2">
        <v>3.8439269981120197E-2</v>
      </c>
      <c r="K2074" s="2">
        <v>6.2378854625550657E-2</v>
      </c>
      <c r="L2074" s="2">
        <v>5.6035239986085977E-2</v>
      </c>
    </row>
    <row r="2075" spans="1:12" x14ac:dyDescent="0.35">
      <c r="A2075">
        <v>7820412</v>
      </c>
      <c r="B2075" t="s">
        <v>39</v>
      </c>
      <c r="C2075" t="s">
        <v>96</v>
      </c>
      <c r="D2075" t="s">
        <v>492</v>
      </c>
      <c r="E2075" t="s">
        <v>789</v>
      </c>
      <c r="F2075" s="6">
        <v>1.2586532410320956E-4</v>
      </c>
      <c r="G2075" t="s">
        <v>253</v>
      </c>
      <c r="H2075" t="s">
        <v>790</v>
      </c>
      <c r="I2075" s="1">
        <v>76.669999999999987</v>
      </c>
      <c r="J2075" s="2">
        <v>8.4078036500943986E-3</v>
      </c>
      <c r="K2075" s="2">
        <v>1.1050975456261799E-2</v>
      </c>
      <c r="L2075" s="2">
        <v>9.6412836342506091E-3</v>
      </c>
    </row>
    <row r="2076" spans="1:12" x14ac:dyDescent="0.35">
      <c r="A2076">
        <v>7820412</v>
      </c>
      <c r="B2076" t="s">
        <v>39</v>
      </c>
      <c r="C2076" t="s">
        <v>96</v>
      </c>
      <c r="D2076" t="s">
        <v>492</v>
      </c>
      <c r="E2076" t="s">
        <v>2001</v>
      </c>
      <c r="F2076" s="6">
        <v>1.2586532410320956E-4</v>
      </c>
      <c r="G2076" t="s">
        <v>715</v>
      </c>
      <c r="H2076" t="s">
        <v>327</v>
      </c>
      <c r="I2076" s="1">
        <v>85.314999999999998</v>
      </c>
      <c r="J2076" s="2">
        <v>1.0094398993077408E-2</v>
      </c>
      <c r="K2076" s="2">
        <v>1.0182504719949654E-2</v>
      </c>
      <c r="L2076" s="2">
        <v>1.0736312530114261E-2</v>
      </c>
    </row>
    <row r="2077" spans="1:12" x14ac:dyDescent="0.35">
      <c r="A2077">
        <v>7820412</v>
      </c>
      <c r="B2077" t="s">
        <v>39</v>
      </c>
      <c r="C2077" t="s">
        <v>96</v>
      </c>
      <c r="D2077" t="s">
        <v>492</v>
      </c>
      <c r="E2077" t="s">
        <v>156</v>
      </c>
      <c r="F2077" s="6">
        <v>3.7759597230962869E-4</v>
      </c>
      <c r="G2077" t="s">
        <v>545</v>
      </c>
      <c r="H2077" t="s">
        <v>791</v>
      </c>
      <c r="I2077" s="1">
        <v>60.454999999999998</v>
      </c>
      <c r="J2077" s="2">
        <v>1.699181875393329E-2</v>
      </c>
      <c r="K2077" s="2">
        <v>3.3039647577092511E-2</v>
      </c>
      <c r="L2077" s="2">
        <v>2.2806797303667303E-2</v>
      </c>
    </row>
    <row r="2078" spans="1:12" x14ac:dyDescent="0.35">
      <c r="A2078">
        <v>7820412</v>
      </c>
      <c r="B2078" t="s">
        <v>39</v>
      </c>
      <c r="C2078" t="s">
        <v>96</v>
      </c>
      <c r="D2078" t="s">
        <v>492</v>
      </c>
      <c r="E2078" t="s">
        <v>964</v>
      </c>
      <c r="F2078" s="6">
        <v>2.5173064820641913E-4</v>
      </c>
      <c r="G2078" t="s">
        <v>319</v>
      </c>
      <c r="H2078" t="s">
        <v>965</v>
      </c>
      <c r="I2078" s="1">
        <v>71.754999999999995</v>
      </c>
      <c r="J2078" s="2">
        <v>1.7621145374449337E-2</v>
      </c>
      <c r="K2078" s="2">
        <v>2.1623662680931403E-2</v>
      </c>
      <c r="L2078" s="2">
        <v>1.8074261309441866E-2</v>
      </c>
    </row>
    <row r="2079" spans="1:12" x14ac:dyDescent="0.35">
      <c r="A2079">
        <v>7820412</v>
      </c>
      <c r="B2079" t="s">
        <v>39</v>
      </c>
      <c r="C2079" t="s">
        <v>96</v>
      </c>
      <c r="D2079" t="s">
        <v>492</v>
      </c>
      <c r="E2079" t="s">
        <v>2002</v>
      </c>
      <c r="F2079" s="6">
        <v>2.5173064820641913E-4</v>
      </c>
      <c r="G2079" t="s">
        <v>1002</v>
      </c>
      <c r="H2079" t="s">
        <v>1924</v>
      </c>
      <c r="I2079" s="1">
        <v>77.300000000000011</v>
      </c>
      <c r="J2079" s="2">
        <v>1.4398993077407175E-2</v>
      </c>
      <c r="K2079" s="2">
        <v>2.4820641913152926E-2</v>
      </c>
      <c r="L2079" s="2">
        <v>1.945877987457717E-2</v>
      </c>
    </row>
    <row r="2080" spans="1:12" x14ac:dyDescent="0.35">
      <c r="A2080">
        <v>7820412</v>
      </c>
      <c r="B2080" t="s">
        <v>39</v>
      </c>
      <c r="C2080" t="s">
        <v>96</v>
      </c>
      <c r="D2080" t="s">
        <v>492</v>
      </c>
      <c r="E2080" t="s">
        <v>1875</v>
      </c>
      <c r="F2080" s="6">
        <v>1.2586532410320956E-4</v>
      </c>
      <c r="G2080" t="s">
        <v>1253</v>
      </c>
      <c r="H2080" t="s">
        <v>417</v>
      </c>
      <c r="I2080" s="1">
        <v>77.424999999999997</v>
      </c>
      <c r="J2080" s="2">
        <v>7.7658904971680308E-3</v>
      </c>
      <c r="K2080" s="2">
        <v>1.1340465701699181E-2</v>
      </c>
      <c r="L2080" s="2">
        <v>9.7419762776436627E-3</v>
      </c>
    </row>
    <row r="2081" spans="1:12" x14ac:dyDescent="0.35">
      <c r="A2081">
        <v>7820412</v>
      </c>
      <c r="B2081" t="s">
        <v>39</v>
      </c>
      <c r="C2081" t="s">
        <v>96</v>
      </c>
      <c r="D2081" t="s">
        <v>492</v>
      </c>
      <c r="E2081" t="s">
        <v>2003</v>
      </c>
      <c r="F2081" s="6">
        <v>1.2586532410320956E-4</v>
      </c>
      <c r="G2081" t="s">
        <v>206</v>
      </c>
      <c r="H2081" t="s">
        <v>206</v>
      </c>
      <c r="I2081" s="1">
        <v>97.844999999999999</v>
      </c>
      <c r="J2081" s="2">
        <v>1.2586532410320957E-2</v>
      </c>
      <c r="K2081" s="2">
        <v>1.2586532410320957E-2</v>
      </c>
      <c r="L2081" s="2">
        <v>1.2309629081404382E-2</v>
      </c>
    </row>
    <row r="2082" spans="1:12" x14ac:dyDescent="0.35">
      <c r="A2082">
        <v>7820412</v>
      </c>
      <c r="B2082" t="s">
        <v>39</v>
      </c>
      <c r="C2082" t="s">
        <v>96</v>
      </c>
      <c r="D2082" t="s">
        <v>492</v>
      </c>
      <c r="E2082" t="s">
        <v>503</v>
      </c>
      <c r="F2082" s="6">
        <v>3.7759597230962869E-4</v>
      </c>
      <c r="G2082" t="s">
        <v>504</v>
      </c>
      <c r="H2082" t="s">
        <v>505</v>
      </c>
      <c r="I2082" s="1">
        <v>79.204999999999998</v>
      </c>
      <c r="J2082" s="2">
        <v>2.1711768407803651E-2</v>
      </c>
      <c r="K2082" s="2">
        <v>3.3266205160478284E-2</v>
      </c>
      <c r="L2082" s="2">
        <v>2.9905599854591135E-2</v>
      </c>
    </row>
    <row r="2083" spans="1:12" x14ac:dyDescent="0.35">
      <c r="A2083">
        <v>7820412</v>
      </c>
      <c r="B2083" t="s">
        <v>39</v>
      </c>
      <c r="C2083" t="s">
        <v>96</v>
      </c>
      <c r="D2083" t="s">
        <v>492</v>
      </c>
      <c r="E2083" t="s">
        <v>792</v>
      </c>
      <c r="F2083" s="6">
        <v>3.7759597230962869E-4</v>
      </c>
      <c r="G2083" t="s">
        <v>793</v>
      </c>
      <c r="H2083" t="s">
        <v>328</v>
      </c>
      <c r="I2083" s="1">
        <v>80.11</v>
      </c>
      <c r="J2083" s="2">
        <v>2.4090623033354311E-2</v>
      </c>
      <c r="K2083" s="2">
        <v>3.564505978602895E-2</v>
      </c>
      <c r="L2083" s="2">
        <v>3.0245436805835527E-2</v>
      </c>
    </row>
    <row r="2084" spans="1:12" x14ac:dyDescent="0.35">
      <c r="A2084">
        <v>7820412</v>
      </c>
      <c r="B2084" t="s">
        <v>39</v>
      </c>
      <c r="C2084" t="s">
        <v>96</v>
      </c>
      <c r="D2084" t="s">
        <v>492</v>
      </c>
      <c r="E2084" t="s">
        <v>970</v>
      </c>
      <c r="F2084" s="6">
        <v>1.2586532410320956E-4</v>
      </c>
      <c r="G2084" t="s">
        <v>971</v>
      </c>
      <c r="H2084" t="s">
        <v>188</v>
      </c>
      <c r="I2084" s="1">
        <v>71.699999999999989</v>
      </c>
      <c r="J2084" s="2">
        <v>6.2051604782882314E-3</v>
      </c>
      <c r="K2084" s="2">
        <v>9.3895531780994329E-3</v>
      </c>
      <c r="L2084" s="2">
        <v>9.024543354089639E-3</v>
      </c>
    </row>
    <row r="2085" spans="1:12" x14ac:dyDescent="0.35">
      <c r="A2085">
        <v>7820412</v>
      </c>
      <c r="B2085" t="s">
        <v>39</v>
      </c>
      <c r="C2085" t="s">
        <v>96</v>
      </c>
      <c r="D2085" t="s">
        <v>492</v>
      </c>
      <c r="E2085" t="s">
        <v>2004</v>
      </c>
      <c r="F2085" s="6">
        <v>1.2586532410320956E-4</v>
      </c>
      <c r="G2085" t="s">
        <v>206</v>
      </c>
      <c r="H2085" t="s">
        <v>361</v>
      </c>
      <c r="I2085" s="1">
        <v>95.905000000000001</v>
      </c>
      <c r="J2085" s="2">
        <v>1.2586532410320957E-2</v>
      </c>
      <c r="K2085" s="2">
        <v>1.1692888609188169E-2</v>
      </c>
      <c r="L2085" s="2">
        <v>1.207048477355304E-2</v>
      </c>
    </row>
    <row r="2086" spans="1:12" x14ac:dyDescent="0.35">
      <c r="A2086">
        <v>7820412</v>
      </c>
      <c r="B2086" t="s">
        <v>39</v>
      </c>
      <c r="C2086" t="s">
        <v>96</v>
      </c>
      <c r="D2086" t="s">
        <v>492</v>
      </c>
      <c r="E2086" t="s">
        <v>506</v>
      </c>
      <c r="F2086" s="6">
        <v>1.2586532410320956E-4</v>
      </c>
      <c r="G2086" t="s">
        <v>507</v>
      </c>
      <c r="H2086" t="s">
        <v>508</v>
      </c>
      <c r="I2086" s="1">
        <v>63.08</v>
      </c>
      <c r="J2086" s="2">
        <v>5.9282567652611702E-3</v>
      </c>
      <c r="K2086" s="2">
        <v>9.86784140969163E-3</v>
      </c>
      <c r="L2086" s="2">
        <v>7.9295154185022032E-3</v>
      </c>
    </row>
    <row r="2087" spans="1:12" x14ac:dyDescent="0.35">
      <c r="A2087">
        <v>7820412</v>
      </c>
      <c r="B2087" t="s">
        <v>39</v>
      </c>
      <c r="C2087" t="s">
        <v>96</v>
      </c>
      <c r="D2087" t="s">
        <v>492</v>
      </c>
      <c r="E2087" t="s">
        <v>2005</v>
      </c>
      <c r="F2087" s="6">
        <v>1.2586532410320956E-4</v>
      </c>
      <c r="G2087" t="s">
        <v>1216</v>
      </c>
      <c r="H2087" t="s">
        <v>798</v>
      </c>
      <c r="I2087" s="1">
        <v>83.29</v>
      </c>
      <c r="J2087" s="2">
        <v>1.184392699811202E-2</v>
      </c>
      <c r="K2087" s="2">
        <v>1.0308370044052865E-2</v>
      </c>
      <c r="L2087" s="2">
        <v>1.0484581881907843E-2</v>
      </c>
    </row>
    <row r="2088" spans="1:12" x14ac:dyDescent="0.35">
      <c r="A2088">
        <v>7820412</v>
      </c>
      <c r="B2088" t="s">
        <v>39</v>
      </c>
      <c r="C2088" t="s">
        <v>96</v>
      </c>
      <c r="D2088" t="s">
        <v>492</v>
      </c>
      <c r="E2088" t="s">
        <v>509</v>
      </c>
      <c r="F2088" s="6">
        <v>5.0346129641283825E-4</v>
      </c>
      <c r="G2088" t="s">
        <v>510</v>
      </c>
      <c r="H2088" t="s">
        <v>511</v>
      </c>
      <c r="I2088" s="1">
        <v>76.234999999999999</v>
      </c>
      <c r="J2088" s="2">
        <v>2.8445563247325362E-2</v>
      </c>
      <c r="K2088" s="2">
        <v>4.0427942101950907E-2</v>
      </c>
      <c r="L2088" s="2">
        <v>3.8363749250216329E-2</v>
      </c>
    </row>
    <row r="2089" spans="1:12" x14ac:dyDescent="0.35">
      <c r="A2089">
        <v>7820412</v>
      </c>
      <c r="B2089" t="s">
        <v>39</v>
      </c>
      <c r="C2089" t="s">
        <v>96</v>
      </c>
      <c r="D2089" t="s">
        <v>492</v>
      </c>
      <c r="E2089" t="s">
        <v>2006</v>
      </c>
      <c r="F2089" s="6">
        <v>2.5173064820641913E-4</v>
      </c>
      <c r="G2089" t="s">
        <v>396</v>
      </c>
      <c r="H2089" t="s">
        <v>2007</v>
      </c>
      <c r="I2089" s="1">
        <v>96.97999999999999</v>
      </c>
      <c r="J2089" s="2">
        <v>2.5072372561359343E-2</v>
      </c>
      <c r="K2089" s="2">
        <v>2.4065449968533666E-2</v>
      </c>
      <c r="L2089" s="2">
        <v>2.4417872876022654E-2</v>
      </c>
    </row>
    <row r="2090" spans="1:12" x14ac:dyDescent="0.35">
      <c r="A2090">
        <v>7820412</v>
      </c>
      <c r="B2090" t="s">
        <v>39</v>
      </c>
      <c r="C2090" t="s">
        <v>96</v>
      </c>
      <c r="D2090" t="s">
        <v>492</v>
      </c>
      <c r="E2090" t="s">
        <v>794</v>
      </c>
      <c r="F2090" s="6">
        <v>1.2586532410320956E-4</v>
      </c>
      <c r="G2090" t="s">
        <v>229</v>
      </c>
      <c r="H2090" t="s">
        <v>795</v>
      </c>
      <c r="I2090" s="1">
        <v>74.805000000000007</v>
      </c>
      <c r="J2090" s="2">
        <v>7.9295154185022032E-3</v>
      </c>
      <c r="K2090" s="2">
        <v>1.0471994965387036E-2</v>
      </c>
      <c r="L2090" s="2">
        <v>9.4147266270305612E-3</v>
      </c>
    </row>
    <row r="2091" spans="1:12" x14ac:dyDescent="0.35">
      <c r="A2091">
        <v>7820412</v>
      </c>
      <c r="B2091" t="s">
        <v>39</v>
      </c>
      <c r="C2091" t="s">
        <v>96</v>
      </c>
      <c r="D2091" t="s">
        <v>492</v>
      </c>
      <c r="E2091" t="s">
        <v>512</v>
      </c>
      <c r="F2091" s="6">
        <v>2.5173064820641913E-4</v>
      </c>
      <c r="G2091" t="s">
        <v>282</v>
      </c>
      <c r="H2091" t="s">
        <v>513</v>
      </c>
      <c r="I2091" s="1">
        <v>76.930000000000007</v>
      </c>
      <c r="J2091" s="2">
        <v>1.3568281938325991E-2</v>
      </c>
      <c r="K2091" s="2">
        <v>2.2051604782882313E-2</v>
      </c>
      <c r="L2091" s="2">
        <v>1.9383259911894272E-2</v>
      </c>
    </row>
    <row r="2092" spans="1:12" x14ac:dyDescent="0.35">
      <c r="A2092">
        <v>7820412</v>
      </c>
      <c r="B2092" t="s">
        <v>39</v>
      </c>
      <c r="C2092" t="s">
        <v>96</v>
      </c>
      <c r="D2092" t="s">
        <v>492</v>
      </c>
      <c r="E2092" t="s">
        <v>514</v>
      </c>
      <c r="F2092" s="6">
        <v>1.2586532410320956E-4</v>
      </c>
      <c r="G2092" t="s">
        <v>515</v>
      </c>
      <c r="H2092" t="s">
        <v>491</v>
      </c>
      <c r="I2092" s="1">
        <v>76.415000000000006</v>
      </c>
      <c r="J2092" s="2">
        <v>7.4764002517306478E-3</v>
      </c>
      <c r="K2092" s="2">
        <v>9.9307740717432345E-3</v>
      </c>
      <c r="L2092" s="2">
        <v>9.6161109535404538E-3</v>
      </c>
    </row>
    <row r="2093" spans="1:12" x14ac:dyDescent="0.35">
      <c r="A2093">
        <v>7820412</v>
      </c>
      <c r="B2093" t="s">
        <v>39</v>
      </c>
      <c r="C2093" t="s">
        <v>96</v>
      </c>
      <c r="D2093" t="s">
        <v>492</v>
      </c>
      <c r="E2093" t="s">
        <v>516</v>
      </c>
      <c r="F2093" s="6">
        <v>1.2586532410320956E-4</v>
      </c>
      <c r="G2093" t="s">
        <v>517</v>
      </c>
      <c r="H2093" t="s">
        <v>269</v>
      </c>
      <c r="I2093" s="1">
        <v>84.740000000000009</v>
      </c>
      <c r="J2093" s="2">
        <v>8.3700440528634359E-3</v>
      </c>
      <c r="K2093" s="2">
        <v>1.210824417872876E-2</v>
      </c>
      <c r="L2093" s="2">
        <v>1.0660792567431365E-2</v>
      </c>
    </row>
    <row r="2094" spans="1:12" x14ac:dyDescent="0.35">
      <c r="A2094">
        <v>7820412</v>
      </c>
      <c r="B2094" t="s">
        <v>39</v>
      </c>
      <c r="C2094" t="s">
        <v>96</v>
      </c>
      <c r="D2094" t="s">
        <v>492</v>
      </c>
      <c r="E2094" t="s">
        <v>972</v>
      </c>
      <c r="F2094" s="6">
        <v>1.2586532410320956E-4</v>
      </c>
      <c r="G2094" t="s">
        <v>973</v>
      </c>
      <c r="H2094" t="s">
        <v>965</v>
      </c>
      <c r="I2094" s="1">
        <v>89.5</v>
      </c>
      <c r="J2094" s="2">
        <v>1.223410950283197E-2</v>
      </c>
      <c r="K2094" s="2">
        <v>1.0811831340465702E-2</v>
      </c>
      <c r="L2094" s="2">
        <v>1.1277532847592333E-2</v>
      </c>
    </row>
    <row r="2095" spans="1:12" x14ac:dyDescent="0.35">
      <c r="A2095">
        <v>7820412</v>
      </c>
      <c r="B2095" t="s">
        <v>39</v>
      </c>
      <c r="C2095" t="s">
        <v>96</v>
      </c>
      <c r="D2095" t="s">
        <v>492</v>
      </c>
      <c r="E2095" t="s">
        <v>796</v>
      </c>
      <c r="F2095" s="6">
        <v>1.2586532410320956E-4</v>
      </c>
      <c r="G2095" t="s">
        <v>572</v>
      </c>
      <c r="H2095" t="s">
        <v>136</v>
      </c>
      <c r="I2095" s="1">
        <v>94.054999999999993</v>
      </c>
      <c r="J2095" s="2">
        <v>1.2561359345500313E-2</v>
      </c>
      <c r="K2095" s="2">
        <v>1.1390811831340466E-2</v>
      </c>
      <c r="L2095" s="2">
        <v>1.1831340465701699E-2</v>
      </c>
    </row>
    <row r="2096" spans="1:12" x14ac:dyDescent="0.35">
      <c r="A2096">
        <v>7820412</v>
      </c>
      <c r="B2096" t="s">
        <v>39</v>
      </c>
      <c r="C2096" t="s">
        <v>96</v>
      </c>
      <c r="D2096" t="s">
        <v>492</v>
      </c>
      <c r="E2096" t="s">
        <v>2008</v>
      </c>
      <c r="F2096" s="6">
        <v>1.2586532410320956E-4</v>
      </c>
      <c r="G2096" t="s">
        <v>206</v>
      </c>
      <c r="H2096" t="s">
        <v>918</v>
      </c>
      <c r="I2096" s="1">
        <v>98.22999999999999</v>
      </c>
      <c r="J2096" s="2">
        <v>1.2586532410320957E-2</v>
      </c>
      <c r="K2096" s="2">
        <v>1.2208936438011327E-2</v>
      </c>
      <c r="L2096" s="2">
        <v>1.2372561743455987E-2</v>
      </c>
    </row>
    <row r="2097" spans="1:12" x14ac:dyDescent="0.35">
      <c r="A2097">
        <v>7820412</v>
      </c>
      <c r="B2097" t="s">
        <v>39</v>
      </c>
      <c r="C2097" t="s">
        <v>96</v>
      </c>
      <c r="D2097" t="s">
        <v>492</v>
      </c>
      <c r="E2097" t="s">
        <v>518</v>
      </c>
      <c r="F2097" s="6">
        <v>2.5173064820641913E-4</v>
      </c>
      <c r="G2097" t="s">
        <v>519</v>
      </c>
      <c r="H2097" t="s">
        <v>520</v>
      </c>
      <c r="I2097" s="1">
        <v>83.075000000000003</v>
      </c>
      <c r="J2097" s="2">
        <v>1.6865953429830081E-2</v>
      </c>
      <c r="K2097" s="2">
        <v>2.2378854625550663E-2</v>
      </c>
      <c r="L2097" s="2">
        <v>2.0918816481842944E-2</v>
      </c>
    </row>
    <row r="2098" spans="1:12" x14ac:dyDescent="0.35">
      <c r="A2098">
        <v>7820412</v>
      </c>
      <c r="B2098" t="s">
        <v>39</v>
      </c>
      <c r="C2098" t="s">
        <v>96</v>
      </c>
      <c r="D2098" t="s">
        <v>492</v>
      </c>
      <c r="E2098" t="s">
        <v>2009</v>
      </c>
      <c r="F2098" s="6">
        <v>1.2586532410320956E-4</v>
      </c>
      <c r="G2098" t="s">
        <v>206</v>
      </c>
      <c r="H2098" t="s">
        <v>1924</v>
      </c>
      <c r="I2098" s="1">
        <v>95.844999999999985</v>
      </c>
      <c r="J2098" s="2">
        <v>1.2586532410320957E-2</v>
      </c>
      <c r="K2098" s="2">
        <v>1.2410320956576463E-2</v>
      </c>
      <c r="L2098" s="2">
        <v>1.2057898433197963E-2</v>
      </c>
    </row>
    <row r="2099" spans="1:12" x14ac:dyDescent="0.35">
      <c r="A2099">
        <v>7820412</v>
      </c>
      <c r="B2099" t="s">
        <v>39</v>
      </c>
      <c r="C2099" t="s">
        <v>96</v>
      </c>
      <c r="D2099" t="s">
        <v>492</v>
      </c>
      <c r="E2099" t="s">
        <v>2010</v>
      </c>
      <c r="F2099" s="6">
        <v>1.2586532410320956E-4</v>
      </c>
      <c r="G2099" t="s">
        <v>206</v>
      </c>
      <c r="H2099" t="s">
        <v>918</v>
      </c>
      <c r="I2099" s="1">
        <v>98.13</v>
      </c>
      <c r="J2099" s="2">
        <v>1.2586532410320957E-2</v>
      </c>
      <c r="K2099" s="2">
        <v>1.2208936438011327E-2</v>
      </c>
      <c r="L2099" s="2">
        <v>1.2359974442824693E-2</v>
      </c>
    </row>
    <row r="2100" spans="1:12" x14ac:dyDescent="0.35">
      <c r="A2100">
        <v>7820412</v>
      </c>
      <c r="B2100" t="s">
        <v>39</v>
      </c>
      <c r="C2100" t="s">
        <v>96</v>
      </c>
      <c r="D2100" t="s">
        <v>492</v>
      </c>
      <c r="E2100" t="s">
        <v>2011</v>
      </c>
      <c r="F2100" s="6">
        <v>1.2586532410320956E-4</v>
      </c>
      <c r="G2100" t="s">
        <v>206</v>
      </c>
      <c r="H2100" t="s">
        <v>206</v>
      </c>
      <c r="I2100" s="1">
        <v>99.42</v>
      </c>
      <c r="J2100" s="2">
        <v>1.2586532410320957E-2</v>
      </c>
      <c r="K2100" s="2">
        <v>1.2586532410320957E-2</v>
      </c>
      <c r="L2100" s="2">
        <v>1.2511013407914273E-2</v>
      </c>
    </row>
    <row r="2101" spans="1:12" x14ac:dyDescent="0.35">
      <c r="A2101">
        <v>7820412</v>
      </c>
      <c r="B2101" t="s">
        <v>39</v>
      </c>
      <c r="C2101" t="s">
        <v>96</v>
      </c>
      <c r="D2101" t="s">
        <v>492</v>
      </c>
      <c r="E2101" t="s">
        <v>521</v>
      </c>
      <c r="F2101" s="6">
        <v>1.2586532410320956E-4</v>
      </c>
      <c r="G2101" t="s">
        <v>522</v>
      </c>
      <c r="H2101" t="s">
        <v>449</v>
      </c>
      <c r="I2101" s="1">
        <v>73.694999999999993</v>
      </c>
      <c r="J2101" s="2">
        <v>8.3322844556324733E-3</v>
      </c>
      <c r="K2101" s="2">
        <v>9.2007551919446179E-3</v>
      </c>
      <c r="L2101" s="2">
        <v>9.2888613029273523E-3</v>
      </c>
    </row>
    <row r="2102" spans="1:12" x14ac:dyDescent="0.35">
      <c r="A2102">
        <v>7820412</v>
      </c>
      <c r="B2102" t="s">
        <v>39</v>
      </c>
      <c r="C2102" t="s">
        <v>96</v>
      </c>
      <c r="D2102" t="s">
        <v>2012</v>
      </c>
      <c r="E2102" t="s">
        <v>2013</v>
      </c>
      <c r="F2102" s="6">
        <v>1.2586532410320956E-4</v>
      </c>
      <c r="G2102" t="s">
        <v>527</v>
      </c>
      <c r="H2102" t="s">
        <v>967</v>
      </c>
      <c r="I2102" s="1">
        <v>75.17</v>
      </c>
      <c r="J2102" s="2">
        <v>8.1560730018879792E-3</v>
      </c>
      <c r="K2102" s="2">
        <v>1.1353052234109503E-2</v>
      </c>
      <c r="L2102" s="2">
        <v>9.4524856480957958E-3</v>
      </c>
    </row>
    <row r="2103" spans="1:12" x14ac:dyDescent="0.35">
      <c r="A2103">
        <v>7820412</v>
      </c>
      <c r="B2103" t="s">
        <v>39</v>
      </c>
      <c r="C2103" t="s">
        <v>96</v>
      </c>
      <c r="D2103" t="s">
        <v>2012</v>
      </c>
      <c r="E2103" t="s">
        <v>2014</v>
      </c>
      <c r="F2103" s="6">
        <v>2.5173064820641913E-4</v>
      </c>
      <c r="G2103" t="s">
        <v>678</v>
      </c>
      <c r="H2103" t="s">
        <v>378</v>
      </c>
      <c r="I2103" s="1">
        <v>68.734999999999999</v>
      </c>
      <c r="J2103" s="2">
        <v>1.1050975456261799E-2</v>
      </c>
      <c r="K2103" s="2">
        <v>2.2630585273757081E-2</v>
      </c>
      <c r="L2103" s="2">
        <v>1.7319069364822609E-2</v>
      </c>
    </row>
    <row r="2104" spans="1:12" x14ac:dyDescent="0.35">
      <c r="A2104">
        <v>7820412</v>
      </c>
      <c r="B2104" t="s">
        <v>39</v>
      </c>
      <c r="C2104" t="s">
        <v>96</v>
      </c>
      <c r="D2104" t="s">
        <v>2012</v>
      </c>
      <c r="E2104" t="s">
        <v>2015</v>
      </c>
      <c r="F2104" s="6">
        <v>1.2586532410320956E-4</v>
      </c>
      <c r="G2104" t="s">
        <v>1543</v>
      </c>
      <c r="H2104" t="s">
        <v>1648</v>
      </c>
      <c r="I2104" s="1">
        <v>79.039999999999992</v>
      </c>
      <c r="J2104" s="2">
        <v>7.3631214600377599E-3</v>
      </c>
      <c r="K2104" s="2">
        <v>1.185651353052234E-2</v>
      </c>
      <c r="L2104" s="2">
        <v>9.955946944508633E-3</v>
      </c>
    </row>
    <row r="2105" spans="1:12" x14ac:dyDescent="0.35">
      <c r="A2105">
        <v>7820412</v>
      </c>
      <c r="B2105" t="s">
        <v>39</v>
      </c>
      <c r="C2105" t="s">
        <v>96</v>
      </c>
      <c r="D2105" t="s">
        <v>1424</v>
      </c>
      <c r="E2105" t="s">
        <v>1094</v>
      </c>
      <c r="F2105" s="6">
        <v>2.5173064820641913E-4</v>
      </c>
      <c r="G2105" t="s">
        <v>897</v>
      </c>
      <c r="H2105" t="s">
        <v>1145</v>
      </c>
      <c r="I2105" s="1">
        <v>87.274999999999991</v>
      </c>
      <c r="J2105" s="2">
        <v>1.9030837004405284E-2</v>
      </c>
      <c r="K2105" s="2">
        <v>2.4040276903713027E-2</v>
      </c>
      <c r="L2105" s="2">
        <v>2.1976086356641361E-2</v>
      </c>
    </row>
    <row r="2106" spans="1:12" x14ac:dyDescent="0.35">
      <c r="A2106">
        <v>7820412</v>
      </c>
      <c r="B2106" t="s">
        <v>39</v>
      </c>
      <c r="C2106" t="s">
        <v>96</v>
      </c>
      <c r="D2106" t="s">
        <v>1424</v>
      </c>
      <c r="E2106" t="s">
        <v>2016</v>
      </c>
      <c r="F2106" s="6">
        <v>1.2586532410320956E-4</v>
      </c>
      <c r="G2106" t="s">
        <v>729</v>
      </c>
      <c r="H2106" t="s">
        <v>619</v>
      </c>
      <c r="I2106" s="1">
        <v>60.44</v>
      </c>
      <c r="J2106" s="2">
        <v>7.048458149779736E-3</v>
      </c>
      <c r="K2106" s="2">
        <v>9.9685336689741971E-3</v>
      </c>
      <c r="L2106" s="2">
        <v>7.6022657678891008E-3</v>
      </c>
    </row>
    <row r="2107" spans="1:12" x14ac:dyDescent="0.35">
      <c r="A2107">
        <v>7820412</v>
      </c>
      <c r="B2107" t="s">
        <v>39</v>
      </c>
      <c r="C2107" t="s">
        <v>96</v>
      </c>
      <c r="D2107" t="s">
        <v>1424</v>
      </c>
      <c r="E2107" t="s">
        <v>2017</v>
      </c>
      <c r="F2107" s="6">
        <v>2.5173064820641913E-4</v>
      </c>
      <c r="G2107" t="s">
        <v>1316</v>
      </c>
      <c r="H2107" t="s">
        <v>605</v>
      </c>
      <c r="I2107" s="1">
        <v>84.95</v>
      </c>
      <c r="J2107" s="2">
        <v>1.8879798615481433E-2</v>
      </c>
      <c r="K2107" s="2">
        <v>2.2202643171806168E-2</v>
      </c>
      <c r="L2107" s="2">
        <v>2.1397105097545627E-2</v>
      </c>
    </row>
    <row r="2108" spans="1:12" x14ac:dyDescent="0.35">
      <c r="A2108">
        <v>7820412</v>
      </c>
      <c r="B2108" t="s">
        <v>39</v>
      </c>
      <c r="C2108" t="s">
        <v>96</v>
      </c>
      <c r="D2108" t="s">
        <v>1426</v>
      </c>
      <c r="E2108" t="s">
        <v>2018</v>
      </c>
      <c r="F2108" s="6">
        <v>1.2586532410320956E-4</v>
      </c>
      <c r="G2108" t="s">
        <v>578</v>
      </c>
      <c r="H2108" t="s">
        <v>444</v>
      </c>
      <c r="I2108" s="1">
        <v>63.47</v>
      </c>
      <c r="J2108" s="2">
        <v>5.7016991818753925E-3</v>
      </c>
      <c r="K2108" s="2">
        <v>1.1642542479546885E-2</v>
      </c>
      <c r="L2108" s="2">
        <v>7.9924480805538076E-3</v>
      </c>
    </row>
    <row r="2109" spans="1:12" x14ac:dyDescent="0.35">
      <c r="A2109">
        <v>7820412</v>
      </c>
      <c r="B2109" t="s">
        <v>39</v>
      </c>
      <c r="C2109" t="s">
        <v>96</v>
      </c>
      <c r="D2109" t="s">
        <v>1426</v>
      </c>
      <c r="E2109" t="s">
        <v>2019</v>
      </c>
      <c r="F2109" s="6">
        <v>1.2586532410320956E-4</v>
      </c>
      <c r="G2109" t="s">
        <v>642</v>
      </c>
      <c r="H2109" t="s">
        <v>1794</v>
      </c>
      <c r="I2109" s="1">
        <v>68.185000000000002</v>
      </c>
      <c r="J2109" s="2">
        <v>6.6834487098804277E-3</v>
      </c>
      <c r="K2109" s="2">
        <v>1.1378225298930145E-2</v>
      </c>
      <c r="L2109" s="2">
        <v>8.5714283793733286E-3</v>
      </c>
    </row>
    <row r="2110" spans="1:12" x14ac:dyDescent="0.35">
      <c r="A2110">
        <v>7820412</v>
      </c>
      <c r="B2110" t="s">
        <v>39</v>
      </c>
      <c r="C2110" t="s">
        <v>96</v>
      </c>
      <c r="D2110" t="s">
        <v>1426</v>
      </c>
      <c r="E2110" t="s">
        <v>2020</v>
      </c>
      <c r="F2110" s="6">
        <v>3.7759597230962869E-4</v>
      </c>
      <c r="G2110" t="s">
        <v>208</v>
      </c>
      <c r="H2110" t="s">
        <v>396</v>
      </c>
      <c r="I2110" s="1">
        <v>89.61</v>
      </c>
      <c r="J2110" s="2">
        <v>2.8281938325991192E-2</v>
      </c>
      <c r="K2110" s="2">
        <v>3.7608558842039015E-2</v>
      </c>
      <c r="L2110" s="2">
        <v>3.3870357563842234E-2</v>
      </c>
    </row>
    <row r="2111" spans="1:12" x14ac:dyDescent="0.35">
      <c r="A2111">
        <v>7820412</v>
      </c>
      <c r="B2111" t="s">
        <v>39</v>
      </c>
      <c r="C2111" t="s">
        <v>96</v>
      </c>
      <c r="D2111" t="s">
        <v>1426</v>
      </c>
      <c r="E2111" t="s">
        <v>2021</v>
      </c>
      <c r="F2111" s="6">
        <v>1.2586532410320956E-4</v>
      </c>
      <c r="G2111" t="s">
        <v>709</v>
      </c>
      <c r="H2111" t="s">
        <v>1055</v>
      </c>
      <c r="I2111" s="1">
        <v>71.885000000000005</v>
      </c>
      <c r="J2111" s="2">
        <v>5.1101321585903083E-3</v>
      </c>
      <c r="K2111" s="2">
        <v>1.0988042794210194E-2</v>
      </c>
      <c r="L2111" s="2">
        <v>9.0623033354310881E-3</v>
      </c>
    </row>
    <row r="2112" spans="1:12" x14ac:dyDescent="0.35">
      <c r="A2112">
        <v>7820412</v>
      </c>
      <c r="B2112" t="s">
        <v>39</v>
      </c>
      <c r="C2112" t="s">
        <v>96</v>
      </c>
      <c r="D2112" t="s">
        <v>1426</v>
      </c>
      <c r="E2112" t="s">
        <v>2022</v>
      </c>
      <c r="F2112" s="6">
        <v>2.5173064820641913E-4</v>
      </c>
      <c r="G2112" t="s">
        <v>1157</v>
      </c>
      <c r="H2112" t="s">
        <v>924</v>
      </c>
      <c r="I2112" s="1">
        <v>94.204999999999998</v>
      </c>
      <c r="J2112" s="2">
        <v>2.313404657016992E-2</v>
      </c>
      <c r="K2112" s="2">
        <v>2.4745122718691E-2</v>
      </c>
      <c r="L2112" s="2">
        <v>2.3713026292823708E-2</v>
      </c>
    </row>
    <row r="2113" spans="1:12" x14ac:dyDescent="0.35">
      <c r="A2113">
        <v>7820412</v>
      </c>
      <c r="B2113" t="s">
        <v>39</v>
      </c>
      <c r="C2113" t="s">
        <v>96</v>
      </c>
      <c r="D2113" t="s">
        <v>1426</v>
      </c>
      <c r="E2113" t="s">
        <v>2023</v>
      </c>
      <c r="F2113" s="6">
        <v>3.7759597230962869E-4</v>
      </c>
      <c r="G2113" t="s">
        <v>206</v>
      </c>
      <c r="H2113" t="s">
        <v>206</v>
      </c>
      <c r="I2113" s="1">
        <v>97.51</v>
      </c>
      <c r="J2113" s="2">
        <v>3.7759597230962866E-2</v>
      </c>
      <c r="K2113" s="2">
        <v>3.7759597230962866E-2</v>
      </c>
      <c r="L2113" s="2">
        <v>3.6853366321254029E-2</v>
      </c>
    </row>
    <row r="2114" spans="1:12" x14ac:dyDescent="0.35">
      <c r="A2114">
        <v>7820412</v>
      </c>
      <c r="B2114" t="s">
        <v>39</v>
      </c>
      <c r="C2114" t="s">
        <v>96</v>
      </c>
      <c r="D2114" t="s">
        <v>1426</v>
      </c>
      <c r="E2114" t="s">
        <v>2024</v>
      </c>
      <c r="F2114" s="6">
        <v>3.7759597230962869E-4</v>
      </c>
      <c r="G2114" t="s">
        <v>425</v>
      </c>
      <c r="H2114" t="s">
        <v>260</v>
      </c>
      <c r="I2114" s="1">
        <v>85.05</v>
      </c>
      <c r="J2114" s="2">
        <v>2.4732536186280678E-2</v>
      </c>
      <c r="K2114" s="2">
        <v>3.5947136563876651E-2</v>
      </c>
      <c r="L2114" s="2">
        <v>3.2133416667383674E-2</v>
      </c>
    </row>
    <row r="2115" spans="1:12" x14ac:dyDescent="0.35">
      <c r="A2115">
        <v>7820412</v>
      </c>
      <c r="B2115" t="s">
        <v>39</v>
      </c>
      <c r="C2115" t="s">
        <v>96</v>
      </c>
      <c r="D2115" t="s">
        <v>1604</v>
      </c>
      <c r="E2115" t="s">
        <v>2025</v>
      </c>
      <c r="F2115" s="6">
        <v>1.2586532410320956E-4</v>
      </c>
      <c r="G2115" t="s">
        <v>315</v>
      </c>
      <c r="H2115" t="s">
        <v>990</v>
      </c>
      <c r="I2115" s="1">
        <v>72.594999999999999</v>
      </c>
      <c r="J2115" s="2">
        <v>7.5267463813719314E-3</v>
      </c>
      <c r="K2115" s="2">
        <v>1.1239773442416614E-2</v>
      </c>
      <c r="L2115" s="2">
        <v>9.137822337837772E-3</v>
      </c>
    </row>
    <row r="2116" spans="1:12" x14ac:dyDescent="0.35">
      <c r="A2116">
        <v>7820412</v>
      </c>
      <c r="B2116" t="s">
        <v>39</v>
      </c>
      <c r="C2116" t="s">
        <v>96</v>
      </c>
      <c r="D2116" t="s">
        <v>1604</v>
      </c>
      <c r="E2116" t="s">
        <v>2026</v>
      </c>
      <c r="F2116" s="6">
        <v>1.2586532410320956E-4</v>
      </c>
      <c r="G2116" t="s">
        <v>230</v>
      </c>
      <c r="H2116" t="s">
        <v>605</v>
      </c>
      <c r="I2116" s="1">
        <v>79.794999999999987</v>
      </c>
      <c r="J2116" s="2">
        <v>9.46507237256136E-3</v>
      </c>
      <c r="K2116" s="2">
        <v>1.1101321585903084E-2</v>
      </c>
      <c r="L2116" s="2">
        <v>1.0056639587901687E-2</v>
      </c>
    </row>
    <row r="2117" spans="1:12" x14ac:dyDescent="0.35">
      <c r="A2117">
        <v>7820412</v>
      </c>
      <c r="B2117" t="s">
        <v>39</v>
      </c>
      <c r="C2117" t="s">
        <v>96</v>
      </c>
      <c r="D2117" t="s">
        <v>1604</v>
      </c>
      <c r="E2117" t="s">
        <v>2027</v>
      </c>
      <c r="F2117" s="6">
        <v>3.7759597230962869E-4</v>
      </c>
      <c r="G2117" t="s">
        <v>1528</v>
      </c>
      <c r="H2117" t="s">
        <v>505</v>
      </c>
      <c r="I2117" s="1">
        <v>74.38000000000001</v>
      </c>
      <c r="J2117" s="2">
        <v>2.1976085588420392E-2</v>
      </c>
      <c r="K2117" s="2">
        <v>3.3266205160478284E-2</v>
      </c>
      <c r="L2117" s="2">
        <v>2.8093140916002103E-2</v>
      </c>
    </row>
    <row r="2118" spans="1:12" x14ac:dyDescent="0.35">
      <c r="A2118">
        <v>7820412</v>
      </c>
      <c r="B2118" t="s">
        <v>39</v>
      </c>
      <c r="C2118" t="s">
        <v>96</v>
      </c>
      <c r="D2118" t="s">
        <v>1604</v>
      </c>
      <c r="E2118" t="s">
        <v>2028</v>
      </c>
      <c r="F2118" s="6">
        <v>1.2586532410320956E-4</v>
      </c>
      <c r="G2118" t="s">
        <v>802</v>
      </c>
      <c r="H2118" t="s">
        <v>981</v>
      </c>
      <c r="I2118" s="1">
        <v>65.504999999999995</v>
      </c>
      <c r="J2118" s="2">
        <v>7.4889867841409687E-3</v>
      </c>
      <c r="K2118" s="2">
        <v>1.078665827564506E-2</v>
      </c>
      <c r="L2118" s="2">
        <v>8.2567650691153047E-3</v>
      </c>
    </row>
    <row r="2119" spans="1:12" x14ac:dyDescent="0.35">
      <c r="A2119">
        <v>7820412</v>
      </c>
      <c r="B2119" t="s">
        <v>39</v>
      </c>
      <c r="C2119" t="s">
        <v>96</v>
      </c>
      <c r="D2119" t="s">
        <v>873</v>
      </c>
      <c r="E2119" t="s">
        <v>2029</v>
      </c>
      <c r="F2119" s="6">
        <v>3.7759597230962869E-4</v>
      </c>
      <c r="G2119" t="s">
        <v>1325</v>
      </c>
      <c r="H2119" t="s">
        <v>345</v>
      </c>
      <c r="I2119" s="1">
        <v>70.435000000000002</v>
      </c>
      <c r="J2119" s="2">
        <v>2.0201384518565135E-2</v>
      </c>
      <c r="K2119" s="2">
        <v>2.8923851478917555E-2</v>
      </c>
      <c r="L2119" s="2">
        <v>2.658275702676359E-2</v>
      </c>
    </row>
    <row r="2120" spans="1:12" x14ac:dyDescent="0.35">
      <c r="A2120">
        <v>7820412</v>
      </c>
      <c r="B2120" t="s">
        <v>39</v>
      </c>
      <c r="C2120" t="s">
        <v>96</v>
      </c>
      <c r="D2120" t="s">
        <v>873</v>
      </c>
      <c r="E2120" t="s">
        <v>2030</v>
      </c>
      <c r="F2120" s="6">
        <v>1.2586532410320956E-4</v>
      </c>
      <c r="G2120" t="s">
        <v>561</v>
      </c>
      <c r="H2120" t="s">
        <v>2031</v>
      </c>
      <c r="I2120" s="1">
        <v>68.28</v>
      </c>
      <c r="J2120" s="2">
        <v>9.074889867841409E-3</v>
      </c>
      <c r="K2120" s="2">
        <v>9.8049087476400256E-3</v>
      </c>
      <c r="L2120" s="2">
        <v>8.5966016362492136E-3</v>
      </c>
    </row>
    <row r="2121" spans="1:12" x14ac:dyDescent="0.35">
      <c r="A2121">
        <v>7820412</v>
      </c>
      <c r="B2121" t="s">
        <v>39</v>
      </c>
      <c r="C2121" t="s">
        <v>96</v>
      </c>
      <c r="D2121" t="s">
        <v>1232</v>
      </c>
      <c r="E2121" t="s">
        <v>1210</v>
      </c>
      <c r="F2121" s="6">
        <v>2.5173064820641913E-4</v>
      </c>
      <c r="G2121" t="s">
        <v>854</v>
      </c>
      <c r="H2121" t="s">
        <v>1890</v>
      </c>
      <c r="I2121" s="1">
        <v>62.134999999999998</v>
      </c>
      <c r="J2121" s="2">
        <v>6.8470736312146001E-3</v>
      </c>
      <c r="K2121" s="2">
        <v>1.8351164254247956E-2</v>
      </c>
      <c r="L2121" s="2">
        <v>1.5657646510494512E-2</v>
      </c>
    </row>
    <row r="2122" spans="1:12" x14ac:dyDescent="0.35">
      <c r="A2122">
        <v>7820412</v>
      </c>
      <c r="B2122" t="s">
        <v>39</v>
      </c>
      <c r="C2122" t="s">
        <v>96</v>
      </c>
      <c r="D2122" t="s">
        <v>1232</v>
      </c>
      <c r="E2122" t="s">
        <v>1236</v>
      </c>
      <c r="F2122" s="6">
        <v>1.2586532410320956E-4</v>
      </c>
      <c r="G2122" t="s">
        <v>584</v>
      </c>
      <c r="H2122" t="s">
        <v>202</v>
      </c>
      <c r="I2122" s="1">
        <v>61.394999999999996</v>
      </c>
      <c r="J2122" s="2">
        <v>4.7073631214600373E-3</v>
      </c>
      <c r="K2122" s="2">
        <v>8.9238514789175584E-3</v>
      </c>
      <c r="L2122" s="2">
        <v>7.7281310919923105E-3</v>
      </c>
    </row>
    <row r="2123" spans="1:12" x14ac:dyDescent="0.35">
      <c r="A2123">
        <v>7820412</v>
      </c>
      <c r="B2123" t="s">
        <v>39</v>
      </c>
      <c r="C2123" t="s">
        <v>96</v>
      </c>
      <c r="D2123" t="s">
        <v>1232</v>
      </c>
      <c r="E2123" t="s">
        <v>1237</v>
      </c>
      <c r="F2123" s="6">
        <v>1.2586532410320956E-4</v>
      </c>
      <c r="G2123" t="s">
        <v>179</v>
      </c>
      <c r="H2123" t="s">
        <v>843</v>
      </c>
      <c r="I2123" s="1">
        <v>76.864999999999995</v>
      </c>
      <c r="J2123" s="2">
        <v>8.3448709880427942E-3</v>
      </c>
      <c r="K2123" s="2">
        <v>9.9181875393329136E-3</v>
      </c>
      <c r="L2123" s="2">
        <v>9.6790436155920583E-3</v>
      </c>
    </row>
    <row r="2124" spans="1:12" x14ac:dyDescent="0.35">
      <c r="A2124">
        <v>7820412</v>
      </c>
      <c r="B2124" t="s">
        <v>39</v>
      </c>
      <c r="C2124" t="s">
        <v>96</v>
      </c>
      <c r="D2124" t="s">
        <v>1232</v>
      </c>
      <c r="E2124" t="s">
        <v>1238</v>
      </c>
      <c r="F2124" s="6">
        <v>1.2586532410320956E-4</v>
      </c>
      <c r="G2124" t="s">
        <v>1239</v>
      </c>
      <c r="H2124" t="s">
        <v>236</v>
      </c>
      <c r="I2124" s="1">
        <v>66.289999999999992</v>
      </c>
      <c r="J2124" s="2">
        <v>7.2876022655758337E-3</v>
      </c>
      <c r="K2124" s="2">
        <v>9.1629955947136552E-3</v>
      </c>
      <c r="L2124" s="2">
        <v>8.3448713721532806E-3</v>
      </c>
    </row>
    <row r="2125" spans="1:12" x14ac:dyDescent="0.35">
      <c r="A2125">
        <v>7820412</v>
      </c>
      <c r="B2125" t="s">
        <v>39</v>
      </c>
      <c r="C2125" t="s">
        <v>96</v>
      </c>
      <c r="D2125" t="s">
        <v>1232</v>
      </c>
      <c r="E2125" t="s">
        <v>2032</v>
      </c>
      <c r="F2125" s="6">
        <v>1.2586532410320956E-4</v>
      </c>
      <c r="G2125" t="s">
        <v>375</v>
      </c>
      <c r="H2125" t="s">
        <v>409</v>
      </c>
      <c r="I2125" s="1">
        <v>81.824999999999989</v>
      </c>
      <c r="J2125" s="2">
        <v>7.0106985525487733E-3</v>
      </c>
      <c r="K2125" s="2">
        <v>1.2548772813089994E-2</v>
      </c>
      <c r="L2125" s="2">
        <v>1.0295783895753028E-2</v>
      </c>
    </row>
    <row r="2126" spans="1:12" x14ac:dyDescent="0.35">
      <c r="A2126">
        <v>7820412</v>
      </c>
      <c r="B2126" t="s">
        <v>39</v>
      </c>
      <c r="C2126" t="s">
        <v>96</v>
      </c>
      <c r="D2126" t="s">
        <v>1232</v>
      </c>
      <c r="E2126" t="s">
        <v>1823</v>
      </c>
      <c r="F2126" s="6">
        <v>5.0346129641283825E-4</v>
      </c>
      <c r="G2126" t="s">
        <v>1580</v>
      </c>
      <c r="H2126" t="s">
        <v>508</v>
      </c>
      <c r="I2126" s="1">
        <v>60.75</v>
      </c>
      <c r="J2126" s="2">
        <v>2.2857142857142857E-2</v>
      </c>
      <c r="K2126" s="2">
        <v>3.947136563876652E-2</v>
      </c>
      <c r="L2126" s="2">
        <v>3.0560101076369767E-2</v>
      </c>
    </row>
    <row r="2127" spans="1:12" x14ac:dyDescent="0.35">
      <c r="A2127">
        <v>7820412</v>
      </c>
      <c r="B2127" t="s">
        <v>39</v>
      </c>
      <c r="C2127" t="s">
        <v>96</v>
      </c>
      <c r="D2127" t="s">
        <v>1232</v>
      </c>
      <c r="E2127" t="s">
        <v>1240</v>
      </c>
      <c r="F2127" s="6">
        <v>2.5173064820641913E-4</v>
      </c>
      <c r="G2127" t="s">
        <v>1241</v>
      </c>
      <c r="H2127" t="s">
        <v>1242</v>
      </c>
      <c r="I2127" s="1">
        <v>43.35</v>
      </c>
      <c r="J2127" s="2">
        <v>4.2039018250471993E-3</v>
      </c>
      <c r="K2127" s="2">
        <v>1.7444933920704845E-2</v>
      </c>
      <c r="L2127" s="2">
        <v>1.0925110516269076E-2</v>
      </c>
    </row>
    <row r="2128" spans="1:12" x14ac:dyDescent="0.35">
      <c r="A2128">
        <v>7820412</v>
      </c>
      <c r="B2128" t="s">
        <v>39</v>
      </c>
      <c r="C2128" t="s">
        <v>96</v>
      </c>
      <c r="D2128" t="s">
        <v>1232</v>
      </c>
      <c r="E2128" t="s">
        <v>1243</v>
      </c>
      <c r="F2128" s="6">
        <v>1.2586532410320956E-4</v>
      </c>
      <c r="G2128" t="s">
        <v>769</v>
      </c>
      <c r="H2128" t="s">
        <v>1017</v>
      </c>
      <c r="I2128" s="1">
        <v>70.61</v>
      </c>
      <c r="J2128" s="2">
        <v>5.9030837004405284E-3</v>
      </c>
      <c r="K2128" s="2">
        <v>1.2359974826935179E-2</v>
      </c>
      <c r="L2128" s="2">
        <v>8.8986780299864301E-3</v>
      </c>
    </row>
    <row r="2129" spans="1:12" x14ac:dyDescent="0.35">
      <c r="A2129">
        <v>7820412</v>
      </c>
      <c r="B2129" t="s">
        <v>39</v>
      </c>
      <c r="C2129" t="s">
        <v>96</v>
      </c>
      <c r="D2129" t="s">
        <v>1232</v>
      </c>
      <c r="E2129" t="s">
        <v>1244</v>
      </c>
      <c r="F2129" s="6">
        <v>7.5519194461925738E-4</v>
      </c>
      <c r="G2129" t="s">
        <v>197</v>
      </c>
      <c r="H2129" t="s">
        <v>1060</v>
      </c>
      <c r="I2129" s="1">
        <v>71.399999999999991</v>
      </c>
      <c r="J2129" s="2">
        <v>3.2850849590937696E-2</v>
      </c>
      <c r="K2129" s="2">
        <v>7.1818753933291374E-2</v>
      </c>
      <c r="L2129" s="2">
        <v>5.3996224040276902E-2</v>
      </c>
    </row>
    <row r="2130" spans="1:12" x14ac:dyDescent="0.35">
      <c r="A2130">
        <v>7820412</v>
      </c>
      <c r="B2130" t="s">
        <v>39</v>
      </c>
      <c r="C2130" t="s">
        <v>96</v>
      </c>
      <c r="D2130" t="s">
        <v>710</v>
      </c>
      <c r="E2130" t="s">
        <v>974</v>
      </c>
      <c r="F2130" s="6">
        <v>5.0346129641283825E-4</v>
      </c>
      <c r="G2130" t="s">
        <v>975</v>
      </c>
      <c r="H2130" t="s">
        <v>976</v>
      </c>
      <c r="I2130" s="1">
        <v>66.864999999999995</v>
      </c>
      <c r="J2130" s="2">
        <v>3.181875393329138E-2</v>
      </c>
      <c r="K2130" s="2">
        <v>3.5494021397105099E-2</v>
      </c>
      <c r="L2130" s="2">
        <v>3.3731906859660162E-2</v>
      </c>
    </row>
    <row r="2131" spans="1:12" x14ac:dyDescent="0.35">
      <c r="A2131">
        <v>7820412</v>
      </c>
      <c r="B2131" t="s">
        <v>39</v>
      </c>
      <c r="C2131" t="s">
        <v>96</v>
      </c>
      <c r="D2131" t="s">
        <v>710</v>
      </c>
      <c r="E2131" t="s">
        <v>977</v>
      </c>
      <c r="F2131" s="6">
        <v>2.5173064820641913E-4</v>
      </c>
      <c r="G2131" t="s">
        <v>978</v>
      </c>
      <c r="H2131" t="s">
        <v>772</v>
      </c>
      <c r="I2131" s="1">
        <v>67.03</v>
      </c>
      <c r="J2131" s="2">
        <v>1.2133417243549403E-2</v>
      </c>
      <c r="K2131" s="2">
        <v>2.0289490245437379E-2</v>
      </c>
      <c r="L2131" s="2">
        <v>1.6891126110540236E-2</v>
      </c>
    </row>
    <row r="2132" spans="1:12" x14ac:dyDescent="0.35">
      <c r="A2132">
        <v>7820412</v>
      </c>
      <c r="B2132" t="s">
        <v>39</v>
      </c>
      <c r="C2132" t="s">
        <v>96</v>
      </c>
      <c r="D2132" t="s">
        <v>710</v>
      </c>
      <c r="E2132" t="s">
        <v>2033</v>
      </c>
      <c r="F2132" s="6">
        <v>6.2932662051604787E-4</v>
      </c>
      <c r="G2132" t="s">
        <v>808</v>
      </c>
      <c r="H2132" t="s">
        <v>998</v>
      </c>
      <c r="I2132" s="1">
        <v>73.144999999999996</v>
      </c>
      <c r="J2132" s="2">
        <v>3.9207048458149783E-2</v>
      </c>
      <c r="K2132" s="2">
        <v>5.1038388923851478E-2</v>
      </c>
      <c r="L2132" s="2">
        <v>4.6003774999446884E-2</v>
      </c>
    </row>
    <row r="2133" spans="1:12" x14ac:dyDescent="0.35">
      <c r="A2133">
        <v>7820412</v>
      </c>
      <c r="B2133" t="s">
        <v>39</v>
      </c>
      <c r="C2133" t="s">
        <v>96</v>
      </c>
      <c r="D2133" t="s">
        <v>710</v>
      </c>
      <c r="E2133" t="s">
        <v>980</v>
      </c>
      <c r="F2133" s="6">
        <v>2.5173064820641913E-4</v>
      </c>
      <c r="G2133" t="s">
        <v>981</v>
      </c>
      <c r="H2133" t="s">
        <v>982</v>
      </c>
      <c r="I2133" s="1">
        <v>92.865000000000009</v>
      </c>
      <c r="J2133" s="2">
        <v>2.157331655129012E-2</v>
      </c>
      <c r="K2133" s="2">
        <v>2.4795468848332284E-2</v>
      </c>
      <c r="L2133" s="2">
        <v>2.3385777602486824E-2</v>
      </c>
    </row>
    <row r="2134" spans="1:12" x14ac:dyDescent="0.35">
      <c r="A2134">
        <v>7820412</v>
      </c>
      <c r="B2134" t="s">
        <v>39</v>
      </c>
      <c r="C2134" t="s">
        <v>96</v>
      </c>
      <c r="D2134" t="s">
        <v>710</v>
      </c>
      <c r="E2134" t="s">
        <v>2034</v>
      </c>
      <c r="F2134" s="6">
        <v>2.5173064820641913E-4</v>
      </c>
      <c r="G2134" t="s">
        <v>303</v>
      </c>
      <c r="H2134" t="s">
        <v>144</v>
      </c>
      <c r="I2134" s="1">
        <v>66.765000000000001</v>
      </c>
      <c r="J2134" s="2">
        <v>1.4122089364380114E-2</v>
      </c>
      <c r="K2134" s="2">
        <v>1.9358086847073634E-2</v>
      </c>
      <c r="L2134" s="2">
        <v>1.6790433467147182E-2</v>
      </c>
    </row>
    <row r="2135" spans="1:12" x14ac:dyDescent="0.35">
      <c r="A2135">
        <v>7820412</v>
      </c>
      <c r="B2135" t="s">
        <v>39</v>
      </c>
      <c r="C2135" t="s">
        <v>96</v>
      </c>
      <c r="D2135" t="s">
        <v>710</v>
      </c>
      <c r="E2135" t="s">
        <v>985</v>
      </c>
      <c r="F2135" s="6">
        <v>7.5519194461925738E-4</v>
      </c>
      <c r="G2135" t="s">
        <v>408</v>
      </c>
      <c r="H2135" t="s">
        <v>631</v>
      </c>
      <c r="I2135" s="1">
        <v>76.995000000000005</v>
      </c>
      <c r="J2135" s="2">
        <v>4.0478288231592198E-2</v>
      </c>
      <c r="K2135" s="2">
        <v>6.5324103209565762E-2</v>
      </c>
      <c r="L2135" s="2">
        <v>5.8149779735682819E-2</v>
      </c>
    </row>
    <row r="2136" spans="1:12" x14ac:dyDescent="0.35">
      <c r="A2136">
        <v>7820412</v>
      </c>
      <c r="B2136" t="s">
        <v>39</v>
      </c>
      <c r="C2136" t="s">
        <v>96</v>
      </c>
      <c r="D2136" t="s">
        <v>710</v>
      </c>
      <c r="E2136" t="s">
        <v>989</v>
      </c>
      <c r="F2136" s="6">
        <v>1.2586532410320956E-4</v>
      </c>
      <c r="G2136" t="s">
        <v>733</v>
      </c>
      <c r="H2136" t="s">
        <v>990</v>
      </c>
      <c r="I2136" s="1">
        <v>82.394999999999982</v>
      </c>
      <c r="J2136" s="2">
        <v>8.2567652611705462E-3</v>
      </c>
      <c r="K2136" s="2">
        <v>1.1239773442416614E-2</v>
      </c>
      <c r="L2136" s="2">
        <v>1.038388923851479E-2</v>
      </c>
    </row>
    <row r="2137" spans="1:12" x14ac:dyDescent="0.35">
      <c r="A2137">
        <v>7820412</v>
      </c>
      <c r="B2137" t="s">
        <v>39</v>
      </c>
      <c r="C2137" t="s">
        <v>96</v>
      </c>
      <c r="D2137" t="s">
        <v>710</v>
      </c>
      <c r="E2137" t="s">
        <v>991</v>
      </c>
      <c r="F2137" s="6">
        <v>1.2586532410320956E-4</v>
      </c>
      <c r="G2137" t="s">
        <v>785</v>
      </c>
      <c r="H2137" t="s">
        <v>173</v>
      </c>
      <c r="I2137" s="1">
        <v>63.704999999999998</v>
      </c>
      <c r="J2137" s="2">
        <v>6.2555066079295158E-3</v>
      </c>
      <c r="K2137" s="2">
        <v>9.6664568911264941E-3</v>
      </c>
      <c r="L2137" s="2">
        <v>8.017621241402071E-3</v>
      </c>
    </row>
    <row r="2138" spans="1:12" x14ac:dyDescent="0.35">
      <c r="A2138">
        <v>7820412</v>
      </c>
      <c r="B2138" t="s">
        <v>39</v>
      </c>
      <c r="C2138" t="s">
        <v>96</v>
      </c>
      <c r="D2138" t="s">
        <v>710</v>
      </c>
      <c r="E2138" t="s">
        <v>992</v>
      </c>
      <c r="F2138" s="6">
        <v>2.5173064820641913E-4</v>
      </c>
      <c r="G2138" t="s">
        <v>993</v>
      </c>
      <c r="H2138" t="s">
        <v>257</v>
      </c>
      <c r="I2138" s="1">
        <v>91.615000000000009</v>
      </c>
      <c r="J2138" s="2">
        <v>2.4241661422278162E-2</v>
      </c>
      <c r="K2138" s="2">
        <v>2.31843926998112E-2</v>
      </c>
      <c r="L2138" s="2">
        <v>2.3058526991597505E-2</v>
      </c>
    </row>
    <row r="2139" spans="1:12" x14ac:dyDescent="0.35">
      <c r="A2139">
        <v>7820412</v>
      </c>
      <c r="B2139" t="s">
        <v>39</v>
      </c>
      <c r="C2139" t="s">
        <v>96</v>
      </c>
      <c r="D2139" t="s">
        <v>710</v>
      </c>
      <c r="E2139" t="s">
        <v>2035</v>
      </c>
      <c r="F2139" s="6">
        <v>1.2586532410320956E-4</v>
      </c>
      <c r="G2139" t="s">
        <v>600</v>
      </c>
      <c r="H2139" t="s">
        <v>206</v>
      </c>
      <c r="I2139" s="1">
        <v>96.97</v>
      </c>
      <c r="J2139" s="2">
        <v>1.2095657646318439E-2</v>
      </c>
      <c r="K2139" s="2">
        <v>1.2586532410320957E-2</v>
      </c>
      <c r="L2139" s="2">
        <v>1.2196350097656249E-2</v>
      </c>
    </row>
    <row r="2140" spans="1:12" x14ac:dyDescent="0.35">
      <c r="A2140">
        <v>7820412</v>
      </c>
      <c r="B2140" t="s">
        <v>39</v>
      </c>
      <c r="C2140" t="s">
        <v>96</v>
      </c>
      <c r="D2140" t="s">
        <v>710</v>
      </c>
      <c r="E2140" t="s">
        <v>994</v>
      </c>
      <c r="F2140" s="6">
        <v>2.5173064820641913E-4</v>
      </c>
      <c r="G2140" t="s">
        <v>224</v>
      </c>
      <c r="H2140" t="s">
        <v>269</v>
      </c>
      <c r="I2140" s="1">
        <v>92.405000000000001</v>
      </c>
      <c r="J2140" s="2">
        <v>2.436752674638137E-2</v>
      </c>
      <c r="K2140" s="2">
        <v>2.421648835745752E-2</v>
      </c>
      <c r="L2140" s="2">
        <v>2.3259912278383612E-2</v>
      </c>
    </row>
    <row r="2141" spans="1:12" x14ac:dyDescent="0.35">
      <c r="A2141">
        <v>7820412</v>
      </c>
      <c r="B2141" t="s">
        <v>39</v>
      </c>
      <c r="C2141" t="s">
        <v>96</v>
      </c>
      <c r="D2141" t="s">
        <v>710</v>
      </c>
      <c r="E2141" t="s">
        <v>995</v>
      </c>
      <c r="F2141" s="6">
        <v>6.2932662051604787E-4</v>
      </c>
      <c r="G2141" t="s">
        <v>510</v>
      </c>
      <c r="H2141" t="s">
        <v>612</v>
      </c>
      <c r="I2141" s="1">
        <v>69.040000000000006</v>
      </c>
      <c r="J2141" s="2">
        <v>3.5556954059156702E-2</v>
      </c>
      <c r="K2141" s="2">
        <v>4.5563247325361871E-2</v>
      </c>
      <c r="L2141" s="2">
        <v>4.3360605113831913E-2</v>
      </c>
    </row>
    <row r="2142" spans="1:12" x14ac:dyDescent="0.35">
      <c r="A2142">
        <v>7820412</v>
      </c>
      <c r="B2142" t="s">
        <v>39</v>
      </c>
      <c r="C2142" t="s">
        <v>96</v>
      </c>
      <c r="D2142" t="s">
        <v>710</v>
      </c>
      <c r="E2142" t="s">
        <v>996</v>
      </c>
      <c r="F2142" s="6">
        <v>1.2586532410320956E-4</v>
      </c>
      <c r="G2142" t="s">
        <v>997</v>
      </c>
      <c r="H2142" t="s">
        <v>998</v>
      </c>
      <c r="I2142" s="1">
        <v>72.625</v>
      </c>
      <c r="J2142" s="2">
        <v>7.3505349276274381E-3</v>
      </c>
      <c r="K2142" s="2">
        <v>1.0207677784770296E-2</v>
      </c>
      <c r="L2142" s="2">
        <v>9.137822337837772E-3</v>
      </c>
    </row>
    <row r="2143" spans="1:12" x14ac:dyDescent="0.35">
      <c r="A2143">
        <v>7820412</v>
      </c>
      <c r="B2143" t="s">
        <v>39</v>
      </c>
      <c r="C2143" t="s">
        <v>96</v>
      </c>
      <c r="D2143" t="s">
        <v>710</v>
      </c>
      <c r="E2143" t="s">
        <v>2036</v>
      </c>
      <c r="F2143" s="6">
        <v>7.5519194461925738E-4</v>
      </c>
      <c r="G2143" t="s">
        <v>1192</v>
      </c>
      <c r="H2143" t="s">
        <v>718</v>
      </c>
      <c r="I2143" s="1">
        <v>73.14</v>
      </c>
      <c r="J2143" s="2">
        <v>5.6035242290748903E-2</v>
      </c>
      <c r="K2143" s="2">
        <v>6.3587161736941469E-2</v>
      </c>
      <c r="L2143" s="2">
        <v>5.5355571845254484E-2</v>
      </c>
    </row>
    <row r="2144" spans="1:12" x14ac:dyDescent="0.35">
      <c r="A2144">
        <v>7820412</v>
      </c>
      <c r="B2144" t="s">
        <v>39</v>
      </c>
      <c r="C2144" t="s">
        <v>96</v>
      </c>
      <c r="D2144" t="s">
        <v>710</v>
      </c>
      <c r="E2144" t="s">
        <v>1001</v>
      </c>
      <c r="F2144" s="6">
        <v>2.5173064820641913E-4</v>
      </c>
      <c r="G2144" t="s">
        <v>1002</v>
      </c>
      <c r="H2144" t="s">
        <v>884</v>
      </c>
      <c r="I2144" s="1">
        <v>62.814999999999998</v>
      </c>
      <c r="J2144" s="2">
        <v>1.4398993077407175E-2</v>
      </c>
      <c r="K2144" s="2">
        <v>2.05412208936438E-2</v>
      </c>
      <c r="L2144" s="2">
        <v>1.5833858156294248E-2</v>
      </c>
    </row>
    <row r="2145" spans="1:12" x14ac:dyDescent="0.35">
      <c r="A2145">
        <v>7820412</v>
      </c>
      <c r="B2145" t="s">
        <v>39</v>
      </c>
      <c r="C2145" t="s">
        <v>96</v>
      </c>
      <c r="D2145" t="s">
        <v>710</v>
      </c>
      <c r="E2145" t="s">
        <v>1005</v>
      </c>
      <c r="F2145" s="6">
        <v>5.0346129641283825E-4</v>
      </c>
      <c r="G2145" t="s">
        <v>517</v>
      </c>
      <c r="H2145" t="s">
        <v>670</v>
      </c>
      <c r="I2145" s="1">
        <v>75.195000000000007</v>
      </c>
      <c r="J2145" s="2">
        <v>3.3480176211453744E-2</v>
      </c>
      <c r="K2145" s="2">
        <v>4.2139710509754562E-2</v>
      </c>
      <c r="L2145" s="2">
        <v>3.7809942592383183E-2</v>
      </c>
    </row>
    <row r="2146" spans="1:12" x14ac:dyDescent="0.35">
      <c r="A2146">
        <v>7820412</v>
      </c>
      <c r="B2146" t="s">
        <v>39</v>
      </c>
      <c r="C2146" t="s">
        <v>96</v>
      </c>
      <c r="D2146" t="s">
        <v>710</v>
      </c>
      <c r="E2146" t="s">
        <v>2037</v>
      </c>
      <c r="F2146" s="6">
        <v>5.0346129641283825E-4</v>
      </c>
      <c r="G2146" t="s">
        <v>2007</v>
      </c>
      <c r="H2146" t="s">
        <v>924</v>
      </c>
      <c r="I2146" s="1">
        <v>96.424999999999997</v>
      </c>
      <c r="J2146" s="2">
        <v>4.8130899937067331E-2</v>
      </c>
      <c r="K2146" s="2">
        <v>4.9490245437382001E-2</v>
      </c>
      <c r="L2146" s="2">
        <v>4.853366974241858E-2</v>
      </c>
    </row>
    <row r="2147" spans="1:12" x14ac:dyDescent="0.35">
      <c r="A2147">
        <v>7820412</v>
      </c>
      <c r="B2147" t="s">
        <v>39</v>
      </c>
      <c r="C2147" t="s">
        <v>96</v>
      </c>
      <c r="D2147" t="s">
        <v>710</v>
      </c>
      <c r="E2147" t="s">
        <v>1793</v>
      </c>
      <c r="F2147" s="6">
        <v>5.0346129641283825E-4</v>
      </c>
      <c r="G2147" t="s">
        <v>1794</v>
      </c>
      <c r="H2147" t="s">
        <v>170</v>
      </c>
      <c r="I2147" s="1">
        <v>85.214999999999989</v>
      </c>
      <c r="J2147" s="2">
        <v>4.551290119572058E-2</v>
      </c>
      <c r="K2147" s="2">
        <v>4.697293895531781E-2</v>
      </c>
      <c r="L2147" s="2">
        <v>4.2844555556511565E-2</v>
      </c>
    </row>
    <row r="2148" spans="1:12" x14ac:dyDescent="0.35">
      <c r="A2148">
        <v>7820412</v>
      </c>
      <c r="B2148" t="s">
        <v>39</v>
      </c>
      <c r="C2148" t="s">
        <v>96</v>
      </c>
      <c r="D2148" t="s">
        <v>710</v>
      </c>
      <c r="E2148" t="s">
        <v>2038</v>
      </c>
      <c r="F2148" s="6">
        <v>1.2586532410320956E-4</v>
      </c>
      <c r="G2148" t="s">
        <v>661</v>
      </c>
      <c r="H2148" t="s">
        <v>1922</v>
      </c>
      <c r="I2148" s="1">
        <v>93.774999999999991</v>
      </c>
      <c r="J2148" s="2">
        <v>1.2171176840780364E-2</v>
      </c>
      <c r="K2148" s="2">
        <v>1.1214600377595972E-2</v>
      </c>
      <c r="L2148" s="2">
        <v>1.1806167784991543E-2</v>
      </c>
    </row>
    <row r="2149" spans="1:12" x14ac:dyDescent="0.35">
      <c r="A2149">
        <v>7820412</v>
      </c>
      <c r="B2149" t="s">
        <v>39</v>
      </c>
      <c r="C2149" t="s">
        <v>96</v>
      </c>
      <c r="D2149" t="s">
        <v>710</v>
      </c>
      <c r="E2149" t="s">
        <v>1009</v>
      </c>
      <c r="F2149" s="6">
        <v>2.5173064820641913E-4</v>
      </c>
      <c r="G2149" t="s">
        <v>866</v>
      </c>
      <c r="H2149" t="s">
        <v>1010</v>
      </c>
      <c r="I2149" s="1">
        <v>71.114999999999995</v>
      </c>
      <c r="J2149" s="2">
        <v>1.1302706104468218E-2</v>
      </c>
      <c r="K2149" s="2">
        <v>1.9911894273127752E-2</v>
      </c>
      <c r="L2149" s="2">
        <v>1.7923221384076069E-2</v>
      </c>
    </row>
    <row r="2150" spans="1:12" x14ac:dyDescent="0.35">
      <c r="A2150">
        <v>7820412</v>
      </c>
      <c r="B2150" t="s">
        <v>39</v>
      </c>
      <c r="C2150" t="s">
        <v>96</v>
      </c>
      <c r="D2150" t="s">
        <v>710</v>
      </c>
      <c r="E2150" t="s">
        <v>2039</v>
      </c>
      <c r="F2150" s="6">
        <v>2.5173064820641913E-4</v>
      </c>
      <c r="G2150" t="s">
        <v>1924</v>
      </c>
      <c r="H2150" t="s">
        <v>901</v>
      </c>
      <c r="I2150" s="1">
        <v>90.52</v>
      </c>
      <c r="J2150" s="2">
        <v>2.4820641913152926E-2</v>
      </c>
      <c r="K2150" s="2">
        <v>2.280679672750157E-2</v>
      </c>
      <c r="L2150" s="2">
        <v>2.2781623662680932E-2</v>
      </c>
    </row>
    <row r="2151" spans="1:12" x14ac:dyDescent="0.35">
      <c r="A2151">
        <v>7820412</v>
      </c>
      <c r="B2151" t="s">
        <v>39</v>
      </c>
      <c r="C2151" t="s">
        <v>96</v>
      </c>
      <c r="D2151" t="s">
        <v>710</v>
      </c>
      <c r="E2151" t="s">
        <v>1013</v>
      </c>
      <c r="F2151" s="6">
        <v>5.0346129641283825E-4</v>
      </c>
      <c r="G2151" t="s">
        <v>384</v>
      </c>
      <c r="H2151" t="s">
        <v>605</v>
      </c>
      <c r="I2151" s="1">
        <v>81.919999999999987</v>
      </c>
      <c r="J2151" s="2">
        <v>3.725613593455003E-2</v>
      </c>
      <c r="K2151" s="2">
        <v>4.4405286343612335E-2</v>
      </c>
      <c r="L2151" s="2">
        <v>4.1283826305852735E-2</v>
      </c>
    </row>
    <row r="2152" spans="1:12" x14ac:dyDescent="0.35">
      <c r="A2152">
        <v>7820412</v>
      </c>
      <c r="B2152" t="s">
        <v>39</v>
      </c>
      <c r="C2152" t="s">
        <v>96</v>
      </c>
      <c r="D2152" t="s">
        <v>710</v>
      </c>
      <c r="E2152" t="s">
        <v>1167</v>
      </c>
      <c r="F2152" s="6">
        <v>1.2586532410320956E-4</v>
      </c>
      <c r="G2152" t="s">
        <v>1794</v>
      </c>
      <c r="H2152" t="s">
        <v>982</v>
      </c>
      <c r="I2152" s="1">
        <v>94.795000000000002</v>
      </c>
      <c r="J2152" s="2">
        <v>1.1378225298930145E-2</v>
      </c>
      <c r="K2152" s="2">
        <v>1.2397734424166142E-2</v>
      </c>
      <c r="L2152" s="2">
        <v>1.1932033109094752E-2</v>
      </c>
    </row>
    <row r="2153" spans="1:12" x14ac:dyDescent="0.35">
      <c r="A2153">
        <v>7820412</v>
      </c>
      <c r="B2153" t="s">
        <v>39</v>
      </c>
      <c r="C2153" t="s">
        <v>96</v>
      </c>
      <c r="D2153" t="s">
        <v>710</v>
      </c>
      <c r="E2153" t="s">
        <v>1014</v>
      </c>
      <c r="F2153" s="6">
        <v>1.2586532410320956E-4</v>
      </c>
      <c r="G2153" t="s">
        <v>449</v>
      </c>
      <c r="H2153" t="s">
        <v>461</v>
      </c>
      <c r="I2153" s="1">
        <v>74.284999999999997</v>
      </c>
      <c r="J2153" s="2">
        <v>9.2007551919446179E-3</v>
      </c>
      <c r="K2153" s="2">
        <v>1.0434235368156073E-2</v>
      </c>
      <c r="L2153" s="2">
        <v>9.3392066643476629E-3</v>
      </c>
    </row>
    <row r="2154" spans="1:12" x14ac:dyDescent="0.35">
      <c r="A2154">
        <v>7820412</v>
      </c>
      <c r="B2154" t="s">
        <v>39</v>
      </c>
      <c r="C2154" t="s">
        <v>96</v>
      </c>
      <c r="D2154" t="s">
        <v>710</v>
      </c>
      <c r="E2154" t="s">
        <v>2040</v>
      </c>
      <c r="F2154" s="6">
        <v>1.2586532410320956E-4</v>
      </c>
      <c r="G2154" t="s">
        <v>1143</v>
      </c>
      <c r="H2154" t="s">
        <v>1018</v>
      </c>
      <c r="I2154" s="1">
        <v>93.564999999999998</v>
      </c>
      <c r="J2154" s="2">
        <v>1.2297042164883575E-2</v>
      </c>
      <c r="K2154" s="2">
        <v>1.2422907488986784E-2</v>
      </c>
      <c r="L2154" s="2">
        <v>1.179358048436025E-2</v>
      </c>
    </row>
    <row r="2155" spans="1:12" x14ac:dyDescent="0.35">
      <c r="A2155">
        <v>7820412</v>
      </c>
      <c r="B2155" t="s">
        <v>39</v>
      </c>
      <c r="C2155" t="s">
        <v>96</v>
      </c>
      <c r="D2155" t="s">
        <v>710</v>
      </c>
      <c r="E2155" t="s">
        <v>1016</v>
      </c>
      <c r="F2155" s="6">
        <v>3.7759597230962869E-4</v>
      </c>
      <c r="G2155" t="s">
        <v>1017</v>
      </c>
      <c r="H2155" t="s">
        <v>1018</v>
      </c>
      <c r="I2155" s="1">
        <v>95.28</v>
      </c>
      <c r="J2155" s="2">
        <v>3.7079924480805541E-2</v>
      </c>
      <c r="K2155" s="2">
        <v>3.726872246696035E-2</v>
      </c>
      <c r="L2155" s="2">
        <v>3.6022656334504306E-2</v>
      </c>
    </row>
    <row r="2156" spans="1:12" x14ac:dyDescent="0.35">
      <c r="A2156">
        <v>7820412</v>
      </c>
      <c r="B2156" t="s">
        <v>39</v>
      </c>
      <c r="C2156" t="s">
        <v>96</v>
      </c>
      <c r="D2156" t="s">
        <v>710</v>
      </c>
      <c r="E2156" t="s">
        <v>1875</v>
      </c>
      <c r="F2156" s="6">
        <v>5.0346129641283825E-4</v>
      </c>
      <c r="G2156" t="s">
        <v>898</v>
      </c>
      <c r="H2156" t="s">
        <v>513</v>
      </c>
      <c r="I2156" s="1">
        <v>87.11999999999999</v>
      </c>
      <c r="J2156" s="2">
        <v>4.017621145374449E-2</v>
      </c>
      <c r="K2156" s="2">
        <v>4.4103209565764627E-2</v>
      </c>
      <c r="L2156" s="2">
        <v>4.3851478149337236E-2</v>
      </c>
    </row>
    <row r="2157" spans="1:12" x14ac:dyDescent="0.35">
      <c r="A2157">
        <v>7820412</v>
      </c>
      <c r="B2157" t="s">
        <v>39</v>
      </c>
      <c r="C2157" t="s">
        <v>96</v>
      </c>
      <c r="D2157" t="s">
        <v>710</v>
      </c>
      <c r="E2157" t="s">
        <v>1019</v>
      </c>
      <c r="F2157" s="6">
        <v>1.2586532410320956E-4</v>
      </c>
      <c r="G2157" t="s">
        <v>729</v>
      </c>
      <c r="H2157" t="s">
        <v>205</v>
      </c>
      <c r="I2157" s="1">
        <v>73.509999999999991</v>
      </c>
      <c r="J2157" s="2">
        <v>7.048458149779736E-3</v>
      </c>
      <c r="K2157" s="2">
        <v>9.7545626179987403E-3</v>
      </c>
      <c r="L2157" s="2">
        <v>9.2385149812308255E-3</v>
      </c>
    </row>
    <row r="2158" spans="1:12" x14ac:dyDescent="0.35">
      <c r="A2158">
        <v>7820412</v>
      </c>
      <c r="B2158" t="s">
        <v>39</v>
      </c>
      <c r="C2158" t="s">
        <v>96</v>
      </c>
      <c r="D2158" t="s">
        <v>710</v>
      </c>
      <c r="E2158" t="s">
        <v>1021</v>
      </c>
      <c r="F2158" s="6">
        <v>1.2586532410320956E-4</v>
      </c>
      <c r="G2158" t="s">
        <v>356</v>
      </c>
      <c r="H2158" t="s">
        <v>897</v>
      </c>
      <c r="I2158" s="1">
        <v>70.834999999999994</v>
      </c>
      <c r="J2158" s="2">
        <v>9.2888609188168658E-3</v>
      </c>
      <c r="K2158" s="2">
        <v>9.5154185022026418E-3</v>
      </c>
      <c r="L2158" s="2">
        <v>8.911265330617724E-3</v>
      </c>
    </row>
    <row r="2159" spans="1:12" x14ac:dyDescent="0.35">
      <c r="A2159">
        <v>7820412</v>
      </c>
      <c r="B2159" t="s">
        <v>39</v>
      </c>
      <c r="C2159" t="s">
        <v>96</v>
      </c>
      <c r="D2159" t="s">
        <v>710</v>
      </c>
      <c r="E2159" t="s">
        <v>2041</v>
      </c>
      <c r="F2159" s="6">
        <v>3.7759597230962869E-4</v>
      </c>
      <c r="G2159" t="s">
        <v>206</v>
      </c>
      <c r="H2159" t="s">
        <v>206</v>
      </c>
      <c r="I2159" s="1">
        <v>99.32</v>
      </c>
      <c r="J2159" s="2">
        <v>3.7759597230962866E-2</v>
      </c>
      <c r="K2159" s="2">
        <v>3.7759597230962866E-2</v>
      </c>
      <c r="L2159" s="2">
        <v>3.7495281202677588E-2</v>
      </c>
    </row>
    <row r="2160" spans="1:12" x14ac:dyDescent="0.35">
      <c r="A2160">
        <v>7820412</v>
      </c>
      <c r="B2160" t="s">
        <v>39</v>
      </c>
      <c r="C2160" t="s">
        <v>96</v>
      </c>
      <c r="D2160" t="s">
        <v>710</v>
      </c>
      <c r="E2160" t="s">
        <v>1022</v>
      </c>
      <c r="F2160" s="6">
        <v>2.5173064820641913E-4</v>
      </c>
      <c r="G2160" t="s">
        <v>802</v>
      </c>
      <c r="H2160" t="s">
        <v>213</v>
      </c>
      <c r="I2160" s="1">
        <v>78.274999999999991</v>
      </c>
      <c r="J2160" s="2">
        <v>1.4977973568281937E-2</v>
      </c>
      <c r="K2160" s="2">
        <v>2.1900566393958463E-2</v>
      </c>
      <c r="L2160" s="2">
        <v>1.9735683203493747E-2</v>
      </c>
    </row>
    <row r="2161" spans="1:12" x14ac:dyDescent="0.35">
      <c r="A2161">
        <v>7820412</v>
      </c>
      <c r="B2161" t="s">
        <v>39</v>
      </c>
      <c r="C2161" t="s">
        <v>96</v>
      </c>
      <c r="D2161" t="s">
        <v>710</v>
      </c>
      <c r="E2161" t="s">
        <v>1023</v>
      </c>
      <c r="F2161" s="6">
        <v>6.2932662051604787E-4</v>
      </c>
      <c r="G2161" t="s">
        <v>1024</v>
      </c>
      <c r="H2161" t="s">
        <v>721</v>
      </c>
      <c r="I2161" s="1">
        <v>66.03</v>
      </c>
      <c r="J2161" s="2">
        <v>3.3102580239144121E-2</v>
      </c>
      <c r="K2161" s="2">
        <v>5.0975456261799876E-2</v>
      </c>
      <c r="L2161" s="2">
        <v>4.1598488655834549E-2</v>
      </c>
    </row>
    <row r="2162" spans="1:12" x14ac:dyDescent="0.35">
      <c r="A2162">
        <v>7820412</v>
      </c>
      <c r="B2162" t="s">
        <v>39</v>
      </c>
      <c r="C2162" t="s">
        <v>96</v>
      </c>
      <c r="D2162" t="s">
        <v>710</v>
      </c>
      <c r="E2162" t="s">
        <v>1025</v>
      </c>
      <c r="F2162" s="6">
        <v>1.2586532410320956E-4</v>
      </c>
      <c r="G2162" t="s">
        <v>1026</v>
      </c>
      <c r="H2162" t="s">
        <v>312</v>
      </c>
      <c r="I2162" s="1">
        <v>81.174999999999997</v>
      </c>
      <c r="J2162" s="2">
        <v>8.5084959093769657E-3</v>
      </c>
      <c r="K2162" s="2">
        <v>1.1529263687853996E-2</v>
      </c>
      <c r="L2162" s="2">
        <v>1.022026393307013E-2</v>
      </c>
    </row>
    <row r="2163" spans="1:12" x14ac:dyDescent="0.35">
      <c r="A2163">
        <v>7820412</v>
      </c>
      <c r="B2163" t="s">
        <v>39</v>
      </c>
      <c r="C2163" t="s">
        <v>96</v>
      </c>
      <c r="D2163" t="s">
        <v>710</v>
      </c>
      <c r="E2163" t="s">
        <v>1027</v>
      </c>
      <c r="F2163" s="6">
        <v>1.2586532410320956E-4</v>
      </c>
      <c r="G2163" t="s">
        <v>1028</v>
      </c>
      <c r="H2163" t="s">
        <v>1029</v>
      </c>
      <c r="I2163" s="1">
        <v>67.95</v>
      </c>
      <c r="J2163" s="2">
        <v>5.2485840151038389E-3</v>
      </c>
      <c r="K2163" s="2">
        <v>9.2636878539962223E-3</v>
      </c>
      <c r="L2163" s="2">
        <v>8.558842039018251E-3</v>
      </c>
    </row>
    <row r="2164" spans="1:12" x14ac:dyDescent="0.35">
      <c r="A2164">
        <v>7820412</v>
      </c>
      <c r="B2164" t="s">
        <v>39</v>
      </c>
      <c r="C2164" t="s">
        <v>96</v>
      </c>
      <c r="D2164" t="s">
        <v>710</v>
      </c>
      <c r="E2164" t="s">
        <v>1030</v>
      </c>
      <c r="F2164" s="6">
        <v>2.5173064820641913E-4</v>
      </c>
      <c r="G2164" t="s">
        <v>648</v>
      </c>
      <c r="H2164" t="s">
        <v>857</v>
      </c>
      <c r="I2164" s="1">
        <v>58.885000000000005</v>
      </c>
      <c r="J2164" s="2">
        <v>1.2007551919446193E-2</v>
      </c>
      <c r="K2164" s="2">
        <v>1.9106356198867212E-2</v>
      </c>
      <c r="L2164" s="2">
        <v>1.4826935563468573E-2</v>
      </c>
    </row>
    <row r="2165" spans="1:12" x14ac:dyDescent="0.35">
      <c r="A2165">
        <v>7820412</v>
      </c>
      <c r="B2165" t="s">
        <v>39</v>
      </c>
      <c r="C2165" t="s">
        <v>96</v>
      </c>
      <c r="D2165" t="s">
        <v>710</v>
      </c>
      <c r="E2165" t="s">
        <v>2042</v>
      </c>
      <c r="F2165" s="6">
        <v>1.2586532410320956E-4</v>
      </c>
      <c r="G2165" t="s">
        <v>795</v>
      </c>
      <c r="H2165" t="s">
        <v>656</v>
      </c>
      <c r="I2165" s="1">
        <v>77.709999999999994</v>
      </c>
      <c r="J2165" s="2">
        <v>1.0471994965387036E-2</v>
      </c>
      <c r="K2165" s="2">
        <v>1.1327879169288861E-2</v>
      </c>
      <c r="L2165" s="2">
        <v>9.7923225993401895E-3</v>
      </c>
    </row>
    <row r="2166" spans="1:12" x14ac:dyDescent="0.35">
      <c r="A2166">
        <v>7820412</v>
      </c>
      <c r="B2166" t="s">
        <v>39</v>
      </c>
      <c r="C2166" t="s">
        <v>96</v>
      </c>
      <c r="D2166" t="s">
        <v>710</v>
      </c>
      <c r="E2166" t="s">
        <v>2043</v>
      </c>
      <c r="F2166" s="6">
        <v>1.2586532410320956E-4</v>
      </c>
      <c r="G2166" t="s">
        <v>1405</v>
      </c>
      <c r="H2166" t="s">
        <v>605</v>
      </c>
      <c r="I2166" s="1">
        <v>88.274999999999991</v>
      </c>
      <c r="J2166" s="2">
        <v>1.0446821900566394E-2</v>
      </c>
      <c r="K2166" s="2">
        <v>1.1101321585903084E-2</v>
      </c>
      <c r="L2166" s="2">
        <v>1.1113908502423891E-2</v>
      </c>
    </row>
    <row r="2167" spans="1:12" x14ac:dyDescent="0.35">
      <c r="A2167">
        <v>7820412</v>
      </c>
      <c r="B2167" t="s">
        <v>39</v>
      </c>
      <c r="C2167" t="s">
        <v>96</v>
      </c>
      <c r="D2167" t="s">
        <v>710</v>
      </c>
      <c r="E2167" t="s">
        <v>1034</v>
      </c>
      <c r="F2167" s="6">
        <v>6.2932662051604787E-4</v>
      </c>
      <c r="G2167" t="s">
        <v>1035</v>
      </c>
      <c r="H2167" t="s">
        <v>576</v>
      </c>
      <c r="I2167" s="1">
        <v>77.69</v>
      </c>
      <c r="J2167" s="2">
        <v>3.8577721837633736E-2</v>
      </c>
      <c r="K2167" s="2">
        <v>5.4562617998741354E-2</v>
      </c>
      <c r="L2167" s="2">
        <v>4.8961612996700953E-2</v>
      </c>
    </row>
    <row r="2168" spans="1:12" x14ac:dyDescent="0.35">
      <c r="A2168">
        <v>7820412</v>
      </c>
      <c r="B2168" t="s">
        <v>39</v>
      </c>
      <c r="C2168" t="s">
        <v>96</v>
      </c>
      <c r="D2168" t="s">
        <v>710</v>
      </c>
      <c r="E2168" t="s">
        <v>2044</v>
      </c>
      <c r="F2168" s="6">
        <v>2.5173064820641913E-4</v>
      </c>
      <c r="G2168" t="s">
        <v>743</v>
      </c>
      <c r="H2168" t="s">
        <v>421</v>
      </c>
      <c r="I2168" s="1">
        <v>93.25</v>
      </c>
      <c r="J2168" s="2">
        <v>2.4896161107614855E-2</v>
      </c>
      <c r="K2168" s="2">
        <v>2.3662680931403397E-2</v>
      </c>
      <c r="L2168" s="2">
        <v>2.3486470245879878E-2</v>
      </c>
    </row>
    <row r="2169" spans="1:12" x14ac:dyDescent="0.35">
      <c r="A2169">
        <v>7820412</v>
      </c>
      <c r="B2169" t="s">
        <v>39</v>
      </c>
      <c r="C2169" t="s">
        <v>96</v>
      </c>
      <c r="D2169" t="s">
        <v>710</v>
      </c>
      <c r="E2169" t="s">
        <v>1036</v>
      </c>
      <c r="F2169" s="6">
        <v>3.7759597230962869E-4</v>
      </c>
      <c r="G2169" t="s">
        <v>144</v>
      </c>
      <c r="H2169" t="s">
        <v>1037</v>
      </c>
      <c r="I2169" s="1">
        <v>72.385000000000005</v>
      </c>
      <c r="J2169" s="2">
        <v>2.9037130270610449E-2</v>
      </c>
      <c r="K2169" s="2">
        <v>2.9490245437381997E-2</v>
      </c>
      <c r="L2169" s="2">
        <v>2.7337948971382846E-2</v>
      </c>
    </row>
    <row r="2170" spans="1:12" x14ac:dyDescent="0.35">
      <c r="A2170">
        <v>7820412</v>
      </c>
      <c r="B2170" t="s">
        <v>39</v>
      </c>
      <c r="C2170" t="s">
        <v>96</v>
      </c>
      <c r="D2170" t="s">
        <v>710</v>
      </c>
      <c r="E2170" t="s">
        <v>1038</v>
      </c>
      <c r="F2170" s="6">
        <v>1.2586532410320956E-4</v>
      </c>
      <c r="G2170" t="s">
        <v>1039</v>
      </c>
      <c r="H2170" t="s">
        <v>308</v>
      </c>
      <c r="I2170" s="1">
        <v>68.484999999999999</v>
      </c>
      <c r="J2170" s="2">
        <v>9.4776589049716791E-3</v>
      </c>
      <c r="K2170" s="2">
        <v>9.0371302706104464E-3</v>
      </c>
      <c r="L2170" s="2">
        <v>8.6091883607147777E-3</v>
      </c>
    </row>
    <row r="2171" spans="1:12" x14ac:dyDescent="0.35">
      <c r="A2171">
        <v>7820412</v>
      </c>
      <c r="B2171" t="s">
        <v>39</v>
      </c>
      <c r="C2171" t="s">
        <v>96</v>
      </c>
      <c r="D2171" t="s">
        <v>710</v>
      </c>
      <c r="E2171" t="s">
        <v>1040</v>
      </c>
      <c r="F2171" s="6">
        <v>5.0346129641283825E-4</v>
      </c>
      <c r="G2171" t="s">
        <v>616</v>
      </c>
      <c r="H2171" t="s">
        <v>242</v>
      </c>
      <c r="I2171" s="1">
        <v>73.47999999999999</v>
      </c>
      <c r="J2171" s="2">
        <v>2.9855254877281308E-2</v>
      </c>
      <c r="K2171" s="2">
        <v>4.7677784770295786E-2</v>
      </c>
      <c r="L2171" s="2">
        <v>3.7004405286343613E-2</v>
      </c>
    </row>
    <row r="2172" spans="1:12" x14ac:dyDescent="0.35">
      <c r="A2172">
        <v>7820412</v>
      </c>
      <c r="B2172" t="s">
        <v>39</v>
      </c>
      <c r="C2172" t="s">
        <v>96</v>
      </c>
      <c r="D2172" t="s">
        <v>710</v>
      </c>
      <c r="E2172" t="s">
        <v>1041</v>
      </c>
      <c r="F2172" s="6">
        <v>2.5173064820641913E-4</v>
      </c>
      <c r="G2172" t="s">
        <v>167</v>
      </c>
      <c r="H2172" t="s">
        <v>1042</v>
      </c>
      <c r="I2172" s="1">
        <v>88.25</v>
      </c>
      <c r="J2172" s="2">
        <v>2.2529893014474511E-2</v>
      </c>
      <c r="K2172" s="2">
        <v>2.4443045940843296E-2</v>
      </c>
      <c r="L2172" s="2">
        <v>2.2227817004847782E-2</v>
      </c>
    </row>
    <row r="2173" spans="1:12" x14ac:dyDescent="0.35">
      <c r="A2173">
        <v>7820412</v>
      </c>
      <c r="B2173" t="s">
        <v>39</v>
      </c>
      <c r="C2173" t="s">
        <v>96</v>
      </c>
      <c r="D2173" t="s">
        <v>710</v>
      </c>
      <c r="E2173" t="s">
        <v>2045</v>
      </c>
      <c r="F2173" s="6">
        <v>1.2586532410320956E-4</v>
      </c>
      <c r="G2173" t="s">
        <v>206</v>
      </c>
      <c r="H2173" t="s">
        <v>1018</v>
      </c>
      <c r="I2173" s="1">
        <v>95.99</v>
      </c>
      <c r="J2173" s="2">
        <v>1.2586532410320957E-2</v>
      </c>
      <c r="K2173" s="2">
        <v>1.2422907488986784E-2</v>
      </c>
      <c r="L2173" s="2">
        <v>1.2083071113908118E-2</v>
      </c>
    </row>
    <row r="2174" spans="1:12" x14ac:dyDescent="0.35">
      <c r="A2174">
        <v>7820412</v>
      </c>
      <c r="B2174" t="s">
        <v>39</v>
      </c>
      <c r="C2174" t="s">
        <v>96</v>
      </c>
      <c r="D2174" t="s">
        <v>710</v>
      </c>
      <c r="E2174" t="s">
        <v>2046</v>
      </c>
      <c r="F2174" s="6">
        <v>2.5173064820641913E-4</v>
      </c>
      <c r="G2174" t="s">
        <v>206</v>
      </c>
      <c r="H2174" t="s">
        <v>743</v>
      </c>
      <c r="I2174" s="1">
        <v>98.775000000000006</v>
      </c>
      <c r="J2174" s="2">
        <v>2.5173064820641914E-2</v>
      </c>
      <c r="K2174" s="2">
        <v>2.4896161107614855E-2</v>
      </c>
      <c r="L2174" s="2">
        <v>2.4870988811015182E-2</v>
      </c>
    </row>
    <row r="2175" spans="1:12" x14ac:dyDescent="0.35">
      <c r="A2175">
        <v>7820412</v>
      </c>
      <c r="B2175" t="s">
        <v>39</v>
      </c>
      <c r="C2175" t="s">
        <v>96</v>
      </c>
      <c r="D2175" t="s">
        <v>710</v>
      </c>
      <c r="E2175" t="s">
        <v>2047</v>
      </c>
      <c r="F2175" s="6">
        <v>3.7759597230962869E-4</v>
      </c>
      <c r="G2175" t="s">
        <v>511</v>
      </c>
      <c r="H2175" t="s">
        <v>721</v>
      </c>
      <c r="I2175" s="1">
        <v>75.344999999999999</v>
      </c>
      <c r="J2175" s="2">
        <v>3.0320956576463182E-2</v>
      </c>
      <c r="K2175" s="2">
        <v>3.0585273757079923E-2</v>
      </c>
      <c r="L2175" s="2">
        <v>2.8470736888311733E-2</v>
      </c>
    </row>
    <row r="2176" spans="1:12" x14ac:dyDescent="0.35">
      <c r="A2176">
        <v>7820412</v>
      </c>
      <c r="B2176" t="s">
        <v>39</v>
      </c>
      <c r="C2176" t="s">
        <v>96</v>
      </c>
      <c r="D2176" t="s">
        <v>710</v>
      </c>
      <c r="E2176" t="s">
        <v>2048</v>
      </c>
      <c r="F2176" s="6">
        <v>3.7759597230962869E-4</v>
      </c>
      <c r="G2176" t="s">
        <v>359</v>
      </c>
      <c r="H2176" t="s">
        <v>973</v>
      </c>
      <c r="I2176" s="1">
        <v>88.07</v>
      </c>
      <c r="J2176" s="2">
        <v>2.8584015103838893E-2</v>
      </c>
      <c r="K2176" s="2">
        <v>3.6702328508495911E-2</v>
      </c>
      <c r="L2176" s="2">
        <v>3.3266204584312557E-2</v>
      </c>
    </row>
    <row r="2177" spans="1:12" x14ac:dyDescent="0.35">
      <c r="A2177">
        <v>7820412</v>
      </c>
      <c r="B2177" t="s">
        <v>39</v>
      </c>
      <c r="C2177" t="s">
        <v>96</v>
      </c>
      <c r="D2177" t="s">
        <v>710</v>
      </c>
      <c r="E2177" t="s">
        <v>1046</v>
      </c>
      <c r="F2177" s="6">
        <v>2.5173064820641913E-4</v>
      </c>
      <c r="G2177" t="s">
        <v>191</v>
      </c>
      <c r="H2177" t="s">
        <v>701</v>
      </c>
      <c r="I2177" s="1">
        <v>72.814999999999998</v>
      </c>
      <c r="J2177" s="2">
        <v>1.7218376337319069E-2</v>
      </c>
      <c r="K2177" s="2">
        <v>2.195091252359975E-2</v>
      </c>
      <c r="L2177" s="2">
        <v>1.8325991957648283E-2</v>
      </c>
    </row>
    <row r="2178" spans="1:12" x14ac:dyDescent="0.35">
      <c r="A2178">
        <v>7820412</v>
      </c>
      <c r="B2178" t="s">
        <v>39</v>
      </c>
      <c r="C2178" t="s">
        <v>96</v>
      </c>
      <c r="D2178" t="s">
        <v>710</v>
      </c>
      <c r="E2178" t="s">
        <v>2049</v>
      </c>
      <c r="F2178" s="6">
        <v>1.2586532410320956E-4</v>
      </c>
      <c r="G2178" t="s">
        <v>1054</v>
      </c>
      <c r="H2178" t="s">
        <v>846</v>
      </c>
      <c r="I2178" s="1">
        <v>70.704999999999998</v>
      </c>
      <c r="J2178" s="2">
        <v>7.3379483952171172E-3</v>
      </c>
      <c r="K2178" s="2">
        <v>9.9937067337948406E-3</v>
      </c>
      <c r="L2178" s="2">
        <v>8.8986780299864301E-3</v>
      </c>
    </row>
    <row r="2179" spans="1:12" x14ac:dyDescent="0.35">
      <c r="A2179">
        <v>7820412</v>
      </c>
      <c r="B2179" t="s">
        <v>39</v>
      </c>
      <c r="C2179" t="s">
        <v>96</v>
      </c>
      <c r="D2179" t="s">
        <v>710</v>
      </c>
      <c r="E2179" t="s">
        <v>2050</v>
      </c>
      <c r="F2179" s="6">
        <v>6.2932662051604787E-4</v>
      </c>
      <c r="G2179" t="s">
        <v>836</v>
      </c>
      <c r="H2179" t="s">
        <v>569</v>
      </c>
      <c r="I2179" s="1">
        <v>88.960000000000008</v>
      </c>
      <c r="J2179" s="2">
        <v>5.3681560730018882E-2</v>
      </c>
      <c r="K2179" s="2">
        <v>6.1925739458779112E-2</v>
      </c>
      <c r="L2179" s="2">
        <v>5.6010069225928258E-2</v>
      </c>
    </row>
    <row r="2180" spans="1:12" x14ac:dyDescent="0.35">
      <c r="A2180">
        <v>7820412</v>
      </c>
      <c r="B2180" t="s">
        <v>39</v>
      </c>
      <c r="C2180" t="s">
        <v>96</v>
      </c>
      <c r="D2180" t="s">
        <v>710</v>
      </c>
      <c r="E2180" t="s">
        <v>1048</v>
      </c>
      <c r="F2180" s="6">
        <v>6.2932662051604787E-4</v>
      </c>
      <c r="G2180" t="s">
        <v>143</v>
      </c>
      <c r="H2180" t="s">
        <v>684</v>
      </c>
      <c r="I2180" s="1">
        <v>56.480000000000004</v>
      </c>
      <c r="J2180" s="2">
        <v>2.4669603524229079E-2</v>
      </c>
      <c r="K2180" s="2">
        <v>4.6821900566393966E-2</v>
      </c>
      <c r="L2180" s="2">
        <v>3.5556954059156702E-2</v>
      </c>
    </row>
    <row r="2181" spans="1:12" x14ac:dyDescent="0.35">
      <c r="A2181">
        <v>7820412</v>
      </c>
      <c r="B2181" t="s">
        <v>39</v>
      </c>
      <c r="C2181" t="s">
        <v>96</v>
      </c>
      <c r="D2181" t="s">
        <v>710</v>
      </c>
      <c r="E2181" t="s">
        <v>1049</v>
      </c>
      <c r="F2181" s="6">
        <v>5.0346129641283825E-4</v>
      </c>
      <c r="G2181" t="s">
        <v>656</v>
      </c>
      <c r="H2181" t="s">
        <v>718</v>
      </c>
      <c r="I2181" s="1">
        <v>85.13</v>
      </c>
      <c r="J2181" s="2">
        <v>4.5311516677155446E-2</v>
      </c>
      <c r="K2181" s="2">
        <v>4.239144115796098E-2</v>
      </c>
      <c r="L2181" s="2">
        <v>4.2844555556511565E-2</v>
      </c>
    </row>
    <row r="2182" spans="1:12" x14ac:dyDescent="0.35">
      <c r="A2182">
        <v>7820412</v>
      </c>
      <c r="B2182" t="s">
        <v>39</v>
      </c>
      <c r="C2182" t="s">
        <v>96</v>
      </c>
      <c r="D2182" t="s">
        <v>710</v>
      </c>
      <c r="E2182" t="s">
        <v>1050</v>
      </c>
      <c r="F2182" s="6">
        <v>1.2586532410320956E-4</v>
      </c>
      <c r="G2182" t="s">
        <v>1051</v>
      </c>
      <c r="H2182" t="s">
        <v>1052</v>
      </c>
      <c r="I2182" s="1">
        <v>84.194999999999993</v>
      </c>
      <c r="J2182" s="2">
        <v>1.0660792951541851E-2</v>
      </c>
      <c r="K2182" s="2">
        <v>1.1667715544367527E-2</v>
      </c>
      <c r="L2182" s="2">
        <v>1.0597859905379758E-2</v>
      </c>
    </row>
    <row r="2183" spans="1:12" x14ac:dyDescent="0.35">
      <c r="A2183">
        <v>7820412</v>
      </c>
      <c r="B2183" t="s">
        <v>39</v>
      </c>
      <c r="C2183" t="s">
        <v>96</v>
      </c>
      <c r="D2183" t="s">
        <v>710</v>
      </c>
      <c r="E2183" t="s">
        <v>1053</v>
      </c>
      <c r="F2183" s="6">
        <v>2.5173064820641913E-4</v>
      </c>
      <c r="G2183" t="s">
        <v>1054</v>
      </c>
      <c r="H2183" t="s">
        <v>1055</v>
      </c>
      <c r="I2183" s="1">
        <v>78.63</v>
      </c>
      <c r="J2183" s="2">
        <v>1.4675896790434234E-2</v>
      </c>
      <c r="K2183" s="2">
        <v>2.1976085588420388E-2</v>
      </c>
      <c r="L2183" s="2">
        <v>1.9811201245624212E-2</v>
      </c>
    </row>
    <row r="2184" spans="1:12" x14ac:dyDescent="0.35">
      <c r="A2184">
        <v>7820412</v>
      </c>
      <c r="B2184" t="s">
        <v>39</v>
      </c>
      <c r="C2184" t="s">
        <v>96</v>
      </c>
      <c r="D2184" t="s">
        <v>710</v>
      </c>
      <c r="E2184" t="s">
        <v>2051</v>
      </c>
      <c r="F2184" s="6">
        <v>2.5173064820641913E-4</v>
      </c>
      <c r="G2184" t="s">
        <v>701</v>
      </c>
      <c r="H2184" t="s">
        <v>1194</v>
      </c>
      <c r="I2184" s="1">
        <v>89.81</v>
      </c>
      <c r="J2184" s="2">
        <v>2.195091252359975E-2</v>
      </c>
      <c r="K2184" s="2">
        <v>2.2831969792322215E-2</v>
      </c>
      <c r="L2184" s="2">
        <v>2.2605412977157409E-2</v>
      </c>
    </row>
    <row r="2185" spans="1:12" x14ac:dyDescent="0.35">
      <c r="A2185">
        <v>7820412</v>
      </c>
      <c r="B2185" t="s">
        <v>39</v>
      </c>
      <c r="C2185" t="s">
        <v>96</v>
      </c>
      <c r="D2185" t="s">
        <v>1437</v>
      </c>
      <c r="E2185" t="s">
        <v>2052</v>
      </c>
      <c r="F2185" s="6">
        <v>2.5173064820641913E-4</v>
      </c>
      <c r="G2185" t="s">
        <v>447</v>
      </c>
      <c r="H2185" t="s">
        <v>1037</v>
      </c>
      <c r="I2185" s="1">
        <v>83.335000000000008</v>
      </c>
      <c r="J2185" s="2">
        <v>2.0037759597230961E-2</v>
      </c>
      <c r="K2185" s="2">
        <v>1.9660163624921331E-2</v>
      </c>
      <c r="L2185" s="2">
        <v>2.0969163763815687E-2</v>
      </c>
    </row>
    <row r="2186" spans="1:12" x14ac:dyDescent="0.35">
      <c r="A2186">
        <v>7820412</v>
      </c>
      <c r="B2186" t="s">
        <v>39</v>
      </c>
      <c r="C2186" t="s">
        <v>96</v>
      </c>
      <c r="D2186" t="s">
        <v>1437</v>
      </c>
      <c r="E2186" t="s">
        <v>2053</v>
      </c>
      <c r="F2186" s="6">
        <v>2.5173064820641913E-4</v>
      </c>
      <c r="G2186" t="s">
        <v>466</v>
      </c>
      <c r="H2186" t="s">
        <v>1429</v>
      </c>
      <c r="I2186" s="1">
        <v>79.484999999999985</v>
      </c>
      <c r="J2186" s="2">
        <v>1.7898049087476397E-2</v>
      </c>
      <c r="K2186" s="2">
        <v>2.2580239144115798E-2</v>
      </c>
      <c r="L2186" s="2">
        <v>1.9987413851700164E-2</v>
      </c>
    </row>
    <row r="2187" spans="1:12" x14ac:dyDescent="0.35">
      <c r="A2187">
        <v>7820412</v>
      </c>
      <c r="B2187" t="s">
        <v>39</v>
      </c>
      <c r="C2187" t="s">
        <v>96</v>
      </c>
      <c r="D2187" t="s">
        <v>1056</v>
      </c>
      <c r="E2187" t="s">
        <v>1057</v>
      </c>
      <c r="F2187" s="6">
        <v>1.2586532410320956E-4</v>
      </c>
      <c r="G2187" t="s">
        <v>369</v>
      </c>
      <c r="H2187" t="s">
        <v>959</v>
      </c>
      <c r="I2187" s="1">
        <v>82.96</v>
      </c>
      <c r="J2187" s="2">
        <v>8.7853996224040269E-3</v>
      </c>
      <c r="K2187" s="2">
        <v>1.0874764002517308E-2</v>
      </c>
      <c r="L2187" s="2">
        <v>1.0434235560211317E-2</v>
      </c>
    </row>
    <row r="2188" spans="1:12" x14ac:dyDescent="0.35">
      <c r="A2188">
        <v>7820412</v>
      </c>
      <c r="B2188" t="s">
        <v>39</v>
      </c>
      <c r="C2188" t="s">
        <v>96</v>
      </c>
      <c r="D2188" t="s">
        <v>1056</v>
      </c>
      <c r="E2188" t="s">
        <v>2054</v>
      </c>
      <c r="F2188" s="6">
        <v>5.0346129641283825E-4</v>
      </c>
      <c r="G2188" t="s">
        <v>1062</v>
      </c>
      <c r="H2188" t="s">
        <v>976</v>
      </c>
      <c r="I2188" s="1">
        <v>70.61</v>
      </c>
      <c r="J2188" s="2">
        <v>2.7539332913782254E-2</v>
      </c>
      <c r="K2188" s="2">
        <v>3.5494021397105099E-2</v>
      </c>
      <c r="L2188" s="2">
        <v>3.554436675852541E-2</v>
      </c>
    </row>
    <row r="2189" spans="1:12" x14ac:dyDescent="0.35">
      <c r="A2189">
        <v>7820412</v>
      </c>
      <c r="B2189" t="s">
        <v>39</v>
      </c>
      <c r="C2189" t="s">
        <v>96</v>
      </c>
      <c r="D2189" t="s">
        <v>1056</v>
      </c>
      <c r="E2189" t="s">
        <v>2055</v>
      </c>
      <c r="F2189" s="6">
        <v>1.2586532410320956E-4</v>
      </c>
      <c r="G2189" t="s">
        <v>303</v>
      </c>
      <c r="H2189" t="s">
        <v>827</v>
      </c>
      <c r="I2189" s="1">
        <v>68.930000000000007</v>
      </c>
      <c r="J2189" s="2">
        <v>7.0610446821900569E-3</v>
      </c>
      <c r="K2189" s="2">
        <v>9.376966645689112E-3</v>
      </c>
      <c r="L2189" s="2">
        <v>8.6721210227663822E-3</v>
      </c>
    </row>
    <row r="2190" spans="1:12" x14ac:dyDescent="0.35">
      <c r="A2190">
        <v>7820412</v>
      </c>
      <c r="B2190" t="s">
        <v>39</v>
      </c>
      <c r="C2190" t="s">
        <v>96</v>
      </c>
      <c r="D2190" t="s">
        <v>1056</v>
      </c>
      <c r="E2190" t="s">
        <v>2056</v>
      </c>
      <c r="F2190" s="6">
        <v>3.7759597230962869E-4</v>
      </c>
      <c r="G2190" t="s">
        <v>1239</v>
      </c>
      <c r="H2190" t="s">
        <v>1636</v>
      </c>
      <c r="I2190" s="1">
        <v>70.599999999999994</v>
      </c>
      <c r="J2190" s="2">
        <v>2.1862806796727502E-2</v>
      </c>
      <c r="K2190" s="2">
        <v>2.7413467589679042E-2</v>
      </c>
      <c r="L2190" s="2">
        <v>2.6658275068894056E-2</v>
      </c>
    </row>
    <row r="2191" spans="1:12" x14ac:dyDescent="0.35">
      <c r="A2191">
        <v>7820412</v>
      </c>
      <c r="B2191" t="s">
        <v>39</v>
      </c>
      <c r="C2191" t="s">
        <v>96</v>
      </c>
      <c r="D2191" t="s">
        <v>1056</v>
      </c>
      <c r="E2191" t="s">
        <v>2057</v>
      </c>
      <c r="F2191" s="6">
        <v>2.5173064820641913E-4</v>
      </c>
      <c r="G2191" t="s">
        <v>729</v>
      </c>
      <c r="H2191" t="s">
        <v>1924</v>
      </c>
      <c r="I2191" s="1">
        <v>81.45</v>
      </c>
      <c r="J2191" s="2">
        <v>1.4096916299559472E-2</v>
      </c>
      <c r="K2191" s="2">
        <v>2.4820641913152926E-2</v>
      </c>
      <c r="L2191" s="2">
        <v>2.0490875148113003E-2</v>
      </c>
    </row>
    <row r="2192" spans="1:12" x14ac:dyDescent="0.35">
      <c r="A2192">
        <v>7820412</v>
      </c>
      <c r="B2192" t="s">
        <v>39</v>
      </c>
      <c r="C2192" t="s">
        <v>96</v>
      </c>
      <c r="D2192" t="s">
        <v>1056</v>
      </c>
      <c r="E2192" t="s">
        <v>2058</v>
      </c>
      <c r="F2192" s="6">
        <v>1.2586532410320956E-4</v>
      </c>
      <c r="G2192" t="s">
        <v>1417</v>
      </c>
      <c r="H2192" t="s">
        <v>413</v>
      </c>
      <c r="I2192" s="1">
        <v>67</v>
      </c>
      <c r="J2192" s="2">
        <v>6.7589679043423539E-3</v>
      </c>
      <c r="K2192" s="2">
        <v>1.0585273757079924E-2</v>
      </c>
      <c r="L2192" s="2">
        <v>8.4329767149150404E-3</v>
      </c>
    </row>
    <row r="2193" spans="1:12" x14ac:dyDescent="0.35">
      <c r="A2193">
        <v>7820412</v>
      </c>
      <c r="B2193" t="s">
        <v>39</v>
      </c>
      <c r="C2193" t="s">
        <v>96</v>
      </c>
      <c r="D2193" t="s">
        <v>1056</v>
      </c>
      <c r="E2193" t="s">
        <v>2059</v>
      </c>
      <c r="F2193" s="6">
        <v>1.2586532410320956E-4</v>
      </c>
      <c r="G2193" t="s">
        <v>1197</v>
      </c>
      <c r="H2193" t="s">
        <v>499</v>
      </c>
      <c r="I2193" s="1">
        <v>67.36999999999999</v>
      </c>
      <c r="J2193" s="2">
        <v>5.3996224040276904E-3</v>
      </c>
      <c r="K2193" s="2">
        <v>1.1252359974826936E-2</v>
      </c>
      <c r="L2193" s="2">
        <v>8.4833230366115672E-3</v>
      </c>
    </row>
    <row r="2194" spans="1:12" x14ac:dyDescent="0.35">
      <c r="A2194">
        <v>7820412</v>
      </c>
      <c r="B2194" t="s">
        <v>39</v>
      </c>
      <c r="C2194" t="s">
        <v>96</v>
      </c>
      <c r="D2194" t="s">
        <v>1056</v>
      </c>
      <c r="E2194" t="s">
        <v>2060</v>
      </c>
      <c r="F2194" s="6">
        <v>1.2586532410320956E-4</v>
      </c>
      <c r="G2194" t="s">
        <v>246</v>
      </c>
      <c r="H2194" t="s">
        <v>1743</v>
      </c>
      <c r="I2194" s="1">
        <v>88.689999999999984</v>
      </c>
      <c r="J2194" s="2">
        <v>9.6035242290748897E-3</v>
      </c>
      <c r="K2194" s="2">
        <v>1.2309628697293896E-2</v>
      </c>
      <c r="L2194" s="2">
        <v>1.1164253863844202E-2</v>
      </c>
    </row>
    <row r="2195" spans="1:12" x14ac:dyDescent="0.35">
      <c r="A2195">
        <v>7820412</v>
      </c>
      <c r="B2195" t="s">
        <v>39</v>
      </c>
      <c r="C2195" t="s">
        <v>96</v>
      </c>
      <c r="D2195" t="s">
        <v>1056</v>
      </c>
      <c r="E2195" t="s">
        <v>2061</v>
      </c>
      <c r="F2195" s="6">
        <v>1.2586532410320956E-4</v>
      </c>
      <c r="G2195" t="s">
        <v>865</v>
      </c>
      <c r="H2195" t="s">
        <v>790</v>
      </c>
      <c r="I2195" s="1">
        <v>76.41</v>
      </c>
      <c r="J2195" s="2">
        <v>7.8288231592196344E-3</v>
      </c>
      <c r="K2195" s="2">
        <v>1.1050975456261799E-2</v>
      </c>
      <c r="L2195" s="2">
        <v>9.6161109535404538E-3</v>
      </c>
    </row>
    <row r="2196" spans="1:12" x14ac:dyDescent="0.35">
      <c r="A2196">
        <v>7820412</v>
      </c>
      <c r="B2196" t="s">
        <v>39</v>
      </c>
      <c r="C2196" t="s">
        <v>96</v>
      </c>
      <c r="D2196" t="s">
        <v>1056</v>
      </c>
      <c r="E2196" t="s">
        <v>2062</v>
      </c>
      <c r="F2196" s="6">
        <v>1.2586532410320956E-4</v>
      </c>
      <c r="G2196" t="s">
        <v>760</v>
      </c>
      <c r="H2196" t="s">
        <v>1109</v>
      </c>
      <c r="I2196" s="1">
        <v>75.66</v>
      </c>
      <c r="J2196" s="2">
        <v>9.7293895531780986E-3</v>
      </c>
      <c r="K2196" s="2">
        <v>1.0157331655129012E-2</v>
      </c>
      <c r="L2196" s="2">
        <v>9.5280046505024779E-3</v>
      </c>
    </row>
    <row r="2197" spans="1:12" x14ac:dyDescent="0.35">
      <c r="A2197">
        <v>7820412</v>
      </c>
      <c r="B2197" t="s">
        <v>39</v>
      </c>
      <c r="C2197" t="s">
        <v>96</v>
      </c>
      <c r="D2197" t="s">
        <v>2063</v>
      </c>
      <c r="E2197" t="s">
        <v>1158</v>
      </c>
      <c r="F2197" s="6">
        <v>3.7759597230962869E-4</v>
      </c>
      <c r="G2197" t="s">
        <v>2064</v>
      </c>
      <c r="H2197" t="s">
        <v>1280</v>
      </c>
      <c r="I2197" s="1">
        <v>40.339999999999996</v>
      </c>
      <c r="J2197" s="2">
        <v>7.7029578351164247E-3</v>
      </c>
      <c r="K2197" s="2">
        <v>2.1900566393958463E-2</v>
      </c>
      <c r="L2197" s="2">
        <v>1.5217117395995171E-2</v>
      </c>
    </row>
    <row r="2198" spans="1:12" x14ac:dyDescent="0.35">
      <c r="A2198">
        <v>7820412</v>
      </c>
      <c r="B2198" t="s">
        <v>39</v>
      </c>
      <c r="C2198" t="s">
        <v>96</v>
      </c>
      <c r="D2198" t="s">
        <v>1623</v>
      </c>
      <c r="E2198" t="s">
        <v>2065</v>
      </c>
      <c r="F2198" s="6">
        <v>1.2586532410320956E-4</v>
      </c>
      <c r="G2198" t="s">
        <v>179</v>
      </c>
      <c r="H2198" t="s">
        <v>139</v>
      </c>
      <c r="I2198" s="1">
        <v>55.276923076923083</v>
      </c>
      <c r="J2198" s="2">
        <v>8.3448709880427942E-3</v>
      </c>
      <c r="K2198" s="2" t="s">
        <v>140</v>
      </c>
      <c r="L2198" s="2">
        <v>6.9477659865247897E-3</v>
      </c>
    </row>
    <row r="2199" spans="1:12" x14ac:dyDescent="0.35">
      <c r="A2199">
        <v>7820412</v>
      </c>
      <c r="B2199" t="s">
        <v>39</v>
      </c>
      <c r="C2199" t="s">
        <v>96</v>
      </c>
      <c r="D2199" t="s">
        <v>1623</v>
      </c>
      <c r="E2199" t="s">
        <v>2066</v>
      </c>
      <c r="F2199" s="6">
        <v>1.2586532410320956E-4</v>
      </c>
      <c r="G2199" t="s">
        <v>191</v>
      </c>
      <c r="H2199" t="s">
        <v>139</v>
      </c>
      <c r="I2199" s="1">
        <v>57.415384615384625</v>
      </c>
      <c r="J2199" s="2">
        <v>8.6091881686595345E-3</v>
      </c>
      <c r="K2199" s="2" t="s">
        <v>140</v>
      </c>
      <c r="L2199" s="2">
        <v>7.2246697955794716E-3</v>
      </c>
    </row>
    <row r="2200" spans="1:12" x14ac:dyDescent="0.35">
      <c r="A2200">
        <v>7820412</v>
      </c>
      <c r="B2200" t="s">
        <v>39</v>
      </c>
      <c r="C2200" t="s">
        <v>96</v>
      </c>
      <c r="D2200" t="s">
        <v>1625</v>
      </c>
      <c r="E2200" t="s">
        <v>2067</v>
      </c>
      <c r="F2200" s="6">
        <v>1.2586532410320956E-4</v>
      </c>
      <c r="G2200" t="s">
        <v>136</v>
      </c>
      <c r="H2200" t="s">
        <v>1618</v>
      </c>
      <c r="I2200" s="1">
        <v>91.88</v>
      </c>
      <c r="J2200" s="2">
        <v>1.1390811831340466E-2</v>
      </c>
      <c r="K2200" s="2">
        <v>1.1768407803650094E-2</v>
      </c>
      <c r="L2200" s="2">
        <v>1.1567023477140202E-2</v>
      </c>
    </row>
    <row r="2201" spans="1:12" x14ac:dyDescent="0.35">
      <c r="A2201">
        <v>7820412</v>
      </c>
      <c r="B2201" t="s">
        <v>39</v>
      </c>
      <c r="C2201" t="s">
        <v>96</v>
      </c>
      <c r="D2201" t="s">
        <v>1625</v>
      </c>
      <c r="E2201" t="s">
        <v>2068</v>
      </c>
      <c r="F2201" s="6">
        <v>1.2586532410320956E-4</v>
      </c>
      <c r="G2201" t="s">
        <v>649</v>
      </c>
      <c r="H2201" t="s">
        <v>297</v>
      </c>
      <c r="I2201" s="1">
        <v>79.319999999999993</v>
      </c>
      <c r="J2201" s="2">
        <v>8.6217747010698554E-3</v>
      </c>
      <c r="K2201" s="2">
        <v>1.1604782882315923E-2</v>
      </c>
      <c r="L2201" s="2">
        <v>9.9937069258500821E-3</v>
      </c>
    </row>
    <row r="2202" spans="1:12" x14ac:dyDescent="0.35">
      <c r="A2202">
        <v>7820412</v>
      </c>
      <c r="B2202" t="s">
        <v>39</v>
      </c>
      <c r="C2202" t="s">
        <v>96</v>
      </c>
      <c r="D2202" t="s">
        <v>1625</v>
      </c>
      <c r="E2202" t="s">
        <v>776</v>
      </c>
      <c r="F2202" s="6">
        <v>2.5173064820641913E-4</v>
      </c>
      <c r="G2202" t="s">
        <v>576</v>
      </c>
      <c r="H2202" t="s">
        <v>1922</v>
      </c>
      <c r="I2202" s="1">
        <v>90.254999999999995</v>
      </c>
      <c r="J2202" s="2">
        <v>2.1825047199496538E-2</v>
      </c>
      <c r="K2202" s="2">
        <v>2.2429200755191944E-2</v>
      </c>
      <c r="L2202" s="2">
        <v>2.2731278301260621E-2</v>
      </c>
    </row>
    <row r="2203" spans="1:12" x14ac:dyDescent="0.35">
      <c r="A2203">
        <v>7820412</v>
      </c>
      <c r="B2203" t="s">
        <v>39</v>
      </c>
      <c r="C2203" t="s">
        <v>96</v>
      </c>
      <c r="D2203" t="s">
        <v>1444</v>
      </c>
      <c r="E2203" t="s">
        <v>2069</v>
      </c>
      <c r="F2203" s="6">
        <v>1.2586532410320956E-4</v>
      </c>
      <c r="G2203" t="s">
        <v>1239</v>
      </c>
      <c r="H2203" t="s">
        <v>206</v>
      </c>
      <c r="I2203" s="1">
        <v>83.29</v>
      </c>
      <c r="J2203" s="2">
        <v>7.2876022655758337E-3</v>
      </c>
      <c r="K2203" s="2">
        <v>1.2586532410320957E-2</v>
      </c>
      <c r="L2203" s="2">
        <v>1.0484581881907843E-2</v>
      </c>
    </row>
    <row r="2204" spans="1:12" x14ac:dyDescent="0.35">
      <c r="A2204">
        <v>7820412</v>
      </c>
      <c r="B2204" t="s">
        <v>39</v>
      </c>
      <c r="C2204" t="s">
        <v>96</v>
      </c>
      <c r="D2204" t="s">
        <v>1444</v>
      </c>
      <c r="E2204" t="s">
        <v>2070</v>
      </c>
      <c r="F2204" s="6">
        <v>2.5173064820641913E-4</v>
      </c>
      <c r="G2204" t="s">
        <v>976</v>
      </c>
      <c r="H2204" t="s">
        <v>1813</v>
      </c>
      <c r="I2204" s="1">
        <v>77.644999999999996</v>
      </c>
      <c r="J2204" s="2">
        <v>1.774701069855255E-2</v>
      </c>
      <c r="K2204" s="2">
        <v>2.4644430459408433E-2</v>
      </c>
      <c r="L2204" s="2">
        <v>1.9584645198680379E-2</v>
      </c>
    </row>
    <row r="2205" spans="1:12" x14ac:dyDescent="0.35">
      <c r="A2205">
        <v>7820412</v>
      </c>
      <c r="B2205" t="s">
        <v>39</v>
      </c>
      <c r="C2205" t="s">
        <v>96</v>
      </c>
      <c r="D2205" t="s">
        <v>199</v>
      </c>
      <c r="E2205" t="s">
        <v>1785</v>
      </c>
      <c r="F2205" s="6">
        <v>3.7759597230962869E-4</v>
      </c>
      <c r="G2205" t="s">
        <v>1096</v>
      </c>
      <c r="H2205" t="s">
        <v>221</v>
      </c>
      <c r="I2205" s="1">
        <v>69.27</v>
      </c>
      <c r="J2205" s="2">
        <v>2.0314663310258021E-2</v>
      </c>
      <c r="K2205" s="2">
        <v>3.137822529893014E-2</v>
      </c>
      <c r="L2205" s="2">
        <v>2.6129640131494845E-2</v>
      </c>
    </row>
    <row r="2206" spans="1:12" x14ac:dyDescent="0.35">
      <c r="A2206">
        <v>7820412</v>
      </c>
      <c r="B2206" t="s">
        <v>39</v>
      </c>
      <c r="C2206" t="s">
        <v>96</v>
      </c>
      <c r="D2206" t="s">
        <v>199</v>
      </c>
      <c r="E2206" t="s">
        <v>1824</v>
      </c>
      <c r="F2206" s="6">
        <v>6.2932662051604787E-4</v>
      </c>
      <c r="G2206" t="s">
        <v>1825</v>
      </c>
      <c r="H2206" t="s">
        <v>176</v>
      </c>
      <c r="I2206" s="1">
        <v>58.06</v>
      </c>
      <c r="J2206" s="2">
        <v>2.8005034612964129E-2</v>
      </c>
      <c r="K2206" s="2">
        <v>3.9899307740717434E-2</v>
      </c>
      <c r="L2206" s="2">
        <v>3.6563875691706167E-2</v>
      </c>
    </row>
    <row r="2207" spans="1:12" x14ac:dyDescent="0.35">
      <c r="A2207">
        <v>7820412</v>
      </c>
      <c r="B2207" t="s">
        <v>39</v>
      </c>
      <c r="C2207" t="s">
        <v>96</v>
      </c>
      <c r="D2207" t="s">
        <v>199</v>
      </c>
      <c r="E2207" t="s">
        <v>2071</v>
      </c>
      <c r="F2207" s="6">
        <v>5.0346129641283825E-4</v>
      </c>
      <c r="G2207" t="s">
        <v>501</v>
      </c>
      <c r="H2207" t="s">
        <v>223</v>
      </c>
      <c r="I2207" s="1">
        <v>69.460000000000008</v>
      </c>
      <c r="J2207" s="2">
        <v>2.0490874764002517E-2</v>
      </c>
      <c r="K2207" s="2">
        <v>3.9572057898049087E-2</v>
      </c>
      <c r="L2207" s="2">
        <v>3.4940214739271946E-2</v>
      </c>
    </row>
    <row r="2208" spans="1:12" x14ac:dyDescent="0.35">
      <c r="A2208">
        <v>7820412</v>
      </c>
      <c r="B2208" t="s">
        <v>39</v>
      </c>
      <c r="C2208" t="s">
        <v>96</v>
      </c>
      <c r="D2208" t="s">
        <v>199</v>
      </c>
      <c r="E2208" t="s">
        <v>1815</v>
      </c>
      <c r="F2208" s="6">
        <v>1.2586532410320957E-3</v>
      </c>
      <c r="G2208" t="s">
        <v>515</v>
      </c>
      <c r="H2208" t="s">
        <v>1108</v>
      </c>
      <c r="I2208" s="1">
        <v>69.224999999999994</v>
      </c>
      <c r="J2208" s="2">
        <v>7.4764002517306485E-2</v>
      </c>
      <c r="K2208" s="2">
        <v>8.6595342983008181E-2</v>
      </c>
      <c r="L2208" s="2">
        <v>8.72246734446291E-2</v>
      </c>
    </row>
    <row r="2209" spans="1:12" x14ac:dyDescent="0.35">
      <c r="A2209">
        <v>7820412</v>
      </c>
      <c r="B2209" t="s">
        <v>39</v>
      </c>
      <c r="C2209" t="s">
        <v>96</v>
      </c>
      <c r="D2209" t="s">
        <v>199</v>
      </c>
      <c r="E2209" t="s">
        <v>2072</v>
      </c>
      <c r="F2209" s="6">
        <v>2.5173064820641913E-4</v>
      </c>
      <c r="G2209" t="s">
        <v>459</v>
      </c>
      <c r="H2209" t="s">
        <v>205</v>
      </c>
      <c r="I2209" s="1">
        <v>68.454999999999998</v>
      </c>
      <c r="J2209" s="2">
        <v>1.7948395217117684E-2</v>
      </c>
      <c r="K2209" s="2">
        <v>1.9509125235997481E-2</v>
      </c>
      <c r="L2209" s="2">
        <v>1.7243549402139711E-2</v>
      </c>
    </row>
    <row r="2210" spans="1:12" x14ac:dyDescent="0.35">
      <c r="A2210">
        <v>7820412</v>
      </c>
      <c r="B2210" t="s">
        <v>39</v>
      </c>
      <c r="C2210" t="s">
        <v>96</v>
      </c>
      <c r="D2210" t="s">
        <v>199</v>
      </c>
      <c r="E2210" t="s">
        <v>797</v>
      </c>
      <c r="F2210" s="6">
        <v>2.5173064820641913E-4</v>
      </c>
      <c r="G2210" t="s">
        <v>651</v>
      </c>
      <c r="H2210" t="s">
        <v>798</v>
      </c>
      <c r="I2210" s="1">
        <v>67.584999999999994</v>
      </c>
      <c r="J2210" s="2">
        <v>1.2057898049087476E-2</v>
      </c>
      <c r="K2210" s="2">
        <v>2.0616740088105729E-2</v>
      </c>
      <c r="L2210" s="2">
        <v>1.7042164115353604E-2</v>
      </c>
    </row>
    <row r="2211" spans="1:12" x14ac:dyDescent="0.35">
      <c r="A2211">
        <v>7820412</v>
      </c>
      <c r="B2211" t="s">
        <v>39</v>
      </c>
      <c r="C2211" t="s">
        <v>96</v>
      </c>
      <c r="D2211" t="s">
        <v>199</v>
      </c>
      <c r="E2211" t="s">
        <v>2073</v>
      </c>
      <c r="F2211" s="6">
        <v>6.2932662051604787E-4</v>
      </c>
      <c r="G2211" t="s">
        <v>2074</v>
      </c>
      <c r="H2211" t="s">
        <v>649</v>
      </c>
      <c r="I2211" s="1">
        <v>69.085000000000008</v>
      </c>
      <c r="J2211" s="2">
        <v>3.2599118942731278E-2</v>
      </c>
      <c r="K2211" s="2">
        <v>4.3108873505349282E-2</v>
      </c>
      <c r="L2211" s="2">
        <v>4.3486468517382693E-2</v>
      </c>
    </row>
    <row r="2212" spans="1:12" x14ac:dyDescent="0.35">
      <c r="A2212">
        <v>7820412</v>
      </c>
      <c r="B2212" t="s">
        <v>39</v>
      </c>
      <c r="C2212" t="s">
        <v>96</v>
      </c>
      <c r="D2212" t="s">
        <v>199</v>
      </c>
      <c r="E2212" t="s">
        <v>2075</v>
      </c>
      <c r="F2212" s="6">
        <v>2.5173064820641913E-4</v>
      </c>
      <c r="G2212" t="s">
        <v>866</v>
      </c>
      <c r="H2212" t="s">
        <v>712</v>
      </c>
      <c r="I2212" s="1">
        <v>63.155000000000001</v>
      </c>
      <c r="J2212" s="2">
        <v>1.1302706104468218E-2</v>
      </c>
      <c r="K2212" s="2">
        <v>1.8904971680302075E-2</v>
      </c>
      <c r="L2212" s="2">
        <v>1.5909377158700933E-2</v>
      </c>
    </row>
    <row r="2213" spans="1:12" x14ac:dyDescent="0.35">
      <c r="A2213">
        <v>7820412</v>
      </c>
      <c r="B2213" t="s">
        <v>39</v>
      </c>
      <c r="C2213" t="s">
        <v>96</v>
      </c>
      <c r="D2213" t="s">
        <v>199</v>
      </c>
      <c r="E2213" t="s">
        <v>1124</v>
      </c>
      <c r="F2213" s="6">
        <v>3.7759597230962869E-4</v>
      </c>
      <c r="G2213" t="s">
        <v>452</v>
      </c>
      <c r="H2213" t="s">
        <v>909</v>
      </c>
      <c r="I2213" s="1">
        <v>73.41</v>
      </c>
      <c r="J2213" s="2">
        <v>1.9068596601636248E-2</v>
      </c>
      <c r="K2213" s="2">
        <v>3.1038388923851478E-2</v>
      </c>
      <c r="L2213" s="2">
        <v>2.7753303964757708E-2</v>
      </c>
    </row>
    <row r="2214" spans="1:12" x14ac:dyDescent="0.35">
      <c r="A2214">
        <v>7820412</v>
      </c>
      <c r="B2214" t="s">
        <v>39</v>
      </c>
      <c r="C2214" t="s">
        <v>96</v>
      </c>
      <c r="D2214" t="s">
        <v>199</v>
      </c>
      <c r="E2214" t="s">
        <v>799</v>
      </c>
      <c r="F2214" s="6">
        <v>3.7759597230962869E-4</v>
      </c>
      <c r="G2214" t="s">
        <v>800</v>
      </c>
      <c r="H2214" t="s">
        <v>513</v>
      </c>
      <c r="I2214" s="1">
        <v>75.63</v>
      </c>
      <c r="J2214" s="2">
        <v>1.8237885462555066E-2</v>
      </c>
      <c r="K2214" s="2">
        <v>3.3077407174323468E-2</v>
      </c>
      <c r="L2214" s="2">
        <v>2.8584013951507434E-2</v>
      </c>
    </row>
    <row r="2215" spans="1:12" x14ac:dyDescent="0.35">
      <c r="A2215">
        <v>7820412</v>
      </c>
      <c r="B2215" t="s">
        <v>39</v>
      </c>
      <c r="C2215" t="s">
        <v>96</v>
      </c>
      <c r="D2215" t="s">
        <v>199</v>
      </c>
      <c r="E2215" t="s">
        <v>2076</v>
      </c>
      <c r="F2215" s="6">
        <v>6.2932662051604787E-4</v>
      </c>
      <c r="G2215" t="s">
        <v>1218</v>
      </c>
      <c r="H2215" t="s">
        <v>975</v>
      </c>
      <c r="I2215" s="1">
        <v>59.379999999999995</v>
      </c>
      <c r="J2215" s="2">
        <v>3.1843926998112025E-2</v>
      </c>
      <c r="K2215" s="2">
        <v>3.9773442416614228E-2</v>
      </c>
      <c r="L2215" s="2">
        <v>3.7382002218929462E-2</v>
      </c>
    </row>
    <row r="2216" spans="1:12" x14ac:dyDescent="0.35">
      <c r="A2216">
        <v>7820412</v>
      </c>
      <c r="B2216" t="s">
        <v>39</v>
      </c>
      <c r="C2216" t="s">
        <v>96</v>
      </c>
      <c r="D2216" t="s">
        <v>199</v>
      </c>
      <c r="E2216" t="s">
        <v>1279</v>
      </c>
      <c r="F2216" s="6">
        <v>8.81057268722467E-4</v>
      </c>
      <c r="G2216" t="s">
        <v>2077</v>
      </c>
      <c r="H2216" t="s">
        <v>741</v>
      </c>
      <c r="I2216" s="1">
        <v>78.77</v>
      </c>
      <c r="J2216" s="2">
        <v>5.4537444933920709E-2</v>
      </c>
      <c r="K2216" s="2">
        <v>7.674008810572687E-2</v>
      </c>
      <c r="L2216" s="2">
        <v>6.94273154641038E-2</v>
      </c>
    </row>
    <row r="2217" spans="1:12" x14ac:dyDescent="0.35">
      <c r="A2217">
        <v>7820412</v>
      </c>
      <c r="B2217" t="s">
        <v>39</v>
      </c>
      <c r="C2217" t="s">
        <v>96</v>
      </c>
      <c r="D2217" t="s">
        <v>199</v>
      </c>
      <c r="E2217" t="s">
        <v>2078</v>
      </c>
      <c r="F2217" s="6">
        <v>1.2586532410320956E-4</v>
      </c>
      <c r="G2217" t="s">
        <v>401</v>
      </c>
      <c r="H2217" t="s">
        <v>1922</v>
      </c>
      <c r="I2217" s="1">
        <v>84.984999999999985</v>
      </c>
      <c r="J2217" s="2">
        <v>8.9867841409691628E-3</v>
      </c>
      <c r="K2217" s="2">
        <v>1.1214600377595972E-2</v>
      </c>
      <c r="L2217" s="2">
        <v>1.0698552548772814E-2</v>
      </c>
    </row>
    <row r="2218" spans="1:12" x14ac:dyDescent="0.35">
      <c r="A2218">
        <v>7820412</v>
      </c>
      <c r="B2218" t="s">
        <v>39</v>
      </c>
      <c r="C2218" t="s">
        <v>96</v>
      </c>
      <c r="D2218" t="s">
        <v>199</v>
      </c>
      <c r="E2218" t="s">
        <v>801</v>
      </c>
      <c r="F2218" s="6">
        <v>1.3845185651353053E-3</v>
      </c>
      <c r="G2218" t="s">
        <v>542</v>
      </c>
      <c r="H2218" t="s">
        <v>802</v>
      </c>
      <c r="I2218" s="1">
        <v>45.064999999999998</v>
      </c>
      <c r="J2218" s="2">
        <v>4.4996853366897419E-2</v>
      </c>
      <c r="K2218" s="2">
        <v>8.2378854625550668E-2</v>
      </c>
      <c r="L2218" s="2">
        <v>6.2441785174994595E-2</v>
      </c>
    </row>
    <row r="2219" spans="1:12" x14ac:dyDescent="0.35">
      <c r="A2219">
        <v>7820412</v>
      </c>
      <c r="B2219" t="s">
        <v>39</v>
      </c>
      <c r="C2219" t="s">
        <v>96</v>
      </c>
      <c r="D2219" t="s">
        <v>199</v>
      </c>
      <c r="E2219" t="s">
        <v>1816</v>
      </c>
      <c r="F2219" s="6">
        <v>1.132787916928886E-3</v>
      </c>
      <c r="G2219" t="s">
        <v>1253</v>
      </c>
      <c r="H2219" t="s">
        <v>640</v>
      </c>
      <c r="I2219" s="1">
        <v>75.614999999999995</v>
      </c>
      <c r="J2219" s="2">
        <v>6.9893014474512266E-2</v>
      </c>
      <c r="K2219" s="2">
        <v>9.3568281938325976E-2</v>
      </c>
      <c r="L2219" s="2">
        <v>8.5638764791326594E-2</v>
      </c>
    </row>
    <row r="2220" spans="1:12" x14ac:dyDescent="0.35">
      <c r="A2220">
        <v>7820412</v>
      </c>
      <c r="B2220" t="s">
        <v>39</v>
      </c>
      <c r="C2220" t="s">
        <v>96</v>
      </c>
      <c r="D2220" t="s">
        <v>199</v>
      </c>
      <c r="E2220" t="s">
        <v>1817</v>
      </c>
      <c r="F2220" s="6">
        <v>5.0346129641283825E-4</v>
      </c>
      <c r="G2220" t="s">
        <v>530</v>
      </c>
      <c r="H2220" t="s">
        <v>202</v>
      </c>
      <c r="I2220" s="1">
        <v>57.605000000000004</v>
      </c>
      <c r="J2220" s="2">
        <v>2.275645059786029E-2</v>
      </c>
      <c r="K2220" s="2">
        <v>3.5695405915670234E-2</v>
      </c>
      <c r="L2220" s="2">
        <v>2.9049717187131254E-2</v>
      </c>
    </row>
    <row r="2221" spans="1:12" x14ac:dyDescent="0.35">
      <c r="A2221">
        <v>7820412</v>
      </c>
      <c r="B2221" t="s">
        <v>39</v>
      </c>
      <c r="C2221" t="s">
        <v>96</v>
      </c>
      <c r="D2221" t="s">
        <v>199</v>
      </c>
      <c r="E2221" t="s">
        <v>1818</v>
      </c>
      <c r="F2221" s="6">
        <v>2.5173064820641913E-4</v>
      </c>
      <c r="G2221" t="s">
        <v>651</v>
      </c>
      <c r="H2221" t="s">
        <v>1037</v>
      </c>
      <c r="I2221" s="1">
        <v>69.914999999999992</v>
      </c>
      <c r="J2221" s="2">
        <v>1.2057898049087476E-2</v>
      </c>
      <c r="K2221" s="2">
        <v>1.9660163624921331E-2</v>
      </c>
      <c r="L2221" s="2">
        <v>1.7621145374449337E-2</v>
      </c>
    </row>
    <row r="2222" spans="1:12" x14ac:dyDescent="0.35">
      <c r="A2222">
        <v>7820412</v>
      </c>
      <c r="B2222" t="s">
        <v>39</v>
      </c>
      <c r="C2222" t="s">
        <v>96</v>
      </c>
      <c r="D2222" t="s">
        <v>199</v>
      </c>
      <c r="E2222" t="s">
        <v>2079</v>
      </c>
      <c r="F2222" s="6">
        <v>5.0346129641283825E-4</v>
      </c>
      <c r="G2222" t="s">
        <v>1269</v>
      </c>
      <c r="H2222" t="s">
        <v>922</v>
      </c>
      <c r="I2222" s="1">
        <v>82.29</v>
      </c>
      <c r="J2222" s="2">
        <v>3.0056639395846445E-2</v>
      </c>
      <c r="K2222" s="2">
        <v>4.7728130899937063E-2</v>
      </c>
      <c r="L2222" s="2">
        <v>4.1434866231218531E-2</v>
      </c>
    </row>
    <row r="2223" spans="1:12" x14ac:dyDescent="0.35">
      <c r="A2223">
        <v>7820412</v>
      </c>
      <c r="B2223" t="s">
        <v>39</v>
      </c>
      <c r="C2223" t="s">
        <v>96</v>
      </c>
      <c r="D2223" t="s">
        <v>199</v>
      </c>
      <c r="E2223" t="s">
        <v>803</v>
      </c>
      <c r="F2223" s="6">
        <v>2.5173064820641913E-4</v>
      </c>
      <c r="G2223" t="s">
        <v>535</v>
      </c>
      <c r="H2223" t="s">
        <v>804</v>
      </c>
      <c r="I2223" s="1">
        <v>72.465000000000003</v>
      </c>
      <c r="J2223" s="2">
        <v>1.6010069225928257E-2</v>
      </c>
      <c r="K2223" s="2">
        <v>1.6966645689112651E-2</v>
      </c>
      <c r="L2223" s="2">
        <v>1.8250471994965385E-2</v>
      </c>
    </row>
    <row r="2224" spans="1:12" x14ac:dyDescent="0.35">
      <c r="A2224">
        <v>7820412</v>
      </c>
      <c r="B2224" t="s">
        <v>39</v>
      </c>
      <c r="C2224" t="s">
        <v>96</v>
      </c>
      <c r="D2224" t="s">
        <v>199</v>
      </c>
      <c r="E2224" t="s">
        <v>1285</v>
      </c>
      <c r="F2224" s="6">
        <v>2.5173064820641913E-4</v>
      </c>
      <c r="G2224" t="s">
        <v>530</v>
      </c>
      <c r="H2224" t="s">
        <v>227</v>
      </c>
      <c r="I2224" s="1">
        <v>71.069999999999993</v>
      </c>
      <c r="J2224" s="2">
        <v>1.1378225298930145E-2</v>
      </c>
      <c r="K2224" s="2">
        <v>2.3159219634990558E-2</v>
      </c>
      <c r="L2224" s="2">
        <v>1.7898048703365914E-2</v>
      </c>
    </row>
    <row r="2225" spans="1:12" x14ac:dyDescent="0.35">
      <c r="A2225">
        <v>7820412</v>
      </c>
      <c r="B2225" t="s">
        <v>39</v>
      </c>
      <c r="C2225" t="s">
        <v>96</v>
      </c>
      <c r="D2225" t="s">
        <v>199</v>
      </c>
      <c r="E2225" t="s">
        <v>1286</v>
      </c>
      <c r="F2225" s="6">
        <v>2.5173064820641913E-4</v>
      </c>
      <c r="G2225" t="s">
        <v>833</v>
      </c>
      <c r="H2225" t="s">
        <v>1287</v>
      </c>
      <c r="I2225" s="1">
        <v>61.765000000000001</v>
      </c>
      <c r="J2225" s="2">
        <v>1.145374449339207E-2</v>
      </c>
      <c r="K2225" s="2">
        <v>1.6840780365009442E-2</v>
      </c>
      <c r="L2225" s="2">
        <v>1.517935789479183E-2</v>
      </c>
    </row>
    <row r="2226" spans="1:12" x14ac:dyDescent="0.35">
      <c r="A2226">
        <v>7820412</v>
      </c>
      <c r="B2226" t="s">
        <v>39</v>
      </c>
      <c r="C2226" t="s">
        <v>96</v>
      </c>
      <c r="D2226" t="s">
        <v>199</v>
      </c>
      <c r="E2226" t="s">
        <v>2080</v>
      </c>
      <c r="F2226" s="6">
        <v>3.7759597230962869E-4</v>
      </c>
      <c r="G2226" t="s">
        <v>475</v>
      </c>
      <c r="H2226" t="s">
        <v>213</v>
      </c>
      <c r="I2226" s="1">
        <v>68.784999999999997</v>
      </c>
      <c r="J2226" s="2">
        <v>2.5676526117054749E-2</v>
      </c>
      <c r="K2226" s="2">
        <v>3.2850849590937696E-2</v>
      </c>
      <c r="L2226" s="2">
        <v>2.6016363068299145E-2</v>
      </c>
    </row>
    <row r="2227" spans="1:12" x14ac:dyDescent="0.35">
      <c r="A2227">
        <v>7820412</v>
      </c>
      <c r="B2227" t="s">
        <v>39</v>
      </c>
      <c r="C2227" t="s">
        <v>96</v>
      </c>
      <c r="D2227" t="s">
        <v>199</v>
      </c>
      <c r="E2227" t="s">
        <v>1200</v>
      </c>
      <c r="F2227" s="6">
        <v>1.5103838892385148E-3</v>
      </c>
      <c r="G2227" t="s">
        <v>1201</v>
      </c>
      <c r="H2227" t="s">
        <v>266</v>
      </c>
      <c r="I2227" s="1">
        <v>61.15</v>
      </c>
      <c r="J2227" s="2">
        <v>6.509754562617999E-2</v>
      </c>
      <c r="K2227" s="2">
        <v>8.2315921963499059E-2</v>
      </c>
      <c r="L2227" s="2">
        <v>9.2284453327810337E-2</v>
      </c>
    </row>
    <row r="2228" spans="1:12" x14ac:dyDescent="0.35">
      <c r="A2228">
        <v>7820412</v>
      </c>
      <c r="B2228" t="s">
        <v>39</v>
      </c>
      <c r="C2228" t="s">
        <v>96</v>
      </c>
      <c r="D2228" t="s">
        <v>199</v>
      </c>
      <c r="E2228" t="s">
        <v>200</v>
      </c>
      <c r="F2228" s="6">
        <v>8.81057268722467E-4</v>
      </c>
      <c r="G2228" t="s">
        <v>201</v>
      </c>
      <c r="H2228" t="s">
        <v>202</v>
      </c>
      <c r="I2228" s="1">
        <v>66.875</v>
      </c>
      <c r="J2228" s="2">
        <v>4.7048458149779739E-2</v>
      </c>
      <c r="K2228" s="2">
        <v>6.2466960352422912E-2</v>
      </c>
      <c r="L2228" s="2">
        <v>5.8854628239434201E-2</v>
      </c>
    </row>
    <row r="2229" spans="1:12" x14ac:dyDescent="0.35">
      <c r="A2229">
        <v>7820412</v>
      </c>
      <c r="B2229" t="s">
        <v>39</v>
      </c>
      <c r="C2229" t="s">
        <v>96</v>
      </c>
      <c r="D2229" t="s">
        <v>199</v>
      </c>
      <c r="E2229" t="s">
        <v>523</v>
      </c>
      <c r="F2229" s="6">
        <v>2.5173064820641913E-4</v>
      </c>
      <c r="G2229" t="s">
        <v>524</v>
      </c>
      <c r="H2229" t="s">
        <v>463</v>
      </c>
      <c r="I2229" s="1">
        <v>56.265000000000001</v>
      </c>
      <c r="J2229" s="2">
        <v>9.4902454373820017E-3</v>
      </c>
      <c r="K2229" s="2">
        <v>1.4323473882945248E-2</v>
      </c>
      <c r="L2229" s="2">
        <v>1.4147262621255999E-2</v>
      </c>
    </row>
    <row r="2230" spans="1:12" x14ac:dyDescent="0.35">
      <c r="A2230">
        <v>7820412</v>
      </c>
      <c r="B2230" t="s">
        <v>39</v>
      </c>
      <c r="C2230" t="s">
        <v>96</v>
      </c>
      <c r="D2230" t="s">
        <v>199</v>
      </c>
      <c r="E2230" t="s">
        <v>1826</v>
      </c>
      <c r="F2230" s="6">
        <v>8.81057268722467E-4</v>
      </c>
      <c r="G2230" t="s">
        <v>1812</v>
      </c>
      <c r="H2230" t="s">
        <v>1308</v>
      </c>
      <c r="I2230" s="1">
        <v>57.264999999999993</v>
      </c>
      <c r="J2230" s="2">
        <v>3.533039647577093E-2</v>
      </c>
      <c r="K2230" s="2">
        <v>5.5770925110132159E-2</v>
      </c>
      <c r="L2230" s="2">
        <v>5.0396476443118461E-2</v>
      </c>
    </row>
    <row r="2231" spans="1:12" x14ac:dyDescent="0.35">
      <c r="A2231">
        <v>7820412</v>
      </c>
      <c r="B2231" t="s">
        <v>39</v>
      </c>
      <c r="C2231" t="s">
        <v>96</v>
      </c>
      <c r="D2231" t="s">
        <v>199</v>
      </c>
      <c r="E2231" t="s">
        <v>1792</v>
      </c>
      <c r="F2231" s="6">
        <v>5.0346129641283825E-4</v>
      </c>
      <c r="G2231" t="s">
        <v>1714</v>
      </c>
      <c r="H2231" t="s">
        <v>1413</v>
      </c>
      <c r="I2231" s="1">
        <v>67.34</v>
      </c>
      <c r="J2231" s="2">
        <v>2.5374449339207048E-2</v>
      </c>
      <c r="K2231" s="2">
        <v>3.4839521711768406E-2</v>
      </c>
      <c r="L2231" s="2">
        <v>3.3882946785025958E-2</v>
      </c>
    </row>
    <row r="2232" spans="1:12" x14ac:dyDescent="0.35">
      <c r="A2232">
        <v>7820412</v>
      </c>
      <c r="B2232" t="s">
        <v>39</v>
      </c>
      <c r="C2232" t="s">
        <v>96</v>
      </c>
      <c r="D2232" t="s">
        <v>203</v>
      </c>
      <c r="E2232" t="s">
        <v>2081</v>
      </c>
      <c r="F2232" s="6">
        <v>1.2586532410320956E-4</v>
      </c>
      <c r="G2232" t="s">
        <v>361</v>
      </c>
      <c r="H2232" t="s">
        <v>139</v>
      </c>
      <c r="I2232" s="1">
        <v>78.569230769230785</v>
      </c>
      <c r="J2232" s="2">
        <v>1.1692888609188169E-2</v>
      </c>
      <c r="K2232" s="2" t="s">
        <v>140</v>
      </c>
      <c r="L2232" s="2">
        <v>9.8930142824570286E-3</v>
      </c>
    </row>
    <row r="2233" spans="1:12" x14ac:dyDescent="0.35">
      <c r="A2233">
        <v>7820412</v>
      </c>
      <c r="B2233" t="s">
        <v>39</v>
      </c>
      <c r="C2233" t="s">
        <v>96</v>
      </c>
      <c r="D2233" t="s">
        <v>203</v>
      </c>
      <c r="E2233" t="s">
        <v>2082</v>
      </c>
      <c r="F2233" s="6">
        <v>5.0346129641283825E-4</v>
      </c>
      <c r="G2233" t="s">
        <v>510</v>
      </c>
      <c r="H2233" t="s">
        <v>868</v>
      </c>
      <c r="I2233" s="1">
        <v>61.134999999999998</v>
      </c>
      <c r="J2233" s="2">
        <v>2.8445563247325362E-2</v>
      </c>
      <c r="K2233" s="2">
        <v>3.6601636249213344E-2</v>
      </c>
      <c r="L2233" s="2">
        <v>2.7438640654499684E-2</v>
      </c>
    </row>
    <row r="2234" spans="1:12" x14ac:dyDescent="0.35">
      <c r="A2234">
        <v>7820412</v>
      </c>
      <c r="B2234" t="s">
        <v>39</v>
      </c>
      <c r="C2234" t="s">
        <v>96</v>
      </c>
      <c r="D2234" t="s">
        <v>203</v>
      </c>
      <c r="E2234" t="s">
        <v>996</v>
      </c>
      <c r="F2234" s="6">
        <v>3.7759597230962869E-4</v>
      </c>
      <c r="G2234" t="s">
        <v>359</v>
      </c>
      <c r="H2234" t="s">
        <v>839</v>
      </c>
      <c r="I2234" s="1">
        <v>87.47999999999999</v>
      </c>
      <c r="J2234" s="2">
        <v>2.8584015103838893E-2</v>
      </c>
      <c r="K2234" s="2">
        <v>3.5116425424795469E-2</v>
      </c>
      <c r="L2234" s="2">
        <v>3.300188855602728E-2</v>
      </c>
    </row>
    <row r="2235" spans="1:12" x14ac:dyDescent="0.35">
      <c r="A2235">
        <v>7820412</v>
      </c>
      <c r="B2235" t="s">
        <v>39</v>
      </c>
      <c r="C2235" t="s">
        <v>96</v>
      </c>
      <c r="D2235" t="s">
        <v>203</v>
      </c>
      <c r="E2235" t="s">
        <v>2083</v>
      </c>
      <c r="F2235" s="6">
        <v>1.2586532410320956E-4</v>
      </c>
      <c r="G2235" t="s">
        <v>491</v>
      </c>
      <c r="H2235" t="s">
        <v>735</v>
      </c>
      <c r="I2235" s="1">
        <v>87.575000000000003</v>
      </c>
      <c r="J2235" s="2">
        <v>9.9307740717432345E-3</v>
      </c>
      <c r="K2235" s="2">
        <v>1.1113908118313405E-2</v>
      </c>
      <c r="L2235" s="2">
        <v>1.1025802199385915E-2</v>
      </c>
    </row>
    <row r="2236" spans="1:12" x14ac:dyDescent="0.35">
      <c r="A2236">
        <v>7820412</v>
      </c>
      <c r="B2236" t="s">
        <v>39</v>
      </c>
      <c r="C2236" t="s">
        <v>96</v>
      </c>
      <c r="D2236" t="s">
        <v>203</v>
      </c>
      <c r="E2236" t="s">
        <v>2084</v>
      </c>
      <c r="F2236" s="6">
        <v>2.5173064820641913E-4</v>
      </c>
      <c r="G2236" t="s">
        <v>990</v>
      </c>
      <c r="H2236" t="s">
        <v>793</v>
      </c>
      <c r="I2236" s="1">
        <v>81.94</v>
      </c>
      <c r="J2236" s="2">
        <v>2.2479546884833227E-2</v>
      </c>
      <c r="K2236" s="2">
        <v>1.6060415355569541E-2</v>
      </c>
      <c r="L2236" s="2">
        <v>2.0616740472216212E-2</v>
      </c>
    </row>
    <row r="2237" spans="1:12" x14ac:dyDescent="0.35">
      <c r="A2237">
        <v>7820412</v>
      </c>
      <c r="B2237" t="s">
        <v>39</v>
      </c>
      <c r="C2237" t="s">
        <v>96</v>
      </c>
      <c r="D2237" t="s">
        <v>203</v>
      </c>
      <c r="E2237" t="s">
        <v>212</v>
      </c>
      <c r="F2237" s="6">
        <v>1.2586532410320956E-4</v>
      </c>
      <c r="G2237" t="s">
        <v>213</v>
      </c>
      <c r="H2237" t="s">
        <v>206</v>
      </c>
      <c r="I2237" s="1">
        <v>87.324999999999989</v>
      </c>
      <c r="J2237" s="2">
        <v>1.0950283196979231E-2</v>
      </c>
      <c r="K2237" s="2">
        <v>1.2586532410320957E-2</v>
      </c>
      <c r="L2237" s="2">
        <v>1.0094398608966921E-2</v>
      </c>
    </row>
    <row r="2238" spans="1:12" x14ac:dyDescent="0.35">
      <c r="A2238">
        <v>7820412</v>
      </c>
      <c r="B2238" t="s">
        <v>39</v>
      </c>
      <c r="C2238" t="s">
        <v>96</v>
      </c>
      <c r="D2238" t="s">
        <v>203</v>
      </c>
      <c r="E2238" t="s">
        <v>214</v>
      </c>
      <c r="F2238" s="6">
        <v>6.2932662051604787E-4</v>
      </c>
      <c r="G2238" t="s">
        <v>215</v>
      </c>
      <c r="H2238" t="s">
        <v>206</v>
      </c>
      <c r="I2238" s="1">
        <v>96.34</v>
      </c>
      <c r="J2238" s="2">
        <v>5.8653241032095661E-2</v>
      </c>
      <c r="K2238" s="2">
        <v>6.293266205160479E-2</v>
      </c>
      <c r="L2238" s="2">
        <v>6.066708717802323E-2</v>
      </c>
    </row>
    <row r="2239" spans="1:12" x14ac:dyDescent="0.35">
      <c r="A2239">
        <v>7820412</v>
      </c>
      <c r="B2239" t="s">
        <v>39</v>
      </c>
      <c r="C2239" t="s">
        <v>96</v>
      </c>
      <c r="D2239" t="s">
        <v>203</v>
      </c>
      <c r="E2239" t="s">
        <v>2085</v>
      </c>
      <c r="F2239" s="6">
        <v>5.0346129641283825E-4</v>
      </c>
      <c r="G2239" t="s">
        <v>982</v>
      </c>
      <c r="H2239" t="s">
        <v>206</v>
      </c>
      <c r="I2239" s="1">
        <v>94.12</v>
      </c>
      <c r="J2239" s="2">
        <v>4.9590937696664568E-2</v>
      </c>
      <c r="K2239" s="2">
        <v>5.0346129641283828E-2</v>
      </c>
      <c r="L2239" s="2">
        <v>4.7426052585647416E-2</v>
      </c>
    </row>
    <row r="2240" spans="1:12" x14ac:dyDescent="0.35">
      <c r="A2240">
        <v>7820412</v>
      </c>
      <c r="B2240" t="s">
        <v>39</v>
      </c>
      <c r="C2240" t="s">
        <v>96</v>
      </c>
      <c r="D2240" t="s">
        <v>203</v>
      </c>
      <c r="E2240" t="s">
        <v>216</v>
      </c>
      <c r="F2240" s="6">
        <v>3.7759597230962869E-4</v>
      </c>
      <c r="G2240" t="s">
        <v>217</v>
      </c>
      <c r="H2240" t="s">
        <v>218</v>
      </c>
      <c r="I2240" s="1">
        <v>72.5</v>
      </c>
      <c r="J2240" s="2">
        <v>1.9332913782252992E-2</v>
      </c>
      <c r="K2240" s="2">
        <v>2.9225928256765264E-2</v>
      </c>
      <c r="L2240" s="2">
        <v>2.7413467013513312E-2</v>
      </c>
    </row>
    <row r="2241" spans="1:12" x14ac:dyDescent="0.35">
      <c r="A2241">
        <v>7820412</v>
      </c>
      <c r="B2241" t="s">
        <v>39</v>
      </c>
      <c r="C2241" t="s">
        <v>96</v>
      </c>
      <c r="D2241" t="s">
        <v>203</v>
      </c>
      <c r="E2241" t="s">
        <v>1202</v>
      </c>
      <c r="F2241" s="6">
        <v>3.7759597230962869E-4</v>
      </c>
      <c r="G2241" t="s">
        <v>686</v>
      </c>
      <c r="H2241" t="s">
        <v>359</v>
      </c>
      <c r="I2241" s="1">
        <v>63.914999999999999</v>
      </c>
      <c r="J2241" s="2">
        <v>1.7822529893014475E-2</v>
      </c>
      <c r="K2241" s="2">
        <v>2.8584015103838893E-2</v>
      </c>
      <c r="L2241" s="2">
        <v>2.4166142227816236E-2</v>
      </c>
    </row>
    <row r="2242" spans="1:12" x14ac:dyDescent="0.35">
      <c r="A2242">
        <v>7820412</v>
      </c>
      <c r="B2242" t="s">
        <v>39</v>
      </c>
      <c r="C2242" t="s">
        <v>96</v>
      </c>
      <c r="D2242" t="s">
        <v>203</v>
      </c>
      <c r="E2242" t="s">
        <v>2086</v>
      </c>
      <c r="F2242" s="6">
        <v>1.0069225928256765E-3</v>
      </c>
      <c r="G2242" t="s">
        <v>1543</v>
      </c>
      <c r="H2242" t="s">
        <v>184</v>
      </c>
      <c r="I2242" s="1">
        <v>75.88</v>
      </c>
      <c r="J2242" s="2">
        <v>5.8904971680302079E-2</v>
      </c>
      <c r="K2242" s="2">
        <v>7.6727501573316551E-2</v>
      </c>
      <c r="L2242" s="2">
        <v>7.6526117054751416E-2</v>
      </c>
    </row>
    <row r="2243" spans="1:12" x14ac:dyDescent="0.35">
      <c r="A2243">
        <v>7820412</v>
      </c>
      <c r="B2243" t="s">
        <v>39</v>
      </c>
      <c r="C2243" t="s">
        <v>96</v>
      </c>
      <c r="D2243" t="s">
        <v>203</v>
      </c>
      <c r="E2243" t="s">
        <v>2087</v>
      </c>
      <c r="F2243" s="6">
        <v>3.7759597230962869E-4</v>
      </c>
      <c r="G2243" t="s">
        <v>676</v>
      </c>
      <c r="H2243" t="s">
        <v>600</v>
      </c>
      <c r="I2243" s="1">
        <v>87.125</v>
      </c>
      <c r="J2243" s="2">
        <v>3.0018879798615481E-2</v>
      </c>
      <c r="K2243" s="2">
        <v>3.6286972938955317E-2</v>
      </c>
      <c r="L2243" s="2">
        <v>3.2926367633068165E-2</v>
      </c>
    </row>
    <row r="2244" spans="1:12" x14ac:dyDescent="0.35">
      <c r="A2244">
        <v>7820412</v>
      </c>
      <c r="B2244" t="s">
        <v>39</v>
      </c>
      <c r="C2244" t="s">
        <v>96</v>
      </c>
      <c r="D2244" t="s">
        <v>203</v>
      </c>
      <c r="E2244" t="s">
        <v>225</v>
      </c>
      <c r="F2244" s="6">
        <v>1.2586532410320956E-4</v>
      </c>
      <c r="G2244" t="s">
        <v>226</v>
      </c>
      <c r="H2244" t="s">
        <v>227</v>
      </c>
      <c r="I2244" s="1">
        <v>79.78</v>
      </c>
      <c r="J2244" s="2">
        <v>9.565764631843927E-3</v>
      </c>
      <c r="K2244" s="2">
        <v>1.1579609817495279E-2</v>
      </c>
      <c r="L2244" s="2">
        <v>1.0044053247546609E-2</v>
      </c>
    </row>
    <row r="2245" spans="1:12" x14ac:dyDescent="0.35">
      <c r="A2245">
        <v>7820412</v>
      </c>
      <c r="B2245" t="s">
        <v>39</v>
      </c>
      <c r="C2245" t="s">
        <v>96</v>
      </c>
      <c r="D2245" t="s">
        <v>203</v>
      </c>
      <c r="E2245" t="s">
        <v>2088</v>
      </c>
      <c r="F2245" s="6">
        <v>2.5173064820641913E-4</v>
      </c>
      <c r="G2245" t="s">
        <v>507</v>
      </c>
      <c r="H2245" t="s">
        <v>450</v>
      </c>
      <c r="I2245" s="1">
        <v>72.524999999999991</v>
      </c>
      <c r="J2245" s="2">
        <v>1.185651353052234E-2</v>
      </c>
      <c r="K2245" s="2">
        <v>1.9760855884203902E-2</v>
      </c>
      <c r="L2245" s="2">
        <v>1.8250471994965385E-2</v>
      </c>
    </row>
    <row r="2246" spans="1:12" x14ac:dyDescent="0.35">
      <c r="A2246">
        <v>7820412</v>
      </c>
      <c r="B2246" t="s">
        <v>39</v>
      </c>
      <c r="C2246" t="s">
        <v>96</v>
      </c>
      <c r="D2246" t="s">
        <v>1454</v>
      </c>
      <c r="E2246" t="s">
        <v>2089</v>
      </c>
      <c r="F2246" s="6">
        <v>1.2586532410320956E-4</v>
      </c>
      <c r="G2246" t="s">
        <v>1308</v>
      </c>
      <c r="H2246" t="s">
        <v>1185</v>
      </c>
      <c r="I2246" s="1">
        <v>68.42</v>
      </c>
      <c r="J2246" s="2">
        <v>7.9672750157331659E-3</v>
      </c>
      <c r="K2246" s="2">
        <v>1.0320956576463184E-2</v>
      </c>
      <c r="L2246" s="2">
        <v>8.6217747010698554E-3</v>
      </c>
    </row>
    <row r="2247" spans="1:12" x14ac:dyDescent="0.35">
      <c r="A2247">
        <v>7820412</v>
      </c>
      <c r="B2247" t="s">
        <v>39</v>
      </c>
      <c r="C2247" t="s">
        <v>96</v>
      </c>
      <c r="D2247" t="s">
        <v>1454</v>
      </c>
      <c r="E2247" t="s">
        <v>2090</v>
      </c>
      <c r="F2247" s="6">
        <v>3.7759597230962869E-4</v>
      </c>
      <c r="G2247" t="s">
        <v>152</v>
      </c>
      <c r="H2247" t="s">
        <v>836</v>
      </c>
      <c r="I2247" s="1">
        <v>81.424999999999997</v>
      </c>
      <c r="J2247" s="2">
        <v>2.5185651353052233E-2</v>
      </c>
      <c r="K2247" s="2">
        <v>3.2208936438011329E-2</v>
      </c>
      <c r="L2247" s="2">
        <v>3.0774071743234738E-2</v>
      </c>
    </row>
    <row r="2248" spans="1:12" x14ac:dyDescent="0.35">
      <c r="A2248">
        <v>7820412</v>
      </c>
      <c r="B2248" t="s">
        <v>39</v>
      </c>
      <c r="C2248" t="s">
        <v>96</v>
      </c>
      <c r="D2248" t="s">
        <v>320</v>
      </c>
      <c r="E2248" t="s">
        <v>2091</v>
      </c>
      <c r="F2248" s="6">
        <v>1.2586532410320956E-4</v>
      </c>
      <c r="G2248" t="s">
        <v>1103</v>
      </c>
      <c r="H2248" t="s">
        <v>139</v>
      </c>
      <c r="I2248" s="1">
        <v>79.476923076923086</v>
      </c>
      <c r="J2248" s="2">
        <v>8.3071113908118315E-3</v>
      </c>
      <c r="K2248" s="2" t="s">
        <v>140</v>
      </c>
      <c r="L2248" s="2">
        <v>1.000629326620516E-2</v>
      </c>
    </row>
    <row r="2249" spans="1:12" x14ac:dyDescent="0.35">
      <c r="A2249">
        <v>7820412</v>
      </c>
      <c r="B2249" t="s">
        <v>39</v>
      </c>
      <c r="C2249" t="s">
        <v>96</v>
      </c>
      <c r="D2249" t="s">
        <v>320</v>
      </c>
      <c r="E2249" t="s">
        <v>2092</v>
      </c>
      <c r="F2249" s="6">
        <v>1.2586532410320956E-4</v>
      </c>
      <c r="G2249" t="s">
        <v>164</v>
      </c>
      <c r="H2249" t="s">
        <v>221</v>
      </c>
      <c r="I2249" s="1">
        <v>76.25</v>
      </c>
      <c r="J2249" s="2">
        <v>7.5645059786028949E-3</v>
      </c>
      <c r="K2249" s="2">
        <v>1.0459408432976713E-2</v>
      </c>
      <c r="L2249" s="2">
        <v>9.5909373125540823E-3</v>
      </c>
    </row>
    <row r="2250" spans="1:12" x14ac:dyDescent="0.35">
      <c r="A2250">
        <v>7820412</v>
      </c>
      <c r="B2250" t="s">
        <v>39</v>
      </c>
      <c r="C2250" t="s">
        <v>96</v>
      </c>
      <c r="D2250" t="s">
        <v>2093</v>
      </c>
      <c r="E2250" t="s">
        <v>2094</v>
      </c>
      <c r="F2250" s="6">
        <v>1.2586532410320956E-4</v>
      </c>
      <c r="G2250" t="s">
        <v>466</v>
      </c>
      <c r="H2250" t="s">
        <v>520</v>
      </c>
      <c r="I2250" s="1">
        <v>74.2</v>
      </c>
      <c r="J2250" s="2">
        <v>8.9490245437381984E-3</v>
      </c>
      <c r="K2250" s="2">
        <v>1.1189427312775332E-2</v>
      </c>
      <c r="L2250" s="2">
        <v>8.3071113908118315E-3</v>
      </c>
    </row>
    <row r="2251" spans="1:12" x14ac:dyDescent="0.35">
      <c r="A2251">
        <v>7820412</v>
      </c>
      <c r="B2251" t="s">
        <v>39</v>
      </c>
      <c r="C2251" t="s">
        <v>96</v>
      </c>
      <c r="D2251" t="s">
        <v>2095</v>
      </c>
      <c r="E2251" t="s">
        <v>2096</v>
      </c>
      <c r="F2251" s="6">
        <v>2.5173064820641913E-4</v>
      </c>
      <c r="G2251" t="s">
        <v>421</v>
      </c>
      <c r="H2251" t="s">
        <v>701</v>
      </c>
      <c r="I2251" s="1">
        <v>81.935000000000002</v>
      </c>
      <c r="J2251" s="2">
        <v>2.3662680931403397E-2</v>
      </c>
      <c r="K2251" s="2">
        <v>2.195091252359975E-2</v>
      </c>
      <c r="L2251" s="2">
        <v>2.0616740472216212E-2</v>
      </c>
    </row>
    <row r="2252" spans="1:12" x14ac:dyDescent="0.35">
      <c r="A2252">
        <v>7820412</v>
      </c>
      <c r="B2252" t="s">
        <v>39</v>
      </c>
      <c r="C2252" t="s">
        <v>96</v>
      </c>
      <c r="D2252" t="s">
        <v>1456</v>
      </c>
      <c r="E2252" t="s">
        <v>2097</v>
      </c>
      <c r="F2252" s="6">
        <v>2.5173064820641913E-4</v>
      </c>
      <c r="G2252" t="s">
        <v>347</v>
      </c>
      <c r="H2252" t="s">
        <v>1062</v>
      </c>
      <c r="I2252" s="1">
        <v>61.575000000000003</v>
      </c>
      <c r="J2252" s="2">
        <v>1.0648206419131528E-2</v>
      </c>
      <c r="K2252" s="2">
        <v>1.3769666456891127E-2</v>
      </c>
      <c r="L2252" s="2">
        <v>1.5506607545404932E-2</v>
      </c>
    </row>
    <row r="2253" spans="1:12" x14ac:dyDescent="0.35">
      <c r="A2253">
        <v>7820412</v>
      </c>
      <c r="B2253" t="s">
        <v>39</v>
      </c>
      <c r="C2253" t="s">
        <v>96</v>
      </c>
      <c r="D2253" t="s">
        <v>2098</v>
      </c>
      <c r="E2253" t="s">
        <v>2099</v>
      </c>
      <c r="F2253" s="6">
        <v>2.5173064820641913E-4</v>
      </c>
      <c r="G2253" t="s">
        <v>1280</v>
      </c>
      <c r="H2253" t="s">
        <v>234</v>
      </c>
      <c r="I2253" s="1">
        <v>72.67</v>
      </c>
      <c r="J2253" s="2">
        <v>1.4600377595972309E-2</v>
      </c>
      <c r="K2253" s="2">
        <v>2.4015103838892386E-2</v>
      </c>
      <c r="L2253" s="2">
        <v>1.8300817356385699E-2</v>
      </c>
    </row>
    <row r="2254" spans="1:12" x14ac:dyDescent="0.35">
      <c r="A2254">
        <v>7820412</v>
      </c>
      <c r="B2254" t="s">
        <v>39</v>
      </c>
      <c r="C2254" t="s">
        <v>96</v>
      </c>
      <c r="D2254" t="s">
        <v>231</v>
      </c>
      <c r="E2254" t="s">
        <v>232</v>
      </c>
      <c r="F2254" s="6">
        <v>1.2586532410320956E-4</v>
      </c>
      <c r="G2254" t="s">
        <v>233</v>
      </c>
      <c r="H2254" t="s">
        <v>234</v>
      </c>
      <c r="I2254" s="1">
        <v>90.54</v>
      </c>
      <c r="J2254" s="2">
        <v>1.0283196979232221E-2</v>
      </c>
      <c r="K2254" s="2">
        <v>1.2007551919446193E-2</v>
      </c>
      <c r="L2254" s="2">
        <v>1.1390811831340466E-2</v>
      </c>
    </row>
    <row r="2255" spans="1:12" x14ac:dyDescent="0.35">
      <c r="A2255">
        <v>7820412</v>
      </c>
      <c r="B2255" t="s">
        <v>39</v>
      </c>
      <c r="C2255" t="s">
        <v>96</v>
      </c>
      <c r="D2255" t="s">
        <v>231</v>
      </c>
      <c r="E2255" t="s">
        <v>238</v>
      </c>
      <c r="F2255" s="6">
        <v>1.2586532410320956E-4</v>
      </c>
      <c r="G2255" t="s">
        <v>201</v>
      </c>
      <c r="H2255" t="s">
        <v>239</v>
      </c>
      <c r="I2255" s="1">
        <v>72.259999999999991</v>
      </c>
      <c r="J2255" s="2">
        <v>6.7212083071113904E-3</v>
      </c>
      <c r="K2255" s="2">
        <v>1.1076148521082442E-2</v>
      </c>
      <c r="L2255" s="2">
        <v>9.0874760161412452E-3</v>
      </c>
    </row>
    <row r="2256" spans="1:12" x14ac:dyDescent="0.35">
      <c r="A2256">
        <v>7820412</v>
      </c>
      <c r="B2256" t="s">
        <v>39</v>
      </c>
      <c r="C2256" t="s">
        <v>96</v>
      </c>
      <c r="D2256" t="s">
        <v>243</v>
      </c>
      <c r="E2256" t="s">
        <v>244</v>
      </c>
      <c r="F2256" s="6">
        <v>1.2586532410320956E-4</v>
      </c>
      <c r="G2256" t="s">
        <v>245</v>
      </c>
      <c r="H2256" t="s">
        <v>246</v>
      </c>
      <c r="I2256" s="1">
        <v>68.125</v>
      </c>
      <c r="J2256" s="2">
        <v>6.2932662051604785E-3</v>
      </c>
      <c r="K2256" s="2">
        <v>9.6035242290748897E-3</v>
      </c>
      <c r="L2256" s="2">
        <v>8.5714283793733286E-3</v>
      </c>
    </row>
    <row r="2257" spans="1:12" x14ac:dyDescent="0.35">
      <c r="A2257">
        <v>7820412</v>
      </c>
      <c r="B2257" t="s">
        <v>39</v>
      </c>
      <c r="C2257" t="s">
        <v>96</v>
      </c>
      <c r="D2257" t="s">
        <v>243</v>
      </c>
      <c r="E2257" t="s">
        <v>2100</v>
      </c>
      <c r="F2257" s="6">
        <v>5.0346129641283825E-4</v>
      </c>
      <c r="G2257" t="s">
        <v>602</v>
      </c>
      <c r="H2257" t="s">
        <v>139</v>
      </c>
      <c r="I2257" s="1">
        <v>42.800000000000004</v>
      </c>
      <c r="J2257" s="2">
        <v>2.1044682190056639E-2</v>
      </c>
      <c r="K2257" s="2" t="s">
        <v>140</v>
      </c>
      <c r="L2257" s="2">
        <v>2.1548143102358992E-2</v>
      </c>
    </row>
    <row r="2258" spans="1:12" x14ac:dyDescent="0.35">
      <c r="A2258">
        <v>7820412</v>
      </c>
      <c r="B2258" t="s">
        <v>39</v>
      </c>
      <c r="C2258" t="s">
        <v>96</v>
      </c>
      <c r="D2258" t="s">
        <v>1460</v>
      </c>
      <c r="E2258" t="s">
        <v>2101</v>
      </c>
      <c r="F2258" s="6">
        <v>1.2586532410320956E-4</v>
      </c>
      <c r="G2258" t="s">
        <v>649</v>
      </c>
      <c r="H2258" t="s">
        <v>652</v>
      </c>
      <c r="I2258" s="1">
        <v>82.84</v>
      </c>
      <c r="J2258" s="2">
        <v>8.6217747010698554E-3</v>
      </c>
      <c r="K2258" s="2">
        <v>1.1894273127753303E-2</v>
      </c>
      <c r="L2258" s="2">
        <v>1.0434235560211317E-2</v>
      </c>
    </row>
    <row r="2259" spans="1:12" x14ac:dyDescent="0.35">
      <c r="A2259">
        <v>7820412</v>
      </c>
      <c r="B2259" t="s">
        <v>39</v>
      </c>
      <c r="C2259" t="s">
        <v>96</v>
      </c>
      <c r="D2259" t="s">
        <v>1460</v>
      </c>
      <c r="E2259" t="s">
        <v>2102</v>
      </c>
      <c r="F2259" s="6">
        <v>5.0346129641283825E-4</v>
      </c>
      <c r="G2259" t="s">
        <v>236</v>
      </c>
      <c r="H2259" t="s">
        <v>139</v>
      </c>
      <c r="I2259" s="1">
        <v>79.415384615384639</v>
      </c>
      <c r="J2259" s="2">
        <v>3.6651982378854621E-2</v>
      </c>
      <c r="K2259" s="2" t="s">
        <v>140</v>
      </c>
      <c r="L2259" s="2">
        <v>3.9974827703400329E-2</v>
      </c>
    </row>
    <row r="2260" spans="1:12" x14ac:dyDescent="0.35">
      <c r="A2260">
        <v>7820412</v>
      </c>
      <c r="B2260" t="s">
        <v>39</v>
      </c>
      <c r="C2260" t="s">
        <v>96</v>
      </c>
      <c r="D2260" t="s">
        <v>1460</v>
      </c>
      <c r="E2260" t="s">
        <v>2103</v>
      </c>
      <c r="F2260" s="6">
        <v>6.2932662051604787E-4</v>
      </c>
      <c r="G2260" t="s">
        <v>239</v>
      </c>
      <c r="H2260" t="s">
        <v>441</v>
      </c>
      <c r="I2260" s="1">
        <v>88.344999999999999</v>
      </c>
      <c r="J2260" s="2">
        <v>5.538074260541221E-2</v>
      </c>
      <c r="K2260" s="2">
        <v>5.8967904342353689E-2</v>
      </c>
      <c r="L2260" s="2">
        <v>5.5632474213894847E-2</v>
      </c>
    </row>
    <row r="2261" spans="1:12" x14ac:dyDescent="0.35">
      <c r="A2261">
        <v>7820412</v>
      </c>
      <c r="B2261" t="s">
        <v>39</v>
      </c>
      <c r="C2261" t="s">
        <v>96</v>
      </c>
      <c r="D2261" t="s">
        <v>1460</v>
      </c>
      <c r="E2261" t="s">
        <v>2104</v>
      </c>
      <c r="F2261" s="6">
        <v>6.2932662051604787E-4</v>
      </c>
      <c r="G2261" t="s">
        <v>1039</v>
      </c>
      <c r="H2261" t="s">
        <v>1145</v>
      </c>
      <c r="I2261" s="1">
        <v>86.33</v>
      </c>
      <c r="J2261" s="2">
        <v>4.7388294524858404E-2</v>
      </c>
      <c r="K2261" s="2">
        <v>6.0100692259282572E-2</v>
      </c>
      <c r="L2261" s="2">
        <v>5.4373820972862752E-2</v>
      </c>
    </row>
    <row r="2262" spans="1:12" x14ac:dyDescent="0.35">
      <c r="A2262">
        <v>7820412</v>
      </c>
      <c r="B2262" t="s">
        <v>39</v>
      </c>
      <c r="C2262" t="s">
        <v>96</v>
      </c>
      <c r="D2262" t="s">
        <v>840</v>
      </c>
      <c r="E2262" t="s">
        <v>841</v>
      </c>
      <c r="F2262" s="6">
        <v>3.7759597230962869E-4</v>
      </c>
      <c r="G2262" t="s">
        <v>543</v>
      </c>
      <c r="H2262" t="s">
        <v>139</v>
      </c>
      <c r="I2262" s="1">
        <v>84.969230769230776</v>
      </c>
      <c r="J2262" s="2">
        <v>2.911264946507237E-2</v>
      </c>
      <c r="K2262" s="2" t="s">
        <v>140</v>
      </c>
      <c r="L2262" s="2">
        <v>3.2057898625253205E-2</v>
      </c>
    </row>
    <row r="2263" spans="1:12" x14ac:dyDescent="0.35">
      <c r="A2263">
        <v>7820412</v>
      </c>
      <c r="B2263" t="s">
        <v>39</v>
      </c>
      <c r="C2263" t="s">
        <v>96</v>
      </c>
      <c r="D2263" t="s">
        <v>840</v>
      </c>
      <c r="E2263" t="s">
        <v>842</v>
      </c>
      <c r="F2263" s="6">
        <v>1.2586532410320956E-4</v>
      </c>
      <c r="G2263" t="s">
        <v>843</v>
      </c>
      <c r="H2263" t="s">
        <v>323</v>
      </c>
      <c r="I2263" s="1">
        <v>77.16</v>
      </c>
      <c r="J2263" s="2">
        <v>9.9181875393329136E-3</v>
      </c>
      <c r="K2263" s="2">
        <v>1.0421648835745751E-2</v>
      </c>
      <c r="L2263" s="2">
        <v>9.7168026366572929E-3</v>
      </c>
    </row>
    <row r="2264" spans="1:12" x14ac:dyDescent="0.35">
      <c r="A2264">
        <v>7820412</v>
      </c>
      <c r="B2264" t="s">
        <v>39</v>
      </c>
      <c r="C2264" t="s">
        <v>96</v>
      </c>
      <c r="D2264" t="s">
        <v>1652</v>
      </c>
      <c r="E2264" t="s">
        <v>2105</v>
      </c>
      <c r="F2264" s="6">
        <v>3.7759597230962869E-4</v>
      </c>
      <c r="G2264" t="s">
        <v>1756</v>
      </c>
      <c r="H2264" t="s">
        <v>505</v>
      </c>
      <c r="I2264" s="1">
        <v>67.344999999999999</v>
      </c>
      <c r="J2264" s="2">
        <v>1.8804279421019508E-2</v>
      </c>
      <c r="K2264" s="2">
        <v>3.3266205160478284E-2</v>
      </c>
      <c r="L2264" s="2">
        <v>2.5412210088769469E-2</v>
      </c>
    </row>
    <row r="2265" spans="1:12" x14ac:dyDescent="0.35">
      <c r="A2265">
        <v>7820412</v>
      </c>
      <c r="B2265" t="s">
        <v>39</v>
      </c>
      <c r="C2265" t="s">
        <v>96</v>
      </c>
      <c r="D2265" t="s">
        <v>1652</v>
      </c>
      <c r="E2265" t="s">
        <v>2106</v>
      </c>
      <c r="F2265" s="6">
        <v>6.2932662051604787E-4</v>
      </c>
      <c r="G2265" t="s">
        <v>1002</v>
      </c>
      <c r="H2265" t="s">
        <v>1163</v>
      </c>
      <c r="I2265" s="1">
        <v>61.725000000000009</v>
      </c>
      <c r="J2265" s="2">
        <v>3.5997482693517942E-2</v>
      </c>
      <c r="K2265" s="2">
        <v>4.4241661422278165E-2</v>
      </c>
      <c r="L2265" s="2">
        <v>3.8892384667753653E-2</v>
      </c>
    </row>
    <row r="2266" spans="1:12" x14ac:dyDescent="0.35">
      <c r="A2266">
        <v>7820412</v>
      </c>
      <c r="B2266" t="s">
        <v>39</v>
      </c>
      <c r="C2266" t="s">
        <v>96</v>
      </c>
      <c r="D2266" t="s">
        <v>1652</v>
      </c>
      <c r="E2266" t="s">
        <v>2107</v>
      </c>
      <c r="F2266" s="6">
        <v>1.0069225928256765E-3</v>
      </c>
      <c r="G2266" t="s">
        <v>1417</v>
      </c>
      <c r="H2266" t="s">
        <v>1026</v>
      </c>
      <c r="I2266" s="1">
        <v>62.3</v>
      </c>
      <c r="J2266" s="2">
        <v>5.4071743234738831E-2</v>
      </c>
      <c r="K2266" s="2">
        <v>6.8067967275015726E-2</v>
      </c>
      <c r="L2266" s="2">
        <v>6.2731276764818669E-2</v>
      </c>
    </row>
    <row r="2267" spans="1:12" x14ac:dyDescent="0.35">
      <c r="A2267">
        <v>7820412</v>
      </c>
      <c r="B2267" t="s">
        <v>39</v>
      </c>
      <c r="C2267" t="s">
        <v>96</v>
      </c>
      <c r="D2267" t="s">
        <v>1652</v>
      </c>
      <c r="E2267" t="s">
        <v>1128</v>
      </c>
      <c r="F2267" s="6">
        <v>1.132787916928886E-3</v>
      </c>
      <c r="G2267" t="s">
        <v>481</v>
      </c>
      <c r="H2267" t="s">
        <v>777</v>
      </c>
      <c r="I2267" s="1">
        <v>67.27</v>
      </c>
      <c r="J2267" s="2">
        <v>6.2190056639395842E-2</v>
      </c>
      <c r="K2267" s="2">
        <v>8.6658275645059776E-2</v>
      </c>
      <c r="L2267" s="2">
        <v>7.6236630266308406E-2</v>
      </c>
    </row>
    <row r="2268" spans="1:12" x14ac:dyDescent="0.35">
      <c r="A2268">
        <v>7820412</v>
      </c>
      <c r="B2268" t="s">
        <v>39</v>
      </c>
      <c r="C2268" t="s">
        <v>96</v>
      </c>
      <c r="D2268" t="s">
        <v>1652</v>
      </c>
      <c r="E2268" t="s">
        <v>2108</v>
      </c>
      <c r="F2268" s="6">
        <v>8.81057268722467E-4</v>
      </c>
      <c r="G2268" t="s">
        <v>530</v>
      </c>
      <c r="H2268" t="s">
        <v>449</v>
      </c>
      <c r="I2268" s="1">
        <v>58.974999999999994</v>
      </c>
      <c r="J2268" s="2">
        <v>3.9823788546255512E-2</v>
      </c>
      <c r="K2268" s="2">
        <v>6.4405286343612339E-2</v>
      </c>
      <c r="L2268" s="2">
        <v>5.2070483237111095E-2</v>
      </c>
    </row>
    <row r="2269" spans="1:12" x14ac:dyDescent="0.35">
      <c r="A2269">
        <v>7820412</v>
      </c>
      <c r="B2269" t="s">
        <v>39</v>
      </c>
      <c r="C2269" t="s">
        <v>96</v>
      </c>
      <c r="D2269" t="s">
        <v>1652</v>
      </c>
      <c r="E2269" t="s">
        <v>2109</v>
      </c>
      <c r="F2269" s="6">
        <v>7.5519194461925738E-4</v>
      </c>
      <c r="G2269" t="s">
        <v>1179</v>
      </c>
      <c r="H2269" t="s">
        <v>1960</v>
      </c>
      <c r="I2269" s="1">
        <v>84.92</v>
      </c>
      <c r="J2269" s="2">
        <v>5.9660163624921332E-2</v>
      </c>
      <c r="K2269" s="2">
        <v>7.280050346129642E-2</v>
      </c>
      <c r="L2269" s="2">
        <v>6.4115797250506409E-2</v>
      </c>
    </row>
    <row r="2270" spans="1:12" x14ac:dyDescent="0.35">
      <c r="A2270">
        <v>7820412</v>
      </c>
      <c r="B2270" t="s">
        <v>39</v>
      </c>
      <c r="C2270" t="s">
        <v>96</v>
      </c>
      <c r="D2270" t="s">
        <v>1652</v>
      </c>
      <c r="E2270" t="s">
        <v>2110</v>
      </c>
      <c r="F2270" s="6">
        <v>5.0346129641283825E-4</v>
      </c>
      <c r="G2270" t="s">
        <v>303</v>
      </c>
      <c r="H2270" t="s">
        <v>684</v>
      </c>
      <c r="I2270" s="1">
        <v>69.015000000000001</v>
      </c>
      <c r="J2270" s="2">
        <v>2.8244178728760228E-2</v>
      </c>
      <c r="K2270" s="2">
        <v>3.7457520453115171E-2</v>
      </c>
      <c r="L2270" s="2">
        <v>3.4688484091065529E-2</v>
      </c>
    </row>
    <row r="2271" spans="1:12" x14ac:dyDescent="0.35">
      <c r="A2271">
        <v>7820412</v>
      </c>
      <c r="B2271" t="s">
        <v>39</v>
      </c>
      <c r="C2271" t="s">
        <v>96</v>
      </c>
      <c r="D2271" t="s">
        <v>1465</v>
      </c>
      <c r="E2271" t="s">
        <v>2111</v>
      </c>
      <c r="F2271" s="6">
        <v>5.0346129641283825E-4</v>
      </c>
      <c r="G2271" t="s">
        <v>1687</v>
      </c>
      <c r="H2271" t="s">
        <v>522</v>
      </c>
      <c r="I2271" s="1">
        <v>62.954999999999998</v>
      </c>
      <c r="J2271" s="2">
        <v>2.5223410950283198E-2</v>
      </c>
      <c r="K2271" s="2">
        <v>3.3329137822529893E-2</v>
      </c>
      <c r="L2271" s="2">
        <v>3.1718061674008813E-2</v>
      </c>
    </row>
    <row r="2272" spans="1:12" x14ac:dyDescent="0.35">
      <c r="A2272">
        <v>7820412</v>
      </c>
      <c r="B2272" t="s">
        <v>39</v>
      </c>
      <c r="C2272" t="s">
        <v>96</v>
      </c>
      <c r="D2272" t="s">
        <v>1465</v>
      </c>
      <c r="E2272" t="s">
        <v>2112</v>
      </c>
      <c r="F2272" s="6">
        <v>5.0346129641283825E-4</v>
      </c>
      <c r="G2272" t="s">
        <v>905</v>
      </c>
      <c r="H2272" t="s">
        <v>319</v>
      </c>
      <c r="I2272" s="1">
        <v>55.09</v>
      </c>
      <c r="J2272" s="2">
        <v>2.5525487728130902E-2</v>
      </c>
      <c r="K2272" s="2">
        <v>3.5242290748898675E-2</v>
      </c>
      <c r="L2272" s="2">
        <v>2.3360604921776669E-2</v>
      </c>
    </row>
    <row r="2273" spans="1:12" x14ac:dyDescent="0.35">
      <c r="A2273">
        <v>7820412</v>
      </c>
      <c r="B2273" t="s">
        <v>39</v>
      </c>
      <c r="C2273" t="s">
        <v>96</v>
      </c>
      <c r="D2273" t="s">
        <v>1660</v>
      </c>
      <c r="E2273" t="s">
        <v>2113</v>
      </c>
      <c r="F2273" s="6">
        <v>2.5173064820641913E-4</v>
      </c>
      <c r="G2273" t="s">
        <v>718</v>
      </c>
      <c r="H2273" t="s">
        <v>552</v>
      </c>
      <c r="I2273" s="1">
        <v>89.22999999999999</v>
      </c>
      <c r="J2273" s="2">
        <v>2.119572057898049E-2</v>
      </c>
      <c r="K2273" s="2">
        <v>2.3234738829452484E-2</v>
      </c>
      <c r="L2273" s="2">
        <v>2.2454373051791612E-2</v>
      </c>
    </row>
    <row r="2274" spans="1:12" x14ac:dyDescent="0.35">
      <c r="A2274">
        <v>7820412</v>
      </c>
      <c r="B2274" t="s">
        <v>39</v>
      </c>
      <c r="C2274" t="s">
        <v>96</v>
      </c>
      <c r="D2274" t="s">
        <v>1660</v>
      </c>
      <c r="E2274" t="s">
        <v>2114</v>
      </c>
      <c r="F2274" s="6">
        <v>5.0346129641283825E-4</v>
      </c>
      <c r="G2274" t="s">
        <v>688</v>
      </c>
      <c r="H2274" t="s">
        <v>426</v>
      </c>
      <c r="I2274" s="1">
        <v>84.88</v>
      </c>
      <c r="J2274" s="2">
        <v>4.0981749528005033E-2</v>
      </c>
      <c r="K2274" s="2">
        <v>4.329767149150409E-2</v>
      </c>
      <c r="L2274" s="2">
        <v>4.2693519472250627E-2</v>
      </c>
    </row>
    <row r="2275" spans="1:12" x14ac:dyDescent="0.35">
      <c r="A2275">
        <v>7820412</v>
      </c>
      <c r="B2275" t="s">
        <v>39</v>
      </c>
      <c r="C2275" t="s">
        <v>96</v>
      </c>
      <c r="D2275" t="s">
        <v>1660</v>
      </c>
      <c r="E2275" t="s">
        <v>2115</v>
      </c>
      <c r="F2275" s="6">
        <v>1.2586532410320956E-4</v>
      </c>
      <c r="G2275" t="s">
        <v>1216</v>
      </c>
      <c r="H2275" t="s">
        <v>239</v>
      </c>
      <c r="I2275" s="1">
        <v>90.47</v>
      </c>
      <c r="J2275" s="2">
        <v>1.184392699811202E-2</v>
      </c>
      <c r="K2275" s="2">
        <v>1.1076148521082442E-2</v>
      </c>
      <c r="L2275" s="2">
        <v>1.1390811831340466E-2</v>
      </c>
    </row>
    <row r="2276" spans="1:12" x14ac:dyDescent="0.35">
      <c r="A2276">
        <v>7820412</v>
      </c>
      <c r="B2276" t="s">
        <v>39</v>
      </c>
      <c r="C2276" t="s">
        <v>96</v>
      </c>
      <c r="D2276" t="s">
        <v>1660</v>
      </c>
      <c r="E2276" t="s">
        <v>830</v>
      </c>
      <c r="F2276" s="6">
        <v>1.2586532410320956E-4</v>
      </c>
      <c r="G2276" t="s">
        <v>590</v>
      </c>
      <c r="H2276" t="s">
        <v>431</v>
      </c>
      <c r="I2276" s="1">
        <v>76.704999999999998</v>
      </c>
      <c r="J2276" s="2">
        <v>9.7168030207677794E-3</v>
      </c>
      <c r="K2276" s="2">
        <v>1.0748898678414097E-2</v>
      </c>
      <c r="L2276" s="2">
        <v>9.6538699746056868E-3</v>
      </c>
    </row>
    <row r="2277" spans="1:12" x14ac:dyDescent="0.35">
      <c r="A2277">
        <v>7820412</v>
      </c>
      <c r="B2277" t="s">
        <v>39</v>
      </c>
      <c r="C2277" t="s">
        <v>96</v>
      </c>
      <c r="D2277" t="s">
        <v>1660</v>
      </c>
      <c r="E2277" t="s">
        <v>2116</v>
      </c>
      <c r="F2277" s="6">
        <v>5.0346129641283825E-4</v>
      </c>
      <c r="G2277" t="s">
        <v>590</v>
      </c>
      <c r="H2277" t="s">
        <v>361</v>
      </c>
      <c r="I2277" s="1">
        <v>79.984999999999999</v>
      </c>
      <c r="J2277" s="2">
        <v>3.8867212083071118E-2</v>
      </c>
      <c r="K2277" s="2">
        <v>4.6771554436752676E-2</v>
      </c>
      <c r="L2277" s="2">
        <v>4.0327249074447374E-2</v>
      </c>
    </row>
    <row r="2278" spans="1:12" x14ac:dyDescent="0.35">
      <c r="A2278">
        <v>7820412</v>
      </c>
      <c r="B2278" t="s">
        <v>39</v>
      </c>
      <c r="C2278" t="s">
        <v>96</v>
      </c>
      <c r="D2278" t="s">
        <v>1660</v>
      </c>
      <c r="E2278" t="s">
        <v>2117</v>
      </c>
      <c r="F2278" s="6">
        <v>3.7759597230962869E-4</v>
      </c>
      <c r="G2278" t="s">
        <v>884</v>
      </c>
      <c r="H2278" t="s">
        <v>241</v>
      </c>
      <c r="I2278" s="1">
        <v>72.22999999999999</v>
      </c>
      <c r="J2278" s="2">
        <v>3.0811831340465699E-2</v>
      </c>
      <c r="K2278" s="2">
        <v>3.0774071743234738E-2</v>
      </c>
      <c r="L2278" s="2">
        <v>2.7300189950317612E-2</v>
      </c>
    </row>
    <row r="2279" spans="1:12" x14ac:dyDescent="0.35">
      <c r="A2279">
        <v>7820412</v>
      </c>
      <c r="B2279" t="s">
        <v>39</v>
      </c>
      <c r="C2279" t="s">
        <v>96</v>
      </c>
      <c r="D2279" t="s">
        <v>1660</v>
      </c>
      <c r="E2279" t="s">
        <v>2088</v>
      </c>
      <c r="F2279" s="6">
        <v>2.5173064820641913E-4</v>
      </c>
      <c r="G2279" t="s">
        <v>1194</v>
      </c>
      <c r="H2279" t="s">
        <v>743</v>
      </c>
      <c r="I2279" s="1">
        <v>94.965000000000003</v>
      </c>
      <c r="J2279" s="2">
        <v>2.2831969792322215E-2</v>
      </c>
      <c r="K2279" s="2">
        <v>2.4896161107614855E-2</v>
      </c>
      <c r="L2279" s="2">
        <v>2.388923889889966E-2</v>
      </c>
    </row>
    <row r="2280" spans="1:12" x14ac:dyDescent="0.35">
      <c r="A2280">
        <v>7820412</v>
      </c>
      <c r="B2280" t="s">
        <v>39</v>
      </c>
      <c r="C2280" t="s">
        <v>96</v>
      </c>
      <c r="D2280" t="s">
        <v>247</v>
      </c>
      <c r="E2280" t="s">
        <v>248</v>
      </c>
      <c r="F2280" s="6">
        <v>3.7759597230962869E-4</v>
      </c>
      <c r="G2280" t="s">
        <v>249</v>
      </c>
      <c r="H2280" t="s">
        <v>250</v>
      </c>
      <c r="I2280" s="1">
        <v>65.44</v>
      </c>
      <c r="J2280" s="2">
        <v>1.4084329767149149E-2</v>
      </c>
      <c r="K2280" s="2">
        <v>3.5418502202643171E-2</v>
      </c>
      <c r="L2280" s="2">
        <v>2.4732536186280678E-2</v>
      </c>
    </row>
    <row r="2281" spans="1:12" x14ac:dyDescent="0.35">
      <c r="A2281">
        <v>7820412</v>
      </c>
      <c r="B2281" t="s">
        <v>39</v>
      </c>
      <c r="C2281" t="s">
        <v>96</v>
      </c>
      <c r="D2281" t="s">
        <v>2118</v>
      </c>
      <c r="E2281" t="s">
        <v>2119</v>
      </c>
      <c r="F2281" s="6">
        <v>2.5173064820641913E-4</v>
      </c>
      <c r="G2281" t="s">
        <v>339</v>
      </c>
      <c r="H2281" t="s">
        <v>413</v>
      </c>
      <c r="I2281" s="1">
        <v>68.324999999999989</v>
      </c>
      <c r="J2281" s="2">
        <v>1.8049087476400251E-2</v>
      </c>
      <c r="K2281" s="2">
        <v>2.1170547514159848E-2</v>
      </c>
      <c r="L2281" s="2">
        <v>1.71932040407194E-2</v>
      </c>
    </row>
    <row r="2282" spans="1:12" x14ac:dyDescent="0.35">
      <c r="A2282">
        <v>7820412</v>
      </c>
      <c r="B2282" t="s">
        <v>39</v>
      </c>
      <c r="C2282" t="s">
        <v>96</v>
      </c>
      <c r="D2282" t="s">
        <v>2118</v>
      </c>
      <c r="E2282" t="s">
        <v>2120</v>
      </c>
      <c r="F2282" s="6">
        <v>1.2586532410320956E-4</v>
      </c>
      <c r="G2282" t="s">
        <v>1116</v>
      </c>
      <c r="H2282" t="s">
        <v>538</v>
      </c>
      <c r="I2282" s="1">
        <v>78.905000000000001</v>
      </c>
      <c r="J2282" s="2">
        <v>8.9993706733794837E-3</v>
      </c>
      <c r="K2282" s="2">
        <v>1.0509754562617999E-2</v>
      </c>
      <c r="L2282" s="2">
        <v>9.9307742637984777E-3</v>
      </c>
    </row>
    <row r="2283" spans="1:12" x14ac:dyDescent="0.35">
      <c r="A2283">
        <v>7820412</v>
      </c>
      <c r="B2283" t="s">
        <v>39</v>
      </c>
      <c r="C2283" t="s">
        <v>96</v>
      </c>
      <c r="D2283" t="s">
        <v>2118</v>
      </c>
      <c r="E2283" t="s">
        <v>2121</v>
      </c>
      <c r="F2283" s="6">
        <v>1.2586532410320956E-4</v>
      </c>
      <c r="G2283" t="s">
        <v>1008</v>
      </c>
      <c r="H2283" t="s">
        <v>628</v>
      </c>
      <c r="I2283" s="1">
        <v>71.884999999999991</v>
      </c>
      <c r="J2283" s="2">
        <v>1.038388923851479E-2</v>
      </c>
      <c r="K2283" s="2">
        <v>1.0547514159848961E-2</v>
      </c>
      <c r="L2283" s="2">
        <v>9.0623033354310881E-3</v>
      </c>
    </row>
    <row r="2284" spans="1:12" x14ac:dyDescent="0.35">
      <c r="A2284">
        <v>7820412</v>
      </c>
      <c r="B2284" t="s">
        <v>39</v>
      </c>
      <c r="C2284" t="s">
        <v>96</v>
      </c>
      <c r="D2284" t="s">
        <v>525</v>
      </c>
      <c r="E2284" t="s">
        <v>1058</v>
      </c>
      <c r="F2284" s="6">
        <v>3.7759597230962869E-4</v>
      </c>
      <c r="G2284" t="s">
        <v>1059</v>
      </c>
      <c r="H2284" t="s">
        <v>1060</v>
      </c>
      <c r="I2284" s="1">
        <v>78.884999999999991</v>
      </c>
      <c r="J2284" s="2">
        <v>1.8653241032095657E-2</v>
      </c>
      <c r="K2284" s="2">
        <v>3.5909376966645687E-2</v>
      </c>
      <c r="L2284" s="2">
        <v>2.9792322791395431E-2</v>
      </c>
    </row>
    <row r="2285" spans="1:12" x14ac:dyDescent="0.35">
      <c r="A2285">
        <v>7820412</v>
      </c>
      <c r="B2285" t="s">
        <v>39</v>
      </c>
      <c r="C2285" t="s">
        <v>96</v>
      </c>
      <c r="D2285" t="s">
        <v>525</v>
      </c>
      <c r="E2285" t="s">
        <v>2122</v>
      </c>
      <c r="F2285" s="6">
        <v>6.2932662051604787E-4</v>
      </c>
      <c r="G2285" t="s">
        <v>1543</v>
      </c>
      <c r="H2285" t="s">
        <v>576</v>
      </c>
      <c r="I2285" s="1">
        <v>78.594999999999999</v>
      </c>
      <c r="J2285" s="2">
        <v>3.6815607300188798E-2</v>
      </c>
      <c r="K2285" s="2">
        <v>5.4562617998741354E-2</v>
      </c>
      <c r="L2285" s="2">
        <v>4.952800311406054E-2</v>
      </c>
    </row>
    <row r="2286" spans="1:12" x14ac:dyDescent="0.35">
      <c r="A2286">
        <v>7820412</v>
      </c>
      <c r="B2286" t="s">
        <v>39</v>
      </c>
      <c r="C2286" t="s">
        <v>96</v>
      </c>
      <c r="D2286" t="s">
        <v>525</v>
      </c>
      <c r="E2286" t="s">
        <v>2123</v>
      </c>
      <c r="F2286" s="6">
        <v>1.2586532410320956E-4</v>
      </c>
      <c r="G2286" t="s">
        <v>2124</v>
      </c>
      <c r="H2286" t="s">
        <v>1648</v>
      </c>
      <c r="I2286" s="1">
        <v>83.97999999999999</v>
      </c>
      <c r="J2286" s="2">
        <v>8.1434864694776583E-3</v>
      </c>
      <c r="K2286" s="2">
        <v>1.185651353052234E-2</v>
      </c>
      <c r="L2286" s="2">
        <v>1.0572687224669603E-2</v>
      </c>
    </row>
    <row r="2287" spans="1:12" x14ac:dyDescent="0.35">
      <c r="A2287">
        <v>7820412</v>
      </c>
      <c r="B2287" t="s">
        <v>39</v>
      </c>
      <c r="C2287" t="s">
        <v>96</v>
      </c>
      <c r="D2287" t="s">
        <v>525</v>
      </c>
      <c r="E2287" t="s">
        <v>1897</v>
      </c>
      <c r="F2287" s="6">
        <v>1.2586532410320956E-4</v>
      </c>
      <c r="G2287" t="s">
        <v>1924</v>
      </c>
      <c r="H2287" t="s">
        <v>312</v>
      </c>
      <c r="I2287" s="1">
        <v>95.859999999999985</v>
      </c>
      <c r="J2287" s="2">
        <v>1.2410320956576463E-2</v>
      </c>
      <c r="K2287" s="2">
        <v>1.1529263687853996E-2</v>
      </c>
      <c r="L2287" s="2">
        <v>1.207048477355304E-2</v>
      </c>
    </row>
    <row r="2288" spans="1:12" x14ac:dyDescent="0.35">
      <c r="A2288">
        <v>7820412</v>
      </c>
      <c r="B2288" t="s">
        <v>39</v>
      </c>
      <c r="C2288" t="s">
        <v>96</v>
      </c>
      <c r="D2288" t="s">
        <v>1468</v>
      </c>
      <c r="E2288" t="s">
        <v>2125</v>
      </c>
      <c r="F2288" s="6">
        <v>7.5519194461925738E-4</v>
      </c>
      <c r="G2288" t="s">
        <v>1742</v>
      </c>
      <c r="H2288" t="s">
        <v>1622</v>
      </c>
      <c r="I2288" s="1">
        <v>71.47999999999999</v>
      </c>
      <c r="J2288" s="2">
        <v>3.9647577092511009E-2</v>
      </c>
      <c r="K2288" s="2">
        <v>5.3618628067967272E-2</v>
      </c>
      <c r="L2288" s="2">
        <v>5.4071742082407372E-2</v>
      </c>
    </row>
    <row r="2289" spans="1:12" x14ac:dyDescent="0.35">
      <c r="A2289">
        <v>7820412</v>
      </c>
      <c r="B2289" t="s">
        <v>39</v>
      </c>
      <c r="C2289" t="s">
        <v>96</v>
      </c>
      <c r="D2289" t="s">
        <v>1663</v>
      </c>
      <c r="E2289" t="s">
        <v>2126</v>
      </c>
      <c r="F2289" s="6">
        <v>3.7759597230962869E-4</v>
      </c>
      <c r="G2289" t="s">
        <v>475</v>
      </c>
      <c r="H2289" t="s">
        <v>1375</v>
      </c>
      <c r="I2289" s="1">
        <v>81.349999999999994</v>
      </c>
      <c r="J2289" s="2">
        <v>2.5676526117054749E-2</v>
      </c>
      <c r="K2289" s="2">
        <v>3.488986784140969E-2</v>
      </c>
      <c r="L2289" s="2">
        <v>3.0736312722169503E-2</v>
      </c>
    </row>
    <row r="2290" spans="1:12" x14ac:dyDescent="0.35">
      <c r="A2290">
        <v>7820412</v>
      </c>
      <c r="B2290" t="s">
        <v>39</v>
      </c>
      <c r="C2290" t="s">
        <v>96</v>
      </c>
      <c r="D2290" t="s">
        <v>1663</v>
      </c>
      <c r="E2290" t="s">
        <v>2127</v>
      </c>
      <c r="F2290" s="6">
        <v>2.5173064820641913E-4</v>
      </c>
      <c r="G2290" t="s">
        <v>1650</v>
      </c>
      <c r="H2290" t="s">
        <v>139</v>
      </c>
      <c r="I2290" s="1">
        <v>79.123076923076937</v>
      </c>
      <c r="J2290" s="2">
        <v>1.6538703587161738E-2</v>
      </c>
      <c r="K2290" s="2" t="s">
        <v>140</v>
      </c>
      <c r="L2290" s="2">
        <v>1.9911893889017266E-2</v>
      </c>
    </row>
    <row r="2291" spans="1:12" x14ac:dyDescent="0.35">
      <c r="A2291">
        <v>7820412</v>
      </c>
      <c r="B2291" t="s">
        <v>39</v>
      </c>
      <c r="C2291" t="s">
        <v>96</v>
      </c>
      <c r="D2291" t="s">
        <v>1666</v>
      </c>
      <c r="E2291" t="s">
        <v>2128</v>
      </c>
      <c r="F2291" s="6">
        <v>1.2586532410320956E-4</v>
      </c>
      <c r="G2291" t="s">
        <v>1002</v>
      </c>
      <c r="H2291" t="s">
        <v>721</v>
      </c>
      <c r="I2291" s="1">
        <v>63.53</v>
      </c>
      <c r="J2291" s="2">
        <v>7.1994965387035875E-3</v>
      </c>
      <c r="K2291" s="2">
        <v>1.0195091252359975E-2</v>
      </c>
      <c r="L2291" s="2">
        <v>8.0050344209088853E-3</v>
      </c>
    </row>
    <row r="2292" spans="1:12" x14ac:dyDescent="0.35">
      <c r="A2292">
        <v>7820412</v>
      </c>
      <c r="B2292" t="s">
        <v>39</v>
      </c>
      <c r="C2292" t="s">
        <v>96</v>
      </c>
      <c r="D2292" t="s">
        <v>1245</v>
      </c>
      <c r="E2292" t="s">
        <v>1246</v>
      </c>
      <c r="F2292" s="6">
        <v>1.2586532410320956E-4</v>
      </c>
      <c r="G2292" t="s">
        <v>1247</v>
      </c>
      <c r="H2292" t="s">
        <v>929</v>
      </c>
      <c r="I2292" s="1">
        <v>66.259999999999991</v>
      </c>
      <c r="J2292" s="2">
        <v>6.1170547514159852E-3</v>
      </c>
      <c r="K2292" s="2">
        <v>1.0295783511642542E-2</v>
      </c>
      <c r="L2292" s="2">
        <v>8.3448713721532806E-3</v>
      </c>
    </row>
    <row r="2293" spans="1:12" x14ac:dyDescent="0.35">
      <c r="A2293">
        <v>7820412</v>
      </c>
      <c r="B2293" t="s">
        <v>39</v>
      </c>
      <c r="C2293" t="s">
        <v>96</v>
      </c>
      <c r="D2293" t="s">
        <v>1245</v>
      </c>
      <c r="E2293" t="s">
        <v>1248</v>
      </c>
      <c r="F2293" s="6">
        <v>3.7759597230962869E-4</v>
      </c>
      <c r="G2293" t="s">
        <v>690</v>
      </c>
      <c r="H2293" t="s">
        <v>934</v>
      </c>
      <c r="I2293" s="1">
        <v>71.555000000000007</v>
      </c>
      <c r="J2293" s="2">
        <v>1.6236626809314033E-2</v>
      </c>
      <c r="K2293" s="2">
        <v>3.1906859660163621E-2</v>
      </c>
      <c r="L2293" s="2">
        <v>2.7035871041203686E-2</v>
      </c>
    </row>
    <row r="2294" spans="1:12" x14ac:dyDescent="0.35">
      <c r="A2294">
        <v>7820412</v>
      </c>
      <c r="B2294" t="s">
        <v>39</v>
      </c>
      <c r="C2294" t="s">
        <v>96</v>
      </c>
      <c r="D2294" t="s">
        <v>847</v>
      </c>
      <c r="E2294" t="s">
        <v>848</v>
      </c>
      <c r="F2294" s="6">
        <v>5.0346129641283825E-4</v>
      </c>
      <c r="G2294" t="s">
        <v>217</v>
      </c>
      <c r="H2294" t="s">
        <v>417</v>
      </c>
      <c r="I2294" s="1">
        <v>77.194999999999993</v>
      </c>
      <c r="J2294" s="2">
        <v>2.577721837633732E-2</v>
      </c>
      <c r="K2294" s="2">
        <v>4.5361862806796723E-2</v>
      </c>
      <c r="L2294" s="2">
        <v>3.8867210546629172E-2</v>
      </c>
    </row>
    <row r="2295" spans="1:12" x14ac:dyDescent="0.35">
      <c r="A2295">
        <v>7820412</v>
      </c>
      <c r="B2295" t="s">
        <v>39</v>
      </c>
      <c r="C2295" t="s">
        <v>96</v>
      </c>
      <c r="D2295" t="s">
        <v>251</v>
      </c>
      <c r="E2295" t="s">
        <v>252</v>
      </c>
      <c r="F2295" s="6">
        <v>1.2586532410320956E-4</v>
      </c>
      <c r="G2295" t="s">
        <v>253</v>
      </c>
      <c r="H2295" t="s">
        <v>254</v>
      </c>
      <c r="I2295" s="1">
        <v>69.83</v>
      </c>
      <c r="J2295" s="2">
        <v>8.4078036500943986E-3</v>
      </c>
      <c r="K2295" s="2">
        <v>9.5783511642542479E-3</v>
      </c>
      <c r="L2295" s="2">
        <v>8.7728127058832196E-3</v>
      </c>
    </row>
    <row r="2296" spans="1:12" x14ac:dyDescent="0.35">
      <c r="A2296">
        <v>7820412</v>
      </c>
      <c r="B2296" t="s">
        <v>39</v>
      </c>
      <c r="C2296" t="s">
        <v>96</v>
      </c>
      <c r="D2296" t="s">
        <v>251</v>
      </c>
      <c r="E2296" t="s">
        <v>255</v>
      </c>
      <c r="F2296" s="6">
        <v>1.2586532410320956E-4</v>
      </c>
      <c r="G2296" t="s">
        <v>256</v>
      </c>
      <c r="H2296" t="s">
        <v>257</v>
      </c>
      <c r="I2296" s="1">
        <v>91.094999999999999</v>
      </c>
      <c r="J2296" s="2">
        <v>1.0774071743234737E-2</v>
      </c>
      <c r="K2296" s="2">
        <v>1.15921963499056E-2</v>
      </c>
      <c r="L2296" s="2">
        <v>1.1466330833747148E-2</v>
      </c>
    </row>
    <row r="2297" spans="1:12" x14ac:dyDescent="0.35">
      <c r="A2297">
        <v>7820412</v>
      </c>
      <c r="B2297" t="s">
        <v>39</v>
      </c>
      <c r="C2297" t="s">
        <v>96</v>
      </c>
      <c r="D2297" t="s">
        <v>251</v>
      </c>
      <c r="E2297" t="s">
        <v>258</v>
      </c>
      <c r="F2297" s="6">
        <v>1.2586532410320956E-4</v>
      </c>
      <c r="G2297" t="s">
        <v>259</v>
      </c>
      <c r="H2297" t="s">
        <v>260</v>
      </c>
      <c r="I2297" s="1">
        <v>89.41</v>
      </c>
      <c r="J2297" s="2">
        <v>1.067337948395217E-2</v>
      </c>
      <c r="K2297" s="2">
        <v>1.1982378854625551E-2</v>
      </c>
      <c r="L2297" s="2">
        <v>1.1252360166882178E-2</v>
      </c>
    </row>
    <row r="2298" spans="1:12" x14ac:dyDescent="0.35">
      <c r="A2298">
        <v>7820412</v>
      </c>
      <c r="B2298" t="s">
        <v>39</v>
      </c>
      <c r="C2298" t="s">
        <v>96</v>
      </c>
      <c r="D2298" t="s">
        <v>1669</v>
      </c>
      <c r="E2298" t="s">
        <v>2129</v>
      </c>
      <c r="F2298" s="6">
        <v>2.5173064820641913E-4</v>
      </c>
      <c r="G2298" t="s">
        <v>707</v>
      </c>
      <c r="H2298" t="s">
        <v>1076</v>
      </c>
      <c r="I2298" s="1">
        <v>85.704999999999998</v>
      </c>
      <c r="J2298" s="2">
        <v>2.016362492133417E-2</v>
      </c>
      <c r="K2298" s="2">
        <v>2.3738200125865323E-2</v>
      </c>
      <c r="L2298" s="2">
        <v>2.1573315783069147E-2</v>
      </c>
    </row>
    <row r="2299" spans="1:12" x14ac:dyDescent="0.35">
      <c r="A2299">
        <v>7820412</v>
      </c>
      <c r="B2299" t="s">
        <v>39</v>
      </c>
      <c r="C2299" t="s">
        <v>96</v>
      </c>
      <c r="D2299" t="s">
        <v>1669</v>
      </c>
      <c r="E2299" t="s">
        <v>2130</v>
      </c>
      <c r="F2299" s="6">
        <v>2.5173064820641913E-4</v>
      </c>
      <c r="G2299" t="s">
        <v>998</v>
      </c>
      <c r="H2299" t="s">
        <v>144</v>
      </c>
      <c r="I2299" s="1">
        <v>80.344999999999999</v>
      </c>
      <c r="J2299" s="2">
        <v>2.0415355569540591E-2</v>
      </c>
      <c r="K2299" s="2">
        <v>1.9358086847073634E-2</v>
      </c>
      <c r="L2299" s="2">
        <v>2.0667085833636523E-2</v>
      </c>
    </row>
    <row r="2300" spans="1:12" x14ac:dyDescent="0.35">
      <c r="A2300">
        <v>7820412</v>
      </c>
      <c r="B2300" t="s">
        <v>39</v>
      </c>
      <c r="C2300" t="s">
        <v>96</v>
      </c>
      <c r="D2300" t="s">
        <v>1475</v>
      </c>
      <c r="E2300" t="s">
        <v>2131</v>
      </c>
      <c r="F2300" s="6">
        <v>5.0346129641283825E-4</v>
      </c>
      <c r="G2300" t="s">
        <v>865</v>
      </c>
      <c r="H2300" t="s">
        <v>656</v>
      </c>
      <c r="I2300" s="1">
        <v>81.259999999999991</v>
      </c>
      <c r="J2300" s="2">
        <v>3.1315292636878538E-2</v>
      </c>
      <c r="K2300" s="2">
        <v>4.5311516677155446E-2</v>
      </c>
      <c r="L2300" s="2">
        <v>4.0931403398363757E-2</v>
      </c>
    </row>
    <row r="2301" spans="1:12" x14ac:dyDescent="0.35">
      <c r="A2301">
        <v>7820412</v>
      </c>
      <c r="B2301" t="s">
        <v>39</v>
      </c>
      <c r="C2301" t="s">
        <v>96</v>
      </c>
      <c r="D2301" t="s">
        <v>1475</v>
      </c>
      <c r="E2301" t="s">
        <v>2132</v>
      </c>
      <c r="F2301" s="6">
        <v>5.0346129641283825E-4</v>
      </c>
      <c r="G2301" t="s">
        <v>229</v>
      </c>
      <c r="H2301" t="s">
        <v>670</v>
      </c>
      <c r="I2301" s="1">
        <v>79.474999999999994</v>
      </c>
      <c r="J2301" s="2">
        <v>3.1718061674008813E-2</v>
      </c>
      <c r="K2301" s="2">
        <v>4.2139710509754562E-2</v>
      </c>
      <c r="L2301" s="2">
        <v>4.0025173064820639E-2</v>
      </c>
    </row>
    <row r="2302" spans="1:12" x14ac:dyDescent="0.35">
      <c r="A2302">
        <v>7820412</v>
      </c>
      <c r="B2302" t="s">
        <v>39</v>
      </c>
      <c r="C2302" t="s">
        <v>96</v>
      </c>
      <c r="D2302" t="s">
        <v>1475</v>
      </c>
      <c r="E2302" t="s">
        <v>2133</v>
      </c>
      <c r="F2302" s="6">
        <v>1.2586532410320956E-4</v>
      </c>
      <c r="G2302" t="s">
        <v>648</v>
      </c>
      <c r="H2302" t="s">
        <v>389</v>
      </c>
      <c r="I2302" s="1">
        <v>54.580000000000005</v>
      </c>
      <c r="J2302" s="2">
        <v>6.0037759597230964E-3</v>
      </c>
      <c r="K2302" s="2">
        <v>8.8357457520453122E-3</v>
      </c>
      <c r="L2302" s="2">
        <v>6.8722466960352427E-3</v>
      </c>
    </row>
    <row r="2303" spans="1:12" x14ac:dyDescent="0.35">
      <c r="A2303">
        <v>7820412</v>
      </c>
      <c r="B2303" t="s">
        <v>39</v>
      </c>
      <c r="C2303" t="s">
        <v>96</v>
      </c>
      <c r="D2303" t="s">
        <v>1475</v>
      </c>
      <c r="E2303" t="s">
        <v>2134</v>
      </c>
      <c r="F2303" s="6">
        <v>6.2932662051604787E-4</v>
      </c>
      <c r="G2303" t="s">
        <v>698</v>
      </c>
      <c r="H2303" t="s">
        <v>429</v>
      </c>
      <c r="I2303" s="1">
        <v>87.094999999999999</v>
      </c>
      <c r="J2303" s="2">
        <v>4.480805538074261E-2</v>
      </c>
      <c r="K2303" s="2">
        <v>6.2492133417243551E-2</v>
      </c>
      <c r="L2303" s="2">
        <v>5.4877281308999375E-2</v>
      </c>
    </row>
    <row r="2304" spans="1:12" x14ac:dyDescent="0.35">
      <c r="A2304">
        <v>7820412</v>
      </c>
      <c r="B2304" t="s">
        <v>39</v>
      </c>
      <c r="C2304" t="s">
        <v>96</v>
      </c>
      <c r="D2304" t="s">
        <v>1475</v>
      </c>
      <c r="E2304" t="s">
        <v>2135</v>
      </c>
      <c r="F2304" s="6">
        <v>3.7759597230962869E-4</v>
      </c>
      <c r="G2304" t="s">
        <v>944</v>
      </c>
      <c r="H2304" t="s">
        <v>1265</v>
      </c>
      <c r="I2304" s="1">
        <v>78.125</v>
      </c>
      <c r="J2304" s="2">
        <v>2.2882315921963499E-2</v>
      </c>
      <c r="K2304" s="2">
        <v>3.74197608558842E-2</v>
      </c>
      <c r="L2304" s="2">
        <v>2.9528005034612965E-2</v>
      </c>
    </row>
    <row r="2305" spans="1:12" x14ac:dyDescent="0.35">
      <c r="A2305">
        <v>7820412</v>
      </c>
      <c r="B2305" t="s">
        <v>39</v>
      </c>
      <c r="C2305" t="s">
        <v>96</v>
      </c>
      <c r="D2305" t="s">
        <v>1477</v>
      </c>
      <c r="E2305" t="s">
        <v>2136</v>
      </c>
      <c r="F2305" s="6">
        <v>3.7759597230962869E-4</v>
      </c>
      <c r="G2305" t="s">
        <v>616</v>
      </c>
      <c r="H2305" t="s">
        <v>513</v>
      </c>
      <c r="I2305" s="1">
        <v>74.89</v>
      </c>
      <c r="J2305" s="2">
        <v>2.2391441157960979E-2</v>
      </c>
      <c r="K2305" s="2">
        <v>3.3077407174323468E-2</v>
      </c>
      <c r="L2305" s="2">
        <v>2.8281938902156918E-2</v>
      </c>
    </row>
    <row r="2306" spans="1:12" x14ac:dyDescent="0.35">
      <c r="A2306">
        <v>7820412</v>
      </c>
      <c r="B2306" t="s">
        <v>39</v>
      </c>
      <c r="C2306" t="s">
        <v>96</v>
      </c>
      <c r="D2306" t="s">
        <v>1477</v>
      </c>
      <c r="E2306" t="s">
        <v>2137</v>
      </c>
      <c r="F2306" s="6">
        <v>5.0346129641283825E-4</v>
      </c>
      <c r="G2306" t="s">
        <v>1703</v>
      </c>
      <c r="H2306" t="s">
        <v>515</v>
      </c>
      <c r="I2306" s="1">
        <v>54.11</v>
      </c>
      <c r="J2306" s="2">
        <v>1.0069225928256764E-2</v>
      </c>
      <c r="K2306" s="2">
        <v>2.9905601006922591E-2</v>
      </c>
      <c r="L2306" s="2">
        <v>2.728760264968632E-2</v>
      </c>
    </row>
    <row r="2307" spans="1:12" x14ac:dyDescent="0.35">
      <c r="A2307">
        <v>7820412</v>
      </c>
      <c r="B2307" t="s">
        <v>39</v>
      </c>
      <c r="C2307" t="s">
        <v>96</v>
      </c>
      <c r="D2307" t="s">
        <v>1477</v>
      </c>
      <c r="E2307" t="s">
        <v>2138</v>
      </c>
      <c r="F2307" s="6">
        <v>2.5173064820641913E-4</v>
      </c>
      <c r="G2307" t="s">
        <v>191</v>
      </c>
      <c r="H2307" t="s">
        <v>1284</v>
      </c>
      <c r="I2307" s="1">
        <v>74.594999999999999</v>
      </c>
      <c r="J2307" s="2">
        <v>1.7218376337319069E-2</v>
      </c>
      <c r="K2307" s="2">
        <v>1.9584644430459406E-2</v>
      </c>
      <c r="L2307" s="2">
        <v>1.8779105972088379E-2</v>
      </c>
    </row>
    <row r="2308" spans="1:12" x14ac:dyDescent="0.35">
      <c r="A2308">
        <v>7820412</v>
      </c>
      <c r="B2308" t="s">
        <v>39</v>
      </c>
      <c r="C2308" t="s">
        <v>96</v>
      </c>
      <c r="D2308" t="s">
        <v>1477</v>
      </c>
      <c r="E2308" t="s">
        <v>2139</v>
      </c>
      <c r="F2308" s="6">
        <v>2.5173064820641913E-4</v>
      </c>
      <c r="G2308" t="s">
        <v>542</v>
      </c>
      <c r="H2308" t="s">
        <v>2140</v>
      </c>
      <c r="I2308" s="1">
        <v>61.704999999999998</v>
      </c>
      <c r="J2308" s="2">
        <v>8.1812460667086209E-3</v>
      </c>
      <c r="K2308" s="2">
        <v>1.5833857772183761E-2</v>
      </c>
      <c r="L2308" s="2">
        <v>1.5531781186391303E-2</v>
      </c>
    </row>
    <row r="2309" spans="1:12" x14ac:dyDescent="0.35">
      <c r="A2309">
        <v>7820412</v>
      </c>
      <c r="B2309" t="s">
        <v>39</v>
      </c>
      <c r="C2309" t="s">
        <v>96</v>
      </c>
      <c r="D2309" t="s">
        <v>1477</v>
      </c>
      <c r="E2309" t="s">
        <v>2141</v>
      </c>
      <c r="F2309" s="6">
        <v>2.5173064820641913E-4</v>
      </c>
      <c r="G2309" t="s">
        <v>164</v>
      </c>
      <c r="H2309" t="s">
        <v>1008</v>
      </c>
      <c r="I2309" s="1">
        <v>71.765000000000001</v>
      </c>
      <c r="J2309" s="2">
        <v>1.512901195720579E-2</v>
      </c>
      <c r="K2309" s="2">
        <v>2.076777847702958E-2</v>
      </c>
      <c r="L2309" s="2">
        <v>1.8074261309441866E-2</v>
      </c>
    </row>
    <row r="2310" spans="1:12" x14ac:dyDescent="0.35">
      <c r="A2310">
        <v>7820412</v>
      </c>
      <c r="B2310" t="s">
        <v>39</v>
      </c>
      <c r="C2310" t="s">
        <v>96</v>
      </c>
      <c r="D2310" t="s">
        <v>1477</v>
      </c>
      <c r="E2310" t="s">
        <v>2142</v>
      </c>
      <c r="F2310" s="6">
        <v>1.2586532410320956E-4</v>
      </c>
      <c r="G2310" t="s">
        <v>151</v>
      </c>
      <c r="H2310" t="s">
        <v>1101</v>
      </c>
      <c r="I2310" s="1">
        <v>63.03</v>
      </c>
      <c r="J2310" s="2">
        <v>3.3983637507866583E-3</v>
      </c>
      <c r="K2310" s="2">
        <v>9.6916299559471359E-3</v>
      </c>
      <c r="L2310" s="2">
        <v>7.9421017588572809E-3</v>
      </c>
    </row>
    <row r="2311" spans="1:12" x14ac:dyDescent="0.35">
      <c r="A2311">
        <v>7820412</v>
      </c>
      <c r="B2311" t="s">
        <v>39</v>
      </c>
      <c r="C2311" t="s">
        <v>96</v>
      </c>
      <c r="D2311" t="s">
        <v>1477</v>
      </c>
      <c r="E2311" t="s">
        <v>2143</v>
      </c>
      <c r="F2311" s="6">
        <v>1.0069225928256765E-3</v>
      </c>
      <c r="G2311" t="s">
        <v>2074</v>
      </c>
      <c r="H2311" t="s">
        <v>884</v>
      </c>
      <c r="I2311" s="1">
        <v>67.459999999999994</v>
      </c>
      <c r="J2311" s="2">
        <v>5.2158590308370043E-2</v>
      </c>
      <c r="K2311" s="2">
        <v>8.2164883574575201E-2</v>
      </c>
      <c r="L2311" s="2">
        <v>6.7967275015733158E-2</v>
      </c>
    </row>
    <row r="2312" spans="1:12" x14ac:dyDescent="0.35">
      <c r="A2312">
        <v>7820412</v>
      </c>
      <c r="B2312" t="s">
        <v>39</v>
      </c>
      <c r="C2312" t="s">
        <v>96</v>
      </c>
      <c r="D2312" t="s">
        <v>1477</v>
      </c>
      <c r="E2312" t="s">
        <v>2144</v>
      </c>
      <c r="F2312" s="6">
        <v>2.5173064820641913E-4</v>
      </c>
      <c r="G2312" t="s">
        <v>2145</v>
      </c>
      <c r="H2312" t="s">
        <v>176</v>
      </c>
      <c r="I2312" s="1">
        <v>58.16</v>
      </c>
      <c r="J2312" s="2">
        <v>8.4581497797356839E-3</v>
      </c>
      <c r="K2312" s="2">
        <v>1.5959723096286973E-2</v>
      </c>
      <c r="L2312" s="2">
        <v>1.4650723917668836E-2</v>
      </c>
    </row>
    <row r="2313" spans="1:12" x14ac:dyDescent="0.35">
      <c r="A2313">
        <v>7820412</v>
      </c>
      <c r="B2313" t="s">
        <v>39</v>
      </c>
      <c r="C2313" t="s">
        <v>96</v>
      </c>
      <c r="D2313" t="s">
        <v>1477</v>
      </c>
      <c r="E2313" t="s">
        <v>2146</v>
      </c>
      <c r="F2313" s="6">
        <v>3.7759597230962869E-4</v>
      </c>
      <c r="G2313" t="s">
        <v>1070</v>
      </c>
      <c r="H2313" t="s">
        <v>184</v>
      </c>
      <c r="I2313" s="1">
        <v>67.555000000000007</v>
      </c>
      <c r="J2313" s="2">
        <v>1.9257394587791063E-2</v>
      </c>
      <c r="K2313" s="2">
        <v>2.8772813089993708E-2</v>
      </c>
      <c r="L2313" s="2">
        <v>2.5525487151965169E-2</v>
      </c>
    </row>
    <row r="2314" spans="1:12" x14ac:dyDescent="0.35">
      <c r="A2314">
        <v>7820412</v>
      </c>
      <c r="B2314" t="s">
        <v>39</v>
      </c>
      <c r="C2314" t="s">
        <v>96</v>
      </c>
      <c r="D2314" t="s">
        <v>1477</v>
      </c>
      <c r="E2314" t="s">
        <v>2147</v>
      </c>
      <c r="F2314" s="6">
        <v>2.5173064820641913E-4</v>
      </c>
      <c r="G2314" t="s">
        <v>627</v>
      </c>
      <c r="H2314" t="s">
        <v>680</v>
      </c>
      <c r="I2314" s="1">
        <v>66.64500000000001</v>
      </c>
      <c r="J2314" s="2">
        <v>7.8539962240402762E-3</v>
      </c>
      <c r="K2314" s="2">
        <v>2.011327879169289E-2</v>
      </c>
      <c r="L2314" s="2">
        <v>1.6790433467147182E-2</v>
      </c>
    </row>
    <row r="2315" spans="1:12" x14ac:dyDescent="0.35">
      <c r="A2315">
        <v>7820412</v>
      </c>
      <c r="B2315" t="s">
        <v>39</v>
      </c>
      <c r="C2315" t="s">
        <v>96</v>
      </c>
      <c r="D2315" t="s">
        <v>1477</v>
      </c>
      <c r="E2315" t="s">
        <v>2148</v>
      </c>
      <c r="F2315" s="6">
        <v>1.2586532410320956E-4</v>
      </c>
      <c r="G2315" t="s">
        <v>367</v>
      </c>
      <c r="H2315" t="s">
        <v>1060</v>
      </c>
      <c r="I2315" s="1">
        <v>83.534999999999997</v>
      </c>
      <c r="J2315" s="2">
        <v>1.0358716173694146E-2</v>
      </c>
      <c r="K2315" s="2">
        <v>1.1969792322215228E-2</v>
      </c>
      <c r="L2315" s="2">
        <v>1.0522340902973076E-2</v>
      </c>
    </row>
    <row r="2316" spans="1:12" x14ac:dyDescent="0.35">
      <c r="A2316">
        <v>7820412</v>
      </c>
      <c r="B2316" t="s">
        <v>39</v>
      </c>
      <c r="C2316" t="s">
        <v>96</v>
      </c>
      <c r="D2316" t="s">
        <v>1477</v>
      </c>
      <c r="E2316" t="s">
        <v>2149</v>
      </c>
      <c r="F2316" s="6">
        <v>2.5173064820641913E-4</v>
      </c>
      <c r="G2316" t="s">
        <v>727</v>
      </c>
      <c r="H2316" t="s">
        <v>1375</v>
      </c>
      <c r="I2316" s="1">
        <v>86.435000000000002</v>
      </c>
      <c r="J2316" s="2">
        <v>1.9710509754562618E-2</v>
      </c>
      <c r="K2316" s="2">
        <v>2.3259911894273129E-2</v>
      </c>
      <c r="L2316" s="2">
        <v>2.1749528389145099E-2</v>
      </c>
    </row>
    <row r="2317" spans="1:12" x14ac:dyDescent="0.35">
      <c r="A2317">
        <v>7820412</v>
      </c>
      <c r="B2317" t="s">
        <v>39</v>
      </c>
      <c r="C2317" t="s">
        <v>96</v>
      </c>
      <c r="D2317" t="s">
        <v>1477</v>
      </c>
      <c r="E2317" t="s">
        <v>2150</v>
      </c>
      <c r="F2317" s="6">
        <v>3.7759597230962869E-4</v>
      </c>
      <c r="G2317" t="s">
        <v>1714</v>
      </c>
      <c r="H2317" t="s">
        <v>670</v>
      </c>
      <c r="I2317" s="1">
        <v>76.114999999999995</v>
      </c>
      <c r="J2317" s="2">
        <v>1.9030837004405287E-2</v>
      </c>
      <c r="K2317" s="2">
        <v>3.160478288231592E-2</v>
      </c>
      <c r="L2317" s="2">
        <v>2.8735052916597014E-2</v>
      </c>
    </row>
    <row r="2318" spans="1:12" x14ac:dyDescent="0.35">
      <c r="A2318">
        <v>7820412</v>
      </c>
      <c r="B2318" t="s">
        <v>39</v>
      </c>
      <c r="C2318" t="s">
        <v>96</v>
      </c>
      <c r="D2318" t="s">
        <v>1477</v>
      </c>
      <c r="E2318" t="s">
        <v>2151</v>
      </c>
      <c r="F2318" s="6">
        <v>2.5173064820641913E-4</v>
      </c>
      <c r="G2318" t="s">
        <v>2152</v>
      </c>
      <c r="H2318" t="s">
        <v>1316</v>
      </c>
      <c r="I2318" s="1">
        <v>54.57</v>
      </c>
      <c r="J2318" s="2">
        <v>8.4329767149150404E-3</v>
      </c>
      <c r="K2318" s="2">
        <v>1.8879798615481433E-2</v>
      </c>
      <c r="L2318" s="2">
        <v>1.3769666648946369E-2</v>
      </c>
    </row>
    <row r="2319" spans="1:12" x14ac:dyDescent="0.35">
      <c r="A2319">
        <v>7820412</v>
      </c>
      <c r="B2319" t="s">
        <v>39</v>
      </c>
      <c r="C2319" t="s">
        <v>96</v>
      </c>
      <c r="D2319" t="s">
        <v>1477</v>
      </c>
      <c r="E2319" t="s">
        <v>2153</v>
      </c>
      <c r="F2319" s="6">
        <v>1.2586532410320956E-4</v>
      </c>
      <c r="G2319" t="s">
        <v>754</v>
      </c>
      <c r="H2319" t="s">
        <v>610</v>
      </c>
      <c r="I2319" s="1">
        <v>71.09</v>
      </c>
      <c r="J2319" s="2">
        <v>5.8527375707992449E-3</v>
      </c>
      <c r="K2319" s="2">
        <v>1.0560100692259282E-2</v>
      </c>
      <c r="L2319" s="2">
        <v>8.9616106920380346E-3</v>
      </c>
    </row>
    <row r="2320" spans="1:12" x14ac:dyDescent="0.35">
      <c r="A2320">
        <v>7820412</v>
      </c>
      <c r="B2320" t="s">
        <v>39</v>
      </c>
      <c r="C2320" t="s">
        <v>96</v>
      </c>
      <c r="D2320" t="s">
        <v>1477</v>
      </c>
      <c r="E2320" t="s">
        <v>2154</v>
      </c>
      <c r="F2320" s="6">
        <v>6.2932662051604787E-4</v>
      </c>
      <c r="G2320" t="s">
        <v>607</v>
      </c>
      <c r="H2320" t="s">
        <v>325</v>
      </c>
      <c r="I2320" s="1">
        <v>59.424999999999997</v>
      </c>
      <c r="J2320" s="2">
        <v>1.9823788546255508E-2</v>
      </c>
      <c r="K2320" s="2">
        <v>4.5248584015103843E-2</v>
      </c>
      <c r="L2320" s="2">
        <v>3.7444933920704845E-2</v>
      </c>
    </row>
    <row r="2321" spans="1:12" x14ac:dyDescent="0.35">
      <c r="A2321">
        <v>7820412</v>
      </c>
      <c r="B2321" t="s">
        <v>39</v>
      </c>
      <c r="C2321" t="s">
        <v>96</v>
      </c>
      <c r="D2321" t="s">
        <v>381</v>
      </c>
      <c r="E2321" t="s">
        <v>2155</v>
      </c>
      <c r="F2321" s="6">
        <v>2.5173064820641913E-4</v>
      </c>
      <c r="G2321" t="s">
        <v>2156</v>
      </c>
      <c r="H2321" t="s">
        <v>206</v>
      </c>
      <c r="I2321" s="1">
        <v>87.05</v>
      </c>
      <c r="J2321" s="2">
        <v>1.7193203272498427E-2</v>
      </c>
      <c r="K2321" s="2">
        <v>2.5173064820641914E-2</v>
      </c>
      <c r="L2321" s="2">
        <v>2.1925739074668618E-2</v>
      </c>
    </row>
    <row r="2322" spans="1:12" x14ac:dyDescent="0.35">
      <c r="A2322">
        <v>7820412</v>
      </c>
      <c r="B2322" t="s">
        <v>39</v>
      </c>
      <c r="C2322" t="s">
        <v>96</v>
      </c>
      <c r="D2322" t="s">
        <v>381</v>
      </c>
      <c r="E2322" t="s">
        <v>2157</v>
      </c>
      <c r="F2322" s="6">
        <v>6.2932662051604787E-4</v>
      </c>
      <c r="G2322" t="s">
        <v>2158</v>
      </c>
      <c r="H2322" t="s">
        <v>1060</v>
      </c>
      <c r="I2322" s="1">
        <v>62.760000000000005</v>
      </c>
      <c r="J2322" s="2">
        <v>2.6117054751415986E-2</v>
      </c>
      <c r="K2322" s="2">
        <v>5.9848961611076147E-2</v>
      </c>
      <c r="L2322" s="2">
        <v>3.9521711288269701E-2</v>
      </c>
    </row>
    <row r="2323" spans="1:12" x14ac:dyDescent="0.35">
      <c r="A2323">
        <v>7820412</v>
      </c>
      <c r="B2323" t="s">
        <v>39</v>
      </c>
      <c r="C2323" t="s">
        <v>96</v>
      </c>
      <c r="D2323" t="s">
        <v>381</v>
      </c>
      <c r="E2323" t="s">
        <v>2159</v>
      </c>
      <c r="F2323" s="6">
        <v>7.5519194461925738E-4</v>
      </c>
      <c r="G2323" t="s">
        <v>1327</v>
      </c>
      <c r="H2323" t="s">
        <v>571</v>
      </c>
      <c r="I2323" s="1">
        <v>65.38</v>
      </c>
      <c r="J2323" s="2">
        <v>2.9301447451227185E-2</v>
      </c>
      <c r="K2323" s="2">
        <v>5.5959723096286967E-2</v>
      </c>
      <c r="L2323" s="2">
        <v>4.9314036288300424E-2</v>
      </c>
    </row>
    <row r="2324" spans="1:12" x14ac:dyDescent="0.35">
      <c r="A2324">
        <v>7820412</v>
      </c>
      <c r="B2324" t="s">
        <v>39</v>
      </c>
      <c r="C2324" t="s">
        <v>96</v>
      </c>
      <c r="D2324" t="s">
        <v>381</v>
      </c>
      <c r="E2324" t="s">
        <v>2160</v>
      </c>
      <c r="F2324" s="6">
        <v>6.2932662051604787E-4</v>
      </c>
      <c r="G2324" t="s">
        <v>602</v>
      </c>
      <c r="H2324" t="s">
        <v>622</v>
      </c>
      <c r="I2324" s="1">
        <v>64.69</v>
      </c>
      <c r="J2324" s="2">
        <v>2.6305852737570801E-2</v>
      </c>
      <c r="K2324" s="2">
        <v>4.7451227186910014E-2</v>
      </c>
      <c r="L2324" s="2">
        <v>4.0717430426835864E-2</v>
      </c>
    </row>
    <row r="2325" spans="1:12" x14ac:dyDescent="0.35">
      <c r="A2325">
        <v>7820412</v>
      </c>
      <c r="B2325" t="s">
        <v>39</v>
      </c>
      <c r="C2325" t="s">
        <v>96</v>
      </c>
      <c r="D2325" t="s">
        <v>381</v>
      </c>
      <c r="E2325" t="s">
        <v>2161</v>
      </c>
      <c r="F2325" s="6">
        <v>1.0069225928256765E-3</v>
      </c>
      <c r="G2325" t="s">
        <v>658</v>
      </c>
      <c r="H2325" t="s">
        <v>587</v>
      </c>
      <c r="I2325" s="1">
        <v>64.990000000000009</v>
      </c>
      <c r="J2325" s="2">
        <v>3.8967904342353685E-2</v>
      </c>
      <c r="K2325" s="2">
        <v>6.7665198237885471E-2</v>
      </c>
      <c r="L2325" s="2">
        <v>6.5449968533668967E-2</v>
      </c>
    </row>
    <row r="2326" spans="1:12" x14ac:dyDescent="0.35">
      <c r="A2326">
        <v>7820412</v>
      </c>
      <c r="B2326" t="s">
        <v>39</v>
      </c>
      <c r="C2326" t="s">
        <v>96</v>
      </c>
      <c r="D2326" t="s">
        <v>381</v>
      </c>
      <c r="E2326" t="s">
        <v>805</v>
      </c>
      <c r="F2326" s="6">
        <v>1.2586532410320956E-4</v>
      </c>
      <c r="G2326" t="s">
        <v>602</v>
      </c>
      <c r="H2326" t="s">
        <v>806</v>
      </c>
      <c r="I2326" s="1">
        <v>68.754999999999995</v>
      </c>
      <c r="J2326" s="2">
        <v>5.2611705475141598E-3</v>
      </c>
      <c r="K2326" s="2">
        <v>1.1202013845185651E-2</v>
      </c>
      <c r="L2326" s="2">
        <v>8.6469473817800107E-3</v>
      </c>
    </row>
    <row r="2327" spans="1:12" x14ac:dyDescent="0.35">
      <c r="A2327">
        <v>7820412</v>
      </c>
      <c r="B2327" t="s">
        <v>39</v>
      </c>
      <c r="C2327" t="s">
        <v>96</v>
      </c>
      <c r="D2327" t="s">
        <v>381</v>
      </c>
      <c r="E2327" t="s">
        <v>2162</v>
      </c>
      <c r="F2327" s="6">
        <v>1.2586532410320956E-4</v>
      </c>
      <c r="G2327" t="s">
        <v>843</v>
      </c>
      <c r="H2327" t="s">
        <v>1042</v>
      </c>
      <c r="I2327" s="1">
        <v>85.954999999999984</v>
      </c>
      <c r="J2327" s="2">
        <v>9.9181875393329136E-3</v>
      </c>
      <c r="K2327" s="2">
        <v>1.2221522970421648E-2</v>
      </c>
      <c r="L2327" s="2">
        <v>1.0811831532520945E-2</v>
      </c>
    </row>
    <row r="2328" spans="1:12" x14ac:dyDescent="0.35">
      <c r="A2328">
        <v>7820412</v>
      </c>
      <c r="B2328" t="s">
        <v>39</v>
      </c>
      <c r="C2328" t="s">
        <v>96</v>
      </c>
      <c r="D2328" t="s">
        <v>381</v>
      </c>
      <c r="E2328" t="s">
        <v>1827</v>
      </c>
      <c r="F2328" s="6">
        <v>2.5173064820641913E-4</v>
      </c>
      <c r="G2328" t="s">
        <v>1828</v>
      </c>
      <c r="H2328" t="s">
        <v>1026</v>
      </c>
      <c r="I2328" s="1">
        <v>55.02</v>
      </c>
      <c r="J2328" s="2">
        <v>9.9685336689741971E-3</v>
      </c>
      <c r="K2328" s="2">
        <v>1.7016991818753931E-2</v>
      </c>
      <c r="L2328" s="2">
        <v>1.3870358332063208E-2</v>
      </c>
    </row>
    <row r="2329" spans="1:12" x14ac:dyDescent="0.35">
      <c r="A2329">
        <v>7820412</v>
      </c>
      <c r="B2329" t="s">
        <v>39</v>
      </c>
      <c r="C2329" t="s">
        <v>96</v>
      </c>
      <c r="D2329" t="s">
        <v>381</v>
      </c>
      <c r="E2329" t="s">
        <v>2163</v>
      </c>
      <c r="F2329" s="6">
        <v>2.5173064820641913E-4</v>
      </c>
      <c r="G2329" t="s">
        <v>375</v>
      </c>
      <c r="H2329" t="s">
        <v>206</v>
      </c>
      <c r="I2329" s="1">
        <v>82.29</v>
      </c>
      <c r="J2329" s="2">
        <v>1.4021397105097547E-2</v>
      </c>
      <c r="K2329" s="2">
        <v>2.5173064820641914E-2</v>
      </c>
      <c r="L2329" s="2">
        <v>2.0717433115609266E-2</v>
      </c>
    </row>
    <row r="2330" spans="1:12" x14ac:dyDescent="0.35">
      <c r="A2330">
        <v>7820412</v>
      </c>
      <c r="B2330" t="s">
        <v>39</v>
      </c>
      <c r="C2330" t="s">
        <v>96</v>
      </c>
      <c r="D2330" t="s">
        <v>381</v>
      </c>
      <c r="E2330" t="s">
        <v>1795</v>
      </c>
      <c r="F2330" s="6">
        <v>2.5173064820641913E-4</v>
      </c>
      <c r="G2330" t="s">
        <v>330</v>
      </c>
      <c r="H2330" t="s">
        <v>831</v>
      </c>
      <c r="I2330" s="1">
        <v>75.935000000000002</v>
      </c>
      <c r="J2330" s="2">
        <v>1.2259282567652612E-2</v>
      </c>
      <c r="K2330" s="2">
        <v>2.2983008181246066E-2</v>
      </c>
      <c r="L2330" s="2">
        <v>1.9131529263687854E-2</v>
      </c>
    </row>
    <row r="2331" spans="1:12" x14ac:dyDescent="0.35">
      <c r="A2331">
        <v>7820412</v>
      </c>
      <c r="B2331" t="s">
        <v>39</v>
      </c>
      <c r="C2331" t="s">
        <v>96</v>
      </c>
      <c r="D2331" t="s">
        <v>381</v>
      </c>
      <c r="E2331" t="s">
        <v>2164</v>
      </c>
      <c r="F2331" s="6">
        <v>8.81057268722467E-4</v>
      </c>
      <c r="G2331" t="s">
        <v>551</v>
      </c>
      <c r="H2331" t="s">
        <v>543</v>
      </c>
      <c r="I2331" s="1">
        <v>66.544999999999987</v>
      </c>
      <c r="J2331" s="2">
        <v>3.4801762114537449E-2</v>
      </c>
      <c r="K2331" s="2">
        <v>6.7929515418502201E-2</v>
      </c>
      <c r="L2331" s="2">
        <v>5.86784127525296E-2</v>
      </c>
    </row>
    <row r="2332" spans="1:12" x14ac:dyDescent="0.35">
      <c r="A2332">
        <v>7820412</v>
      </c>
      <c r="B2332" t="s">
        <v>39</v>
      </c>
      <c r="C2332" t="s">
        <v>96</v>
      </c>
      <c r="D2332" t="s">
        <v>381</v>
      </c>
      <c r="E2332" t="s">
        <v>2165</v>
      </c>
      <c r="F2332" s="6">
        <v>1.6362492133417243E-3</v>
      </c>
      <c r="G2332" t="s">
        <v>2166</v>
      </c>
      <c r="H2332" t="s">
        <v>680</v>
      </c>
      <c r="I2332" s="1">
        <v>64.305000000000007</v>
      </c>
      <c r="J2332" s="2">
        <v>6.0704845814977974E-2</v>
      </c>
      <c r="K2332" s="2">
        <v>0.13073631214600379</v>
      </c>
      <c r="L2332" s="2">
        <v>0.1053744518359252</v>
      </c>
    </row>
    <row r="2333" spans="1:12" x14ac:dyDescent="0.35">
      <c r="A2333">
        <v>7820412</v>
      </c>
      <c r="B2333" t="s">
        <v>39</v>
      </c>
      <c r="C2333" t="s">
        <v>96</v>
      </c>
      <c r="D2333" t="s">
        <v>381</v>
      </c>
      <c r="E2333" t="s">
        <v>2167</v>
      </c>
      <c r="F2333" s="6">
        <v>1.2586532410320956E-4</v>
      </c>
      <c r="G2333" t="s">
        <v>1276</v>
      </c>
      <c r="H2333" t="s">
        <v>590</v>
      </c>
      <c r="I2333" s="1">
        <v>53.37</v>
      </c>
      <c r="J2333" s="2">
        <v>5.0723725613593448E-3</v>
      </c>
      <c r="K2333" s="2">
        <v>9.7168030207677794E-3</v>
      </c>
      <c r="L2333" s="2">
        <v>6.7212084991666336E-3</v>
      </c>
    </row>
    <row r="2334" spans="1:12" x14ac:dyDescent="0.35">
      <c r="A2334">
        <v>7820412</v>
      </c>
      <c r="B2334" t="s">
        <v>39</v>
      </c>
      <c r="C2334" t="s">
        <v>96</v>
      </c>
      <c r="D2334" t="s">
        <v>1688</v>
      </c>
      <c r="E2334" t="s">
        <v>2168</v>
      </c>
      <c r="F2334" s="6">
        <v>1.2586532410320956E-4</v>
      </c>
      <c r="G2334" t="s">
        <v>206</v>
      </c>
      <c r="H2334" t="s">
        <v>313</v>
      </c>
      <c r="I2334" s="1">
        <v>96.674999999999997</v>
      </c>
      <c r="J2334" s="2">
        <v>1.2586532410320957E-2</v>
      </c>
      <c r="K2334" s="2">
        <v>1.2284455632473252E-2</v>
      </c>
      <c r="L2334" s="2">
        <v>1.2171176456669878E-2</v>
      </c>
    </row>
    <row r="2335" spans="1:12" x14ac:dyDescent="0.35">
      <c r="A2335">
        <v>7820412</v>
      </c>
      <c r="B2335" t="s">
        <v>39</v>
      </c>
      <c r="C2335" t="s">
        <v>96</v>
      </c>
      <c r="D2335" t="s">
        <v>1688</v>
      </c>
      <c r="E2335" t="s">
        <v>2169</v>
      </c>
      <c r="F2335" s="6">
        <v>1.2586532410320956E-4</v>
      </c>
      <c r="G2335" t="s">
        <v>1042</v>
      </c>
      <c r="H2335" t="s">
        <v>1866</v>
      </c>
      <c r="I2335" s="1">
        <v>92.17</v>
      </c>
      <c r="J2335" s="2">
        <v>1.2221522970421648E-2</v>
      </c>
      <c r="K2335" s="2">
        <v>1.1944619257394588E-2</v>
      </c>
      <c r="L2335" s="2">
        <v>1.1592196157850359E-2</v>
      </c>
    </row>
    <row r="2336" spans="1:12" x14ac:dyDescent="0.35">
      <c r="A2336">
        <v>7820412</v>
      </c>
      <c r="B2336" t="s">
        <v>39</v>
      </c>
      <c r="C2336" t="s">
        <v>96</v>
      </c>
      <c r="D2336" t="s">
        <v>2170</v>
      </c>
      <c r="E2336" t="s">
        <v>2171</v>
      </c>
      <c r="F2336" s="6">
        <v>1.2586532410320956E-4</v>
      </c>
      <c r="G2336" t="s">
        <v>777</v>
      </c>
      <c r="H2336" t="s">
        <v>206</v>
      </c>
      <c r="I2336" s="1">
        <v>89.990000000000009</v>
      </c>
      <c r="J2336" s="2">
        <v>9.6286972938955315E-3</v>
      </c>
      <c r="K2336" s="2">
        <v>1.2586532410320957E-2</v>
      </c>
      <c r="L2336" s="2">
        <v>1.0824417872876023E-2</v>
      </c>
    </row>
    <row r="2337" spans="1:12" x14ac:dyDescent="0.35">
      <c r="A2337">
        <v>7820412</v>
      </c>
      <c r="B2337" t="s">
        <v>39</v>
      </c>
      <c r="C2337" t="s">
        <v>96</v>
      </c>
      <c r="D2337" t="s">
        <v>643</v>
      </c>
      <c r="E2337" t="s">
        <v>1307</v>
      </c>
      <c r="F2337" s="6">
        <v>7.5519194461925738E-4</v>
      </c>
      <c r="G2337" t="s">
        <v>2172</v>
      </c>
      <c r="H2337" t="s">
        <v>1696</v>
      </c>
      <c r="I2337" s="1">
        <v>67.165000000000006</v>
      </c>
      <c r="J2337" s="2">
        <v>3.6249213341724353E-2</v>
      </c>
      <c r="K2337" s="2">
        <v>5.4524858401510383E-2</v>
      </c>
      <c r="L2337" s="2">
        <v>5.0748896373751178E-2</v>
      </c>
    </row>
    <row r="2338" spans="1:12" x14ac:dyDescent="0.35">
      <c r="A2338">
        <v>7820412</v>
      </c>
      <c r="B2338" t="s">
        <v>39</v>
      </c>
      <c r="C2338" t="s">
        <v>96</v>
      </c>
      <c r="D2338" t="s">
        <v>643</v>
      </c>
      <c r="E2338" t="s">
        <v>2173</v>
      </c>
      <c r="F2338" s="6">
        <v>2.5173064820641913E-4</v>
      </c>
      <c r="G2338" t="s">
        <v>452</v>
      </c>
      <c r="H2338" t="s">
        <v>933</v>
      </c>
      <c r="I2338" s="1">
        <v>60.844999999999999</v>
      </c>
      <c r="J2338" s="2">
        <v>1.2712397734424166E-2</v>
      </c>
      <c r="K2338" s="2">
        <v>1.5154185022026432E-2</v>
      </c>
      <c r="L2338" s="2">
        <v>1.533039685988141E-2</v>
      </c>
    </row>
    <row r="2339" spans="1:12" x14ac:dyDescent="0.35">
      <c r="A2339">
        <v>7820412</v>
      </c>
      <c r="B2339" t="s">
        <v>39</v>
      </c>
      <c r="C2339" t="s">
        <v>96</v>
      </c>
      <c r="D2339" t="s">
        <v>643</v>
      </c>
      <c r="E2339" t="s">
        <v>2174</v>
      </c>
      <c r="F2339" s="6">
        <v>3.7759597230962869E-4</v>
      </c>
      <c r="G2339" t="s">
        <v>1659</v>
      </c>
      <c r="H2339" t="s">
        <v>1622</v>
      </c>
      <c r="I2339" s="1">
        <v>70.935000000000002</v>
      </c>
      <c r="J2339" s="2">
        <v>2.6658275645059782E-2</v>
      </c>
      <c r="K2339" s="2">
        <v>2.6809314033983636E-2</v>
      </c>
      <c r="L2339" s="2">
        <v>2.6809314033983636E-2</v>
      </c>
    </row>
    <row r="2340" spans="1:12" x14ac:dyDescent="0.35">
      <c r="A2340">
        <v>7820412</v>
      </c>
      <c r="B2340" t="s">
        <v>39</v>
      </c>
      <c r="C2340" t="s">
        <v>96</v>
      </c>
      <c r="D2340" t="s">
        <v>643</v>
      </c>
      <c r="E2340" t="s">
        <v>1288</v>
      </c>
      <c r="F2340" s="6">
        <v>2.5173064820641913E-4</v>
      </c>
      <c r="G2340" t="s">
        <v>717</v>
      </c>
      <c r="H2340" t="s">
        <v>720</v>
      </c>
      <c r="I2340" s="1">
        <v>60.51</v>
      </c>
      <c r="J2340" s="2">
        <v>1.3668974197608558E-2</v>
      </c>
      <c r="K2340" s="2">
        <v>1.747010698552549E-2</v>
      </c>
      <c r="L2340" s="2">
        <v>1.5229704216488357E-2</v>
      </c>
    </row>
    <row r="2341" spans="1:12" x14ac:dyDescent="0.35">
      <c r="A2341">
        <v>7820412</v>
      </c>
      <c r="B2341" t="s">
        <v>39</v>
      </c>
      <c r="C2341" t="s">
        <v>96</v>
      </c>
      <c r="D2341" t="s">
        <v>643</v>
      </c>
      <c r="E2341" t="s">
        <v>2175</v>
      </c>
      <c r="F2341" s="6">
        <v>8.81057268722467E-4</v>
      </c>
      <c r="G2341" t="s">
        <v>693</v>
      </c>
      <c r="H2341" t="s">
        <v>342</v>
      </c>
      <c r="I2341" s="1">
        <v>66.06</v>
      </c>
      <c r="J2341" s="2">
        <v>3.8854625550660798E-2</v>
      </c>
      <c r="K2341" s="2">
        <v>6.1409691629955951E-2</v>
      </c>
      <c r="L2341" s="2">
        <v>5.8237884118168368E-2</v>
      </c>
    </row>
    <row r="2342" spans="1:12" x14ac:dyDescent="0.35">
      <c r="A2342">
        <v>7820412</v>
      </c>
      <c r="B2342" t="s">
        <v>39</v>
      </c>
      <c r="C2342" t="s">
        <v>96</v>
      </c>
      <c r="D2342" t="s">
        <v>643</v>
      </c>
      <c r="E2342" t="s">
        <v>2176</v>
      </c>
      <c r="F2342" s="6">
        <v>5.0346129641283825E-4</v>
      </c>
      <c r="G2342" t="s">
        <v>1316</v>
      </c>
      <c r="H2342" t="s">
        <v>988</v>
      </c>
      <c r="I2342" s="1">
        <v>80.8</v>
      </c>
      <c r="J2342" s="2">
        <v>3.7759597230962866E-2</v>
      </c>
      <c r="K2342" s="2">
        <v>3.9269981120201386E-2</v>
      </c>
      <c r="L2342" s="2">
        <v>4.0679674286599278E-2</v>
      </c>
    </row>
    <row r="2343" spans="1:12" x14ac:dyDescent="0.35">
      <c r="A2343">
        <v>7820412</v>
      </c>
      <c r="B2343" t="s">
        <v>39</v>
      </c>
      <c r="C2343" t="s">
        <v>96</v>
      </c>
      <c r="D2343" t="s">
        <v>643</v>
      </c>
      <c r="E2343" t="s">
        <v>1289</v>
      </c>
      <c r="F2343" s="6">
        <v>5.0346129641283825E-4</v>
      </c>
      <c r="G2343" t="s">
        <v>1280</v>
      </c>
      <c r="H2343" t="s">
        <v>241</v>
      </c>
      <c r="I2343" s="1">
        <v>76.040000000000006</v>
      </c>
      <c r="J2343" s="2">
        <v>2.9200755191944618E-2</v>
      </c>
      <c r="K2343" s="2">
        <v>4.1032095657646317E-2</v>
      </c>
      <c r="L2343" s="2">
        <v>3.8263058527375708E-2</v>
      </c>
    </row>
    <row r="2344" spans="1:12" x14ac:dyDescent="0.35">
      <c r="A2344">
        <v>7820412</v>
      </c>
      <c r="B2344" t="s">
        <v>39</v>
      </c>
      <c r="C2344" t="s">
        <v>96</v>
      </c>
      <c r="D2344" t="s">
        <v>643</v>
      </c>
      <c r="E2344" t="s">
        <v>644</v>
      </c>
      <c r="F2344" s="6">
        <v>8.81057268722467E-4</v>
      </c>
      <c r="G2344" t="s">
        <v>645</v>
      </c>
      <c r="H2344" t="s">
        <v>365</v>
      </c>
      <c r="I2344" s="1">
        <v>75.179999999999993</v>
      </c>
      <c r="J2344" s="2">
        <v>4.5550660792951544E-2</v>
      </c>
      <c r="K2344" s="2">
        <v>7.533039647577093E-2</v>
      </c>
      <c r="L2344" s="2">
        <v>6.6167399536670571E-2</v>
      </c>
    </row>
    <row r="2345" spans="1:12" x14ac:dyDescent="0.35">
      <c r="A2345">
        <v>7820412</v>
      </c>
      <c r="B2345" t="s">
        <v>39</v>
      </c>
      <c r="C2345" t="s">
        <v>96</v>
      </c>
      <c r="D2345" t="s">
        <v>643</v>
      </c>
      <c r="E2345" t="s">
        <v>2177</v>
      </c>
      <c r="F2345" s="6">
        <v>2.5173064820641913E-4</v>
      </c>
      <c r="G2345" t="s">
        <v>933</v>
      </c>
      <c r="H2345" t="s">
        <v>1269</v>
      </c>
      <c r="I2345" s="1">
        <v>66.265000000000001</v>
      </c>
      <c r="J2345" s="2">
        <v>1.5154185022026432E-2</v>
      </c>
      <c r="K2345" s="2">
        <v>1.5028319697923223E-2</v>
      </c>
      <c r="L2345" s="2">
        <v>1.6689742744306561E-2</v>
      </c>
    </row>
    <row r="2346" spans="1:12" x14ac:dyDescent="0.35">
      <c r="A2346">
        <v>7820412</v>
      </c>
      <c r="B2346" t="s">
        <v>39</v>
      </c>
      <c r="C2346" t="s">
        <v>96</v>
      </c>
      <c r="D2346" t="s">
        <v>643</v>
      </c>
      <c r="E2346" t="s">
        <v>1290</v>
      </c>
      <c r="F2346" s="6">
        <v>5.0346129641283825E-4</v>
      </c>
      <c r="G2346" t="s">
        <v>496</v>
      </c>
      <c r="H2346" t="s">
        <v>1185</v>
      </c>
      <c r="I2346" s="1">
        <v>69.61</v>
      </c>
      <c r="J2346" s="2">
        <v>2.9049716803020768E-2</v>
      </c>
      <c r="K2346" s="2">
        <v>4.1283826305852735E-2</v>
      </c>
      <c r="L2346" s="2">
        <v>3.5040905462112568E-2</v>
      </c>
    </row>
    <row r="2347" spans="1:12" x14ac:dyDescent="0.35">
      <c r="A2347">
        <v>7820412</v>
      </c>
      <c r="B2347" t="s">
        <v>39</v>
      </c>
      <c r="C2347" t="s">
        <v>96</v>
      </c>
      <c r="D2347" t="s">
        <v>643</v>
      </c>
      <c r="E2347" t="s">
        <v>1291</v>
      </c>
      <c r="F2347" s="6">
        <v>2.5173064820641913E-4</v>
      </c>
      <c r="G2347" t="s">
        <v>1292</v>
      </c>
      <c r="H2347" t="s">
        <v>178</v>
      </c>
      <c r="I2347" s="1">
        <v>78.290000000000006</v>
      </c>
      <c r="J2347" s="2">
        <v>1.736941472624292E-2</v>
      </c>
      <c r="K2347" s="2">
        <v>1.8477029578351165E-2</v>
      </c>
      <c r="L2347" s="2">
        <v>1.9710510522783591E-2</v>
      </c>
    </row>
    <row r="2348" spans="1:12" x14ac:dyDescent="0.35">
      <c r="A2348">
        <v>7820412</v>
      </c>
      <c r="B2348" t="s">
        <v>39</v>
      </c>
      <c r="C2348" t="s">
        <v>96</v>
      </c>
      <c r="D2348" t="s">
        <v>643</v>
      </c>
      <c r="E2348" t="s">
        <v>834</v>
      </c>
      <c r="F2348" s="6">
        <v>1.2586532410320956E-4</v>
      </c>
      <c r="G2348" t="s">
        <v>463</v>
      </c>
      <c r="H2348" t="s">
        <v>795</v>
      </c>
      <c r="I2348" s="1">
        <v>63.614999999999995</v>
      </c>
      <c r="J2348" s="2">
        <v>7.161736941472624E-3</v>
      </c>
      <c r="K2348" s="2">
        <v>1.0471994965387036E-2</v>
      </c>
      <c r="L2348" s="2">
        <v>8.017621241402071E-3</v>
      </c>
    </row>
    <row r="2349" spans="1:12" x14ac:dyDescent="0.35">
      <c r="A2349">
        <v>7820412</v>
      </c>
      <c r="B2349" t="s">
        <v>39</v>
      </c>
      <c r="C2349" t="s">
        <v>96</v>
      </c>
      <c r="D2349" t="s">
        <v>643</v>
      </c>
      <c r="E2349" t="s">
        <v>2178</v>
      </c>
      <c r="F2349" s="6">
        <v>2.5173064820641913E-4</v>
      </c>
      <c r="G2349" t="s">
        <v>144</v>
      </c>
      <c r="H2349" t="s">
        <v>1055</v>
      </c>
      <c r="I2349" s="1">
        <v>83.575000000000003</v>
      </c>
      <c r="J2349" s="2">
        <v>1.9358086847073634E-2</v>
      </c>
      <c r="K2349" s="2">
        <v>2.1976085588420388E-2</v>
      </c>
      <c r="L2349" s="2">
        <v>2.1069854486656308E-2</v>
      </c>
    </row>
    <row r="2350" spans="1:12" x14ac:dyDescent="0.35">
      <c r="A2350">
        <v>7820412</v>
      </c>
      <c r="B2350" t="s">
        <v>39</v>
      </c>
      <c r="C2350" t="s">
        <v>96</v>
      </c>
      <c r="D2350" t="s">
        <v>643</v>
      </c>
      <c r="E2350" t="s">
        <v>1293</v>
      </c>
      <c r="F2350" s="6">
        <v>2.5173064820641913E-4</v>
      </c>
      <c r="G2350" t="s">
        <v>1294</v>
      </c>
      <c r="H2350" t="s">
        <v>436</v>
      </c>
      <c r="I2350" s="1">
        <v>75</v>
      </c>
      <c r="J2350" s="2">
        <v>1.6589049716803021E-2</v>
      </c>
      <c r="K2350" s="2">
        <v>2.0742605412208938E-2</v>
      </c>
      <c r="L2350" s="2">
        <v>1.8879798615481433E-2</v>
      </c>
    </row>
    <row r="2351" spans="1:12" x14ac:dyDescent="0.35">
      <c r="A2351">
        <v>7820412</v>
      </c>
      <c r="B2351" t="s">
        <v>39</v>
      </c>
      <c r="C2351" t="s">
        <v>96</v>
      </c>
      <c r="D2351" t="s">
        <v>643</v>
      </c>
      <c r="E2351" t="s">
        <v>2179</v>
      </c>
      <c r="F2351" s="6">
        <v>1.2586532410320956E-4</v>
      </c>
      <c r="G2351" t="s">
        <v>300</v>
      </c>
      <c r="H2351" t="s">
        <v>856</v>
      </c>
      <c r="I2351" s="1">
        <v>76.75</v>
      </c>
      <c r="J2351" s="2">
        <v>8.2819383259911897E-3</v>
      </c>
      <c r="K2351" s="2">
        <v>1.1504090623033356E-2</v>
      </c>
      <c r="L2351" s="2">
        <v>9.6538699746056868E-3</v>
      </c>
    </row>
    <row r="2352" spans="1:12" x14ac:dyDescent="0.35">
      <c r="A2352">
        <v>7820412</v>
      </c>
      <c r="B2352" t="s">
        <v>39</v>
      </c>
      <c r="C2352" t="s">
        <v>96</v>
      </c>
      <c r="D2352" t="s">
        <v>643</v>
      </c>
      <c r="E2352" t="s">
        <v>186</v>
      </c>
      <c r="F2352" s="6">
        <v>5.0346129641283825E-4</v>
      </c>
      <c r="G2352" t="s">
        <v>178</v>
      </c>
      <c r="H2352" t="s">
        <v>345</v>
      </c>
      <c r="I2352" s="1">
        <v>71.444999999999993</v>
      </c>
      <c r="J2352" s="2">
        <v>3.6954059156702329E-2</v>
      </c>
      <c r="K2352" s="2">
        <v>3.8565135305223409E-2</v>
      </c>
      <c r="L2352" s="2">
        <v>3.5947137332097624E-2</v>
      </c>
    </row>
    <row r="2353" spans="1:12" x14ac:dyDescent="0.35">
      <c r="A2353">
        <v>7820412</v>
      </c>
      <c r="B2353" t="s">
        <v>39</v>
      </c>
      <c r="C2353" t="s">
        <v>96</v>
      </c>
      <c r="D2353" t="s">
        <v>643</v>
      </c>
      <c r="E2353" t="s">
        <v>2180</v>
      </c>
      <c r="F2353" s="6">
        <v>5.0346129641283825E-4</v>
      </c>
      <c r="G2353" t="s">
        <v>300</v>
      </c>
      <c r="H2353" t="s">
        <v>389</v>
      </c>
      <c r="I2353" s="1">
        <v>70.555000000000007</v>
      </c>
      <c r="J2353" s="2">
        <v>3.3127753303964759E-2</v>
      </c>
      <c r="K2353" s="2">
        <v>3.5342983008181249E-2</v>
      </c>
      <c r="L2353" s="2">
        <v>3.5494021397105099E-2</v>
      </c>
    </row>
    <row r="2354" spans="1:12" x14ac:dyDescent="0.35">
      <c r="A2354">
        <v>7820412</v>
      </c>
      <c r="B2354" t="s">
        <v>39</v>
      </c>
      <c r="C2354" t="s">
        <v>96</v>
      </c>
      <c r="D2354" t="s">
        <v>261</v>
      </c>
      <c r="E2354" t="s">
        <v>262</v>
      </c>
      <c r="F2354" s="6">
        <v>2.5173064820641913E-4</v>
      </c>
      <c r="G2354" t="s">
        <v>263</v>
      </c>
      <c r="H2354" t="s">
        <v>264</v>
      </c>
      <c r="I2354" s="1">
        <v>74.984999999999999</v>
      </c>
      <c r="J2354" s="2">
        <v>1.3291378225298928E-2</v>
      </c>
      <c r="K2354" s="2">
        <v>2.1447451227186911E-2</v>
      </c>
      <c r="L2354" s="2">
        <v>1.8854625934771278E-2</v>
      </c>
    </row>
    <row r="2355" spans="1:12" x14ac:dyDescent="0.35">
      <c r="A2355">
        <v>7820412</v>
      </c>
      <c r="B2355" t="s">
        <v>39</v>
      </c>
      <c r="C2355" t="s">
        <v>96</v>
      </c>
      <c r="D2355" t="s">
        <v>261</v>
      </c>
      <c r="E2355" t="s">
        <v>2181</v>
      </c>
      <c r="F2355" s="6">
        <v>1.132787916928886E-3</v>
      </c>
      <c r="G2355" t="s">
        <v>551</v>
      </c>
      <c r="H2355" t="s">
        <v>909</v>
      </c>
      <c r="I2355" s="1">
        <v>70.36</v>
      </c>
      <c r="J2355" s="2">
        <v>4.4745122718691001E-2</v>
      </c>
      <c r="K2355" s="2">
        <v>9.3115166771554431E-2</v>
      </c>
      <c r="L2355" s="2">
        <v>7.9634994017095062E-2</v>
      </c>
    </row>
    <row r="2356" spans="1:12" x14ac:dyDescent="0.35">
      <c r="A2356">
        <v>7820412</v>
      </c>
      <c r="B2356" t="s">
        <v>39</v>
      </c>
      <c r="C2356" t="s">
        <v>96</v>
      </c>
      <c r="D2356" t="s">
        <v>850</v>
      </c>
      <c r="E2356" t="s">
        <v>851</v>
      </c>
      <c r="F2356" s="6">
        <v>3.7759597230962869E-4</v>
      </c>
      <c r="G2356" t="s">
        <v>288</v>
      </c>
      <c r="H2356" t="s">
        <v>852</v>
      </c>
      <c r="I2356" s="1">
        <v>70.174999999999997</v>
      </c>
      <c r="J2356" s="2">
        <v>1.7444933920704845E-2</v>
      </c>
      <c r="K2356" s="2">
        <v>2.933920704845815E-2</v>
      </c>
      <c r="L2356" s="2">
        <v>2.6507236103804475E-2</v>
      </c>
    </row>
    <row r="2357" spans="1:12" x14ac:dyDescent="0.35">
      <c r="A2357">
        <v>7820412</v>
      </c>
      <c r="B2357" t="s">
        <v>39</v>
      </c>
      <c r="C2357" t="s">
        <v>96</v>
      </c>
      <c r="D2357" t="s">
        <v>1166</v>
      </c>
      <c r="E2357" t="s">
        <v>1167</v>
      </c>
      <c r="F2357" s="6">
        <v>1.2586532410320956E-4</v>
      </c>
      <c r="G2357" t="s">
        <v>308</v>
      </c>
      <c r="H2357" t="s">
        <v>741</v>
      </c>
      <c r="I2357" s="1">
        <v>82.064999999999998</v>
      </c>
      <c r="J2357" s="2">
        <v>9.0371302706104464E-3</v>
      </c>
      <c r="K2357" s="2">
        <v>1.0962869729389552E-2</v>
      </c>
      <c r="L2357" s="2">
        <v>1.0320956576463184E-2</v>
      </c>
    </row>
    <row r="2358" spans="1:12" x14ac:dyDescent="0.35">
      <c r="A2358">
        <v>7820412</v>
      </c>
      <c r="B2358" t="s">
        <v>39</v>
      </c>
      <c r="C2358" t="s">
        <v>96</v>
      </c>
      <c r="D2358" t="s">
        <v>1166</v>
      </c>
      <c r="E2358" t="s">
        <v>1170</v>
      </c>
      <c r="F2358" s="6">
        <v>1.2586532410320956E-4</v>
      </c>
      <c r="G2358" t="s">
        <v>802</v>
      </c>
      <c r="H2358" t="s">
        <v>819</v>
      </c>
      <c r="I2358" s="1">
        <v>75.025000000000006</v>
      </c>
      <c r="J2358" s="2">
        <v>7.4889867841409687E-3</v>
      </c>
      <c r="K2358" s="2">
        <v>9.2762743864065449E-3</v>
      </c>
      <c r="L2358" s="2">
        <v>9.4524858401510391E-3</v>
      </c>
    </row>
    <row r="2359" spans="1:12" x14ac:dyDescent="0.35">
      <c r="A2359">
        <v>7820412</v>
      </c>
      <c r="B2359" t="s">
        <v>39</v>
      </c>
      <c r="C2359" t="s">
        <v>96</v>
      </c>
      <c r="D2359" t="s">
        <v>1166</v>
      </c>
      <c r="E2359" t="s">
        <v>2182</v>
      </c>
      <c r="F2359" s="6">
        <v>5.0346129641283825E-4</v>
      </c>
      <c r="G2359" t="s">
        <v>1462</v>
      </c>
      <c r="H2359" t="s">
        <v>667</v>
      </c>
      <c r="I2359" s="1">
        <v>71.724999999999994</v>
      </c>
      <c r="J2359" s="2">
        <v>2.884833228445563E-2</v>
      </c>
      <c r="K2359" s="2">
        <v>4.8231592196349905E-2</v>
      </c>
      <c r="L2359" s="2">
        <v>3.6098173416358556E-2</v>
      </c>
    </row>
    <row r="2360" spans="1:12" x14ac:dyDescent="0.35">
      <c r="A2360">
        <v>7820412</v>
      </c>
      <c r="B2360" t="s">
        <v>39</v>
      </c>
      <c r="C2360" t="s">
        <v>96</v>
      </c>
      <c r="D2360" t="s">
        <v>1488</v>
      </c>
      <c r="E2360" t="s">
        <v>2183</v>
      </c>
      <c r="F2360" s="6">
        <v>2.5173064820641913E-4</v>
      </c>
      <c r="G2360" t="s">
        <v>846</v>
      </c>
      <c r="H2360" t="s">
        <v>735</v>
      </c>
      <c r="I2360" s="1">
        <v>84.185000000000002</v>
      </c>
      <c r="J2360" s="2">
        <v>1.9987413467589681E-2</v>
      </c>
      <c r="K2360" s="2">
        <v>2.2227816236626809E-2</v>
      </c>
      <c r="L2360" s="2">
        <v>2.1170547130049362E-2</v>
      </c>
    </row>
    <row r="2361" spans="1:12" x14ac:dyDescent="0.35">
      <c r="A2361">
        <v>7820412</v>
      </c>
      <c r="B2361" t="s">
        <v>39</v>
      </c>
      <c r="C2361" t="s">
        <v>96</v>
      </c>
      <c r="D2361" t="s">
        <v>1488</v>
      </c>
      <c r="E2361" t="s">
        <v>2184</v>
      </c>
      <c r="F2361" s="6">
        <v>1.2586532410320956E-4</v>
      </c>
      <c r="G2361" t="s">
        <v>224</v>
      </c>
      <c r="H2361" t="s">
        <v>659</v>
      </c>
      <c r="I2361" s="1">
        <v>93.139999999999986</v>
      </c>
      <c r="J2361" s="2">
        <v>1.2183763373190685E-2</v>
      </c>
      <c r="K2361" s="2">
        <v>1.092511013215859E-2</v>
      </c>
      <c r="L2361" s="2">
        <v>1.1718061481953567E-2</v>
      </c>
    </row>
    <row r="2362" spans="1:12" x14ac:dyDescent="0.35">
      <c r="A2362">
        <v>7820412</v>
      </c>
      <c r="B2362" t="s">
        <v>39</v>
      </c>
      <c r="C2362" t="s">
        <v>96</v>
      </c>
      <c r="D2362" t="s">
        <v>1249</v>
      </c>
      <c r="E2362" t="s">
        <v>1251</v>
      </c>
      <c r="F2362" s="6">
        <v>6.2932662051604787E-4</v>
      </c>
      <c r="G2362" t="s">
        <v>1068</v>
      </c>
      <c r="H2362" t="s">
        <v>139</v>
      </c>
      <c r="I2362" s="1">
        <v>88.600000000000023</v>
      </c>
      <c r="J2362" s="2">
        <v>5.3052234109502834E-2</v>
      </c>
      <c r="K2362" s="2" t="s">
        <v>140</v>
      </c>
      <c r="L2362" s="2">
        <v>5.5758337617445627E-2</v>
      </c>
    </row>
    <row r="2363" spans="1:12" x14ac:dyDescent="0.35">
      <c r="A2363">
        <v>7820412</v>
      </c>
      <c r="B2363" t="s">
        <v>39</v>
      </c>
      <c r="C2363" t="s">
        <v>96</v>
      </c>
      <c r="D2363" t="s">
        <v>2185</v>
      </c>
      <c r="E2363" t="s">
        <v>2088</v>
      </c>
      <c r="F2363" s="6">
        <v>7.5519194461925738E-4</v>
      </c>
      <c r="G2363" t="s">
        <v>166</v>
      </c>
      <c r="H2363" t="s">
        <v>269</v>
      </c>
      <c r="I2363" s="1">
        <v>74.864999999999995</v>
      </c>
      <c r="J2363" s="2">
        <v>4.1611076148521081E-2</v>
      </c>
      <c r="K2363" s="2">
        <v>7.2649465072372563E-2</v>
      </c>
      <c r="L2363" s="2">
        <v>5.6488359762183367E-2</v>
      </c>
    </row>
    <row r="2364" spans="1:12" x14ac:dyDescent="0.35">
      <c r="A2364">
        <v>7820412</v>
      </c>
      <c r="B2364" t="s">
        <v>39</v>
      </c>
      <c r="C2364" t="s">
        <v>96</v>
      </c>
      <c r="D2364" t="s">
        <v>2185</v>
      </c>
      <c r="E2364" t="s">
        <v>2186</v>
      </c>
      <c r="F2364" s="6">
        <v>5.0346129641283825E-4</v>
      </c>
      <c r="G2364" t="s">
        <v>274</v>
      </c>
      <c r="H2364" t="s">
        <v>816</v>
      </c>
      <c r="I2364" s="1">
        <v>61.15</v>
      </c>
      <c r="J2364" s="2">
        <v>2.6633102580239144E-2</v>
      </c>
      <c r="K2364" s="2">
        <v>4.0528634361233482E-2</v>
      </c>
      <c r="L2364" s="2">
        <v>3.0811831724576189E-2</v>
      </c>
    </row>
    <row r="2365" spans="1:12" x14ac:dyDescent="0.35">
      <c r="A2365">
        <v>7820412</v>
      </c>
      <c r="B2365" t="s">
        <v>39</v>
      </c>
      <c r="C2365" t="s">
        <v>96</v>
      </c>
      <c r="D2365" t="s">
        <v>1490</v>
      </c>
      <c r="E2365" t="s">
        <v>2187</v>
      </c>
      <c r="F2365" s="6">
        <v>6.2932662051604787E-4</v>
      </c>
      <c r="G2365" t="s">
        <v>2077</v>
      </c>
      <c r="H2365" t="s">
        <v>946</v>
      </c>
      <c r="I2365" s="1">
        <v>81.28</v>
      </c>
      <c r="J2365" s="2">
        <v>3.8955317809943366E-2</v>
      </c>
      <c r="K2365" s="2">
        <v>5.575833857772184E-2</v>
      </c>
      <c r="L2365" s="2">
        <v>5.1164256168507123E-2</v>
      </c>
    </row>
    <row r="2366" spans="1:12" x14ac:dyDescent="0.35">
      <c r="A2366">
        <v>7820412</v>
      </c>
      <c r="B2366" t="s">
        <v>39</v>
      </c>
      <c r="C2366" t="s">
        <v>96</v>
      </c>
      <c r="D2366" t="s">
        <v>1490</v>
      </c>
      <c r="E2366" t="s">
        <v>2188</v>
      </c>
      <c r="F2366" s="6">
        <v>5.0346129641283825E-4</v>
      </c>
      <c r="G2366" t="s">
        <v>962</v>
      </c>
      <c r="H2366" t="s">
        <v>367</v>
      </c>
      <c r="I2366" s="1">
        <v>78.009999999999991</v>
      </c>
      <c r="J2366" s="2">
        <v>3.2674638137193207E-2</v>
      </c>
      <c r="K2366" s="2">
        <v>4.1434864694776585E-2</v>
      </c>
      <c r="L2366" s="2">
        <v>3.8665829100947922E-2</v>
      </c>
    </row>
    <row r="2367" spans="1:12" x14ac:dyDescent="0.35">
      <c r="A2367">
        <v>7820412</v>
      </c>
      <c r="B2367" t="s">
        <v>39</v>
      </c>
      <c r="C2367" t="s">
        <v>96</v>
      </c>
      <c r="D2367" t="s">
        <v>1700</v>
      </c>
      <c r="E2367" t="s">
        <v>2189</v>
      </c>
      <c r="F2367" s="6">
        <v>1.2586532410320956E-4</v>
      </c>
      <c r="G2367" t="s">
        <v>688</v>
      </c>
      <c r="H2367" t="s">
        <v>628</v>
      </c>
      <c r="I2367" s="1">
        <v>78.89</v>
      </c>
      <c r="J2367" s="2">
        <v>1.0245437382001258E-2</v>
      </c>
      <c r="K2367" s="2">
        <v>1.0547514159848961E-2</v>
      </c>
      <c r="L2367" s="2">
        <v>9.5154183101474003E-3</v>
      </c>
    </row>
    <row r="2368" spans="1:12" x14ac:dyDescent="0.35">
      <c r="A2368">
        <v>7820412</v>
      </c>
      <c r="B2368" t="s">
        <v>39</v>
      </c>
      <c r="C2368" t="s">
        <v>96</v>
      </c>
      <c r="D2368" t="s">
        <v>1295</v>
      </c>
      <c r="E2368" t="s">
        <v>2190</v>
      </c>
      <c r="F2368" s="6">
        <v>2.5173064820641913E-4</v>
      </c>
      <c r="G2368" t="s">
        <v>296</v>
      </c>
      <c r="H2368" t="s">
        <v>319</v>
      </c>
      <c r="I2368" s="1">
        <v>55.58</v>
      </c>
      <c r="J2368" s="2">
        <v>5.2108244178728754E-3</v>
      </c>
      <c r="K2368" s="2">
        <v>1.7621145374449337E-2</v>
      </c>
      <c r="L2368" s="2">
        <v>1.3996223656166417E-2</v>
      </c>
    </row>
    <row r="2369" spans="1:12" x14ac:dyDescent="0.35">
      <c r="A2369">
        <v>7820412</v>
      </c>
      <c r="B2369" t="s">
        <v>39</v>
      </c>
      <c r="C2369" t="s">
        <v>96</v>
      </c>
      <c r="D2369" t="s">
        <v>1295</v>
      </c>
      <c r="E2369" t="s">
        <v>2191</v>
      </c>
      <c r="F2369" s="6">
        <v>2.5173064820641913E-4</v>
      </c>
      <c r="G2369" t="s">
        <v>338</v>
      </c>
      <c r="H2369" t="s">
        <v>1109</v>
      </c>
      <c r="I2369" s="1">
        <v>67.734999999999999</v>
      </c>
      <c r="J2369" s="2">
        <v>9.2888609188168658E-3</v>
      </c>
      <c r="K2369" s="2">
        <v>2.0314663310258024E-2</v>
      </c>
      <c r="L2369" s="2">
        <v>1.7067338716616188E-2</v>
      </c>
    </row>
    <row r="2370" spans="1:12" x14ac:dyDescent="0.35">
      <c r="A2370">
        <v>7820412</v>
      </c>
      <c r="B2370" t="s">
        <v>39</v>
      </c>
      <c r="C2370" t="s">
        <v>96</v>
      </c>
      <c r="D2370" t="s">
        <v>1295</v>
      </c>
      <c r="E2370" t="s">
        <v>2192</v>
      </c>
      <c r="F2370" s="6">
        <v>2.5173064820641913E-4</v>
      </c>
      <c r="G2370" t="s">
        <v>135</v>
      </c>
      <c r="H2370" t="s">
        <v>843</v>
      </c>
      <c r="I2370" s="1">
        <v>68.5</v>
      </c>
      <c r="J2370" s="2">
        <v>1.2989301447451227E-2</v>
      </c>
      <c r="K2370" s="2">
        <v>1.9836375078665827E-2</v>
      </c>
      <c r="L2370" s="2">
        <v>1.7243549402139711E-2</v>
      </c>
    </row>
    <row r="2371" spans="1:12" x14ac:dyDescent="0.35">
      <c r="A2371">
        <v>7820412</v>
      </c>
      <c r="B2371" t="s">
        <v>39</v>
      </c>
      <c r="C2371" t="s">
        <v>96</v>
      </c>
      <c r="D2371" t="s">
        <v>1295</v>
      </c>
      <c r="E2371" t="s">
        <v>2193</v>
      </c>
      <c r="F2371" s="6">
        <v>2.5173064820641913E-4</v>
      </c>
      <c r="G2371" t="s">
        <v>2194</v>
      </c>
      <c r="H2371" t="s">
        <v>426</v>
      </c>
      <c r="I2371" s="1">
        <v>69.83</v>
      </c>
      <c r="J2371" s="2">
        <v>8.7853996224040269E-3</v>
      </c>
      <c r="K2371" s="2">
        <v>2.1648835745752045E-2</v>
      </c>
      <c r="L2371" s="2">
        <v>1.7595972693739182E-2</v>
      </c>
    </row>
    <row r="2372" spans="1:12" x14ac:dyDescent="0.35">
      <c r="A2372">
        <v>7820412</v>
      </c>
      <c r="B2372" t="s">
        <v>39</v>
      </c>
      <c r="C2372" t="s">
        <v>96</v>
      </c>
      <c r="D2372" t="s">
        <v>1295</v>
      </c>
      <c r="E2372" t="s">
        <v>2195</v>
      </c>
      <c r="F2372" s="6">
        <v>6.2932662051604787E-4</v>
      </c>
      <c r="G2372" t="s">
        <v>949</v>
      </c>
      <c r="H2372" t="s">
        <v>863</v>
      </c>
      <c r="I2372" s="1">
        <v>55.449999999999996</v>
      </c>
      <c r="J2372" s="2">
        <v>2.3662680931403401E-2</v>
      </c>
      <c r="K2372" s="2">
        <v>3.8388923851478921E-2</v>
      </c>
      <c r="L2372" s="2">
        <v>3.4927627438640654E-2</v>
      </c>
    </row>
    <row r="2373" spans="1:12" x14ac:dyDescent="0.35">
      <c r="A2373">
        <v>7820412</v>
      </c>
      <c r="B2373" t="s">
        <v>39</v>
      </c>
      <c r="C2373" t="s">
        <v>96</v>
      </c>
      <c r="D2373" t="s">
        <v>1295</v>
      </c>
      <c r="E2373" t="s">
        <v>2196</v>
      </c>
      <c r="F2373" s="6">
        <v>2.5173064820641913E-4</v>
      </c>
      <c r="G2373" t="s">
        <v>673</v>
      </c>
      <c r="H2373" t="s">
        <v>571</v>
      </c>
      <c r="I2373" s="1">
        <v>55.319999999999993</v>
      </c>
      <c r="J2373" s="2">
        <v>8.5336689741976075E-3</v>
      </c>
      <c r="K2373" s="2">
        <v>1.8653241032095657E-2</v>
      </c>
      <c r="L2373" s="2">
        <v>1.3920704653759735E-2</v>
      </c>
    </row>
    <row r="2374" spans="1:12" x14ac:dyDescent="0.35">
      <c r="A2374">
        <v>7820412</v>
      </c>
      <c r="B2374" t="s">
        <v>39</v>
      </c>
      <c r="C2374" t="s">
        <v>96</v>
      </c>
      <c r="D2374" t="s">
        <v>1295</v>
      </c>
      <c r="E2374" t="s">
        <v>2197</v>
      </c>
      <c r="F2374" s="6">
        <v>7.5519194461925738E-4</v>
      </c>
      <c r="G2374" t="s">
        <v>758</v>
      </c>
      <c r="H2374" t="s">
        <v>918</v>
      </c>
      <c r="I2374" s="1">
        <v>86.02</v>
      </c>
      <c r="J2374" s="2">
        <v>5.6110761485210818E-2</v>
      </c>
      <c r="K2374" s="2">
        <v>7.3253618628067965E-2</v>
      </c>
      <c r="L2374" s="2">
        <v>6.5022026431718061E-2</v>
      </c>
    </row>
    <row r="2375" spans="1:12" x14ac:dyDescent="0.35">
      <c r="A2375">
        <v>7820412</v>
      </c>
      <c r="B2375" t="s">
        <v>39</v>
      </c>
      <c r="C2375" t="s">
        <v>96</v>
      </c>
      <c r="D2375" t="s">
        <v>1295</v>
      </c>
      <c r="E2375" t="s">
        <v>1296</v>
      </c>
      <c r="F2375" s="6">
        <v>1.2586532410320956E-4</v>
      </c>
      <c r="G2375" t="s">
        <v>1297</v>
      </c>
      <c r="H2375" t="s">
        <v>1298</v>
      </c>
      <c r="I2375" s="1">
        <v>62.984999999999999</v>
      </c>
      <c r="J2375" s="2">
        <v>5.7898049087476396E-3</v>
      </c>
      <c r="K2375" s="2">
        <v>8.860918816865954E-3</v>
      </c>
      <c r="L2375" s="2">
        <v>7.9169290781471238E-3</v>
      </c>
    </row>
    <row r="2376" spans="1:12" x14ac:dyDescent="0.35">
      <c r="A2376">
        <v>7820412</v>
      </c>
      <c r="B2376" t="s">
        <v>39</v>
      </c>
      <c r="C2376" t="s">
        <v>96</v>
      </c>
      <c r="D2376" t="s">
        <v>1295</v>
      </c>
      <c r="E2376" t="s">
        <v>2198</v>
      </c>
      <c r="F2376" s="6">
        <v>2.5173064820641913E-4</v>
      </c>
      <c r="G2376" t="s">
        <v>781</v>
      </c>
      <c r="H2376" t="s">
        <v>211</v>
      </c>
      <c r="I2376" s="1">
        <v>64.484999999999985</v>
      </c>
      <c r="J2376" s="2">
        <v>9.1881686595342987E-3</v>
      </c>
      <c r="K2376" s="2">
        <v>2.2731277533039645E-2</v>
      </c>
      <c r="L2376" s="2">
        <v>1.6261799490024188E-2</v>
      </c>
    </row>
    <row r="2377" spans="1:12" x14ac:dyDescent="0.35">
      <c r="A2377">
        <v>7820412</v>
      </c>
      <c r="B2377" t="s">
        <v>39</v>
      </c>
      <c r="C2377" t="s">
        <v>96</v>
      </c>
      <c r="D2377" t="s">
        <v>1295</v>
      </c>
      <c r="E2377" t="s">
        <v>2199</v>
      </c>
      <c r="F2377" s="6">
        <v>5.0346129641283825E-4</v>
      </c>
      <c r="G2377" t="s">
        <v>675</v>
      </c>
      <c r="H2377" t="s">
        <v>1284</v>
      </c>
      <c r="I2377" s="1">
        <v>53.53</v>
      </c>
      <c r="J2377" s="2">
        <v>1.6312146003775958E-2</v>
      </c>
      <c r="K2377" s="2">
        <v>3.9169288860918812E-2</v>
      </c>
      <c r="L2377" s="2">
        <v>2.6935179358086845E-2</v>
      </c>
    </row>
    <row r="2378" spans="1:12" x14ac:dyDescent="0.35">
      <c r="A2378">
        <v>7820412</v>
      </c>
      <c r="B2378" t="s">
        <v>39</v>
      </c>
      <c r="C2378" t="s">
        <v>96</v>
      </c>
      <c r="D2378" t="s">
        <v>1295</v>
      </c>
      <c r="E2378" t="s">
        <v>2200</v>
      </c>
      <c r="F2378" s="6">
        <v>1.2586532410320956E-4</v>
      </c>
      <c r="G2378" t="s">
        <v>1977</v>
      </c>
      <c r="H2378" t="s">
        <v>502</v>
      </c>
      <c r="I2378" s="1">
        <v>60.784999999999997</v>
      </c>
      <c r="J2378" s="2">
        <v>4.1913152926368784E-3</v>
      </c>
      <c r="K2378" s="2">
        <v>9.8426683448709883E-3</v>
      </c>
      <c r="L2378" s="2">
        <v>7.6651984299407052E-3</v>
      </c>
    </row>
    <row r="2379" spans="1:12" x14ac:dyDescent="0.35">
      <c r="A2379">
        <v>7820412</v>
      </c>
      <c r="B2379" t="s">
        <v>39</v>
      </c>
      <c r="C2379" t="s">
        <v>96</v>
      </c>
      <c r="D2379" t="s">
        <v>1295</v>
      </c>
      <c r="E2379" t="s">
        <v>2201</v>
      </c>
      <c r="F2379" s="6">
        <v>1.2586532410320956E-4</v>
      </c>
      <c r="G2379" t="s">
        <v>1814</v>
      </c>
      <c r="H2379" t="s">
        <v>1185</v>
      </c>
      <c r="I2379" s="1">
        <v>64.965000000000003</v>
      </c>
      <c r="J2379" s="2">
        <v>3.7382001258653239E-3</v>
      </c>
      <c r="K2379" s="2">
        <v>1.0320956576463184E-2</v>
      </c>
      <c r="L2379" s="2">
        <v>8.1686597263535433E-3</v>
      </c>
    </row>
    <row r="2380" spans="1:12" x14ac:dyDescent="0.35">
      <c r="A2380">
        <v>7820412</v>
      </c>
      <c r="B2380" t="s">
        <v>39</v>
      </c>
      <c r="C2380" t="s">
        <v>96</v>
      </c>
      <c r="D2380" t="s">
        <v>1295</v>
      </c>
      <c r="E2380" t="s">
        <v>2202</v>
      </c>
      <c r="F2380" s="6">
        <v>1.2586532410320956E-4</v>
      </c>
      <c r="G2380" t="s">
        <v>564</v>
      </c>
      <c r="H2380" t="s">
        <v>1242</v>
      </c>
      <c r="I2380" s="1">
        <v>67.094999999999999</v>
      </c>
      <c r="J2380" s="2">
        <v>6.8722466960352427E-3</v>
      </c>
      <c r="K2380" s="2">
        <v>8.7224669603524225E-3</v>
      </c>
      <c r="L2380" s="2">
        <v>8.445563055270118E-3</v>
      </c>
    </row>
    <row r="2381" spans="1:12" x14ac:dyDescent="0.35">
      <c r="A2381">
        <v>7820412</v>
      </c>
      <c r="B2381" t="s">
        <v>39</v>
      </c>
      <c r="C2381" t="s">
        <v>96</v>
      </c>
      <c r="D2381" t="s">
        <v>1295</v>
      </c>
      <c r="E2381" t="s">
        <v>2203</v>
      </c>
      <c r="F2381" s="6">
        <v>2.5173064820641913E-4</v>
      </c>
      <c r="G2381" t="s">
        <v>589</v>
      </c>
      <c r="H2381" t="s">
        <v>450</v>
      </c>
      <c r="I2381" s="1">
        <v>61.805</v>
      </c>
      <c r="J2381" s="2">
        <v>7.8036500943989926E-3</v>
      </c>
      <c r="K2381" s="2">
        <v>1.9760855884203902E-2</v>
      </c>
      <c r="L2381" s="2">
        <v>1.5556953867101458E-2</v>
      </c>
    </row>
    <row r="2382" spans="1:12" x14ac:dyDescent="0.35">
      <c r="A2382">
        <v>7820412</v>
      </c>
      <c r="B2382" t="s">
        <v>39</v>
      </c>
      <c r="C2382" t="s">
        <v>96</v>
      </c>
      <c r="D2382" t="s">
        <v>1295</v>
      </c>
      <c r="E2382" t="s">
        <v>2204</v>
      </c>
      <c r="F2382" s="6">
        <v>2.5173064820641913E-4</v>
      </c>
      <c r="G2382" t="s">
        <v>2205</v>
      </c>
      <c r="H2382" t="s">
        <v>1890</v>
      </c>
      <c r="I2382" s="1">
        <v>66.385000000000005</v>
      </c>
      <c r="J2382" s="2">
        <v>9.1378225298930135E-3</v>
      </c>
      <c r="K2382" s="2">
        <v>1.8351164254247956E-2</v>
      </c>
      <c r="L2382" s="2">
        <v>1.6714915425016717E-2</v>
      </c>
    </row>
    <row r="2383" spans="1:12" x14ac:dyDescent="0.35">
      <c r="A2383">
        <v>7820412</v>
      </c>
      <c r="B2383" t="s">
        <v>39</v>
      </c>
      <c r="C2383" t="s">
        <v>96</v>
      </c>
      <c r="D2383" t="s">
        <v>1295</v>
      </c>
      <c r="E2383" t="s">
        <v>2206</v>
      </c>
      <c r="F2383" s="6">
        <v>3.7759597230962869E-4</v>
      </c>
      <c r="G2383" t="s">
        <v>1044</v>
      </c>
      <c r="H2383" t="s">
        <v>517</v>
      </c>
      <c r="I2383" s="1">
        <v>56.405000000000001</v>
      </c>
      <c r="J2383" s="2">
        <v>1.3555695405915669E-2</v>
      </c>
      <c r="K2383" s="2">
        <v>2.5110132158590308E-2</v>
      </c>
      <c r="L2383" s="2">
        <v>2.1334172435494021E-2</v>
      </c>
    </row>
    <row r="2384" spans="1:12" x14ac:dyDescent="0.35">
      <c r="A2384">
        <v>7820412</v>
      </c>
      <c r="B2384" t="s">
        <v>39</v>
      </c>
      <c r="C2384" t="s">
        <v>96</v>
      </c>
      <c r="D2384" t="s">
        <v>1295</v>
      </c>
      <c r="E2384" t="s">
        <v>2207</v>
      </c>
      <c r="F2384" s="6">
        <v>2.5173064820641913E-4</v>
      </c>
      <c r="G2384" t="s">
        <v>2208</v>
      </c>
      <c r="H2384" t="s">
        <v>908</v>
      </c>
      <c r="I2384" s="1">
        <v>56.084999999999994</v>
      </c>
      <c r="J2384" s="2">
        <v>6.0163624921334164E-3</v>
      </c>
      <c r="K2384" s="2">
        <v>1.4625550660792951E-2</v>
      </c>
      <c r="L2384" s="2">
        <v>1.4122089364380114E-2</v>
      </c>
    </row>
    <row r="2385" spans="1:12" x14ac:dyDescent="0.35">
      <c r="A2385">
        <v>7820412</v>
      </c>
      <c r="B2385" t="s">
        <v>39</v>
      </c>
      <c r="C2385" t="s">
        <v>96</v>
      </c>
      <c r="D2385" t="s">
        <v>1295</v>
      </c>
      <c r="E2385" t="s">
        <v>2209</v>
      </c>
      <c r="F2385" s="6">
        <v>5.0346129641283825E-4</v>
      </c>
      <c r="G2385" t="s">
        <v>474</v>
      </c>
      <c r="H2385" t="s">
        <v>857</v>
      </c>
      <c r="I2385" s="1">
        <v>58.09</v>
      </c>
      <c r="J2385" s="2">
        <v>1.7721837633731908E-2</v>
      </c>
      <c r="K2385" s="2">
        <v>3.8212712397734425E-2</v>
      </c>
      <c r="L2385" s="2">
        <v>2.9251100553364929E-2</v>
      </c>
    </row>
    <row r="2386" spans="1:12" x14ac:dyDescent="0.35">
      <c r="A2386">
        <v>7820412</v>
      </c>
      <c r="B2386" t="s">
        <v>39</v>
      </c>
      <c r="C2386" t="s">
        <v>96</v>
      </c>
      <c r="D2386" t="s">
        <v>1295</v>
      </c>
      <c r="E2386" t="s">
        <v>2210</v>
      </c>
      <c r="F2386" s="6">
        <v>1.2586532410320956E-4</v>
      </c>
      <c r="G2386" t="s">
        <v>2211</v>
      </c>
      <c r="H2386" t="s">
        <v>795</v>
      </c>
      <c r="I2386" s="1">
        <v>54.98</v>
      </c>
      <c r="J2386" s="2">
        <v>2.2907488986784138E-3</v>
      </c>
      <c r="K2386" s="2">
        <v>1.0471994965387036E-2</v>
      </c>
      <c r="L2386" s="2">
        <v>6.9225928256765263E-3</v>
      </c>
    </row>
    <row r="2387" spans="1:12" x14ac:dyDescent="0.35">
      <c r="A2387">
        <v>7820412</v>
      </c>
      <c r="B2387" t="s">
        <v>39</v>
      </c>
      <c r="C2387" t="s">
        <v>96</v>
      </c>
      <c r="D2387" t="s">
        <v>1295</v>
      </c>
      <c r="E2387" t="s">
        <v>2212</v>
      </c>
      <c r="F2387" s="6">
        <v>2.5173064820641913E-4</v>
      </c>
      <c r="G2387" t="s">
        <v>900</v>
      </c>
      <c r="H2387" t="s">
        <v>1643</v>
      </c>
      <c r="I2387" s="1">
        <v>62.244999999999997</v>
      </c>
      <c r="J2387" s="2">
        <v>1.1655129011957205E-2</v>
      </c>
      <c r="K2387" s="2">
        <v>1.7495280050346129E-2</v>
      </c>
      <c r="L2387" s="2">
        <v>1.5682819191204667E-2</v>
      </c>
    </row>
    <row r="2388" spans="1:12" x14ac:dyDescent="0.35">
      <c r="A2388">
        <v>7820412</v>
      </c>
      <c r="B2388" t="s">
        <v>39</v>
      </c>
      <c r="C2388" t="s">
        <v>96</v>
      </c>
      <c r="D2388" t="s">
        <v>1295</v>
      </c>
      <c r="E2388" t="s">
        <v>2213</v>
      </c>
      <c r="F2388" s="6">
        <v>2.5173064820641913E-4</v>
      </c>
      <c r="G2388" t="s">
        <v>299</v>
      </c>
      <c r="H2388" t="s">
        <v>194</v>
      </c>
      <c r="I2388" s="1">
        <v>43.174999999999997</v>
      </c>
      <c r="J2388" s="2">
        <v>5.9156702328508493E-3</v>
      </c>
      <c r="K2388" s="2">
        <v>1.6387665198237884E-2</v>
      </c>
      <c r="L2388" s="2">
        <v>1.0874764194572549E-2</v>
      </c>
    </row>
    <row r="2389" spans="1:12" x14ac:dyDescent="0.35">
      <c r="A2389">
        <v>7820412</v>
      </c>
      <c r="B2389" t="s">
        <v>39</v>
      </c>
      <c r="C2389" t="s">
        <v>96</v>
      </c>
      <c r="D2389" t="s">
        <v>731</v>
      </c>
      <c r="E2389" t="s">
        <v>1819</v>
      </c>
      <c r="F2389" s="6">
        <v>1.2586532410320956E-4</v>
      </c>
      <c r="G2389" t="s">
        <v>454</v>
      </c>
      <c r="H2389" t="s">
        <v>365</v>
      </c>
      <c r="I2389" s="1">
        <v>67.234999999999999</v>
      </c>
      <c r="J2389" s="2">
        <v>7.0358716173694142E-3</v>
      </c>
      <c r="K2389" s="2">
        <v>1.0761485210824418E-2</v>
      </c>
      <c r="L2389" s="2">
        <v>8.4581493956251957E-3</v>
      </c>
    </row>
    <row r="2390" spans="1:12" x14ac:dyDescent="0.35">
      <c r="A2390">
        <v>7820412</v>
      </c>
      <c r="B2390" t="s">
        <v>39</v>
      </c>
      <c r="C2390" t="s">
        <v>96</v>
      </c>
      <c r="D2390" t="s">
        <v>731</v>
      </c>
      <c r="E2390" t="s">
        <v>626</v>
      </c>
      <c r="F2390" s="6">
        <v>2.5173064820641913E-4</v>
      </c>
      <c r="G2390" t="s">
        <v>274</v>
      </c>
      <c r="H2390" t="s">
        <v>721</v>
      </c>
      <c r="I2390" s="1">
        <v>67.73</v>
      </c>
      <c r="J2390" s="2">
        <v>1.3316551290119572E-2</v>
      </c>
      <c r="K2390" s="2">
        <v>2.039018250471995E-2</v>
      </c>
      <c r="L2390" s="2">
        <v>1.7092511397326343E-2</v>
      </c>
    </row>
    <row r="2391" spans="1:12" x14ac:dyDescent="0.35">
      <c r="A2391">
        <v>7820412</v>
      </c>
      <c r="B2391" t="s">
        <v>39</v>
      </c>
      <c r="C2391" t="s">
        <v>96</v>
      </c>
      <c r="D2391" t="s">
        <v>731</v>
      </c>
      <c r="E2391" t="s">
        <v>2214</v>
      </c>
      <c r="F2391" s="6">
        <v>5.0346129641283825E-4</v>
      </c>
      <c r="G2391" t="s">
        <v>1218</v>
      </c>
      <c r="H2391" t="s">
        <v>707</v>
      </c>
      <c r="I2391" s="1">
        <v>72.484999999999999</v>
      </c>
      <c r="J2391" s="2">
        <v>2.5475141598489615E-2</v>
      </c>
      <c r="K2391" s="2">
        <v>4.032724984266834E-2</v>
      </c>
      <c r="L2391" s="2">
        <v>3.650094398993077E-2</v>
      </c>
    </row>
    <row r="2392" spans="1:12" x14ac:dyDescent="0.35">
      <c r="A2392">
        <v>7820412</v>
      </c>
      <c r="B2392" t="s">
        <v>39</v>
      </c>
      <c r="C2392" t="s">
        <v>96</v>
      </c>
      <c r="D2392" t="s">
        <v>731</v>
      </c>
      <c r="E2392" t="s">
        <v>1829</v>
      </c>
      <c r="F2392" s="6">
        <v>5.0346129641283825E-4</v>
      </c>
      <c r="G2392" t="s">
        <v>625</v>
      </c>
      <c r="H2392" t="s">
        <v>554</v>
      </c>
      <c r="I2392" s="1">
        <v>66.8</v>
      </c>
      <c r="J2392" s="2">
        <v>2.3914411579609818E-2</v>
      </c>
      <c r="K2392" s="2">
        <v>3.6249213341724353E-2</v>
      </c>
      <c r="L2392" s="2">
        <v>3.3681561498239851E-2</v>
      </c>
    </row>
    <row r="2393" spans="1:12" x14ac:dyDescent="0.35">
      <c r="A2393">
        <v>7820412</v>
      </c>
      <c r="B2393" t="s">
        <v>39</v>
      </c>
      <c r="C2393" t="s">
        <v>96</v>
      </c>
      <c r="D2393" t="s">
        <v>731</v>
      </c>
      <c r="E2393" t="s">
        <v>1820</v>
      </c>
      <c r="F2393" s="6">
        <v>7.5519194461925738E-4</v>
      </c>
      <c r="G2393" t="s">
        <v>637</v>
      </c>
      <c r="H2393" t="s">
        <v>1051</v>
      </c>
      <c r="I2393" s="1">
        <v>72.474999999999994</v>
      </c>
      <c r="J2393" s="2">
        <v>3.8363750786658275E-2</v>
      </c>
      <c r="K2393" s="2">
        <v>6.3964757709251099E-2</v>
      </c>
      <c r="L2393" s="2">
        <v>5.4751415984896162E-2</v>
      </c>
    </row>
    <row r="2394" spans="1:12" x14ac:dyDescent="0.35">
      <c r="A2394">
        <v>7820412</v>
      </c>
      <c r="B2394" t="s">
        <v>39</v>
      </c>
      <c r="C2394" t="s">
        <v>96</v>
      </c>
      <c r="D2394" t="s">
        <v>731</v>
      </c>
      <c r="E2394" t="s">
        <v>2215</v>
      </c>
      <c r="F2394" s="6">
        <v>3.7759597230962869E-4</v>
      </c>
      <c r="G2394" t="s">
        <v>1687</v>
      </c>
      <c r="H2394" t="s">
        <v>436</v>
      </c>
      <c r="I2394" s="1">
        <v>69.77</v>
      </c>
      <c r="J2394" s="2">
        <v>1.8917558212712397E-2</v>
      </c>
      <c r="K2394" s="2">
        <v>3.1113908118313407E-2</v>
      </c>
      <c r="L2394" s="2">
        <v>2.631843811764966E-2</v>
      </c>
    </row>
    <row r="2395" spans="1:12" x14ac:dyDescent="0.35">
      <c r="A2395">
        <v>7820412</v>
      </c>
      <c r="B2395" t="s">
        <v>39</v>
      </c>
      <c r="C2395" t="s">
        <v>96</v>
      </c>
      <c r="D2395" t="s">
        <v>731</v>
      </c>
      <c r="E2395" t="s">
        <v>2216</v>
      </c>
      <c r="F2395" s="6">
        <v>7.5519194461925738E-4</v>
      </c>
      <c r="G2395" t="s">
        <v>908</v>
      </c>
      <c r="H2395" t="s">
        <v>1534</v>
      </c>
      <c r="I2395" s="1">
        <v>66.92</v>
      </c>
      <c r="J2395" s="2">
        <v>4.3876651982378854E-2</v>
      </c>
      <c r="K2395" s="2">
        <v>6.5022026431718061E-2</v>
      </c>
      <c r="L2395" s="2">
        <v>5.0522342247359776E-2</v>
      </c>
    </row>
    <row r="2396" spans="1:12" x14ac:dyDescent="0.35">
      <c r="A2396">
        <v>7820412</v>
      </c>
      <c r="B2396" t="s">
        <v>39</v>
      </c>
      <c r="C2396" t="s">
        <v>96</v>
      </c>
      <c r="D2396" t="s">
        <v>731</v>
      </c>
      <c r="E2396" t="s">
        <v>1830</v>
      </c>
      <c r="F2396" s="6">
        <v>7.5519194461925738E-4</v>
      </c>
      <c r="G2396" t="s">
        <v>452</v>
      </c>
      <c r="H2396" t="s">
        <v>1213</v>
      </c>
      <c r="I2396" s="1">
        <v>77.954999999999984</v>
      </c>
      <c r="J2396" s="2">
        <v>3.8137193203272496E-2</v>
      </c>
      <c r="K2396" s="2">
        <v>7.0308370044052854E-2</v>
      </c>
      <c r="L2396" s="2">
        <v>5.8904971680302079E-2</v>
      </c>
    </row>
    <row r="2397" spans="1:12" x14ac:dyDescent="0.35">
      <c r="A2397">
        <v>7820412</v>
      </c>
      <c r="B2397" t="s">
        <v>39</v>
      </c>
      <c r="C2397" t="s">
        <v>96</v>
      </c>
      <c r="D2397" t="s">
        <v>731</v>
      </c>
      <c r="E2397" t="s">
        <v>1061</v>
      </c>
      <c r="F2397" s="6">
        <v>2.5173064820641913E-4</v>
      </c>
      <c r="G2397" t="s">
        <v>1062</v>
      </c>
      <c r="H2397" t="s">
        <v>443</v>
      </c>
      <c r="I2397" s="1">
        <v>75.959999999999994</v>
      </c>
      <c r="J2397" s="2">
        <v>1.3769666456891127E-2</v>
      </c>
      <c r="K2397" s="2">
        <v>2.2857142857142857E-2</v>
      </c>
      <c r="L2397" s="2">
        <v>1.9131529263687854E-2</v>
      </c>
    </row>
    <row r="2398" spans="1:12" x14ac:dyDescent="0.35">
      <c r="A2398">
        <v>7820412</v>
      </c>
      <c r="B2398" t="s">
        <v>39</v>
      </c>
      <c r="C2398" t="s">
        <v>96</v>
      </c>
      <c r="D2398" t="s">
        <v>731</v>
      </c>
      <c r="E2398" t="s">
        <v>1821</v>
      </c>
      <c r="F2398" s="6">
        <v>8.81057268722467E-4</v>
      </c>
      <c r="G2398" t="s">
        <v>785</v>
      </c>
      <c r="H2398" t="s">
        <v>1118</v>
      </c>
      <c r="I2398" s="1">
        <v>75.58</v>
      </c>
      <c r="J2398" s="2">
        <v>4.3788546255506614E-2</v>
      </c>
      <c r="K2398" s="2">
        <v>7.7004405286343627E-2</v>
      </c>
      <c r="L2398" s="2">
        <v>6.6607928171031797E-2</v>
      </c>
    </row>
    <row r="2399" spans="1:12" x14ac:dyDescent="0.35">
      <c r="A2399">
        <v>7820412</v>
      </c>
      <c r="B2399" t="s">
        <v>39</v>
      </c>
      <c r="C2399" t="s">
        <v>96</v>
      </c>
      <c r="D2399" t="s">
        <v>731</v>
      </c>
      <c r="E2399" t="s">
        <v>2217</v>
      </c>
      <c r="F2399" s="6">
        <v>1.2586532410320956E-4</v>
      </c>
      <c r="G2399" t="s">
        <v>1322</v>
      </c>
      <c r="H2399" t="s">
        <v>852</v>
      </c>
      <c r="I2399" s="1">
        <v>63.230000000000004</v>
      </c>
      <c r="J2399" s="2">
        <v>6.3184392699811203E-3</v>
      </c>
      <c r="K2399" s="2">
        <v>9.7797356828193838E-3</v>
      </c>
      <c r="L2399" s="2">
        <v>7.9546885793504666E-3</v>
      </c>
    </row>
    <row r="2400" spans="1:12" x14ac:dyDescent="0.35">
      <c r="A2400">
        <v>7820412</v>
      </c>
      <c r="B2400" t="s">
        <v>39</v>
      </c>
      <c r="C2400" t="s">
        <v>96</v>
      </c>
      <c r="D2400" t="s">
        <v>1501</v>
      </c>
      <c r="E2400" t="s">
        <v>2218</v>
      </c>
      <c r="F2400" s="6">
        <v>2.5173064820641913E-4</v>
      </c>
      <c r="G2400" t="s">
        <v>391</v>
      </c>
      <c r="H2400" t="s">
        <v>312</v>
      </c>
      <c r="I2400" s="1">
        <v>70.66</v>
      </c>
      <c r="J2400" s="2">
        <v>1.0169918187539333E-2</v>
      </c>
      <c r="K2400" s="2">
        <v>2.3058527375707991E-2</v>
      </c>
      <c r="L2400" s="2">
        <v>1.7797356828193833E-2</v>
      </c>
    </row>
    <row r="2401" spans="1:12" x14ac:dyDescent="0.35">
      <c r="A2401">
        <v>7820412</v>
      </c>
      <c r="B2401" t="s">
        <v>39</v>
      </c>
      <c r="C2401" t="s">
        <v>96</v>
      </c>
      <c r="D2401" t="s">
        <v>1501</v>
      </c>
      <c r="E2401" t="s">
        <v>2219</v>
      </c>
      <c r="F2401" s="6">
        <v>2.5173064820641913E-4</v>
      </c>
      <c r="G2401" t="s">
        <v>1362</v>
      </c>
      <c r="H2401" t="s">
        <v>1429</v>
      </c>
      <c r="I2401" s="1">
        <v>72.865000000000009</v>
      </c>
      <c r="J2401" s="2">
        <v>1.3341724354940214E-2</v>
      </c>
      <c r="K2401" s="2">
        <v>2.2580239144115798E-2</v>
      </c>
      <c r="L2401" s="2">
        <v>1.8351164254247956E-2</v>
      </c>
    </row>
    <row r="2402" spans="1:12" x14ac:dyDescent="0.35">
      <c r="A2402">
        <v>7820412</v>
      </c>
      <c r="B2402" t="s">
        <v>39</v>
      </c>
      <c r="C2402" t="s">
        <v>96</v>
      </c>
      <c r="D2402" t="s">
        <v>1501</v>
      </c>
      <c r="E2402" t="s">
        <v>2220</v>
      </c>
      <c r="F2402" s="6">
        <v>2.5173064820641913E-4</v>
      </c>
      <c r="G2402" t="s">
        <v>395</v>
      </c>
      <c r="H2402" t="s">
        <v>760</v>
      </c>
      <c r="I2402" s="1">
        <v>65.575000000000003</v>
      </c>
      <c r="J2402" s="2">
        <v>1.210824417872876E-2</v>
      </c>
      <c r="K2402" s="2">
        <v>1.9458779106356197E-2</v>
      </c>
      <c r="L2402" s="2">
        <v>1.6513530522341096E-2</v>
      </c>
    </row>
    <row r="2403" spans="1:12" x14ac:dyDescent="0.35">
      <c r="A2403">
        <v>7820412</v>
      </c>
      <c r="B2403" t="s">
        <v>39</v>
      </c>
      <c r="C2403" t="s">
        <v>96</v>
      </c>
      <c r="D2403" t="s">
        <v>1501</v>
      </c>
      <c r="E2403" t="s">
        <v>2221</v>
      </c>
      <c r="F2403" s="6">
        <v>5.0346129641283825E-4</v>
      </c>
      <c r="G2403" t="s">
        <v>425</v>
      </c>
      <c r="H2403" t="s">
        <v>1464</v>
      </c>
      <c r="I2403" s="1">
        <v>76.24499999999999</v>
      </c>
      <c r="J2403" s="2">
        <v>3.2976714915040908E-2</v>
      </c>
      <c r="K2403" s="2">
        <v>3.801132787916929E-2</v>
      </c>
      <c r="L2403" s="2">
        <v>3.8414096916299559E-2</v>
      </c>
    </row>
    <row r="2404" spans="1:12" x14ac:dyDescent="0.35">
      <c r="A2404">
        <v>7820412</v>
      </c>
      <c r="B2404" t="s">
        <v>39</v>
      </c>
      <c r="C2404" t="s">
        <v>96</v>
      </c>
      <c r="D2404" t="s">
        <v>1504</v>
      </c>
      <c r="E2404" t="s">
        <v>2222</v>
      </c>
      <c r="F2404" s="6">
        <v>2.5173064820641913E-4</v>
      </c>
      <c r="G2404" t="s">
        <v>249</v>
      </c>
      <c r="H2404" t="s">
        <v>1213</v>
      </c>
      <c r="I2404" s="1">
        <v>72.02</v>
      </c>
      <c r="J2404" s="2">
        <v>9.3895531780994329E-3</v>
      </c>
      <c r="K2404" s="2">
        <v>2.3436123348017618E-2</v>
      </c>
      <c r="L2404" s="2">
        <v>1.8124606670862176E-2</v>
      </c>
    </row>
    <row r="2405" spans="1:12" x14ac:dyDescent="0.35">
      <c r="A2405">
        <v>7820412</v>
      </c>
      <c r="B2405" t="s">
        <v>39</v>
      </c>
      <c r="C2405" t="s">
        <v>96</v>
      </c>
      <c r="D2405" t="s">
        <v>1504</v>
      </c>
      <c r="E2405" t="s">
        <v>2223</v>
      </c>
      <c r="F2405" s="6">
        <v>2.5173064820641913E-4</v>
      </c>
      <c r="G2405" t="s">
        <v>693</v>
      </c>
      <c r="H2405" t="s">
        <v>297</v>
      </c>
      <c r="I2405" s="1">
        <v>68.34</v>
      </c>
      <c r="J2405" s="2">
        <v>1.1101321585903084E-2</v>
      </c>
      <c r="K2405" s="2">
        <v>2.3209565764631845E-2</v>
      </c>
      <c r="L2405" s="2">
        <v>1.71932040407194E-2</v>
      </c>
    </row>
    <row r="2406" spans="1:12" x14ac:dyDescent="0.35">
      <c r="A2406">
        <v>7820412</v>
      </c>
      <c r="B2406" t="s">
        <v>39</v>
      </c>
      <c r="C2406" t="s">
        <v>96</v>
      </c>
      <c r="D2406" t="s">
        <v>1504</v>
      </c>
      <c r="E2406" t="s">
        <v>2224</v>
      </c>
      <c r="F2406" s="6">
        <v>2.5173064820641913E-4</v>
      </c>
      <c r="G2406" t="s">
        <v>2225</v>
      </c>
      <c r="H2406" t="s">
        <v>1284</v>
      </c>
      <c r="I2406" s="1">
        <v>57.534999999999997</v>
      </c>
      <c r="J2406" s="2">
        <v>8.4833228445563257E-3</v>
      </c>
      <c r="K2406" s="2">
        <v>1.9584644430459406E-2</v>
      </c>
      <c r="L2406" s="2">
        <v>1.44745122718691E-2</v>
      </c>
    </row>
    <row r="2407" spans="1:12" x14ac:dyDescent="0.35">
      <c r="A2407">
        <v>7820412</v>
      </c>
      <c r="B2407" t="s">
        <v>39</v>
      </c>
      <c r="C2407" t="s">
        <v>96</v>
      </c>
      <c r="D2407" t="s">
        <v>1504</v>
      </c>
      <c r="E2407" t="s">
        <v>1720</v>
      </c>
      <c r="F2407" s="6">
        <v>2.5173064820641913E-4</v>
      </c>
      <c r="G2407" t="s">
        <v>1359</v>
      </c>
      <c r="H2407" t="s">
        <v>364</v>
      </c>
      <c r="I2407" s="1">
        <v>77.5</v>
      </c>
      <c r="J2407" s="2">
        <v>1.5003146633102581E-2</v>
      </c>
      <c r="K2407" s="2">
        <v>2.0138451856513528E-2</v>
      </c>
      <c r="L2407" s="2">
        <v>1.9509125235997481E-2</v>
      </c>
    </row>
    <row r="2408" spans="1:12" x14ac:dyDescent="0.35">
      <c r="A2408">
        <v>7820412</v>
      </c>
      <c r="B2408" t="s">
        <v>39</v>
      </c>
      <c r="C2408" t="s">
        <v>96</v>
      </c>
      <c r="D2408" t="s">
        <v>1504</v>
      </c>
      <c r="E2408" t="s">
        <v>2226</v>
      </c>
      <c r="F2408" s="6">
        <v>1.2586532410320956E-4</v>
      </c>
      <c r="G2408" t="s">
        <v>2227</v>
      </c>
      <c r="H2408" t="s">
        <v>364</v>
      </c>
      <c r="I2408" s="1">
        <v>71.650000000000006</v>
      </c>
      <c r="J2408" s="2">
        <v>7.665198237885462E-3</v>
      </c>
      <c r="K2408" s="2">
        <v>1.0069225928256764E-2</v>
      </c>
      <c r="L2408" s="2">
        <v>9.0245437382001255E-3</v>
      </c>
    </row>
    <row r="2409" spans="1:12" x14ac:dyDescent="0.35">
      <c r="A2409">
        <v>7820412</v>
      </c>
      <c r="B2409" t="s">
        <v>39</v>
      </c>
      <c r="C2409" t="s">
        <v>96</v>
      </c>
      <c r="D2409" t="s">
        <v>1504</v>
      </c>
      <c r="E2409" t="s">
        <v>2228</v>
      </c>
      <c r="F2409" s="6">
        <v>6.2932662051604787E-4</v>
      </c>
      <c r="G2409" t="s">
        <v>143</v>
      </c>
      <c r="H2409" t="s">
        <v>246</v>
      </c>
      <c r="I2409" s="1">
        <v>63.489999999999995</v>
      </c>
      <c r="J2409" s="2">
        <v>2.4669603524229079E-2</v>
      </c>
      <c r="K2409" s="2">
        <v>4.8017621145374452E-2</v>
      </c>
      <c r="L2409" s="2">
        <v>3.9962240402769036E-2</v>
      </c>
    </row>
    <row r="2410" spans="1:12" x14ac:dyDescent="0.35">
      <c r="A2410">
        <v>7820412</v>
      </c>
      <c r="B2410" t="s">
        <v>39</v>
      </c>
      <c r="C2410" t="s">
        <v>96</v>
      </c>
      <c r="D2410" t="s">
        <v>1504</v>
      </c>
      <c r="E2410" t="s">
        <v>153</v>
      </c>
      <c r="F2410" s="6">
        <v>1.2586532410320956E-4</v>
      </c>
      <c r="G2410" t="s">
        <v>229</v>
      </c>
      <c r="H2410" t="s">
        <v>339</v>
      </c>
      <c r="I2410" s="1">
        <v>64.134999999999991</v>
      </c>
      <c r="J2410" s="2">
        <v>7.9295154185022032E-3</v>
      </c>
      <c r="K2410" s="2">
        <v>9.0245437382001255E-3</v>
      </c>
      <c r="L2410" s="2">
        <v>8.0679670829604897E-3</v>
      </c>
    </row>
    <row r="2411" spans="1:12" x14ac:dyDescent="0.35">
      <c r="A2411">
        <v>7820412</v>
      </c>
      <c r="B2411" t="s">
        <v>39</v>
      </c>
      <c r="C2411" t="s">
        <v>96</v>
      </c>
      <c r="D2411" t="s">
        <v>1504</v>
      </c>
      <c r="E2411" t="s">
        <v>2229</v>
      </c>
      <c r="F2411" s="6">
        <v>2.5173064820641913E-4</v>
      </c>
      <c r="G2411" t="s">
        <v>1253</v>
      </c>
      <c r="H2411" t="s">
        <v>413</v>
      </c>
      <c r="I2411" s="1">
        <v>77.999999999999986</v>
      </c>
      <c r="J2411" s="2">
        <v>1.5531780994336062E-2</v>
      </c>
      <c r="K2411" s="2">
        <v>2.1170547514159848E-2</v>
      </c>
      <c r="L2411" s="2">
        <v>1.9634990560100693E-2</v>
      </c>
    </row>
    <row r="2412" spans="1:12" x14ac:dyDescent="0.35">
      <c r="A2412">
        <v>7820412</v>
      </c>
      <c r="B2412" t="s">
        <v>39</v>
      </c>
      <c r="C2412" t="s">
        <v>96</v>
      </c>
      <c r="D2412" t="s">
        <v>1504</v>
      </c>
      <c r="E2412" t="s">
        <v>2230</v>
      </c>
      <c r="F2412" s="6">
        <v>1.2586532410320956E-4</v>
      </c>
      <c r="G2412" t="s">
        <v>663</v>
      </c>
      <c r="H2412" t="s">
        <v>210</v>
      </c>
      <c r="I2412" s="1">
        <v>75.955000000000013</v>
      </c>
      <c r="J2412" s="2">
        <v>6.5701699181875397E-3</v>
      </c>
      <c r="K2412" s="2">
        <v>1.0937696664568912E-2</v>
      </c>
      <c r="L2412" s="2">
        <v>9.565764631843927E-3</v>
      </c>
    </row>
    <row r="2413" spans="1:12" x14ac:dyDescent="0.35">
      <c r="A2413">
        <v>7820412</v>
      </c>
      <c r="B2413" t="s">
        <v>39</v>
      </c>
      <c r="C2413" t="s">
        <v>96</v>
      </c>
      <c r="D2413" t="s">
        <v>1504</v>
      </c>
      <c r="E2413" t="s">
        <v>2231</v>
      </c>
      <c r="F2413" s="6">
        <v>1.2586532410320956E-4</v>
      </c>
      <c r="G2413" t="s">
        <v>1920</v>
      </c>
      <c r="H2413" t="s">
        <v>205</v>
      </c>
      <c r="I2413" s="1">
        <v>62.085000000000001</v>
      </c>
      <c r="J2413" s="2">
        <v>4.7828823159219635E-3</v>
      </c>
      <c r="K2413" s="2">
        <v>9.7545626179987403E-3</v>
      </c>
      <c r="L2413" s="2">
        <v>7.8162364347540703E-3</v>
      </c>
    </row>
    <row r="2414" spans="1:12" x14ac:dyDescent="0.35">
      <c r="A2414">
        <v>7820412</v>
      </c>
      <c r="B2414" t="s">
        <v>39</v>
      </c>
      <c r="C2414" t="s">
        <v>96</v>
      </c>
      <c r="D2414" t="s">
        <v>1504</v>
      </c>
      <c r="E2414" t="s">
        <v>1726</v>
      </c>
      <c r="F2414" s="6">
        <v>3.7759597230962869E-4</v>
      </c>
      <c r="G2414" t="s">
        <v>475</v>
      </c>
      <c r="H2414" t="s">
        <v>206</v>
      </c>
      <c r="I2414" s="1">
        <v>82.085000000000008</v>
      </c>
      <c r="J2414" s="2">
        <v>2.5676526117054749E-2</v>
      </c>
      <c r="K2414" s="2">
        <v>3.7759597230962866E-2</v>
      </c>
      <c r="L2414" s="2">
        <v>3.1000629326620517E-2</v>
      </c>
    </row>
    <row r="2415" spans="1:12" x14ac:dyDescent="0.35">
      <c r="A2415">
        <v>7820412</v>
      </c>
      <c r="B2415" t="s">
        <v>39</v>
      </c>
      <c r="C2415" t="s">
        <v>96</v>
      </c>
      <c r="D2415" t="s">
        <v>1504</v>
      </c>
      <c r="E2415" t="s">
        <v>2232</v>
      </c>
      <c r="F2415" s="6">
        <v>1.2586532410320956E-4</v>
      </c>
      <c r="G2415" t="s">
        <v>709</v>
      </c>
      <c r="H2415" t="s">
        <v>1648</v>
      </c>
      <c r="I2415" s="1">
        <v>73.63</v>
      </c>
      <c r="J2415" s="2">
        <v>5.1101321585903083E-3</v>
      </c>
      <c r="K2415" s="2">
        <v>1.185651353052234E-2</v>
      </c>
      <c r="L2415" s="2">
        <v>9.2762740022960585E-3</v>
      </c>
    </row>
    <row r="2416" spans="1:12" x14ac:dyDescent="0.35">
      <c r="A2416">
        <v>7820412</v>
      </c>
      <c r="B2416" t="s">
        <v>39</v>
      </c>
      <c r="C2416" t="s">
        <v>96</v>
      </c>
      <c r="D2416" t="s">
        <v>1504</v>
      </c>
      <c r="E2416" t="s">
        <v>2233</v>
      </c>
      <c r="F2416" s="6">
        <v>5.0346129641283825E-4</v>
      </c>
      <c r="G2416" t="s">
        <v>1742</v>
      </c>
      <c r="H2416" t="s">
        <v>640</v>
      </c>
      <c r="I2416" s="1">
        <v>70.72999999999999</v>
      </c>
      <c r="J2416" s="2">
        <v>2.643171806167401E-2</v>
      </c>
      <c r="K2416" s="2">
        <v>4.1585903083700436E-2</v>
      </c>
      <c r="L2416" s="2">
        <v>3.5645061322470896E-2</v>
      </c>
    </row>
    <row r="2417" spans="1:12" x14ac:dyDescent="0.35">
      <c r="A2417">
        <v>7820412</v>
      </c>
      <c r="B2417" t="s">
        <v>39</v>
      </c>
      <c r="C2417" t="s">
        <v>96</v>
      </c>
      <c r="D2417" t="s">
        <v>1504</v>
      </c>
      <c r="E2417" t="s">
        <v>2234</v>
      </c>
      <c r="F2417" s="6">
        <v>1.2586532410320956E-4</v>
      </c>
      <c r="G2417" t="s">
        <v>1045</v>
      </c>
      <c r="H2417" t="s">
        <v>365</v>
      </c>
      <c r="I2417" s="1">
        <v>81.665000000000006</v>
      </c>
      <c r="J2417" s="2">
        <v>8.3826305852737568E-3</v>
      </c>
      <c r="K2417" s="2">
        <v>1.0761485210824418E-2</v>
      </c>
      <c r="L2417" s="2">
        <v>1.0283196595121735E-2</v>
      </c>
    </row>
    <row r="2418" spans="1:12" x14ac:dyDescent="0.35">
      <c r="A2418">
        <v>7820412</v>
      </c>
      <c r="B2418" t="s">
        <v>39</v>
      </c>
      <c r="C2418" t="s">
        <v>96</v>
      </c>
      <c r="D2418" t="s">
        <v>1504</v>
      </c>
      <c r="E2418" t="s">
        <v>2235</v>
      </c>
      <c r="F2418" s="6">
        <v>6.2932662051604787E-4</v>
      </c>
      <c r="G2418" t="s">
        <v>700</v>
      </c>
      <c r="H2418" t="s">
        <v>884</v>
      </c>
      <c r="I2418" s="1">
        <v>73.66</v>
      </c>
      <c r="J2418" s="2">
        <v>2.9326620516047831E-2</v>
      </c>
      <c r="K2418" s="2">
        <v>5.1353052234109506E-2</v>
      </c>
      <c r="L2418" s="2">
        <v>4.6381371932032733E-2</v>
      </c>
    </row>
    <row r="2419" spans="1:12" x14ac:dyDescent="0.35">
      <c r="A2419">
        <v>7820412</v>
      </c>
      <c r="B2419" t="s">
        <v>39</v>
      </c>
      <c r="C2419" t="s">
        <v>96</v>
      </c>
      <c r="D2419" t="s">
        <v>1504</v>
      </c>
      <c r="E2419" t="s">
        <v>2236</v>
      </c>
      <c r="F2419" s="6">
        <v>1.2586532410320956E-4</v>
      </c>
      <c r="G2419" t="s">
        <v>633</v>
      </c>
      <c r="H2419" t="s">
        <v>1534</v>
      </c>
      <c r="I2419" s="1">
        <v>69.804999999999993</v>
      </c>
      <c r="J2419" s="2">
        <v>4.2920075519194464E-3</v>
      </c>
      <c r="K2419" s="2">
        <v>1.0837004405286343E-2</v>
      </c>
      <c r="L2419" s="2">
        <v>8.7728130899937078E-3</v>
      </c>
    </row>
    <row r="2420" spans="1:12" x14ac:dyDescent="0.35">
      <c r="A2420">
        <v>7820412</v>
      </c>
      <c r="B2420" t="s">
        <v>39</v>
      </c>
      <c r="C2420" t="s">
        <v>96</v>
      </c>
      <c r="D2420" t="s">
        <v>1504</v>
      </c>
      <c r="E2420" t="s">
        <v>2237</v>
      </c>
      <c r="F2420" s="6">
        <v>2.5173064820641913E-4</v>
      </c>
      <c r="G2420" t="s">
        <v>294</v>
      </c>
      <c r="H2420" t="s">
        <v>661</v>
      </c>
      <c r="I2420" s="1">
        <v>79.714999999999989</v>
      </c>
      <c r="J2420" s="2">
        <v>1.3064820641913152E-2</v>
      </c>
      <c r="K2420" s="2">
        <v>2.4342353681560729E-2</v>
      </c>
      <c r="L2420" s="2">
        <v>2.0088106495093218E-2</v>
      </c>
    </row>
    <row r="2421" spans="1:12" x14ac:dyDescent="0.35">
      <c r="A2421">
        <v>7820412</v>
      </c>
      <c r="B2421" t="s">
        <v>39</v>
      </c>
      <c r="C2421" t="s">
        <v>96</v>
      </c>
      <c r="D2421" t="s">
        <v>1504</v>
      </c>
      <c r="E2421" t="s">
        <v>2238</v>
      </c>
      <c r="F2421" s="6">
        <v>3.7759597230962869E-4</v>
      </c>
      <c r="G2421" t="s">
        <v>866</v>
      </c>
      <c r="H2421" t="s">
        <v>1230</v>
      </c>
      <c r="I2421" s="1">
        <v>56.334999999999994</v>
      </c>
      <c r="J2421" s="2">
        <v>1.6954059156702329E-2</v>
      </c>
      <c r="K2421" s="2">
        <v>2.7035871617369412E-2</v>
      </c>
      <c r="L2421" s="2">
        <v>2.1296413414428787E-2</v>
      </c>
    </row>
    <row r="2422" spans="1:12" x14ac:dyDescent="0.35">
      <c r="A2422">
        <v>7820412</v>
      </c>
      <c r="B2422" t="s">
        <v>39</v>
      </c>
      <c r="C2422" t="s">
        <v>96</v>
      </c>
      <c r="D2422" t="s">
        <v>1504</v>
      </c>
      <c r="E2422" t="s">
        <v>2239</v>
      </c>
      <c r="F2422" s="6">
        <v>2.5173064820641913E-4</v>
      </c>
      <c r="G2422" t="s">
        <v>1318</v>
      </c>
      <c r="H2422" t="s">
        <v>698</v>
      </c>
      <c r="I2422" s="1">
        <v>65.265000000000001</v>
      </c>
      <c r="J2422" s="2">
        <v>1.2938955317809944E-2</v>
      </c>
      <c r="K2422" s="2">
        <v>1.7923222152297042E-2</v>
      </c>
      <c r="L2422" s="2">
        <v>1.643801209610014E-2</v>
      </c>
    </row>
    <row r="2423" spans="1:12" x14ac:dyDescent="0.35">
      <c r="A2423">
        <v>7820412</v>
      </c>
      <c r="B2423" t="s">
        <v>39</v>
      </c>
      <c r="C2423" t="s">
        <v>96</v>
      </c>
      <c r="D2423" t="s">
        <v>1507</v>
      </c>
      <c r="E2423" t="s">
        <v>2240</v>
      </c>
      <c r="F2423" s="6">
        <v>2.5173064820641913E-4</v>
      </c>
      <c r="G2423" t="s">
        <v>1224</v>
      </c>
      <c r="H2423" t="s">
        <v>748</v>
      </c>
      <c r="I2423" s="1">
        <v>70.715000000000003</v>
      </c>
      <c r="J2423" s="2">
        <v>1.5179358086847073E-2</v>
      </c>
      <c r="K2423" s="2">
        <v>2.1397105097545627E-2</v>
      </c>
      <c r="L2423" s="2">
        <v>1.7822530661235448E-2</v>
      </c>
    </row>
    <row r="2424" spans="1:12" x14ac:dyDescent="0.35">
      <c r="A2424">
        <v>7820412</v>
      </c>
      <c r="B2424" t="s">
        <v>39</v>
      </c>
      <c r="C2424" t="s">
        <v>96</v>
      </c>
      <c r="D2424" t="s">
        <v>2241</v>
      </c>
      <c r="E2424" t="s">
        <v>2242</v>
      </c>
      <c r="F2424" s="6">
        <v>5.0346129641283825E-4</v>
      </c>
      <c r="G2424" t="s">
        <v>271</v>
      </c>
      <c r="H2424" t="s">
        <v>237</v>
      </c>
      <c r="I2424" s="1">
        <v>67.72999999999999</v>
      </c>
      <c r="J2424" s="2">
        <v>2.9754562617998741E-2</v>
      </c>
      <c r="K2424" s="2">
        <v>4.5110132158590305E-2</v>
      </c>
      <c r="L2424" s="2">
        <v>3.4084328230707207E-2</v>
      </c>
    </row>
    <row r="2425" spans="1:12" x14ac:dyDescent="0.35">
      <c r="A2425">
        <v>7820412</v>
      </c>
      <c r="B2425" t="s">
        <v>39</v>
      </c>
      <c r="C2425" t="s">
        <v>96</v>
      </c>
      <c r="D2425" t="s">
        <v>1733</v>
      </c>
      <c r="E2425" t="s">
        <v>1128</v>
      </c>
      <c r="F2425" s="6">
        <v>1.2586532410320956E-4</v>
      </c>
      <c r="G2425" t="s">
        <v>300</v>
      </c>
      <c r="H2425" t="s">
        <v>206</v>
      </c>
      <c r="I2425" s="1">
        <v>71.66</v>
      </c>
      <c r="J2425" s="2">
        <v>8.2819383259911897E-3</v>
      </c>
      <c r="K2425" s="2">
        <v>1.2586532410320957E-2</v>
      </c>
      <c r="L2425" s="2">
        <v>7.048458149779736E-3</v>
      </c>
    </row>
    <row r="2426" spans="1:12" x14ac:dyDescent="0.35">
      <c r="A2426">
        <v>7820412</v>
      </c>
      <c r="B2426" t="s">
        <v>39</v>
      </c>
      <c r="C2426" t="s">
        <v>96</v>
      </c>
      <c r="D2426" t="s">
        <v>1735</v>
      </c>
      <c r="E2426" t="s">
        <v>1808</v>
      </c>
      <c r="F2426" s="6">
        <v>2.5173064820641913E-4</v>
      </c>
      <c r="G2426" t="s">
        <v>1756</v>
      </c>
      <c r="H2426" t="s">
        <v>328</v>
      </c>
      <c r="I2426" s="1">
        <v>79.22</v>
      </c>
      <c r="J2426" s="2">
        <v>1.2536186280679672E-2</v>
      </c>
      <c r="K2426" s="2">
        <v>2.3763373190685968E-2</v>
      </c>
      <c r="L2426" s="2">
        <v>1.8577722605854705E-2</v>
      </c>
    </row>
    <row r="2427" spans="1:12" x14ac:dyDescent="0.35">
      <c r="A2427">
        <v>7820412</v>
      </c>
      <c r="B2427" t="s">
        <v>39</v>
      </c>
      <c r="C2427" t="s">
        <v>96</v>
      </c>
      <c r="D2427" t="s">
        <v>1735</v>
      </c>
      <c r="E2427" t="s">
        <v>1809</v>
      </c>
      <c r="F2427" s="6">
        <v>1.2586532410320956E-4</v>
      </c>
      <c r="G2427" t="s">
        <v>331</v>
      </c>
      <c r="H2427" t="s">
        <v>488</v>
      </c>
      <c r="I2427" s="1">
        <v>73.81</v>
      </c>
      <c r="J2427" s="2">
        <v>5.0975456261799874E-3</v>
      </c>
      <c r="K2427" s="2">
        <v>1.1227186910006293E-2</v>
      </c>
      <c r="L2427" s="2">
        <v>9.2888609188168658E-3</v>
      </c>
    </row>
    <row r="2428" spans="1:12" x14ac:dyDescent="0.35">
      <c r="A2428">
        <v>7820412</v>
      </c>
      <c r="B2428" t="s">
        <v>39</v>
      </c>
      <c r="C2428" t="s">
        <v>96</v>
      </c>
      <c r="D2428" t="s">
        <v>1735</v>
      </c>
      <c r="E2428" t="s">
        <v>1810</v>
      </c>
      <c r="F2428" s="6">
        <v>5.0346129641283825E-4</v>
      </c>
      <c r="G2428" t="s">
        <v>637</v>
      </c>
      <c r="H2428" t="s">
        <v>356</v>
      </c>
      <c r="I2428" s="1">
        <v>72.069999999999993</v>
      </c>
      <c r="J2428" s="2">
        <v>2.5575833857772182E-2</v>
      </c>
      <c r="K2428" s="2">
        <v>3.7155443675267463E-2</v>
      </c>
      <c r="L2428" s="2">
        <v>3.6803019999557506E-2</v>
      </c>
    </row>
    <row r="2429" spans="1:12" x14ac:dyDescent="0.35">
      <c r="A2429">
        <v>7820412</v>
      </c>
      <c r="B2429" t="s">
        <v>39</v>
      </c>
      <c r="C2429" t="s">
        <v>96</v>
      </c>
      <c r="D2429" t="s">
        <v>1740</v>
      </c>
      <c r="E2429" t="s">
        <v>2243</v>
      </c>
      <c r="F2429" s="6">
        <v>1.2586532410320956E-4</v>
      </c>
      <c r="G2429" t="s">
        <v>463</v>
      </c>
      <c r="H2429" t="s">
        <v>1010</v>
      </c>
      <c r="I2429" s="1">
        <v>75.85499999999999</v>
      </c>
      <c r="J2429" s="2">
        <v>7.161736941472624E-3</v>
      </c>
      <c r="K2429" s="2">
        <v>9.9559471365638762E-3</v>
      </c>
      <c r="L2429" s="2">
        <v>9.5531782914888494E-3</v>
      </c>
    </row>
    <row r="2430" spans="1:12" x14ac:dyDescent="0.35">
      <c r="A2430">
        <v>7820412</v>
      </c>
      <c r="B2430" t="s">
        <v>39</v>
      </c>
      <c r="C2430" t="s">
        <v>96</v>
      </c>
      <c r="D2430" t="s">
        <v>2244</v>
      </c>
      <c r="E2430" t="s">
        <v>2245</v>
      </c>
      <c r="F2430" s="6">
        <v>5.0346129641283825E-4</v>
      </c>
      <c r="G2430" t="s">
        <v>217</v>
      </c>
      <c r="H2430" t="s">
        <v>603</v>
      </c>
      <c r="I2430" s="1">
        <v>72.83</v>
      </c>
      <c r="J2430" s="2">
        <v>2.577721837633732E-2</v>
      </c>
      <c r="K2430" s="2">
        <v>3.8162366268093141E-2</v>
      </c>
      <c r="L2430" s="2">
        <v>3.6651983915296567E-2</v>
      </c>
    </row>
    <row r="2431" spans="1:12" x14ac:dyDescent="0.35">
      <c r="A2431">
        <v>7820412</v>
      </c>
      <c r="B2431" t="s">
        <v>39</v>
      </c>
      <c r="C2431" t="s">
        <v>96</v>
      </c>
      <c r="D2431" t="s">
        <v>267</v>
      </c>
      <c r="E2431" t="s">
        <v>268</v>
      </c>
      <c r="F2431" s="6">
        <v>3.7759597230962869E-4</v>
      </c>
      <c r="G2431" t="s">
        <v>176</v>
      </c>
      <c r="H2431" t="s">
        <v>269</v>
      </c>
      <c r="I2431" s="1">
        <v>84.33</v>
      </c>
      <c r="J2431" s="2">
        <v>2.3939584644430457E-2</v>
      </c>
      <c r="K2431" s="2">
        <v>3.6324732536186281E-2</v>
      </c>
      <c r="L2431" s="2">
        <v>3.1831341618033158E-2</v>
      </c>
    </row>
    <row r="2432" spans="1:12" x14ac:dyDescent="0.35">
      <c r="A2432">
        <v>7820412</v>
      </c>
      <c r="B2432" t="s">
        <v>39</v>
      </c>
      <c r="C2432" t="s">
        <v>96</v>
      </c>
      <c r="D2432" t="s">
        <v>267</v>
      </c>
      <c r="E2432" t="s">
        <v>270</v>
      </c>
      <c r="F2432" s="6">
        <v>2.5173064820641913E-4</v>
      </c>
      <c r="G2432" t="s">
        <v>271</v>
      </c>
      <c r="H2432" t="s">
        <v>139</v>
      </c>
      <c r="I2432" s="1">
        <v>75.369230769230796</v>
      </c>
      <c r="J2432" s="2">
        <v>1.487728130899937E-2</v>
      </c>
      <c r="K2432" s="2" t="s">
        <v>140</v>
      </c>
      <c r="L2432" s="2">
        <v>1.898049125887449E-2</v>
      </c>
    </row>
    <row r="2433" spans="1:12" x14ac:dyDescent="0.35">
      <c r="A2433">
        <v>7820412</v>
      </c>
      <c r="B2433" t="s">
        <v>39</v>
      </c>
      <c r="C2433" t="s">
        <v>96</v>
      </c>
      <c r="D2433" t="s">
        <v>853</v>
      </c>
      <c r="E2433" t="s">
        <v>744</v>
      </c>
      <c r="F2433" s="6">
        <v>2.5173064820641913E-4</v>
      </c>
      <c r="G2433" t="s">
        <v>854</v>
      </c>
      <c r="H2433" t="s">
        <v>364</v>
      </c>
      <c r="I2433" s="1">
        <v>58.599999999999994</v>
      </c>
      <c r="J2433" s="2">
        <v>6.8470736312146001E-3</v>
      </c>
      <c r="K2433" s="2">
        <v>2.0138451856513528E-2</v>
      </c>
      <c r="L2433" s="2">
        <v>1.4751415600785675E-2</v>
      </c>
    </row>
    <row r="2434" spans="1:12" x14ac:dyDescent="0.35">
      <c r="A2434">
        <v>7820412</v>
      </c>
      <c r="B2434" t="s">
        <v>39</v>
      </c>
      <c r="C2434" t="s">
        <v>96</v>
      </c>
      <c r="D2434" t="s">
        <v>853</v>
      </c>
      <c r="E2434" t="s">
        <v>855</v>
      </c>
      <c r="F2434" s="6">
        <v>2.5173064820641913E-4</v>
      </c>
      <c r="G2434" t="s">
        <v>856</v>
      </c>
      <c r="H2434" t="s">
        <v>857</v>
      </c>
      <c r="I2434" s="1">
        <v>87.484999999999999</v>
      </c>
      <c r="J2434" s="2">
        <v>2.3008181246066711E-2</v>
      </c>
      <c r="K2434" s="2">
        <v>1.9106356198867212E-2</v>
      </c>
      <c r="L2434" s="2">
        <v>2.2026431718061675E-2</v>
      </c>
    </row>
    <row r="2435" spans="1:12" x14ac:dyDescent="0.35">
      <c r="A2435">
        <v>7820412</v>
      </c>
      <c r="B2435" t="s">
        <v>39</v>
      </c>
      <c r="C2435" t="s">
        <v>96</v>
      </c>
      <c r="D2435" t="s">
        <v>853</v>
      </c>
      <c r="E2435" t="s">
        <v>858</v>
      </c>
      <c r="F2435" s="6">
        <v>2.5173064820641913E-4</v>
      </c>
      <c r="G2435" t="s">
        <v>690</v>
      </c>
      <c r="H2435" t="s">
        <v>724</v>
      </c>
      <c r="I2435" s="1">
        <v>70.205000000000013</v>
      </c>
      <c r="J2435" s="2">
        <v>1.0824417872876023E-2</v>
      </c>
      <c r="K2435" s="2">
        <v>2.0994336060415356E-2</v>
      </c>
      <c r="L2435" s="2">
        <v>1.7696665337132236E-2</v>
      </c>
    </row>
    <row r="2436" spans="1:12" x14ac:dyDescent="0.35">
      <c r="A2436">
        <v>7820412</v>
      </c>
      <c r="B2436" t="s">
        <v>39</v>
      </c>
      <c r="C2436" t="s">
        <v>96</v>
      </c>
      <c r="D2436" t="s">
        <v>1746</v>
      </c>
      <c r="E2436" t="s">
        <v>2246</v>
      </c>
      <c r="F2436" s="6">
        <v>1.2586532410320956E-4</v>
      </c>
      <c r="G2436" t="s">
        <v>1209</v>
      </c>
      <c r="H2436" t="s">
        <v>417</v>
      </c>
      <c r="I2436" s="1">
        <v>72.634999999999991</v>
      </c>
      <c r="J2436" s="2">
        <v>7.1491504090623031E-3</v>
      </c>
      <c r="K2436" s="2">
        <v>1.1340465701699181E-2</v>
      </c>
      <c r="L2436" s="2">
        <v>9.137822337837772E-3</v>
      </c>
    </row>
    <row r="2437" spans="1:12" x14ac:dyDescent="0.35">
      <c r="A2437">
        <v>7820412</v>
      </c>
      <c r="B2437" t="s">
        <v>39</v>
      </c>
      <c r="C2437" t="s">
        <v>96</v>
      </c>
      <c r="D2437" t="s">
        <v>2247</v>
      </c>
      <c r="E2437" t="s">
        <v>2248</v>
      </c>
      <c r="F2437" s="6">
        <v>2.5173064820641913E-4</v>
      </c>
      <c r="G2437" t="s">
        <v>1328</v>
      </c>
      <c r="H2437" t="s">
        <v>191</v>
      </c>
      <c r="I2437" s="1">
        <v>74.784999999999997</v>
      </c>
      <c r="J2437" s="2">
        <v>1.8250471994965385E-2</v>
      </c>
      <c r="K2437" s="2">
        <v>1.7218376337319069E-2</v>
      </c>
      <c r="L2437" s="2">
        <v>1.8829453254061122E-2</v>
      </c>
    </row>
    <row r="2438" spans="1:12" x14ac:dyDescent="0.35">
      <c r="A2438">
        <v>7820412</v>
      </c>
      <c r="B2438" t="s">
        <v>39</v>
      </c>
      <c r="C2438" t="s">
        <v>96</v>
      </c>
      <c r="D2438" t="s">
        <v>2247</v>
      </c>
      <c r="E2438" t="s">
        <v>2249</v>
      </c>
      <c r="F2438" s="6">
        <v>3.7759597230962869E-4</v>
      </c>
      <c r="G2438" t="s">
        <v>1073</v>
      </c>
      <c r="H2438" t="s">
        <v>206</v>
      </c>
      <c r="I2438" s="1">
        <v>91.564999999999998</v>
      </c>
      <c r="J2438" s="2">
        <v>3.3190685966016362E-2</v>
      </c>
      <c r="K2438" s="2">
        <v>3.7759597230962866E-2</v>
      </c>
      <c r="L2438" s="2">
        <v>3.4587790487396256E-2</v>
      </c>
    </row>
    <row r="2439" spans="1:12" x14ac:dyDescent="0.35">
      <c r="A2439">
        <v>7820412</v>
      </c>
      <c r="B2439" t="s">
        <v>39</v>
      </c>
      <c r="C2439" t="s">
        <v>96</v>
      </c>
      <c r="D2439" t="s">
        <v>2250</v>
      </c>
      <c r="E2439" t="s">
        <v>2251</v>
      </c>
      <c r="F2439" s="6">
        <v>1.2586532410320956E-4</v>
      </c>
      <c r="G2439" t="s">
        <v>698</v>
      </c>
      <c r="H2439" t="s">
        <v>327</v>
      </c>
      <c r="I2439" s="1">
        <v>81.015000000000001</v>
      </c>
      <c r="J2439" s="2">
        <v>8.9616110761485211E-3</v>
      </c>
      <c r="K2439" s="2">
        <v>1.0182504719949654E-2</v>
      </c>
      <c r="L2439" s="2">
        <v>1.0195091252359975E-2</v>
      </c>
    </row>
    <row r="2440" spans="1:12" x14ac:dyDescent="0.35">
      <c r="A2440">
        <v>7820412</v>
      </c>
      <c r="B2440" t="s">
        <v>39</v>
      </c>
      <c r="C2440" t="s">
        <v>96</v>
      </c>
      <c r="D2440" t="s">
        <v>1514</v>
      </c>
      <c r="E2440" t="s">
        <v>623</v>
      </c>
      <c r="F2440" s="6">
        <v>1.2586532410320956E-4</v>
      </c>
      <c r="G2440" t="s">
        <v>507</v>
      </c>
      <c r="H2440" t="s">
        <v>188</v>
      </c>
      <c r="I2440" s="1">
        <v>63.16</v>
      </c>
      <c r="J2440" s="2">
        <v>5.9282567652611702E-3</v>
      </c>
      <c r="K2440" s="2">
        <v>9.3895531780994329E-3</v>
      </c>
      <c r="L2440" s="2">
        <v>7.9421017588572809E-3</v>
      </c>
    </row>
    <row r="2441" spans="1:12" x14ac:dyDescent="0.35">
      <c r="A2441">
        <v>7820412</v>
      </c>
      <c r="B2441" t="s">
        <v>39</v>
      </c>
      <c r="C2441" t="s">
        <v>96</v>
      </c>
      <c r="D2441" t="s">
        <v>1514</v>
      </c>
      <c r="E2441" t="s">
        <v>2252</v>
      </c>
      <c r="F2441" s="6">
        <v>1.2586532410320956E-4</v>
      </c>
      <c r="G2441" t="s">
        <v>614</v>
      </c>
      <c r="H2441" t="s">
        <v>282</v>
      </c>
      <c r="I2441" s="1">
        <v>46.2</v>
      </c>
      <c r="J2441" s="2">
        <v>4.4682190056639396E-3</v>
      </c>
      <c r="K2441" s="2">
        <v>6.7841409691629957E-3</v>
      </c>
      <c r="L2441" s="2">
        <v>5.8275644099509815E-3</v>
      </c>
    </row>
    <row r="2442" spans="1:12" x14ac:dyDescent="0.35">
      <c r="A2442">
        <v>7820412</v>
      </c>
      <c r="B2442" t="s">
        <v>39</v>
      </c>
      <c r="C2442" t="s">
        <v>96</v>
      </c>
      <c r="D2442" t="s">
        <v>1514</v>
      </c>
      <c r="E2442" t="s">
        <v>2253</v>
      </c>
      <c r="F2442" s="6">
        <v>2.5173064820641913E-4</v>
      </c>
      <c r="G2442" t="s">
        <v>266</v>
      </c>
      <c r="H2442" t="s">
        <v>304</v>
      </c>
      <c r="I2442" s="1">
        <v>70.899999999999991</v>
      </c>
      <c r="J2442" s="2">
        <v>1.3719320327249842E-2</v>
      </c>
      <c r="K2442" s="2">
        <v>2.2605412208936436E-2</v>
      </c>
      <c r="L2442" s="2">
        <v>1.7847703341945603E-2</v>
      </c>
    </row>
    <row r="2443" spans="1:12" x14ac:dyDescent="0.35">
      <c r="A2443">
        <v>7820412</v>
      </c>
      <c r="B2443" t="s">
        <v>39</v>
      </c>
      <c r="C2443" t="s">
        <v>96</v>
      </c>
      <c r="D2443" t="s">
        <v>1514</v>
      </c>
      <c r="E2443" t="s">
        <v>2254</v>
      </c>
      <c r="F2443" s="6">
        <v>2.5173064820641913E-4</v>
      </c>
      <c r="G2443" t="s">
        <v>191</v>
      </c>
      <c r="H2443" t="s">
        <v>426</v>
      </c>
      <c r="I2443" s="1">
        <v>82.98</v>
      </c>
      <c r="J2443" s="2">
        <v>1.7218376337319069E-2</v>
      </c>
      <c r="K2443" s="2">
        <v>2.1648835745752045E-2</v>
      </c>
      <c r="L2443" s="2">
        <v>2.0893643801132789E-2</v>
      </c>
    </row>
    <row r="2444" spans="1:12" x14ac:dyDescent="0.35">
      <c r="A2444">
        <v>7820412</v>
      </c>
      <c r="B2444" t="s">
        <v>39</v>
      </c>
      <c r="C2444" t="s">
        <v>96</v>
      </c>
      <c r="D2444" t="s">
        <v>1514</v>
      </c>
      <c r="E2444" t="s">
        <v>2255</v>
      </c>
      <c r="F2444" s="6">
        <v>1.2586532410320956E-4</v>
      </c>
      <c r="G2444" t="s">
        <v>1462</v>
      </c>
      <c r="H2444" t="s">
        <v>1123</v>
      </c>
      <c r="I2444" s="1">
        <v>69.52</v>
      </c>
      <c r="J2444" s="2">
        <v>7.2120830711139075E-3</v>
      </c>
      <c r="K2444" s="2">
        <v>1.0623033354310888E-2</v>
      </c>
      <c r="L2444" s="2">
        <v>8.7476400251730643E-3</v>
      </c>
    </row>
    <row r="2445" spans="1:12" x14ac:dyDescent="0.35">
      <c r="A2445">
        <v>7820412</v>
      </c>
      <c r="B2445" t="s">
        <v>39</v>
      </c>
      <c r="C2445" t="s">
        <v>96</v>
      </c>
      <c r="D2445" t="s">
        <v>2256</v>
      </c>
      <c r="E2445" t="s">
        <v>2257</v>
      </c>
      <c r="F2445" s="6">
        <v>2.5173064820641913E-4</v>
      </c>
      <c r="G2445" t="s">
        <v>345</v>
      </c>
      <c r="H2445" t="s">
        <v>856</v>
      </c>
      <c r="I2445" s="1">
        <v>86.24</v>
      </c>
      <c r="J2445" s="2">
        <v>1.9282567652611705E-2</v>
      </c>
      <c r="K2445" s="2">
        <v>2.3008181246066711E-2</v>
      </c>
      <c r="L2445" s="2">
        <v>2.1724355708434943E-2</v>
      </c>
    </row>
    <row r="2446" spans="1:12" x14ac:dyDescent="0.35">
      <c r="A2446">
        <v>7820412</v>
      </c>
      <c r="B2446" t="s">
        <v>39</v>
      </c>
      <c r="C2446" t="s">
        <v>96</v>
      </c>
      <c r="D2446" t="s">
        <v>2256</v>
      </c>
      <c r="E2446" t="s">
        <v>2258</v>
      </c>
      <c r="F2446" s="6">
        <v>1.2586532410320956E-4</v>
      </c>
      <c r="G2446" t="s">
        <v>144</v>
      </c>
      <c r="H2446" t="s">
        <v>139</v>
      </c>
      <c r="I2446" s="1">
        <v>85.061538461538476</v>
      </c>
      <c r="J2446" s="2">
        <v>9.6790434235368168E-3</v>
      </c>
      <c r="K2446" s="2" t="s">
        <v>140</v>
      </c>
      <c r="L2446" s="2">
        <v>1.0711138889127891E-2</v>
      </c>
    </row>
    <row r="2447" spans="1:12" x14ac:dyDescent="0.35">
      <c r="A2447">
        <v>7820412</v>
      </c>
      <c r="B2447" t="s">
        <v>39</v>
      </c>
      <c r="C2447" t="s">
        <v>96</v>
      </c>
      <c r="D2447" t="s">
        <v>1516</v>
      </c>
      <c r="E2447" t="s">
        <v>2259</v>
      </c>
      <c r="F2447" s="6">
        <v>1.2586532410320956E-4</v>
      </c>
      <c r="G2447" t="s">
        <v>1714</v>
      </c>
      <c r="H2447" t="s">
        <v>1029</v>
      </c>
      <c r="I2447" s="1">
        <v>71.42</v>
      </c>
      <c r="J2447" s="2">
        <v>6.343612334801762E-3</v>
      </c>
      <c r="K2447" s="2">
        <v>9.2636878539962223E-3</v>
      </c>
      <c r="L2447" s="2">
        <v>8.9867843330244061E-3</v>
      </c>
    </row>
    <row r="2448" spans="1:12" x14ac:dyDescent="0.35">
      <c r="A2448">
        <v>7820412</v>
      </c>
      <c r="B2448" t="s">
        <v>39</v>
      </c>
      <c r="C2448" t="s">
        <v>96</v>
      </c>
      <c r="D2448" t="s">
        <v>1516</v>
      </c>
      <c r="E2448" t="s">
        <v>2260</v>
      </c>
      <c r="F2448" s="6">
        <v>3.7759597230962869E-4</v>
      </c>
      <c r="G2448" t="s">
        <v>2261</v>
      </c>
      <c r="H2448" t="s">
        <v>929</v>
      </c>
      <c r="I2448" s="1">
        <v>72.139999999999986</v>
      </c>
      <c r="J2448" s="2">
        <v>1.6878539962240403E-2</v>
      </c>
      <c r="K2448" s="2">
        <v>3.0887350534927627E-2</v>
      </c>
      <c r="L2448" s="2">
        <v>2.7224669027358501E-2</v>
      </c>
    </row>
    <row r="2449" spans="1:12" x14ac:dyDescent="0.35">
      <c r="A2449">
        <v>7820412</v>
      </c>
      <c r="B2449" t="s">
        <v>39</v>
      </c>
      <c r="C2449" t="s">
        <v>96</v>
      </c>
      <c r="D2449" t="s">
        <v>1516</v>
      </c>
      <c r="E2449" t="s">
        <v>2262</v>
      </c>
      <c r="F2449" s="6">
        <v>7.5519194461925738E-4</v>
      </c>
      <c r="G2449" t="s">
        <v>1769</v>
      </c>
      <c r="H2449" t="s">
        <v>720</v>
      </c>
      <c r="I2449" s="1">
        <v>56.05</v>
      </c>
      <c r="J2449" s="2">
        <v>3.2020138451856514E-2</v>
      </c>
      <c r="K2449" s="2">
        <v>5.2410320956576467E-2</v>
      </c>
      <c r="L2449" s="2">
        <v>4.2366266940808882E-2</v>
      </c>
    </row>
    <row r="2450" spans="1:12" x14ac:dyDescent="0.35">
      <c r="A2450">
        <v>7820412</v>
      </c>
      <c r="B2450" t="s">
        <v>39</v>
      </c>
      <c r="C2450" t="s">
        <v>96</v>
      </c>
      <c r="D2450" t="s">
        <v>1516</v>
      </c>
      <c r="E2450" t="s">
        <v>2263</v>
      </c>
      <c r="F2450" s="6">
        <v>2.5173064820641913E-4</v>
      </c>
      <c r="G2450" t="s">
        <v>1024</v>
      </c>
      <c r="H2450" t="s">
        <v>373</v>
      </c>
      <c r="I2450" s="1">
        <v>74.19</v>
      </c>
      <c r="J2450" s="2">
        <v>1.3241032095657647E-2</v>
      </c>
      <c r="K2450" s="2">
        <v>2.1145374449339206E-2</v>
      </c>
      <c r="L2450" s="2">
        <v>1.8678413328695326E-2</v>
      </c>
    </row>
    <row r="2451" spans="1:12" x14ac:dyDescent="0.35">
      <c r="A2451">
        <v>7820412</v>
      </c>
      <c r="B2451" t="s">
        <v>39</v>
      </c>
      <c r="C2451" t="s">
        <v>96</v>
      </c>
      <c r="D2451" t="s">
        <v>1516</v>
      </c>
      <c r="E2451" t="s">
        <v>2264</v>
      </c>
      <c r="F2451" s="6">
        <v>2.5173064820641913E-4</v>
      </c>
      <c r="G2451" t="s">
        <v>690</v>
      </c>
      <c r="H2451" t="s">
        <v>508</v>
      </c>
      <c r="I2451" s="1">
        <v>67.050000000000011</v>
      </c>
      <c r="J2451" s="2">
        <v>1.0824417872876023E-2</v>
      </c>
      <c r="K2451" s="2">
        <v>1.973568281938326E-2</v>
      </c>
      <c r="L2451" s="2">
        <v>1.6865953429830081E-2</v>
      </c>
    </row>
    <row r="2452" spans="1:12" x14ac:dyDescent="0.35">
      <c r="A2452">
        <v>7820412</v>
      </c>
      <c r="B2452" t="s">
        <v>39</v>
      </c>
      <c r="C2452" t="s">
        <v>96</v>
      </c>
      <c r="D2452" t="s">
        <v>1518</v>
      </c>
      <c r="E2452" t="s">
        <v>2265</v>
      </c>
      <c r="F2452" s="6">
        <v>1.2586532410320956E-4</v>
      </c>
      <c r="G2452" t="s">
        <v>353</v>
      </c>
      <c r="H2452" t="s">
        <v>139</v>
      </c>
      <c r="I2452" s="1">
        <v>49.846153846153861</v>
      </c>
      <c r="J2452" s="2">
        <v>5.2108244178728754E-3</v>
      </c>
      <c r="K2452" s="2" t="s">
        <v>140</v>
      </c>
      <c r="L2452" s="2">
        <v>6.2806798648054E-3</v>
      </c>
    </row>
    <row r="2453" spans="1:12" x14ac:dyDescent="0.35">
      <c r="A2453">
        <v>7820412</v>
      </c>
      <c r="B2453" t="s">
        <v>39</v>
      </c>
      <c r="C2453" t="s">
        <v>96</v>
      </c>
      <c r="D2453" t="s">
        <v>1754</v>
      </c>
      <c r="E2453" t="s">
        <v>2266</v>
      </c>
      <c r="F2453" s="6">
        <v>1.2586532410320956E-4</v>
      </c>
      <c r="G2453" t="s">
        <v>988</v>
      </c>
      <c r="H2453" t="s">
        <v>184</v>
      </c>
      <c r="I2453" s="1">
        <v>67.27</v>
      </c>
      <c r="J2453" s="2">
        <v>9.8174952800503465E-3</v>
      </c>
      <c r="K2453" s="2">
        <v>9.5909376966645688E-3</v>
      </c>
      <c r="L2453" s="2">
        <v>8.4707366962564895E-3</v>
      </c>
    </row>
    <row r="2454" spans="1:12" x14ac:dyDescent="0.35">
      <c r="A2454">
        <v>7820412</v>
      </c>
      <c r="B2454" t="s">
        <v>39</v>
      </c>
      <c r="C2454" t="s">
        <v>96</v>
      </c>
      <c r="D2454" t="s">
        <v>1754</v>
      </c>
      <c r="E2454" t="s">
        <v>2267</v>
      </c>
      <c r="F2454" s="6">
        <v>5.0346129641283825E-4</v>
      </c>
      <c r="G2454" t="s">
        <v>2268</v>
      </c>
      <c r="H2454" t="s">
        <v>242</v>
      </c>
      <c r="I2454" s="1">
        <v>77.844999999999999</v>
      </c>
      <c r="J2454" s="2">
        <v>2.9653870358716174E-2</v>
      </c>
      <c r="K2454" s="2">
        <v>4.7677784770295786E-2</v>
      </c>
      <c r="L2454" s="2">
        <v>3.9219635758781075E-2</v>
      </c>
    </row>
    <row r="2455" spans="1:12" x14ac:dyDescent="0.35">
      <c r="A2455">
        <v>7820412</v>
      </c>
      <c r="B2455" t="s">
        <v>39</v>
      </c>
      <c r="C2455" t="s">
        <v>96</v>
      </c>
      <c r="D2455" t="s">
        <v>1754</v>
      </c>
      <c r="E2455" t="s">
        <v>2269</v>
      </c>
      <c r="F2455" s="6">
        <v>1.2586532410320956E-4</v>
      </c>
      <c r="G2455" t="s">
        <v>2270</v>
      </c>
      <c r="H2455" t="s">
        <v>439</v>
      </c>
      <c r="I2455" s="1">
        <v>69.84</v>
      </c>
      <c r="J2455" s="2">
        <v>6.8470736312146001E-3</v>
      </c>
      <c r="K2455" s="2">
        <v>1.145374449339207E-2</v>
      </c>
      <c r="L2455" s="2">
        <v>8.797986346869591E-3</v>
      </c>
    </row>
    <row r="2456" spans="1:12" x14ac:dyDescent="0.35">
      <c r="A2456">
        <v>7820412</v>
      </c>
      <c r="B2456" t="s">
        <v>39</v>
      </c>
      <c r="C2456" t="s">
        <v>96</v>
      </c>
      <c r="D2456" t="s">
        <v>1754</v>
      </c>
      <c r="E2456" t="s">
        <v>2271</v>
      </c>
      <c r="F2456" s="6">
        <v>2.5173064820641913E-4</v>
      </c>
      <c r="G2456" t="s">
        <v>933</v>
      </c>
      <c r="H2456" t="s">
        <v>1343</v>
      </c>
      <c r="I2456" s="1">
        <v>81.694999999999993</v>
      </c>
      <c r="J2456" s="2">
        <v>1.5154185022026432E-2</v>
      </c>
      <c r="K2456" s="2">
        <v>2.3989930774071744E-2</v>
      </c>
      <c r="L2456" s="2">
        <v>2.0591567791506057E-2</v>
      </c>
    </row>
    <row r="2457" spans="1:12" x14ac:dyDescent="0.35">
      <c r="A2457">
        <v>7820412</v>
      </c>
      <c r="B2457" t="s">
        <v>39</v>
      </c>
      <c r="C2457" t="s">
        <v>96</v>
      </c>
      <c r="D2457" t="s">
        <v>1754</v>
      </c>
      <c r="E2457" t="s">
        <v>2272</v>
      </c>
      <c r="F2457" s="6">
        <v>1.2586532410320956E-4</v>
      </c>
      <c r="G2457" t="s">
        <v>808</v>
      </c>
      <c r="H2457" t="s">
        <v>1211</v>
      </c>
      <c r="I2457" s="1">
        <v>68.25</v>
      </c>
      <c r="J2457" s="2">
        <v>7.8414096916299553E-3</v>
      </c>
      <c r="K2457" s="2">
        <v>9.2133417243549405E-3</v>
      </c>
      <c r="L2457" s="2">
        <v>8.5840151038388927E-3</v>
      </c>
    </row>
    <row r="2458" spans="1:12" x14ac:dyDescent="0.35">
      <c r="A2458">
        <v>7820412</v>
      </c>
      <c r="B2458" t="s">
        <v>39</v>
      </c>
      <c r="C2458" t="s">
        <v>96</v>
      </c>
      <c r="D2458" t="s">
        <v>1754</v>
      </c>
      <c r="E2458" t="s">
        <v>2273</v>
      </c>
      <c r="F2458" s="6">
        <v>1.2586532410320956E-4</v>
      </c>
      <c r="G2458" t="s">
        <v>984</v>
      </c>
      <c r="H2458" t="s">
        <v>1039</v>
      </c>
      <c r="I2458" s="1">
        <v>70.774999999999991</v>
      </c>
      <c r="J2458" s="2">
        <v>5.9660163624921329E-3</v>
      </c>
      <c r="K2458" s="2">
        <v>9.4776589049716791E-3</v>
      </c>
      <c r="L2458" s="2">
        <v>8.911265330617724E-3</v>
      </c>
    </row>
    <row r="2459" spans="1:12" x14ac:dyDescent="0.35">
      <c r="A2459">
        <v>7820412</v>
      </c>
      <c r="B2459" t="s">
        <v>39</v>
      </c>
      <c r="C2459" t="s">
        <v>96</v>
      </c>
      <c r="D2459" t="s">
        <v>1063</v>
      </c>
      <c r="E2459" t="s">
        <v>2274</v>
      </c>
      <c r="F2459" s="6">
        <v>1.2586532410320956E-4</v>
      </c>
      <c r="G2459" t="s">
        <v>649</v>
      </c>
      <c r="H2459" t="s">
        <v>237</v>
      </c>
      <c r="I2459" s="1">
        <v>82.414999999999992</v>
      </c>
      <c r="J2459" s="2">
        <v>8.6217747010698554E-3</v>
      </c>
      <c r="K2459" s="2">
        <v>1.1277533039647576E-2</v>
      </c>
      <c r="L2459" s="2">
        <v>1.038388923851479E-2</v>
      </c>
    </row>
    <row r="2460" spans="1:12" x14ac:dyDescent="0.35">
      <c r="A2460">
        <v>7820412</v>
      </c>
      <c r="B2460" t="s">
        <v>39</v>
      </c>
      <c r="C2460" t="s">
        <v>96</v>
      </c>
      <c r="D2460" t="s">
        <v>1063</v>
      </c>
      <c r="E2460" t="s">
        <v>1167</v>
      </c>
      <c r="F2460" s="6">
        <v>3.7759597230962869E-4</v>
      </c>
      <c r="G2460" t="s">
        <v>166</v>
      </c>
      <c r="H2460" t="s">
        <v>1010</v>
      </c>
      <c r="I2460" s="1">
        <v>72.875</v>
      </c>
      <c r="J2460" s="2">
        <v>2.0805538074260541E-2</v>
      </c>
      <c r="K2460" s="2">
        <v>2.9867841409691627E-2</v>
      </c>
      <c r="L2460" s="2">
        <v>2.7526746957537662E-2</v>
      </c>
    </row>
    <row r="2461" spans="1:12" x14ac:dyDescent="0.35">
      <c r="A2461">
        <v>7820412</v>
      </c>
      <c r="B2461" t="s">
        <v>39</v>
      </c>
      <c r="C2461" t="s">
        <v>96</v>
      </c>
      <c r="D2461" t="s">
        <v>1063</v>
      </c>
      <c r="E2461" t="s">
        <v>2275</v>
      </c>
      <c r="F2461" s="6">
        <v>3.7759597230962869E-4</v>
      </c>
      <c r="G2461" t="s">
        <v>467</v>
      </c>
      <c r="H2461" t="s">
        <v>206</v>
      </c>
      <c r="I2461" s="1">
        <v>90.72</v>
      </c>
      <c r="J2461" s="2">
        <v>3.4663310258023911E-2</v>
      </c>
      <c r="K2461" s="2">
        <v>3.7759597230962866E-2</v>
      </c>
      <c r="L2461" s="2">
        <v>3.4247953536151864E-2</v>
      </c>
    </row>
    <row r="2462" spans="1:12" x14ac:dyDescent="0.35">
      <c r="A2462">
        <v>7820412</v>
      </c>
      <c r="B2462" t="s">
        <v>39</v>
      </c>
      <c r="C2462" t="s">
        <v>96</v>
      </c>
      <c r="D2462" t="s">
        <v>1063</v>
      </c>
      <c r="E2462" t="s">
        <v>2276</v>
      </c>
      <c r="F2462" s="6">
        <v>2.5173064820641913E-4</v>
      </c>
      <c r="G2462" t="s">
        <v>1839</v>
      </c>
      <c r="H2462" t="s">
        <v>373</v>
      </c>
      <c r="I2462" s="1">
        <v>75.66</v>
      </c>
      <c r="J2462" s="2">
        <v>1.4247954688483323E-2</v>
      </c>
      <c r="K2462" s="2">
        <v>2.1145374449339206E-2</v>
      </c>
      <c r="L2462" s="2">
        <v>1.9056009301004956E-2</v>
      </c>
    </row>
    <row r="2463" spans="1:12" x14ac:dyDescent="0.35">
      <c r="A2463">
        <v>7820412</v>
      </c>
      <c r="B2463" t="s">
        <v>39</v>
      </c>
      <c r="C2463" t="s">
        <v>96</v>
      </c>
      <c r="D2463" t="s">
        <v>1063</v>
      </c>
      <c r="E2463" t="s">
        <v>1993</v>
      </c>
      <c r="F2463" s="6">
        <v>1.2586532410320956E-4</v>
      </c>
      <c r="G2463" t="s">
        <v>1410</v>
      </c>
      <c r="H2463" t="s">
        <v>312</v>
      </c>
      <c r="I2463" s="1">
        <v>86.144999999999996</v>
      </c>
      <c r="J2463" s="2">
        <v>9.981120201384518E-3</v>
      </c>
      <c r="K2463" s="2">
        <v>1.1529263687853996E-2</v>
      </c>
      <c r="L2463" s="2">
        <v>1.0849590553586178E-2</v>
      </c>
    </row>
    <row r="2464" spans="1:12" x14ac:dyDescent="0.35">
      <c r="A2464">
        <v>7820412</v>
      </c>
      <c r="B2464" t="s">
        <v>39</v>
      </c>
      <c r="C2464" t="s">
        <v>96</v>
      </c>
      <c r="D2464" t="s">
        <v>1063</v>
      </c>
      <c r="E2464" t="s">
        <v>1050</v>
      </c>
      <c r="F2464" s="6">
        <v>1.2586532410320956E-4</v>
      </c>
      <c r="G2464" t="s">
        <v>384</v>
      </c>
      <c r="H2464" t="s">
        <v>361</v>
      </c>
      <c r="I2464" s="1">
        <v>85.015000000000001</v>
      </c>
      <c r="J2464" s="2">
        <v>9.3140339836375076E-3</v>
      </c>
      <c r="K2464" s="2">
        <v>1.1692888609188169E-2</v>
      </c>
      <c r="L2464" s="2">
        <v>1.0698552548772814E-2</v>
      </c>
    </row>
    <row r="2465" spans="1:12" x14ac:dyDescent="0.35">
      <c r="A2465">
        <v>7820412</v>
      </c>
      <c r="B2465" t="s">
        <v>39</v>
      </c>
      <c r="C2465" t="s">
        <v>96</v>
      </c>
      <c r="D2465" t="s">
        <v>1063</v>
      </c>
      <c r="E2465" t="s">
        <v>2277</v>
      </c>
      <c r="F2465" s="6">
        <v>2.5173064820641913E-4</v>
      </c>
      <c r="G2465" t="s">
        <v>260</v>
      </c>
      <c r="H2465" t="s">
        <v>206</v>
      </c>
      <c r="I2465" s="1">
        <v>93.49</v>
      </c>
      <c r="J2465" s="2">
        <v>2.3964757709251102E-2</v>
      </c>
      <c r="K2465" s="2">
        <v>2.5173064820641914E-2</v>
      </c>
      <c r="L2465" s="2">
        <v>2.3561988288010344E-2</v>
      </c>
    </row>
    <row r="2466" spans="1:12" x14ac:dyDescent="0.35">
      <c r="A2466">
        <v>7820412</v>
      </c>
      <c r="B2466" t="s">
        <v>39</v>
      </c>
      <c r="C2466" t="s">
        <v>96</v>
      </c>
      <c r="D2466" t="s">
        <v>1521</v>
      </c>
      <c r="E2466" t="s">
        <v>2278</v>
      </c>
      <c r="F2466" s="6">
        <v>1.2586532410320956E-4</v>
      </c>
      <c r="G2466" t="s">
        <v>369</v>
      </c>
      <c r="H2466" t="s">
        <v>856</v>
      </c>
      <c r="I2466" s="1">
        <v>80.429999999999993</v>
      </c>
      <c r="J2466" s="2">
        <v>8.7853996224040269E-3</v>
      </c>
      <c r="K2466" s="2">
        <v>1.1504090623033356E-2</v>
      </c>
      <c r="L2466" s="2">
        <v>1.0119572249953293E-2</v>
      </c>
    </row>
    <row r="2467" spans="1:12" x14ac:dyDescent="0.35">
      <c r="A2467">
        <v>7820412</v>
      </c>
      <c r="B2467" t="s">
        <v>39</v>
      </c>
      <c r="C2467" t="s">
        <v>96</v>
      </c>
      <c r="D2467" t="s">
        <v>1521</v>
      </c>
      <c r="E2467" t="s">
        <v>2279</v>
      </c>
      <c r="F2467" s="6">
        <v>2.5173064820641913E-4</v>
      </c>
      <c r="G2467" t="s">
        <v>188</v>
      </c>
      <c r="H2467" t="s">
        <v>423</v>
      </c>
      <c r="I2467" s="1">
        <v>86.694999999999993</v>
      </c>
      <c r="J2467" s="2">
        <v>1.8779106356198866E-2</v>
      </c>
      <c r="K2467" s="2">
        <v>2.2882315921963499E-2</v>
      </c>
      <c r="L2467" s="2">
        <v>2.1825046431275565E-2</v>
      </c>
    </row>
    <row r="2468" spans="1:12" x14ac:dyDescent="0.35">
      <c r="A2468">
        <v>7820412</v>
      </c>
      <c r="B2468" t="s">
        <v>39</v>
      </c>
      <c r="C2468" t="s">
        <v>96</v>
      </c>
      <c r="D2468" t="s">
        <v>2280</v>
      </c>
      <c r="E2468" t="s">
        <v>2281</v>
      </c>
      <c r="F2468" s="6">
        <v>3.7759597230962869E-4</v>
      </c>
      <c r="G2468" t="s">
        <v>866</v>
      </c>
      <c r="H2468" t="s">
        <v>1012</v>
      </c>
      <c r="I2468" s="1">
        <v>74.789999999999992</v>
      </c>
      <c r="J2468" s="2">
        <v>1.6954059156702329E-2</v>
      </c>
      <c r="K2468" s="2">
        <v>3.3379483952171177E-2</v>
      </c>
      <c r="L2468" s="2">
        <v>2.8244179881091683E-2</v>
      </c>
    </row>
    <row r="2469" spans="1:12" x14ac:dyDescent="0.35">
      <c r="A2469">
        <v>7820412</v>
      </c>
      <c r="B2469" t="s">
        <v>39</v>
      </c>
      <c r="C2469" t="s">
        <v>96</v>
      </c>
      <c r="D2469" t="s">
        <v>1761</v>
      </c>
      <c r="E2469" t="s">
        <v>2282</v>
      </c>
      <c r="F2469" s="6">
        <v>1.2586532410320956E-4</v>
      </c>
      <c r="G2469" t="s">
        <v>800</v>
      </c>
      <c r="H2469" t="s">
        <v>887</v>
      </c>
      <c r="I2469" s="1">
        <v>70.974999999999994</v>
      </c>
      <c r="J2469" s="2">
        <v>6.0792951541850217E-3</v>
      </c>
      <c r="K2469" s="2">
        <v>1.0685966016362493E-2</v>
      </c>
      <c r="L2469" s="2">
        <v>8.9364380113278793E-3</v>
      </c>
    </row>
    <row r="2470" spans="1:12" x14ac:dyDescent="0.35">
      <c r="A2470">
        <v>7820412</v>
      </c>
      <c r="B2470" t="s">
        <v>39</v>
      </c>
      <c r="C2470" t="s">
        <v>96</v>
      </c>
      <c r="D2470" t="s">
        <v>1761</v>
      </c>
      <c r="E2470" t="s">
        <v>2283</v>
      </c>
      <c r="F2470" s="6">
        <v>1.2586532410320956E-4</v>
      </c>
      <c r="G2470" t="s">
        <v>714</v>
      </c>
      <c r="H2470" t="s">
        <v>139</v>
      </c>
      <c r="I2470" s="1">
        <v>72.538461538461561</v>
      </c>
      <c r="J2470" s="2">
        <v>6.6331025802391442E-3</v>
      </c>
      <c r="K2470" s="2" t="s">
        <v>140</v>
      </c>
      <c r="L2470" s="2">
        <v>9.1252359974826926E-3</v>
      </c>
    </row>
    <row r="2471" spans="1:12" x14ac:dyDescent="0.35">
      <c r="A2471">
        <v>7820412</v>
      </c>
      <c r="B2471" t="s">
        <v>39</v>
      </c>
      <c r="C2471" t="s">
        <v>96</v>
      </c>
      <c r="D2471" t="s">
        <v>1763</v>
      </c>
      <c r="E2471" t="s">
        <v>2284</v>
      </c>
      <c r="F2471" s="6">
        <v>2.5173064820641913E-4</v>
      </c>
      <c r="G2471" t="s">
        <v>1955</v>
      </c>
      <c r="H2471" t="s">
        <v>727</v>
      </c>
      <c r="I2471" s="1">
        <v>76.174999999999997</v>
      </c>
      <c r="J2471" s="2">
        <v>1.5280050346129642E-2</v>
      </c>
      <c r="K2471" s="2">
        <v>1.9710509754562618E-2</v>
      </c>
      <c r="L2471" s="2">
        <v>1.9181874625108165E-2</v>
      </c>
    </row>
    <row r="2472" spans="1:12" x14ac:dyDescent="0.35">
      <c r="A2472">
        <v>7820412</v>
      </c>
      <c r="B2472" t="s">
        <v>39</v>
      </c>
      <c r="C2472" t="s">
        <v>96</v>
      </c>
      <c r="D2472" t="s">
        <v>1763</v>
      </c>
      <c r="E2472" t="s">
        <v>2285</v>
      </c>
      <c r="F2472" s="6">
        <v>2.5173064820641913E-4</v>
      </c>
      <c r="G2472" t="s">
        <v>2074</v>
      </c>
      <c r="H2472" t="s">
        <v>188</v>
      </c>
      <c r="I2472" s="1">
        <v>66.33</v>
      </c>
      <c r="J2472" s="2">
        <v>1.3039647577092511E-2</v>
      </c>
      <c r="K2472" s="2">
        <v>1.8779106356198866E-2</v>
      </c>
      <c r="L2472" s="2">
        <v>1.6689742744306561E-2</v>
      </c>
    </row>
    <row r="2473" spans="1:12" x14ac:dyDescent="0.35">
      <c r="A2473">
        <v>7820412</v>
      </c>
      <c r="B2473" t="s">
        <v>39</v>
      </c>
      <c r="C2473" t="s">
        <v>96</v>
      </c>
      <c r="D2473" t="s">
        <v>1763</v>
      </c>
      <c r="E2473" t="s">
        <v>2286</v>
      </c>
      <c r="F2473" s="6">
        <v>1.2586532410320956E-4</v>
      </c>
      <c r="G2473" t="s">
        <v>1141</v>
      </c>
      <c r="H2473" t="s">
        <v>667</v>
      </c>
      <c r="I2473" s="1">
        <v>94.55</v>
      </c>
      <c r="J2473" s="2">
        <v>1.1957205789804909E-2</v>
      </c>
      <c r="K2473" s="2">
        <v>1.2057898049087476E-2</v>
      </c>
      <c r="L2473" s="2">
        <v>1.1894273127753303E-2</v>
      </c>
    </row>
    <row r="2474" spans="1:12" x14ac:dyDescent="0.35">
      <c r="A2474">
        <v>7820412</v>
      </c>
      <c r="B2474" t="s">
        <v>39</v>
      </c>
      <c r="C2474" t="s">
        <v>96</v>
      </c>
      <c r="D2474" t="s">
        <v>2287</v>
      </c>
      <c r="E2474" t="s">
        <v>2288</v>
      </c>
      <c r="F2474" s="6">
        <v>2.5173064820641913E-4</v>
      </c>
      <c r="G2474" t="s">
        <v>715</v>
      </c>
      <c r="H2474" t="s">
        <v>1343</v>
      </c>
      <c r="I2474" s="1">
        <v>89.414999999999992</v>
      </c>
      <c r="J2474" s="2">
        <v>2.0188797986154815E-2</v>
      </c>
      <c r="K2474" s="2">
        <v>2.3989930774071744E-2</v>
      </c>
      <c r="L2474" s="2">
        <v>2.2529893014474511E-2</v>
      </c>
    </row>
    <row r="2475" spans="1:12" x14ac:dyDescent="0.35">
      <c r="A2475">
        <v>7820412</v>
      </c>
      <c r="B2475" t="s">
        <v>39</v>
      </c>
      <c r="C2475" t="s">
        <v>96</v>
      </c>
      <c r="D2475" t="s">
        <v>2287</v>
      </c>
      <c r="E2475" t="s">
        <v>2289</v>
      </c>
      <c r="F2475" s="6">
        <v>1.2586532410320956E-4</v>
      </c>
      <c r="G2475" t="s">
        <v>616</v>
      </c>
      <c r="H2475" t="s">
        <v>1037</v>
      </c>
      <c r="I2475" s="1">
        <v>73.7</v>
      </c>
      <c r="J2475" s="2">
        <v>7.463813719320327E-3</v>
      </c>
      <c r="K2475" s="2">
        <v>9.8300818124606656E-3</v>
      </c>
      <c r="L2475" s="2">
        <v>9.2762740022960585E-3</v>
      </c>
    </row>
    <row r="2476" spans="1:12" x14ac:dyDescent="0.35">
      <c r="A2476">
        <v>7820412</v>
      </c>
      <c r="B2476" t="s">
        <v>39</v>
      </c>
      <c r="C2476" t="s">
        <v>96</v>
      </c>
      <c r="D2476" t="s">
        <v>1523</v>
      </c>
      <c r="E2476" t="s">
        <v>2290</v>
      </c>
      <c r="F2476" s="6">
        <v>1.2586532410320956E-4</v>
      </c>
      <c r="G2476" t="s">
        <v>2291</v>
      </c>
      <c r="H2476" t="s">
        <v>741</v>
      </c>
      <c r="I2476" s="1">
        <v>81.874999999999986</v>
      </c>
      <c r="J2476" s="2">
        <v>8.2190056639395836E-3</v>
      </c>
      <c r="K2476" s="2">
        <v>1.0962869729389552E-2</v>
      </c>
      <c r="L2476" s="2">
        <v>1.0308370236108106E-2</v>
      </c>
    </row>
    <row r="2477" spans="1:12" x14ac:dyDescent="0.35">
      <c r="A2477">
        <v>7820412</v>
      </c>
      <c r="B2477" t="s">
        <v>39</v>
      </c>
      <c r="C2477" t="s">
        <v>96</v>
      </c>
      <c r="D2477" t="s">
        <v>1523</v>
      </c>
      <c r="E2477" t="s">
        <v>2292</v>
      </c>
      <c r="F2477" s="6">
        <v>1.2586532410320956E-4</v>
      </c>
      <c r="G2477" t="s">
        <v>1410</v>
      </c>
      <c r="H2477" t="s">
        <v>533</v>
      </c>
      <c r="I2477" s="1">
        <v>77.474999999999994</v>
      </c>
      <c r="J2477" s="2">
        <v>9.981120201384518E-3</v>
      </c>
      <c r="K2477" s="2">
        <v>9.7671491504090612E-3</v>
      </c>
      <c r="L2477" s="2">
        <v>9.7545626179987403E-3</v>
      </c>
    </row>
    <row r="2478" spans="1:12" x14ac:dyDescent="0.35">
      <c r="A2478">
        <v>7820412</v>
      </c>
      <c r="B2478" t="s">
        <v>39</v>
      </c>
      <c r="C2478" t="s">
        <v>96</v>
      </c>
      <c r="D2478" t="s">
        <v>1523</v>
      </c>
      <c r="E2478" t="s">
        <v>2293</v>
      </c>
      <c r="F2478" s="6">
        <v>3.7759597230962869E-4</v>
      </c>
      <c r="G2478" t="s">
        <v>1024</v>
      </c>
      <c r="H2478" t="s">
        <v>976</v>
      </c>
      <c r="I2478" s="1">
        <v>66.034999999999997</v>
      </c>
      <c r="J2478" s="2">
        <v>1.9861548143486469E-2</v>
      </c>
      <c r="K2478" s="2">
        <v>2.6620516047828821E-2</v>
      </c>
      <c r="L2478" s="2">
        <v>2.4921334172435493E-2</v>
      </c>
    </row>
    <row r="2479" spans="1:12" x14ac:dyDescent="0.35">
      <c r="A2479">
        <v>7820412</v>
      </c>
      <c r="B2479" t="s">
        <v>39</v>
      </c>
      <c r="C2479" t="s">
        <v>96</v>
      </c>
      <c r="D2479" t="s">
        <v>1523</v>
      </c>
      <c r="E2479" t="s">
        <v>1214</v>
      </c>
      <c r="F2479" s="6">
        <v>1.2586532410320956E-4</v>
      </c>
      <c r="G2479" t="s">
        <v>1002</v>
      </c>
      <c r="H2479" t="s">
        <v>909</v>
      </c>
      <c r="I2479" s="1">
        <v>68.88</v>
      </c>
      <c r="J2479" s="2">
        <v>7.1994965387035875E-3</v>
      </c>
      <c r="K2479" s="2">
        <v>1.0346129641283827E-2</v>
      </c>
      <c r="L2479" s="2">
        <v>8.6847073631214598E-3</v>
      </c>
    </row>
    <row r="2480" spans="1:12" x14ac:dyDescent="0.35">
      <c r="A2480">
        <v>7820412</v>
      </c>
      <c r="B2480" t="s">
        <v>39</v>
      </c>
      <c r="C2480" t="s">
        <v>96</v>
      </c>
      <c r="D2480" t="s">
        <v>1523</v>
      </c>
      <c r="E2480" t="s">
        <v>2294</v>
      </c>
      <c r="F2480" s="6">
        <v>1.2586532410320956E-4</v>
      </c>
      <c r="G2480" t="s">
        <v>783</v>
      </c>
      <c r="H2480" t="s">
        <v>1219</v>
      </c>
      <c r="I2480" s="1">
        <v>73.69</v>
      </c>
      <c r="J2480" s="2">
        <v>8.4455632473253613E-3</v>
      </c>
      <c r="K2480" s="2">
        <v>1.0648206419131528E-2</v>
      </c>
      <c r="L2480" s="2">
        <v>9.2762740022960585E-3</v>
      </c>
    </row>
    <row r="2481" spans="1:12" x14ac:dyDescent="0.35">
      <c r="A2481">
        <v>7820412</v>
      </c>
      <c r="B2481" t="s">
        <v>39</v>
      </c>
      <c r="C2481" t="s">
        <v>96</v>
      </c>
      <c r="D2481" t="s">
        <v>275</v>
      </c>
      <c r="E2481" t="s">
        <v>276</v>
      </c>
      <c r="F2481" s="6">
        <v>3.7759597230962869E-4</v>
      </c>
      <c r="G2481" t="s">
        <v>277</v>
      </c>
      <c r="H2481" t="s">
        <v>278</v>
      </c>
      <c r="I2481" s="1">
        <v>60.424999999999997</v>
      </c>
      <c r="J2481" s="2">
        <v>1.449968533668974E-2</v>
      </c>
      <c r="K2481" s="2">
        <v>2.7300188797986152E-2</v>
      </c>
      <c r="L2481" s="2">
        <v>2.2806797303667303E-2</v>
      </c>
    </row>
    <row r="2482" spans="1:12" x14ac:dyDescent="0.35">
      <c r="A2482">
        <v>7820412</v>
      </c>
      <c r="B2482" t="s">
        <v>39</v>
      </c>
      <c r="C2482" t="s">
        <v>96</v>
      </c>
      <c r="D2482" t="s">
        <v>859</v>
      </c>
      <c r="E2482" t="s">
        <v>860</v>
      </c>
      <c r="F2482" s="6">
        <v>1.2586532410320956E-4</v>
      </c>
      <c r="G2482" t="s">
        <v>808</v>
      </c>
      <c r="H2482" t="s">
        <v>861</v>
      </c>
      <c r="I2482" s="1">
        <v>65.59</v>
      </c>
      <c r="J2482" s="2">
        <v>7.8414096916299553E-3</v>
      </c>
      <c r="K2482" s="2">
        <v>1.0031466331025803E-2</v>
      </c>
      <c r="L2482" s="2">
        <v>8.2567650691153047E-3</v>
      </c>
    </row>
    <row r="2483" spans="1:12" x14ac:dyDescent="0.35">
      <c r="A2483">
        <v>7820412</v>
      </c>
      <c r="B2483" t="s">
        <v>39</v>
      </c>
      <c r="C2483" t="s">
        <v>96</v>
      </c>
      <c r="D2483" t="s">
        <v>859</v>
      </c>
      <c r="E2483" t="s">
        <v>862</v>
      </c>
      <c r="F2483" s="6">
        <v>2.5173064820641913E-4</v>
      </c>
      <c r="G2483" t="s">
        <v>863</v>
      </c>
      <c r="H2483" t="s">
        <v>139</v>
      </c>
      <c r="I2483" s="1">
        <v>52.861538461538466</v>
      </c>
      <c r="J2483" s="2">
        <v>1.5355569540591568E-2</v>
      </c>
      <c r="K2483" s="2" t="s">
        <v>140</v>
      </c>
      <c r="L2483" s="2">
        <v>1.3316551674230058E-2</v>
      </c>
    </row>
    <row r="2484" spans="1:12" x14ac:dyDescent="0.35">
      <c r="A2484">
        <v>7820412</v>
      </c>
      <c r="B2484" t="s">
        <v>39</v>
      </c>
      <c r="C2484" t="s">
        <v>96</v>
      </c>
      <c r="D2484" t="s">
        <v>859</v>
      </c>
      <c r="E2484" t="s">
        <v>862</v>
      </c>
      <c r="F2484" s="6">
        <v>2.5173064820641913E-4</v>
      </c>
      <c r="G2484" t="s">
        <v>571</v>
      </c>
      <c r="H2484" t="s">
        <v>998</v>
      </c>
      <c r="I2484" s="1">
        <v>80.655000000000001</v>
      </c>
      <c r="J2484" s="2">
        <v>1.8653241032095657E-2</v>
      </c>
      <c r="K2484" s="2">
        <v>2.0415355569540591E-2</v>
      </c>
      <c r="L2484" s="2">
        <v>2.0314662542037051E-2</v>
      </c>
    </row>
    <row r="2485" spans="1:12" x14ac:dyDescent="0.35">
      <c r="A2485">
        <v>7820412</v>
      </c>
      <c r="B2485" t="s">
        <v>39</v>
      </c>
      <c r="C2485" t="str">
        <f>C2484</f>
        <v>E</v>
      </c>
      <c r="D2485" s="4" t="str">
        <f>"Comparison School Score"</f>
        <v>Comparison School Score</v>
      </c>
      <c r="F2485" s="6">
        <v>0.24103209565764713</v>
      </c>
      <c r="I2485" s="1"/>
      <c r="J2485" s="2">
        <v>14.090333543108876</v>
      </c>
      <c r="K2485" s="2">
        <v>19.471604782882274</v>
      </c>
      <c r="L2485" s="2">
        <v>17.608911279062557</v>
      </c>
    </row>
    <row r="2486" spans="1:12" x14ac:dyDescent="0.35">
      <c r="A2486">
        <v>7820412</v>
      </c>
      <c r="B2486" t="s">
        <v>39</v>
      </c>
      <c r="C2486" t="s">
        <v>98</v>
      </c>
      <c r="D2486" t="s">
        <v>1338</v>
      </c>
      <c r="E2486" t="s">
        <v>1339</v>
      </c>
      <c r="F2486" s="6">
        <v>3.7759597230962869E-4</v>
      </c>
      <c r="G2486" t="s">
        <v>158</v>
      </c>
      <c r="H2486" t="s">
        <v>1340</v>
      </c>
      <c r="I2486" s="1">
        <v>69.254999999999995</v>
      </c>
      <c r="J2486" s="2">
        <v>2.3259911894273129E-2</v>
      </c>
      <c r="K2486" s="2">
        <v>2.8244178728760224E-2</v>
      </c>
      <c r="L2486" s="2">
        <v>2.6167402033388725E-2</v>
      </c>
    </row>
    <row r="2487" spans="1:12" x14ac:dyDescent="0.35">
      <c r="A2487">
        <v>7820412</v>
      </c>
      <c r="B2487" t="s">
        <v>39</v>
      </c>
      <c r="C2487" t="s">
        <v>98</v>
      </c>
      <c r="D2487" t="s">
        <v>392</v>
      </c>
      <c r="E2487" t="s">
        <v>1796</v>
      </c>
      <c r="F2487" s="6">
        <v>6.2932662051604787E-4</v>
      </c>
      <c r="G2487" t="s">
        <v>353</v>
      </c>
      <c r="H2487" t="s">
        <v>488</v>
      </c>
      <c r="I2487" s="1">
        <v>69.27000000000001</v>
      </c>
      <c r="J2487" s="2">
        <v>2.6054122089364379E-2</v>
      </c>
      <c r="K2487" s="2">
        <v>5.613593455003147E-2</v>
      </c>
      <c r="L2487" s="2">
        <v>4.367526842408994E-2</v>
      </c>
    </row>
    <row r="2488" spans="1:12" x14ac:dyDescent="0.35">
      <c r="A2488">
        <v>7820412</v>
      </c>
      <c r="B2488" t="s">
        <v>39</v>
      </c>
      <c r="C2488" t="s">
        <v>98</v>
      </c>
      <c r="D2488" t="s">
        <v>392</v>
      </c>
      <c r="E2488" t="s">
        <v>1797</v>
      </c>
      <c r="F2488" s="6">
        <v>1.0069225928256765E-3</v>
      </c>
      <c r="G2488" t="s">
        <v>1798</v>
      </c>
      <c r="H2488" t="s">
        <v>909</v>
      </c>
      <c r="I2488" s="1">
        <v>54.824999999999996</v>
      </c>
      <c r="J2488" s="2">
        <v>3.0207677784770296E-2</v>
      </c>
      <c r="K2488" s="2">
        <v>8.2769037130270617E-2</v>
      </c>
      <c r="L2488" s="2">
        <v>5.5179357318626103E-2</v>
      </c>
    </row>
    <row r="2489" spans="1:12" x14ac:dyDescent="0.35">
      <c r="A2489">
        <v>7820412</v>
      </c>
      <c r="B2489" t="s">
        <v>39</v>
      </c>
      <c r="C2489" t="s">
        <v>98</v>
      </c>
      <c r="D2489" t="s">
        <v>392</v>
      </c>
      <c r="E2489" t="s">
        <v>1478</v>
      </c>
      <c r="F2489" s="6">
        <v>6.2932662051604787E-4</v>
      </c>
      <c r="G2489" t="s">
        <v>1799</v>
      </c>
      <c r="H2489" t="s">
        <v>1800</v>
      </c>
      <c r="I2489" s="1">
        <v>53.754999999999995</v>
      </c>
      <c r="J2489" s="2">
        <v>1.6425424795468851E-2</v>
      </c>
      <c r="K2489" s="2">
        <v>4.0906230333543112E-2</v>
      </c>
      <c r="L2489" s="2">
        <v>3.3794840001849881E-2</v>
      </c>
    </row>
    <row r="2490" spans="1:12" x14ac:dyDescent="0.35">
      <c r="A2490">
        <v>7820412</v>
      </c>
      <c r="B2490" t="s">
        <v>39</v>
      </c>
      <c r="C2490" t="s">
        <v>98</v>
      </c>
      <c r="D2490" t="s">
        <v>392</v>
      </c>
      <c r="E2490" t="s">
        <v>1341</v>
      </c>
      <c r="F2490" s="6">
        <v>1.2586532410320957E-3</v>
      </c>
      <c r="G2490" t="s">
        <v>558</v>
      </c>
      <c r="H2490" t="s">
        <v>456</v>
      </c>
      <c r="I2490" s="1">
        <v>49.725000000000001</v>
      </c>
      <c r="J2490" s="2">
        <v>4.0528634361233488E-2</v>
      </c>
      <c r="K2490" s="2">
        <v>7.7784770295783512E-2</v>
      </c>
      <c r="L2490" s="2">
        <v>6.255506703957138E-2</v>
      </c>
    </row>
    <row r="2491" spans="1:12" x14ac:dyDescent="0.35">
      <c r="A2491">
        <v>7820412</v>
      </c>
      <c r="B2491" t="s">
        <v>39</v>
      </c>
      <c r="C2491" t="s">
        <v>98</v>
      </c>
      <c r="D2491" t="s">
        <v>392</v>
      </c>
      <c r="E2491" t="s">
        <v>1801</v>
      </c>
      <c r="F2491" s="6">
        <v>1.132787916928886E-3</v>
      </c>
      <c r="G2491" t="s">
        <v>537</v>
      </c>
      <c r="H2491" t="s">
        <v>269</v>
      </c>
      <c r="I2491" s="1">
        <v>67.22</v>
      </c>
      <c r="J2491" s="2">
        <v>4.1686595342983003E-2</v>
      </c>
      <c r="K2491" s="2">
        <v>0.10897419760855884</v>
      </c>
      <c r="L2491" s="2">
        <v>7.6123344560626763E-2</v>
      </c>
    </row>
    <row r="2492" spans="1:12" x14ac:dyDescent="0.35">
      <c r="A2492">
        <v>7820412</v>
      </c>
      <c r="B2492" t="s">
        <v>39</v>
      </c>
      <c r="C2492" t="s">
        <v>98</v>
      </c>
      <c r="D2492" t="s">
        <v>392</v>
      </c>
      <c r="E2492" t="s">
        <v>1342</v>
      </c>
      <c r="F2492" s="6">
        <v>7.5519194461925738E-4</v>
      </c>
      <c r="G2492" t="s">
        <v>962</v>
      </c>
      <c r="H2492" t="s">
        <v>1343</v>
      </c>
      <c r="I2492" s="1">
        <v>81.73</v>
      </c>
      <c r="J2492" s="2">
        <v>4.9011957205789811E-2</v>
      </c>
      <c r="K2492" s="2">
        <v>7.1969792322215231E-2</v>
      </c>
      <c r="L2492" s="2">
        <v>6.1699179570730414E-2</v>
      </c>
    </row>
    <row r="2493" spans="1:12" x14ac:dyDescent="0.35">
      <c r="A2493">
        <v>7820412</v>
      </c>
      <c r="B2493" t="s">
        <v>39</v>
      </c>
      <c r="C2493" t="s">
        <v>98</v>
      </c>
      <c r="D2493" t="s">
        <v>392</v>
      </c>
      <c r="E2493" t="s">
        <v>2295</v>
      </c>
      <c r="F2493" s="6">
        <v>3.7759597230962869E-4</v>
      </c>
      <c r="G2493" t="s">
        <v>185</v>
      </c>
      <c r="H2493" t="s">
        <v>147</v>
      </c>
      <c r="I2493" s="1">
        <v>93.549999999999983</v>
      </c>
      <c r="J2493" s="2">
        <v>3.5342983008181242E-2</v>
      </c>
      <c r="K2493" s="2">
        <v>3.704216488357457E-2</v>
      </c>
      <c r="L2493" s="2">
        <v>3.5305223410950284E-2</v>
      </c>
    </row>
    <row r="2494" spans="1:12" x14ac:dyDescent="0.35">
      <c r="A2494">
        <v>7820412</v>
      </c>
      <c r="B2494" t="s">
        <v>39</v>
      </c>
      <c r="C2494" t="s">
        <v>98</v>
      </c>
      <c r="D2494" t="s">
        <v>392</v>
      </c>
      <c r="E2494" t="s">
        <v>1802</v>
      </c>
      <c r="F2494" s="6">
        <v>1.132787916928886E-3</v>
      </c>
      <c r="G2494" t="s">
        <v>688</v>
      </c>
      <c r="H2494" t="s">
        <v>362</v>
      </c>
      <c r="I2494" s="1">
        <v>88.13000000000001</v>
      </c>
      <c r="J2494" s="2">
        <v>9.2208936438011327E-2</v>
      </c>
      <c r="K2494" s="2">
        <v>0.11044682190056639</v>
      </c>
      <c r="L2494" s="2">
        <v>9.9911890816133372E-2</v>
      </c>
    </row>
    <row r="2495" spans="1:12" x14ac:dyDescent="0.35">
      <c r="A2495">
        <v>7820412</v>
      </c>
      <c r="B2495" t="s">
        <v>39</v>
      </c>
      <c r="C2495" t="s">
        <v>98</v>
      </c>
      <c r="D2495" t="s">
        <v>392</v>
      </c>
      <c r="E2495" t="s">
        <v>1344</v>
      </c>
      <c r="F2495" s="6">
        <v>1.0069225928256765E-3</v>
      </c>
      <c r="G2495" t="s">
        <v>1345</v>
      </c>
      <c r="H2495" t="s">
        <v>348</v>
      </c>
      <c r="I2495" s="1">
        <v>59.144999999999996</v>
      </c>
      <c r="J2495" s="2">
        <v>3.4033983637507863E-2</v>
      </c>
      <c r="K2495" s="2">
        <v>6.9074889867841396E-2</v>
      </c>
      <c r="L2495" s="2">
        <v>5.9509123699555536E-2</v>
      </c>
    </row>
    <row r="2496" spans="1:12" x14ac:dyDescent="0.35">
      <c r="A2496">
        <v>7820412</v>
      </c>
      <c r="B2496" t="s">
        <v>39</v>
      </c>
      <c r="C2496" t="s">
        <v>98</v>
      </c>
      <c r="D2496" t="s">
        <v>1834</v>
      </c>
      <c r="E2496" t="s">
        <v>2296</v>
      </c>
      <c r="F2496" s="6">
        <v>3.7759597230962869E-4</v>
      </c>
      <c r="G2496" t="s">
        <v>308</v>
      </c>
      <c r="H2496" t="s">
        <v>269</v>
      </c>
      <c r="I2496" s="1">
        <v>81.284999999999997</v>
      </c>
      <c r="J2496" s="2">
        <v>2.7111390811831337E-2</v>
      </c>
      <c r="K2496" s="2">
        <v>3.6324732536186281E-2</v>
      </c>
      <c r="L2496" s="2">
        <v>3.0698553701104272E-2</v>
      </c>
    </row>
    <row r="2497" spans="1:12" x14ac:dyDescent="0.35">
      <c r="A2497">
        <v>7820412</v>
      </c>
      <c r="B2497" t="s">
        <v>39</v>
      </c>
      <c r="C2497" t="s">
        <v>98</v>
      </c>
      <c r="D2497" t="s">
        <v>820</v>
      </c>
      <c r="E2497" t="s">
        <v>821</v>
      </c>
      <c r="F2497" s="6">
        <v>3.7759597230962869E-4</v>
      </c>
      <c r="G2497" t="s">
        <v>341</v>
      </c>
      <c r="H2497" t="s">
        <v>421</v>
      </c>
      <c r="I2497" s="1">
        <v>63.33</v>
      </c>
      <c r="J2497" s="2">
        <v>1.0648206419131528E-2</v>
      </c>
      <c r="K2497" s="2">
        <v>3.5494021397105099E-2</v>
      </c>
      <c r="L2497" s="2">
        <v>2.393958464443046E-2</v>
      </c>
    </row>
    <row r="2498" spans="1:12" x14ac:dyDescent="0.35">
      <c r="A2498">
        <v>7820412</v>
      </c>
      <c r="B2498" t="s">
        <v>39</v>
      </c>
      <c r="C2498" t="s">
        <v>98</v>
      </c>
      <c r="D2498" t="s">
        <v>133</v>
      </c>
      <c r="E2498" t="s">
        <v>281</v>
      </c>
      <c r="F2498" s="6">
        <v>1.762114537444934E-3</v>
      </c>
      <c r="G2498" t="s">
        <v>282</v>
      </c>
      <c r="H2498" t="s">
        <v>283</v>
      </c>
      <c r="I2498" s="1">
        <v>76.540000000000006</v>
      </c>
      <c r="J2498" s="2">
        <v>9.4977973568281943E-2</v>
      </c>
      <c r="K2498" s="2">
        <v>0.17444933920704847</v>
      </c>
      <c r="L2498" s="2">
        <v>0.13497797087950855</v>
      </c>
    </row>
    <row r="2499" spans="1:12" x14ac:dyDescent="0.35">
      <c r="A2499">
        <v>7820412</v>
      </c>
      <c r="B2499" t="s">
        <v>39</v>
      </c>
      <c r="C2499" t="s">
        <v>98</v>
      </c>
      <c r="D2499" t="s">
        <v>1531</v>
      </c>
      <c r="E2499" t="s">
        <v>2297</v>
      </c>
      <c r="F2499" s="6">
        <v>7.5519194461925738E-4</v>
      </c>
      <c r="G2499" t="s">
        <v>2298</v>
      </c>
      <c r="H2499" t="s">
        <v>645</v>
      </c>
      <c r="I2499" s="1">
        <v>59.949999999999996</v>
      </c>
      <c r="J2499" s="2">
        <v>4.2517306482064185E-2</v>
      </c>
      <c r="K2499" s="2">
        <v>3.9043423536815607E-2</v>
      </c>
      <c r="L2499" s="2">
        <v>4.5311516677155446E-2</v>
      </c>
    </row>
    <row r="2500" spans="1:12" x14ac:dyDescent="0.35">
      <c r="A2500">
        <v>7820412</v>
      </c>
      <c r="B2500" t="s">
        <v>39</v>
      </c>
      <c r="C2500" t="s">
        <v>98</v>
      </c>
      <c r="D2500" t="s">
        <v>906</v>
      </c>
      <c r="E2500" t="s">
        <v>2299</v>
      </c>
      <c r="F2500" s="6">
        <v>2.5173064820641915E-3</v>
      </c>
      <c r="G2500" t="s">
        <v>865</v>
      </c>
      <c r="H2500" t="s">
        <v>224</v>
      </c>
      <c r="I2500" s="1">
        <v>82.02000000000001</v>
      </c>
      <c r="J2500" s="2">
        <v>0.15657646318439272</v>
      </c>
      <c r="K2500" s="2">
        <v>0.24367526746381374</v>
      </c>
      <c r="L2500" s="2">
        <v>0.20641913152926369</v>
      </c>
    </row>
    <row r="2501" spans="1:12" x14ac:dyDescent="0.35">
      <c r="A2501">
        <v>7820412</v>
      </c>
      <c r="B2501" t="s">
        <v>39</v>
      </c>
      <c r="C2501" t="s">
        <v>98</v>
      </c>
      <c r="D2501" t="s">
        <v>906</v>
      </c>
      <c r="E2501" t="s">
        <v>1346</v>
      </c>
      <c r="F2501" s="6">
        <v>2.8949024543738198E-3</v>
      </c>
      <c r="G2501" t="s">
        <v>416</v>
      </c>
      <c r="H2501" t="s">
        <v>703</v>
      </c>
      <c r="I2501" s="1">
        <v>71.08</v>
      </c>
      <c r="J2501" s="2">
        <v>0.18151038388923851</v>
      </c>
      <c r="K2501" s="2">
        <v>0.23767149150409059</v>
      </c>
      <c r="L2501" s="2">
        <v>0.20553807426054121</v>
      </c>
    </row>
    <row r="2502" spans="1:12" x14ac:dyDescent="0.35">
      <c r="A2502">
        <v>7820412</v>
      </c>
      <c r="B2502" t="s">
        <v>39</v>
      </c>
      <c r="C2502" t="s">
        <v>98</v>
      </c>
      <c r="D2502" t="s">
        <v>1092</v>
      </c>
      <c r="E2502" t="s">
        <v>2300</v>
      </c>
      <c r="F2502" s="6">
        <v>5.0346129641283825E-4</v>
      </c>
      <c r="G2502" t="s">
        <v>720</v>
      </c>
      <c r="H2502" t="s">
        <v>1083</v>
      </c>
      <c r="I2502" s="1">
        <v>75.745000000000005</v>
      </c>
      <c r="J2502" s="2">
        <v>3.494021397105098E-2</v>
      </c>
      <c r="K2502" s="2">
        <v>3.1466331025802388E-2</v>
      </c>
      <c r="L2502" s="2">
        <v>3.8162367804535087E-2</v>
      </c>
    </row>
    <row r="2503" spans="1:12" x14ac:dyDescent="0.35">
      <c r="A2503">
        <v>7820412</v>
      </c>
      <c r="B2503" t="s">
        <v>39</v>
      </c>
      <c r="C2503" t="s">
        <v>98</v>
      </c>
      <c r="D2503" t="s">
        <v>1092</v>
      </c>
      <c r="E2503" t="s">
        <v>2301</v>
      </c>
      <c r="F2503" s="6">
        <v>1.0069225928256765E-3</v>
      </c>
      <c r="G2503" t="s">
        <v>917</v>
      </c>
      <c r="H2503" t="s">
        <v>2302</v>
      </c>
      <c r="I2503" s="1">
        <v>61.839999999999996</v>
      </c>
      <c r="J2503" s="2">
        <v>5.9609817495280056E-2</v>
      </c>
      <c r="K2503" s="2">
        <v>4.7023285084959093E-2</v>
      </c>
      <c r="L2503" s="2">
        <v>6.232851003235132E-2</v>
      </c>
    </row>
    <row r="2504" spans="1:12" x14ac:dyDescent="0.35">
      <c r="A2504">
        <v>7820412</v>
      </c>
      <c r="B2504" t="s">
        <v>39</v>
      </c>
      <c r="C2504" t="s">
        <v>98</v>
      </c>
      <c r="D2504" t="s">
        <v>1092</v>
      </c>
      <c r="E2504" t="s">
        <v>1347</v>
      </c>
      <c r="F2504" s="6">
        <v>6.2932662051604787E-4</v>
      </c>
      <c r="G2504" t="s">
        <v>308</v>
      </c>
      <c r="H2504" t="s">
        <v>365</v>
      </c>
      <c r="I2504" s="1">
        <v>82.234999999999999</v>
      </c>
      <c r="J2504" s="2">
        <v>4.5185651353052234E-2</v>
      </c>
      <c r="K2504" s="2">
        <v>5.3807426054122094E-2</v>
      </c>
      <c r="L2504" s="2">
        <v>5.1730646285866703E-2</v>
      </c>
    </row>
    <row r="2505" spans="1:12" x14ac:dyDescent="0.35">
      <c r="A2505">
        <v>7820412</v>
      </c>
      <c r="B2505" t="s">
        <v>39</v>
      </c>
      <c r="C2505" t="s">
        <v>98</v>
      </c>
      <c r="D2505" t="s">
        <v>1537</v>
      </c>
      <c r="E2505" t="s">
        <v>2303</v>
      </c>
      <c r="F2505" s="6">
        <v>6.2932662051604787E-4</v>
      </c>
      <c r="G2505" t="s">
        <v>1002</v>
      </c>
      <c r="H2505" t="s">
        <v>640</v>
      </c>
      <c r="I2505" s="1">
        <v>71.635000000000005</v>
      </c>
      <c r="J2505" s="2">
        <v>3.5997482693517942E-2</v>
      </c>
      <c r="K2505" s="2">
        <v>5.1982378854625554E-2</v>
      </c>
      <c r="L2505" s="2">
        <v>4.5059785068672815E-2</v>
      </c>
    </row>
    <row r="2506" spans="1:12" x14ac:dyDescent="0.35">
      <c r="A2506">
        <v>7820412</v>
      </c>
      <c r="B2506" t="s">
        <v>39</v>
      </c>
      <c r="C2506" t="s">
        <v>98</v>
      </c>
      <c r="D2506" t="s">
        <v>1847</v>
      </c>
      <c r="E2506" t="s">
        <v>2304</v>
      </c>
      <c r="F2506" s="6">
        <v>1.132787916928886E-3</v>
      </c>
      <c r="G2506" t="s">
        <v>1242</v>
      </c>
      <c r="H2506" t="s">
        <v>2305</v>
      </c>
      <c r="I2506" s="1">
        <v>65.22999999999999</v>
      </c>
      <c r="J2506" s="2">
        <v>7.8502202643171801E-2</v>
      </c>
      <c r="K2506" s="2">
        <v>4.9842668344870986E-2</v>
      </c>
      <c r="L2506" s="2">
        <v>7.3971054432450639E-2</v>
      </c>
    </row>
    <row r="2507" spans="1:12" x14ac:dyDescent="0.35">
      <c r="A2507">
        <v>7820412</v>
      </c>
      <c r="B2507" t="s">
        <v>39</v>
      </c>
      <c r="C2507" t="s">
        <v>98</v>
      </c>
      <c r="D2507" t="s">
        <v>141</v>
      </c>
      <c r="E2507" t="s">
        <v>284</v>
      </c>
      <c r="F2507" s="6">
        <v>2.5173064820641913E-4</v>
      </c>
      <c r="G2507" t="s">
        <v>285</v>
      </c>
      <c r="H2507" t="s">
        <v>286</v>
      </c>
      <c r="I2507" s="1">
        <v>59.420000000000009</v>
      </c>
      <c r="J2507" s="2">
        <v>1.0471994965387036E-2</v>
      </c>
      <c r="K2507" s="2">
        <v>1.4499685336689742E-2</v>
      </c>
      <c r="L2507" s="2">
        <v>1.4977973568281937E-2</v>
      </c>
    </row>
    <row r="2508" spans="1:12" x14ac:dyDescent="0.35">
      <c r="A2508">
        <v>7820412</v>
      </c>
      <c r="B2508" t="s">
        <v>39</v>
      </c>
      <c r="C2508" t="s">
        <v>98</v>
      </c>
      <c r="D2508" t="s">
        <v>141</v>
      </c>
      <c r="E2508" t="s">
        <v>287</v>
      </c>
      <c r="F2508" s="6">
        <v>1.8879798615481435E-3</v>
      </c>
      <c r="G2508" t="s">
        <v>288</v>
      </c>
      <c r="H2508" t="s">
        <v>289</v>
      </c>
      <c r="I2508" s="1">
        <v>67.805000000000007</v>
      </c>
      <c r="J2508" s="2">
        <v>8.7224669603524235E-2</v>
      </c>
      <c r="K2508" s="2">
        <v>0.18105726872246697</v>
      </c>
      <c r="L2508" s="2">
        <v>0.12800504037462143</v>
      </c>
    </row>
    <row r="2509" spans="1:12" x14ac:dyDescent="0.35">
      <c r="A2509">
        <v>7820412</v>
      </c>
      <c r="B2509" t="s">
        <v>39</v>
      </c>
      <c r="C2509" t="s">
        <v>98</v>
      </c>
      <c r="D2509" t="s">
        <v>141</v>
      </c>
      <c r="E2509" t="s">
        <v>290</v>
      </c>
      <c r="F2509" s="6">
        <v>5.0346129641283825E-4</v>
      </c>
      <c r="G2509" t="s">
        <v>291</v>
      </c>
      <c r="H2509" t="s">
        <v>206</v>
      </c>
      <c r="I2509" s="1">
        <v>64.099999999999994</v>
      </c>
      <c r="J2509" s="2">
        <v>1.4550031466331026E-2</v>
      </c>
      <c r="K2509" s="2">
        <v>5.0346129641283828E-2</v>
      </c>
      <c r="L2509" s="2">
        <v>3.2271868331841959E-2</v>
      </c>
    </row>
    <row r="2510" spans="1:12" x14ac:dyDescent="0.35">
      <c r="A2510">
        <v>7820412</v>
      </c>
      <c r="B2510" t="s">
        <v>39</v>
      </c>
      <c r="C2510" t="s">
        <v>98</v>
      </c>
      <c r="D2510" t="s">
        <v>141</v>
      </c>
      <c r="E2510" t="s">
        <v>292</v>
      </c>
      <c r="F2510" s="6">
        <v>7.5519194461925738E-4</v>
      </c>
      <c r="G2510" t="s">
        <v>293</v>
      </c>
      <c r="H2510" t="s">
        <v>294</v>
      </c>
      <c r="I2510" s="1">
        <v>55.089999999999996</v>
      </c>
      <c r="J2510" s="2">
        <v>3.2246696035242293E-2</v>
      </c>
      <c r="K2510" s="2">
        <v>3.9194461925739457E-2</v>
      </c>
      <c r="L2510" s="2">
        <v>4.1611074996189622E-2</v>
      </c>
    </row>
    <row r="2511" spans="1:12" x14ac:dyDescent="0.35">
      <c r="A2511">
        <v>7820412</v>
      </c>
      <c r="B2511" t="s">
        <v>39</v>
      </c>
      <c r="C2511" t="s">
        <v>98</v>
      </c>
      <c r="D2511" t="s">
        <v>141</v>
      </c>
      <c r="E2511" t="s">
        <v>295</v>
      </c>
      <c r="F2511" s="6">
        <v>2.5173064820641913E-4</v>
      </c>
      <c r="G2511" t="s">
        <v>296</v>
      </c>
      <c r="H2511" t="s">
        <v>297</v>
      </c>
      <c r="I2511" s="1">
        <v>59.12</v>
      </c>
      <c r="J2511" s="2">
        <v>5.2108244178728754E-3</v>
      </c>
      <c r="K2511" s="2">
        <v>2.3209565764631845E-2</v>
      </c>
      <c r="L2511" s="2">
        <v>1.4902454565875255E-2</v>
      </c>
    </row>
    <row r="2512" spans="1:12" x14ac:dyDescent="0.35">
      <c r="A2512">
        <v>7820412</v>
      </c>
      <c r="B2512" t="s">
        <v>39</v>
      </c>
      <c r="C2512" t="s">
        <v>98</v>
      </c>
      <c r="D2512" t="s">
        <v>141</v>
      </c>
      <c r="E2512" t="s">
        <v>298</v>
      </c>
      <c r="F2512" s="6">
        <v>5.0346129641283825E-4</v>
      </c>
      <c r="G2512" t="s">
        <v>299</v>
      </c>
      <c r="H2512" t="s">
        <v>300</v>
      </c>
      <c r="I2512" s="1">
        <v>53.91</v>
      </c>
      <c r="J2512" s="2">
        <v>1.1831340465701699E-2</v>
      </c>
      <c r="K2512" s="2">
        <v>3.3127753303964759E-2</v>
      </c>
      <c r="L2512" s="2">
        <v>2.7136564644872956E-2</v>
      </c>
    </row>
    <row r="2513" spans="1:12" x14ac:dyDescent="0.35">
      <c r="A2513">
        <v>7820412</v>
      </c>
      <c r="B2513" t="s">
        <v>39</v>
      </c>
      <c r="C2513" t="s">
        <v>98</v>
      </c>
      <c r="D2513" t="s">
        <v>1348</v>
      </c>
      <c r="E2513" t="s">
        <v>1349</v>
      </c>
      <c r="F2513" s="6">
        <v>5.0346129641283825E-4</v>
      </c>
      <c r="G2513" t="s">
        <v>364</v>
      </c>
      <c r="H2513" t="s">
        <v>325</v>
      </c>
      <c r="I2513" s="1">
        <v>79.819999999999993</v>
      </c>
      <c r="J2513" s="2">
        <v>4.0276903713027057E-2</v>
      </c>
      <c r="K2513" s="2">
        <v>3.6198867212083076E-2</v>
      </c>
      <c r="L2513" s="2">
        <v>4.0226558351606746E-2</v>
      </c>
    </row>
    <row r="2514" spans="1:12" x14ac:dyDescent="0.35">
      <c r="A2514">
        <v>7820412</v>
      </c>
      <c r="B2514" t="s">
        <v>39</v>
      </c>
      <c r="C2514" t="s">
        <v>98</v>
      </c>
      <c r="D2514" t="s">
        <v>1851</v>
      </c>
      <c r="E2514" t="s">
        <v>2306</v>
      </c>
      <c r="F2514" s="6">
        <v>7.5519194461925738E-4</v>
      </c>
      <c r="G2514" t="s">
        <v>1101</v>
      </c>
      <c r="H2514" t="s">
        <v>793</v>
      </c>
      <c r="I2514" s="1">
        <v>78.279999999999987</v>
      </c>
      <c r="J2514" s="2">
        <v>5.8149779735682819E-2</v>
      </c>
      <c r="K2514" s="2">
        <v>4.8181246066708622E-2</v>
      </c>
      <c r="L2514" s="2">
        <v>5.9056007764563011E-2</v>
      </c>
    </row>
    <row r="2515" spans="1:12" x14ac:dyDescent="0.35">
      <c r="A2515">
        <v>7820412</v>
      </c>
      <c r="B2515" t="s">
        <v>39</v>
      </c>
      <c r="C2515" t="s">
        <v>98</v>
      </c>
      <c r="D2515" t="s">
        <v>1854</v>
      </c>
      <c r="E2515" t="s">
        <v>2307</v>
      </c>
      <c r="F2515" s="6">
        <v>7.5519194461925738E-4</v>
      </c>
      <c r="G2515" t="s">
        <v>441</v>
      </c>
      <c r="H2515" t="s">
        <v>1070</v>
      </c>
      <c r="I2515" s="1">
        <v>81.64</v>
      </c>
      <c r="J2515" s="2">
        <v>7.0761485210824412E-2</v>
      </c>
      <c r="K2515" s="2">
        <v>3.8514789175582126E-2</v>
      </c>
      <c r="L2515" s="2">
        <v>6.1623661528599945E-2</v>
      </c>
    </row>
    <row r="2516" spans="1:12" x14ac:dyDescent="0.35">
      <c r="A2516">
        <v>7820412</v>
      </c>
      <c r="B2516" t="s">
        <v>39</v>
      </c>
      <c r="C2516" t="s">
        <v>98</v>
      </c>
      <c r="D2516" t="s">
        <v>1539</v>
      </c>
      <c r="E2516" t="s">
        <v>2308</v>
      </c>
      <c r="F2516" s="6">
        <v>5.0346129641283825E-4</v>
      </c>
      <c r="G2516" t="s">
        <v>1007</v>
      </c>
      <c r="H2516" t="s">
        <v>640</v>
      </c>
      <c r="I2516" s="1">
        <v>75.584999999999994</v>
      </c>
      <c r="J2516" s="2">
        <v>2.7841409691629956E-2</v>
      </c>
      <c r="K2516" s="2">
        <v>4.1585903083700436E-2</v>
      </c>
      <c r="L2516" s="2">
        <v>3.8061673240589601E-2</v>
      </c>
    </row>
    <row r="2517" spans="1:12" x14ac:dyDescent="0.35">
      <c r="A2517">
        <v>7820412</v>
      </c>
      <c r="B2517" t="s">
        <v>39</v>
      </c>
      <c r="C2517" t="s">
        <v>98</v>
      </c>
      <c r="D2517" t="s">
        <v>1541</v>
      </c>
      <c r="E2517" t="s">
        <v>2309</v>
      </c>
      <c r="F2517" s="6">
        <v>8.81057268722467E-4</v>
      </c>
      <c r="G2517" t="s">
        <v>1242</v>
      </c>
      <c r="H2517" t="s">
        <v>206</v>
      </c>
      <c r="I2517" s="1">
        <v>83.314999999999998</v>
      </c>
      <c r="J2517" s="2">
        <v>6.1057268722466959E-2</v>
      </c>
      <c r="K2517" s="2">
        <v>8.8105726872246701E-2</v>
      </c>
      <c r="L2517" s="2">
        <v>7.3480177555840451E-2</v>
      </c>
    </row>
    <row r="2518" spans="1:12" x14ac:dyDescent="0.35">
      <c r="A2518">
        <v>7820412</v>
      </c>
      <c r="B2518" t="s">
        <v>39</v>
      </c>
      <c r="C2518" t="s">
        <v>98</v>
      </c>
      <c r="D2518" t="s">
        <v>1541</v>
      </c>
      <c r="E2518" t="s">
        <v>2310</v>
      </c>
      <c r="F2518" s="6">
        <v>2.265575833857772E-3</v>
      </c>
      <c r="G2518" t="s">
        <v>312</v>
      </c>
      <c r="H2518" t="s">
        <v>313</v>
      </c>
      <c r="I2518" s="1">
        <v>90.509999999999991</v>
      </c>
      <c r="J2518" s="2">
        <v>0.20752674638137192</v>
      </c>
      <c r="K2518" s="2">
        <v>0.22112020138451854</v>
      </c>
      <c r="L2518" s="2">
        <v>0.20526116709051978</v>
      </c>
    </row>
    <row r="2519" spans="1:12" x14ac:dyDescent="0.35">
      <c r="A2519">
        <v>7820412</v>
      </c>
      <c r="B2519" t="s">
        <v>39</v>
      </c>
      <c r="C2519" t="s">
        <v>98</v>
      </c>
      <c r="D2519" t="s">
        <v>1862</v>
      </c>
      <c r="E2519" t="s">
        <v>2311</v>
      </c>
      <c r="F2519" s="6">
        <v>7.5519194461925738E-4</v>
      </c>
      <c r="G2519" t="s">
        <v>982</v>
      </c>
      <c r="H2519" t="s">
        <v>1650</v>
      </c>
      <c r="I2519" s="1">
        <v>85.9</v>
      </c>
      <c r="J2519" s="2">
        <v>7.4386406544996855E-2</v>
      </c>
      <c r="K2519" s="2">
        <v>4.9616110761485213E-2</v>
      </c>
      <c r="L2519" s="2">
        <v>6.4946507237256132E-2</v>
      </c>
    </row>
    <row r="2520" spans="1:12" x14ac:dyDescent="0.35">
      <c r="A2520">
        <v>7820412</v>
      </c>
      <c r="B2520" t="s">
        <v>39</v>
      </c>
      <c r="C2520" t="s">
        <v>98</v>
      </c>
      <c r="D2520" t="s">
        <v>1545</v>
      </c>
      <c r="E2520" t="s">
        <v>2312</v>
      </c>
      <c r="F2520" s="6">
        <v>1.2586532410320956E-4</v>
      </c>
      <c r="G2520" t="s">
        <v>1742</v>
      </c>
      <c r="H2520" t="s">
        <v>198</v>
      </c>
      <c r="I2520" s="1">
        <v>61.005000000000003</v>
      </c>
      <c r="J2520" s="2">
        <v>6.6079295154185024E-3</v>
      </c>
      <c r="K2520" s="2">
        <v>6.5449968533668971E-3</v>
      </c>
      <c r="L2520" s="2">
        <v>7.6777847702957838E-3</v>
      </c>
    </row>
    <row r="2521" spans="1:12" x14ac:dyDescent="0.35">
      <c r="A2521">
        <v>7820412</v>
      </c>
      <c r="B2521" t="s">
        <v>39</v>
      </c>
      <c r="C2521" t="s">
        <v>98</v>
      </c>
      <c r="D2521" t="s">
        <v>1545</v>
      </c>
      <c r="E2521" t="s">
        <v>2313</v>
      </c>
      <c r="F2521" s="6">
        <v>5.0346129641283825E-4</v>
      </c>
      <c r="G2521" t="s">
        <v>1284</v>
      </c>
      <c r="H2521" t="s">
        <v>206</v>
      </c>
      <c r="I2521" s="1">
        <v>86.56</v>
      </c>
      <c r="J2521" s="2">
        <v>3.9169288860918812E-2</v>
      </c>
      <c r="K2521" s="2">
        <v>5.0346129641283828E-2</v>
      </c>
      <c r="L2521" s="2">
        <v>4.3549402139710508E-2</v>
      </c>
    </row>
    <row r="2522" spans="1:12" x14ac:dyDescent="0.35">
      <c r="A2522">
        <v>7820412</v>
      </c>
      <c r="B2522" t="s">
        <v>39</v>
      </c>
      <c r="C2522" t="s">
        <v>98</v>
      </c>
      <c r="D2522" t="s">
        <v>1545</v>
      </c>
      <c r="E2522" t="s">
        <v>2314</v>
      </c>
      <c r="F2522" s="6">
        <v>1.6362492133417243E-3</v>
      </c>
      <c r="G2522" t="s">
        <v>263</v>
      </c>
      <c r="H2522" t="s">
        <v>612</v>
      </c>
      <c r="I2522" s="1">
        <v>65.330000000000013</v>
      </c>
      <c r="J2522" s="2">
        <v>8.6393958464443033E-2</v>
      </c>
      <c r="K2522" s="2">
        <v>0.11846444304594085</v>
      </c>
      <c r="L2522" s="2">
        <v>0.10684707862465091</v>
      </c>
    </row>
    <row r="2523" spans="1:12" x14ac:dyDescent="0.35">
      <c r="A2523">
        <v>7820412</v>
      </c>
      <c r="B2523" t="s">
        <v>39</v>
      </c>
      <c r="C2523" t="s">
        <v>98</v>
      </c>
      <c r="D2523" t="s">
        <v>1870</v>
      </c>
      <c r="E2523" t="s">
        <v>2315</v>
      </c>
      <c r="F2523" s="6">
        <v>5.0346129641283825E-4</v>
      </c>
      <c r="G2523" t="s">
        <v>408</v>
      </c>
      <c r="H2523" t="s">
        <v>852</v>
      </c>
      <c r="I2523" s="1">
        <v>67.53</v>
      </c>
      <c r="J2523" s="2">
        <v>2.6985525487728132E-2</v>
      </c>
      <c r="K2523" s="2">
        <v>3.9118942731277535E-2</v>
      </c>
      <c r="L2523" s="2">
        <v>3.3983637507866579E-2</v>
      </c>
    </row>
    <row r="2524" spans="1:12" x14ac:dyDescent="0.35">
      <c r="A2524">
        <v>7820412</v>
      </c>
      <c r="B2524" t="s">
        <v>39</v>
      </c>
      <c r="C2524" t="s">
        <v>98</v>
      </c>
      <c r="D2524" t="s">
        <v>301</v>
      </c>
      <c r="E2524" t="s">
        <v>302</v>
      </c>
      <c r="F2524" s="6">
        <v>2.013845185651353E-3</v>
      </c>
      <c r="G2524" t="s">
        <v>303</v>
      </c>
      <c r="H2524" t="s">
        <v>304</v>
      </c>
      <c r="I2524" s="1">
        <v>71.2</v>
      </c>
      <c r="J2524" s="2">
        <v>0.11297671491504091</v>
      </c>
      <c r="K2524" s="2">
        <v>0.18084329767149149</v>
      </c>
      <c r="L2524" s="2">
        <v>0.14318438962692731</v>
      </c>
    </row>
    <row r="2525" spans="1:12" x14ac:dyDescent="0.35">
      <c r="A2525">
        <v>7820412</v>
      </c>
      <c r="B2525" t="s">
        <v>39</v>
      </c>
      <c r="C2525" t="s">
        <v>98</v>
      </c>
      <c r="D2525" t="s">
        <v>1350</v>
      </c>
      <c r="E2525" t="s">
        <v>1351</v>
      </c>
      <c r="F2525" s="6">
        <v>2.5173064820641913E-4</v>
      </c>
      <c r="G2525" t="s">
        <v>459</v>
      </c>
      <c r="H2525" t="s">
        <v>464</v>
      </c>
      <c r="I2525" s="1">
        <v>80.724999999999994</v>
      </c>
      <c r="J2525" s="2">
        <v>1.7948395217117684E-2</v>
      </c>
      <c r="K2525" s="2">
        <v>2.3083700440528633E-2</v>
      </c>
      <c r="L2525" s="2">
        <v>2.0314662542037051E-2</v>
      </c>
    </row>
    <row r="2526" spans="1:12" x14ac:dyDescent="0.35">
      <c r="A2526">
        <v>7820412</v>
      </c>
      <c r="B2526" t="s">
        <v>39</v>
      </c>
      <c r="C2526" t="s">
        <v>98</v>
      </c>
      <c r="D2526" t="s">
        <v>1549</v>
      </c>
      <c r="E2526" t="s">
        <v>2316</v>
      </c>
      <c r="F2526" s="6">
        <v>2.5173064820641913E-4</v>
      </c>
      <c r="G2526" t="s">
        <v>586</v>
      </c>
      <c r="H2526" t="s">
        <v>353</v>
      </c>
      <c r="I2526" s="1">
        <v>50.59</v>
      </c>
      <c r="J2526" s="2">
        <v>7.8288231592196344E-3</v>
      </c>
      <c r="K2526" s="2">
        <v>1.0421648835745751E-2</v>
      </c>
      <c r="L2526" s="2">
        <v>1.2737570415134321E-2</v>
      </c>
    </row>
    <row r="2527" spans="1:12" x14ac:dyDescent="0.35">
      <c r="A2527">
        <v>7820412</v>
      </c>
      <c r="B2527" t="s">
        <v>39</v>
      </c>
      <c r="C2527" t="s">
        <v>98</v>
      </c>
      <c r="D2527" t="s">
        <v>1352</v>
      </c>
      <c r="E2527" t="s">
        <v>1353</v>
      </c>
      <c r="F2527" s="6">
        <v>2.8949024543738198E-3</v>
      </c>
      <c r="G2527" t="s">
        <v>237</v>
      </c>
      <c r="H2527" t="s">
        <v>724</v>
      </c>
      <c r="I2527" s="1">
        <v>87.860000000000014</v>
      </c>
      <c r="J2527" s="2">
        <v>0.25938325991189426</v>
      </c>
      <c r="K2527" s="2">
        <v>0.2414348646947766</v>
      </c>
      <c r="L2527" s="2">
        <v>0.25417244432856256</v>
      </c>
    </row>
    <row r="2528" spans="1:12" x14ac:dyDescent="0.35">
      <c r="A2528">
        <v>7820412</v>
      </c>
      <c r="B2528" t="s">
        <v>39</v>
      </c>
      <c r="C2528" t="s">
        <v>98</v>
      </c>
      <c r="D2528" t="s">
        <v>1885</v>
      </c>
      <c r="E2528" t="s">
        <v>2317</v>
      </c>
      <c r="F2528" s="6">
        <v>1.2586532410320956E-4</v>
      </c>
      <c r="G2528" t="s">
        <v>1083</v>
      </c>
      <c r="H2528" t="s">
        <v>386</v>
      </c>
      <c r="I2528" s="1">
        <v>70.009999999999991</v>
      </c>
      <c r="J2528" s="2">
        <v>7.866582756450597E-3</v>
      </c>
      <c r="K2528" s="2">
        <v>7.2246696035242284E-3</v>
      </c>
      <c r="L2528" s="2">
        <v>8.8231590275797481E-3</v>
      </c>
    </row>
    <row r="2529" spans="1:12" x14ac:dyDescent="0.35">
      <c r="A2529">
        <v>7820412</v>
      </c>
      <c r="B2529" t="s">
        <v>39</v>
      </c>
      <c r="C2529" t="s">
        <v>98</v>
      </c>
      <c r="D2529" t="s">
        <v>646</v>
      </c>
      <c r="E2529" t="s">
        <v>2318</v>
      </c>
      <c r="F2529" s="6">
        <v>2.5173064820641913E-4</v>
      </c>
      <c r="G2529" t="s">
        <v>2291</v>
      </c>
      <c r="H2529" t="s">
        <v>1742</v>
      </c>
      <c r="I2529" s="1">
        <v>62.535000000000004</v>
      </c>
      <c r="J2529" s="2">
        <v>1.6438011327879167E-2</v>
      </c>
      <c r="K2529" s="2">
        <v>1.3215859030837005E-2</v>
      </c>
      <c r="L2529" s="2">
        <v>1.5758338193611353E-2</v>
      </c>
    </row>
    <row r="2530" spans="1:12" x14ac:dyDescent="0.35">
      <c r="A2530">
        <v>7820412</v>
      </c>
      <c r="B2530" t="s">
        <v>39</v>
      </c>
      <c r="C2530" t="s">
        <v>98</v>
      </c>
      <c r="D2530" t="s">
        <v>646</v>
      </c>
      <c r="E2530" t="s">
        <v>284</v>
      </c>
      <c r="F2530" s="6">
        <v>1.3845185651353053E-3</v>
      </c>
      <c r="G2530" t="s">
        <v>590</v>
      </c>
      <c r="H2530" t="s">
        <v>496</v>
      </c>
      <c r="I2530" s="1">
        <v>76.384999999999991</v>
      </c>
      <c r="J2530" s="2">
        <v>0.10688483322844557</v>
      </c>
      <c r="K2530" s="2">
        <v>7.9886721208307115E-2</v>
      </c>
      <c r="L2530" s="2">
        <v>0.10591567023285085</v>
      </c>
    </row>
    <row r="2531" spans="1:12" x14ac:dyDescent="0.35">
      <c r="A2531">
        <v>7820412</v>
      </c>
      <c r="B2531" t="s">
        <v>39</v>
      </c>
      <c r="C2531" t="s">
        <v>98</v>
      </c>
      <c r="D2531" t="s">
        <v>646</v>
      </c>
      <c r="E2531" t="s">
        <v>1354</v>
      </c>
      <c r="F2531" s="6">
        <v>7.5519194461925738E-4</v>
      </c>
      <c r="G2531" t="s">
        <v>152</v>
      </c>
      <c r="H2531" t="s">
        <v>206</v>
      </c>
      <c r="I2531" s="1">
        <v>83.84</v>
      </c>
      <c r="J2531" s="2">
        <v>5.0371302706104466E-2</v>
      </c>
      <c r="K2531" s="2">
        <v>7.5519194461925732E-2</v>
      </c>
      <c r="L2531" s="2">
        <v>6.3360605305887149E-2</v>
      </c>
    </row>
    <row r="2532" spans="1:12" x14ac:dyDescent="0.35">
      <c r="A2532">
        <v>7820412</v>
      </c>
      <c r="B2532" t="s">
        <v>39</v>
      </c>
      <c r="C2532" t="s">
        <v>98</v>
      </c>
      <c r="D2532" t="s">
        <v>646</v>
      </c>
      <c r="E2532" t="s">
        <v>1355</v>
      </c>
      <c r="F2532" s="6">
        <v>1.132787916928886E-3</v>
      </c>
      <c r="G2532" t="s">
        <v>1269</v>
      </c>
      <c r="H2532" t="s">
        <v>1356</v>
      </c>
      <c r="I2532" s="1">
        <v>64.97999999999999</v>
      </c>
      <c r="J2532" s="2">
        <v>6.76274386406545E-2</v>
      </c>
      <c r="K2532" s="2">
        <v>6.4229074889867843E-2</v>
      </c>
      <c r="L2532" s="2">
        <v>7.3631214600377595E-2</v>
      </c>
    </row>
    <row r="2533" spans="1:12" x14ac:dyDescent="0.35">
      <c r="A2533">
        <v>7820412</v>
      </c>
      <c r="B2533" t="s">
        <v>39</v>
      </c>
      <c r="C2533" t="s">
        <v>98</v>
      </c>
      <c r="D2533" t="s">
        <v>646</v>
      </c>
      <c r="E2533" t="s">
        <v>2319</v>
      </c>
      <c r="F2533" s="6">
        <v>2.1397105097545627E-3</v>
      </c>
      <c r="G2533" t="s">
        <v>522</v>
      </c>
      <c r="H2533" t="s">
        <v>176</v>
      </c>
      <c r="I2533" s="1">
        <v>71.954999999999998</v>
      </c>
      <c r="J2533" s="2">
        <v>0.14164883574575207</v>
      </c>
      <c r="K2533" s="2">
        <v>0.13565764631843927</v>
      </c>
      <c r="L2533" s="2">
        <v>0.1540591567023285</v>
      </c>
    </row>
    <row r="2534" spans="1:12" x14ac:dyDescent="0.35">
      <c r="A2534">
        <v>7820412</v>
      </c>
      <c r="B2534" t="s">
        <v>39</v>
      </c>
      <c r="C2534" t="s">
        <v>98</v>
      </c>
      <c r="D2534" t="s">
        <v>911</v>
      </c>
      <c r="E2534" t="s">
        <v>2320</v>
      </c>
      <c r="F2534" s="6">
        <v>3.7759597230962869E-4</v>
      </c>
      <c r="G2534" t="s">
        <v>1211</v>
      </c>
      <c r="H2534" t="s">
        <v>436</v>
      </c>
      <c r="I2534" s="1">
        <v>80.099999999999994</v>
      </c>
      <c r="J2534" s="2">
        <v>2.7640025173064822E-2</v>
      </c>
      <c r="K2534" s="2">
        <v>3.1113908118313407E-2</v>
      </c>
      <c r="L2534" s="2">
        <v>3.0283195826900762E-2</v>
      </c>
    </row>
    <row r="2535" spans="1:12" x14ac:dyDescent="0.35">
      <c r="A2535">
        <v>7820412</v>
      </c>
      <c r="B2535" t="s">
        <v>39</v>
      </c>
      <c r="C2535" t="s">
        <v>98</v>
      </c>
      <c r="D2535" t="s">
        <v>1105</v>
      </c>
      <c r="E2535" t="s">
        <v>2321</v>
      </c>
      <c r="F2535" s="6">
        <v>5.0346129641283825E-4</v>
      </c>
      <c r="G2535" t="s">
        <v>389</v>
      </c>
      <c r="H2535" t="s">
        <v>365</v>
      </c>
      <c r="I2535" s="1">
        <v>77.61999999999999</v>
      </c>
      <c r="J2535" s="2">
        <v>3.5342983008181249E-2</v>
      </c>
      <c r="K2535" s="2">
        <v>4.3045940843297673E-2</v>
      </c>
      <c r="L2535" s="2">
        <v>3.9169290397360758E-2</v>
      </c>
    </row>
    <row r="2536" spans="1:12" x14ac:dyDescent="0.35">
      <c r="A2536">
        <v>7820412</v>
      </c>
      <c r="B2536" t="s">
        <v>39</v>
      </c>
      <c r="C2536" t="s">
        <v>98</v>
      </c>
      <c r="D2536" t="s">
        <v>1357</v>
      </c>
      <c r="E2536" t="s">
        <v>1497</v>
      </c>
      <c r="F2536" s="6">
        <v>3.7759597230962869E-4</v>
      </c>
      <c r="G2536" t="s">
        <v>721</v>
      </c>
      <c r="H2536" t="s">
        <v>569</v>
      </c>
      <c r="I2536" s="1">
        <v>83.14500000000001</v>
      </c>
      <c r="J2536" s="2">
        <v>3.0585273757079923E-2</v>
      </c>
      <c r="K2536" s="2">
        <v>3.7155443675267463E-2</v>
      </c>
      <c r="L2536" s="2">
        <v>3.1415983743829645E-2</v>
      </c>
    </row>
    <row r="2537" spans="1:12" x14ac:dyDescent="0.35">
      <c r="A2537">
        <v>7820412</v>
      </c>
      <c r="B2537" t="s">
        <v>39</v>
      </c>
      <c r="C2537" t="s">
        <v>98</v>
      </c>
      <c r="D2537" t="s">
        <v>1357</v>
      </c>
      <c r="E2537" t="s">
        <v>2322</v>
      </c>
      <c r="F2537" s="6">
        <v>2.5173064820641913E-4</v>
      </c>
      <c r="G2537" t="s">
        <v>1727</v>
      </c>
      <c r="H2537" t="s">
        <v>603</v>
      </c>
      <c r="I2537" s="1">
        <v>70.569999999999993</v>
      </c>
      <c r="J2537" s="2">
        <v>1.5405915670232851E-2</v>
      </c>
      <c r="K2537" s="2">
        <v>1.9081183134046571E-2</v>
      </c>
      <c r="L2537" s="2">
        <v>1.7772183379262705E-2</v>
      </c>
    </row>
    <row r="2538" spans="1:12" x14ac:dyDescent="0.35">
      <c r="A2538">
        <v>7820412</v>
      </c>
      <c r="B2538" t="s">
        <v>39</v>
      </c>
      <c r="C2538" t="s">
        <v>98</v>
      </c>
      <c r="D2538" t="s">
        <v>1357</v>
      </c>
      <c r="E2538" t="s">
        <v>1358</v>
      </c>
      <c r="F2538" s="6">
        <v>8.81057268722467E-4</v>
      </c>
      <c r="G2538" t="s">
        <v>184</v>
      </c>
      <c r="H2538" t="s">
        <v>1359</v>
      </c>
      <c r="I2538" s="1">
        <v>70.289999999999992</v>
      </c>
      <c r="J2538" s="2">
        <v>6.7136563876651983E-2</v>
      </c>
      <c r="K2538" s="2">
        <v>5.2511013215859034E-2</v>
      </c>
      <c r="L2538" s="2">
        <v>6.2026433062448379E-2</v>
      </c>
    </row>
    <row r="2539" spans="1:12" x14ac:dyDescent="0.35">
      <c r="A2539">
        <v>7820412</v>
      </c>
      <c r="B2539" t="s">
        <v>39</v>
      </c>
      <c r="C2539" t="s">
        <v>98</v>
      </c>
      <c r="D2539" t="s">
        <v>1898</v>
      </c>
      <c r="E2539" t="s">
        <v>2323</v>
      </c>
      <c r="F2539" s="6">
        <v>3.7759597230962869E-4</v>
      </c>
      <c r="G2539" t="s">
        <v>152</v>
      </c>
      <c r="H2539" t="s">
        <v>1839</v>
      </c>
      <c r="I2539" s="1">
        <v>68.19</v>
      </c>
      <c r="J2539" s="2">
        <v>2.5185651353052233E-2</v>
      </c>
      <c r="K2539" s="2">
        <v>2.1371932032724986E-2</v>
      </c>
      <c r="L2539" s="2">
        <v>2.5752044159185219E-2</v>
      </c>
    </row>
    <row r="2540" spans="1:12" x14ac:dyDescent="0.35">
      <c r="A2540">
        <v>7820412</v>
      </c>
      <c r="B2540" t="s">
        <v>39</v>
      </c>
      <c r="C2540" t="s">
        <v>98</v>
      </c>
      <c r="D2540" t="s">
        <v>1360</v>
      </c>
      <c r="E2540" t="s">
        <v>1361</v>
      </c>
      <c r="F2540" s="6">
        <v>6.2932662051604787E-4</v>
      </c>
      <c r="G2540" t="s">
        <v>1362</v>
      </c>
      <c r="H2540" t="s">
        <v>234</v>
      </c>
      <c r="I2540" s="1">
        <v>77.634999999999991</v>
      </c>
      <c r="J2540" s="2">
        <v>3.3354310887350538E-2</v>
      </c>
      <c r="K2540" s="2">
        <v>6.0037759597230969E-2</v>
      </c>
      <c r="L2540" s="2">
        <v>4.8835744791769102E-2</v>
      </c>
    </row>
    <row r="2541" spans="1:12" x14ac:dyDescent="0.35">
      <c r="A2541">
        <v>7820412</v>
      </c>
      <c r="B2541" t="s">
        <v>39</v>
      </c>
      <c r="C2541" t="s">
        <v>98</v>
      </c>
      <c r="D2541" t="s">
        <v>1110</v>
      </c>
      <c r="E2541" t="s">
        <v>1363</v>
      </c>
      <c r="F2541" s="6">
        <v>2.265575833857772E-3</v>
      </c>
      <c r="G2541" t="s">
        <v>1103</v>
      </c>
      <c r="H2541" t="s">
        <v>1026</v>
      </c>
      <c r="I2541" s="1">
        <v>66.474999999999994</v>
      </c>
      <c r="J2541" s="2">
        <v>0.14952800503461294</v>
      </c>
      <c r="K2541" s="2">
        <v>0.15315292636878539</v>
      </c>
      <c r="L2541" s="2">
        <v>0.15066079295154183</v>
      </c>
    </row>
    <row r="2542" spans="1:12" x14ac:dyDescent="0.35">
      <c r="A2542">
        <v>7820412</v>
      </c>
      <c r="B2542" t="s">
        <v>39</v>
      </c>
      <c r="C2542" t="s">
        <v>98</v>
      </c>
      <c r="D2542" t="s">
        <v>1110</v>
      </c>
      <c r="E2542" t="s">
        <v>2324</v>
      </c>
      <c r="F2542" s="6">
        <v>1.132787916928886E-3</v>
      </c>
      <c r="G2542" t="s">
        <v>211</v>
      </c>
      <c r="H2542" t="s">
        <v>2031</v>
      </c>
      <c r="I2542" s="1">
        <v>85.034999999999997</v>
      </c>
      <c r="J2542" s="2">
        <v>0.10229074889867841</v>
      </c>
      <c r="K2542" s="2">
        <v>8.8244178728760225E-2</v>
      </c>
      <c r="L2542" s="2">
        <v>9.6286972938955315E-2</v>
      </c>
    </row>
    <row r="2543" spans="1:12" x14ac:dyDescent="0.35">
      <c r="A2543">
        <v>7820412</v>
      </c>
      <c r="B2543" t="s">
        <v>39</v>
      </c>
      <c r="C2543" t="s">
        <v>98</v>
      </c>
      <c r="D2543" t="s">
        <v>1110</v>
      </c>
      <c r="E2543" t="s">
        <v>1364</v>
      </c>
      <c r="F2543" s="6">
        <v>1.762114537444934E-3</v>
      </c>
      <c r="G2543" t="s">
        <v>688</v>
      </c>
      <c r="H2543" t="s">
        <v>405</v>
      </c>
      <c r="I2543" s="1">
        <v>82.89500000000001</v>
      </c>
      <c r="J2543" s="2">
        <v>0.14343612334801764</v>
      </c>
      <c r="K2543" s="2">
        <v>0.16123348017621147</v>
      </c>
      <c r="L2543" s="2">
        <v>0.14607929784295842</v>
      </c>
    </row>
    <row r="2544" spans="1:12" x14ac:dyDescent="0.35">
      <c r="A2544">
        <v>7820412</v>
      </c>
      <c r="B2544" t="s">
        <v>39</v>
      </c>
      <c r="C2544" t="s">
        <v>98</v>
      </c>
      <c r="D2544" t="s">
        <v>1110</v>
      </c>
      <c r="E2544" t="s">
        <v>2325</v>
      </c>
      <c r="F2544" s="6">
        <v>8.81057268722467E-4</v>
      </c>
      <c r="G2544" t="s">
        <v>312</v>
      </c>
      <c r="H2544" t="s">
        <v>234</v>
      </c>
      <c r="I2544" s="1">
        <v>90.98</v>
      </c>
      <c r="J2544" s="2">
        <v>8.0704845814977971E-2</v>
      </c>
      <c r="K2544" s="2">
        <v>8.4052863436123351E-2</v>
      </c>
      <c r="L2544" s="2">
        <v>8.0176211453744498E-2</v>
      </c>
    </row>
    <row r="2545" spans="1:12" x14ac:dyDescent="0.35">
      <c r="A2545">
        <v>7820412</v>
      </c>
      <c r="B2545" t="s">
        <v>39</v>
      </c>
      <c r="C2545" t="s">
        <v>98</v>
      </c>
      <c r="D2545" t="s">
        <v>1110</v>
      </c>
      <c r="E2545" t="s">
        <v>2326</v>
      </c>
      <c r="F2545" s="6">
        <v>1.132787916928886E-3</v>
      </c>
      <c r="G2545" t="s">
        <v>239</v>
      </c>
      <c r="H2545" t="s">
        <v>1131</v>
      </c>
      <c r="I2545" s="1">
        <v>86.725000000000009</v>
      </c>
      <c r="J2545" s="2">
        <v>9.9685336689741971E-2</v>
      </c>
      <c r="K2545" s="2">
        <v>0.10047828823159219</v>
      </c>
      <c r="L2545" s="2">
        <v>9.8212708940740037E-2</v>
      </c>
    </row>
    <row r="2546" spans="1:12" x14ac:dyDescent="0.35">
      <c r="A2546">
        <v>7820412</v>
      </c>
      <c r="B2546" t="s">
        <v>39</v>
      </c>
      <c r="C2546" t="s">
        <v>98</v>
      </c>
      <c r="D2546" t="s">
        <v>1110</v>
      </c>
      <c r="E2546" t="s">
        <v>2327</v>
      </c>
      <c r="F2546" s="6">
        <v>2.7690371302706105E-3</v>
      </c>
      <c r="G2546" t="s">
        <v>884</v>
      </c>
      <c r="H2546" t="s">
        <v>1004</v>
      </c>
      <c r="I2546" s="1">
        <v>84.97</v>
      </c>
      <c r="J2546" s="2">
        <v>0.22595342983008179</v>
      </c>
      <c r="K2546" s="2">
        <v>0.25862806796727505</v>
      </c>
      <c r="L2546" s="2">
        <v>0.23536815607300191</v>
      </c>
    </row>
    <row r="2547" spans="1:12" x14ac:dyDescent="0.35">
      <c r="A2547">
        <v>7820412</v>
      </c>
      <c r="B2547" t="s">
        <v>39</v>
      </c>
      <c r="C2547" t="s">
        <v>98</v>
      </c>
      <c r="D2547" t="s">
        <v>2328</v>
      </c>
      <c r="E2547" t="s">
        <v>2329</v>
      </c>
      <c r="F2547" s="6">
        <v>2.5173064820641913E-4</v>
      </c>
      <c r="G2547" t="s">
        <v>1052</v>
      </c>
      <c r="H2547" t="s">
        <v>210</v>
      </c>
      <c r="I2547" s="1">
        <v>90.44</v>
      </c>
      <c r="J2547" s="2">
        <v>2.3335431088735054E-2</v>
      </c>
      <c r="K2547" s="2">
        <v>2.1875393329137825E-2</v>
      </c>
      <c r="L2547" s="2">
        <v>2.2756450981970777E-2</v>
      </c>
    </row>
    <row r="2548" spans="1:12" x14ac:dyDescent="0.35">
      <c r="A2548">
        <v>7820412</v>
      </c>
      <c r="B2548" t="s">
        <v>39</v>
      </c>
      <c r="C2548" t="s">
        <v>98</v>
      </c>
      <c r="D2548" t="s">
        <v>1905</v>
      </c>
      <c r="E2548" t="s">
        <v>2330</v>
      </c>
      <c r="F2548" s="6">
        <v>1.132787916928886E-3</v>
      </c>
      <c r="G2548" t="s">
        <v>1191</v>
      </c>
      <c r="H2548" t="s">
        <v>698</v>
      </c>
      <c r="I2548" s="1">
        <v>58.51</v>
      </c>
      <c r="J2548" s="2">
        <v>4.9162995594713654E-2</v>
      </c>
      <c r="K2548" s="2">
        <v>8.0654499685336681E-2</v>
      </c>
      <c r="L2548" s="2">
        <v>6.6268093140339837E-2</v>
      </c>
    </row>
    <row r="2549" spans="1:12" x14ac:dyDescent="0.35">
      <c r="A2549">
        <v>7820412</v>
      </c>
      <c r="B2549" t="s">
        <v>39</v>
      </c>
      <c r="C2549" t="s">
        <v>98</v>
      </c>
      <c r="D2549" t="s">
        <v>1905</v>
      </c>
      <c r="E2549" t="s">
        <v>2331</v>
      </c>
      <c r="F2549" s="6">
        <v>3.7759597230962869E-4</v>
      </c>
      <c r="G2549" t="s">
        <v>976</v>
      </c>
      <c r="H2549" t="s">
        <v>242</v>
      </c>
      <c r="I2549" s="1">
        <v>79</v>
      </c>
      <c r="J2549" s="2">
        <v>2.6620516047828821E-2</v>
      </c>
      <c r="K2549" s="2">
        <v>3.5758338577721836E-2</v>
      </c>
      <c r="L2549" s="2">
        <v>2.9867840833525901E-2</v>
      </c>
    </row>
    <row r="2550" spans="1:12" x14ac:dyDescent="0.35">
      <c r="A2550">
        <v>7820412</v>
      </c>
      <c r="B2550" t="s">
        <v>39</v>
      </c>
      <c r="C2550" t="s">
        <v>98</v>
      </c>
      <c r="D2550" t="s">
        <v>305</v>
      </c>
      <c r="E2550" t="s">
        <v>2332</v>
      </c>
      <c r="F2550" s="6">
        <v>1.2586532410320957E-3</v>
      </c>
      <c r="G2550" t="s">
        <v>903</v>
      </c>
      <c r="H2550" t="s">
        <v>423</v>
      </c>
      <c r="I2550" s="1">
        <v>74.289999999999992</v>
      </c>
      <c r="J2550" s="2">
        <v>5.7646318439269983E-2</v>
      </c>
      <c r="K2550" s="2">
        <v>0.11441157960981752</v>
      </c>
      <c r="L2550" s="2">
        <v>9.3517939649789578E-2</v>
      </c>
    </row>
    <row r="2551" spans="1:12" x14ac:dyDescent="0.35">
      <c r="A2551">
        <v>7820412</v>
      </c>
      <c r="B2551" t="s">
        <v>39</v>
      </c>
      <c r="C2551" t="s">
        <v>98</v>
      </c>
      <c r="D2551" t="s">
        <v>305</v>
      </c>
      <c r="E2551" t="s">
        <v>2333</v>
      </c>
      <c r="F2551" s="6">
        <v>1.0069225928256765E-3</v>
      </c>
      <c r="G2551" t="s">
        <v>580</v>
      </c>
      <c r="H2551" t="s">
        <v>423</v>
      </c>
      <c r="I2551" s="1">
        <v>71.454999999999998</v>
      </c>
      <c r="J2551" s="2">
        <v>4.7929515418502204E-2</v>
      </c>
      <c r="K2551" s="2">
        <v>9.1529263687853996E-2</v>
      </c>
      <c r="L2551" s="2">
        <v>7.199496538703587E-2</v>
      </c>
    </row>
    <row r="2552" spans="1:12" x14ac:dyDescent="0.35">
      <c r="A2552">
        <v>7820412</v>
      </c>
      <c r="B2552" t="s">
        <v>39</v>
      </c>
      <c r="C2552" t="s">
        <v>98</v>
      </c>
      <c r="D2552" t="s">
        <v>305</v>
      </c>
      <c r="E2552" t="s">
        <v>1365</v>
      </c>
      <c r="F2552" s="6">
        <v>1.5103838892385148E-3</v>
      </c>
      <c r="G2552" t="s">
        <v>978</v>
      </c>
      <c r="H2552" t="s">
        <v>297</v>
      </c>
      <c r="I2552" s="1">
        <v>74.325000000000003</v>
      </c>
      <c r="J2552" s="2">
        <v>7.280050346129642E-2</v>
      </c>
      <c r="K2552" s="2">
        <v>0.13925739458779107</v>
      </c>
      <c r="L2552" s="2">
        <v>0.11252359974826935</v>
      </c>
    </row>
    <row r="2553" spans="1:12" x14ac:dyDescent="0.35">
      <c r="A2553">
        <v>7820412</v>
      </c>
      <c r="B2553" t="s">
        <v>39</v>
      </c>
      <c r="C2553" t="s">
        <v>98</v>
      </c>
      <c r="D2553" t="s">
        <v>305</v>
      </c>
      <c r="E2553" t="s">
        <v>2334</v>
      </c>
      <c r="F2553" s="6">
        <v>3.6500943989930773E-3</v>
      </c>
      <c r="G2553" t="s">
        <v>293</v>
      </c>
      <c r="H2553" t="s">
        <v>356</v>
      </c>
      <c r="I2553" s="1">
        <v>68.935000000000002</v>
      </c>
      <c r="J2553" s="2">
        <v>0.15585903083700442</v>
      </c>
      <c r="K2553" s="2">
        <v>0.26937696664568911</v>
      </c>
      <c r="L2553" s="2">
        <v>0.2514915096602251</v>
      </c>
    </row>
    <row r="2554" spans="1:12" x14ac:dyDescent="0.35">
      <c r="A2554">
        <v>7820412</v>
      </c>
      <c r="B2554" t="s">
        <v>39</v>
      </c>
      <c r="C2554" t="s">
        <v>98</v>
      </c>
      <c r="D2554" t="s">
        <v>305</v>
      </c>
      <c r="E2554" t="s">
        <v>1366</v>
      </c>
      <c r="F2554" s="6">
        <v>1.2586532410320957E-3</v>
      </c>
      <c r="G2554" t="s">
        <v>494</v>
      </c>
      <c r="H2554" t="s">
        <v>1211</v>
      </c>
      <c r="I2554" s="1">
        <v>59.375000000000007</v>
      </c>
      <c r="J2554" s="2">
        <v>5.4499685336689745E-2</v>
      </c>
      <c r="K2554" s="2">
        <v>9.2133417243549412E-2</v>
      </c>
      <c r="L2554" s="2">
        <v>7.4764004437858925E-2</v>
      </c>
    </row>
    <row r="2555" spans="1:12" x14ac:dyDescent="0.35">
      <c r="A2555">
        <v>7820412</v>
      </c>
      <c r="B2555" t="s">
        <v>39</v>
      </c>
      <c r="C2555" t="s">
        <v>98</v>
      </c>
      <c r="D2555" t="s">
        <v>305</v>
      </c>
      <c r="E2555" t="s">
        <v>2335</v>
      </c>
      <c r="F2555" s="6">
        <v>1.132787916928886E-3</v>
      </c>
      <c r="G2555" t="s">
        <v>1780</v>
      </c>
      <c r="H2555" t="s">
        <v>426</v>
      </c>
      <c r="I2555" s="1">
        <v>68.545000000000002</v>
      </c>
      <c r="J2555" s="2">
        <v>4.621774701069855E-2</v>
      </c>
      <c r="K2555" s="2">
        <v>9.7419760855884191E-2</v>
      </c>
      <c r="L2555" s="2">
        <v>7.7595972309628697E-2</v>
      </c>
    </row>
    <row r="2556" spans="1:12" x14ac:dyDescent="0.35">
      <c r="A2556">
        <v>7820412</v>
      </c>
      <c r="B2556" t="s">
        <v>39</v>
      </c>
      <c r="C2556" t="s">
        <v>98</v>
      </c>
      <c r="D2556" t="s">
        <v>305</v>
      </c>
      <c r="E2556" t="s">
        <v>1803</v>
      </c>
      <c r="F2556" s="6">
        <v>4.2794210195091255E-3</v>
      </c>
      <c r="G2556" t="s">
        <v>978</v>
      </c>
      <c r="H2556" t="s">
        <v>852</v>
      </c>
      <c r="I2556" s="1">
        <v>68.965000000000003</v>
      </c>
      <c r="J2556" s="2">
        <v>0.20626809314033986</v>
      </c>
      <c r="K2556" s="2">
        <v>0.33251101321585907</v>
      </c>
      <c r="L2556" s="2">
        <v>0.29528005034612964</v>
      </c>
    </row>
    <row r="2557" spans="1:12" x14ac:dyDescent="0.35">
      <c r="A2557">
        <v>7820412</v>
      </c>
      <c r="B2557" t="s">
        <v>39</v>
      </c>
      <c r="C2557" t="s">
        <v>98</v>
      </c>
      <c r="D2557" t="s">
        <v>305</v>
      </c>
      <c r="E2557" t="s">
        <v>306</v>
      </c>
      <c r="F2557" s="6">
        <v>1.762114537444934E-3</v>
      </c>
      <c r="G2557" t="s">
        <v>307</v>
      </c>
      <c r="H2557" t="s">
        <v>308</v>
      </c>
      <c r="I2557" s="1">
        <v>63.52</v>
      </c>
      <c r="J2557" s="2">
        <v>7.5066079295154187E-2</v>
      </c>
      <c r="K2557" s="2">
        <v>0.12651982378854626</v>
      </c>
      <c r="L2557" s="2">
        <v>0.11189427312775331</v>
      </c>
    </row>
    <row r="2558" spans="1:12" x14ac:dyDescent="0.35">
      <c r="A2558">
        <v>7820412</v>
      </c>
      <c r="B2558" t="s">
        <v>39</v>
      </c>
      <c r="C2558" t="s">
        <v>98</v>
      </c>
      <c r="D2558" t="s">
        <v>305</v>
      </c>
      <c r="E2558" t="s">
        <v>1804</v>
      </c>
      <c r="F2558" s="6">
        <v>8.81057268722467E-4</v>
      </c>
      <c r="G2558" t="s">
        <v>388</v>
      </c>
      <c r="H2558" t="s">
        <v>313</v>
      </c>
      <c r="I2558" s="1">
        <v>73.734999999999999</v>
      </c>
      <c r="J2558" s="2">
        <v>4.3964757709251102E-2</v>
      </c>
      <c r="K2558" s="2">
        <v>8.5991189427312778E-2</v>
      </c>
      <c r="L2558" s="2">
        <v>6.5022029120491473E-2</v>
      </c>
    </row>
    <row r="2559" spans="1:12" x14ac:dyDescent="0.35">
      <c r="A2559">
        <v>7820412</v>
      </c>
      <c r="B2559" t="s">
        <v>39</v>
      </c>
      <c r="C2559" t="s">
        <v>98</v>
      </c>
      <c r="D2559" t="s">
        <v>1562</v>
      </c>
      <c r="E2559" t="s">
        <v>2336</v>
      </c>
      <c r="F2559" s="6">
        <v>5.0346129641283825E-4</v>
      </c>
      <c r="G2559" t="s">
        <v>941</v>
      </c>
      <c r="H2559" t="s">
        <v>549</v>
      </c>
      <c r="I2559" s="1">
        <v>67.664999999999992</v>
      </c>
      <c r="J2559" s="2">
        <v>2.8697293895531779E-2</v>
      </c>
      <c r="K2559" s="2">
        <v>3.3882945248584012E-2</v>
      </c>
      <c r="L2559" s="2">
        <v>3.413467589679043E-2</v>
      </c>
    </row>
    <row r="2560" spans="1:12" x14ac:dyDescent="0.35">
      <c r="A2560">
        <v>7820412</v>
      </c>
      <c r="B2560" t="s">
        <v>39</v>
      </c>
      <c r="C2560" t="s">
        <v>98</v>
      </c>
      <c r="D2560" t="s">
        <v>414</v>
      </c>
      <c r="E2560" t="s">
        <v>2337</v>
      </c>
      <c r="F2560" s="6">
        <v>1.0069225928256765E-3</v>
      </c>
      <c r="G2560" t="s">
        <v>831</v>
      </c>
      <c r="H2560" t="s">
        <v>256</v>
      </c>
      <c r="I2560" s="1">
        <v>89.634999999999991</v>
      </c>
      <c r="J2560" s="2">
        <v>9.1932032724984264E-2</v>
      </c>
      <c r="K2560" s="2">
        <v>8.6192573945877898E-2</v>
      </c>
      <c r="L2560" s="2">
        <v>9.0320953503579299E-2</v>
      </c>
    </row>
    <row r="2561" spans="1:12" x14ac:dyDescent="0.35">
      <c r="A2561">
        <v>7820412</v>
      </c>
      <c r="B2561" t="s">
        <v>39</v>
      </c>
      <c r="C2561" t="s">
        <v>98</v>
      </c>
      <c r="D2561" t="s">
        <v>414</v>
      </c>
      <c r="E2561" t="s">
        <v>2338</v>
      </c>
      <c r="F2561" s="6">
        <v>1.2586532410320957E-3</v>
      </c>
      <c r="G2561" t="s">
        <v>1029</v>
      </c>
      <c r="H2561" t="s">
        <v>256</v>
      </c>
      <c r="I2561" s="1">
        <v>82.57</v>
      </c>
      <c r="J2561" s="2">
        <v>9.2636878539962234E-2</v>
      </c>
      <c r="K2561" s="2">
        <v>0.10774071743234739</v>
      </c>
      <c r="L2561" s="2">
        <v>0.10409061919224946</v>
      </c>
    </row>
    <row r="2562" spans="1:12" x14ac:dyDescent="0.35">
      <c r="A2562">
        <v>7820412</v>
      </c>
      <c r="B2562" t="s">
        <v>39</v>
      </c>
      <c r="C2562" t="s">
        <v>98</v>
      </c>
      <c r="D2562" t="s">
        <v>414</v>
      </c>
      <c r="E2562" t="s">
        <v>2339</v>
      </c>
      <c r="F2562" s="6">
        <v>1.0069225928256765E-3</v>
      </c>
      <c r="G2562" t="s">
        <v>362</v>
      </c>
      <c r="H2562" t="s">
        <v>313</v>
      </c>
      <c r="I2562" s="1">
        <v>94.63000000000001</v>
      </c>
      <c r="J2562" s="2">
        <v>9.8174952800503465E-2</v>
      </c>
      <c r="K2562" s="2">
        <v>9.8275645059786018E-2</v>
      </c>
      <c r="L2562" s="2">
        <v>9.5456264872758018E-2</v>
      </c>
    </row>
    <row r="2563" spans="1:12" x14ac:dyDescent="0.35">
      <c r="A2563">
        <v>7820412</v>
      </c>
      <c r="B2563" t="s">
        <v>39</v>
      </c>
      <c r="C2563" t="s">
        <v>98</v>
      </c>
      <c r="D2563" t="s">
        <v>414</v>
      </c>
      <c r="E2563" t="s">
        <v>2340</v>
      </c>
      <c r="F2563" s="6">
        <v>1.6362492133417243E-3</v>
      </c>
      <c r="G2563" t="s">
        <v>361</v>
      </c>
      <c r="H2563" t="s">
        <v>269</v>
      </c>
      <c r="I2563" s="1">
        <v>91.135000000000005</v>
      </c>
      <c r="J2563" s="2">
        <v>0.1520075519194462</v>
      </c>
      <c r="K2563" s="2">
        <v>0.15740717432347387</v>
      </c>
      <c r="L2563" s="2">
        <v>0.14922592326332892</v>
      </c>
    </row>
    <row r="2564" spans="1:12" x14ac:dyDescent="0.35">
      <c r="A2564">
        <v>7820412</v>
      </c>
      <c r="B2564" t="s">
        <v>39</v>
      </c>
      <c r="C2564" t="s">
        <v>98</v>
      </c>
      <c r="D2564" t="s">
        <v>414</v>
      </c>
      <c r="E2564" t="s">
        <v>2341</v>
      </c>
      <c r="F2564" s="6">
        <v>1.132787916928886E-3</v>
      </c>
      <c r="G2564" t="s">
        <v>431</v>
      </c>
      <c r="H2564" t="s">
        <v>234</v>
      </c>
      <c r="I2564" s="1">
        <v>87.015000000000015</v>
      </c>
      <c r="J2564" s="2">
        <v>9.6740088105726874E-2</v>
      </c>
      <c r="K2564" s="2">
        <v>0.10806796727501573</v>
      </c>
      <c r="L2564" s="2">
        <v>9.8665825836008789E-2</v>
      </c>
    </row>
    <row r="2565" spans="1:12" x14ac:dyDescent="0.35">
      <c r="A2565">
        <v>7820412</v>
      </c>
      <c r="B2565" t="s">
        <v>39</v>
      </c>
      <c r="C2565" t="s">
        <v>98</v>
      </c>
      <c r="D2565" t="s">
        <v>414</v>
      </c>
      <c r="E2565" t="s">
        <v>2342</v>
      </c>
      <c r="F2565" s="6">
        <v>1.2586532410320957E-3</v>
      </c>
      <c r="G2565" t="s">
        <v>993</v>
      </c>
      <c r="H2565" t="s">
        <v>433</v>
      </c>
      <c r="I2565" s="1">
        <v>93.284999999999997</v>
      </c>
      <c r="J2565" s="2">
        <v>0.12120830711139081</v>
      </c>
      <c r="K2565" s="2">
        <v>0.1208307111390812</v>
      </c>
      <c r="L2565" s="2">
        <v>0.11743235122939939</v>
      </c>
    </row>
    <row r="2566" spans="1:12" x14ac:dyDescent="0.35">
      <c r="A2566">
        <v>7820412</v>
      </c>
      <c r="B2566" t="s">
        <v>39</v>
      </c>
      <c r="C2566" t="s">
        <v>98</v>
      </c>
      <c r="D2566" t="s">
        <v>414</v>
      </c>
      <c r="E2566" t="s">
        <v>2343</v>
      </c>
      <c r="F2566" s="6">
        <v>1.2586532410320957E-3</v>
      </c>
      <c r="G2566" t="s">
        <v>206</v>
      </c>
      <c r="H2566" t="s">
        <v>1042</v>
      </c>
      <c r="I2566" s="1">
        <v>95.704999999999998</v>
      </c>
      <c r="J2566" s="2">
        <v>0.12586532410320958</v>
      </c>
      <c r="K2566" s="2">
        <v>0.12221522970421649</v>
      </c>
      <c r="L2566" s="2">
        <v>0.1204531113256667</v>
      </c>
    </row>
    <row r="2567" spans="1:12" x14ac:dyDescent="0.35">
      <c r="A2567">
        <v>7820412</v>
      </c>
      <c r="B2567" t="s">
        <v>39</v>
      </c>
      <c r="C2567" t="s">
        <v>98</v>
      </c>
      <c r="D2567" t="s">
        <v>414</v>
      </c>
      <c r="E2567" t="s">
        <v>2344</v>
      </c>
      <c r="F2567" s="6">
        <v>2.7690371302706105E-3</v>
      </c>
      <c r="G2567" t="s">
        <v>2345</v>
      </c>
      <c r="H2567" t="s">
        <v>444</v>
      </c>
      <c r="I2567" s="1">
        <v>77.47</v>
      </c>
      <c r="J2567" s="2">
        <v>0.17860289490245437</v>
      </c>
      <c r="K2567" s="2">
        <v>0.25613593455003147</v>
      </c>
      <c r="L2567" s="2">
        <v>0.21515417657159575</v>
      </c>
    </row>
    <row r="2568" spans="1:12" x14ac:dyDescent="0.35">
      <c r="A2568">
        <v>7820412</v>
      </c>
      <c r="B2568" t="s">
        <v>39</v>
      </c>
      <c r="C2568" t="s">
        <v>98</v>
      </c>
      <c r="D2568" t="s">
        <v>414</v>
      </c>
      <c r="E2568" t="s">
        <v>2346</v>
      </c>
      <c r="F2568" s="6">
        <v>2.6431718061674008E-3</v>
      </c>
      <c r="G2568" t="s">
        <v>680</v>
      </c>
      <c r="H2568" t="s">
        <v>898</v>
      </c>
      <c r="I2568" s="1">
        <v>79.564999999999998</v>
      </c>
      <c r="J2568" s="2">
        <v>0.21118942731277535</v>
      </c>
      <c r="K2568" s="2">
        <v>0.21092511013215856</v>
      </c>
      <c r="L2568" s="2">
        <v>0.21039647173776499</v>
      </c>
    </row>
    <row r="2569" spans="1:12" x14ac:dyDescent="0.35">
      <c r="A2569">
        <v>7820412</v>
      </c>
      <c r="B2569" t="s">
        <v>39</v>
      </c>
      <c r="C2569" t="s">
        <v>98</v>
      </c>
      <c r="D2569" t="s">
        <v>414</v>
      </c>
      <c r="E2569" t="s">
        <v>1367</v>
      </c>
      <c r="F2569" s="6">
        <v>1.132787916928886E-3</v>
      </c>
      <c r="G2569" t="s">
        <v>1024</v>
      </c>
      <c r="H2569" t="s">
        <v>367</v>
      </c>
      <c r="I2569" s="1">
        <v>68.295000000000002</v>
      </c>
      <c r="J2569" s="2">
        <v>5.9584644430459403E-2</v>
      </c>
      <c r="K2569" s="2">
        <v>9.3228445563247317E-2</v>
      </c>
      <c r="L2569" s="2">
        <v>7.7369418183237296E-2</v>
      </c>
    </row>
    <row r="2570" spans="1:12" x14ac:dyDescent="0.35">
      <c r="A2570">
        <v>7820412</v>
      </c>
      <c r="B2570" t="s">
        <v>39</v>
      </c>
      <c r="C2570" t="s">
        <v>98</v>
      </c>
      <c r="D2570" t="s">
        <v>414</v>
      </c>
      <c r="E2570" t="s">
        <v>1368</v>
      </c>
      <c r="F2570" s="6">
        <v>2.3914411579609818E-3</v>
      </c>
      <c r="G2570" t="s">
        <v>875</v>
      </c>
      <c r="H2570" t="s">
        <v>967</v>
      </c>
      <c r="I2570" s="1">
        <v>71.875</v>
      </c>
      <c r="J2570" s="2">
        <v>0.14109502831969792</v>
      </c>
      <c r="K2570" s="2">
        <v>0.21570799244808056</v>
      </c>
      <c r="L2570" s="2">
        <v>0.17194462290644422</v>
      </c>
    </row>
    <row r="2571" spans="1:12" x14ac:dyDescent="0.35">
      <c r="A2571">
        <v>7820412</v>
      </c>
      <c r="B2571" t="s">
        <v>39</v>
      </c>
      <c r="C2571" t="s">
        <v>98</v>
      </c>
      <c r="D2571" t="s">
        <v>414</v>
      </c>
      <c r="E2571" t="s">
        <v>2347</v>
      </c>
      <c r="F2571" s="6">
        <v>6.2932662051604787E-4</v>
      </c>
      <c r="G2571" t="s">
        <v>206</v>
      </c>
      <c r="H2571" t="s">
        <v>1160</v>
      </c>
      <c r="I2571" s="1">
        <v>93.754999999999981</v>
      </c>
      <c r="J2571" s="2">
        <v>6.293266205160479E-2</v>
      </c>
      <c r="K2571" s="2">
        <v>5.5695405915670237E-2</v>
      </c>
      <c r="L2571" s="2">
        <v>5.9030838924957724E-2</v>
      </c>
    </row>
    <row r="2572" spans="1:12" x14ac:dyDescent="0.35">
      <c r="A2572">
        <v>7820412</v>
      </c>
      <c r="B2572" t="s">
        <v>39</v>
      </c>
      <c r="C2572" t="s">
        <v>98</v>
      </c>
      <c r="D2572" t="s">
        <v>414</v>
      </c>
      <c r="E2572" t="s">
        <v>1369</v>
      </c>
      <c r="F2572" s="6">
        <v>2.013845185651353E-3</v>
      </c>
      <c r="G2572" t="s">
        <v>1099</v>
      </c>
      <c r="H2572" t="s">
        <v>327</v>
      </c>
      <c r="I2572" s="1">
        <v>73.675000000000011</v>
      </c>
      <c r="J2572" s="2">
        <v>0.129490245437382</v>
      </c>
      <c r="K2572" s="2">
        <v>0.16292007551919446</v>
      </c>
      <c r="L2572" s="2">
        <v>0.14862178084683764</v>
      </c>
    </row>
    <row r="2573" spans="1:12" x14ac:dyDescent="0.35">
      <c r="A2573">
        <v>7820412</v>
      </c>
      <c r="B2573" t="s">
        <v>39</v>
      </c>
      <c r="C2573" t="s">
        <v>98</v>
      </c>
      <c r="D2573" t="s">
        <v>414</v>
      </c>
      <c r="E2573" t="s">
        <v>2348</v>
      </c>
      <c r="F2573" s="6">
        <v>1.8879798615481435E-3</v>
      </c>
      <c r="G2573" t="s">
        <v>680</v>
      </c>
      <c r="H2573" t="s">
        <v>260</v>
      </c>
      <c r="I2573" s="1">
        <v>82.454999999999998</v>
      </c>
      <c r="J2573" s="2">
        <v>0.15084959093769668</v>
      </c>
      <c r="K2573" s="2">
        <v>0.17973568281938326</v>
      </c>
      <c r="L2573" s="2">
        <v>0.15575833857772184</v>
      </c>
    </row>
    <row r="2574" spans="1:12" x14ac:dyDescent="0.35">
      <c r="A2574">
        <v>7820412</v>
      </c>
      <c r="B2574" t="s">
        <v>39</v>
      </c>
      <c r="C2574" t="s">
        <v>98</v>
      </c>
      <c r="D2574" t="s">
        <v>414</v>
      </c>
      <c r="E2574" t="s">
        <v>1370</v>
      </c>
      <c r="F2574" s="6">
        <v>8.81057268722467E-4</v>
      </c>
      <c r="G2574" t="s">
        <v>206</v>
      </c>
      <c r="H2574" t="s">
        <v>259</v>
      </c>
      <c r="I2574" s="1">
        <v>92.66</v>
      </c>
      <c r="J2574" s="2">
        <v>8.8105726872246701E-2</v>
      </c>
      <c r="K2574" s="2">
        <v>7.4713656387665195E-2</v>
      </c>
      <c r="L2574" s="2">
        <v>8.1674006121799286E-2</v>
      </c>
    </row>
    <row r="2575" spans="1:12" x14ac:dyDescent="0.35">
      <c r="A2575">
        <v>7820412</v>
      </c>
      <c r="B2575" t="s">
        <v>39</v>
      </c>
      <c r="C2575" t="s">
        <v>98</v>
      </c>
      <c r="D2575" t="s">
        <v>414</v>
      </c>
      <c r="E2575" t="s">
        <v>2349</v>
      </c>
      <c r="F2575" s="6">
        <v>1.0069225928256765E-3</v>
      </c>
      <c r="G2575" t="s">
        <v>1194</v>
      </c>
      <c r="H2575" t="s">
        <v>313</v>
      </c>
      <c r="I2575" s="1">
        <v>91.32</v>
      </c>
      <c r="J2575" s="2">
        <v>9.1327879169288861E-2</v>
      </c>
      <c r="K2575" s="2">
        <v>9.8275645059786018E-2</v>
      </c>
      <c r="L2575" s="2">
        <v>9.1932035797868156E-2</v>
      </c>
    </row>
    <row r="2576" spans="1:12" x14ac:dyDescent="0.35">
      <c r="A2576">
        <v>7820412</v>
      </c>
      <c r="B2576" t="s">
        <v>39</v>
      </c>
      <c r="C2576" t="s">
        <v>98</v>
      </c>
      <c r="D2576" t="s">
        <v>1371</v>
      </c>
      <c r="E2576" t="s">
        <v>1372</v>
      </c>
      <c r="F2576" s="6">
        <v>1.2586532410320957E-3</v>
      </c>
      <c r="G2576" t="s">
        <v>358</v>
      </c>
      <c r="H2576" t="s">
        <v>245</v>
      </c>
      <c r="I2576" s="1">
        <v>56.91</v>
      </c>
      <c r="J2576" s="2">
        <v>5.7520453115166778E-2</v>
      </c>
      <c r="K2576" s="2">
        <v>6.293266205160479E-2</v>
      </c>
      <c r="L2576" s="2">
        <v>7.5393331058374966E-2</v>
      </c>
    </row>
    <row r="2577" spans="1:12" x14ac:dyDescent="0.35">
      <c r="A2577">
        <v>7820412</v>
      </c>
      <c r="B2577" t="s">
        <v>39</v>
      </c>
      <c r="C2577" t="s">
        <v>98</v>
      </c>
      <c r="D2577" t="s">
        <v>822</v>
      </c>
      <c r="E2577" t="s">
        <v>885</v>
      </c>
      <c r="F2577" s="6">
        <v>7.5519194461925738E-4</v>
      </c>
      <c r="G2577" t="s">
        <v>909</v>
      </c>
      <c r="H2577" t="s">
        <v>946</v>
      </c>
      <c r="I2577" s="1">
        <v>84.417647058823533</v>
      </c>
      <c r="J2577" s="2">
        <v>6.2076777847702956E-2</v>
      </c>
      <c r="K2577" s="2">
        <v>6.6910006293266197E-2</v>
      </c>
      <c r="L2577" s="2">
        <v>6.3813719320327242E-2</v>
      </c>
    </row>
    <row r="2578" spans="1:12" x14ac:dyDescent="0.35">
      <c r="A2578">
        <v>7820412</v>
      </c>
      <c r="B2578" t="s">
        <v>39</v>
      </c>
      <c r="C2578" t="s">
        <v>98</v>
      </c>
      <c r="D2578" t="s">
        <v>822</v>
      </c>
      <c r="E2578" t="s">
        <v>864</v>
      </c>
      <c r="F2578" s="6">
        <v>1.6362492133417243E-3</v>
      </c>
      <c r="G2578" t="s">
        <v>865</v>
      </c>
      <c r="H2578" t="s">
        <v>866</v>
      </c>
      <c r="I2578" s="1">
        <v>66.849999999999994</v>
      </c>
      <c r="J2578" s="2">
        <v>0.10177470106985526</v>
      </c>
      <c r="K2578" s="2">
        <v>7.3467589679043419E-2</v>
      </c>
      <c r="L2578" s="2">
        <v>0.12582756700269676</v>
      </c>
    </row>
    <row r="2579" spans="1:12" x14ac:dyDescent="0.35">
      <c r="A2579">
        <v>7820412</v>
      </c>
      <c r="B2579" t="s">
        <v>39</v>
      </c>
      <c r="C2579" t="s">
        <v>98</v>
      </c>
      <c r="D2579" t="s">
        <v>1373</v>
      </c>
      <c r="E2579" t="s">
        <v>1374</v>
      </c>
      <c r="F2579" s="6">
        <v>1.762114537444934E-3</v>
      </c>
      <c r="G2579" t="s">
        <v>254</v>
      </c>
      <c r="H2579" t="s">
        <v>1375</v>
      </c>
      <c r="I2579" s="1">
        <v>82.444999999999993</v>
      </c>
      <c r="J2579" s="2">
        <v>0.13409691629955947</v>
      </c>
      <c r="K2579" s="2">
        <v>0.16281938325991191</v>
      </c>
      <c r="L2579" s="2">
        <v>0.14519824057423597</v>
      </c>
    </row>
    <row r="2580" spans="1:12" x14ac:dyDescent="0.35">
      <c r="A2580">
        <v>7820412</v>
      </c>
      <c r="B2580" t="s">
        <v>39</v>
      </c>
      <c r="C2580" t="s">
        <v>98</v>
      </c>
      <c r="D2580" t="s">
        <v>1373</v>
      </c>
      <c r="E2580" t="s">
        <v>2350</v>
      </c>
      <c r="F2580" s="6">
        <v>1.132787916928886E-3</v>
      </c>
      <c r="G2580" t="s">
        <v>1618</v>
      </c>
      <c r="H2580" t="s">
        <v>884</v>
      </c>
      <c r="I2580" s="1">
        <v>89.844999999999999</v>
      </c>
      <c r="J2580" s="2">
        <v>0.10591567023285084</v>
      </c>
      <c r="K2580" s="2">
        <v>9.2435494021397099E-2</v>
      </c>
      <c r="L2580" s="2">
        <v>0.10183763546040404</v>
      </c>
    </row>
    <row r="2581" spans="1:12" x14ac:dyDescent="0.35">
      <c r="A2581">
        <v>7820412</v>
      </c>
      <c r="B2581" t="s">
        <v>39</v>
      </c>
      <c r="C2581" t="s">
        <v>98</v>
      </c>
      <c r="D2581" t="s">
        <v>1373</v>
      </c>
      <c r="E2581" t="s">
        <v>1376</v>
      </c>
      <c r="F2581" s="6">
        <v>1.8879798615481435E-3</v>
      </c>
      <c r="G2581" t="s">
        <v>783</v>
      </c>
      <c r="H2581" t="s">
        <v>178</v>
      </c>
      <c r="I2581" s="1">
        <v>73.28</v>
      </c>
      <c r="J2581" s="2">
        <v>0.12668344870988041</v>
      </c>
      <c r="K2581" s="2">
        <v>0.13857772183763375</v>
      </c>
      <c r="L2581" s="2">
        <v>0.13820012010366681</v>
      </c>
    </row>
    <row r="2582" spans="1:12" x14ac:dyDescent="0.35">
      <c r="A2582">
        <v>7820412</v>
      </c>
      <c r="B2582" t="s">
        <v>39</v>
      </c>
      <c r="C2582" t="s">
        <v>98</v>
      </c>
      <c r="D2582" t="s">
        <v>1373</v>
      </c>
      <c r="E2582" t="s">
        <v>2351</v>
      </c>
      <c r="F2582" s="6">
        <v>1.6362492133417243E-3</v>
      </c>
      <c r="G2582" t="s">
        <v>1643</v>
      </c>
      <c r="H2582" t="s">
        <v>470</v>
      </c>
      <c r="I2582" s="1">
        <v>73.704999999999998</v>
      </c>
      <c r="J2582" s="2">
        <v>0.11371932032724984</v>
      </c>
      <c r="K2582" s="2">
        <v>0.11437382001258653</v>
      </c>
      <c r="L2582" s="2">
        <v>0.12059156202984876</v>
      </c>
    </row>
    <row r="2583" spans="1:12" x14ac:dyDescent="0.35">
      <c r="A2583">
        <v>7820412</v>
      </c>
      <c r="B2583" t="s">
        <v>39</v>
      </c>
      <c r="C2583" t="s">
        <v>98</v>
      </c>
      <c r="D2583" t="s">
        <v>1373</v>
      </c>
      <c r="E2583" t="s">
        <v>2352</v>
      </c>
      <c r="F2583" s="6">
        <v>2.013845185651353E-3</v>
      </c>
      <c r="G2583" t="s">
        <v>210</v>
      </c>
      <c r="H2583" t="s">
        <v>178</v>
      </c>
      <c r="I2583" s="1">
        <v>83.345000000000013</v>
      </c>
      <c r="J2583" s="2">
        <v>0.1750031466331026</v>
      </c>
      <c r="K2583" s="2">
        <v>0.14781623662680932</v>
      </c>
      <c r="L2583" s="2">
        <v>0.16775331011052549</v>
      </c>
    </row>
    <row r="2584" spans="1:12" x14ac:dyDescent="0.35">
      <c r="A2584">
        <v>7820412</v>
      </c>
      <c r="B2584" t="s">
        <v>39</v>
      </c>
      <c r="C2584" t="s">
        <v>98</v>
      </c>
      <c r="D2584" t="s">
        <v>2353</v>
      </c>
      <c r="E2584" t="s">
        <v>2354</v>
      </c>
      <c r="F2584" s="6">
        <v>2.5173064820641913E-4</v>
      </c>
      <c r="G2584" t="s">
        <v>929</v>
      </c>
      <c r="H2584" t="s">
        <v>1185</v>
      </c>
      <c r="I2584" s="1">
        <v>82.559999999999988</v>
      </c>
      <c r="J2584" s="2">
        <v>2.0591567023285084E-2</v>
      </c>
      <c r="K2584" s="2">
        <v>2.0641913152926367E-2</v>
      </c>
      <c r="L2584" s="2">
        <v>2.0792951157739735E-2</v>
      </c>
    </row>
    <row r="2585" spans="1:12" x14ac:dyDescent="0.35">
      <c r="A2585">
        <v>7820412</v>
      </c>
      <c r="B2585" t="s">
        <v>39</v>
      </c>
      <c r="C2585" t="s">
        <v>98</v>
      </c>
      <c r="D2585" t="s">
        <v>1941</v>
      </c>
      <c r="E2585" t="s">
        <v>2355</v>
      </c>
      <c r="F2585" s="6">
        <v>5.0346129641283825E-4</v>
      </c>
      <c r="G2585" t="s">
        <v>342</v>
      </c>
      <c r="H2585" t="s">
        <v>856</v>
      </c>
      <c r="I2585" s="1">
        <v>81.789999999999992</v>
      </c>
      <c r="J2585" s="2">
        <v>3.5091252359974831E-2</v>
      </c>
      <c r="K2585" s="2">
        <v>4.6016362492133422E-2</v>
      </c>
      <c r="L2585" s="2">
        <v>4.1183135583012113E-2</v>
      </c>
    </row>
    <row r="2586" spans="1:12" x14ac:dyDescent="0.35">
      <c r="A2586">
        <v>7820412</v>
      </c>
      <c r="B2586" t="s">
        <v>39</v>
      </c>
      <c r="C2586" t="s">
        <v>98</v>
      </c>
      <c r="D2586" t="s">
        <v>1207</v>
      </c>
      <c r="E2586" t="s">
        <v>2356</v>
      </c>
      <c r="F2586" s="6">
        <v>3.9018250471994967E-3</v>
      </c>
      <c r="G2586" t="s">
        <v>188</v>
      </c>
      <c r="H2586" t="s">
        <v>1131</v>
      </c>
      <c r="I2586" s="1">
        <v>81.679999999999993</v>
      </c>
      <c r="J2586" s="2">
        <v>0.29107614852108243</v>
      </c>
      <c r="K2586" s="2">
        <v>0.34609188168659538</v>
      </c>
      <c r="L2586" s="2">
        <v>0.31877909444877384</v>
      </c>
    </row>
    <row r="2587" spans="1:12" x14ac:dyDescent="0.35">
      <c r="A2587">
        <v>7820412</v>
      </c>
      <c r="B2587" t="s">
        <v>39</v>
      </c>
      <c r="C2587" t="s">
        <v>98</v>
      </c>
      <c r="D2587" t="s">
        <v>1207</v>
      </c>
      <c r="E2587" t="s">
        <v>1377</v>
      </c>
      <c r="F2587" s="6">
        <v>1.8879798615481435E-3</v>
      </c>
      <c r="G2587" t="s">
        <v>976</v>
      </c>
      <c r="H2587" t="s">
        <v>1042</v>
      </c>
      <c r="I2587" s="1">
        <v>78.839999999999989</v>
      </c>
      <c r="J2587" s="2">
        <v>0.13310258023914412</v>
      </c>
      <c r="K2587" s="2">
        <v>0.18332284455632472</v>
      </c>
      <c r="L2587" s="2">
        <v>0.14896161395697716</v>
      </c>
    </row>
    <row r="2588" spans="1:12" x14ac:dyDescent="0.35">
      <c r="A2588">
        <v>7820412</v>
      </c>
      <c r="B2588" t="s">
        <v>39</v>
      </c>
      <c r="C2588" t="s">
        <v>98</v>
      </c>
      <c r="D2588" t="s">
        <v>1207</v>
      </c>
      <c r="E2588" t="s">
        <v>1378</v>
      </c>
      <c r="F2588" s="6">
        <v>8.81057268722467E-4</v>
      </c>
      <c r="G2588" t="s">
        <v>1051</v>
      </c>
      <c r="H2588" t="s">
        <v>1018</v>
      </c>
      <c r="I2588" s="1">
        <v>88.61999999999999</v>
      </c>
      <c r="J2588" s="2">
        <v>7.4625550660792961E-2</v>
      </c>
      <c r="K2588" s="2">
        <v>8.6960352422907491E-2</v>
      </c>
      <c r="L2588" s="2">
        <v>7.8061672664423876E-2</v>
      </c>
    </row>
    <row r="2589" spans="1:12" x14ac:dyDescent="0.35">
      <c r="A2589">
        <v>7820412</v>
      </c>
      <c r="B2589" t="s">
        <v>39</v>
      </c>
      <c r="C2589" t="s">
        <v>98</v>
      </c>
      <c r="D2589" t="s">
        <v>195</v>
      </c>
      <c r="E2589" t="s">
        <v>309</v>
      </c>
      <c r="F2589" s="6">
        <v>7.5519194461925738E-4</v>
      </c>
      <c r="G2589" t="s">
        <v>310</v>
      </c>
      <c r="H2589" t="s">
        <v>237</v>
      </c>
      <c r="I2589" s="1">
        <v>68.364999999999995</v>
      </c>
      <c r="J2589" s="2">
        <v>3.7079924480805541E-2</v>
      </c>
      <c r="K2589" s="2">
        <v>6.7665198237885457E-2</v>
      </c>
      <c r="L2589" s="2">
        <v>5.1655130164288666E-2</v>
      </c>
    </row>
    <row r="2590" spans="1:12" x14ac:dyDescent="0.35">
      <c r="A2590">
        <v>7820412</v>
      </c>
      <c r="B2590" t="s">
        <v>39</v>
      </c>
      <c r="C2590" t="s">
        <v>98</v>
      </c>
      <c r="D2590" t="s">
        <v>1568</v>
      </c>
      <c r="E2590" t="s">
        <v>2357</v>
      </c>
      <c r="F2590" s="6">
        <v>1.132787916928886E-3</v>
      </c>
      <c r="G2590" t="s">
        <v>690</v>
      </c>
      <c r="H2590" t="s">
        <v>1557</v>
      </c>
      <c r="I2590" s="1">
        <v>55.224999999999994</v>
      </c>
      <c r="J2590" s="2">
        <v>4.8709880427942095E-2</v>
      </c>
      <c r="K2590" s="2">
        <v>7.2611705475141591E-2</v>
      </c>
      <c r="L2590" s="2">
        <v>6.2416612494284429E-2</v>
      </c>
    </row>
    <row r="2591" spans="1:12" x14ac:dyDescent="0.35">
      <c r="A2591">
        <v>7820412</v>
      </c>
      <c r="B2591" t="s">
        <v>39</v>
      </c>
      <c r="C2591" t="s">
        <v>98</v>
      </c>
      <c r="D2591" t="s">
        <v>2358</v>
      </c>
      <c r="E2591" t="s">
        <v>2359</v>
      </c>
      <c r="F2591" s="6">
        <v>5.0346129641283825E-4</v>
      </c>
      <c r="G2591" t="s">
        <v>1308</v>
      </c>
      <c r="H2591" t="s">
        <v>2298</v>
      </c>
      <c r="I2591" s="1">
        <v>64.179999999999993</v>
      </c>
      <c r="J2591" s="2">
        <v>3.1869100062932663E-2</v>
      </c>
      <c r="K2591" s="2">
        <v>2.8344870988042791E-2</v>
      </c>
      <c r="L2591" s="2">
        <v>3.2271868331841959E-2</v>
      </c>
    </row>
    <row r="2592" spans="1:12" x14ac:dyDescent="0.35">
      <c r="A2592">
        <v>7820412</v>
      </c>
      <c r="B2592" t="s">
        <v>39</v>
      </c>
      <c r="C2592" t="s">
        <v>98</v>
      </c>
      <c r="D2592" t="s">
        <v>1379</v>
      </c>
      <c r="E2592" t="s">
        <v>1380</v>
      </c>
      <c r="F2592" s="6">
        <v>2.5173064820641913E-4</v>
      </c>
      <c r="G2592" t="s">
        <v>1381</v>
      </c>
      <c r="H2592" t="s">
        <v>765</v>
      </c>
      <c r="I2592" s="1">
        <v>75.015000000000001</v>
      </c>
      <c r="J2592" s="2">
        <v>1.3115166771554438E-2</v>
      </c>
      <c r="K2592" s="2">
        <v>2.4292007551919445E-2</v>
      </c>
      <c r="L2592" s="2">
        <v>1.8879798615481433E-2</v>
      </c>
    </row>
    <row r="2593" spans="1:12" x14ac:dyDescent="0.35">
      <c r="A2593">
        <v>7820412</v>
      </c>
      <c r="B2593" t="s">
        <v>39</v>
      </c>
      <c r="C2593" t="s">
        <v>98</v>
      </c>
      <c r="D2593" t="s">
        <v>1570</v>
      </c>
      <c r="E2593" t="s">
        <v>2360</v>
      </c>
      <c r="F2593" s="6">
        <v>8.81057268722467E-4</v>
      </c>
      <c r="G2593" t="s">
        <v>1622</v>
      </c>
      <c r="H2593" t="s">
        <v>1446</v>
      </c>
      <c r="I2593" s="1">
        <v>74.28</v>
      </c>
      <c r="J2593" s="2">
        <v>6.255506607929516E-2</v>
      </c>
      <c r="K2593" s="2">
        <v>6.5110132158590323E-2</v>
      </c>
      <c r="L2593" s="2">
        <v>6.5374446650433654E-2</v>
      </c>
    </row>
    <row r="2594" spans="1:12" x14ac:dyDescent="0.35">
      <c r="A2594">
        <v>7820412</v>
      </c>
      <c r="B2594" t="s">
        <v>39</v>
      </c>
      <c r="C2594" t="s">
        <v>98</v>
      </c>
      <c r="D2594" t="s">
        <v>1570</v>
      </c>
      <c r="E2594" t="s">
        <v>1571</v>
      </c>
      <c r="F2594" s="6">
        <v>1.2586532410320956E-4</v>
      </c>
      <c r="G2594" t="s">
        <v>901</v>
      </c>
      <c r="H2594" t="s">
        <v>373</v>
      </c>
      <c r="I2594" s="1">
        <v>85.758823529411757</v>
      </c>
      <c r="J2594" s="2">
        <v>1.1403398363750785E-2</v>
      </c>
      <c r="K2594" s="2">
        <v>1.0572687224669603E-2</v>
      </c>
      <c r="L2594" s="2">
        <v>1.0799244808055383E-2</v>
      </c>
    </row>
    <row r="2595" spans="1:12" x14ac:dyDescent="0.35">
      <c r="A2595">
        <v>7820412</v>
      </c>
      <c r="B2595" t="s">
        <v>39</v>
      </c>
      <c r="C2595" t="s">
        <v>98</v>
      </c>
      <c r="D2595" t="s">
        <v>824</v>
      </c>
      <c r="E2595" t="s">
        <v>867</v>
      </c>
      <c r="F2595" s="6">
        <v>6.2932662051604787E-4</v>
      </c>
      <c r="G2595" t="s">
        <v>868</v>
      </c>
      <c r="H2595" t="s">
        <v>250</v>
      </c>
      <c r="I2595" s="1">
        <v>83.905000000000001</v>
      </c>
      <c r="J2595" s="2">
        <v>4.5752045311516679E-2</v>
      </c>
      <c r="K2595" s="2">
        <v>5.9030837004405291E-2</v>
      </c>
      <c r="L2595" s="2">
        <v>5.2737572719797239E-2</v>
      </c>
    </row>
    <row r="2596" spans="1:12" x14ac:dyDescent="0.35">
      <c r="A2596">
        <v>7820412</v>
      </c>
      <c r="B2596" t="s">
        <v>39</v>
      </c>
      <c r="C2596" t="s">
        <v>98</v>
      </c>
      <c r="D2596" t="s">
        <v>472</v>
      </c>
      <c r="E2596" t="s">
        <v>2361</v>
      </c>
      <c r="F2596" s="6">
        <v>1.6362492133417243E-3</v>
      </c>
      <c r="G2596" t="s">
        <v>175</v>
      </c>
      <c r="H2596" t="s">
        <v>327</v>
      </c>
      <c r="I2596" s="1">
        <v>59.609999999999992</v>
      </c>
      <c r="J2596" s="2">
        <v>5.7432347388294523E-2</v>
      </c>
      <c r="K2596" s="2">
        <v>0.1323725613593455</v>
      </c>
      <c r="L2596" s="2">
        <v>9.7684079284860018E-2</v>
      </c>
    </row>
    <row r="2597" spans="1:12" x14ac:dyDescent="0.35">
      <c r="A2597">
        <v>7820412</v>
      </c>
      <c r="B2597" t="s">
        <v>39</v>
      </c>
      <c r="C2597" t="s">
        <v>98</v>
      </c>
      <c r="D2597" t="s">
        <v>472</v>
      </c>
      <c r="E2597" t="s">
        <v>1382</v>
      </c>
      <c r="F2597" s="6">
        <v>1.2586532410320957E-3</v>
      </c>
      <c r="G2597" t="s">
        <v>1185</v>
      </c>
      <c r="H2597" t="s">
        <v>733</v>
      </c>
      <c r="I2597" s="1">
        <v>78.064999999999998</v>
      </c>
      <c r="J2597" s="2">
        <v>0.10320956576463185</v>
      </c>
      <c r="K2597" s="2">
        <v>8.2567652611705469E-2</v>
      </c>
      <c r="L2597" s="2">
        <v>9.8300816204054245E-2</v>
      </c>
    </row>
    <row r="2598" spans="1:12" x14ac:dyDescent="0.35">
      <c r="A2598">
        <v>7820412</v>
      </c>
      <c r="B2598" t="s">
        <v>39</v>
      </c>
      <c r="C2598" t="s">
        <v>98</v>
      </c>
      <c r="D2598" t="s">
        <v>472</v>
      </c>
      <c r="E2598" t="s">
        <v>1383</v>
      </c>
      <c r="F2598" s="6">
        <v>3.2724984266834485E-3</v>
      </c>
      <c r="G2598" t="s">
        <v>892</v>
      </c>
      <c r="H2598" t="s">
        <v>680</v>
      </c>
      <c r="I2598" s="1">
        <v>63.620000000000005</v>
      </c>
      <c r="J2598" s="2">
        <v>0.13449968533668974</v>
      </c>
      <c r="K2598" s="2">
        <v>0.26147262429200757</v>
      </c>
      <c r="L2598" s="2">
        <v>0.20845815227645384</v>
      </c>
    </row>
    <row r="2599" spans="1:12" x14ac:dyDescent="0.35">
      <c r="A2599">
        <v>7820412</v>
      </c>
      <c r="B2599" t="s">
        <v>39</v>
      </c>
      <c r="C2599" t="s">
        <v>98</v>
      </c>
      <c r="D2599" t="s">
        <v>472</v>
      </c>
      <c r="E2599" t="s">
        <v>2362</v>
      </c>
      <c r="F2599" s="6">
        <v>6.2932662051604787E-4</v>
      </c>
      <c r="G2599" t="s">
        <v>871</v>
      </c>
      <c r="H2599" t="s">
        <v>1051</v>
      </c>
      <c r="I2599" s="1">
        <v>68.245000000000005</v>
      </c>
      <c r="J2599" s="2">
        <v>2.5991189427312777E-2</v>
      </c>
      <c r="K2599" s="2">
        <v>5.3303964757709259E-2</v>
      </c>
      <c r="L2599" s="2">
        <v>4.2920073598642035E-2</v>
      </c>
    </row>
    <row r="2600" spans="1:12" x14ac:dyDescent="0.35">
      <c r="A2600">
        <v>7820412</v>
      </c>
      <c r="B2600" t="s">
        <v>39</v>
      </c>
      <c r="C2600" t="s">
        <v>98</v>
      </c>
      <c r="D2600" t="s">
        <v>472</v>
      </c>
      <c r="E2600" t="s">
        <v>1384</v>
      </c>
      <c r="F2600" s="6">
        <v>5.0346129641283825E-4</v>
      </c>
      <c r="G2600" t="s">
        <v>490</v>
      </c>
      <c r="H2600" t="s">
        <v>1132</v>
      </c>
      <c r="I2600" s="1">
        <v>66.249999999999986</v>
      </c>
      <c r="J2600" s="2">
        <v>2.3813719320327248E-2</v>
      </c>
      <c r="K2600" s="2">
        <v>4.8634361233480174E-2</v>
      </c>
      <c r="L2600" s="2">
        <v>3.3379485488613123E-2</v>
      </c>
    </row>
    <row r="2601" spans="1:12" x14ac:dyDescent="0.35">
      <c r="A2601">
        <v>7820412</v>
      </c>
      <c r="B2601" t="s">
        <v>39</v>
      </c>
      <c r="C2601" t="s">
        <v>98</v>
      </c>
      <c r="D2601" t="s">
        <v>472</v>
      </c>
      <c r="E2601" t="s">
        <v>1385</v>
      </c>
      <c r="F2601" s="6">
        <v>8.81057268722467E-4</v>
      </c>
      <c r="G2601" t="s">
        <v>1386</v>
      </c>
      <c r="H2601" t="s">
        <v>1387</v>
      </c>
      <c r="I2601" s="1">
        <v>65.414999999999992</v>
      </c>
      <c r="J2601" s="2">
        <v>6.0528634361233485E-2</v>
      </c>
      <c r="K2601" s="2">
        <v>3.7709251101321582E-2</v>
      </c>
      <c r="L2601" s="2">
        <v>5.7533042336350496E-2</v>
      </c>
    </row>
    <row r="2602" spans="1:12" x14ac:dyDescent="0.35">
      <c r="A2602">
        <v>7820412</v>
      </c>
      <c r="B2602" t="s">
        <v>39</v>
      </c>
      <c r="C2602" t="s">
        <v>98</v>
      </c>
      <c r="D2602" t="s">
        <v>472</v>
      </c>
      <c r="E2602" t="s">
        <v>1388</v>
      </c>
      <c r="F2602" s="6">
        <v>8.81057268722467E-4</v>
      </c>
      <c r="G2602" t="s">
        <v>1389</v>
      </c>
      <c r="H2602" t="s">
        <v>1390</v>
      </c>
      <c r="I2602" s="1">
        <v>71.94</v>
      </c>
      <c r="J2602" s="2">
        <v>6.2378854625550664E-2</v>
      </c>
      <c r="K2602" s="2">
        <v>4.687224669603525E-2</v>
      </c>
      <c r="L2602" s="2">
        <v>6.3436123348017626E-2</v>
      </c>
    </row>
    <row r="2603" spans="1:12" x14ac:dyDescent="0.35">
      <c r="A2603">
        <v>7820412</v>
      </c>
      <c r="B2603" t="s">
        <v>39</v>
      </c>
      <c r="C2603" t="s">
        <v>98</v>
      </c>
      <c r="D2603" t="s">
        <v>472</v>
      </c>
      <c r="E2603" t="s">
        <v>2352</v>
      </c>
      <c r="F2603" s="6">
        <v>1.8879798615481435E-3</v>
      </c>
      <c r="G2603" t="s">
        <v>308</v>
      </c>
      <c r="H2603" t="s">
        <v>449</v>
      </c>
      <c r="I2603" s="1">
        <v>74.734999999999999</v>
      </c>
      <c r="J2603" s="2">
        <v>0.13555695405915669</v>
      </c>
      <c r="K2603" s="2">
        <v>0.13801132787916928</v>
      </c>
      <c r="L2603" s="2">
        <v>0.14103208989598903</v>
      </c>
    </row>
    <row r="2604" spans="1:12" x14ac:dyDescent="0.35">
      <c r="A2604">
        <v>7820412</v>
      </c>
      <c r="B2604" t="s">
        <v>39</v>
      </c>
      <c r="C2604" t="s">
        <v>98</v>
      </c>
      <c r="D2604" t="s">
        <v>472</v>
      </c>
      <c r="E2604" t="s">
        <v>1391</v>
      </c>
      <c r="F2604" s="6">
        <v>3.0207677784770295E-3</v>
      </c>
      <c r="G2604" t="s">
        <v>169</v>
      </c>
      <c r="H2604" t="s">
        <v>535</v>
      </c>
      <c r="I2604" s="1">
        <v>60.474999999999994</v>
      </c>
      <c r="J2604" s="2">
        <v>0.13049716803020769</v>
      </c>
      <c r="K2604" s="2">
        <v>0.19212083071113908</v>
      </c>
      <c r="L2604" s="2">
        <v>0.18305852276638215</v>
      </c>
    </row>
    <row r="2605" spans="1:12" x14ac:dyDescent="0.35">
      <c r="A2605">
        <v>7820412</v>
      </c>
      <c r="B2605" t="s">
        <v>39</v>
      </c>
      <c r="C2605" t="s">
        <v>98</v>
      </c>
      <c r="D2605" t="s">
        <v>472</v>
      </c>
      <c r="E2605" t="s">
        <v>2363</v>
      </c>
      <c r="F2605" s="6">
        <v>3.3983637507866583E-3</v>
      </c>
      <c r="G2605" t="s">
        <v>355</v>
      </c>
      <c r="H2605" t="s">
        <v>1806</v>
      </c>
      <c r="I2605" s="1">
        <v>48.494999999999997</v>
      </c>
      <c r="J2605" s="2">
        <v>0.11214600377595972</v>
      </c>
      <c r="K2605" s="2">
        <v>0.15768407803650095</v>
      </c>
      <c r="L2605" s="2">
        <v>0.16516047310274004</v>
      </c>
    </row>
    <row r="2606" spans="1:12" x14ac:dyDescent="0.35">
      <c r="A2606">
        <v>7820412</v>
      </c>
      <c r="B2606" t="s">
        <v>39</v>
      </c>
      <c r="C2606" t="s">
        <v>98</v>
      </c>
      <c r="D2606" t="s">
        <v>472</v>
      </c>
      <c r="E2606" t="s">
        <v>1392</v>
      </c>
      <c r="F2606" s="6">
        <v>1.0069225928256765E-3</v>
      </c>
      <c r="G2606" t="s">
        <v>594</v>
      </c>
      <c r="H2606" t="s">
        <v>294</v>
      </c>
      <c r="I2606" s="1">
        <v>53.664999999999992</v>
      </c>
      <c r="J2606" s="2">
        <v>3.4436752674638138E-2</v>
      </c>
      <c r="K2606" s="2">
        <v>5.225928256765261E-2</v>
      </c>
      <c r="L2606" s="2">
        <v>5.4172434725800425E-2</v>
      </c>
    </row>
    <row r="2607" spans="1:12" x14ac:dyDescent="0.35">
      <c r="A2607">
        <v>7820412</v>
      </c>
      <c r="B2607" t="s">
        <v>39</v>
      </c>
      <c r="C2607" t="s">
        <v>98</v>
      </c>
      <c r="D2607" t="s">
        <v>472</v>
      </c>
      <c r="E2607" t="s">
        <v>1393</v>
      </c>
      <c r="F2607" s="6">
        <v>2.5173064820641915E-3</v>
      </c>
      <c r="G2607" t="s">
        <v>866</v>
      </c>
      <c r="H2607" t="s">
        <v>461</v>
      </c>
      <c r="I2607" s="1">
        <v>66.935000000000002</v>
      </c>
      <c r="J2607" s="2">
        <v>0.1130270610446822</v>
      </c>
      <c r="K2607" s="2">
        <v>0.2086847073631215</v>
      </c>
      <c r="L2607" s="2">
        <v>0.16891126110540239</v>
      </c>
    </row>
    <row r="2608" spans="1:12" x14ac:dyDescent="0.35">
      <c r="A2608">
        <v>7820412</v>
      </c>
      <c r="B2608" t="s">
        <v>39</v>
      </c>
      <c r="C2608" t="s">
        <v>98</v>
      </c>
      <c r="D2608" t="s">
        <v>472</v>
      </c>
      <c r="E2608" t="s">
        <v>2364</v>
      </c>
      <c r="F2608" s="6">
        <v>2.013845185651353E-3</v>
      </c>
      <c r="G2608" t="s">
        <v>1201</v>
      </c>
      <c r="H2608" t="s">
        <v>619</v>
      </c>
      <c r="I2608" s="1">
        <v>66.105000000000004</v>
      </c>
      <c r="J2608" s="2">
        <v>8.6796727501573315E-2</v>
      </c>
      <c r="K2608" s="2">
        <v>0.15949653870358715</v>
      </c>
      <c r="L2608" s="2">
        <v>0.13331654514435179</v>
      </c>
    </row>
    <row r="2609" spans="1:12" x14ac:dyDescent="0.35">
      <c r="A2609">
        <v>7820412</v>
      </c>
      <c r="B2609" t="s">
        <v>39</v>
      </c>
      <c r="C2609" t="s">
        <v>98</v>
      </c>
      <c r="D2609" t="s">
        <v>472</v>
      </c>
      <c r="E2609" t="s">
        <v>1394</v>
      </c>
      <c r="F2609" s="6">
        <v>7.5519194461925738E-4</v>
      </c>
      <c r="G2609" t="s">
        <v>1395</v>
      </c>
      <c r="H2609" t="s">
        <v>652</v>
      </c>
      <c r="I2609" s="1">
        <v>70.989999999999995</v>
      </c>
      <c r="J2609" s="2">
        <v>4.2592825676526114E-2</v>
      </c>
      <c r="K2609" s="2">
        <v>7.1365638766519829E-2</v>
      </c>
      <c r="L2609" s="2">
        <v>5.3618628067967272E-2</v>
      </c>
    </row>
    <row r="2610" spans="1:12" x14ac:dyDescent="0.35">
      <c r="A2610">
        <v>7820412</v>
      </c>
      <c r="B2610" t="s">
        <v>39</v>
      </c>
      <c r="C2610" t="s">
        <v>98</v>
      </c>
      <c r="D2610" t="s">
        <v>472</v>
      </c>
      <c r="E2610" t="s">
        <v>1396</v>
      </c>
      <c r="F2610" s="6">
        <v>1.762114537444934E-3</v>
      </c>
      <c r="G2610" t="s">
        <v>645</v>
      </c>
      <c r="H2610" t="s">
        <v>1101</v>
      </c>
      <c r="I2610" s="1">
        <v>70.85499999999999</v>
      </c>
      <c r="J2610" s="2">
        <v>9.1101321585903089E-2</v>
      </c>
      <c r="K2610" s="2">
        <v>0.13568281938325991</v>
      </c>
      <c r="L2610" s="2">
        <v>0.12475771462864814</v>
      </c>
    </row>
    <row r="2611" spans="1:12" x14ac:dyDescent="0.35">
      <c r="A2611">
        <v>7820412</v>
      </c>
      <c r="B2611" t="s">
        <v>39</v>
      </c>
      <c r="C2611" t="s">
        <v>98</v>
      </c>
      <c r="D2611" t="s">
        <v>472</v>
      </c>
      <c r="E2611" t="s">
        <v>2365</v>
      </c>
      <c r="F2611" s="6">
        <v>2.7690371302706105E-3</v>
      </c>
      <c r="G2611" t="s">
        <v>2366</v>
      </c>
      <c r="H2611" t="s">
        <v>1914</v>
      </c>
      <c r="I2611" s="1">
        <v>58.220000000000006</v>
      </c>
      <c r="J2611" s="2">
        <v>0.10383889238514789</v>
      </c>
      <c r="K2611" s="2">
        <v>0.21238514789175583</v>
      </c>
      <c r="L2611" s="2">
        <v>0.16143486258216891</v>
      </c>
    </row>
    <row r="2612" spans="1:12" x14ac:dyDescent="0.35">
      <c r="A2612">
        <v>7820412</v>
      </c>
      <c r="B2612" t="s">
        <v>39</v>
      </c>
      <c r="C2612" t="s">
        <v>98</v>
      </c>
      <c r="D2612" t="s">
        <v>472</v>
      </c>
      <c r="E2612" t="s">
        <v>1397</v>
      </c>
      <c r="F2612" s="6">
        <v>2.3914411579609818E-3</v>
      </c>
      <c r="G2612" t="s">
        <v>542</v>
      </c>
      <c r="H2612" t="s">
        <v>908</v>
      </c>
      <c r="I2612" s="1">
        <v>48.125</v>
      </c>
      <c r="J2612" s="2">
        <v>7.7721837633731902E-2</v>
      </c>
      <c r="K2612" s="2">
        <v>0.13894273127753304</v>
      </c>
      <c r="L2612" s="2">
        <v>0.11526746563824412</v>
      </c>
    </row>
    <row r="2613" spans="1:12" x14ac:dyDescent="0.35">
      <c r="A2613">
        <v>7820412</v>
      </c>
      <c r="B2613" t="s">
        <v>39</v>
      </c>
      <c r="C2613" t="s">
        <v>98</v>
      </c>
      <c r="D2613" t="s">
        <v>472</v>
      </c>
      <c r="E2613" t="s">
        <v>2367</v>
      </c>
      <c r="F2613" s="6">
        <v>1.3845185651353053E-3</v>
      </c>
      <c r="G2613" t="s">
        <v>350</v>
      </c>
      <c r="H2613" t="s">
        <v>2368</v>
      </c>
      <c r="I2613" s="1">
        <v>64.984999999999999</v>
      </c>
      <c r="J2613" s="2">
        <v>7.490245437382001E-2</v>
      </c>
      <c r="K2613" s="2">
        <v>7.6425424795468849E-2</v>
      </c>
      <c r="L2613" s="2">
        <v>8.9993706733794837E-2</v>
      </c>
    </row>
    <row r="2614" spans="1:12" x14ac:dyDescent="0.35">
      <c r="A2614">
        <v>7820412</v>
      </c>
      <c r="B2614" t="s">
        <v>39</v>
      </c>
      <c r="C2614" t="s">
        <v>98</v>
      </c>
      <c r="D2614" t="s">
        <v>2369</v>
      </c>
      <c r="E2614" t="s">
        <v>2370</v>
      </c>
      <c r="F2614" s="6">
        <v>1.0069225928256765E-3</v>
      </c>
      <c r="G2614" t="s">
        <v>1209</v>
      </c>
      <c r="H2614" t="s">
        <v>1163</v>
      </c>
      <c r="I2614" s="1">
        <v>67.699999999999989</v>
      </c>
      <c r="J2614" s="2">
        <v>5.7193203272498425E-2</v>
      </c>
      <c r="K2614" s="2">
        <v>7.0786658275645051E-2</v>
      </c>
      <c r="L2614" s="2">
        <v>6.8067965738573794E-2</v>
      </c>
    </row>
    <row r="2615" spans="1:12" x14ac:dyDescent="0.35">
      <c r="A2615">
        <v>7820412</v>
      </c>
      <c r="B2615" t="s">
        <v>39</v>
      </c>
      <c r="C2615" t="s">
        <v>98</v>
      </c>
      <c r="D2615" t="s">
        <v>2371</v>
      </c>
      <c r="E2615" t="s">
        <v>2372</v>
      </c>
      <c r="F2615" s="6">
        <v>5.0346129641283825E-4</v>
      </c>
      <c r="G2615" t="s">
        <v>2373</v>
      </c>
      <c r="H2615" t="s">
        <v>1253</v>
      </c>
      <c r="I2615" s="1">
        <v>54.945</v>
      </c>
      <c r="J2615" s="2">
        <v>1.2183763373190685E-2</v>
      </c>
      <c r="K2615" s="2">
        <v>3.1063561988672123E-2</v>
      </c>
      <c r="L2615" s="2">
        <v>2.7640025941285791E-2</v>
      </c>
    </row>
    <row r="2616" spans="1:12" x14ac:dyDescent="0.35">
      <c r="A2616">
        <v>7820412</v>
      </c>
      <c r="B2616" t="s">
        <v>39</v>
      </c>
      <c r="C2616" t="s">
        <v>98</v>
      </c>
      <c r="D2616" t="s">
        <v>828</v>
      </c>
      <c r="E2616" t="s">
        <v>869</v>
      </c>
      <c r="F2616" s="6">
        <v>2.3914411579609818E-3</v>
      </c>
      <c r="G2616" t="s">
        <v>331</v>
      </c>
      <c r="H2616" t="s">
        <v>735</v>
      </c>
      <c r="I2616" s="1">
        <v>67.135000000000005</v>
      </c>
      <c r="J2616" s="2">
        <v>9.685336689741976E-2</v>
      </c>
      <c r="K2616" s="2">
        <v>0.21116425424795468</v>
      </c>
      <c r="L2616" s="2">
        <v>0.16070483851687875</v>
      </c>
    </row>
    <row r="2617" spans="1:12" x14ac:dyDescent="0.35">
      <c r="A2617">
        <v>7820412</v>
      </c>
      <c r="B2617" t="s">
        <v>39</v>
      </c>
      <c r="C2617" t="s">
        <v>98</v>
      </c>
      <c r="D2617" t="s">
        <v>828</v>
      </c>
      <c r="E2617" t="s">
        <v>870</v>
      </c>
      <c r="F2617" s="6">
        <v>1.3845185651353053E-3</v>
      </c>
      <c r="G2617" t="s">
        <v>871</v>
      </c>
      <c r="H2617" t="s">
        <v>206</v>
      </c>
      <c r="I2617" s="1">
        <v>74.259999999999991</v>
      </c>
      <c r="J2617" s="2">
        <v>5.7180616740088105E-2</v>
      </c>
      <c r="K2617" s="2">
        <v>0.13845185651353054</v>
      </c>
      <c r="L2617" s="2">
        <v>0.10273127330782431</v>
      </c>
    </row>
    <row r="2618" spans="1:12" x14ac:dyDescent="0.35">
      <c r="A2618">
        <v>7820412</v>
      </c>
      <c r="B2618" t="s">
        <v>39</v>
      </c>
      <c r="C2618" t="s">
        <v>98</v>
      </c>
      <c r="D2618" t="s">
        <v>828</v>
      </c>
      <c r="E2618" t="s">
        <v>872</v>
      </c>
      <c r="F2618" s="6">
        <v>2.1397105097545627E-3</v>
      </c>
      <c r="G2618" t="s">
        <v>510</v>
      </c>
      <c r="H2618" t="s">
        <v>210</v>
      </c>
      <c r="I2618" s="1">
        <v>77.179999999999993</v>
      </c>
      <c r="J2618" s="2">
        <v>0.12089364380113279</v>
      </c>
      <c r="K2618" s="2">
        <v>0.18594084329767152</v>
      </c>
      <c r="L2618" s="2">
        <v>0.16539962893390597</v>
      </c>
    </row>
    <row r="2619" spans="1:12" x14ac:dyDescent="0.35">
      <c r="A2619">
        <v>7820412</v>
      </c>
      <c r="B2619" t="s">
        <v>39</v>
      </c>
      <c r="C2619" t="s">
        <v>98</v>
      </c>
      <c r="D2619" t="s">
        <v>476</v>
      </c>
      <c r="E2619" t="s">
        <v>2374</v>
      </c>
      <c r="F2619" s="6">
        <v>2.6431718061674008E-3</v>
      </c>
      <c r="G2619" t="s">
        <v>1955</v>
      </c>
      <c r="H2619" t="s">
        <v>2302</v>
      </c>
      <c r="I2619" s="1">
        <v>60.084999999999994</v>
      </c>
      <c r="J2619" s="2">
        <v>0.16044052863436123</v>
      </c>
      <c r="K2619" s="2">
        <v>0.12343612334801762</v>
      </c>
      <c r="L2619" s="2">
        <v>0.15885462151750068</v>
      </c>
    </row>
    <row r="2620" spans="1:12" x14ac:dyDescent="0.35">
      <c r="A2620">
        <v>7820412</v>
      </c>
      <c r="B2620" t="s">
        <v>39</v>
      </c>
      <c r="C2620" t="s">
        <v>98</v>
      </c>
      <c r="D2620" t="s">
        <v>476</v>
      </c>
      <c r="E2620" t="s">
        <v>1398</v>
      </c>
      <c r="F2620" s="6">
        <v>2.1397105097545627E-3</v>
      </c>
      <c r="G2620" t="s">
        <v>435</v>
      </c>
      <c r="H2620" t="s">
        <v>976</v>
      </c>
      <c r="I2620" s="1">
        <v>73.774999999999991</v>
      </c>
      <c r="J2620" s="2">
        <v>0.12923851478917558</v>
      </c>
      <c r="K2620" s="2">
        <v>0.15084959093769668</v>
      </c>
      <c r="L2620" s="2">
        <v>0.157910642149765</v>
      </c>
    </row>
    <row r="2621" spans="1:12" x14ac:dyDescent="0.35">
      <c r="A2621">
        <v>7820412</v>
      </c>
      <c r="B2621" t="s">
        <v>39</v>
      </c>
      <c r="C2621" t="s">
        <v>98</v>
      </c>
      <c r="D2621" t="s">
        <v>476</v>
      </c>
      <c r="E2621" t="s">
        <v>1399</v>
      </c>
      <c r="F2621" s="6">
        <v>2.6431718061674008E-3</v>
      </c>
      <c r="G2621" t="s">
        <v>726</v>
      </c>
      <c r="H2621" t="s">
        <v>1157</v>
      </c>
      <c r="I2621" s="1">
        <v>72.674999999999997</v>
      </c>
      <c r="J2621" s="2">
        <v>0.15515418502202644</v>
      </c>
      <c r="K2621" s="2">
        <v>0.24290748898678416</v>
      </c>
      <c r="L2621" s="2">
        <v>0.19242291555530699</v>
      </c>
    </row>
    <row r="2622" spans="1:12" x14ac:dyDescent="0.35">
      <c r="A2622">
        <v>7820412</v>
      </c>
      <c r="B2622" t="s">
        <v>39</v>
      </c>
      <c r="C2622" t="s">
        <v>98</v>
      </c>
      <c r="D2622" t="s">
        <v>476</v>
      </c>
      <c r="E2622" t="s">
        <v>1400</v>
      </c>
      <c r="F2622" s="6">
        <v>2.265575833857772E-3</v>
      </c>
      <c r="G2622" t="s">
        <v>1218</v>
      </c>
      <c r="H2622" t="s">
        <v>1401</v>
      </c>
      <c r="I2622" s="1">
        <v>66.650000000000006</v>
      </c>
      <c r="J2622" s="2">
        <v>0.11463813719320327</v>
      </c>
      <c r="K2622" s="2">
        <v>0.21681560730018878</v>
      </c>
      <c r="L2622" s="2">
        <v>0.15111390120432464</v>
      </c>
    </row>
    <row r="2623" spans="1:12" x14ac:dyDescent="0.35">
      <c r="A2623">
        <v>7820412</v>
      </c>
      <c r="B2623" t="s">
        <v>39</v>
      </c>
      <c r="C2623" t="s">
        <v>98</v>
      </c>
      <c r="D2623" t="s">
        <v>476</v>
      </c>
      <c r="E2623" t="s">
        <v>1402</v>
      </c>
      <c r="F2623" s="6">
        <v>3.1466331025802393E-3</v>
      </c>
      <c r="G2623" t="s">
        <v>157</v>
      </c>
      <c r="H2623" t="s">
        <v>389</v>
      </c>
      <c r="I2623" s="1">
        <v>68.47</v>
      </c>
      <c r="J2623" s="2">
        <v>0.17558212712397733</v>
      </c>
      <c r="K2623" s="2">
        <v>0.2208936438011328</v>
      </c>
      <c r="L2623" s="2">
        <v>0.21522970901786945</v>
      </c>
    </row>
    <row r="2624" spans="1:12" x14ac:dyDescent="0.35">
      <c r="A2624">
        <v>7820412</v>
      </c>
      <c r="B2624" t="s">
        <v>39</v>
      </c>
      <c r="C2624" t="s">
        <v>98</v>
      </c>
      <c r="D2624" t="s">
        <v>1578</v>
      </c>
      <c r="E2624" t="s">
        <v>2375</v>
      </c>
      <c r="F2624" s="6">
        <v>5.0346129641283825E-4</v>
      </c>
      <c r="G2624" t="s">
        <v>494</v>
      </c>
      <c r="H2624" t="s">
        <v>2376</v>
      </c>
      <c r="I2624" s="1">
        <v>66.015000000000001</v>
      </c>
      <c r="J2624" s="2">
        <v>2.1799874134675896E-2</v>
      </c>
      <c r="K2624" s="2">
        <v>3.413467589679043E-2</v>
      </c>
      <c r="L2624" s="2">
        <v>3.3228445563247326E-2</v>
      </c>
    </row>
    <row r="2625" spans="1:12" x14ac:dyDescent="0.35">
      <c r="A2625">
        <v>7820412</v>
      </c>
      <c r="B2625" t="s">
        <v>39</v>
      </c>
      <c r="C2625" t="s">
        <v>98</v>
      </c>
      <c r="D2625" t="s">
        <v>1957</v>
      </c>
      <c r="E2625" t="s">
        <v>2377</v>
      </c>
      <c r="F2625" s="6">
        <v>2.5173064820641913E-4</v>
      </c>
      <c r="G2625" t="s">
        <v>545</v>
      </c>
      <c r="H2625" t="s">
        <v>2378</v>
      </c>
      <c r="I2625" s="1">
        <v>56.784999999999997</v>
      </c>
      <c r="J2625" s="2">
        <v>1.1327879169288861E-2</v>
      </c>
      <c r="K2625" s="2">
        <v>8.2567652611705462E-3</v>
      </c>
      <c r="L2625" s="2">
        <v>1.4298300626069363E-2</v>
      </c>
    </row>
    <row r="2626" spans="1:12" x14ac:dyDescent="0.35">
      <c r="A2626">
        <v>7820412</v>
      </c>
      <c r="B2626" t="s">
        <v>39</v>
      </c>
      <c r="C2626" t="s">
        <v>98</v>
      </c>
      <c r="D2626" t="s">
        <v>1403</v>
      </c>
      <c r="E2626" t="s">
        <v>2379</v>
      </c>
      <c r="F2626" s="6">
        <v>2.8949024543738198E-3</v>
      </c>
      <c r="G2626" t="s">
        <v>226</v>
      </c>
      <c r="H2626" t="s">
        <v>715</v>
      </c>
      <c r="I2626" s="1">
        <v>81.894999999999996</v>
      </c>
      <c r="J2626" s="2">
        <v>0.22001258653241029</v>
      </c>
      <c r="K2626" s="2">
        <v>0.23217117684078037</v>
      </c>
      <c r="L2626" s="2">
        <v>0.23709251543048643</v>
      </c>
    </row>
    <row r="2627" spans="1:12" x14ac:dyDescent="0.35">
      <c r="A2627">
        <v>7820412</v>
      </c>
      <c r="B2627" t="s">
        <v>39</v>
      </c>
      <c r="C2627" t="s">
        <v>98</v>
      </c>
      <c r="D2627" t="s">
        <v>1403</v>
      </c>
      <c r="E2627" t="s">
        <v>1404</v>
      </c>
      <c r="F2627" s="6">
        <v>2.7690371302706105E-3</v>
      </c>
      <c r="G2627" t="s">
        <v>1405</v>
      </c>
      <c r="H2627" t="s">
        <v>533</v>
      </c>
      <c r="I2627" s="1">
        <v>83.534999999999997</v>
      </c>
      <c r="J2627" s="2">
        <v>0.22983008181246067</v>
      </c>
      <c r="K2627" s="2">
        <v>0.21487728130899936</v>
      </c>
      <c r="L2627" s="2">
        <v>0.23149149986540768</v>
      </c>
    </row>
    <row r="2628" spans="1:12" x14ac:dyDescent="0.35">
      <c r="A2628">
        <v>7820412</v>
      </c>
      <c r="B2628" t="s">
        <v>39</v>
      </c>
      <c r="C2628" t="s">
        <v>98</v>
      </c>
      <c r="D2628" t="s">
        <v>1968</v>
      </c>
      <c r="E2628" t="s">
        <v>2380</v>
      </c>
      <c r="F2628" s="6">
        <v>1.2586532410320956E-4</v>
      </c>
      <c r="G2628" t="s">
        <v>833</v>
      </c>
      <c r="H2628" t="s">
        <v>1636</v>
      </c>
      <c r="I2628" s="1">
        <v>63.644999999999996</v>
      </c>
      <c r="J2628" s="2">
        <v>5.7268722466960352E-3</v>
      </c>
      <c r="K2628" s="2">
        <v>9.1378225298930135E-3</v>
      </c>
      <c r="L2628" s="2">
        <v>8.017621241402071E-3</v>
      </c>
    </row>
    <row r="2629" spans="1:12" x14ac:dyDescent="0.35">
      <c r="A2629">
        <v>7820412</v>
      </c>
      <c r="B2629" t="s">
        <v>39</v>
      </c>
      <c r="C2629" t="s">
        <v>98</v>
      </c>
      <c r="D2629" t="s">
        <v>1406</v>
      </c>
      <c r="E2629" t="s">
        <v>1407</v>
      </c>
      <c r="F2629" s="6">
        <v>5.0346129641283825E-4</v>
      </c>
      <c r="G2629" t="s">
        <v>161</v>
      </c>
      <c r="H2629" t="s">
        <v>206</v>
      </c>
      <c r="I2629" s="1">
        <v>74.894999999999996</v>
      </c>
      <c r="J2629" s="2">
        <v>2.7690371302706105E-2</v>
      </c>
      <c r="K2629" s="2">
        <v>5.0346129641283828E-2</v>
      </c>
      <c r="L2629" s="2">
        <v>3.7759597230962866E-2</v>
      </c>
    </row>
    <row r="2630" spans="1:12" x14ac:dyDescent="0.35">
      <c r="A2630">
        <v>7820412</v>
      </c>
      <c r="B2630" t="s">
        <v>39</v>
      </c>
      <c r="C2630" t="s">
        <v>98</v>
      </c>
      <c r="D2630" t="s">
        <v>1975</v>
      </c>
      <c r="E2630" t="s">
        <v>2381</v>
      </c>
      <c r="F2630" s="6">
        <v>1.2586532410320956E-4</v>
      </c>
      <c r="G2630" t="s">
        <v>1322</v>
      </c>
      <c r="H2630" t="s">
        <v>767</v>
      </c>
      <c r="I2630" s="1">
        <v>56.709999999999994</v>
      </c>
      <c r="J2630" s="2">
        <v>6.3184392699811203E-3</v>
      </c>
      <c r="K2630" s="2">
        <v>4.5311516677155441E-3</v>
      </c>
      <c r="L2630" s="2">
        <v>7.1365639726796038E-3</v>
      </c>
    </row>
    <row r="2631" spans="1:12" x14ac:dyDescent="0.35">
      <c r="A2631">
        <v>7820412</v>
      </c>
      <c r="B2631" t="s">
        <v>39</v>
      </c>
      <c r="C2631" t="s">
        <v>98</v>
      </c>
      <c r="D2631" t="s">
        <v>1585</v>
      </c>
      <c r="E2631" t="s">
        <v>2382</v>
      </c>
      <c r="F2631" s="6">
        <v>6.2932662051604787E-4</v>
      </c>
      <c r="G2631" t="s">
        <v>1636</v>
      </c>
      <c r="H2631" t="s">
        <v>1035</v>
      </c>
      <c r="I2631" s="1">
        <v>75.489999999999995</v>
      </c>
      <c r="J2631" s="2">
        <v>4.5689112649465069E-2</v>
      </c>
      <c r="K2631" s="2">
        <v>3.8577721837633736E-2</v>
      </c>
      <c r="L2631" s="2">
        <v>4.7514159848961617E-2</v>
      </c>
    </row>
    <row r="2632" spans="1:12" x14ac:dyDescent="0.35">
      <c r="A2632">
        <v>7820412</v>
      </c>
      <c r="B2632" t="s">
        <v>39</v>
      </c>
      <c r="C2632" t="s">
        <v>98</v>
      </c>
      <c r="D2632" t="s">
        <v>1408</v>
      </c>
      <c r="E2632" t="s">
        <v>1409</v>
      </c>
      <c r="F2632" s="6">
        <v>1.762114537444934E-3</v>
      </c>
      <c r="G2632" t="s">
        <v>401</v>
      </c>
      <c r="H2632" t="s">
        <v>1410</v>
      </c>
      <c r="I2632" s="1">
        <v>76.33</v>
      </c>
      <c r="J2632" s="2">
        <v>0.1258149779735683</v>
      </c>
      <c r="K2632" s="2">
        <v>0.13973568281938326</v>
      </c>
      <c r="L2632" s="2">
        <v>0.13462555334956636</v>
      </c>
    </row>
    <row r="2633" spans="1:12" x14ac:dyDescent="0.35">
      <c r="A2633">
        <v>7820412</v>
      </c>
      <c r="B2633" t="s">
        <v>39</v>
      </c>
      <c r="C2633" t="s">
        <v>98</v>
      </c>
      <c r="D2633" t="s">
        <v>1408</v>
      </c>
      <c r="E2633" t="s">
        <v>2383</v>
      </c>
      <c r="F2633" s="6">
        <v>1.0069225928256765E-3</v>
      </c>
      <c r="G2633" t="s">
        <v>206</v>
      </c>
      <c r="H2633" t="s">
        <v>969</v>
      </c>
      <c r="I2633" s="1">
        <v>94.860000000000014</v>
      </c>
      <c r="J2633" s="2">
        <v>0.10069225928256766</v>
      </c>
      <c r="K2633" s="2">
        <v>0.10059156702328509</v>
      </c>
      <c r="L2633" s="2">
        <v>9.5556955595598639E-2</v>
      </c>
    </row>
    <row r="2634" spans="1:12" x14ac:dyDescent="0.35">
      <c r="A2634">
        <v>7820412</v>
      </c>
      <c r="B2634" t="s">
        <v>39</v>
      </c>
      <c r="C2634" t="s">
        <v>98</v>
      </c>
      <c r="D2634" t="s">
        <v>1408</v>
      </c>
      <c r="E2634" t="s">
        <v>2384</v>
      </c>
      <c r="F2634" s="6">
        <v>2.265575833857772E-3</v>
      </c>
      <c r="G2634" t="s">
        <v>384</v>
      </c>
      <c r="H2634" t="s">
        <v>359</v>
      </c>
      <c r="I2634" s="1">
        <v>78.139999999999986</v>
      </c>
      <c r="J2634" s="2">
        <v>0.16765261170547513</v>
      </c>
      <c r="K2634" s="2">
        <v>0.17150409062303335</v>
      </c>
      <c r="L2634" s="2">
        <v>0.17716802329368903</v>
      </c>
    </row>
    <row r="2635" spans="1:12" x14ac:dyDescent="0.35">
      <c r="A2635">
        <v>7820412</v>
      </c>
      <c r="B2635" t="s">
        <v>39</v>
      </c>
      <c r="C2635" t="s">
        <v>98</v>
      </c>
      <c r="D2635" t="s">
        <v>1408</v>
      </c>
      <c r="E2635" t="s">
        <v>2385</v>
      </c>
      <c r="F2635" s="6">
        <v>5.0346129641283825E-4</v>
      </c>
      <c r="G2635" t="s">
        <v>206</v>
      </c>
      <c r="H2635" t="s">
        <v>884</v>
      </c>
      <c r="I2635" s="1">
        <v>92.454999999999984</v>
      </c>
      <c r="J2635" s="2">
        <v>5.0346129641283828E-2</v>
      </c>
      <c r="K2635" s="2">
        <v>4.10824417872876E-2</v>
      </c>
      <c r="L2635" s="2">
        <v>4.6570169918187541E-2</v>
      </c>
    </row>
    <row r="2636" spans="1:12" x14ac:dyDescent="0.35">
      <c r="A2636">
        <v>7820412</v>
      </c>
      <c r="B2636" t="s">
        <v>39</v>
      </c>
      <c r="C2636" t="s">
        <v>98</v>
      </c>
      <c r="D2636" t="s">
        <v>1408</v>
      </c>
      <c r="E2636" t="s">
        <v>2386</v>
      </c>
      <c r="F2636" s="6">
        <v>1.6362492133417243E-3</v>
      </c>
      <c r="G2636" t="s">
        <v>224</v>
      </c>
      <c r="H2636" t="s">
        <v>206</v>
      </c>
      <c r="I2636" s="1">
        <v>94.31</v>
      </c>
      <c r="J2636" s="2">
        <v>0.1583889238514789</v>
      </c>
      <c r="K2636" s="2">
        <v>0.16362492133417242</v>
      </c>
      <c r="L2636" s="2">
        <v>0.15429830581156093</v>
      </c>
    </row>
    <row r="2637" spans="1:12" x14ac:dyDescent="0.35">
      <c r="A2637">
        <v>7820412</v>
      </c>
      <c r="B2637" t="s">
        <v>39</v>
      </c>
      <c r="C2637" t="s">
        <v>98</v>
      </c>
      <c r="D2637" t="s">
        <v>1411</v>
      </c>
      <c r="E2637" t="s">
        <v>2387</v>
      </c>
      <c r="F2637" s="6">
        <v>1.2586532410320956E-4</v>
      </c>
      <c r="G2637" t="s">
        <v>450</v>
      </c>
      <c r="H2637" t="s">
        <v>206</v>
      </c>
      <c r="I2637" s="1">
        <v>87.084999999999994</v>
      </c>
      <c r="J2637" s="2">
        <v>9.8804279421019509E-3</v>
      </c>
      <c r="K2637" s="2">
        <v>1.2586532410320957E-2</v>
      </c>
      <c r="L2637" s="2">
        <v>1.0975456261799875E-2</v>
      </c>
    </row>
    <row r="2638" spans="1:12" x14ac:dyDescent="0.35">
      <c r="A2638">
        <v>7820412</v>
      </c>
      <c r="B2638" t="s">
        <v>39</v>
      </c>
      <c r="C2638" t="s">
        <v>98</v>
      </c>
      <c r="D2638" t="s">
        <v>1411</v>
      </c>
      <c r="E2638" t="s">
        <v>1412</v>
      </c>
      <c r="F2638" s="6">
        <v>3.7759597230962869E-4</v>
      </c>
      <c r="G2638" t="s">
        <v>1413</v>
      </c>
      <c r="H2638" t="s">
        <v>328</v>
      </c>
      <c r="I2638" s="1">
        <v>77.399999999999991</v>
      </c>
      <c r="J2638" s="2">
        <v>2.6129641283826305E-2</v>
      </c>
      <c r="K2638" s="2">
        <v>3.564505978602895E-2</v>
      </c>
      <c r="L2638" s="2">
        <v>2.9225928256765264E-2</v>
      </c>
    </row>
    <row r="2639" spans="1:12" x14ac:dyDescent="0.35">
      <c r="A2639">
        <v>7820412</v>
      </c>
      <c r="B2639" t="s">
        <v>39</v>
      </c>
      <c r="C2639" t="s">
        <v>98</v>
      </c>
      <c r="D2639" t="s">
        <v>1411</v>
      </c>
      <c r="E2639" t="s">
        <v>2388</v>
      </c>
      <c r="F2639" s="6">
        <v>3.7759597230962869E-4</v>
      </c>
      <c r="G2639" t="s">
        <v>256</v>
      </c>
      <c r="H2639" t="s">
        <v>206</v>
      </c>
      <c r="I2639" s="1">
        <v>89.169999999999987</v>
      </c>
      <c r="J2639" s="2">
        <v>3.2322215229704215E-2</v>
      </c>
      <c r="K2639" s="2">
        <v>3.7759597230962866E-2</v>
      </c>
      <c r="L2639" s="2">
        <v>3.3643801132787921E-2</v>
      </c>
    </row>
    <row r="2640" spans="1:12" x14ac:dyDescent="0.35">
      <c r="A2640">
        <v>7820412</v>
      </c>
      <c r="B2640" t="s">
        <v>39</v>
      </c>
      <c r="C2640" t="s">
        <v>98</v>
      </c>
      <c r="D2640" t="s">
        <v>1411</v>
      </c>
      <c r="E2640" t="s">
        <v>1414</v>
      </c>
      <c r="F2640" s="6">
        <v>5.0346129641283825E-4</v>
      </c>
      <c r="G2640" t="s">
        <v>1029</v>
      </c>
      <c r="H2640" t="s">
        <v>206</v>
      </c>
      <c r="I2640" s="1">
        <v>81.72</v>
      </c>
      <c r="J2640" s="2">
        <v>3.7054751415984889E-2</v>
      </c>
      <c r="K2640" s="2">
        <v>5.0346129641283828E-2</v>
      </c>
      <c r="L2640" s="2">
        <v>4.1183134046570175E-2</v>
      </c>
    </row>
    <row r="2641" spans="1:12" x14ac:dyDescent="0.35">
      <c r="A2641">
        <v>7820412</v>
      </c>
      <c r="B2641" t="s">
        <v>39</v>
      </c>
      <c r="C2641" t="s">
        <v>98</v>
      </c>
      <c r="D2641" t="s">
        <v>1164</v>
      </c>
      <c r="E2641" t="s">
        <v>2389</v>
      </c>
      <c r="F2641" s="6">
        <v>6.2932662051604787E-4</v>
      </c>
      <c r="G2641" t="s">
        <v>924</v>
      </c>
      <c r="H2641" t="s">
        <v>367</v>
      </c>
      <c r="I2641" s="1">
        <v>91.989999999999981</v>
      </c>
      <c r="J2641" s="2">
        <v>6.1862806796727503E-2</v>
      </c>
      <c r="K2641" s="2">
        <v>5.1793580868470739E-2</v>
      </c>
      <c r="L2641" s="2">
        <v>5.7898049087476401E-2</v>
      </c>
    </row>
    <row r="2642" spans="1:12" x14ac:dyDescent="0.35">
      <c r="A2642">
        <v>7820412</v>
      </c>
      <c r="B2642" t="s">
        <v>39</v>
      </c>
      <c r="C2642" t="s">
        <v>98</v>
      </c>
      <c r="D2642" t="s">
        <v>1164</v>
      </c>
      <c r="E2642" t="s">
        <v>2390</v>
      </c>
      <c r="F2642" s="6">
        <v>3.7759597230962869E-4</v>
      </c>
      <c r="G2642" t="s">
        <v>278</v>
      </c>
      <c r="H2642" t="s">
        <v>334</v>
      </c>
      <c r="I2642" s="1">
        <v>70.094999999999999</v>
      </c>
      <c r="J2642" s="2">
        <v>2.7300188797986152E-2</v>
      </c>
      <c r="K2642" s="2">
        <v>2.3826305852737571E-2</v>
      </c>
      <c r="L2642" s="2">
        <v>2.6469477082739241E-2</v>
      </c>
    </row>
    <row r="2643" spans="1:12" x14ac:dyDescent="0.35">
      <c r="A2643">
        <v>7820412</v>
      </c>
      <c r="B2643" t="s">
        <v>39</v>
      </c>
      <c r="C2643" t="s">
        <v>98</v>
      </c>
      <c r="D2643" t="s">
        <v>1164</v>
      </c>
      <c r="E2643" t="s">
        <v>2391</v>
      </c>
      <c r="F2643" s="6">
        <v>1.132787916928886E-3</v>
      </c>
      <c r="G2643" t="s">
        <v>2031</v>
      </c>
      <c r="H2643" t="s">
        <v>793</v>
      </c>
      <c r="I2643" s="1">
        <v>75.625</v>
      </c>
      <c r="J2643" s="2">
        <v>8.8244178728760225E-2</v>
      </c>
      <c r="K2643" s="2">
        <v>7.2271869100062919E-2</v>
      </c>
      <c r="L2643" s="2">
        <v>8.5638764791326594E-2</v>
      </c>
    </row>
    <row r="2644" spans="1:12" x14ac:dyDescent="0.35">
      <c r="A2644">
        <v>7820412</v>
      </c>
      <c r="B2644" t="s">
        <v>39</v>
      </c>
      <c r="C2644" t="s">
        <v>98</v>
      </c>
      <c r="D2644" t="s">
        <v>1164</v>
      </c>
      <c r="E2644" t="s">
        <v>1415</v>
      </c>
      <c r="F2644" s="6">
        <v>1.2586532410320956E-4</v>
      </c>
      <c r="G2644" t="s">
        <v>206</v>
      </c>
      <c r="H2644" t="s">
        <v>1055</v>
      </c>
      <c r="I2644" s="1">
        <v>94.764999999999986</v>
      </c>
      <c r="J2644" s="2">
        <v>1.2586532410320957E-2</v>
      </c>
      <c r="K2644" s="2">
        <v>1.0988042794210194E-2</v>
      </c>
      <c r="L2644" s="2">
        <v>1.191944580846346E-2</v>
      </c>
    </row>
    <row r="2645" spans="1:12" x14ac:dyDescent="0.35">
      <c r="A2645">
        <v>7820412</v>
      </c>
      <c r="B2645" t="s">
        <v>39</v>
      </c>
      <c r="C2645" t="s">
        <v>98</v>
      </c>
      <c r="D2645" t="s">
        <v>1164</v>
      </c>
      <c r="E2645" t="s">
        <v>2392</v>
      </c>
      <c r="F2645" s="6">
        <v>1.762114537444934E-3</v>
      </c>
      <c r="G2645" t="s">
        <v>884</v>
      </c>
      <c r="H2645" t="s">
        <v>322</v>
      </c>
      <c r="I2645" s="1">
        <v>75.809999999999988</v>
      </c>
      <c r="J2645" s="2">
        <v>0.14378854625550661</v>
      </c>
      <c r="K2645" s="2">
        <v>0.10361233480176212</v>
      </c>
      <c r="L2645" s="2">
        <v>0.13356828731587281</v>
      </c>
    </row>
    <row r="2646" spans="1:12" x14ac:dyDescent="0.35">
      <c r="A2646">
        <v>7820412</v>
      </c>
      <c r="B2646" t="s">
        <v>39</v>
      </c>
      <c r="C2646" t="s">
        <v>98</v>
      </c>
      <c r="D2646" t="s">
        <v>1164</v>
      </c>
      <c r="E2646" t="s">
        <v>2393</v>
      </c>
      <c r="F2646" s="6">
        <v>6.2932662051604787E-4</v>
      </c>
      <c r="G2646" t="s">
        <v>206</v>
      </c>
      <c r="H2646" t="s">
        <v>508</v>
      </c>
      <c r="I2646" s="1">
        <v>90.84999999999998</v>
      </c>
      <c r="J2646" s="2">
        <v>6.293266205160479E-2</v>
      </c>
      <c r="K2646" s="2">
        <v>4.9339207048458157E-2</v>
      </c>
      <c r="L2646" s="2">
        <v>5.720579076518497E-2</v>
      </c>
    </row>
    <row r="2647" spans="1:12" x14ac:dyDescent="0.35">
      <c r="A2647">
        <v>7820412</v>
      </c>
      <c r="B2647" t="s">
        <v>39</v>
      </c>
      <c r="C2647" t="s">
        <v>98</v>
      </c>
      <c r="D2647" t="s">
        <v>1164</v>
      </c>
      <c r="E2647" t="s">
        <v>2394</v>
      </c>
      <c r="F2647" s="6">
        <v>6.2932662051604787E-4</v>
      </c>
      <c r="G2647" t="s">
        <v>831</v>
      </c>
      <c r="H2647" t="s">
        <v>303</v>
      </c>
      <c r="I2647" s="1">
        <v>81.664999999999992</v>
      </c>
      <c r="J2647" s="2">
        <v>5.7457520453115168E-2</v>
      </c>
      <c r="K2647" s="2">
        <v>3.5305223410950284E-2</v>
      </c>
      <c r="L2647" s="2">
        <v>5.1353051273833293E-2</v>
      </c>
    </row>
    <row r="2648" spans="1:12" x14ac:dyDescent="0.35">
      <c r="A2648">
        <v>7820412</v>
      </c>
      <c r="B2648" t="s">
        <v>39</v>
      </c>
      <c r="C2648" t="s">
        <v>98</v>
      </c>
      <c r="D2648" t="s">
        <v>1596</v>
      </c>
      <c r="E2648" t="s">
        <v>2395</v>
      </c>
      <c r="F2648" s="6">
        <v>1.5103838892385148E-3</v>
      </c>
      <c r="G2648" t="s">
        <v>2396</v>
      </c>
      <c r="H2648" t="s">
        <v>861</v>
      </c>
      <c r="I2648" s="1">
        <v>75.024999999999991</v>
      </c>
      <c r="J2648" s="2">
        <v>9.8477029578351166E-2</v>
      </c>
      <c r="K2648" s="2">
        <v>0.12037759597230963</v>
      </c>
      <c r="L2648" s="2">
        <v>0.11342982777714954</v>
      </c>
    </row>
    <row r="2649" spans="1:12" x14ac:dyDescent="0.35">
      <c r="A2649">
        <v>7820412</v>
      </c>
      <c r="B2649" t="s">
        <v>39</v>
      </c>
      <c r="C2649" t="s">
        <v>98</v>
      </c>
      <c r="D2649" t="s">
        <v>492</v>
      </c>
      <c r="E2649" t="s">
        <v>2397</v>
      </c>
      <c r="F2649" s="6">
        <v>6.2932662051604787E-4</v>
      </c>
      <c r="G2649" t="s">
        <v>269</v>
      </c>
      <c r="H2649" t="s">
        <v>1052</v>
      </c>
      <c r="I2649" s="1">
        <v>92.86</v>
      </c>
      <c r="J2649" s="2">
        <v>6.0541220893643805E-2</v>
      </c>
      <c r="K2649" s="2">
        <v>5.8338577721837641E-2</v>
      </c>
      <c r="L2649" s="2">
        <v>5.8527375707992449E-2</v>
      </c>
    </row>
    <row r="2650" spans="1:12" x14ac:dyDescent="0.35">
      <c r="A2650">
        <v>7820412</v>
      </c>
      <c r="B2650" t="s">
        <v>39</v>
      </c>
      <c r="C2650" t="s">
        <v>98</v>
      </c>
      <c r="D2650" t="s">
        <v>492</v>
      </c>
      <c r="E2650" t="s">
        <v>1805</v>
      </c>
      <c r="F2650" s="6">
        <v>1.8879798615481435E-3</v>
      </c>
      <c r="G2650" t="s">
        <v>1806</v>
      </c>
      <c r="H2650" t="s">
        <v>1343</v>
      </c>
      <c r="I2650" s="1">
        <v>72.67</v>
      </c>
      <c r="J2650" s="2">
        <v>8.7602265575833851E-2</v>
      </c>
      <c r="K2650" s="2">
        <v>0.17992448080553808</v>
      </c>
      <c r="L2650" s="2">
        <v>0.13725613017289273</v>
      </c>
    </row>
    <row r="2651" spans="1:12" x14ac:dyDescent="0.35">
      <c r="A2651">
        <v>7820412</v>
      </c>
      <c r="B2651" t="s">
        <v>39</v>
      </c>
      <c r="C2651" t="s">
        <v>98</v>
      </c>
      <c r="D2651" t="s">
        <v>492</v>
      </c>
      <c r="E2651" t="s">
        <v>2398</v>
      </c>
      <c r="F2651" s="6">
        <v>7.5519194461925738E-4</v>
      </c>
      <c r="G2651" t="s">
        <v>361</v>
      </c>
      <c r="H2651" t="s">
        <v>220</v>
      </c>
      <c r="I2651" s="1">
        <v>85.914999999999992</v>
      </c>
      <c r="J2651" s="2">
        <v>7.015733165512901E-2</v>
      </c>
      <c r="K2651" s="2">
        <v>5.1428571428571421E-2</v>
      </c>
      <c r="L2651" s="2">
        <v>6.4946507237256132E-2</v>
      </c>
    </row>
    <row r="2652" spans="1:12" x14ac:dyDescent="0.35">
      <c r="A2652">
        <v>7820412</v>
      </c>
      <c r="B2652" t="s">
        <v>39</v>
      </c>
      <c r="C2652" t="s">
        <v>98</v>
      </c>
      <c r="D2652" t="s">
        <v>492</v>
      </c>
      <c r="E2652" t="s">
        <v>2399</v>
      </c>
      <c r="F2652" s="6">
        <v>1.762114537444934E-3</v>
      </c>
      <c r="G2652" t="s">
        <v>816</v>
      </c>
      <c r="H2652" t="s">
        <v>1143</v>
      </c>
      <c r="I2652" s="1">
        <v>87.24499999999999</v>
      </c>
      <c r="J2652" s="2">
        <v>0.14185022026431718</v>
      </c>
      <c r="K2652" s="2">
        <v>0.17215859030837005</v>
      </c>
      <c r="L2652" s="2">
        <v>0.15383260449648956</v>
      </c>
    </row>
    <row r="2653" spans="1:12" x14ac:dyDescent="0.35">
      <c r="A2653">
        <v>7820412</v>
      </c>
      <c r="B2653" t="s">
        <v>39</v>
      </c>
      <c r="C2653" t="s">
        <v>98</v>
      </c>
      <c r="D2653" t="s">
        <v>492</v>
      </c>
      <c r="E2653" t="s">
        <v>2400</v>
      </c>
      <c r="F2653" s="6">
        <v>1.0069225928256765E-3</v>
      </c>
      <c r="G2653" t="s">
        <v>409</v>
      </c>
      <c r="H2653" t="s">
        <v>743</v>
      </c>
      <c r="I2653" s="1">
        <v>96.424999999999997</v>
      </c>
      <c r="J2653" s="2">
        <v>0.10039018250471995</v>
      </c>
      <c r="K2653" s="2">
        <v>9.9584644430459418E-2</v>
      </c>
      <c r="L2653" s="2">
        <v>9.716803020767778E-2</v>
      </c>
    </row>
    <row r="2654" spans="1:12" x14ac:dyDescent="0.35">
      <c r="A2654">
        <v>7820412</v>
      </c>
      <c r="B2654" t="s">
        <v>39</v>
      </c>
      <c r="C2654" t="s">
        <v>98</v>
      </c>
      <c r="D2654" t="s">
        <v>492</v>
      </c>
      <c r="E2654" t="s">
        <v>1416</v>
      </c>
      <c r="F2654" s="6">
        <v>2.265575833857772E-3</v>
      </c>
      <c r="G2654" t="s">
        <v>1417</v>
      </c>
      <c r="H2654" t="s">
        <v>1104</v>
      </c>
      <c r="I2654" s="1">
        <v>76.989999999999995</v>
      </c>
      <c r="J2654" s="2">
        <v>0.12166142227816236</v>
      </c>
      <c r="K2654" s="2">
        <v>0.2204405286343612</v>
      </c>
      <c r="L2654" s="2">
        <v>0.17467589333343986</v>
      </c>
    </row>
    <row r="2655" spans="1:12" x14ac:dyDescent="0.35">
      <c r="A2655">
        <v>7820412</v>
      </c>
      <c r="B2655" t="s">
        <v>39</v>
      </c>
      <c r="C2655" t="s">
        <v>98</v>
      </c>
      <c r="D2655" t="s">
        <v>492</v>
      </c>
      <c r="E2655" t="s">
        <v>2401</v>
      </c>
      <c r="F2655" s="6">
        <v>3.7759597230962869E-4</v>
      </c>
      <c r="G2655" t="s">
        <v>206</v>
      </c>
      <c r="H2655" t="s">
        <v>409</v>
      </c>
      <c r="I2655" s="1">
        <v>96.47</v>
      </c>
      <c r="J2655" s="2">
        <v>3.7759597230962866E-2</v>
      </c>
      <c r="K2655" s="2">
        <v>3.764631843926998E-2</v>
      </c>
      <c r="L2655" s="2">
        <v>3.6438011327879168E-2</v>
      </c>
    </row>
    <row r="2656" spans="1:12" x14ac:dyDescent="0.35">
      <c r="A2656">
        <v>7820412</v>
      </c>
      <c r="B2656" t="s">
        <v>39</v>
      </c>
      <c r="C2656" t="s">
        <v>98</v>
      </c>
      <c r="D2656" t="s">
        <v>492</v>
      </c>
      <c r="E2656" t="s">
        <v>1418</v>
      </c>
      <c r="F2656" s="6">
        <v>2.7690371302706105E-3</v>
      </c>
      <c r="G2656" t="s">
        <v>639</v>
      </c>
      <c r="H2656" t="s">
        <v>748</v>
      </c>
      <c r="I2656" s="1">
        <v>71.734999999999999</v>
      </c>
      <c r="J2656" s="2">
        <v>0.14094398993077406</v>
      </c>
      <c r="K2656" s="2">
        <v>0.23536815607300191</v>
      </c>
      <c r="L2656" s="2">
        <v>0.19853995378997208</v>
      </c>
    </row>
    <row r="2657" spans="1:12" x14ac:dyDescent="0.35">
      <c r="A2657">
        <v>7820412</v>
      </c>
      <c r="B2657" t="s">
        <v>39</v>
      </c>
      <c r="C2657" t="s">
        <v>98</v>
      </c>
      <c r="D2657" t="s">
        <v>492</v>
      </c>
      <c r="E2657" t="s">
        <v>2402</v>
      </c>
      <c r="F2657" s="6">
        <v>1.3845185651353053E-3</v>
      </c>
      <c r="G2657" t="s">
        <v>283</v>
      </c>
      <c r="H2657" t="s">
        <v>313</v>
      </c>
      <c r="I2657" s="1">
        <v>95.964999999999975</v>
      </c>
      <c r="J2657" s="2">
        <v>0.13706733794839521</v>
      </c>
      <c r="K2657" s="2">
        <v>0.13512901195720578</v>
      </c>
      <c r="L2657" s="2">
        <v>0.13277533250908344</v>
      </c>
    </row>
    <row r="2658" spans="1:12" x14ac:dyDescent="0.35">
      <c r="A2658">
        <v>7820412</v>
      </c>
      <c r="B2658" t="s">
        <v>39</v>
      </c>
      <c r="C2658" t="s">
        <v>98</v>
      </c>
      <c r="D2658" t="s">
        <v>492</v>
      </c>
      <c r="E2658" t="s">
        <v>2403</v>
      </c>
      <c r="F2658" s="6">
        <v>8.81057268722467E-4</v>
      </c>
      <c r="G2658" t="s">
        <v>666</v>
      </c>
      <c r="H2658" t="s">
        <v>856</v>
      </c>
      <c r="I2658" s="1">
        <v>82.125</v>
      </c>
      <c r="J2658" s="2">
        <v>6.0088105726872253E-2</v>
      </c>
      <c r="K2658" s="2">
        <v>8.0528634361233489E-2</v>
      </c>
      <c r="L2658" s="2">
        <v>7.2422904800213378E-2</v>
      </c>
    </row>
    <row r="2659" spans="1:12" x14ac:dyDescent="0.35">
      <c r="A2659">
        <v>7820412</v>
      </c>
      <c r="B2659" t="s">
        <v>39</v>
      </c>
      <c r="C2659" t="s">
        <v>98</v>
      </c>
      <c r="D2659" t="s">
        <v>492</v>
      </c>
      <c r="E2659" t="s">
        <v>1419</v>
      </c>
      <c r="F2659" s="6">
        <v>1.3845185651353053E-3</v>
      </c>
      <c r="G2659" t="s">
        <v>206</v>
      </c>
      <c r="H2659" t="s">
        <v>572</v>
      </c>
      <c r="I2659" s="1">
        <v>92.974999999999994</v>
      </c>
      <c r="J2659" s="2">
        <v>0.13845185651353054</v>
      </c>
      <c r="K2659" s="2">
        <v>0.13817495280050346</v>
      </c>
      <c r="L2659" s="2">
        <v>0.12862177681367754</v>
      </c>
    </row>
    <row r="2660" spans="1:12" x14ac:dyDescent="0.35">
      <c r="A2660">
        <v>7820412</v>
      </c>
      <c r="B2660" t="s">
        <v>39</v>
      </c>
      <c r="C2660" t="s">
        <v>98</v>
      </c>
      <c r="D2660" t="s">
        <v>492</v>
      </c>
      <c r="E2660" t="s">
        <v>2404</v>
      </c>
      <c r="F2660" s="6">
        <v>6.2932662051604787E-4</v>
      </c>
      <c r="G2660" t="s">
        <v>680</v>
      </c>
      <c r="H2660" t="s">
        <v>447</v>
      </c>
      <c r="I2660" s="1">
        <v>79.245000000000005</v>
      </c>
      <c r="J2660" s="2">
        <v>5.0283196979232225E-2</v>
      </c>
      <c r="K2660" s="2">
        <v>5.009439899307741E-2</v>
      </c>
      <c r="L2660" s="2">
        <v>4.9905602927475028E-2</v>
      </c>
    </row>
    <row r="2661" spans="1:12" x14ac:dyDescent="0.35">
      <c r="A2661">
        <v>7820412</v>
      </c>
      <c r="B2661" t="s">
        <v>39</v>
      </c>
      <c r="C2661" t="s">
        <v>98</v>
      </c>
      <c r="D2661" t="s">
        <v>492</v>
      </c>
      <c r="E2661" t="s">
        <v>1420</v>
      </c>
      <c r="F2661" s="6">
        <v>1.132787916928886E-3</v>
      </c>
      <c r="G2661" t="s">
        <v>1421</v>
      </c>
      <c r="H2661" t="s">
        <v>1104</v>
      </c>
      <c r="I2661" s="1">
        <v>86.36</v>
      </c>
      <c r="J2661" s="2">
        <v>9.6400251730648187E-2</v>
      </c>
      <c r="K2661" s="2">
        <v>0.1102202643171806</v>
      </c>
      <c r="L2661" s="2">
        <v>9.7872877751152942E-2</v>
      </c>
    </row>
    <row r="2662" spans="1:12" x14ac:dyDescent="0.35">
      <c r="A2662">
        <v>7820412</v>
      </c>
      <c r="B2662" t="s">
        <v>39</v>
      </c>
      <c r="C2662" t="s">
        <v>98</v>
      </c>
      <c r="D2662" t="s">
        <v>492</v>
      </c>
      <c r="E2662" t="s">
        <v>1422</v>
      </c>
      <c r="F2662" s="6">
        <v>1.2586532410320957E-3</v>
      </c>
      <c r="G2662" t="s">
        <v>1276</v>
      </c>
      <c r="H2662" t="s">
        <v>727</v>
      </c>
      <c r="I2662" s="1">
        <v>66.745000000000005</v>
      </c>
      <c r="J2662" s="2">
        <v>5.0723725613593458E-2</v>
      </c>
      <c r="K2662" s="2">
        <v>9.8552548772813095E-2</v>
      </c>
      <c r="L2662" s="2">
        <v>8.4078040342048854E-2</v>
      </c>
    </row>
    <row r="2663" spans="1:12" x14ac:dyDescent="0.35">
      <c r="A2663">
        <v>7820412</v>
      </c>
      <c r="B2663" t="s">
        <v>39</v>
      </c>
      <c r="C2663" t="s">
        <v>98</v>
      </c>
      <c r="D2663" t="s">
        <v>492</v>
      </c>
      <c r="E2663" t="s">
        <v>1423</v>
      </c>
      <c r="F2663" s="6">
        <v>1.6362492133417243E-3</v>
      </c>
      <c r="G2663" t="s">
        <v>401</v>
      </c>
      <c r="H2663" t="s">
        <v>206</v>
      </c>
      <c r="I2663" s="1">
        <v>82.515000000000001</v>
      </c>
      <c r="J2663" s="2">
        <v>0.11682819383259913</v>
      </c>
      <c r="K2663" s="2">
        <v>0.16362492133417242</v>
      </c>
      <c r="L2663" s="2">
        <v>0.13499056010069224</v>
      </c>
    </row>
    <row r="2664" spans="1:12" x14ac:dyDescent="0.35">
      <c r="A2664">
        <v>7820412</v>
      </c>
      <c r="B2664" t="s">
        <v>39</v>
      </c>
      <c r="C2664" t="s">
        <v>98</v>
      </c>
      <c r="D2664" t="s">
        <v>2012</v>
      </c>
      <c r="E2664" t="s">
        <v>2405</v>
      </c>
      <c r="F2664" s="6">
        <v>1.2586532410320957E-3</v>
      </c>
      <c r="G2664" t="s">
        <v>1322</v>
      </c>
      <c r="H2664" t="s">
        <v>230</v>
      </c>
      <c r="I2664" s="1">
        <v>63.594999999999999</v>
      </c>
      <c r="J2664" s="2">
        <v>6.3184392699811215E-2</v>
      </c>
      <c r="K2664" s="2">
        <v>9.4650723725613603E-2</v>
      </c>
      <c r="L2664" s="2">
        <v>8.0176212414020717E-2</v>
      </c>
    </row>
    <row r="2665" spans="1:12" x14ac:dyDescent="0.35">
      <c r="A2665">
        <v>7820412</v>
      </c>
      <c r="B2665" t="s">
        <v>39</v>
      </c>
      <c r="C2665" t="s">
        <v>98</v>
      </c>
      <c r="D2665" t="s">
        <v>1424</v>
      </c>
      <c r="E2665" t="s">
        <v>1425</v>
      </c>
      <c r="F2665" s="6">
        <v>2.3914411579609818E-3</v>
      </c>
      <c r="G2665" t="s">
        <v>1413</v>
      </c>
      <c r="H2665" t="s">
        <v>435</v>
      </c>
      <c r="I2665" s="1">
        <v>70.779999999999987</v>
      </c>
      <c r="J2665" s="2">
        <v>0.16548772813089996</v>
      </c>
      <c r="K2665" s="2">
        <v>0.14444304594084328</v>
      </c>
      <c r="L2665" s="2">
        <v>0.16931404128173674</v>
      </c>
    </row>
    <row r="2666" spans="1:12" x14ac:dyDescent="0.35">
      <c r="A2666">
        <v>7820412</v>
      </c>
      <c r="B2666" t="s">
        <v>39</v>
      </c>
      <c r="C2666" t="s">
        <v>98</v>
      </c>
      <c r="D2666" t="s">
        <v>1426</v>
      </c>
      <c r="E2666" t="s">
        <v>1427</v>
      </c>
      <c r="F2666" s="6">
        <v>1.2586532410320957E-3</v>
      </c>
      <c r="G2666" t="s">
        <v>502</v>
      </c>
      <c r="H2666" t="s">
        <v>967</v>
      </c>
      <c r="I2666" s="1">
        <v>86.935000000000002</v>
      </c>
      <c r="J2666" s="2">
        <v>9.842668344870989E-2</v>
      </c>
      <c r="K2666" s="2">
        <v>0.11353052234109504</v>
      </c>
      <c r="L2666" s="2">
        <v>0.10950283196979232</v>
      </c>
    </row>
    <row r="2667" spans="1:12" x14ac:dyDescent="0.35">
      <c r="A2667">
        <v>7820412</v>
      </c>
      <c r="B2667" t="s">
        <v>39</v>
      </c>
      <c r="C2667" t="s">
        <v>98</v>
      </c>
      <c r="D2667" t="s">
        <v>1426</v>
      </c>
      <c r="E2667" t="s">
        <v>2406</v>
      </c>
      <c r="F2667" s="6">
        <v>1.2586532410320957E-3</v>
      </c>
      <c r="G2667" t="s">
        <v>1141</v>
      </c>
      <c r="H2667" t="s">
        <v>269</v>
      </c>
      <c r="I2667" s="1">
        <v>95.125</v>
      </c>
      <c r="J2667" s="2">
        <v>0.11957205789804909</v>
      </c>
      <c r="K2667" s="2">
        <v>0.12108244178728761</v>
      </c>
      <c r="L2667" s="2">
        <v>0.11982378470515065</v>
      </c>
    </row>
    <row r="2668" spans="1:12" x14ac:dyDescent="0.35">
      <c r="A2668">
        <v>7820412</v>
      </c>
      <c r="B2668" t="s">
        <v>39</v>
      </c>
      <c r="C2668" t="s">
        <v>98</v>
      </c>
      <c r="D2668" t="s">
        <v>1604</v>
      </c>
      <c r="E2668" t="s">
        <v>2407</v>
      </c>
      <c r="F2668" s="6">
        <v>5.0346129641283825E-4</v>
      </c>
      <c r="G2668" t="s">
        <v>428</v>
      </c>
      <c r="H2668" t="s">
        <v>1962</v>
      </c>
      <c r="I2668" s="1">
        <v>78.22999999999999</v>
      </c>
      <c r="J2668" s="2">
        <v>3.1415984896161105E-2</v>
      </c>
      <c r="K2668" s="2">
        <v>4.3398363750786657E-2</v>
      </c>
      <c r="L2668" s="2">
        <v>3.9421021045567183E-2</v>
      </c>
    </row>
    <row r="2669" spans="1:12" x14ac:dyDescent="0.35">
      <c r="A2669">
        <v>7820412</v>
      </c>
      <c r="B2669" t="s">
        <v>39</v>
      </c>
      <c r="C2669" t="s">
        <v>98</v>
      </c>
      <c r="D2669" t="s">
        <v>1604</v>
      </c>
      <c r="E2669" t="s">
        <v>2408</v>
      </c>
      <c r="F2669" s="6">
        <v>1.132787916928886E-3</v>
      </c>
      <c r="G2669" t="s">
        <v>342</v>
      </c>
      <c r="H2669" t="s">
        <v>482</v>
      </c>
      <c r="I2669" s="1">
        <v>77.775000000000006</v>
      </c>
      <c r="J2669" s="2">
        <v>7.8955317809943359E-2</v>
      </c>
      <c r="K2669" s="2">
        <v>9.1982378854625554E-2</v>
      </c>
      <c r="L2669" s="2">
        <v>8.813090339406171E-2</v>
      </c>
    </row>
    <row r="2670" spans="1:12" x14ac:dyDescent="0.35">
      <c r="A2670">
        <v>7820412</v>
      </c>
      <c r="B2670" t="s">
        <v>39</v>
      </c>
      <c r="C2670" t="s">
        <v>98</v>
      </c>
      <c r="D2670" t="s">
        <v>873</v>
      </c>
      <c r="E2670" t="s">
        <v>874</v>
      </c>
      <c r="F2670" s="6">
        <v>6.2932662051604787E-4</v>
      </c>
      <c r="G2670" t="s">
        <v>875</v>
      </c>
      <c r="H2670" t="s">
        <v>429</v>
      </c>
      <c r="I2670" s="1">
        <v>79.444999999999993</v>
      </c>
      <c r="J2670" s="2">
        <v>3.7130270610446825E-2</v>
      </c>
      <c r="K2670" s="2">
        <v>6.2492133417243551E-2</v>
      </c>
      <c r="L2670" s="2">
        <v>5.0031466331025808E-2</v>
      </c>
    </row>
    <row r="2671" spans="1:12" x14ac:dyDescent="0.35">
      <c r="A2671">
        <v>7820412</v>
      </c>
      <c r="B2671" t="s">
        <v>39</v>
      </c>
      <c r="C2671" t="s">
        <v>98</v>
      </c>
      <c r="D2671" t="s">
        <v>1606</v>
      </c>
      <c r="E2671" t="s">
        <v>2409</v>
      </c>
      <c r="F2671" s="6">
        <v>5.0346129641283825E-4</v>
      </c>
      <c r="G2671" t="s">
        <v>2410</v>
      </c>
      <c r="H2671" t="s">
        <v>1143</v>
      </c>
      <c r="I2671" s="1">
        <v>72</v>
      </c>
      <c r="J2671" s="2">
        <v>2.2706104468219006E-2</v>
      </c>
      <c r="K2671" s="2">
        <v>4.91881686595343E-2</v>
      </c>
      <c r="L2671" s="2">
        <v>3.6198867980304042E-2</v>
      </c>
    </row>
    <row r="2672" spans="1:12" x14ac:dyDescent="0.35">
      <c r="A2672">
        <v>7820412</v>
      </c>
      <c r="B2672" t="s">
        <v>39</v>
      </c>
      <c r="C2672" t="s">
        <v>98</v>
      </c>
      <c r="D2672" t="s">
        <v>1232</v>
      </c>
      <c r="E2672" t="s">
        <v>2411</v>
      </c>
      <c r="F2672" s="6">
        <v>2.5173064820641915E-3</v>
      </c>
      <c r="G2672" t="s">
        <v>678</v>
      </c>
      <c r="H2672" t="s">
        <v>538</v>
      </c>
      <c r="I2672" s="1">
        <v>66.39500000000001</v>
      </c>
      <c r="J2672" s="2">
        <v>0.11050975456261801</v>
      </c>
      <c r="K2672" s="2">
        <v>0.21019509125235999</v>
      </c>
      <c r="L2672" s="2">
        <v>0.16740088105726875</v>
      </c>
    </row>
    <row r="2673" spans="1:12" x14ac:dyDescent="0.35">
      <c r="A2673">
        <v>7820412</v>
      </c>
      <c r="B2673" t="s">
        <v>39</v>
      </c>
      <c r="C2673" t="s">
        <v>98</v>
      </c>
      <c r="D2673" t="s">
        <v>1232</v>
      </c>
      <c r="E2673" t="s">
        <v>2412</v>
      </c>
      <c r="F2673" s="6">
        <v>2.013845185651353E-3</v>
      </c>
      <c r="G2673" t="s">
        <v>2172</v>
      </c>
      <c r="H2673" t="s">
        <v>182</v>
      </c>
      <c r="I2673" s="1">
        <v>64.17</v>
      </c>
      <c r="J2673" s="2">
        <v>9.6664568911264945E-2</v>
      </c>
      <c r="K2673" s="2">
        <v>0.14801762114537445</v>
      </c>
      <c r="L2673" s="2">
        <v>0.12949025158314978</v>
      </c>
    </row>
    <row r="2674" spans="1:12" x14ac:dyDescent="0.35">
      <c r="A2674">
        <v>7820412</v>
      </c>
      <c r="B2674" t="s">
        <v>39</v>
      </c>
      <c r="C2674" t="s">
        <v>98</v>
      </c>
      <c r="D2674" t="s">
        <v>710</v>
      </c>
      <c r="E2674" t="s">
        <v>2413</v>
      </c>
      <c r="F2674" s="6">
        <v>1.762114537444934E-3</v>
      </c>
      <c r="G2674" t="s">
        <v>479</v>
      </c>
      <c r="H2674" t="s">
        <v>417</v>
      </c>
      <c r="I2674" s="1">
        <v>80.03</v>
      </c>
      <c r="J2674" s="2">
        <v>0.13867841409691631</v>
      </c>
      <c r="K2674" s="2">
        <v>0.15876651982378853</v>
      </c>
      <c r="L2674" s="2">
        <v>0.14096916299559473</v>
      </c>
    </row>
    <row r="2675" spans="1:12" x14ac:dyDescent="0.35">
      <c r="A2675">
        <v>7820412</v>
      </c>
      <c r="B2675" t="s">
        <v>39</v>
      </c>
      <c r="C2675" t="s">
        <v>98</v>
      </c>
      <c r="D2675" t="s">
        <v>710</v>
      </c>
      <c r="E2675" t="s">
        <v>2414</v>
      </c>
      <c r="F2675" s="6">
        <v>2.013845185651353E-3</v>
      </c>
      <c r="G2675" t="s">
        <v>294</v>
      </c>
      <c r="H2675" t="s">
        <v>559</v>
      </c>
      <c r="I2675" s="1">
        <v>55.66</v>
      </c>
      <c r="J2675" s="2">
        <v>0.10451856513530522</v>
      </c>
      <c r="K2675" s="2">
        <v>0.12969162995594716</v>
      </c>
      <c r="L2675" s="2">
        <v>0.11196978924933133</v>
      </c>
    </row>
    <row r="2676" spans="1:12" x14ac:dyDescent="0.35">
      <c r="A2676">
        <v>7820412</v>
      </c>
      <c r="B2676" t="s">
        <v>39</v>
      </c>
      <c r="C2676" t="s">
        <v>98</v>
      </c>
      <c r="D2676" t="s">
        <v>710</v>
      </c>
      <c r="E2676" t="s">
        <v>2415</v>
      </c>
      <c r="F2676" s="6">
        <v>1.132787916928886E-3</v>
      </c>
      <c r="G2676" t="s">
        <v>1213</v>
      </c>
      <c r="H2676" t="s">
        <v>765</v>
      </c>
      <c r="I2676" s="1">
        <v>91.02</v>
      </c>
      <c r="J2676" s="2">
        <v>0.10546255506607928</v>
      </c>
      <c r="K2676" s="2">
        <v>0.1093140339836375</v>
      </c>
      <c r="L2676" s="2">
        <v>0.10308370044052863</v>
      </c>
    </row>
    <row r="2677" spans="1:12" x14ac:dyDescent="0.35">
      <c r="A2677">
        <v>7820412</v>
      </c>
      <c r="B2677" t="s">
        <v>39</v>
      </c>
      <c r="C2677" t="s">
        <v>98</v>
      </c>
      <c r="D2677" t="s">
        <v>710</v>
      </c>
      <c r="E2677" t="s">
        <v>2416</v>
      </c>
      <c r="F2677" s="6">
        <v>5.0346129641283825E-4</v>
      </c>
      <c r="G2677" t="s">
        <v>559</v>
      </c>
      <c r="H2677" t="s">
        <v>1401</v>
      </c>
      <c r="I2677" s="1">
        <v>75.394999999999996</v>
      </c>
      <c r="J2677" s="2">
        <v>3.2422907488986789E-2</v>
      </c>
      <c r="K2677" s="2">
        <v>4.8181246066708622E-2</v>
      </c>
      <c r="L2677" s="2">
        <v>3.796098251774898E-2</v>
      </c>
    </row>
    <row r="2678" spans="1:12" x14ac:dyDescent="0.35">
      <c r="A2678">
        <v>7820412</v>
      </c>
      <c r="B2678" t="s">
        <v>39</v>
      </c>
      <c r="C2678" t="s">
        <v>98</v>
      </c>
      <c r="D2678" t="s">
        <v>710</v>
      </c>
      <c r="E2678" t="s">
        <v>2417</v>
      </c>
      <c r="F2678" s="6">
        <v>1.762114537444934E-3</v>
      </c>
      <c r="G2678" t="s">
        <v>727</v>
      </c>
      <c r="H2678" t="s">
        <v>922</v>
      </c>
      <c r="I2678" s="1">
        <v>84.17</v>
      </c>
      <c r="J2678" s="2">
        <v>0.13797356828193832</v>
      </c>
      <c r="K2678" s="2">
        <v>0.16704845814977973</v>
      </c>
      <c r="L2678" s="2">
        <v>0.14819382991034555</v>
      </c>
    </row>
    <row r="2679" spans="1:12" x14ac:dyDescent="0.35">
      <c r="A2679">
        <v>7820412</v>
      </c>
      <c r="B2679" t="s">
        <v>39</v>
      </c>
      <c r="C2679" t="s">
        <v>98</v>
      </c>
      <c r="D2679" t="s">
        <v>710</v>
      </c>
      <c r="E2679" t="s">
        <v>2418</v>
      </c>
      <c r="F2679" s="6">
        <v>1.8879798615481435E-3</v>
      </c>
      <c r="G2679" t="s">
        <v>1242</v>
      </c>
      <c r="H2679" t="s">
        <v>1589</v>
      </c>
      <c r="I2679" s="1">
        <v>74.084999999999994</v>
      </c>
      <c r="J2679" s="2">
        <v>0.13083700440528634</v>
      </c>
      <c r="K2679" s="2">
        <v>0.15783511642542478</v>
      </c>
      <c r="L2679" s="2">
        <v>0.1398993048598888</v>
      </c>
    </row>
    <row r="2680" spans="1:12" x14ac:dyDescent="0.35">
      <c r="A2680">
        <v>7820412</v>
      </c>
      <c r="B2680" t="s">
        <v>39</v>
      </c>
      <c r="C2680" t="s">
        <v>98</v>
      </c>
      <c r="D2680" t="s">
        <v>710</v>
      </c>
      <c r="E2680" t="s">
        <v>2419</v>
      </c>
      <c r="F2680" s="6">
        <v>1.3845185651353053E-3</v>
      </c>
      <c r="G2680" t="s">
        <v>726</v>
      </c>
      <c r="H2680" t="s">
        <v>364</v>
      </c>
      <c r="I2680" s="1">
        <v>68.314999999999998</v>
      </c>
      <c r="J2680" s="2">
        <v>8.1271239773442416E-2</v>
      </c>
      <c r="K2680" s="2">
        <v>0.11076148521082442</v>
      </c>
      <c r="L2680" s="2">
        <v>9.4562622223956699E-2</v>
      </c>
    </row>
    <row r="2681" spans="1:12" x14ac:dyDescent="0.35">
      <c r="A2681">
        <v>7820412</v>
      </c>
      <c r="B2681" t="s">
        <v>39</v>
      </c>
      <c r="C2681" t="s">
        <v>98</v>
      </c>
      <c r="D2681" t="s">
        <v>710</v>
      </c>
      <c r="E2681" t="s">
        <v>2420</v>
      </c>
      <c r="F2681" s="6">
        <v>7.5519194461925738E-4</v>
      </c>
      <c r="G2681" t="s">
        <v>1636</v>
      </c>
      <c r="H2681" t="s">
        <v>1010</v>
      </c>
      <c r="I2681" s="1">
        <v>75.314999999999998</v>
      </c>
      <c r="J2681" s="2">
        <v>5.4826935179358084E-2</v>
      </c>
      <c r="K2681" s="2">
        <v>5.9735682819383254E-2</v>
      </c>
      <c r="L2681" s="2">
        <v>5.6865955734492997E-2</v>
      </c>
    </row>
    <row r="2682" spans="1:12" x14ac:dyDescent="0.35">
      <c r="A2682">
        <v>7820412</v>
      </c>
      <c r="B2682" t="s">
        <v>39</v>
      </c>
      <c r="C2682" t="s">
        <v>98</v>
      </c>
      <c r="D2682" t="s">
        <v>710</v>
      </c>
      <c r="E2682" t="s">
        <v>1428</v>
      </c>
      <c r="F2682" s="6">
        <v>2.265575833857772E-3</v>
      </c>
      <c r="G2682" t="s">
        <v>670</v>
      </c>
      <c r="H2682" t="s">
        <v>1429</v>
      </c>
      <c r="I2682" s="1">
        <v>87.969999999999985</v>
      </c>
      <c r="J2682" s="2">
        <v>0.18962869729389553</v>
      </c>
      <c r="K2682" s="2">
        <v>0.20322215229704216</v>
      </c>
      <c r="L2682" s="2">
        <v>0.19937067337948394</v>
      </c>
    </row>
    <row r="2683" spans="1:12" x14ac:dyDescent="0.35">
      <c r="A2683">
        <v>7820412</v>
      </c>
      <c r="B2683" t="s">
        <v>39</v>
      </c>
      <c r="C2683" t="s">
        <v>98</v>
      </c>
      <c r="D2683" t="s">
        <v>710</v>
      </c>
      <c r="E2683" t="s">
        <v>2421</v>
      </c>
      <c r="F2683" s="6">
        <v>1.5103838892385148E-3</v>
      </c>
      <c r="G2683" t="s">
        <v>887</v>
      </c>
      <c r="H2683" t="s">
        <v>464</v>
      </c>
      <c r="I2683" s="1">
        <v>84.12</v>
      </c>
      <c r="J2683" s="2">
        <v>0.12823159219634991</v>
      </c>
      <c r="K2683" s="2">
        <v>0.13850220264317181</v>
      </c>
      <c r="L2683" s="2">
        <v>0.12702328278029618</v>
      </c>
    </row>
    <row r="2684" spans="1:12" x14ac:dyDescent="0.35">
      <c r="A2684">
        <v>7820412</v>
      </c>
      <c r="B2684" t="s">
        <v>39</v>
      </c>
      <c r="C2684" t="s">
        <v>98</v>
      </c>
      <c r="D2684" t="s">
        <v>710</v>
      </c>
      <c r="E2684" t="s">
        <v>1430</v>
      </c>
      <c r="F2684" s="6">
        <v>1.6362492133417243E-3</v>
      </c>
      <c r="G2684" t="s">
        <v>1029</v>
      </c>
      <c r="H2684" t="s">
        <v>1401</v>
      </c>
      <c r="I2684" s="1">
        <v>85.4</v>
      </c>
      <c r="J2684" s="2">
        <v>0.1204279421019509</v>
      </c>
      <c r="K2684" s="2">
        <v>0.15658904971680301</v>
      </c>
      <c r="L2684" s="2">
        <v>0.13973568531610142</v>
      </c>
    </row>
    <row r="2685" spans="1:12" x14ac:dyDescent="0.35">
      <c r="A2685">
        <v>7820412</v>
      </c>
      <c r="B2685" t="s">
        <v>39</v>
      </c>
      <c r="C2685" t="s">
        <v>98</v>
      </c>
      <c r="D2685" t="s">
        <v>710</v>
      </c>
      <c r="E2685" t="s">
        <v>1431</v>
      </c>
      <c r="F2685" s="6">
        <v>1.6362492133417243E-3</v>
      </c>
      <c r="G2685" t="s">
        <v>779</v>
      </c>
      <c r="H2685" t="s">
        <v>1294</v>
      </c>
      <c r="I2685" s="1">
        <v>58.87</v>
      </c>
      <c r="J2685" s="2">
        <v>6.8722466960352419E-2</v>
      </c>
      <c r="K2685" s="2">
        <v>0.10782882315921964</v>
      </c>
      <c r="L2685" s="2">
        <v>9.6375081162545714E-2</v>
      </c>
    </row>
    <row r="2686" spans="1:12" x14ac:dyDescent="0.35">
      <c r="A2686">
        <v>7820412</v>
      </c>
      <c r="B2686" t="s">
        <v>39</v>
      </c>
      <c r="C2686" t="s">
        <v>98</v>
      </c>
      <c r="D2686" t="s">
        <v>710</v>
      </c>
      <c r="E2686" t="s">
        <v>2422</v>
      </c>
      <c r="F2686" s="6">
        <v>1.2586532410320957E-3</v>
      </c>
      <c r="G2686" t="s">
        <v>441</v>
      </c>
      <c r="H2686" t="s">
        <v>924</v>
      </c>
      <c r="I2686" s="1">
        <v>91.3</v>
      </c>
      <c r="J2686" s="2">
        <v>0.11793580868470738</v>
      </c>
      <c r="K2686" s="2">
        <v>0.12372561359345501</v>
      </c>
      <c r="L2686" s="2">
        <v>0.1149150447473352</v>
      </c>
    </row>
    <row r="2687" spans="1:12" x14ac:dyDescent="0.35">
      <c r="A2687">
        <v>7820412</v>
      </c>
      <c r="B2687" t="s">
        <v>39</v>
      </c>
      <c r="C2687" t="s">
        <v>98</v>
      </c>
      <c r="D2687" t="s">
        <v>710</v>
      </c>
      <c r="E2687" t="s">
        <v>1432</v>
      </c>
      <c r="F2687" s="6">
        <v>1.5103838892385148E-3</v>
      </c>
      <c r="G2687" t="s">
        <v>707</v>
      </c>
      <c r="H2687" t="s">
        <v>269</v>
      </c>
      <c r="I2687" s="1">
        <v>83.344999999999999</v>
      </c>
      <c r="J2687" s="2">
        <v>0.12098174952800503</v>
      </c>
      <c r="K2687" s="2">
        <v>0.14529893014474513</v>
      </c>
      <c r="L2687" s="2">
        <v>0.12596601866715504</v>
      </c>
    </row>
    <row r="2688" spans="1:12" x14ac:dyDescent="0.35">
      <c r="A2688">
        <v>7820412</v>
      </c>
      <c r="B2688" t="s">
        <v>39</v>
      </c>
      <c r="C2688" t="s">
        <v>98</v>
      </c>
      <c r="D2688" t="s">
        <v>710</v>
      </c>
      <c r="E2688" t="s">
        <v>2423</v>
      </c>
      <c r="F2688" s="6">
        <v>1.762114537444934E-3</v>
      </c>
      <c r="G2688" t="s">
        <v>933</v>
      </c>
      <c r="H2688" t="s">
        <v>1060</v>
      </c>
      <c r="I2688" s="1">
        <v>75.319999999999993</v>
      </c>
      <c r="J2688" s="2">
        <v>0.10607929515418503</v>
      </c>
      <c r="K2688" s="2">
        <v>0.16757709251101321</v>
      </c>
      <c r="L2688" s="2">
        <v>0.13268723004715033</v>
      </c>
    </row>
    <row r="2689" spans="1:12" x14ac:dyDescent="0.35">
      <c r="A2689">
        <v>7820412</v>
      </c>
      <c r="B2689" t="s">
        <v>39</v>
      </c>
      <c r="C2689" t="s">
        <v>98</v>
      </c>
      <c r="D2689" t="s">
        <v>710</v>
      </c>
      <c r="E2689" t="s">
        <v>2424</v>
      </c>
      <c r="F2689" s="6">
        <v>1.3845185651353053E-3</v>
      </c>
      <c r="G2689" t="s">
        <v>283</v>
      </c>
      <c r="H2689" t="s">
        <v>206</v>
      </c>
      <c r="I2689" s="1">
        <v>95.844999999999999</v>
      </c>
      <c r="J2689" s="2">
        <v>0.13706733794839521</v>
      </c>
      <c r="K2689" s="2">
        <v>0.13845185651353054</v>
      </c>
      <c r="L2689" s="2">
        <v>0.13277533250908344</v>
      </c>
    </row>
    <row r="2690" spans="1:12" x14ac:dyDescent="0.35">
      <c r="A2690">
        <v>7820412</v>
      </c>
      <c r="B2690" t="s">
        <v>39</v>
      </c>
      <c r="C2690" t="s">
        <v>98</v>
      </c>
      <c r="D2690" t="s">
        <v>710</v>
      </c>
      <c r="E2690" t="s">
        <v>2425</v>
      </c>
      <c r="F2690" s="6">
        <v>1.0069225928256765E-3</v>
      </c>
      <c r="G2690" t="s">
        <v>909</v>
      </c>
      <c r="H2690" t="s">
        <v>2426</v>
      </c>
      <c r="I2690" s="1">
        <v>86.13</v>
      </c>
      <c r="J2690" s="2">
        <v>8.2769037130270617E-2</v>
      </c>
      <c r="K2690" s="2">
        <v>9.7570799244808062E-2</v>
      </c>
      <c r="L2690" s="2">
        <v>8.6796724428689423E-2</v>
      </c>
    </row>
    <row r="2691" spans="1:12" x14ac:dyDescent="0.35">
      <c r="A2691">
        <v>7820412</v>
      </c>
      <c r="B2691" t="s">
        <v>39</v>
      </c>
      <c r="C2691" t="s">
        <v>98</v>
      </c>
      <c r="D2691" t="s">
        <v>710</v>
      </c>
      <c r="E2691" t="s">
        <v>2427</v>
      </c>
      <c r="F2691" s="6">
        <v>1.762114537444934E-3</v>
      </c>
      <c r="G2691" t="s">
        <v>705</v>
      </c>
      <c r="H2691" t="s">
        <v>1265</v>
      </c>
      <c r="I2691" s="1">
        <v>87.364999999999995</v>
      </c>
      <c r="J2691" s="2">
        <v>0.15259911894273129</v>
      </c>
      <c r="K2691" s="2">
        <v>0.17462555066079294</v>
      </c>
      <c r="L2691" s="2">
        <v>0.15383260449648956</v>
      </c>
    </row>
    <row r="2692" spans="1:12" x14ac:dyDescent="0.35">
      <c r="A2692">
        <v>7820412</v>
      </c>
      <c r="B2692" t="s">
        <v>39</v>
      </c>
      <c r="C2692" t="s">
        <v>98</v>
      </c>
      <c r="D2692" t="s">
        <v>710</v>
      </c>
      <c r="E2692" t="s">
        <v>2428</v>
      </c>
      <c r="F2692" s="6">
        <v>1.0069225928256765E-3</v>
      </c>
      <c r="G2692" t="s">
        <v>327</v>
      </c>
      <c r="H2692" t="s">
        <v>790</v>
      </c>
      <c r="I2692" s="1">
        <v>82.965000000000003</v>
      </c>
      <c r="J2692" s="2">
        <v>8.1460037759597231E-2</v>
      </c>
      <c r="K2692" s="2">
        <v>8.8407803650094388E-2</v>
      </c>
      <c r="L2692" s="2">
        <v>8.3574575204531154E-2</v>
      </c>
    </row>
    <row r="2693" spans="1:12" x14ac:dyDescent="0.35">
      <c r="A2693">
        <v>7820412</v>
      </c>
      <c r="B2693" t="s">
        <v>39</v>
      </c>
      <c r="C2693" t="s">
        <v>98</v>
      </c>
      <c r="D2693" t="s">
        <v>710</v>
      </c>
      <c r="E2693" t="s">
        <v>2429</v>
      </c>
      <c r="F2693" s="6">
        <v>1.6362492133417243E-3</v>
      </c>
      <c r="G2693" t="s">
        <v>659</v>
      </c>
      <c r="H2693" t="s">
        <v>786</v>
      </c>
      <c r="I2693" s="1">
        <v>91.134999999999991</v>
      </c>
      <c r="J2693" s="2">
        <v>0.14202643171806167</v>
      </c>
      <c r="K2693" s="2">
        <v>0.15937067337948396</v>
      </c>
      <c r="L2693" s="2">
        <v>0.14906230083871291</v>
      </c>
    </row>
    <row r="2694" spans="1:12" x14ac:dyDescent="0.35">
      <c r="A2694">
        <v>7820412</v>
      </c>
      <c r="B2694" t="s">
        <v>39</v>
      </c>
      <c r="C2694" t="s">
        <v>98</v>
      </c>
      <c r="D2694" t="s">
        <v>710</v>
      </c>
      <c r="E2694" t="s">
        <v>1433</v>
      </c>
      <c r="F2694" s="6">
        <v>4.7828823159219635E-3</v>
      </c>
      <c r="G2694" t="s">
        <v>322</v>
      </c>
      <c r="H2694" t="s">
        <v>1434</v>
      </c>
      <c r="I2694" s="1">
        <v>77.774999999999991</v>
      </c>
      <c r="J2694" s="2">
        <v>0.28123348017621141</v>
      </c>
      <c r="K2694" s="2">
        <v>0.45246066708621774</v>
      </c>
      <c r="L2694" s="2">
        <v>0.37210825877492726</v>
      </c>
    </row>
    <row r="2695" spans="1:12" x14ac:dyDescent="0.35">
      <c r="A2695">
        <v>7820412</v>
      </c>
      <c r="B2695" t="s">
        <v>39</v>
      </c>
      <c r="C2695" t="s">
        <v>98</v>
      </c>
      <c r="D2695" t="s">
        <v>710</v>
      </c>
      <c r="E2695" t="s">
        <v>1435</v>
      </c>
      <c r="F2695" s="6">
        <v>3.9018250471994967E-3</v>
      </c>
      <c r="G2695" t="s">
        <v>1436</v>
      </c>
      <c r="H2695" t="s">
        <v>1211</v>
      </c>
      <c r="I2695" s="1">
        <v>65.915000000000006</v>
      </c>
      <c r="J2695" s="2">
        <v>0.22279421019509127</v>
      </c>
      <c r="K2695" s="2">
        <v>0.28561359345500315</v>
      </c>
      <c r="L2695" s="2">
        <v>0.25713027656415938</v>
      </c>
    </row>
    <row r="2696" spans="1:12" x14ac:dyDescent="0.35">
      <c r="A2696">
        <v>7820412</v>
      </c>
      <c r="B2696" t="s">
        <v>39</v>
      </c>
      <c r="C2696" t="s">
        <v>98</v>
      </c>
      <c r="D2696" t="s">
        <v>1437</v>
      </c>
      <c r="E2696" t="s">
        <v>1438</v>
      </c>
      <c r="F2696" s="6">
        <v>8.81057268722467E-4</v>
      </c>
      <c r="G2696" t="s">
        <v>1099</v>
      </c>
      <c r="H2696" t="s">
        <v>875</v>
      </c>
      <c r="I2696" s="1">
        <v>65.10499999999999</v>
      </c>
      <c r="J2696" s="2">
        <v>5.6651982378854625E-2</v>
      </c>
      <c r="K2696" s="2">
        <v>5.1982378854625554E-2</v>
      </c>
      <c r="L2696" s="2">
        <v>5.8854628239434201E-2</v>
      </c>
    </row>
    <row r="2697" spans="1:12" x14ac:dyDescent="0.35">
      <c r="A2697">
        <v>7820412</v>
      </c>
      <c r="B2697" t="s">
        <v>39</v>
      </c>
      <c r="C2697" t="s">
        <v>98</v>
      </c>
      <c r="D2697" t="s">
        <v>1437</v>
      </c>
      <c r="E2697" t="s">
        <v>1439</v>
      </c>
      <c r="F2697" s="6">
        <v>1.2586532410320956E-4</v>
      </c>
      <c r="G2697" t="s">
        <v>396</v>
      </c>
      <c r="H2697" t="s">
        <v>600</v>
      </c>
      <c r="I2697" s="1">
        <v>95.839999999999989</v>
      </c>
      <c r="J2697" s="2">
        <v>1.2536186280679672E-2</v>
      </c>
      <c r="K2697" s="2">
        <v>1.2095657646318439E-2</v>
      </c>
      <c r="L2697" s="2">
        <v>1.207048477355304E-2</v>
      </c>
    </row>
    <row r="2698" spans="1:12" x14ac:dyDescent="0.35">
      <c r="A2698">
        <v>7820412</v>
      </c>
      <c r="B2698" t="s">
        <v>39</v>
      </c>
      <c r="C2698" t="s">
        <v>98</v>
      </c>
      <c r="D2698" t="s">
        <v>1437</v>
      </c>
      <c r="E2698" t="s">
        <v>1440</v>
      </c>
      <c r="F2698" s="6">
        <v>8.81057268722467E-4</v>
      </c>
      <c r="G2698" t="s">
        <v>139</v>
      </c>
      <c r="H2698" t="s">
        <v>139</v>
      </c>
      <c r="I2698" s="1" t="s">
        <v>140</v>
      </c>
      <c r="J2698" s="2" t="s">
        <v>140</v>
      </c>
      <c r="K2698" s="2" t="s">
        <v>140</v>
      </c>
      <c r="L2698" s="2">
        <v>0</v>
      </c>
    </row>
    <row r="2699" spans="1:12" x14ac:dyDescent="0.35">
      <c r="A2699">
        <v>7820412</v>
      </c>
      <c r="B2699" t="s">
        <v>39</v>
      </c>
      <c r="C2699" t="s">
        <v>98</v>
      </c>
      <c r="D2699" t="s">
        <v>1056</v>
      </c>
      <c r="E2699" t="s">
        <v>2430</v>
      </c>
      <c r="F2699" s="6">
        <v>6.2932662051604787E-4</v>
      </c>
      <c r="G2699" t="s">
        <v>1029</v>
      </c>
      <c r="H2699" t="s">
        <v>831</v>
      </c>
      <c r="I2699" s="1">
        <v>81.204999999999998</v>
      </c>
      <c r="J2699" s="2">
        <v>4.6318439269981117E-2</v>
      </c>
      <c r="K2699" s="2">
        <v>5.7457520453115168E-2</v>
      </c>
      <c r="L2699" s="2">
        <v>5.1164256168507123E-2</v>
      </c>
    </row>
    <row r="2700" spans="1:12" x14ac:dyDescent="0.35">
      <c r="A2700">
        <v>7820412</v>
      </c>
      <c r="B2700" t="s">
        <v>39</v>
      </c>
      <c r="C2700" t="s">
        <v>98</v>
      </c>
      <c r="D2700" t="s">
        <v>1056</v>
      </c>
      <c r="E2700" t="s">
        <v>2431</v>
      </c>
      <c r="F2700" s="6">
        <v>1.3845185651353053E-3</v>
      </c>
      <c r="G2700" t="s">
        <v>1395</v>
      </c>
      <c r="H2700" t="s">
        <v>446</v>
      </c>
      <c r="I2700" s="1">
        <v>62.69</v>
      </c>
      <c r="J2700" s="2">
        <v>7.8086847073631213E-2</v>
      </c>
      <c r="K2700" s="2">
        <v>6.0641913152926365E-2</v>
      </c>
      <c r="L2700" s="2">
        <v>8.6670860064862437E-2</v>
      </c>
    </row>
    <row r="2701" spans="1:12" x14ac:dyDescent="0.35">
      <c r="A2701">
        <v>7820412</v>
      </c>
      <c r="B2701" t="s">
        <v>39</v>
      </c>
      <c r="C2701" t="s">
        <v>98</v>
      </c>
      <c r="D2701" t="s">
        <v>1056</v>
      </c>
      <c r="E2701" t="s">
        <v>1441</v>
      </c>
      <c r="F2701" s="6">
        <v>5.0346129641283825E-4</v>
      </c>
      <c r="G2701" t="s">
        <v>263</v>
      </c>
      <c r="H2701" t="s">
        <v>715</v>
      </c>
      <c r="I2701" s="1">
        <v>68.454999999999998</v>
      </c>
      <c r="J2701" s="2">
        <v>2.6582756450597857E-2</v>
      </c>
      <c r="K2701" s="2">
        <v>4.0377595972309631E-2</v>
      </c>
      <c r="L2701" s="2">
        <v>3.4487098804279422E-2</v>
      </c>
    </row>
    <row r="2702" spans="1:12" x14ac:dyDescent="0.35">
      <c r="A2702">
        <v>7820412</v>
      </c>
      <c r="B2702" t="s">
        <v>39</v>
      </c>
      <c r="C2702" t="s">
        <v>98</v>
      </c>
      <c r="D2702" t="s">
        <v>1056</v>
      </c>
      <c r="E2702" t="s">
        <v>2432</v>
      </c>
      <c r="F2702" s="6">
        <v>7.5519194461925738E-4</v>
      </c>
      <c r="G2702" t="s">
        <v>549</v>
      </c>
      <c r="H2702" t="s">
        <v>202</v>
      </c>
      <c r="I2702" s="1">
        <v>74.92</v>
      </c>
      <c r="J2702" s="2">
        <v>5.0824417872876018E-2</v>
      </c>
      <c r="K2702" s="2">
        <v>5.354310887350535E-2</v>
      </c>
      <c r="L2702" s="2">
        <v>5.6563877804313836E-2</v>
      </c>
    </row>
    <row r="2703" spans="1:12" x14ac:dyDescent="0.35">
      <c r="A2703">
        <v>7820412</v>
      </c>
      <c r="B2703" t="s">
        <v>39</v>
      </c>
      <c r="C2703" t="s">
        <v>98</v>
      </c>
      <c r="D2703" t="s">
        <v>1056</v>
      </c>
      <c r="E2703" t="s">
        <v>1505</v>
      </c>
      <c r="F2703" s="6">
        <v>5.0346129641283825E-4</v>
      </c>
      <c r="G2703" t="s">
        <v>456</v>
      </c>
      <c r="H2703" t="s">
        <v>223</v>
      </c>
      <c r="I2703" s="1">
        <v>72.954999999999998</v>
      </c>
      <c r="J2703" s="2">
        <v>3.1113908118313403E-2</v>
      </c>
      <c r="K2703" s="2">
        <v>3.9572057898049087E-2</v>
      </c>
      <c r="L2703" s="2">
        <v>3.6752674638137195E-2</v>
      </c>
    </row>
    <row r="2704" spans="1:12" x14ac:dyDescent="0.35">
      <c r="A2704">
        <v>7820412</v>
      </c>
      <c r="B2704" t="s">
        <v>39</v>
      </c>
      <c r="C2704" t="s">
        <v>98</v>
      </c>
      <c r="D2704" t="s">
        <v>1056</v>
      </c>
      <c r="E2704" t="s">
        <v>1442</v>
      </c>
      <c r="F2704" s="6">
        <v>5.0346129641283825E-4</v>
      </c>
      <c r="G2704" t="s">
        <v>1045</v>
      </c>
      <c r="H2704" t="s">
        <v>559</v>
      </c>
      <c r="I2704" s="1">
        <v>70.680000000000007</v>
      </c>
      <c r="J2704" s="2">
        <v>3.3530522341095027E-2</v>
      </c>
      <c r="K2704" s="2">
        <v>3.2422907488986789E-2</v>
      </c>
      <c r="L2704" s="2">
        <v>3.5594712119945721E-2</v>
      </c>
    </row>
    <row r="2705" spans="1:12" x14ac:dyDescent="0.35">
      <c r="A2705">
        <v>7820412</v>
      </c>
      <c r="B2705" t="s">
        <v>39</v>
      </c>
      <c r="C2705" t="s">
        <v>98</v>
      </c>
      <c r="D2705" t="s">
        <v>1056</v>
      </c>
      <c r="E2705" t="s">
        <v>1443</v>
      </c>
      <c r="F2705" s="6">
        <v>1.0069225928256765E-3</v>
      </c>
      <c r="G2705" t="s">
        <v>398</v>
      </c>
      <c r="H2705" t="s">
        <v>800</v>
      </c>
      <c r="I2705" s="1">
        <v>55.730000000000004</v>
      </c>
      <c r="J2705" s="2">
        <v>4.239144115796098E-2</v>
      </c>
      <c r="K2705" s="2">
        <v>4.8634361233480174E-2</v>
      </c>
      <c r="L2705" s="2">
        <v>5.6186279911451774E-2</v>
      </c>
    </row>
    <row r="2706" spans="1:12" x14ac:dyDescent="0.35">
      <c r="A2706">
        <v>7820412</v>
      </c>
      <c r="B2706" t="s">
        <v>39</v>
      </c>
      <c r="C2706" t="s">
        <v>98</v>
      </c>
      <c r="D2706" t="s">
        <v>2063</v>
      </c>
      <c r="E2706" t="s">
        <v>2433</v>
      </c>
      <c r="F2706" s="6">
        <v>2.5173064820641913E-4</v>
      </c>
      <c r="G2706" t="s">
        <v>2434</v>
      </c>
      <c r="H2706" t="s">
        <v>545</v>
      </c>
      <c r="I2706" s="1">
        <v>51.744999999999997</v>
      </c>
      <c r="J2706" s="2">
        <v>6.9729389553178098E-3</v>
      </c>
      <c r="K2706" s="2">
        <v>1.1327879169288861E-2</v>
      </c>
      <c r="L2706" s="2">
        <v>1.3014474704327112E-2</v>
      </c>
    </row>
    <row r="2707" spans="1:12" x14ac:dyDescent="0.35">
      <c r="A2707">
        <v>7820412</v>
      </c>
      <c r="B2707" t="s">
        <v>39</v>
      </c>
      <c r="C2707" t="s">
        <v>98</v>
      </c>
      <c r="D2707" t="s">
        <v>1623</v>
      </c>
      <c r="E2707" t="s">
        <v>2435</v>
      </c>
      <c r="F2707" s="6">
        <v>5.0346129641283825E-4</v>
      </c>
      <c r="G2707" t="s">
        <v>1026</v>
      </c>
      <c r="H2707" t="s">
        <v>475</v>
      </c>
      <c r="I2707" s="1">
        <v>74.249999999999986</v>
      </c>
      <c r="J2707" s="2">
        <v>3.4033983637507863E-2</v>
      </c>
      <c r="K2707" s="2">
        <v>3.4235368156073004E-2</v>
      </c>
      <c r="L2707" s="2">
        <v>3.7457521221336137E-2</v>
      </c>
    </row>
    <row r="2708" spans="1:12" x14ac:dyDescent="0.35">
      <c r="A2708">
        <v>7820412</v>
      </c>
      <c r="B2708" t="s">
        <v>39</v>
      </c>
      <c r="C2708" t="s">
        <v>98</v>
      </c>
      <c r="D2708" t="s">
        <v>1625</v>
      </c>
      <c r="E2708" t="s">
        <v>2436</v>
      </c>
      <c r="F2708" s="6">
        <v>1.762114537444934E-3</v>
      </c>
      <c r="G2708" t="s">
        <v>857</v>
      </c>
      <c r="H2708" t="s">
        <v>1794</v>
      </c>
      <c r="I2708" s="1">
        <v>83.72999999999999</v>
      </c>
      <c r="J2708" s="2">
        <v>0.13374449339207051</v>
      </c>
      <c r="K2708" s="2">
        <v>0.15929515418502205</v>
      </c>
      <c r="L2708" s="2">
        <v>0.14766520361543228</v>
      </c>
    </row>
    <row r="2709" spans="1:12" x14ac:dyDescent="0.35">
      <c r="A2709">
        <v>7820412</v>
      </c>
      <c r="B2709" t="s">
        <v>39</v>
      </c>
      <c r="C2709" t="s">
        <v>98</v>
      </c>
      <c r="D2709" t="s">
        <v>1444</v>
      </c>
      <c r="E2709" t="s">
        <v>1445</v>
      </c>
      <c r="F2709" s="6">
        <v>1.2586532410320957E-3</v>
      </c>
      <c r="G2709" t="s">
        <v>1446</v>
      </c>
      <c r="H2709" t="s">
        <v>184</v>
      </c>
      <c r="I2709" s="1">
        <v>77.23</v>
      </c>
      <c r="J2709" s="2">
        <v>9.3014474512271877E-2</v>
      </c>
      <c r="K2709" s="2">
        <v>9.5909376966645699E-2</v>
      </c>
      <c r="L2709" s="2">
        <v>9.7419760855884219E-2</v>
      </c>
    </row>
    <row r="2710" spans="1:12" x14ac:dyDescent="0.35">
      <c r="A2710">
        <v>7820412</v>
      </c>
      <c r="B2710" t="s">
        <v>39</v>
      </c>
      <c r="C2710" t="s">
        <v>98</v>
      </c>
      <c r="D2710" t="s">
        <v>199</v>
      </c>
      <c r="E2710" t="s">
        <v>1449</v>
      </c>
      <c r="F2710" s="6">
        <v>1.5103838892385148E-3</v>
      </c>
      <c r="G2710" t="s">
        <v>475</v>
      </c>
      <c r="H2710" t="s">
        <v>242</v>
      </c>
      <c r="I2710" s="1">
        <v>82.704999999999998</v>
      </c>
      <c r="J2710" s="2">
        <v>0.102706104468219</v>
      </c>
      <c r="K2710" s="2">
        <v>0.14303335431088735</v>
      </c>
      <c r="L2710" s="2">
        <v>0.12490874303069933</v>
      </c>
    </row>
    <row r="2711" spans="1:12" x14ac:dyDescent="0.35">
      <c r="A2711">
        <v>7820412</v>
      </c>
      <c r="B2711" t="s">
        <v>39</v>
      </c>
      <c r="C2711" t="s">
        <v>98</v>
      </c>
      <c r="D2711" t="s">
        <v>199</v>
      </c>
      <c r="E2711" t="s">
        <v>2437</v>
      </c>
      <c r="F2711" s="6">
        <v>1.762114537444934E-3</v>
      </c>
      <c r="G2711" t="s">
        <v>172</v>
      </c>
      <c r="H2711" t="s">
        <v>1224</v>
      </c>
      <c r="I2711" s="1">
        <v>56.139999999999993</v>
      </c>
      <c r="J2711" s="2">
        <v>6.9251101321585906E-2</v>
      </c>
      <c r="K2711" s="2">
        <v>0.10625550660792951</v>
      </c>
      <c r="L2711" s="2">
        <v>9.9030838348791991E-2</v>
      </c>
    </row>
    <row r="2712" spans="1:12" x14ac:dyDescent="0.35">
      <c r="A2712">
        <v>7820412</v>
      </c>
      <c r="B2712" t="s">
        <v>39</v>
      </c>
      <c r="C2712" t="s">
        <v>98</v>
      </c>
      <c r="D2712" t="s">
        <v>199</v>
      </c>
      <c r="E2712" t="s">
        <v>1450</v>
      </c>
      <c r="F2712" s="6">
        <v>1.6362492133417243E-3</v>
      </c>
      <c r="G2712" t="s">
        <v>294</v>
      </c>
      <c r="H2712" t="s">
        <v>386</v>
      </c>
      <c r="I2712" s="1">
        <v>62.980000000000004</v>
      </c>
      <c r="J2712" s="2">
        <v>8.4921334172435484E-2</v>
      </c>
      <c r="K2712" s="2">
        <v>9.3920704845814967E-2</v>
      </c>
      <c r="L2712" s="2">
        <v>0.10308370044052863</v>
      </c>
    </row>
    <row r="2713" spans="1:12" x14ac:dyDescent="0.35">
      <c r="A2713">
        <v>7820412</v>
      </c>
      <c r="B2713" t="s">
        <v>39</v>
      </c>
      <c r="C2713" t="s">
        <v>98</v>
      </c>
      <c r="D2713" t="s">
        <v>199</v>
      </c>
      <c r="E2713" t="s">
        <v>2438</v>
      </c>
      <c r="F2713" s="6">
        <v>2.5173064820641915E-3</v>
      </c>
      <c r="G2713" t="s">
        <v>1390</v>
      </c>
      <c r="H2713" t="s">
        <v>571</v>
      </c>
      <c r="I2713" s="1">
        <v>69.109999999999985</v>
      </c>
      <c r="J2713" s="2">
        <v>0.133920704845815</v>
      </c>
      <c r="K2713" s="2">
        <v>0.18653241032095658</v>
      </c>
      <c r="L2713" s="2">
        <v>0.17419760087663233</v>
      </c>
    </row>
    <row r="2714" spans="1:12" x14ac:dyDescent="0.35">
      <c r="A2714">
        <v>7820412</v>
      </c>
      <c r="B2714" t="s">
        <v>39</v>
      </c>
      <c r="C2714" t="s">
        <v>98</v>
      </c>
      <c r="D2714" t="s">
        <v>199</v>
      </c>
      <c r="E2714" t="s">
        <v>1451</v>
      </c>
      <c r="F2714" s="6">
        <v>3.0207677784770295E-3</v>
      </c>
      <c r="G2714" t="s">
        <v>971</v>
      </c>
      <c r="H2714" t="s">
        <v>816</v>
      </c>
      <c r="I2714" s="1">
        <v>70.569999999999993</v>
      </c>
      <c r="J2714" s="2">
        <v>0.14892385147891754</v>
      </c>
      <c r="K2714" s="2">
        <v>0.24317180616740089</v>
      </c>
      <c r="L2714" s="2">
        <v>0.21326620055115245</v>
      </c>
    </row>
    <row r="2715" spans="1:12" x14ac:dyDescent="0.35">
      <c r="A2715">
        <v>7820412</v>
      </c>
      <c r="B2715" t="s">
        <v>39</v>
      </c>
      <c r="C2715" t="s">
        <v>98</v>
      </c>
      <c r="D2715" t="s">
        <v>199</v>
      </c>
      <c r="E2715" t="s">
        <v>1452</v>
      </c>
      <c r="F2715" s="6">
        <v>3.1466331025802393E-3</v>
      </c>
      <c r="G2715" t="s">
        <v>1297</v>
      </c>
      <c r="H2715" t="s">
        <v>185</v>
      </c>
      <c r="I2715" s="1">
        <v>74.034999999999997</v>
      </c>
      <c r="J2715" s="2">
        <v>0.144745122718691</v>
      </c>
      <c r="K2715" s="2">
        <v>0.29452485840151038</v>
      </c>
      <c r="L2715" s="2">
        <v>0.23316550809981465</v>
      </c>
    </row>
    <row r="2716" spans="1:12" x14ac:dyDescent="0.35">
      <c r="A2716">
        <v>7820412</v>
      </c>
      <c r="B2716" t="s">
        <v>39</v>
      </c>
      <c r="C2716" t="s">
        <v>98</v>
      </c>
      <c r="D2716" t="s">
        <v>199</v>
      </c>
      <c r="E2716" t="s">
        <v>2439</v>
      </c>
      <c r="F2716" s="6">
        <v>2.3914411579609818E-3</v>
      </c>
      <c r="G2716" t="s">
        <v>852</v>
      </c>
      <c r="H2716" t="s">
        <v>1309</v>
      </c>
      <c r="I2716" s="1">
        <v>89.589999999999989</v>
      </c>
      <c r="J2716" s="2">
        <v>0.1858149779735683</v>
      </c>
      <c r="K2716" s="2">
        <v>0.2377092511013216</v>
      </c>
      <c r="L2716" s="2">
        <v>0.21427312410425434</v>
      </c>
    </row>
    <row r="2717" spans="1:12" x14ac:dyDescent="0.35">
      <c r="A2717">
        <v>7820412</v>
      </c>
      <c r="B2717" t="s">
        <v>39</v>
      </c>
      <c r="C2717" t="s">
        <v>98</v>
      </c>
      <c r="D2717" t="s">
        <v>199</v>
      </c>
      <c r="E2717" t="s">
        <v>2440</v>
      </c>
      <c r="F2717" s="6">
        <v>1.0069225928256765E-3</v>
      </c>
      <c r="G2717" t="s">
        <v>1387</v>
      </c>
      <c r="H2717" t="s">
        <v>350</v>
      </c>
      <c r="I2717" s="1">
        <v>56.675000000000004</v>
      </c>
      <c r="J2717" s="2">
        <v>4.3096286972938949E-2</v>
      </c>
      <c r="K2717" s="2">
        <v>5.4474512271869099E-2</v>
      </c>
      <c r="L2717" s="2">
        <v>5.6991817217491345E-2</v>
      </c>
    </row>
    <row r="2718" spans="1:12" x14ac:dyDescent="0.35">
      <c r="A2718">
        <v>7820412</v>
      </c>
      <c r="B2718" t="s">
        <v>39</v>
      </c>
      <c r="C2718" t="s">
        <v>98</v>
      </c>
      <c r="D2718" t="s">
        <v>199</v>
      </c>
      <c r="E2718" t="s">
        <v>2441</v>
      </c>
      <c r="F2718" s="6">
        <v>1.762114537444934E-3</v>
      </c>
      <c r="G2718" t="s">
        <v>760</v>
      </c>
      <c r="H2718" t="s">
        <v>831</v>
      </c>
      <c r="I2718" s="1">
        <v>83.415000000000006</v>
      </c>
      <c r="J2718" s="2">
        <v>0.13621145374449339</v>
      </c>
      <c r="K2718" s="2">
        <v>0.16088105726872248</v>
      </c>
      <c r="L2718" s="2">
        <v>0.147136563876652</v>
      </c>
    </row>
    <row r="2719" spans="1:12" x14ac:dyDescent="0.35">
      <c r="A2719">
        <v>7820412</v>
      </c>
      <c r="B2719" t="s">
        <v>39</v>
      </c>
      <c r="C2719" t="s">
        <v>98</v>
      </c>
      <c r="D2719" t="s">
        <v>199</v>
      </c>
      <c r="E2719" t="s">
        <v>1347</v>
      </c>
      <c r="F2719" s="6">
        <v>6.2932662051604787E-4</v>
      </c>
      <c r="G2719" t="s">
        <v>286</v>
      </c>
      <c r="H2719" t="s">
        <v>256</v>
      </c>
      <c r="I2719" s="1">
        <v>70.184999999999988</v>
      </c>
      <c r="J2719" s="2">
        <v>3.6249213341724359E-2</v>
      </c>
      <c r="K2719" s="2">
        <v>5.3870358716173697E-2</v>
      </c>
      <c r="L2719" s="2">
        <v>4.417872683967413E-2</v>
      </c>
    </row>
    <row r="2720" spans="1:12" x14ac:dyDescent="0.35">
      <c r="A2720">
        <v>7820412</v>
      </c>
      <c r="B2720" t="s">
        <v>39</v>
      </c>
      <c r="C2720" t="s">
        <v>98</v>
      </c>
      <c r="D2720" t="s">
        <v>203</v>
      </c>
      <c r="E2720" t="s">
        <v>311</v>
      </c>
      <c r="F2720" s="6">
        <v>1.132787916928886E-3</v>
      </c>
      <c r="G2720" t="s">
        <v>312</v>
      </c>
      <c r="H2720" t="s">
        <v>313</v>
      </c>
      <c r="I2720" s="1">
        <v>91.37</v>
      </c>
      <c r="J2720" s="2">
        <v>0.10376337319068596</v>
      </c>
      <c r="K2720" s="2">
        <v>0.11056010069225927</v>
      </c>
      <c r="L2720" s="2">
        <v>0.10353681733579737</v>
      </c>
    </row>
    <row r="2721" spans="1:12" x14ac:dyDescent="0.35">
      <c r="A2721">
        <v>7820412</v>
      </c>
      <c r="B2721" t="s">
        <v>39</v>
      </c>
      <c r="C2721" t="s">
        <v>98</v>
      </c>
      <c r="D2721" t="s">
        <v>203</v>
      </c>
      <c r="E2721" t="s">
        <v>314</v>
      </c>
      <c r="F2721" s="6">
        <v>2.5173064820641915E-3</v>
      </c>
      <c r="G2721" t="s">
        <v>315</v>
      </c>
      <c r="H2721" t="s">
        <v>316</v>
      </c>
      <c r="I2721" s="1">
        <v>70.254999999999995</v>
      </c>
      <c r="J2721" s="2">
        <v>0.15053492762743864</v>
      </c>
      <c r="K2721" s="2">
        <v>0.18451856513530523</v>
      </c>
      <c r="L2721" s="2">
        <v>0.17671490735869652</v>
      </c>
    </row>
    <row r="2722" spans="1:12" x14ac:dyDescent="0.35">
      <c r="A2722">
        <v>7820412</v>
      </c>
      <c r="B2722" t="s">
        <v>39</v>
      </c>
      <c r="C2722" t="s">
        <v>98</v>
      </c>
      <c r="D2722" t="s">
        <v>203</v>
      </c>
      <c r="E2722" t="s">
        <v>317</v>
      </c>
      <c r="F2722" s="6">
        <v>2.013845185651353E-3</v>
      </c>
      <c r="G2722" t="s">
        <v>241</v>
      </c>
      <c r="H2722" t="s">
        <v>185</v>
      </c>
      <c r="I2722" s="1">
        <v>85.50500000000001</v>
      </c>
      <c r="J2722" s="2">
        <v>0.16412838263058527</v>
      </c>
      <c r="K2722" s="2">
        <v>0.18849590937696664</v>
      </c>
      <c r="L2722" s="2">
        <v>0.17218376337319069</v>
      </c>
    </row>
    <row r="2723" spans="1:12" x14ac:dyDescent="0.35">
      <c r="A2723">
        <v>7820412</v>
      </c>
      <c r="B2723" t="s">
        <v>39</v>
      </c>
      <c r="C2723" t="s">
        <v>98</v>
      </c>
      <c r="D2723" t="s">
        <v>203</v>
      </c>
      <c r="E2723" t="s">
        <v>318</v>
      </c>
      <c r="F2723" s="6">
        <v>1.3845185651353053E-3</v>
      </c>
      <c r="G2723" t="s">
        <v>304</v>
      </c>
      <c r="H2723" t="s">
        <v>319</v>
      </c>
      <c r="I2723" s="1">
        <v>85.21</v>
      </c>
      <c r="J2723" s="2">
        <v>0.12432976714915041</v>
      </c>
      <c r="K2723" s="2">
        <v>9.6916299559471369E-2</v>
      </c>
      <c r="L2723" s="2">
        <v>0.11796097752431266</v>
      </c>
    </row>
    <row r="2724" spans="1:12" x14ac:dyDescent="0.35">
      <c r="A2724">
        <v>7820412</v>
      </c>
      <c r="B2724" t="s">
        <v>39</v>
      </c>
      <c r="C2724" t="s">
        <v>98</v>
      </c>
      <c r="D2724" t="s">
        <v>203</v>
      </c>
      <c r="E2724" t="s">
        <v>1453</v>
      </c>
      <c r="F2724" s="6">
        <v>2.1397105097545627E-3</v>
      </c>
      <c r="G2724" t="s">
        <v>425</v>
      </c>
      <c r="H2724" t="s">
        <v>1194</v>
      </c>
      <c r="I2724" s="1">
        <v>79.010000000000005</v>
      </c>
      <c r="J2724" s="2">
        <v>0.14015103838892387</v>
      </c>
      <c r="K2724" s="2">
        <v>0.19407174323473886</v>
      </c>
      <c r="L2724" s="2">
        <v>0.16925109805664679</v>
      </c>
    </row>
    <row r="2725" spans="1:12" x14ac:dyDescent="0.35">
      <c r="A2725">
        <v>7820412</v>
      </c>
      <c r="B2725" t="s">
        <v>39</v>
      </c>
      <c r="C2725" t="s">
        <v>98</v>
      </c>
      <c r="D2725" t="s">
        <v>1639</v>
      </c>
      <c r="E2725" t="s">
        <v>2442</v>
      </c>
      <c r="F2725" s="6">
        <v>1.2586532410320956E-4</v>
      </c>
      <c r="G2725" t="s">
        <v>720</v>
      </c>
      <c r="H2725" t="s">
        <v>188</v>
      </c>
      <c r="I2725" s="1">
        <v>78.205000000000013</v>
      </c>
      <c r="J2725" s="2">
        <v>8.7350534927627451E-3</v>
      </c>
      <c r="K2725" s="2">
        <v>9.3895531780994329E-3</v>
      </c>
      <c r="L2725" s="2">
        <v>9.8426679607605018E-3</v>
      </c>
    </row>
    <row r="2726" spans="1:12" x14ac:dyDescent="0.35">
      <c r="A2726">
        <v>7820412</v>
      </c>
      <c r="B2726" t="s">
        <v>39</v>
      </c>
      <c r="C2726" t="s">
        <v>98</v>
      </c>
      <c r="D2726" t="s">
        <v>1454</v>
      </c>
      <c r="E2726" t="s">
        <v>1455</v>
      </c>
      <c r="F2726" s="6">
        <v>3.7759597230962869E-4</v>
      </c>
      <c r="G2726" t="s">
        <v>517</v>
      </c>
      <c r="H2726" t="s">
        <v>1103</v>
      </c>
      <c r="I2726" s="1">
        <v>69.47</v>
      </c>
      <c r="J2726" s="2">
        <v>2.5110132158590308E-2</v>
      </c>
      <c r="K2726" s="2">
        <v>2.4921334172435493E-2</v>
      </c>
      <c r="L2726" s="2">
        <v>2.6242920075519195E-2</v>
      </c>
    </row>
    <row r="2727" spans="1:12" x14ac:dyDescent="0.35">
      <c r="A2727">
        <v>7820412</v>
      </c>
      <c r="B2727" t="s">
        <v>39</v>
      </c>
      <c r="C2727" t="s">
        <v>98</v>
      </c>
      <c r="D2727" t="s">
        <v>1454</v>
      </c>
      <c r="E2727" t="s">
        <v>2443</v>
      </c>
      <c r="F2727" s="6">
        <v>2.6431718061674008E-3</v>
      </c>
      <c r="G2727" t="s">
        <v>327</v>
      </c>
      <c r="H2727" t="s">
        <v>221</v>
      </c>
      <c r="I2727" s="1">
        <v>84.2</v>
      </c>
      <c r="J2727" s="2">
        <v>0.21383259911894273</v>
      </c>
      <c r="K2727" s="2">
        <v>0.21964757709251098</v>
      </c>
      <c r="L2727" s="2">
        <v>0.22255505801297493</v>
      </c>
    </row>
    <row r="2728" spans="1:12" x14ac:dyDescent="0.35">
      <c r="A2728">
        <v>7820412</v>
      </c>
      <c r="B2728" t="s">
        <v>39</v>
      </c>
      <c r="C2728" t="s">
        <v>98</v>
      </c>
      <c r="D2728" t="s">
        <v>320</v>
      </c>
      <c r="E2728" t="s">
        <v>321</v>
      </c>
      <c r="F2728" s="6">
        <v>1.2586532410320956E-4</v>
      </c>
      <c r="G2728" t="s">
        <v>322</v>
      </c>
      <c r="H2728" t="s">
        <v>323</v>
      </c>
      <c r="I2728" s="1">
        <v>72.634999999999991</v>
      </c>
      <c r="J2728" s="2">
        <v>7.4008810572687217E-3</v>
      </c>
      <c r="K2728" s="2">
        <v>1.0421648835745751E-2</v>
      </c>
      <c r="L2728" s="2">
        <v>9.137822337837772E-3</v>
      </c>
    </row>
    <row r="2729" spans="1:12" x14ac:dyDescent="0.35">
      <c r="A2729">
        <v>7820412</v>
      </c>
      <c r="B2729" t="s">
        <v>39</v>
      </c>
      <c r="C2729" t="s">
        <v>98</v>
      </c>
      <c r="D2729" t="s">
        <v>2093</v>
      </c>
      <c r="E2729" t="s">
        <v>2444</v>
      </c>
      <c r="F2729" s="6">
        <v>1.2586532410320956E-4</v>
      </c>
      <c r="G2729" t="s">
        <v>1242</v>
      </c>
      <c r="H2729" t="s">
        <v>2158</v>
      </c>
      <c r="I2729" s="1">
        <v>64.559999999999988</v>
      </c>
      <c r="J2729" s="2">
        <v>8.7224669603524225E-3</v>
      </c>
      <c r="K2729" s="2">
        <v>5.2234109502831971E-3</v>
      </c>
      <c r="L2729" s="2">
        <v>8.1434860853671718E-3</v>
      </c>
    </row>
    <row r="2730" spans="1:12" x14ac:dyDescent="0.35">
      <c r="A2730">
        <v>7820412</v>
      </c>
      <c r="B2730" t="s">
        <v>39</v>
      </c>
      <c r="C2730" t="s">
        <v>98</v>
      </c>
      <c r="D2730" t="s">
        <v>2095</v>
      </c>
      <c r="E2730" t="s">
        <v>2445</v>
      </c>
      <c r="F2730" s="6">
        <v>1.2586532410320957E-3</v>
      </c>
      <c r="G2730" t="s">
        <v>312</v>
      </c>
      <c r="H2730" t="s">
        <v>720</v>
      </c>
      <c r="I2730" s="1">
        <v>79.78</v>
      </c>
      <c r="J2730" s="2">
        <v>0.11529263687853997</v>
      </c>
      <c r="K2730" s="2">
        <v>8.7350534927627455E-2</v>
      </c>
      <c r="L2730" s="2">
        <v>0.1004405324754661</v>
      </c>
    </row>
    <row r="2731" spans="1:12" x14ac:dyDescent="0.35">
      <c r="A2731">
        <v>7820412</v>
      </c>
      <c r="B2731" t="s">
        <v>39</v>
      </c>
      <c r="C2731" t="s">
        <v>98</v>
      </c>
      <c r="D2731" t="s">
        <v>1456</v>
      </c>
      <c r="E2731" t="s">
        <v>1457</v>
      </c>
      <c r="F2731" s="6">
        <v>6.2932662051604787E-4</v>
      </c>
      <c r="G2731" t="s">
        <v>532</v>
      </c>
      <c r="H2731" t="s">
        <v>735</v>
      </c>
      <c r="I2731" s="1">
        <v>71.924999999999997</v>
      </c>
      <c r="J2731" s="2">
        <v>2.7816236626809317E-2</v>
      </c>
      <c r="K2731" s="2">
        <v>5.5569540591567025E-2</v>
      </c>
      <c r="L2731" s="2">
        <v>4.5311516677155446E-2</v>
      </c>
    </row>
    <row r="2732" spans="1:12" x14ac:dyDescent="0.35">
      <c r="A2732">
        <v>7820412</v>
      </c>
      <c r="B2732" t="s">
        <v>39</v>
      </c>
      <c r="C2732" t="s">
        <v>98</v>
      </c>
      <c r="D2732" t="s">
        <v>2098</v>
      </c>
      <c r="E2732" t="s">
        <v>2446</v>
      </c>
      <c r="F2732" s="6">
        <v>1.2586532410320956E-4</v>
      </c>
      <c r="G2732" t="s">
        <v>1359</v>
      </c>
      <c r="H2732" t="s">
        <v>1059</v>
      </c>
      <c r="I2732" s="1">
        <v>63.265000000000001</v>
      </c>
      <c r="J2732" s="2">
        <v>7.5015733165512905E-3</v>
      </c>
      <c r="K2732" s="2">
        <v>6.2177470106985523E-3</v>
      </c>
      <c r="L2732" s="2">
        <v>7.9672749197055442E-3</v>
      </c>
    </row>
    <row r="2733" spans="1:12" x14ac:dyDescent="0.35">
      <c r="A2733">
        <v>7820412</v>
      </c>
      <c r="B2733" t="s">
        <v>39</v>
      </c>
      <c r="C2733" t="s">
        <v>98</v>
      </c>
      <c r="D2733" t="s">
        <v>1645</v>
      </c>
      <c r="E2733" t="s">
        <v>2447</v>
      </c>
      <c r="F2733" s="6">
        <v>2.5173064820641913E-4</v>
      </c>
      <c r="G2733" t="s">
        <v>1462</v>
      </c>
      <c r="H2733" t="s">
        <v>667</v>
      </c>
      <c r="I2733" s="1">
        <v>73.094999999999999</v>
      </c>
      <c r="J2733" s="2">
        <v>1.4424166142227815E-2</v>
      </c>
      <c r="K2733" s="2">
        <v>2.4115796098174953E-2</v>
      </c>
      <c r="L2733" s="2">
        <v>1.8376337319068597E-2</v>
      </c>
    </row>
    <row r="2734" spans="1:12" x14ac:dyDescent="0.35">
      <c r="A2734">
        <v>7820412</v>
      </c>
      <c r="B2734" t="s">
        <v>39</v>
      </c>
      <c r="C2734" t="s">
        <v>98</v>
      </c>
      <c r="D2734" t="s">
        <v>231</v>
      </c>
      <c r="E2734" t="s">
        <v>324</v>
      </c>
      <c r="F2734" s="6">
        <v>8.81057268722467E-4</v>
      </c>
      <c r="G2734" t="s">
        <v>325</v>
      </c>
      <c r="H2734" t="s">
        <v>264</v>
      </c>
      <c r="I2734" s="1">
        <v>76.349999999999994</v>
      </c>
      <c r="J2734" s="2">
        <v>6.3348017621145378E-2</v>
      </c>
      <c r="K2734" s="2">
        <v>7.5066079295154187E-2</v>
      </c>
      <c r="L2734" s="2">
        <v>6.7312776674783178E-2</v>
      </c>
    </row>
    <row r="2735" spans="1:12" x14ac:dyDescent="0.35">
      <c r="A2735">
        <v>7820412</v>
      </c>
      <c r="B2735" t="s">
        <v>39</v>
      </c>
      <c r="C2735" t="s">
        <v>98</v>
      </c>
      <c r="D2735" t="s">
        <v>243</v>
      </c>
      <c r="E2735" t="s">
        <v>2448</v>
      </c>
      <c r="F2735" s="6">
        <v>7.5519194461925738E-4</v>
      </c>
      <c r="G2735" t="s">
        <v>2449</v>
      </c>
      <c r="H2735" t="s">
        <v>310</v>
      </c>
      <c r="I2735" s="1">
        <v>58.985000000000007</v>
      </c>
      <c r="J2735" s="2">
        <v>3.7155443675267463E-2</v>
      </c>
      <c r="K2735" s="2">
        <v>3.7079924480805541E-2</v>
      </c>
      <c r="L2735" s="2">
        <v>4.4556324732536186E-2</v>
      </c>
    </row>
    <row r="2736" spans="1:12" x14ac:dyDescent="0.35">
      <c r="A2736">
        <v>7820412</v>
      </c>
      <c r="B2736" t="s">
        <v>39</v>
      </c>
      <c r="C2736" t="s">
        <v>98</v>
      </c>
      <c r="D2736" t="s">
        <v>1458</v>
      </c>
      <c r="E2736" t="s">
        <v>1459</v>
      </c>
      <c r="F2736" s="6">
        <v>1.132787916928886E-3</v>
      </c>
      <c r="G2736" t="s">
        <v>229</v>
      </c>
      <c r="H2736" t="s">
        <v>206</v>
      </c>
      <c r="I2736" s="1">
        <v>80.41</v>
      </c>
      <c r="J2736" s="2">
        <v>7.1365638766519815E-2</v>
      </c>
      <c r="K2736" s="2">
        <v>0.1132787916928886</v>
      </c>
      <c r="L2736" s="2">
        <v>9.1076150249579629E-2</v>
      </c>
    </row>
    <row r="2737" spans="1:12" x14ac:dyDescent="0.35">
      <c r="A2737">
        <v>7820412</v>
      </c>
      <c r="B2737" t="s">
        <v>39</v>
      </c>
      <c r="C2737" t="s">
        <v>98</v>
      </c>
      <c r="D2737" t="s">
        <v>1460</v>
      </c>
      <c r="E2737" t="s">
        <v>1461</v>
      </c>
      <c r="F2737" s="6">
        <v>1.2586532410320957E-3</v>
      </c>
      <c r="G2737" t="s">
        <v>1462</v>
      </c>
      <c r="H2737" t="s">
        <v>408</v>
      </c>
      <c r="I2737" s="1">
        <v>57.97</v>
      </c>
      <c r="J2737" s="2">
        <v>7.2120830711139089E-2</v>
      </c>
      <c r="K2737" s="2">
        <v>6.7463813719320337E-2</v>
      </c>
      <c r="L2737" s="2">
        <v>7.3001887979861554E-2</v>
      </c>
    </row>
    <row r="2738" spans="1:12" x14ac:dyDescent="0.35">
      <c r="A2738">
        <v>7820412</v>
      </c>
      <c r="B2738" t="s">
        <v>39</v>
      </c>
      <c r="C2738" t="s">
        <v>98</v>
      </c>
      <c r="D2738" t="s">
        <v>1460</v>
      </c>
      <c r="E2738" t="s">
        <v>1463</v>
      </c>
      <c r="F2738" s="6">
        <v>1.2586532410320957E-3</v>
      </c>
      <c r="G2738" t="s">
        <v>1464</v>
      </c>
      <c r="H2738" t="s">
        <v>718</v>
      </c>
      <c r="I2738" s="1">
        <v>80.490000000000009</v>
      </c>
      <c r="J2738" s="2">
        <v>9.5028319697923233E-2</v>
      </c>
      <c r="K2738" s="2">
        <v>0.10597860289490246</v>
      </c>
      <c r="L2738" s="2">
        <v>0.10144744930663449</v>
      </c>
    </row>
    <row r="2739" spans="1:12" x14ac:dyDescent="0.35">
      <c r="A2739">
        <v>7820412</v>
      </c>
      <c r="B2739" t="s">
        <v>39</v>
      </c>
      <c r="C2739" t="s">
        <v>98</v>
      </c>
      <c r="D2739" t="s">
        <v>840</v>
      </c>
      <c r="E2739" t="s">
        <v>876</v>
      </c>
      <c r="F2739" s="6">
        <v>2.013845185651353E-3</v>
      </c>
      <c r="G2739" t="s">
        <v>241</v>
      </c>
      <c r="H2739" t="s">
        <v>139</v>
      </c>
      <c r="I2739" s="1">
        <v>85.749999999999986</v>
      </c>
      <c r="J2739" s="2">
        <v>0.16412838263058527</v>
      </c>
      <c r="K2739" s="2" t="s">
        <v>140</v>
      </c>
      <c r="L2739" s="2">
        <v>0.17258652626455318</v>
      </c>
    </row>
    <row r="2740" spans="1:12" x14ac:dyDescent="0.35">
      <c r="A2740">
        <v>7820412</v>
      </c>
      <c r="B2740" t="s">
        <v>39</v>
      </c>
      <c r="C2740" t="s">
        <v>98</v>
      </c>
      <c r="D2740" t="s">
        <v>840</v>
      </c>
      <c r="E2740" t="s">
        <v>877</v>
      </c>
      <c r="F2740" s="6">
        <v>7.5519194461925738E-4</v>
      </c>
      <c r="G2740" t="s">
        <v>167</v>
      </c>
      <c r="H2740" t="s">
        <v>206</v>
      </c>
      <c r="I2740" s="1">
        <v>92.247058823529414</v>
      </c>
      <c r="J2740" s="2">
        <v>6.7589679043423542E-2</v>
      </c>
      <c r="K2740" s="2">
        <v>7.5519194461925732E-2</v>
      </c>
      <c r="L2740" s="2">
        <v>6.9628694989232617E-2</v>
      </c>
    </row>
    <row r="2741" spans="1:12" x14ac:dyDescent="0.35">
      <c r="A2741">
        <v>7820412</v>
      </c>
      <c r="B2741" t="s">
        <v>39</v>
      </c>
      <c r="C2741" t="s">
        <v>98</v>
      </c>
      <c r="D2741" t="s">
        <v>1652</v>
      </c>
      <c r="E2741" t="s">
        <v>2450</v>
      </c>
      <c r="F2741" s="6">
        <v>3.524229074889868E-3</v>
      </c>
      <c r="G2741" t="s">
        <v>1322</v>
      </c>
      <c r="H2741" t="s">
        <v>1308</v>
      </c>
      <c r="I2741" s="1">
        <v>61.464999999999996</v>
      </c>
      <c r="J2741" s="2">
        <v>0.17691629955947138</v>
      </c>
      <c r="K2741" s="2">
        <v>0.22308370044052864</v>
      </c>
      <c r="L2741" s="2">
        <v>0.21674008810572687</v>
      </c>
    </row>
    <row r="2742" spans="1:12" x14ac:dyDescent="0.35">
      <c r="A2742">
        <v>7820412</v>
      </c>
      <c r="B2742" t="s">
        <v>39</v>
      </c>
      <c r="C2742" t="s">
        <v>98</v>
      </c>
      <c r="D2742" t="s">
        <v>1652</v>
      </c>
      <c r="E2742" t="s">
        <v>2451</v>
      </c>
      <c r="F2742" s="6">
        <v>2.265575833857772E-3</v>
      </c>
      <c r="G2742" t="s">
        <v>1224</v>
      </c>
      <c r="H2742" t="s">
        <v>971</v>
      </c>
      <c r="I2742" s="1">
        <v>64.25</v>
      </c>
      <c r="J2742" s="2">
        <v>0.13661422278162363</v>
      </c>
      <c r="K2742" s="2">
        <v>0.11169288860918815</v>
      </c>
      <c r="L2742" s="2">
        <v>0.1456765330310435</v>
      </c>
    </row>
    <row r="2743" spans="1:12" x14ac:dyDescent="0.35">
      <c r="A2743">
        <v>7820412</v>
      </c>
      <c r="B2743" t="s">
        <v>39</v>
      </c>
      <c r="C2743" t="s">
        <v>98</v>
      </c>
      <c r="D2743" t="s">
        <v>1656</v>
      </c>
      <c r="E2743" t="s">
        <v>2452</v>
      </c>
      <c r="F2743" s="6">
        <v>2.5173064820641913E-4</v>
      </c>
      <c r="G2743" t="s">
        <v>1464</v>
      </c>
      <c r="H2743" t="s">
        <v>875</v>
      </c>
      <c r="I2743" s="1">
        <v>75.94</v>
      </c>
      <c r="J2743" s="2">
        <v>1.9005663939584645E-2</v>
      </c>
      <c r="K2743" s="2">
        <v>1.4852108244178729E-2</v>
      </c>
      <c r="L2743" s="2">
        <v>1.9131529263687854E-2</v>
      </c>
    </row>
    <row r="2744" spans="1:12" x14ac:dyDescent="0.35">
      <c r="A2744">
        <v>7820412</v>
      </c>
      <c r="B2744" t="s">
        <v>39</v>
      </c>
      <c r="C2744" t="s">
        <v>98</v>
      </c>
      <c r="D2744" t="s">
        <v>1465</v>
      </c>
      <c r="E2744" t="s">
        <v>1466</v>
      </c>
      <c r="F2744" s="6">
        <v>1.8879798615481435E-3</v>
      </c>
      <c r="G2744" t="s">
        <v>342</v>
      </c>
      <c r="H2744" t="s">
        <v>765</v>
      </c>
      <c r="I2744" s="1">
        <v>80.585000000000008</v>
      </c>
      <c r="J2744" s="2">
        <v>0.1315921963499056</v>
      </c>
      <c r="K2744" s="2">
        <v>0.18219005663939586</v>
      </c>
      <c r="L2744" s="2">
        <v>0.15217117395995172</v>
      </c>
    </row>
    <row r="2745" spans="1:12" x14ac:dyDescent="0.35">
      <c r="A2745">
        <v>7820412</v>
      </c>
      <c r="B2745" t="s">
        <v>39</v>
      </c>
      <c r="C2745" t="s">
        <v>98</v>
      </c>
      <c r="D2745" t="s">
        <v>1660</v>
      </c>
      <c r="E2745" t="s">
        <v>2453</v>
      </c>
      <c r="F2745" s="6">
        <v>2.5173064820641915E-3</v>
      </c>
      <c r="G2745" t="s">
        <v>499</v>
      </c>
      <c r="H2745" t="s">
        <v>1405</v>
      </c>
      <c r="I2745" s="1">
        <v>87.320000000000007</v>
      </c>
      <c r="J2745" s="2">
        <v>0.22504719949653873</v>
      </c>
      <c r="K2745" s="2">
        <v>0.20893643801132789</v>
      </c>
      <c r="L2745" s="2">
        <v>0.21976086356641364</v>
      </c>
    </row>
    <row r="2746" spans="1:12" x14ac:dyDescent="0.35">
      <c r="A2746">
        <v>7820412</v>
      </c>
      <c r="B2746" t="s">
        <v>39</v>
      </c>
      <c r="C2746" t="s">
        <v>98</v>
      </c>
      <c r="D2746" t="s">
        <v>247</v>
      </c>
      <c r="E2746" t="s">
        <v>2454</v>
      </c>
      <c r="F2746" s="6">
        <v>3.7759597230962869E-4</v>
      </c>
      <c r="G2746" t="s">
        <v>1327</v>
      </c>
      <c r="H2746" t="s">
        <v>857</v>
      </c>
      <c r="I2746" s="1">
        <v>61.534999999999997</v>
      </c>
      <c r="J2746" s="2">
        <v>1.4650723725613593E-2</v>
      </c>
      <c r="K2746" s="2">
        <v>2.8659534298300818E-2</v>
      </c>
      <c r="L2746" s="2">
        <v>2.3222152297042165E-2</v>
      </c>
    </row>
    <row r="2747" spans="1:12" x14ac:dyDescent="0.35">
      <c r="A2747">
        <v>7820412</v>
      </c>
      <c r="B2747" t="s">
        <v>39</v>
      </c>
      <c r="C2747" t="s">
        <v>98</v>
      </c>
      <c r="D2747" t="s">
        <v>2118</v>
      </c>
      <c r="E2747" t="s">
        <v>2455</v>
      </c>
      <c r="F2747" s="6">
        <v>1.3845185651353053E-3</v>
      </c>
      <c r="G2747" t="s">
        <v>1147</v>
      </c>
      <c r="H2747" t="s">
        <v>684</v>
      </c>
      <c r="I2747" s="1">
        <v>73.915000000000006</v>
      </c>
      <c r="J2747" s="2">
        <v>9.5393329137822544E-2</v>
      </c>
      <c r="K2747" s="2">
        <v>0.10300818124606671</v>
      </c>
      <c r="L2747" s="2">
        <v>0.10231592407610673</v>
      </c>
    </row>
    <row r="2748" spans="1:12" x14ac:dyDescent="0.35">
      <c r="A2748">
        <v>7820412</v>
      </c>
      <c r="B2748" t="s">
        <v>39</v>
      </c>
      <c r="C2748" t="s">
        <v>98</v>
      </c>
      <c r="D2748" t="s">
        <v>525</v>
      </c>
      <c r="E2748" t="s">
        <v>1467</v>
      </c>
      <c r="F2748" s="6">
        <v>1.3845185651353053E-3</v>
      </c>
      <c r="G2748" t="s">
        <v>517</v>
      </c>
      <c r="H2748" t="s">
        <v>993</v>
      </c>
      <c r="I2748" s="1">
        <v>82.945000000000007</v>
      </c>
      <c r="J2748" s="2">
        <v>9.2070484581497802E-2</v>
      </c>
      <c r="K2748" s="2">
        <v>0.13332913782252989</v>
      </c>
      <c r="L2748" s="2">
        <v>0.11477659116232448</v>
      </c>
    </row>
    <row r="2749" spans="1:12" x14ac:dyDescent="0.35">
      <c r="A2749">
        <v>7820412</v>
      </c>
      <c r="B2749" t="s">
        <v>39</v>
      </c>
      <c r="C2749" t="s">
        <v>98</v>
      </c>
      <c r="D2749" t="s">
        <v>1468</v>
      </c>
      <c r="E2749" t="s">
        <v>1469</v>
      </c>
      <c r="F2749" s="6">
        <v>3.7759597230962869E-4</v>
      </c>
      <c r="G2749" t="s">
        <v>1470</v>
      </c>
      <c r="H2749" t="s">
        <v>1471</v>
      </c>
      <c r="I2749" s="1">
        <v>63.839999999999996</v>
      </c>
      <c r="J2749" s="2">
        <v>2.1220893643801135E-2</v>
      </c>
      <c r="K2749" s="2">
        <v>2.0125865324103209E-2</v>
      </c>
      <c r="L2749" s="2">
        <v>2.4166142227816236E-2</v>
      </c>
    </row>
    <row r="2750" spans="1:12" x14ac:dyDescent="0.35">
      <c r="A2750">
        <v>7820412</v>
      </c>
      <c r="B2750" t="s">
        <v>39</v>
      </c>
      <c r="C2750" t="s">
        <v>98</v>
      </c>
      <c r="D2750" t="s">
        <v>1663</v>
      </c>
      <c r="E2750" t="s">
        <v>2456</v>
      </c>
      <c r="F2750" s="6">
        <v>1.3845185651353053E-3</v>
      </c>
      <c r="G2750" t="s">
        <v>642</v>
      </c>
      <c r="H2750" t="s">
        <v>751</v>
      </c>
      <c r="I2750" s="1">
        <v>70.569999999999993</v>
      </c>
      <c r="J2750" s="2">
        <v>7.3517935808684709E-2</v>
      </c>
      <c r="K2750" s="2">
        <v>9.6362492133417244E-2</v>
      </c>
      <c r="L2750" s="2">
        <v>9.7747008585944872E-2</v>
      </c>
    </row>
    <row r="2751" spans="1:12" x14ac:dyDescent="0.35">
      <c r="A2751">
        <v>7820412</v>
      </c>
      <c r="B2751" t="s">
        <v>39</v>
      </c>
      <c r="C2751" t="s">
        <v>98</v>
      </c>
      <c r="D2751" t="s">
        <v>1666</v>
      </c>
      <c r="E2751" t="s">
        <v>2457</v>
      </c>
      <c r="F2751" s="6">
        <v>1.2586532410320956E-4</v>
      </c>
      <c r="G2751" t="s">
        <v>496</v>
      </c>
      <c r="H2751" t="s">
        <v>331</v>
      </c>
      <c r="I2751" s="1">
        <v>59.88</v>
      </c>
      <c r="J2751" s="2">
        <v>7.2624292007551919E-3</v>
      </c>
      <c r="K2751" s="2">
        <v>5.0975456261799874E-3</v>
      </c>
      <c r="L2751" s="2">
        <v>7.551919446192574E-3</v>
      </c>
    </row>
    <row r="2752" spans="1:12" x14ac:dyDescent="0.35">
      <c r="A2752">
        <v>7820412</v>
      </c>
      <c r="B2752" t="s">
        <v>39</v>
      </c>
      <c r="C2752" t="s">
        <v>98</v>
      </c>
      <c r="D2752" t="s">
        <v>1245</v>
      </c>
      <c r="E2752" t="s">
        <v>2458</v>
      </c>
      <c r="F2752" s="6">
        <v>8.81057268722467E-4</v>
      </c>
      <c r="G2752" t="s">
        <v>938</v>
      </c>
      <c r="H2752" t="s">
        <v>458</v>
      </c>
      <c r="I2752" s="1">
        <v>55.825000000000003</v>
      </c>
      <c r="J2752" s="2">
        <v>3.1806167400881061E-2</v>
      </c>
      <c r="K2752" s="2">
        <v>3.4449339207048464E-2</v>
      </c>
      <c r="L2752" s="2">
        <v>4.9162994922520305E-2</v>
      </c>
    </row>
    <row r="2753" spans="1:12" x14ac:dyDescent="0.35">
      <c r="A2753">
        <v>7820412</v>
      </c>
      <c r="B2753" t="s">
        <v>39</v>
      </c>
      <c r="C2753" t="s">
        <v>98</v>
      </c>
      <c r="D2753" t="s">
        <v>1245</v>
      </c>
      <c r="E2753" t="s">
        <v>1472</v>
      </c>
      <c r="F2753" s="6">
        <v>2.5173064820641913E-4</v>
      </c>
      <c r="G2753" t="s">
        <v>1337</v>
      </c>
      <c r="H2753" t="s">
        <v>865</v>
      </c>
      <c r="I2753" s="1">
        <v>54.294999999999995</v>
      </c>
      <c r="J2753" s="2">
        <v>1.0069225928256764E-2</v>
      </c>
      <c r="K2753" s="2">
        <v>1.5657646318439269E-2</v>
      </c>
      <c r="L2753" s="2">
        <v>1.3694147646539687E-2</v>
      </c>
    </row>
    <row r="2754" spans="1:12" x14ac:dyDescent="0.35">
      <c r="A2754">
        <v>7820412</v>
      </c>
      <c r="B2754" t="s">
        <v>39</v>
      </c>
      <c r="C2754" t="s">
        <v>98</v>
      </c>
      <c r="D2754" t="s">
        <v>2459</v>
      </c>
      <c r="E2754" t="s">
        <v>2460</v>
      </c>
      <c r="F2754" s="6">
        <v>2.5173064820641913E-4</v>
      </c>
      <c r="G2754" t="s">
        <v>651</v>
      </c>
      <c r="H2754" t="s">
        <v>2461</v>
      </c>
      <c r="I2754" s="1">
        <v>55.61</v>
      </c>
      <c r="J2754" s="2">
        <v>1.2057898049087476E-2</v>
      </c>
      <c r="K2754" s="2">
        <v>1.1478917558212712E-2</v>
      </c>
      <c r="L2754" s="2">
        <v>1.3996223656166417E-2</v>
      </c>
    </row>
    <row r="2755" spans="1:12" x14ac:dyDescent="0.35">
      <c r="A2755">
        <v>7820412</v>
      </c>
      <c r="B2755" t="s">
        <v>39</v>
      </c>
      <c r="C2755" t="s">
        <v>98</v>
      </c>
      <c r="D2755" t="s">
        <v>847</v>
      </c>
      <c r="E2755" t="s">
        <v>878</v>
      </c>
      <c r="F2755" s="6">
        <v>2.5173064820641913E-4</v>
      </c>
      <c r="G2755" t="s">
        <v>879</v>
      </c>
      <c r="H2755" t="s">
        <v>166</v>
      </c>
      <c r="I2755" s="1">
        <v>57.480000000000004</v>
      </c>
      <c r="J2755" s="2">
        <v>1.0698552548772814E-2</v>
      </c>
      <c r="K2755" s="2">
        <v>1.3870358716173694E-2</v>
      </c>
      <c r="L2755" s="2">
        <v>1.44745122718691E-2</v>
      </c>
    </row>
    <row r="2756" spans="1:12" x14ac:dyDescent="0.35">
      <c r="A2756">
        <v>7820412</v>
      </c>
      <c r="B2756" t="s">
        <v>39</v>
      </c>
      <c r="C2756" t="s">
        <v>98</v>
      </c>
      <c r="D2756" t="s">
        <v>251</v>
      </c>
      <c r="E2756" t="s">
        <v>326</v>
      </c>
      <c r="F2756" s="6">
        <v>1.2586532410320957E-3</v>
      </c>
      <c r="G2756" t="s">
        <v>327</v>
      </c>
      <c r="H2756" t="s">
        <v>328</v>
      </c>
      <c r="I2756" s="1">
        <v>86.84</v>
      </c>
      <c r="J2756" s="2">
        <v>0.10182504719949655</v>
      </c>
      <c r="K2756" s="2">
        <v>0.11881686595342984</v>
      </c>
      <c r="L2756" s="2">
        <v>0.10937696856624154</v>
      </c>
    </row>
    <row r="2757" spans="1:12" x14ac:dyDescent="0.35">
      <c r="A2757">
        <v>7820412</v>
      </c>
      <c r="B2757" t="s">
        <v>39</v>
      </c>
      <c r="C2757" t="s">
        <v>98</v>
      </c>
      <c r="D2757" t="s">
        <v>1669</v>
      </c>
      <c r="E2757" t="s">
        <v>2462</v>
      </c>
      <c r="F2757" s="6">
        <v>6.2932662051604787E-4</v>
      </c>
      <c r="G2757" t="s">
        <v>223</v>
      </c>
      <c r="H2757" t="s">
        <v>161</v>
      </c>
      <c r="I2757" s="1">
        <v>76.644999999999996</v>
      </c>
      <c r="J2757" s="2">
        <v>4.9465072372561363E-2</v>
      </c>
      <c r="K2757" s="2">
        <v>3.4612964128382634E-2</v>
      </c>
      <c r="L2757" s="2">
        <v>4.8269349873028444E-2</v>
      </c>
    </row>
    <row r="2758" spans="1:12" x14ac:dyDescent="0.35">
      <c r="A2758">
        <v>7820412</v>
      </c>
      <c r="B2758" t="s">
        <v>39</v>
      </c>
      <c r="C2758" t="s">
        <v>98</v>
      </c>
      <c r="D2758" t="s">
        <v>1475</v>
      </c>
      <c r="E2758" t="s">
        <v>2463</v>
      </c>
      <c r="F2758" s="6">
        <v>1.132787916928886E-3</v>
      </c>
      <c r="G2758" t="s">
        <v>1311</v>
      </c>
      <c r="H2758" t="s">
        <v>515</v>
      </c>
      <c r="I2758" s="1">
        <v>66.694999999999993</v>
      </c>
      <c r="J2758" s="2">
        <v>6.1397105097545625E-2</v>
      </c>
      <c r="K2758" s="2">
        <v>6.7287602265575827E-2</v>
      </c>
      <c r="L2758" s="2">
        <v>7.5556950602162318E-2</v>
      </c>
    </row>
    <row r="2759" spans="1:12" x14ac:dyDescent="0.35">
      <c r="A2759">
        <v>7820412</v>
      </c>
      <c r="B2759" t="s">
        <v>39</v>
      </c>
      <c r="C2759" t="s">
        <v>98</v>
      </c>
      <c r="D2759" t="s">
        <v>1475</v>
      </c>
      <c r="E2759" t="s">
        <v>1476</v>
      </c>
      <c r="F2759" s="6">
        <v>3.7759597230962869E-4</v>
      </c>
      <c r="G2759" t="s">
        <v>456</v>
      </c>
      <c r="H2759" t="s">
        <v>748</v>
      </c>
      <c r="I2759" s="1">
        <v>70.61</v>
      </c>
      <c r="J2759" s="2">
        <v>2.3335431088735051E-2</v>
      </c>
      <c r="K2759" s="2">
        <v>3.2095657646318436E-2</v>
      </c>
      <c r="L2759" s="2">
        <v>2.6658275068894056E-2</v>
      </c>
    </row>
    <row r="2760" spans="1:12" x14ac:dyDescent="0.35">
      <c r="A2760">
        <v>7820412</v>
      </c>
      <c r="B2760" t="s">
        <v>39</v>
      </c>
      <c r="C2760" t="s">
        <v>98</v>
      </c>
      <c r="D2760" t="s">
        <v>1477</v>
      </c>
      <c r="E2760" t="s">
        <v>1478</v>
      </c>
      <c r="F2760" s="6">
        <v>8.81057268722467E-4</v>
      </c>
      <c r="G2760" t="s">
        <v>739</v>
      </c>
      <c r="H2760" t="s">
        <v>206</v>
      </c>
      <c r="I2760" s="1">
        <v>63.120000000000005</v>
      </c>
      <c r="J2760" s="2">
        <v>3.1453744493392076E-2</v>
      </c>
      <c r="K2760" s="2">
        <v>8.8105726872246701E-2</v>
      </c>
      <c r="L2760" s="2">
        <v>5.5594712312000964E-2</v>
      </c>
    </row>
    <row r="2761" spans="1:12" x14ac:dyDescent="0.35">
      <c r="A2761">
        <v>7820412</v>
      </c>
      <c r="B2761" t="s">
        <v>39</v>
      </c>
      <c r="C2761" t="s">
        <v>98</v>
      </c>
      <c r="D2761" t="s">
        <v>1477</v>
      </c>
      <c r="E2761" t="s">
        <v>2464</v>
      </c>
      <c r="F2761" s="6">
        <v>3.1466331025802393E-3</v>
      </c>
      <c r="G2761" t="s">
        <v>1390</v>
      </c>
      <c r="H2761" t="s">
        <v>861</v>
      </c>
      <c r="I2761" s="1">
        <v>71.660000000000011</v>
      </c>
      <c r="J2761" s="2">
        <v>0.16740088105726875</v>
      </c>
      <c r="K2761" s="2">
        <v>0.25078665827564506</v>
      </c>
      <c r="L2761" s="2">
        <v>0.22561358385224101</v>
      </c>
    </row>
    <row r="2762" spans="1:12" x14ac:dyDescent="0.35">
      <c r="A2762">
        <v>7820412</v>
      </c>
      <c r="B2762" t="s">
        <v>39</v>
      </c>
      <c r="C2762" t="s">
        <v>98</v>
      </c>
      <c r="D2762" t="s">
        <v>1477</v>
      </c>
      <c r="E2762" t="s">
        <v>2465</v>
      </c>
      <c r="F2762" s="6">
        <v>7.5519194461925738E-4</v>
      </c>
      <c r="G2762" t="s">
        <v>1920</v>
      </c>
      <c r="H2762" t="s">
        <v>313</v>
      </c>
      <c r="I2762" s="1">
        <v>65.684999999999988</v>
      </c>
      <c r="J2762" s="2">
        <v>2.8697293895531779E-2</v>
      </c>
      <c r="K2762" s="2">
        <v>7.370673379483951E-2</v>
      </c>
      <c r="L2762" s="2">
        <v>4.9616108456822294E-2</v>
      </c>
    </row>
    <row r="2763" spans="1:12" x14ac:dyDescent="0.35">
      <c r="A2763">
        <v>7820412</v>
      </c>
      <c r="B2763" t="s">
        <v>39</v>
      </c>
      <c r="C2763" t="s">
        <v>98</v>
      </c>
      <c r="D2763" t="s">
        <v>1477</v>
      </c>
      <c r="E2763" t="s">
        <v>1479</v>
      </c>
      <c r="F2763" s="6">
        <v>1.5103838892385148E-3</v>
      </c>
      <c r="G2763" t="s">
        <v>1480</v>
      </c>
      <c r="H2763" t="s">
        <v>680</v>
      </c>
      <c r="I2763" s="1">
        <v>61.844999999999999</v>
      </c>
      <c r="J2763" s="2">
        <v>4.9691629955947135E-2</v>
      </c>
      <c r="K2763" s="2">
        <v>0.12067967275015734</v>
      </c>
      <c r="L2763" s="2">
        <v>9.349276504852698E-2</v>
      </c>
    </row>
    <row r="2764" spans="1:12" x14ac:dyDescent="0.35">
      <c r="A2764">
        <v>7820412</v>
      </c>
      <c r="B2764" t="s">
        <v>39</v>
      </c>
      <c r="C2764" t="s">
        <v>98</v>
      </c>
      <c r="D2764" t="s">
        <v>1477</v>
      </c>
      <c r="E2764" t="s">
        <v>314</v>
      </c>
      <c r="F2764" s="6">
        <v>1.5103838892385148E-3</v>
      </c>
      <c r="G2764" t="s">
        <v>1410</v>
      </c>
      <c r="H2764" t="s">
        <v>409</v>
      </c>
      <c r="I2764" s="1">
        <v>85.38</v>
      </c>
      <c r="J2764" s="2">
        <v>0.11977344241661422</v>
      </c>
      <c r="K2764" s="2">
        <v>0.15058527375707992</v>
      </c>
      <c r="L2764" s="2">
        <v>0.12898678644563208</v>
      </c>
    </row>
    <row r="2765" spans="1:12" x14ac:dyDescent="0.35">
      <c r="A2765">
        <v>7820412</v>
      </c>
      <c r="B2765" t="s">
        <v>39</v>
      </c>
      <c r="C2765" t="s">
        <v>98</v>
      </c>
      <c r="D2765" t="s">
        <v>1477</v>
      </c>
      <c r="E2765" t="s">
        <v>2466</v>
      </c>
      <c r="F2765" s="6">
        <v>2.265575833857772E-3</v>
      </c>
      <c r="G2765" t="s">
        <v>1002</v>
      </c>
      <c r="H2765" t="s">
        <v>852</v>
      </c>
      <c r="I2765" s="1">
        <v>70.260000000000005</v>
      </c>
      <c r="J2765" s="2">
        <v>0.12959093769666458</v>
      </c>
      <c r="K2765" s="2">
        <v>0.17603524229074891</v>
      </c>
      <c r="L2765" s="2">
        <v>0.15904341662282684</v>
      </c>
    </row>
    <row r="2766" spans="1:12" x14ac:dyDescent="0.35">
      <c r="A2766">
        <v>7820412</v>
      </c>
      <c r="B2766" t="s">
        <v>39</v>
      </c>
      <c r="C2766" t="s">
        <v>98</v>
      </c>
      <c r="D2766" t="s">
        <v>1477</v>
      </c>
      <c r="E2766" t="s">
        <v>2467</v>
      </c>
      <c r="F2766" s="6">
        <v>2.013845185651353E-3</v>
      </c>
      <c r="G2766" t="s">
        <v>2225</v>
      </c>
      <c r="H2766" t="s">
        <v>491</v>
      </c>
      <c r="I2766" s="1">
        <v>59.175000000000004</v>
      </c>
      <c r="J2766" s="2">
        <v>6.7866582756450605E-2</v>
      </c>
      <c r="K2766" s="2">
        <v>0.15889238514789175</v>
      </c>
      <c r="L2766" s="2">
        <v>0.11921963652700204</v>
      </c>
    </row>
    <row r="2767" spans="1:12" x14ac:dyDescent="0.35">
      <c r="A2767">
        <v>7820412</v>
      </c>
      <c r="B2767" t="s">
        <v>39</v>
      </c>
      <c r="C2767" t="s">
        <v>98</v>
      </c>
      <c r="D2767" t="s">
        <v>381</v>
      </c>
      <c r="E2767" t="s">
        <v>1481</v>
      </c>
      <c r="F2767" s="6">
        <v>2.7690371302706105E-3</v>
      </c>
      <c r="G2767" t="s">
        <v>1482</v>
      </c>
      <c r="H2767" t="s">
        <v>856</v>
      </c>
      <c r="I2767" s="1">
        <v>65.625</v>
      </c>
      <c r="J2767" s="2">
        <v>0.11685336689741978</v>
      </c>
      <c r="K2767" s="2">
        <v>0.2530899937067338</v>
      </c>
      <c r="L2767" s="2">
        <v>0.18164883152053671</v>
      </c>
    </row>
    <row r="2768" spans="1:12" x14ac:dyDescent="0.35">
      <c r="A2768">
        <v>7820412</v>
      </c>
      <c r="B2768" t="s">
        <v>39</v>
      </c>
      <c r="C2768" t="s">
        <v>98</v>
      </c>
      <c r="D2768" t="s">
        <v>381</v>
      </c>
      <c r="E2768" t="s">
        <v>1483</v>
      </c>
      <c r="F2768" s="6">
        <v>1.3845185651353053E-3</v>
      </c>
      <c r="G2768" t="s">
        <v>1484</v>
      </c>
      <c r="H2768" t="s">
        <v>922</v>
      </c>
      <c r="I2768" s="1">
        <v>80.804999999999993</v>
      </c>
      <c r="J2768" s="2">
        <v>9.1516677155443663E-2</v>
      </c>
      <c r="K2768" s="2">
        <v>0.13125235997482693</v>
      </c>
      <c r="L2768" s="2">
        <v>0.11186910428814802</v>
      </c>
    </row>
    <row r="2769" spans="1:12" x14ac:dyDescent="0.35">
      <c r="A2769">
        <v>7820412</v>
      </c>
      <c r="B2769" t="s">
        <v>39</v>
      </c>
      <c r="C2769" t="s">
        <v>98</v>
      </c>
      <c r="D2769" t="s">
        <v>381</v>
      </c>
      <c r="E2769" t="s">
        <v>1485</v>
      </c>
      <c r="F2769" s="6">
        <v>4.027690371302706E-3</v>
      </c>
      <c r="G2769" t="s">
        <v>545</v>
      </c>
      <c r="H2769" t="s">
        <v>348</v>
      </c>
      <c r="I2769" s="1">
        <v>65.489999999999995</v>
      </c>
      <c r="J2769" s="2">
        <v>0.18124606670862178</v>
      </c>
      <c r="K2769" s="2">
        <v>0.27629955947136559</v>
      </c>
      <c r="L2769" s="2">
        <v>0.26421648221168975</v>
      </c>
    </row>
    <row r="2770" spans="1:12" x14ac:dyDescent="0.35">
      <c r="A2770">
        <v>7820412</v>
      </c>
      <c r="B2770" t="s">
        <v>39</v>
      </c>
      <c r="C2770" t="s">
        <v>98</v>
      </c>
      <c r="D2770" t="s">
        <v>1688</v>
      </c>
      <c r="E2770" t="s">
        <v>2468</v>
      </c>
      <c r="F2770" s="6">
        <v>3.7759597230962869E-4</v>
      </c>
      <c r="G2770" t="s">
        <v>147</v>
      </c>
      <c r="H2770" t="s">
        <v>206</v>
      </c>
      <c r="I2770" s="1">
        <v>97.144999999999982</v>
      </c>
      <c r="J2770" s="2">
        <v>3.704216488357457E-2</v>
      </c>
      <c r="K2770" s="2">
        <v>3.7759597230962866E-2</v>
      </c>
      <c r="L2770" s="2">
        <v>3.6702327356164452E-2</v>
      </c>
    </row>
    <row r="2771" spans="1:12" x14ac:dyDescent="0.35">
      <c r="A2771">
        <v>7820412</v>
      </c>
      <c r="B2771" t="s">
        <v>39</v>
      </c>
      <c r="C2771" t="s">
        <v>98</v>
      </c>
      <c r="D2771" t="s">
        <v>1688</v>
      </c>
      <c r="E2771" t="s">
        <v>2469</v>
      </c>
      <c r="F2771" s="6">
        <v>6.2932662051604787E-4</v>
      </c>
      <c r="G2771" t="s">
        <v>765</v>
      </c>
      <c r="H2771" t="s">
        <v>206</v>
      </c>
      <c r="I2771" s="1">
        <v>93.105000000000004</v>
      </c>
      <c r="J2771" s="2">
        <v>6.073001887979862E-2</v>
      </c>
      <c r="K2771" s="2">
        <v>6.293266205160479E-2</v>
      </c>
      <c r="L2771" s="2">
        <v>5.8590307409767839E-2</v>
      </c>
    </row>
    <row r="2772" spans="1:12" x14ac:dyDescent="0.35">
      <c r="A2772">
        <v>7820412</v>
      </c>
      <c r="B2772" t="s">
        <v>39</v>
      </c>
      <c r="C2772" t="s">
        <v>98</v>
      </c>
      <c r="D2772" t="s">
        <v>2170</v>
      </c>
      <c r="E2772" t="s">
        <v>2470</v>
      </c>
      <c r="F2772" s="6">
        <v>8.81057268722467E-4</v>
      </c>
      <c r="G2772" t="s">
        <v>1528</v>
      </c>
      <c r="H2772" t="s">
        <v>1920</v>
      </c>
      <c r="I2772" s="1">
        <v>58.769999999999996</v>
      </c>
      <c r="J2772" s="2">
        <v>5.1277533039647584E-2</v>
      </c>
      <c r="K2772" s="2">
        <v>3.3480176211453744E-2</v>
      </c>
      <c r="L2772" s="2">
        <v>5.1718062346202166E-2</v>
      </c>
    </row>
    <row r="2773" spans="1:12" x14ac:dyDescent="0.35">
      <c r="A2773">
        <v>7820412</v>
      </c>
      <c r="B2773" t="s">
        <v>39</v>
      </c>
      <c r="C2773" t="s">
        <v>98</v>
      </c>
      <c r="D2773" t="s">
        <v>643</v>
      </c>
      <c r="E2773" t="s">
        <v>2471</v>
      </c>
      <c r="F2773" s="6">
        <v>1.5103838892385148E-3</v>
      </c>
      <c r="G2773" t="s">
        <v>1727</v>
      </c>
      <c r="H2773" t="s">
        <v>188</v>
      </c>
      <c r="I2773" s="1">
        <v>67.22</v>
      </c>
      <c r="J2773" s="2">
        <v>9.2435494021397113E-2</v>
      </c>
      <c r="K2773" s="2">
        <v>0.11267463813719319</v>
      </c>
      <c r="L2773" s="2">
        <v>0.10164884035507787</v>
      </c>
    </row>
    <row r="2774" spans="1:12" x14ac:dyDescent="0.35">
      <c r="A2774">
        <v>7820412</v>
      </c>
      <c r="B2774" t="s">
        <v>39</v>
      </c>
      <c r="C2774" t="s">
        <v>98</v>
      </c>
      <c r="D2774" t="s">
        <v>643</v>
      </c>
      <c r="E2774" t="s">
        <v>2472</v>
      </c>
      <c r="F2774" s="6">
        <v>1.0069225928256765E-3</v>
      </c>
      <c r="G2774" t="s">
        <v>1381</v>
      </c>
      <c r="H2774" t="s">
        <v>1068</v>
      </c>
      <c r="I2774" s="1">
        <v>65.03</v>
      </c>
      <c r="J2774" s="2">
        <v>5.2460667086217751E-2</v>
      </c>
      <c r="K2774" s="2">
        <v>8.4883574575204526E-2</v>
      </c>
      <c r="L2774" s="2">
        <v>6.5349277810828346E-2</v>
      </c>
    </row>
    <row r="2775" spans="1:12" x14ac:dyDescent="0.35">
      <c r="A2775">
        <v>7820412</v>
      </c>
      <c r="B2775" t="s">
        <v>39</v>
      </c>
      <c r="C2775" t="s">
        <v>98</v>
      </c>
      <c r="D2775" t="s">
        <v>643</v>
      </c>
      <c r="E2775" t="s">
        <v>1486</v>
      </c>
      <c r="F2775" s="6">
        <v>1.762114537444934E-3</v>
      </c>
      <c r="G2775" t="s">
        <v>364</v>
      </c>
      <c r="H2775" t="s">
        <v>696</v>
      </c>
      <c r="I2775" s="1">
        <v>76.97</v>
      </c>
      <c r="J2775" s="2">
        <v>0.14096916299559473</v>
      </c>
      <c r="K2775" s="2">
        <v>0.11894273127753305</v>
      </c>
      <c r="L2775" s="2">
        <v>0.13568281938325991</v>
      </c>
    </row>
    <row r="2776" spans="1:12" x14ac:dyDescent="0.35">
      <c r="A2776">
        <v>7820412</v>
      </c>
      <c r="B2776" t="s">
        <v>39</v>
      </c>
      <c r="C2776" t="s">
        <v>98</v>
      </c>
      <c r="D2776" t="s">
        <v>643</v>
      </c>
      <c r="E2776" t="s">
        <v>2473</v>
      </c>
      <c r="F2776" s="6">
        <v>1.8879798615481435E-3</v>
      </c>
      <c r="G2776" t="s">
        <v>348</v>
      </c>
      <c r="H2776" t="s">
        <v>765</v>
      </c>
      <c r="I2776" s="1">
        <v>77.599999999999994</v>
      </c>
      <c r="J2776" s="2">
        <v>0.12951541850220263</v>
      </c>
      <c r="K2776" s="2">
        <v>0.18219005663939586</v>
      </c>
      <c r="L2776" s="2">
        <v>0.14669602948063346</v>
      </c>
    </row>
    <row r="2777" spans="1:12" x14ac:dyDescent="0.35">
      <c r="A2777">
        <v>7820412</v>
      </c>
      <c r="B2777" t="s">
        <v>39</v>
      </c>
      <c r="C2777" t="s">
        <v>98</v>
      </c>
      <c r="D2777" t="s">
        <v>643</v>
      </c>
      <c r="E2777" t="s">
        <v>1487</v>
      </c>
      <c r="F2777" s="6">
        <v>1.132787916928886E-3</v>
      </c>
      <c r="G2777" t="s">
        <v>975</v>
      </c>
      <c r="H2777" t="s">
        <v>325</v>
      </c>
      <c r="I2777" s="1">
        <v>69.795000000000002</v>
      </c>
      <c r="J2777" s="2">
        <v>7.1592196349905601E-2</v>
      </c>
      <c r="K2777" s="2">
        <v>8.1447451227186912E-2</v>
      </c>
      <c r="L2777" s="2">
        <v>7.9068600058630617E-2</v>
      </c>
    </row>
    <row r="2778" spans="1:12" x14ac:dyDescent="0.35">
      <c r="A2778">
        <v>7820412</v>
      </c>
      <c r="B2778" t="s">
        <v>39</v>
      </c>
      <c r="C2778" t="s">
        <v>98</v>
      </c>
      <c r="D2778" t="s">
        <v>261</v>
      </c>
      <c r="E2778" t="s">
        <v>329</v>
      </c>
      <c r="F2778" s="6">
        <v>2.013845185651353E-3</v>
      </c>
      <c r="G2778" t="s">
        <v>330</v>
      </c>
      <c r="H2778" t="s">
        <v>331</v>
      </c>
      <c r="I2778" s="1">
        <v>59.784999999999997</v>
      </c>
      <c r="J2778" s="2">
        <v>9.8074260541220898E-2</v>
      </c>
      <c r="K2778" s="2">
        <v>8.1560730018879798E-2</v>
      </c>
      <c r="L2778" s="2">
        <v>0.12042794056550897</v>
      </c>
    </row>
    <row r="2779" spans="1:12" x14ac:dyDescent="0.35">
      <c r="A2779">
        <v>7820412</v>
      </c>
      <c r="B2779" t="s">
        <v>39</v>
      </c>
      <c r="C2779" t="s">
        <v>98</v>
      </c>
      <c r="D2779" t="s">
        <v>850</v>
      </c>
      <c r="E2779" t="s">
        <v>880</v>
      </c>
      <c r="F2779" s="6">
        <v>2.5173064820641913E-4</v>
      </c>
      <c r="G2779" t="s">
        <v>881</v>
      </c>
      <c r="H2779" t="s">
        <v>751</v>
      </c>
      <c r="I2779" s="1">
        <v>72.52</v>
      </c>
      <c r="J2779" s="2">
        <v>1.3593455003146633E-2</v>
      </c>
      <c r="K2779" s="2">
        <v>1.752045311516677E-2</v>
      </c>
      <c r="L2779" s="2">
        <v>1.8275644675675544E-2</v>
      </c>
    </row>
    <row r="2780" spans="1:12" x14ac:dyDescent="0.35">
      <c r="A2780">
        <v>7820412</v>
      </c>
      <c r="B2780" t="s">
        <v>39</v>
      </c>
      <c r="C2780" t="s">
        <v>98</v>
      </c>
      <c r="D2780" t="s">
        <v>1166</v>
      </c>
      <c r="E2780" t="s">
        <v>2474</v>
      </c>
      <c r="F2780" s="6">
        <v>1.6362492133417243E-3</v>
      </c>
      <c r="G2780" t="s">
        <v>371</v>
      </c>
      <c r="H2780" t="s">
        <v>223</v>
      </c>
      <c r="I2780" s="1">
        <v>70.855000000000004</v>
      </c>
      <c r="J2780" s="2">
        <v>0.10701069855254877</v>
      </c>
      <c r="K2780" s="2">
        <v>0.12860918816865952</v>
      </c>
      <c r="L2780" s="2">
        <v>0.1158464492980304</v>
      </c>
    </row>
    <row r="2781" spans="1:12" x14ac:dyDescent="0.35">
      <c r="A2781">
        <v>7820412</v>
      </c>
      <c r="B2781" t="s">
        <v>39</v>
      </c>
      <c r="C2781" t="s">
        <v>98</v>
      </c>
      <c r="D2781" t="s">
        <v>1488</v>
      </c>
      <c r="E2781" t="s">
        <v>1489</v>
      </c>
      <c r="F2781" s="6">
        <v>2.5173064820641913E-4</v>
      </c>
      <c r="G2781" t="s">
        <v>667</v>
      </c>
      <c r="H2781" t="s">
        <v>652</v>
      </c>
      <c r="I2781" s="1">
        <v>94.15</v>
      </c>
      <c r="J2781" s="2">
        <v>2.4115796098174953E-2</v>
      </c>
      <c r="K2781" s="2">
        <v>2.3788546255506606E-2</v>
      </c>
      <c r="L2781" s="2">
        <v>2.3713026292823708E-2</v>
      </c>
    </row>
    <row r="2782" spans="1:12" x14ac:dyDescent="0.35">
      <c r="A2782">
        <v>7820412</v>
      </c>
      <c r="B2782" t="s">
        <v>39</v>
      </c>
      <c r="C2782" t="s">
        <v>98</v>
      </c>
      <c r="D2782" t="s">
        <v>1249</v>
      </c>
      <c r="E2782" t="s">
        <v>2475</v>
      </c>
      <c r="F2782" s="6">
        <v>1.0069225928256765E-3</v>
      </c>
      <c r="G2782" t="s">
        <v>149</v>
      </c>
      <c r="H2782" t="s">
        <v>155</v>
      </c>
      <c r="I2782" s="1">
        <v>79.164999999999992</v>
      </c>
      <c r="J2782" s="2">
        <v>6.685966016362492E-2</v>
      </c>
      <c r="K2782" s="2">
        <v>8.9414726242920073E-2</v>
      </c>
      <c r="L2782" s="2">
        <v>7.9647575556069064E-2</v>
      </c>
    </row>
    <row r="2783" spans="1:12" x14ac:dyDescent="0.35">
      <c r="A2783">
        <v>7820412</v>
      </c>
      <c r="B2783" t="s">
        <v>39</v>
      </c>
      <c r="C2783" t="s">
        <v>98</v>
      </c>
      <c r="D2783" t="s">
        <v>2185</v>
      </c>
      <c r="E2783" t="s">
        <v>2476</v>
      </c>
      <c r="F2783" s="6">
        <v>5.0346129641283825E-4</v>
      </c>
      <c r="G2783" t="s">
        <v>2291</v>
      </c>
      <c r="H2783" t="s">
        <v>234</v>
      </c>
      <c r="I2783" s="1">
        <v>79.259999999999991</v>
      </c>
      <c r="J2783" s="2">
        <v>3.2876022655758334E-2</v>
      </c>
      <c r="K2783" s="2">
        <v>4.8030207677784771E-2</v>
      </c>
      <c r="L2783" s="2">
        <v>3.9924482341980018E-2</v>
      </c>
    </row>
    <row r="2784" spans="1:12" x14ac:dyDescent="0.35">
      <c r="A2784">
        <v>7820412</v>
      </c>
      <c r="B2784" t="s">
        <v>39</v>
      </c>
      <c r="C2784" t="s">
        <v>98</v>
      </c>
      <c r="D2784" t="s">
        <v>2185</v>
      </c>
      <c r="E2784" t="s">
        <v>2477</v>
      </c>
      <c r="F2784" s="6">
        <v>1.0069225928256765E-3</v>
      </c>
      <c r="G2784" t="s">
        <v>498</v>
      </c>
      <c r="H2784" t="s">
        <v>777</v>
      </c>
      <c r="I2784" s="1">
        <v>71.069999999999993</v>
      </c>
      <c r="J2784" s="2">
        <v>6.1220893643801129E-2</v>
      </c>
      <c r="K2784" s="2">
        <v>7.7029578351164252E-2</v>
      </c>
      <c r="L2784" s="2">
        <v>7.1491504090623034E-2</v>
      </c>
    </row>
    <row r="2785" spans="1:12" x14ac:dyDescent="0.35">
      <c r="A2785">
        <v>7820412</v>
      </c>
      <c r="B2785" t="s">
        <v>39</v>
      </c>
      <c r="C2785" t="s">
        <v>98</v>
      </c>
      <c r="D2785" t="s">
        <v>1697</v>
      </c>
      <c r="E2785" t="s">
        <v>2478</v>
      </c>
      <c r="F2785" s="6">
        <v>1.2586532410320956E-4</v>
      </c>
      <c r="G2785" t="s">
        <v>1800</v>
      </c>
      <c r="H2785" t="s">
        <v>146</v>
      </c>
      <c r="I2785" s="1">
        <v>66.98</v>
      </c>
      <c r="J2785" s="2">
        <v>8.1812460667086209E-3</v>
      </c>
      <c r="K2785" s="2">
        <v>7.6148521082441785E-3</v>
      </c>
      <c r="L2785" s="2">
        <v>8.4329767149150404E-3</v>
      </c>
    </row>
    <row r="2786" spans="1:12" x14ac:dyDescent="0.35">
      <c r="A2786">
        <v>7820412</v>
      </c>
      <c r="B2786" t="s">
        <v>39</v>
      </c>
      <c r="C2786" t="s">
        <v>98</v>
      </c>
      <c r="D2786" t="s">
        <v>1490</v>
      </c>
      <c r="E2786" t="s">
        <v>1491</v>
      </c>
      <c r="F2786" s="6">
        <v>2.5173064820641913E-4</v>
      </c>
      <c r="G2786" t="s">
        <v>1239</v>
      </c>
      <c r="H2786" t="s">
        <v>649</v>
      </c>
      <c r="I2786" s="1">
        <v>70.015000000000001</v>
      </c>
      <c r="J2786" s="2">
        <v>1.4575204531151667E-2</v>
      </c>
      <c r="K2786" s="2">
        <v>1.7243549402139711E-2</v>
      </c>
      <c r="L2786" s="2">
        <v>1.7646318055159496E-2</v>
      </c>
    </row>
    <row r="2787" spans="1:12" x14ac:dyDescent="0.35">
      <c r="A2787">
        <v>7820412</v>
      </c>
      <c r="B2787" t="s">
        <v>39</v>
      </c>
      <c r="C2787" t="s">
        <v>98</v>
      </c>
      <c r="D2787" t="s">
        <v>1700</v>
      </c>
      <c r="E2787" t="s">
        <v>2479</v>
      </c>
      <c r="F2787" s="6">
        <v>2.5173064820641913E-4</v>
      </c>
      <c r="G2787" t="s">
        <v>499</v>
      </c>
      <c r="H2787" t="s">
        <v>1890</v>
      </c>
      <c r="I2787" s="1">
        <v>79.31</v>
      </c>
      <c r="J2787" s="2">
        <v>2.2504719949653872E-2</v>
      </c>
      <c r="K2787" s="2">
        <v>1.8351164254247956E-2</v>
      </c>
      <c r="L2787" s="2">
        <v>1.9962241170990009E-2</v>
      </c>
    </row>
    <row r="2788" spans="1:12" x14ac:dyDescent="0.35">
      <c r="A2788">
        <v>7820412</v>
      </c>
      <c r="B2788" t="s">
        <v>39</v>
      </c>
      <c r="C2788" t="s">
        <v>98</v>
      </c>
      <c r="D2788" t="s">
        <v>2480</v>
      </c>
      <c r="E2788" t="s">
        <v>2481</v>
      </c>
      <c r="F2788" s="6">
        <v>6.2932662051604787E-4</v>
      </c>
      <c r="G2788" t="s">
        <v>1327</v>
      </c>
      <c r="H2788" t="s">
        <v>1132</v>
      </c>
      <c r="I2788" s="1">
        <v>64.91</v>
      </c>
      <c r="J2788" s="2">
        <v>2.4417872876022654E-2</v>
      </c>
      <c r="K2788" s="2">
        <v>6.0792951541850222E-2</v>
      </c>
      <c r="L2788" s="2">
        <v>4.0843298631767722E-2</v>
      </c>
    </row>
    <row r="2789" spans="1:12" x14ac:dyDescent="0.35">
      <c r="A2789">
        <v>7820412</v>
      </c>
      <c r="B2789" t="s">
        <v>39</v>
      </c>
      <c r="C2789" t="s">
        <v>98</v>
      </c>
      <c r="D2789" t="s">
        <v>1295</v>
      </c>
      <c r="E2789" t="s">
        <v>1492</v>
      </c>
      <c r="F2789" s="6">
        <v>1.6362492133417243E-3</v>
      </c>
      <c r="G2789" t="s">
        <v>955</v>
      </c>
      <c r="H2789" t="s">
        <v>425</v>
      </c>
      <c r="I2789" s="1">
        <v>57.664999999999999</v>
      </c>
      <c r="J2789" s="2">
        <v>6.0541220893643798E-2</v>
      </c>
      <c r="K2789" s="2">
        <v>0.10717432347388293</v>
      </c>
      <c r="L2789" s="2">
        <v>9.4411580858176566E-2</v>
      </c>
    </row>
    <row r="2790" spans="1:12" x14ac:dyDescent="0.35">
      <c r="A2790">
        <v>7820412</v>
      </c>
      <c r="B2790" t="s">
        <v>39</v>
      </c>
      <c r="C2790" t="s">
        <v>98</v>
      </c>
      <c r="D2790" t="s">
        <v>1295</v>
      </c>
      <c r="E2790" t="s">
        <v>2482</v>
      </c>
      <c r="F2790" s="6">
        <v>1.132787916928886E-3</v>
      </c>
      <c r="G2790" t="s">
        <v>2483</v>
      </c>
      <c r="H2790" t="s">
        <v>217</v>
      </c>
      <c r="I2790" s="1">
        <v>42.445</v>
      </c>
      <c r="J2790" s="2">
        <v>2.254247954688483E-2</v>
      </c>
      <c r="K2790" s="2">
        <v>5.7998741346758968E-2</v>
      </c>
      <c r="L2790" s="2">
        <v>4.8143486469477657E-2</v>
      </c>
    </row>
    <row r="2791" spans="1:12" x14ac:dyDescent="0.35">
      <c r="A2791">
        <v>7820412</v>
      </c>
      <c r="B2791" t="s">
        <v>39</v>
      </c>
      <c r="C2791" t="s">
        <v>98</v>
      </c>
      <c r="D2791" t="s">
        <v>1295</v>
      </c>
      <c r="E2791" t="s">
        <v>2484</v>
      </c>
      <c r="F2791" s="6">
        <v>2.1397105097545627E-3</v>
      </c>
      <c r="G2791" t="s">
        <v>1234</v>
      </c>
      <c r="H2791" t="s">
        <v>253</v>
      </c>
      <c r="I2791" s="1">
        <v>52.325000000000003</v>
      </c>
      <c r="J2791" s="2">
        <v>5.3278791692888607E-2</v>
      </c>
      <c r="K2791" s="2">
        <v>0.14293266205160479</v>
      </c>
      <c r="L2791" s="2">
        <v>0.11190685802769407</v>
      </c>
    </row>
    <row r="2792" spans="1:12" x14ac:dyDescent="0.35">
      <c r="A2792">
        <v>7820412</v>
      </c>
      <c r="B2792" t="s">
        <v>39</v>
      </c>
      <c r="C2792" t="s">
        <v>98</v>
      </c>
      <c r="D2792" t="s">
        <v>1295</v>
      </c>
      <c r="E2792" t="s">
        <v>1493</v>
      </c>
      <c r="F2792" s="6">
        <v>1.5103838892385148E-3</v>
      </c>
      <c r="G2792" t="s">
        <v>1494</v>
      </c>
      <c r="H2792" t="s">
        <v>322</v>
      </c>
      <c r="I2792" s="1">
        <v>47.254999999999995</v>
      </c>
      <c r="J2792" s="2">
        <v>2.7791063561988669E-2</v>
      </c>
      <c r="K2792" s="2">
        <v>8.881057268722467E-2</v>
      </c>
      <c r="L2792" s="2">
        <v>7.1290120724389353E-2</v>
      </c>
    </row>
    <row r="2793" spans="1:12" x14ac:dyDescent="0.35">
      <c r="A2793">
        <v>7820412</v>
      </c>
      <c r="B2793" t="s">
        <v>39</v>
      </c>
      <c r="C2793" t="s">
        <v>98</v>
      </c>
      <c r="D2793" t="s">
        <v>1295</v>
      </c>
      <c r="E2793" t="s">
        <v>2485</v>
      </c>
      <c r="F2793" s="6">
        <v>1.0069225928256765E-3</v>
      </c>
      <c r="G2793" t="s">
        <v>2486</v>
      </c>
      <c r="H2793" t="s">
        <v>458</v>
      </c>
      <c r="I2793" s="1">
        <v>49.215000000000003</v>
      </c>
      <c r="J2793" s="2">
        <v>2.3964757709251102E-2</v>
      </c>
      <c r="K2793" s="2">
        <v>3.9370673379483953E-2</v>
      </c>
      <c r="L2793" s="2">
        <v>4.9439897771298771E-2</v>
      </c>
    </row>
    <row r="2794" spans="1:12" x14ac:dyDescent="0.35">
      <c r="A2794">
        <v>7820412</v>
      </c>
      <c r="B2794" t="s">
        <v>39</v>
      </c>
      <c r="C2794" t="s">
        <v>98</v>
      </c>
      <c r="D2794" t="s">
        <v>1295</v>
      </c>
      <c r="E2794" t="s">
        <v>1495</v>
      </c>
      <c r="F2794" s="6">
        <v>1.0069225928256765E-3</v>
      </c>
      <c r="G2794" t="s">
        <v>1496</v>
      </c>
      <c r="H2794" t="s">
        <v>645</v>
      </c>
      <c r="I2794" s="1">
        <v>39.284999999999997</v>
      </c>
      <c r="J2794" s="2">
        <v>1.2989301447451227E-2</v>
      </c>
      <c r="K2794" s="2">
        <v>5.2057898049087475E-2</v>
      </c>
      <c r="L2794" s="2">
        <v>3.96727516937736E-2</v>
      </c>
    </row>
    <row r="2795" spans="1:12" x14ac:dyDescent="0.35">
      <c r="A2795">
        <v>7820412</v>
      </c>
      <c r="B2795" t="s">
        <v>39</v>
      </c>
      <c r="C2795" t="s">
        <v>98</v>
      </c>
      <c r="D2795" t="s">
        <v>1295</v>
      </c>
      <c r="E2795" t="s">
        <v>2487</v>
      </c>
      <c r="F2795" s="6">
        <v>1.2586532410320956E-4</v>
      </c>
      <c r="G2795" t="s">
        <v>2434</v>
      </c>
      <c r="H2795" t="s">
        <v>365</v>
      </c>
      <c r="I2795" s="1">
        <v>59.264999999999986</v>
      </c>
      <c r="J2795" s="2">
        <v>3.4864694776589049E-3</v>
      </c>
      <c r="K2795" s="2">
        <v>1.0761485210824418E-2</v>
      </c>
      <c r="L2795" s="2">
        <v>7.4638136232927053E-3</v>
      </c>
    </row>
    <row r="2796" spans="1:12" x14ac:dyDescent="0.35">
      <c r="A2796">
        <v>7820412</v>
      </c>
      <c r="B2796" t="s">
        <v>39</v>
      </c>
      <c r="C2796" t="s">
        <v>98</v>
      </c>
      <c r="D2796" t="s">
        <v>1295</v>
      </c>
      <c r="E2796" t="s">
        <v>298</v>
      </c>
      <c r="F2796" s="6">
        <v>1.762114537444934E-3</v>
      </c>
      <c r="G2796" t="s">
        <v>2488</v>
      </c>
      <c r="H2796" t="s">
        <v>846</v>
      </c>
      <c r="I2796" s="1">
        <v>55.484999999999992</v>
      </c>
      <c r="J2796" s="2">
        <v>5.1277533039647584E-2</v>
      </c>
      <c r="K2796" s="2">
        <v>0.13991189427312778</v>
      </c>
      <c r="L2796" s="2">
        <v>9.7797356828193835E-2</v>
      </c>
    </row>
    <row r="2797" spans="1:12" x14ac:dyDescent="0.35">
      <c r="A2797">
        <v>7820412</v>
      </c>
      <c r="B2797" t="s">
        <v>39</v>
      </c>
      <c r="C2797" t="s">
        <v>98</v>
      </c>
      <c r="D2797" t="s">
        <v>731</v>
      </c>
      <c r="E2797" t="s">
        <v>1497</v>
      </c>
      <c r="F2797" s="6">
        <v>1.762114537444934E-3</v>
      </c>
      <c r="G2797" t="s">
        <v>1239</v>
      </c>
      <c r="H2797" t="s">
        <v>1498</v>
      </c>
      <c r="I2797" s="1">
        <v>69.679999999999993</v>
      </c>
      <c r="J2797" s="2">
        <v>0.10202643171806168</v>
      </c>
      <c r="K2797" s="2">
        <v>0.11383259911894272</v>
      </c>
      <c r="L2797" s="2">
        <v>0.12281937788236509</v>
      </c>
    </row>
    <row r="2798" spans="1:12" x14ac:dyDescent="0.35">
      <c r="A2798">
        <v>7820412</v>
      </c>
      <c r="B2798" t="s">
        <v>39</v>
      </c>
      <c r="C2798" t="s">
        <v>98</v>
      </c>
      <c r="D2798" t="s">
        <v>731</v>
      </c>
      <c r="E2798" t="s">
        <v>1499</v>
      </c>
      <c r="F2798" s="6">
        <v>3.2724984266834485E-3</v>
      </c>
      <c r="G2798" t="s">
        <v>1381</v>
      </c>
      <c r="H2798" t="s">
        <v>561</v>
      </c>
      <c r="I2798" s="1">
        <v>65.31</v>
      </c>
      <c r="J2798" s="2">
        <v>0.17049716803020767</v>
      </c>
      <c r="K2798" s="2">
        <v>0.23594713656387661</v>
      </c>
      <c r="L2798" s="2">
        <v>0.21369415724930182</v>
      </c>
    </row>
    <row r="2799" spans="1:12" x14ac:dyDescent="0.35">
      <c r="A2799">
        <v>7820412</v>
      </c>
      <c r="B2799" t="s">
        <v>39</v>
      </c>
      <c r="C2799" t="s">
        <v>98</v>
      </c>
      <c r="D2799" t="s">
        <v>731</v>
      </c>
      <c r="E2799" t="s">
        <v>1500</v>
      </c>
      <c r="F2799" s="6">
        <v>3.1466331025802393E-3</v>
      </c>
      <c r="G2799" t="s">
        <v>530</v>
      </c>
      <c r="H2799" t="s">
        <v>1029</v>
      </c>
      <c r="I2799" s="1">
        <v>64.209999999999994</v>
      </c>
      <c r="J2799" s="2">
        <v>0.14222781623662684</v>
      </c>
      <c r="K2799" s="2">
        <v>0.2315921963499056</v>
      </c>
      <c r="L2799" s="2">
        <v>0.20232851809867153</v>
      </c>
    </row>
    <row r="2800" spans="1:12" x14ac:dyDescent="0.35">
      <c r="A2800">
        <v>7820412</v>
      </c>
      <c r="B2800" t="s">
        <v>39</v>
      </c>
      <c r="C2800" t="s">
        <v>98</v>
      </c>
      <c r="D2800" t="s">
        <v>1501</v>
      </c>
      <c r="E2800" t="s">
        <v>1502</v>
      </c>
      <c r="F2800" s="6">
        <v>2.013845185651353E-3</v>
      </c>
      <c r="G2800" t="s">
        <v>1503</v>
      </c>
      <c r="H2800" t="s">
        <v>439</v>
      </c>
      <c r="I2800" s="1">
        <v>78.484999999999999</v>
      </c>
      <c r="J2800" s="2">
        <v>0.12062932662051604</v>
      </c>
      <c r="K2800" s="2">
        <v>0.18325991189427313</v>
      </c>
      <c r="L2800" s="2">
        <v>0.15808684707363121</v>
      </c>
    </row>
    <row r="2801" spans="1:12" x14ac:dyDescent="0.35">
      <c r="A2801">
        <v>7820412</v>
      </c>
      <c r="B2801" t="s">
        <v>39</v>
      </c>
      <c r="C2801" t="s">
        <v>98</v>
      </c>
      <c r="D2801" t="s">
        <v>1504</v>
      </c>
      <c r="E2801" t="s">
        <v>2489</v>
      </c>
      <c r="F2801" s="6">
        <v>7.5519194461925738E-4</v>
      </c>
      <c r="G2801" t="s">
        <v>395</v>
      </c>
      <c r="H2801" t="s">
        <v>1960</v>
      </c>
      <c r="I2801" s="1">
        <v>68.965000000000003</v>
      </c>
      <c r="J2801" s="2">
        <v>3.6324732536186281E-2</v>
      </c>
      <c r="K2801" s="2">
        <v>7.280050346129642E-2</v>
      </c>
      <c r="L2801" s="2">
        <v>5.2108244178728759E-2</v>
      </c>
    </row>
    <row r="2802" spans="1:12" x14ac:dyDescent="0.35">
      <c r="A2802">
        <v>7820412</v>
      </c>
      <c r="B2802" t="s">
        <v>39</v>
      </c>
      <c r="C2802" t="s">
        <v>98</v>
      </c>
      <c r="D2802" t="s">
        <v>1504</v>
      </c>
      <c r="E2802" t="s">
        <v>2490</v>
      </c>
      <c r="F2802" s="6">
        <v>1.762114537444934E-3</v>
      </c>
      <c r="G2802" t="s">
        <v>280</v>
      </c>
      <c r="H2802" t="s">
        <v>173</v>
      </c>
      <c r="I2802" s="1">
        <v>58.054999999999993</v>
      </c>
      <c r="J2802" s="2">
        <v>6.2202643171806168E-2</v>
      </c>
      <c r="K2802" s="2">
        <v>0.13533039647577091</v>
      </c>
      <c r="L2802" s="2">
        <v>0.10237885193677726</v>
      </c>
    </row>
    <row r="2803" spans="1:12" x14ac:dyDescent="0.35">
      <c r="A2803">
        <v>7820412</v>
      </c>
      <c r="B2803" t="s">
        <v>39</v>
      </c>
      <c r="C2803" t="s">
        <v>98</v>
      </c>
      <c r="D2803" t="s">
        <v>1504</v>
      </c>
      <c r="E2803" t="s">
        <v>2491</v>
      </c>
      <c r="F2803" s="6">
        <v>6.2932662051604787E-4</v>
      </c>
      <c r="G2803" t="s">
        <v>1185</v>
      </c>
      <c r="H2803" t="s">
        <v>264</v>
      </c>
      <c r="I2803" s="1">
        <v>82.945000000000007</v>
      </c>
      <c r="J2803" s="2">
        <v>5.1604782882315924E-2</v>
      </c>
      <c r="K2803" s="2">
        <v>5.3618628067967279E-2</v>
      </c>
      <c r="L2803" s="2">
        <v>5.2234109502831971E-2</v>
      </c>
    </row>
    <row r="2804" spans="1:12" x14ac:dyDescent="0.35">
      <c r="A2804">
        <v>7820412</v>
      </c>
      <c r="B2804" t="s">
        <v>39</v>
      </c>
      <c r="C2804" t="s">
        <v>98</v>
      </c>
      <c r="D2804" t="s">
        <v>1504</v>
      </c>
      <c r="E2804" t="s">
        <v>2492</v>
      </c>
      <c r="F2804" s="6">
        <v>8.81057268722467E-4</v>
      </c>
      <c r="G2804" t="s">
        <v>1665</v>
      </c>
      <c r="H2804" t="s">
        <v>345</v>
      </c>
      <c r="I2804" s="1">
        <v>64.825000000000003</v>
      </c>
      <c r="J2804" s="2">
        <v>4.3700440528634366E-2</v>
      </c>
      <c r="K2804" s="2">
        <v>6.7488986784140961E-2</v>
      </c>
      <c r="L2804" s="2">
        <v>5.7092513701989263E-2</v>
      </c>
    </row>
    <row r="2805" spans="1:12" x14ac:dyDescent="0.35">
      <c r="A2805">
        <v>7820412</v>
      </c>
      <c r="B2805" t="s">
        <v>39</v>
      </c>
      <c r="C2805" t="s">
        <v>98</v>
      </c>
      <c r="D2805" t="s">
        <v>1504</v>
      </c>
      <c r="E2805" t="s">
        <v>1505</v>
      </c>
      <c r="F2805" s="6">
        <v>7.5519194461925738E-4</v>
      </c>
      <c r="G2805" t="s">
        <v>245</v>
      </c>
      <c r="H2805" t="s">
        <v>312</v>
      </c>
      <c r="I2805" s="1">
        <v>73.929999999999993</v>
      </c>
      <c r="J2805" s="2">
        <v>3.7759597230962866E-2</v>
      </c>
      <c r="K2805" s="2">
        <v>6.9175582127123977E-2</v>
      </c>
      <c r="L2805" s="2">
        <v>5.5884203901825046E-2</v>
      </c>
    </row>
    <row r="2806" spans="1:12" x14ac:dyDescent="0.35">
      <c r="A2806">
        <v>7820412</v>
      </c>
      <c r="B2806" t="s">
        <v>39</v>
      </c>
      <c r="C2806" t="s">
        <v>98</v>
      </c>
      <c r="D2806" t="s">
        <v>1504</v>
      </c>
      <c r="E2806" t="s">
        <v>2493</v>
      </c>
      <c r="F2806" s="6">
        <v>1.762114537444934E-3</v>
      </c>
      <c r="G2806" t="s">
        <v>808</v>
      </c>
      <c r="H2806" t="s">
        <v>269</v>
      </c>
      <c r="I2806" s="1">
        <v>77.819999999999993</v>
      </c>
      <c r="J2806" s="2">
        <v>0.10977973568281939</v>
      </c>
      <c r="K2806" s="2">
        <v>0.16951541850220267</v>
      </c>
      <c r="L2806" s="2">
        <v>0.13726872515573377</v>
      </c>
    </row>
    <row r="2807" spans="1:12" x14ac:dyDescent="0.35">
      <c r="A2807">
        <v>7820412</v>
      </c>
      <c r="B2807" t="s">
        <v>39</v>
      </c>
      <c r="C2807" t="s">
        <v>98</v>
      </c>
      <c r="D2807" t="s">
        <v>1504</v>
      </c>
      <c r="E2807" t="s">
        <v>2494</v>
      </c>
      <c r="F2807" s="6">
        <v>6.2932662051604787E-4</v>
      </c>
      <c r="G2807" t="s">
        <v>633</v>
      </c>
      <c r="H2807" t="s">
        <v>1216</v>
      </c>
      <c r="I2807" s="1">
        <v>64.029999999999987</v>
      </c>
      <c r="J2807" s="2">
        <v>2.1460037759597234E-2</v>
      </c>
      <c r="K2807" s="2">
        <v>5.9219634990560099E-2</v>
      </c>
      <c r="L2807" s="2">
        <v>4.0213972011251674E-2</v>
      </c>
    </row>
    <row r="2808" spans="1:12" x14ac:dyDescent="0.35">
      <c r="A2808">
        <v>7820412</v>
      </c>
      <c r="B2808" t="s">
        <v>39</v>
      </c>
      <c r="C2808" t="s">
        <v>98</v>
      </c>
      <c r="D2808" t="s">
        <v>1504</v>
      </c>
      <c r="E2808" t="s">
        <v>1506</v>
      </c>
      <c r="F2808" s="6">
        <v>1.5103838892385148E-3</v>
      </c>
      <c r="G2808" t="s">
        <v>545</v>
      </c>
      <c r="H2808" t="s">
        <v>499</v>
      </c>
      <c r="I2808" s="1">
        <v>68.7</v>
      </c>
      <c r="J2808" s="2">
        <v>6.7967275015733158E-2</v>
      </c>
      <c r="K2808" s="2">
        <v>0.13502831969792323</v>
      </c>
      <c r="L2808" s="2">
        <v>0.10376336858136014</v>
      </c>
    </row>
    <row r="2809" spans="1:12" x14ac:dyDescent="0.35">
      <c r="A2809">
        <v>7820412</v>
      </c>
      <c r="B2809" t="s">
        <v>39</v>
      </c>
      <c r="C2809" t="s">
        <v>98</v>
      </c>
      <c r="D2809" t="s">
        <v>1507</v>
      </c>
      <c r="E2809" t="s">
        <v>1508</v>
      </c>
      <c r="F2809" s="6">
        <v>1.132787916928886E-3</v>
      </c>
      <c r="G2809" t="s">
        <v>508</v>
      </c>
      <c r="H2809" t="s">
        <v>988</v>
      </c>
      <c r="I2809" s="1">
        <v>77.135000000000005</v>
      </c>
      <c r="J2809" s="2">
        <v>8.881057268722467E-2</v>
      </c>
      <c r="K2809" s="2">
        <v>8.8357457520453112E-2</v>
      </c>
      <c r="L2809" s="2">
        <v>8.7337946666719929E-2</v>
      </c>
    </row>
    <row r="2810" spans="1:12" x14ac:dyDescent="0.35">
      <c r="A2810">
        <v>7820412</v>
      </c>
      <c r="B2810" t="s">
        <v>39</v>
      </c>
      <c r="C2810" t="s">
        <v>98</v>
      </c>
      <c r="D2810" t="s">
        <v>2241</v>
      </c>
      <c r="E2810" t="s">
        <v>2495</v>
      </c>
      <c r="F2810" s="6">
        <v>1.2586532410320956E-4</v>
      </c>
      <c r="G2810" t="s">
        <v>802</v>
      </c>
      <c r="H2810" t="s">
        <v>1060</v>
      </c>
      <c r="I2810" s="1">
        <v>78.509999999999991</v>
      </c>
      <c r="J2810" s="2">
        <v>7.4889867841409687E-3</v>
      </c>
      <c r="K2810" s="2">
        <v>1.1969792322215228E-2</v>
      </c>
      <c r="L2810" s="2">
        <v>9.8804279421019509E-3</v>
      </c>
    </row>
    <row r="2811" spans="1:12" x14ac:dyDescent="0.35">
      <c r="A2811">
        <v>7820412</v>
      </c>
      <c r="B2811" t="s">
        <v>39</v>
      </c>
      <c r="C2811" t="s">
        <v>98</v>
      </c>
      <c r="D2811" t="s">
        <v>1509</v>
      </c>
      <c r="E2811" t="s">
        <v>1510</v>
      </c>
      <c r="F2811" s="6">
        <v>3.7759597230962869E-4</v>
      </c>
      <c r="G2811" t="s">
        <v>1511</v>
      </c>
      <c r="H2811" t="s">
        <v>931</v>
      </c>
      <c r="I2811" s="1">
        <v>65.78</v>
      </c>
      <c r="J2811" s="2">
        <v>2.341095028319698E-2</v>
      </c>
      <c r="K2811" s="2">
        <v>1.8426683448709878E-2</v>
      </c>
      <c r="L2811" s="2">
        <v>2.4808054228411147E-2</v>
      </c>
    </row>
    <row r="2812" spans="1:12" x14ac:dyDescent="0.35">
      <c r="A2812">
        <v>7820412</v>
      </c>
      <c r="B2812" t="s">
        <v>39</v>
      </c>
      <c r="C2812" t="s">
        <v>98</v>
      </c>
      <c r="D2812" t="s">
        <v>1733</v>
      </c>
      <c r="E2812" t="s">
        <v>2496</v>
      </c>
      <c r="F2812" s="6">
        <v>6.2932662051604787E-4</v>
      </c>
      <c r="G2812" t="s">
        <v>1650</v>
      </c>
      <c r="H2812" t="s">
        <v>449</v>
      </c>
      <c r="I2812" s="1">
        <v>72.655000000000001</v>
      </c>
      <c r="J2812" s="2">
        <v>4.1346758967904344E-2</v>
      </c>
      <c r="K2812" s="2">
        <v>4.6003775959723096E-2</v>
      </c>
      <c r="L2812" s="2">
        <v>4.5689111689188863E-2</v>
      </c>
    </row>
    <row r="2813" spans="1:12" x14ac:dyDescent="0.35">
      <c r="A2813">
        <v>7820412</v>
      </c>
      <c r="B2813" t="s">
        <v>39</v>
      </c>
      <c r="C2813" t="s">
        <v>98</v>
      </c>
      <c r="D2813" t="s">
        <v>2497</v>
      </c>
      <c r="E2813" t="s">
        <v>2498</v>
      </c>
      <c r="F2813" s="6">
        <v>1.2586532410320956E-4</v>
      </c>
      <c r="G2813" t="s">
        <v>1032</v>
      </c>
      <c r="H2813" t="s">
        <v>463</v>
      </c>
      <c r="I2813" s="1">
        <v>56.914999999999992</v>
      </c>
      <c r="J2813" s="2">
        <v>5.1478917558212709E-3</v>
      </c>
      <c r="K2813" s="2">
        <v>7.161736941472624E-3</v>
      </c>
      <c r="L2813" s="2">
        <v>7.1743234738829448E-3</v>
      </c>
    </row>
    <row r="2814" spans="1:12" x14ac:dyDescent="0.35">
      <c r="A2814">
        <v>7820412</v>
      </c>
      <c r="B2814" t="s">
        <v>39</v>
      </c>
      <c r="C2814" t="s">
        <v>98</v>
      </c>
      <c r="D2814" t="s">
        <v>1735</v>
      </c>
      <c r="E2814" t="s">
        <v>1811</v>
      </c>
      <c r="F2814" s="6">
        <v>7.5519194461925738E-4</v>
      </c>
      <c r="G2814" t="s">
        <v>1812</v>
      </c>
      <c r="H2814" t="s">
        <v>1813</v>
      </c>
      <c r="I2814" s="1">
        <v>75.224999999999994</v>
      </c>
      <c r="J2814" s="2">
        <v>3.0283196979232221E-2</v>
      </c>
      <c r="K2814" s="2">
        <v>7.3933291378225297E-2</v>
      </c>
      <c r="L2814" s="2">
        <v>5.6790431930705237E-2</v>
      </c>
    </row>
    <row r="2815" spans="1:12" x14ac:dyDescent="0.35">
      <c r="A2815">
        <v>7820412</v>
      </c>
      <c r="B2815" t="s">
        <v>39</v>
      </c>
      <c r="C2815" t="s">
        <v>98</v>
      </c>
      <c r="D2815" t="s">
        <v>1737</v>
      </c>
      <c r="E2815" t="s">
        <v>1738</v>
      </c>
      <c r="F2815" s="6">
        <v>5.0346129641283825E-4</v>
      </c>
      <c r="G2815" t="s">
        <v>2499</v>
      </c>
      <c r="H2815" t="s">
        <v>319</v>
      </c>
      <c r="I2815" s="1">
        <v>53.314999999999998</v>
      </c>
      <c r="J2815" s="2">
        <v>1.3794839521711767E-2</v>
      </c>
      <c r="K2815" s="2">
        <v>3.5242290748898675E-2</v>
      </c>
      <c r="L2815" s="2">
        <v>2.6834487098804281E-2</v>
      </c>
    </row>
    <row r="2816" spans="1:12" x14ac:dyDescent="0.35">
      <c r="A2816">
        <v>7820412</v>
      </c>
      <c r="B2816" t="s">
        <v>39</v>
      </c>
      <c r="C2816" t="s">
        <v>98</v>
      </c>
      <c r="D2816" t="s">
        <v>1512</v>
      </c>
      <c r="E2816" t="s">
        <v>1513</v>
      </c>
      <c r="F2816" s="6">
        <v>1.132787916928886E-3</v>
      </c>
      <c r="G2816" t="s">
        <v>1471</v>
      </c>
      <c r="H2816" t="s">
        <v>197</v>
      </c>
      <c r="I2816" s="1">
        <v>61.3</v>
      </c>
      <c r="J2816" s="2">
        <v>6.0377595972309621E-2</v>
      </c>
      <c r="K2816" s="2">
        <v>4.9276274386406541E-2</v>
      </c>
      <c r="L2816" s="2">
        <v>6.9439898443492118E-2</v>
      </c>
    </row>
    <row r="2817" spans="1:12" x14ac:dyDescent="0.35">
      <c r="A2817">
        <v>7820412</v>
      </c>
      <c r="B2817" t="s">
        <v>39</v>
      </c>
      <c r="C2817" t="s">
        <v>98</v>
      </c>
      <c r="D2817" t="s">
        <v>1740</v>
      </c>
      <c r="E2817" t="s">
        <v>2500</v>
      </c>
      <c r="F2817" s="6">
        <v>2.5173064820641913E-4</v>
      </c>
      <c r="G2817" t="s">
        <v>1059</v>
      </c>
      <c r="H2817" t="s">
        <v>843</v>
      </c>
      <c r="I2817" s="1">
        <v>67.625</v>
      </c>
      <c r="J2817" s="2">
        <v>1.2435494021397105E-2</v>
      </c>
      <c r="K2817" s="2">
        <v>1.9836375078665827E-2</v>
      </c>
      <c r="L2817" s="2">
        <v>1.7016991434643448E-2</v>
      </c>
    </row>
    <row r="2818" spans="1:12" x14ac:dyDescent="0.35">
      <c r="A2818">
        <v>7820412</v>
      </c>
      <c r="B2818" t="s">
        <v>39</v>
      </c>
      <c r="C2818" t="s">
        <v>98</v>
      </c>
      <c r="D2818" t="s">
        <v>2501</v>
      </c>
      <c r="E2818" t="s">
        <v>2502</v>
      </c>
      <c r="F2818" s="6">
        <v>2.5173064820641913E-4</v>
      </c>
      <c r="G2818" t="s">
        <v>334</v>
      </c>
      <c r="H2818" t="s">
        <v>1511</v>
      </c>
      <c r="I2818" s="1">
        <v>66.745000000000005</v>
      </c>
      <c r="J2818" s="2">
        <v>1.5884203901825048E-2</v>
      </c>
      <c r="K2818" s="2">
        <v>1.5607300188797985E-2</v>
      </c>
      <c r="L2818" s="2">
        <v>1.6790433467147182E-2</v>
      </c>
    </row>
    <row r="2819" spans="1:12" x14ac:dyDescent="0.35">
      <c r="A2819">
        <v>7820412</v>
      </c>
      <c r="B2819" t="s">
        <v>39</v>
      </c>
      <c r="C2819" t="s">
        <v>98</v>
      </c>
      <c r="D2819" t="s">
        <v>2244</v>
      </c>
      <c r="E2819" t="s">
        <v>2503</v>
      </c>
      <c r="F2819" s="6">
        <v>8.81057268722467E-4</v>
      </c>
      <c r="G2819" t="s">
        <v>2461</v>
      </c>
      <c r="H2819" t="s">
        <v>206</v>
      </c>
      <c r="I2819" s="1">
        <v>75.820000000000007</v>
      </c>
      <c r="J2819" s="2">
        <v>4.0176211453744497E-2</v>
      </c>
      <c r="K2819" s="2">
        <v>8.8105726872246701E-2</v>
      </c>
      <c r="L2819" s="2">
        <v>6.6784143657936404E-2</v>
      </c>
    </row>
    <row r="2820" spans="1:12" x14ac:dyDescent="0.35">
      <c r="A2820">
        <v>7820412</v>
      </c>
      <c r="B2820" t="s">
        <v>39</v>
      </c>
      <c r="C2820" t="s">
        <v>98</v>
      </c>
      <c r="D2820" t="s">
        <v>1744</v>
      </c>
      <c r="E2820" t="s">
        <v>2504</v>
      </c>
      <c r="F2820" s="6">
        <v>5.0346129641283825E-4</v>
      </c>
      <c r="G2820" t="s">
        <v>1026</v>
      </c>
      <c r="H2820" t="s">
        <v>264</v>
      </c>
      <c r="I2820" s="1">
        <v>80.040000000000006</v>
      </c>
      <c r="J2820" s="2">
        <v>3.4033983637507863E-2</v>
      </c>
      <c r="K2820" s="2">
        <v>4.2894902454373822E-2</v>
      </c>
      <c r="L2820" s="2">
        <v>4.0327249074447374E-2</v>
      </c>
    </row>
    <row r="2821" spans="1:12" x14ac:dyDescent="0.35">
      <c r="A2821">
        <v>7820412</v>
      </c>
      <c r="B2821" t="s">
        <v>39</v>
      </c>
      <c r="C2821" t="s">
        <v>98</v>
      </c>
      <c r="D2821" t="s">
        <v>267</v>
      </c>
      <c r="E2821" t="s">
        <v>2505</v>
      </c>
      <c r="F2821" s="6">
        <v>2.1397105097545627E-3</v>
      </c>
      <c r="G2821" t="s">
        <v>1462</v>
      </c>
      <c r="H2821" t="s">
        <v>619</v>
      </c>
      <c r="I2821" s="1">
        <v>69.564999999999998</v>
      </c>
      <c r="J2821" s="2">
        <v>0.12260541220893643</v>
      </c>
      <c r="K2821" s="2">
        <v>0.16946507237256137</v>
      </c>
      <c r="L2821" s="2">
        <v>0.14892384821397844</v>
      </c>
    </row>
    <row r="2822" spans="1:12" x14ac:dyDescent="0.35">
      <c r="A2822">
        <v>7820412</v>
      </c>
      <c r="B2822" t="s">
        <v>39</v>
      </c>
      <c r="C2822" t="s">
        <v>98</v>
      </c>
      <c r="D2822" t="s">
        <v>1746</v>
      </c>
      <c r="E2822" t="s">
        <v>2506</v>
      </c>
      <c r="F2822" s="6">
        <v>1.3845185651353053E-3</v>
      </c>
      <c r="G2822" t="s">
        <v>1390</v>
      </c>
      <c r="H2822" t="s">
        <v>208</v>
      </c>
      <c r="I2822" s="1">
        <v>68.330000000000013</v>
      </c>
      <c r="J2822" s="2">
        <v>7.3656387665198247E-2</v>
      </c>
      <c r="K2822" s="2">
        <v>0.10370044052863438</v>
      </c>
      <c r="L2822" s="2">
        <v>9.4701071967862552E-2</v>
      </c>
    </row>
    <row r="2823" spans="1:12" x14ac:dyDescent="0.35">
      <c r="A2823">
        <v>7820412</v>
      </c>
      <c r="B2823" t="s">
        <v>39</v>
      </c>
      <c r="C2823" t="s">
        <v>98</v>
      </c>
      <c r="D2823" t="s">
        <v>2247</v>
      </c>
      <c r="E2823" t="s">
        <v>2507</v>
      </c>
      <c r="F2823" s="6">
        <v>2.5173064820641913E-4</v>
      </c>
      <c r="G2823" t="s">
        <v>496</v>
      </c>
      <c r="H2823" t="s">
        <v>1052</v>
      </c>
      <c r="I2823" s="1">
        <v>78.875</v>
      </c>
      <c r="J2823" s="2">
        <v>1.4524858401510384E-2</v>
      </c>
      <c r="K2823" s="2">
        <v>2.3335431088735054E-2</v>
      </c>
      <c r="L2823" s="2">
        <v>1.9861548527596955E-2</v>
      </c>
    </row>
    <row r="2824" spans="1:12" x14ac:dyDescent="0.35">
      <c r="A2824">
        <v>7820412</v>
      </c>
      <c r="B2824" t="s">
        <v>39</v>
      </c>
      <c r="C2824" t="s">
        <v>98</v>
      </c>
      <c r="D2824" t="s">
        <v>2250</v>
      </c>
      <c r="E2824" t="s">
        <v>2508</v>
      </c>
      <c r="F2824" s="6">
        <v>1.2586532410320956E-4</v>
      </c>
      <c r="G2824" t="s">
        <v>1325</v>
      </c>
      <c r="H2824" t="s">
        <v>1727</v>
      </c>
      <c r="I2824" s="1">
        <v>63.449999999999996</v>
      </c>
      <c r="J2824" s="2">
        <v>6.7337948395217112E-3</v>
      </c>
      <c r="K2824" s="2">
        <v>7.7029578351164255E-3</v>
      </c>
      <c r="L2824" s="2">
        <v>8.0050346129641285E-3</v>
      </c>
    </row>
    <row r="2825" spans="1:12" x14ac:dyDescent="0.35">
      <c r="A2825">
        <v>7820412</v>
      </c>
      <c r="B2825" t="s">
        <v>39</v>
      </c>
      <c r="C2825" t="s">
        <v>98</v>
      </c>
      <c r="D2825" t="s">
        <v>1514</v>
      </c>
      <c r="E2825" t="s">
        <v>2509</v>
      </c>
      <c r="F2825" s="6">
        <v>6.2932662051604787E-4</v>
      </c>
      <c r="G2825" t="s">
        <v>1573</v>
      </c>
      <c r="H2825" t="s">
        <v>1148</v>
      </c>
      <c r="I2825" s="1">
        <v>75.025000000000006</v>
      </c>
      <c r="J2825" s="2">
        <v>3.9081183134046571E-2</v>
      </c>
      <c r="K2825" s="2">
        <v>6.2429200755191948E-2</v>
      </c>
      <c r="L2825" s="2">
        <v>4.7199496538703589E-2</v>
      </c>
    </row>
    <row r="2826" spans="1:12" x14ac:dyDescent="0.35">
      <c r="A2826">
        <v>7820412</v>
      </c>
      <c r="B2826" t="s">
        <v>39</v>
      </c>
      <c r="C2826" t="s">
        <v>98</v>
      </c>
      <c r="D2826" t="s">
        <v>1514</v>
      </c>
      <c r="E2826" t="s">
        <v>1515</v>
      </c>
      <c r="F2826" s="6">
        <v>1.2586532410320956E-4</v>
      </c>
      <c r="G2826" t="s">
        <v>371</v>
      </c>
      <c r="H2826" t="s">
        <v>856</v>
      </c>
      <c r="I2826" s="1">
        <v>77.275000000000006</v>
      </c>
      <c r="J2826" s="2">
        <v>8.2315921963499062E-3</v>
      </c>
      <c r="K2826" s="2">
        <v>1.1504090623033356E-2</v>
      </c>
      <c r="L2826" s="2">
        <v>9.7168026366572929E-3</v>
      </c>
    </row>
    <row r="2827" spans="1:12" x14ac:dyDescent="0.35">
      <c r="A2827">
        <v>7820412</v>
      </c>
      <c r="B2827" t="s">
        <v>39</v>
      </c>
      <c r="C2827" t="s">
        <v>98</v>
      </c>
      <c r="D2827" t="s">
        <v>1514</v>
      </c>
      <c r="E2827" t="s">
        <v>2510</v>
      </c>
      <c r="F2827" s="6">
        <v>3.7759597230962869E-4</v>
      </c>
      <c r="G2827" t="s">
        <v>726</v>
      </c>
      <c r="H2827" t="s">
        <v>724</v>
      </c>
      <c r="I2827" s="1">
        <v>71.224999999999994</v>
      </c>
      <c r="J2827" s="2">
        <v>2.2164883574575207E-2</v>
      </c>
      <c r="K2827" s="2">
        <v>3.1491504090623033E-2</v>
      </c>
      <c r="L2827" s="2">
        <v>2.6922593978007985E-2</v>
      </c>
    </row>
    <row r="2828" spans="1:12" x14ac:dyDescent="0.35">
      <c r="A2828">
        <v>7820412</v>
      </c>
      <c r="B2828" t="s">
        <v>39</v>
      </c>
      <c r="C2828" t="s">
        <v>98</v>
      </c>
      <c r="D2828" t="s">
        <v>1750</v>
      </c>
      <c r="E2828" t="s">
        <v>2511</v>
      </c>
      <c r="F2828" s="6">
        <v>1.2586532410320956E-4</v>
      </c>
      <c r="G2828" t="s">
        <v>892</v>
      </c>
      <c r="H2828" t="s">
        <v>206</v>
      </c>
      <c r="I2828" s="1">
        <v>74.45</v>
      </c>
      <c r="J2828" s="2">
        <v>5.1730648206419136E-3</v>
      </c>
      <c r="K2828" s="2">
        <v>1.2586532410320957E-2</v>
      </c>
      <c r="L2828" s="2">
        <v>9.376966645689112E-3</v>
      </c>
    </row>
    <row r="2829" spans="1:12" x14ac:dyDescent="0.35">
      <c r="A2829">
        <v>7820412</v>
      </c>
      <c r="B2829" t="s">
        <v>39</v>
      </c>
      <c r="C2829" t="s">
        <v>98</v>
      </c>
      <c r="D2829" t="s">
        <v>272</v>
      </c>
      <c r="E2829" t="s">
        <v>332</v>
      </c>
      <c r="F2829" s="6">
        <v>2.5173064820641913E-4</v>
      </c>
      <c r="G2829" t="s">
        <v>333</v>
      </c>
      <c r="H2829" t="s">
        <v>334</v>
      </c>
      <c r="I2829" s="1">
        <v>46.944999999999993</v>
      </c>
      <c r="J2829" s="2">
        <v>5.0597860289490247E-3</v>
      </c>
      <c r="K2829" s="2">
        <v>1.5884203901825048E-2</v>
      </c>
      <c r="L2829" s="2">
        <v>1.1806167784991543E-2</v>
      </c>
    </row>
    <row r="2830" spans="1:12" x14ac:dyDescent="0.35">
      <c r="A2830">
        <v>7820412</v>
      </c>
      <c r="B2830" t="s">
        <v>39</v>
      </c>
      <c r="C2830" t="s">
        <v>98</v>
      </c>
      <c r="D2830" t="s">
        <v>2256</v>
      </c>
      <c r="E2830" t="s">
        <v>2512</v>
      </c>
      <c r="F2830" s="6">
        <v>1.2586532410320956E-4</v>
      </c>
      <c r="G2830" t="s">
        <v>1192</v>
      </c>
      <c r="H2830" t="s">
        <v>946</v>
      </c>
      <c r="I2830" s="1">
        <v>75.8</v>
      </c>
      <c r="J2830" s="2">
        <v>9.3392070484581494E-3</v>
      </c>
      <c r="K2830" s="2">
        <v>1.1151667715544367E-2</v>
      </c>
      <c r="L2830" s="2">
        <v>9.5531782914888494E-3</v>
      </c>
    </row>
    <row r="2831" spans="1:12" x14ac:dyDescent="0.35">
      <c r="A2831">
        <v>7820412</v>
      </c>
      <c r="B2831" t="s">
        <v>39</v>
      </c>
      <c r="C2831" t="s">
        <v>98</v>
      </c>
      <c r="D2831" t="s">
        <v>1516</v>
      </c>
      <c r="E2831" t="s">
        <v>1517</v>
      </c>
      <c r="F2831" s="6">
        <v>3.2724984266834485E-3</v>
      </c>
      <c r="G2831" t="s">
        <v>166</v>
      </c>
      <c r="H2831" t="s">
        <v>1143</v>
      </c>
      <c r="I2831" s="1">
        <v>74.225000000000009</v>
      </c>
      <c r="J2831" s="2">
        <v>0.18031466331025803</v>
      </c>
      <c r="K2831" s="2">
        <v>0.31972309628697293</v>
      </c>
      <c r="L2831" s="2">
        <v>0.24281937327303924</v>
      </c>
    </row>
    <row r="2832" spans="1:12" x14ac:dyDescent="0.35">
      <c r="A2832">
        <v>7820412</v>
      </c>
      <c r="B2832" t="s">
        <v>39</v>
      </c>
      <c r="C2832" t="s">
        <v>98</v>
      </c>
      <c r="D2832" t="s">
        <v>1754</v>
      </c>
      <c r="E2832" t="s">
        <v>2513</v>
      </c>
      <c r="F2832" s="6">
        <v>1.132787916928886E-3</v>
      </c>
      <c r="G2832" t="s">
        <v>1026</v>
      </c>
      <c r="H2832" t="s">
        <v>528</v>
      </c>
      <c r="I2832" s="1">
        <v>84.084999999999994</v>
      </c>
      <c r="J2832" s="2">
        <v>7.6576463184392693E-2</v>
      </c>
      <c r="K2832" s="2">
        <v>0.11191944619257393</v>
      </c>
      <c r="L2832" s="2">
        <v>9.5267462085222132E-2</v>
      </c>
    </row>
    <row r="2833" spans="1:12" x14ac:dyDescent="0.35">
      <c r="A2833">
        <v>7820412</v>
      </c>
      <c r="B2833" t="s">
        <v>39</v>
      </c>
      <c r="C2833" t="s">
        <v>98</v>
      </c>
      <c r="D2833" t="s">
        <v>1754</v>
      </c>
      <c r="E2833" t="s">
        <v>2514</v>
      </c>
      <c r="F2833" s="6">
        <v>6.2932662051604787E-4</v>
      </c>
      <c r="G2833" t="s">
        <v>303</v>
      </c>
      <c r="H2833" t="s">
        <v>718</v>
      </c>
      <c r="I2833" s="1">
        <v>70.314999999999998</v>
      </c>
      <c r="J2833" s="2">
        <v>3.5305223410950284E-2</v>
      </c>
      <c r="K2833" s="2">
        <v>5.2989301447451231E-2</v>
      </c>
      <c r="L2833" s="2">
        <v>4.4304595044605988E-2</v>
      </c>
    </row>
    <row r="2834" spans="1:12" x14ac:dyDescent="0.35">
      <c r="A2834">
        <v>7820412</v>
      </c>
      <c r="B2834" t="s">
        <v>39</v>
      </c>
      <c r="C2834" t="s">
        <v>98</v>
      </c>
      <c r="D2834" t="s">
        <v>1063</v>
      </c>
      <c r="E2834" t="s">
        <v>2515</v>
      </c>
      <c r="F2834" s="6">
        <v>2.6431718061674008E-3</v>
      </c>
      <c r="G2834" t="s">
        <v>703</v>
      </c>
      <c r="H2834" t="s">
        <v>313</v>
      </c>
      <c r="I2834" s="1">
        <v>89.754999999999995</v>
      </c>
      <c r="J2834" s="2">
        <v>0.2170044052863436</v>
      </c>
      <c r="K2834" s="2">
        <v>0.25797356828193829</v>
      </c>
      <c r="L2834" s="2">
        <v>0.2373568362601528</v>
      </c>
    </row>
    <row r="2835" spans="1:12" x14ac:dyDescent="0.35">
      <c r="A2835">
        <v>7820412</v>
      </c>
      <c r="B2835" t="s">
        <v>39</v>
      </c>
      <c r="C2835" t="s">
        <v>98</v>
      </c>
      <c r="D2835" t="s">
        <v>1063</v>
      </c>
      <c r="E2835" t="s">
        <v>2516</v>
      </c>
      <c r="F2835" s="6">
        <v>2.3914411579609818E-3</v>
      </c>
      <c r="G2835" t="s">
        <v>1292</v>
      </c>
      <c r="H2835" t="s">
        <v>234</v>
      </c>
      <c r="I2835" s="1">
        <v>83.844999999999999</v>
      </c>
      <c r="J2835" s="2">
        <v>0.16500943989930775</v>
      </c>
      <c r="K2835" s="2">
        <v>0.22814348646947769</v>
      </c>
      <c r="L2835" s="2">
        <v>0.20064191680197599</v>
      </c>
    </row>
    <row r="2836" spans="1:12" x14ac:dyDescent="0.35">
      <c r="A2836">
        <v>7820412</v>
      </c>
      <c r="B2836" t="s">
        <v>39</v>
      </c>
      <c r="C2836" t="s">
        <v>98</v>
      </c>
      <c r="D2836" t="s">
        <v>1063</v>
      </c>
      <c r="E2836" t="s">
        <v>1520</v>
      </c>
      <c r="F2836" s="6">
        <v>2.1397105097545627E-3</v>
      </c>
      <c r="G2836" t="s">
        <v>178</v>
      </c>
      <c r="H2836" t="s">
        <v>597</v>
      </c>
      <c r="I2836" s="1">
        <v>76.584999999999994</v>
      </c>
      <c r="J2836" s="2">
        <v>0.15705475141598491</v>
      </c>
      <c r="K2836" s="2">
        <v>0.14999370673379483</v>
      </c>
      <c r="L2836" s="2">
        <v>0.16390182178226037</v>
      </c>
    </row>
    <row r="2837" spans="1:12" x14ac:dyDescent="0.35">
      <c r="A2837">
        <v>7820412</v>
      </c>
      <c r="B2837" t="s">
        <v>39</v>
      </c>
      <c r="C2837" t="s">
        <v>98</v>
      </c>
      <c r="D2837" t="s">
        <v>1521</v>
      </c>
      <c r="E2837" t="s">
        <v>1522</v>
      </c>
      <c r="F2837" s="6">
        <v>5.0346129641283825E-4</v>
      </c>
      <c r="G2837" t="s">
        <v>1316</v>
      </c>
      <c r="H2837" t="s">
        <v>1343</v>
      </c>
      <c r="I2837" s="1">
        <v>78.930000000000007</v>
      </c>
      <c r="J2837" s="2">
        <v>3.7759597230962866E-2</v>
      </c>
      <c r="K2837" s="2">
        <v>4.7979861548143488E-2</v>
      </c>
      <c r="L2837" s="2">
        <v>3.9773442416614221E-2</v>
      </c>
    </row>
    <row r="2838" spans="1:12" x14ac:dyDescent="0.35">
      <c r="A2838">
        <v>7820412</v>
      </c>
      <c r="B2838" t="s">
        <v>39</v>
      </c>
      <c r="C2838" t="s">
        <v>98</v>
      </c>
      <c r="D2838" t="s">
        <v>2280</v>
      </c>
      <c r="E2838" t="s">
        <v>2517</v>
      </c>
      <c r="F2838" s="6">
        <v>3.7759597230962869E-4</v>
      </c>
      <c r="G2838" t="s">
        <v>507</v>
      </c>
      <c r="H2838" t="s">
        <v>863</v>
      </c>
      <c r="I2838" s="1">
        <v>63.835000000000001</v>
      </c>
      <c r="J2838" s="2">
        <v>1.7784770295783511E-2</v>
      </c>
      <c r="K2838" s="2">
        <v>2.303335431088735E-2</v>
      </c>
      <c r="L2838" s="2">
        <v>2.4090622745271444E-2</v>
      </c>
    </row>
    <row r="2839" spans="1:12" x14ac:dyDescent="0.35">
      <c r="A2839">
        <v>7820412</v>
      </c>
      <c r="B2839" t="s">
        <v>39</v>
      </c>
      <c r="C2839" t="s">
        <v>98</v>
      </c>
      <c r="D2839" t="s">
        <v>1761</v>
      </c>
      <c r="E2839" t="s">
        <v>2518</v>
      </c>
      <c r="F2839" s="6">
        <v>2.5173064820641913E-4</v>
      </c>
      <c r="G2839" t="s">
        <v>532</v>
      </c>
      <c r="H2839" t="s">
        <v>934</v>
      </c>
      <c r="I2839" s="1">
        <v>65.484999999999999</v>
      </c>
      <c r="J2839" s="2">
        <v>1.1126494650723726E-2</v>
      </c>
      <c r="K2839" s="2">
        <v>2.1271239773442415E-2</v>
      </c>
      <c r="L2839" s="2">
        <v>1.6513530138230609E-2</v>
      </c>
    </row>
    <row r="2840" spans="1:12" x14ac:dyDescent="0.35">
      <c r="A2840">
        <v>7820412</v>
      </c>
      <c r="B2840" t="s">
        <v>39</v>
      </c>
      <c r="C2840" t="s">
        <v>98</v>
      </c>
      <c r="D2840" t="s">
        <v>1763</v>
      </c>
      <c r="E2840" t="s">
        <v>2519</v>
      </c>
      <c r="F2840" s="6">
        <v>1.3845185651353053E-3</v>
      </c>
      <c r="G2840" t="s">
        <v>325</v>
      </c>
      <c r="H2840" t="s">
        <v>278</v>
      </c>
      <c r="I2840" s="1">
        <v>76.094999999999999</v>
      </c>
      <c r="J2840" s="2">
        <v>9.9546884833228461E-2</v>
      </c>
      <c r="K2840" s="2">
        <v>0.10010069225928257</v>
      </c>
      <c r="L2840" s="2">
        <v>0.10550031043809491</v>
      </c>
    </row>
    <row r="2841" spans="1:12" x14ac:dyDescent="0.35">
      <c r="A2841">
        <v>7820412</v>
      </c>
      <c r="B2841" t="s">
        <v>39</v>
      </c>
      <c r="C2841" t="s">
        <v>98</v>
      </c>
      <c r="D2841" t="s">
        <v>2520</v>
      </c>
      <c r="E2841" t="s">
        <v>2521</v>
      </c>
      <c r="F2841" s="6">
        <v>2.5173064820641913E-4</v>
      </c>
      <c r="G2841" t="s">
        <v>1209</v>
      </c>
      <c r="H2841" t="s">
        <v>206</v>
      </c>
      <c r="I2841" s="1">
        <v>74.174999999999997</v>
      </c>
      <c r="J2841" s="2">
        <v>1.4298300818124606E-2</v>
      </c>
      <c r="K2841" s="2">
        <v>2.5173064820641914E-2</v>
      </c>
      <c r="L2841" s="2">
        <v>1.865324064798517E-2</v>
      </c>
    </row>
    <row r="2842" spans="1:12" x14ac:dyDescent="0.35">
      <c r="A2842">
        <v>7820412</v>
      </c>
      <c r="B2842" t="s">
        <v>39</v>
      </c>
      <c r="C2842" t="s">
        <v>98</v>
      </c>
      <c r="D2842" t="s">
        <v>2522</v>
      </c>
      <c r="E2842" t="s">
        <v>2523</v>
      </c>
      <c r="F2842" s="6">
        <v>1.2586532410320956E-4</v>
      </c>
      <c r="G2842" t="s">
        <v>515</v>
      </c>
      <c r="H2842" t="s">
        <v>758</v>
      </c>
      <c r="I2842" s="1">
        <v>73.86999999999999</v>
      </c>
      <c r="J2842" s="2">
        <v>7.4764002517306478E-3</v>
      </c>
      <c r="K2842" s="2">
        <v>9.3517935808684702E-3</v>
      </c>
      <c r="L2842" s="2">
        <v>9.3014476432824299E-3</v>
      </c>
    </row>
    <row r="2843" spans="1:12" x14ac:dyDescent="0.35">
      <c r="A2843">
        <v>7820412</v>
      </c>
      <c r="B2843" t="s">
        <v>39</v>
      </c>
      <c r="C2843" t="s">
        <v>98</v>
      </c>
      <c r="D2843" t="s">
        <v>2287</v>
      </c>
      <c r="E2843" t="s">
        <v>2524</v>
      </c>
      <c r="F2843" s="6">
        <v>2.5173064820641913E-4</v>
      </c>
      <c r="G2843" t="s">
        <v>561</v>
      </c>
      <c r="H2843" t="s">
        <v>875</v>
      </c>
      <c r="I2843" s="1">
        <v>72</v>
      </c>
      <c r="J2843" s="2">
        <v>1.8149779735682818E-2</v>
      </c>
      <c r="K2843" s="2">
        <v>1.4852108244178729E-2</v>
      </c>
      <c r="L2843" s="2">
        <v>1.8099433990152021E-2</v>
      </c>
    </row>
    <row r="2844" spans="1:12" x14ac:dyDescent="0.35">
      <c r="A2844">
        <v>7820412</v>
      </c>
      <c r="B2844" t="s">
        <v>39</v>
      </c>
      <c r="C2844" t="s">
        <v>98</v>
      </c>
      <c r="D2844" t="s">
        <v>1523</v>
      </c>
      <c r="E2844" t="s">
        <v>1524</v>
      </c>
      <c r="F2844" s="6">
        <v>7.5519194461925738E-4</v>
      </c>
      <c r="G2844" t="s">
        <v>527</v>
      </c>
      <c r="H2844" t="s">
        <v>625</v>
      </c>
      <c r="I2844" s="1">
        <v>62.725000000000001</v>
      </c>
      <c r="J2844" s="2">
        <v>4.8936438011327875E-2</v>
      </c>
      <c r="K2844" s="2">
        <v>3.5871617369414723E-2</v>
      </c>
      <c r="L2844" s="2">
        <v>4.7426053545923635E-2</v>
      </c>
    </row>
    <row r="2845" spans="1:12" x14ac:dyDescent="0.35">
      <c r="A2845">
        <v>7820412</v>
      </c>
      <c r="B2845" t="s">
        <v>39</v>
      </c>
      <c r="C2845" t="s">
        <v>98</v>
      </c>
      <c r="D2845" t="s">
        <v>1523</v>
      </c>
      <c r="E2845" t="s">
        <v>1525</v>
      </c>
      <c r="F2845" s="6">
        <v>8.81057268722467E-4</v>
      </c>
      <c r="G2845" t="s">
        <v>1386</v>
      </c>
      <c r="H2845" t="s">
        <v>556</v>
      </c>
      <c r="I2845" s="1">
        <v>61.814999999999998</v>
      </c>
      <c r="J2845" s="2">
        <v>6.0528634361233485E-2</v>
      </c>
      <c r="K2845" s="2">
        <v>2.7841409691629959E-2</v>
      </c>
      <c r="L2845" s="2">
        <v>5.4449338534855111E-2</v>
      </c>
    </row>
    <row r="2846" spans="1:12" x14ac:dyDescent="0.35">
      <c r="A2846">
        <v>7820412</v>
      </c>
      <c r="B2846" t="s">
        <v>39</v>
      </c>
      <c r="C2846" t="s">
        <v>98</v>
      </c>
      <c r="D2846" t="s">
        <v>1523</v>
      </c>
      <c r="E2846" t="s">
        <v>2525</v>
      </c>
      <c r="F2846" s="6">
        <v>2.013845185651353E-3</v>
      </c>
      <c r="G2846" t="s">
        <v>164</v>
      </c>
      <c r="H2846" t="s">
        <v>496</v>
      </c>
      <c r="I2846" s="1">
        <v>63.575000000000003</v>
      </c>
      <c r="J2846" s="2">
        <v>0.12103209565764632</v>
      </c>
      <c r="K2846" s="2">
        <v>0.11619886721208307</v>
      </c>
      <c r="L2846" s="2">
        <v>0.12787916928886092</v>
      </c>
    </row>
    <row r="2847" spans="1:12" x14ac:dyDescent="0.35">
      <c r="A2847">
        <v>7820412</v>
      </c>
      <c r="B2847" t="s">
        <v>39</v>
      </c>
      <c r="C2847" t="s">
        <v>98</v>
      </c>
      <c r="D2847" t="s">
        <v>2526</v>
      </c>
      <c r="E2847" t="s">
        <v>2527</v>
      </c>
      <c r="F2847" s="6">
        <v>5.0346129641283825E-4</v>
      </c>
      <c r="G2847" t="s">
        <v>1284</v>
      </c>
      <c r="H2847" t="s">
        <v>1828</v>
      </c>
      <c r="I2847" s="1">
        <v>71.305000000000007</v>
      </c>
      <c r="J2847" s="2">
        <v>3.9169288860918812E-2</v>
      </c>
      <c r="K2847" s="2">
        <v>1.9937067337948394E-2</v>
      </c>
      <c r="L2847" s="2">
        <v>3.5896791970677314E-2</v>
      </c>
    </row>
    <row r="2848" spans="1:12" x14ac:dyDescent="0.35">
      <c r="A2848">
        <v>7820412</v>
      </c>
      <c r="B2848" t="s">
        <v>39</v>
      </c>
      <c r="C2848" t="s">
        <v>98</v>
      </c>
      <c r="D2848" t="s">
        <v>275</v>
      </c>
      <c r="E2848" t="s">
        <v>335</v>
      </c>
      <c r="F2848" s="6">
        <v>3.7759597230962869E-4</v>
      </c>
      <c r="G2848" t="s">
        <v>336</v>
      </c>
      <c r="H2848" t="s">
        <v>206</v>
      </c>
      <c r="I2848" s="1">
        <v>74.88</v>
      </c>
      <c r="J2848" s="2">
        <v>1.4537444933920705E-2</v>
      </c>
      <c r="K2848" s="2">
        <v>3.7759597230962866E-2</v>
      </c>
      <c r="L2848" s="2">
        <v>2.8281938902156918E-2</v>
      </c>
    </row>
    <row r="2849" spans="1:12" x14ac:dyDescent="0.35">
      <c r="A2849">
        <v>7820412</v>
      </c>
      <c r="B2849" t="s">
        <v>39</v>
      </c>
      <c r="C2849" t="s">
        <v>98</v>
      </c>
      <c r="D2849" t="s">
        <v>859</v>
      </c>
      <c r="E2849" t="s">
        <v>883</v>
      </c>
      <c r="F2849" s="6">
        <v>8.81057268722467E-4</v>
      </c>
      <c r="G2849" t="s">
        <v>334</v>
      </c>
      <c r="H2849" t="s">
        <v>884</v>
      </c>
      <c r="I2849" s="1">
        <v>72.849999999999994</v>
      </c>
      <c r="J2849" s="2">
        <v>5.559471365638767E-2</v>
      </c>
      <c r="K2849" s="2">
        <v>7.1894273127753303E-2</v>
      </c>
      <c r="L2849" s="2">
        <v>6.4229076234254542E-2</v>
      </c>
    </row>
    <row r="2850" spans="1:12" x14ac:dyDescent="0.35">
      <c r="A2850">
        <v>7820412</v>
      </c>
      <c r="B2850" t="s">
        <v>39</v>
      </c>
      <c r="C2850" t="str">
        <f>C2849</f>
        <v>H</v>
      </c>
      <c r="D2850" s="4" t="str">
        <f>"Comparison School Score"</f>
        <v>Comparison School Score</v>
      </c>
      <c r="F2850" s="6">
        <v>0.44568911264946581</v>
      </c>
      <c r="I2850" s="1"/>
      <c r="J2850" s="2">
        <v>27.736362492133431</v>
      </c>
      <c r="K2850" s="2">
        <v>35.312750157331642</v>
      </c>
      <c r="L2850" s="2">
        <v>32.685173054641737</v>
      </c>
    </row>
    <row r="2851" spans="1:12" x14ac:dyDescent="0.35">
      <c r="A2851">
        <v>7820412</v>
      </c>
      <c r="B2851" t="s">
        <v>39</v>
      </c>
      <c r="C2851" t="s">
        <v>97</v>
      </c>
      <c r="D2851" t="s">
        <v>1338</v>
      </c>
      <c r="E2851" t="s">
        <v>2528</v>
      </c>
      <c r="F2851" s="6">
        <v>5.0346129641283825E-4</v>
      </c>
      <c r="G2851" t="s">
        <v>1253</v>
      </c>
      <c r="H2851" t="s">
        <v>533</v>
      </c>
      <c r="I2851" s="1">
        <v>64.945000000000007</v>
      </c>
      <c r="J2851" s="2">
        <v>3.1063561988672123E-2</v>
      </c>
      <c r="K2851" s="2">
        <v>3.9068596601636245E-2</v>
      </c>
      <c r="L2851" s="2">
        <v>3.2724984266834484E-2</v>
      </c>
    </row>
    <row r="2852" spans="1:12" x14ac:dyDescent="0.35">
      <c r="A2852">
        <v>7820412</v>
      </c>
      <c r="B2852" t="s">
        <v>39</v>
      </c>
      <c r="C2852" t="s">
        <v>97</v>
      </c>
      <c r="D2852" t="s">
        <v>392</v>
      </c>
      <c r="E2852" t="s">
        <v>394</v>
      </c>
      <c r="F2852" s="6">
        <v>1.2586532410320956E-4</v>
      </c>
      <c r="G2852" t="s">
        <v>1831</v>
      </c>
      <c r="H2852" t="s">
        <v>786</v>
      </c>
      <c r="I2852" s="1">
        <v>77.88</v>
      </c>
      <c r="J2852" s="2">
        <v>5.7772183763373187E-3</v>
      </c>
      <c r="K2852" s="2">
        <v>1.2259282567652612E-2</v>
      </c>
      <c r="L2852" s="2">
        <v>9.8049087476400256E-3</v>
      </c>
    </row>
    <row r="2853" spans="1:12" x14ac:dyDescent="0.35">
      <c r="A2853">
        <v>7820412</v>
      </c>
      <c r="B2853" t="s">
        <v>39</v>
      </c>
      <c r="C2853" t="s">
        <v>97</v>
      </c>
      <c r="D2853" t="s">
        <v>392</v>
      </c>
      <c r="E2853" t="s">
        <v>588</v>
      </c>
      <c r="F2853" s="6">
        <v>1.132787916928886E-3</v>
      </c>
      <c r="G2853" t="s">
        <v>589</v>
      </c>
      <c r="H2853" t="s">
        <v>590</v>
      </c>
      <c r="I2853" s="1">
        <v>59.78</v>
      </c>
      <c r="J2853" s="2">
        <v>3.5116425424795469E-2</v>
      </c>
      <c r="K2853" s="2">
        <v>8.7451227186910008E-2</v>
      </c>
      <c r="L2853" s="2">
        <v>6.7627439504903089E-2</v>
      </c>
    </row>
    <row r="2854" spans="1:12" x14ac:dyDescent="0.35">
      <c r="A2854">
        <v>7820412</v>
      </c>
      <c r="B2854" t="s">
        <v>39</v>
      </c>
      <c r="C2854" t="s">
        <v>97</v>
      </c>
      <c r="D2854" t="s">
        <v>392</v>
      </c>
      <c r="E2854" t="s">
        <v>591</v>
      </c>
      <c r="F2854" s="6">
        <v>5.0346129641283825E-4</v>
      </c>
      <c r="G2854" t="s">
        <v>361</v>
      </c>
      <c r="H2854" t="s">
        <v>592</v>
      </c>
      <c r="I2854" s="1">
        <v>91.75</v>
      </c>
      <c r="J2854" s="2">
        <v>4.6771554436752676E-2</v>
      </c>
      <c r="K2854" s="2">
        <v>4.6721208307111385E-2</v>
      </c>
      <c r="L2854" s="2">
        <v>4.6217748547140496E-2</v>
      </c>
    </row>
    <row r="2855" spans="1:12" x14ac:dyDescent="0.35">
      <c r="A2855">
        <v>7820412</v>
      </c>
      <c r="B2855" t="s">
        <v>39</v>
      </c>
      <c r="C2855" t="s">
        <v>97</v>
      </c>
      <c r="D2855" t="s">
        <v>392</v>
      </c>
      <c r="E2855" t="s">
        <v>593</v>
      </c>
      <c r="F2855" s="6">
        <v>7.5519194461925738E-4</v>
      </c>
      <c r="G2855" t="s">
        <v>594</v>
      </c>
      <c r="H2855" t="s">
        <v>210</v>
      </c>
      <c r="I2855" s="1">
        <v>62.74</v>
      </c>
      <c r="J2855" s="2">
        <v>2.5827564505978604E-2</v>
      </c>
      <c r="K2855" s="2">
        <v>6.5626179987413477E-2</v>
      </c>
      <c r="L2855" s="2">
        <v>4.7426053545923635E-2</v>
      </c>
    </row>
    <row r="2856" spans="1:12" x14ac:dyDescent="0.35">
      <c r="A2856">
        <v>7820412</v>
      </c>
      <c r="B2856" t="s">
        <v>39</v>
      </c>
      <c r="C2856" t="s">
        <v>97</v>
      </c>
      <c r="D2856" t="s">
        <v>392</v>
      </c>
      <c r="E2856" t="s">
        <v>595</v>
      </c>
      <c r="F2856" s="6">
        <v>3.7759597230962869E-4</v>
      </c>
      <c r="G2856" t="s">
        <v>596</v>
      </c>
      <c r="H2856" t="s">
        <v>597</v>
      </c>
      <c r="I2856" s="1">
        <v>47.809999999999995</v>
      </c>
      <c r="J2856" s="2">
        <v>1.1290119572057897E-2</v>
      </c>
      <c r="K2856" s="2">
        <v>2.646947765890497E-2</v>
      </c>
      <c r="L2856" s="2">
        <v>1.8049087188317388E-2</v>
      </c>
    </row>
    <row r="2857" spans="1:12" x14ac:dyDescent="0.35">
      <c r="A2857">
        <v>7820412</v>
      </c>
      <c r="B2857" t="s">
        <v>39</v>
      </c>
      <c r="C2857" t="s">
        <v>97</v>
      </c>
      <c r="D2857" t="s">
        <v>392</v>
      </c>
      <c r="E2857" t="s">
        <v>598</v>
      </c>
      <c r="F2857" s="6">
        <v>2.5173064820641913E-4</v>
      </c>
      <c r="G2857" t="s">
        <v>344</v>
      </c>
      <c r="H2857" t="s">
        <v>149</v>
      </c>
      <c r="I2857" s="1">
        <v>49.42</v>
      </c>
      <c r="J2857" s="2">
        <v>6.746381371932033E-3</v>
      </c>
      <c r="K2857" s="2">
        <v>1.671491504090623E-2</v>
      </c>
      <c r="L2857" s="2">
        <v>1.241032076452122E-2</v>
      </c>
    </row>
    <row r="2858" spans="1:12" x14ac:dyDescent="0.35">
      <c r="A2858">
        <v>7820412</v>
      </c>
      <c r="B2858" t="s">
        <v>39</v>
      </c>
      <c r="C2858" t="s">
        <v>97</v>
      </c>
      <c r="D2858" t="s">
        <v>392</v>
      </c>
      <c r="E2858" t="s">
        <v>601</v>
      </c>
      <c r="F2858" s="6">
        <v>6.2932662051604787E-4</v>
      </c>
      <c r="G2858" t="s">
        <v>602</v>
      </c>
      <c r="H2858" t="s">
        <v>603</v>
      </c>
      <c r="I2858" s="1">
        <v>59.289999999999992</v>
      </c>
      <c r="J2858" s="2">
        <v>2.6305852737570801E-2</v>
      </c>
      <c r="K2858" s="2">
        <v>4.7702957835116425E-2</v>
      </c>
      <c r="L2858" s="2">
        <v>3.731906811646353E-2</v>
      </c>
    </row>
    <row r="2859" spans="1:12" x14ac:dyDescent="0.35">
      <c r="A2859">
        <v>7820412</v>
      </c>
      <c r="B2859" t="s">
        <v>39</v>
      </c>
      <c r="C2859" t="s">
        <v>97</v>
      </c>
      <c r="D2859" t="s">
        <v>392</v>
      </c>
      <c r="E2859" t="s">
        <v>606</v>
      </c>
      <c r="F2859" s="6">
        <v>1.3845185651353053E-3</v>
      </c>
      <c r="G2859" t="s">
        <v>607</v>
      </c>
      <c r="H2859" t="s">
        <v>608</v>
      </c>
      <c r="I2859" s="1">
        <v>53.844999999999999</v>
      </c>
      <c r="J2859" s="2">
        <v>4.3612334801762118E-2</v>
      </c>
      <c r="K2859" s="2">
        <v>9.3731906859660166E-2</v>
      </c>
      <c r="L2859" s="2">
        <v>7.4625552773400633E-2</v>
      </c>
    </row>
    <row r="2860" spans="1:12" x14ac:dyDescent="0.35">
      <c r="A2860">
        <v>7820412</v>
      </c>
      <c r="B2860" t="s">
        <v>39</v>
      </c>
      <c r="C2860" t="s">
        <v>97</v>
      </c>
      <c r="D2860" t="s">
        <v>392</v>
      </c>
      <c r="E2860" t="s">
        <v>609</v>
      </c>
      <c r="F2860" s="6">
        <v>1.2586532410320956E-4</v>
      </c>
      <c r="G2860" t="s">
        <v>411</v>
      </c>
      <c r="H2860" t="s">
        <v>610</v>
      </c>
      <c r="I2860" s="1">
        <v>67.704999999999998</v>
      </c>
      <c r="J2860" s="2">
        <v>4.8206419131529262E-3</v>
      </c>
      <c r="K2860" s="2">
        <v>1.0560100692259282E-2</v>
      </c>
      <c r="L2860" s="2">
        <v>8.5336693583080939E-3</v>
      </c>
    </row>
    <row r="2861" spans="1:12" x14ac:dyDescent="0.35">
      <c r="A2861">
        <v>7820412</v>
      </c>
      <c r="B2861" t="s">
        <v>39</v>
      </c>
      <c r="C2861" t="s">
        <v>97</v>
      </c>
      <c r="D2861" t="s">
        <v>392</v>
      </c>
      <c r="E2861" t="s">
        <v>611</v>
      </c>
      <c r="F2861" s="6">
        <v>5.0346129641283825E-4</v>
      </c>
      <c r="G2861" t="s">
        <v>612</v>
      </c>
      <c r="H2861" t="s">
        <v>488</v>
      </c>
      <c r="I2861" s="1">
        <v>82.399999999999991</v>
      </c>
      <c r="J2861" s="2">
        <v>3.6450597860289494E-2</v>
      </c>
      <c r="K2861" s="2">
        <v>4.4908747640025171E-2</v>
      </c>
      <c r="L2861" s="2">
        <v>4.1485211592638842E-2</v>
      </c>
    </row>
    <row r="2862" spans="1:12" x14ac:dyDescent="0.35">
      <c r="A2862">
        <v>7820412</v>
      </c>
      <c r="B2862" t="s">
        <v>39</v>
      </c>
      <c r="C2862" t="s">
        <v>97</v>
      </c>
      <c r="D2862" t="s">
        <v>392</v>
      </c>
      <c r="E2862" t="s">
        <v>585</v>
      </c>
      <c r="F2862" s="6">
        <v>3.7759597230962869E-4</v>
      </c>
      <c r="G2862" t="s">
        <v>556</v>
      </c>
      <c r="H2862" t="s">
        <v>361</v>
      </c>
      <c r="I2862" s="1">
        <v>65.240000000000009</v>
      </c>
      <c r="J2862" s="2">
        <v>1.1932032724984267E-2</v>
      </c>
      <c r="K2862" s="2">
        <v>3.5078665827564505E-2</v>
      </c>
      <c r="L2862" s="2">
        <v>2.4619257394587792E-2</v>
      </c>
    </row>
    <row r="2863" spans="1:12" x14ac:dyDescent="0.35">
      <c r="A2863">
        <v>7820412</v>
      </c>
      <c r="B2863" t="s">
        <v>39</v>
      </c>
      <c r="C2863" t="s">
        <v>97</v>
      </c>
      <c r="D2863" t="s">
        <v>133</v>
      </c>
      <c r="E2863" t="s">
        <v>337</v>
      </c>
      <c r="F2863" s="6">
        <v>6.2932662051604787E-4</v>
      </c>
      <c r="G2863" t="s">
        <v>338</v>
      </c>
      <c r="H2863" t="s">
        <v>339</v>
      </c>
      <c r="I2863" s="1">
        <v>57.2</v>
      </c>
      <c r="J2863" s="2">
        <v>2.3222152297042165E-2</v>
      </c>
      <c r="K2863" s="2">
        <v>4.5122718691000631E-2</v>
      </c>
      <c r="L2863" s="2">
        <v>3.6060414875431435E-2</v>
      </c>
    </row>
    <row r="2864" spans="1:12" x14ac:dyDescent="0.35">
      <c r="A2864">
        <v>7820412</v>
      </c>
      <c r="B2864" t="s">
        <v>39</v>
      </c>
      <c r="C2864" t="s">
        <v>97</v>
      </c>
      <c r="D2864" t="s">
        <v>906</v>
      </c>
      <c r="E2864" t="s">
        <v>697</v>
      </c>
      <c r="F2864" s="6">
        <v>6.2932662051604787E-4</v>
      </c>
      <c r="G2864" t="s">
        <v>463</v>
      </c>
      <c r="H2864" t="s">
        <v>676</v>
      </c>
      <c r="I2864" s="1">
        <v>68.984999999999999</v>
      </c>
      <c r="J2864" s="2">
        <v>3.580868470736312E-2</v>
      </c>
      <c r="K2864" s="2">
        <v>5.0031466331025808E-2</v>
      </c>
      <c r="L2864" s="2">
        <v>4.3423536815607303E-2</v>
      </c>
    </row>
    <row r="2865" spans="1:12" x14ac:dyDescent="0.35">
      <c r="A2865">
        <v>7820412</v>
      </c>
      <c r="B2865" t="s">
        <v>39</v>
      </c>
      <c r="C2865" t="s">
        <v>97</v>
      </c>
      <c r="D2865" t="s">
        <v>906</v>
      </c>
      <c r="E2865" t="s">
        <v>2529</v>
      </c>
      <c r="F2865" s="6">
        <v>6.2932662051604787E-4</v>
      </c>
      <c r="G2865" t="s">
        <v>2268</v>
      </c>
      <c r="H2865" t="s">
        <v>929</v>
      </c>
      <c r="I2865" s="1">
        <v>76.974999999999994</v>
      </c>
      <c r="J2865" s="2">
        <v>3.7067337948395215E-2</v>
      </c>
      <c r="K2865" s="2">
        <v>5.1478917558212711E-2</v>
      </c>
      <c r="L2865" s="2">
        <v>4.8458149779735685E-2</v>
      </c>
    </row>
    <row r="2866" spans="1:12" x14ac:dyDescent="0.35">
      <c r="A2866">
        <v>7820412</v>
      </c>
      <c r="B2866" t="s">
        <v>39</v>
      </c>
      <c r="C2866" t="s">
        <v>97</v>
      </c>
      <c r="D2866" t="s">
        <v>906</v>
      </c>
      <c r="E2866" t="s">
        <v>1535</v>
      </c>
      <c r="F2866" s="6">
        <v>1.3845185651353053E-3</v>
      </c>
      <c r="G2866" t="s">
        <v>1511</v>
      </c>
      <c r="H2866" t="s">
        <v>264</v>
      </c>
      <c r="I2866" s="1">
        <v>76.56</v>
      </c>
      <c r="J2866" s="2">
        <v>8.584015103838892E-2</v>
      </c>
      <c r="K2866" s="2">
        <v>0.11796098174952802</v>
      </c>
      <c r="L2866" s="2">
        <v>0.10591567023285085</v>
      </c>
    </row>
    <row r="2867" spans="1:12" x14ac:dyDescent="0.35">
      <c r="A2867">
        <v>7820412</v>
      </c>
      <c r="B2867" t="s">
        <v>39</v>
      </c>
      <c r="C2867" t="s">
        <v>97</v>
      </c>
      <c r="D2867" t="s">
        <v>906</v>
      </c>
      <c r="E2867" t="s">
        <v>1536</v>
      </c>
      <c r="F2867" s="6">
        <v>1.0069225928256765E-3</v>
      </c>
      <c r="G2867" t="s">
        <v>350</v>
      </c>
      <c r="H2867" t="s">
        <v>898</v>
      </c>
      <c r="I2867" s="1">
        <v>72.97999999999999</v>
      </c>
      <c r="J2867" s="2">
        <v>5.4474512271869099E-2</v>
      </c>
      <c r="K2867" s="2">
        <v>8.035242290748898E-2</v>
      </c>
      <c r="L2867" s="2">
        <v>7.3404658553433769E-2</v>
      </c>
    </row>
    <row r="2868" spans="1:12" x14ac:dyDescent="0.35">
      <c r="A2868">
        <v>7820412</v>
      </c>
      <c r="B2868" t="s">
        <v>39</v>
      </c>
      <c r="C2868" t="s">
        <v>97</v>
      </c>
      <c r="D2868" t="s">
        <v>1092</v>
      </c>
      <c r="E2868" t="s">
        <v>1171</v>
      </c>
      <c r="F2868" s="6">
        <v>5.0346129641283825E-4</v>
      </c>
      <c r="G2868" t="s">
        <v>300</v>
      </c>
      <c r="H2868" t="s">
        <v>241</v>
      </c>
      <c r="I2868" s="1">
        <v>76.760000000000005</v>
      </c>
      <c r="J2868" s="2">
        <v>3.3127753303964759E-2</v>
      </c>
      <c r="K2868" s="2">
        <v>4.1032095657646317E-2</v>
      </c>
      <c r="L2868" s="2">
        <v>3.8615479898422747E-2</v>
      </c>
    </row>
    <row r="2869" spans="1:12" x14ac:dyDescent="0.35">
      <c r="A2869">
        <v>7820412</v>
      </c>
      <c r="B2869" t="s">
        <v>39</v>
      </c>
      <c r="C2869" t="s">
        <v>97</v>
      </c>
      <c r="D2869" t="s">
        <v>1092</v>
      </c>
      <c r="E2869" t="s">
        <v>1172</v>
      </c>
      <c r="F2869" s="6">
        <v>1.2586532410320956E-4</v>
      </c>
      <c r="G2869" t="s">
        <v>435</v>
      </c>
      <c r="H2869" t="s">
        <v>914</v>
      </c>
      <c r="I2869" s="1">
        <v>68.509999999999991</v>
      </c>
      <c r="J2869" s="2">
        <v>7.6022655758338576E-3</v>
      </c>
      <c r="K2869" s="2">
        <v>1.1038388923851479E-2</v>
      </c>
      <c r="L2869" s="2">
        <v>8.6217747010698554E-3</v>
      </c>
    </row>
    <row r="2870" spans="1:12" x14ac:dyDescent="0.35">
      <c r="A2870">
        <v>7820412</v>
      </c>
      <c r="B2870" t="s">
        <v>39</v>
      </c>
      <c r="C2870" t="s">
        <v>97</v>
      </c>
      <c r="D2870" t="s">
        <v>1092</v>
      </c>
      <c r="E2870" t="s">
        <v>1173</v>
      </c>
      <c r="F2870" s="6">
        <v>1.0069225928256765E-3</v>
      </c>
      <c r="G2870" t="s">
        <v>375</v>
      </c>
      <c r="H2870" t="s">
        <v>762</v>
      </c>
      <c r="I2870" s="1">
        <v>74.674999999999997</v>
      </c>
      <c r="J2870" s="2">
        <v>5.6085588420390187E-2</v>
      </c>
      <c r="K2870" s="2">
        <v>8.1359345500314664E-2</v>
      </c>
      <c r="L2870" s="2">
        <v>7.5217114611194152E-2</v>
      </c>
    </row>
    <row r="2871" spans="1:12" x14ac:dyDescent="0.35">
      <c r="A2871">
        <v>7820412</v>
      </c>
      <c r="B2871" t="s">
        <v>39</v>
      </c>
      <c r="C2871" t="s">
        <v>97</v>
      </c>
      <c r="D2871" t="s">
        <v>1092</v>
      </c>
      <c r="E2871" t="s">
        <v>2530</v>
      </c>
      <c r="F2871" s="6">
        <v>6.2932662051604787E-4</v>
      </c>
      <c r="G2871" t="s">
        <v>2531</v>
      </c>
      <c r="H2871" t="s">
        <v>499</v>
      </c>
      <c r="I2871" s="1">
        <v>79.94</v>
      </c>
      <c r="J2871" s="2">
        <v>4.2731277533039652E-2</v>
      </c>
      <c r="K2871" s="2">
        <v>5.6261799874134683E-2</v>
      </c>
      <c r="L2871" s="2">
        <v>5.0346129641283828E-2</v>
      </c>
    </row>
    <row r="2872" spans="1:12" x14ac:dyDescent="0.35">
      <c r="A2872">
        <v>7820412</v>
      </c>
      <c r="B2872" t="s">
        <v>39</v>
      </c>
      <c r="C2872" t="s">
        <v>97</v>
      </c>
      <c r="D2872" t="s">
        <v>1847</v>
      </c>
      <c r="E2872" t="s">
        <v>2532</v>
      </c>
      <c r="F2872" s="6">
        <v>1.132787916928886E-3</v>
      </c>
      <c r="G2872" t="s">
        <v>208</v>
      </c>
      <c r="H2872" t="s">
        <v>1446</v>
      </c>
      <c r="I2872" s="1">
        <v>78.220000000000013</v>
      </c>
      <c r="J2872" s="2">
        <v>8.4845814977973569E-2</v>
      </c>
      <c r="K2872" s="2">
        <v>8.3713027061044679E-2</v>
      </c>
      <c r="L2872" s="2">
        <v>8.8697297352526155E-2</v>
      </c>
    </row>
    <row r="2873" spans="1:12" x14ac:dyDescent="0.35">
      <c r="A2873">
        <v>7820412</v>
      </c>
      <c r="B2873" t="s">
        <v>39</v>
      </c>
      <c r="C2873" t="s">
        <v>97</v>
      </c>
      <c r="D2873" t="s">
        <v>141</v>
      </c>
      <c r="E2873" t="s">
        <v>340</v>
      </c>
      <c r="F2873" s="6">
        <v>1.0069225928256765E-3</v>
      </c>
      <c r="G2873" t="s">
        <v>341</v>
      </c>
      <c r="H2873" t="s">
        <v>342</v>
      </c>
      <c r="I2873" s="1">
        <v>49.54</v>
      </c>
      <c r="J2873" s="2">
        <v>2.8395217117684078E-2</v>
      </c>
      <c r="K2873" s="2">
        <v>7.0182504719949662E-2</v>
      </c>
      <c r="L2873" s="2">
        <v>4.9943359067711607E-2</v>
      </c>
    </row>
    <row r="2874" spans="1:12" x14ac:dyDescent="0.35">
      <c r="A2874">
        <v>7820412</v>
      </c>
      <c r="B2874" t="s">
        <v>39</v>
      </c>
      <c r="C2874" t="s">
        <v>97</v>
      </c>
      <c r="D2874" t="s">
        <v>141</v>
      </c>
      <c r="E2874" t="s">
        <v>343</v>
      </c>
      <c r="F2874" s="6">
        <v>6.2932662051604787E-4</v>
      </c>
      <c r="G2874" t="s">
        <v>344</v>
      </c>
      <c r="H2874" t="s">
        <v>345</v>
      </c>
      <c r="I2874" s="1">
        <v>60.29999999999999</v>
      </c>
      <c r="J2874" s="2">
        <v>1.6865953429830084E-2</v>
      </c>
      <c r="K2874" s="2">
        <v>4.820641913152926E-2</v>
      </c>
      <c r="L2874" s="2">
        <v>3.7948394736979578E-2</v>
      </c>
    </row>
    <row r="2875" spans="1:12" x14ac:dyDescent="0.35">
      <c r="A2875">
        <v>7820412</v>
      </c>
      <c r="B2875" t="s">
        <v>39</v>
      </c>
      <c r="C2875" t="s">
        <v>97</v>
      </c>
      <c r="D2875" t="s">
        <v>141</v>
      </c>
      <c r="E2875" t="s">
        <v>346</v>
      </c>
      <c r="F2875" s="6">
        <v>1.5103838892385148E-3</v>
      </c>
      <c r="G2875" t="s">
        <v>347</v>
      </c>
      <c r="H2875" t="s">
        <v>348</v>
      </c>
      <c r="I2875" s="1">
        <v>65.039999999999992</v>
      </c>
      <c r="J2875" s="2">
        <v>6.3889238514789171E-2</v>
      </c>
      <c r="K2875" s="2">
        <v>0.1036123348017621</v>
      </c>
      <c r="L2875" s="2">
        <v>9.8174952800503465E-2</v>
      </c>
    </row>
    <row r="2876" spans="1:12" x14ac:dyDescent="0.35">
      <c r="A2876">
        <v>7820412</v>
      </c>
      <c r="B2876" t="s">
        <v>39</v>
      </c>
      <c r="C2876" t="s">
        <v>97</v>
      </c>
      <c r="D2876" t="s">
        <v>141</v>
      </c>
      <c r="E2876" t="s">
        <v>349</v>
      </c>
      <c r="F2876" s="6">
        <v>7.5519194461925738E-4</v>
      </c>
      <c r="G2876" t="s">
        <v>350</v>
      </c>
      <c r="H2876" t="s">
        <v>351</v>
      </c>
      <c r="I2876" s="1">
        <v>70.599999999999994</v>
      </c>
      <c r="J2876" s="2">
        <v>4.0855884203901828E-2</v>
      </c>
      <c r="K2876" s="2">
        <v>6.4795468848332274E-2</v>
      </c>
      <c r="L2876" s="2">
        <v>5.3241032095657642E-2</v>
      </c>
    </row>
    <row r="2877" spans="1:12" x14ac:dyDescent="0.35">
      <c r="A2877">
        <v>7820412</v>
      </c>
      <c r="B2877" t="s">
        <v>39</v>
      </c>
      <c r="C2877" t="s">
        <v>97</v>
      </c>
      <c r="D2877" t="s">
        <v>141</v>
      </c>
      <c r="E2877" t="s">
        <v>352</v>
      </c>
      <c r="F2877" s="6">
        <v>1.5103838892385148E-3</v>
      </c>
      <c r="G2877" t="s">
        <v>353</v>
      </c>
      <c r="H2877" t="s">
        <v>173</v>
      </c>
      <c r="I2877" s="1">
        <v>59.015000000000001</v>
      </c>
      <c r="J2877" s="2">
        <v>6.2529893014474508E-2</v>
      </c>
      <c r="K2877" s="2">
        <v>0.11599748269351792</v>
      </c>
      <c r="L2877" s="2">
        <v>8.9112649465072372E-2</v>
      </c>
    </row>
    <row r="2878" spans="1:12" x14ac:dyDescent="0.35">
      <c r="A2878">
        <v>7820412</v>
      </c>
      <c r="B2878" t="s">
        <v>39</v>
      </c>
      <c r="C2878" t="s">
        <v>97</v>
      </c>
      <c r="D2878" t="s">
        <v>141</v>
      </c>
      <c r="E2878" t="s">
        <v>354</v>
      </c>
      <c r="F2878" s="6">
        <v>7.5519194461925738E-4</v>
      </c>
      <c r="G2878" t="s">
        <v>355</v>
      </c>
      <c r="H2878" t="s">
        <v>356</v>
      </c>
      <c r="I2878" s="1">
        <v>61.83</v>
      </c>
      <c r="J2878" s="2">
        <v>2.4921334172435493E-2</v>
      </c>
      <c r="K2878" s="2">
        <v>5.5733165512901195E-2</v>
      </c>
      <c r="L2878" s="2">
        <v>4.6670861601304375E-2</v>
      </c>
    </row>
    <row r="2879" spans="1:12" x14ac:dyDescent="0.35">
      <c r="A2879">
        <v>7820412</v>
      </c>
      <c r="B2879" t="s">
        <v>39</v>
      </c>
      <c r="C2879" t="s">
        <v>97</v>
      </c>
      <c r="D2879" t="s">
        <v>1348</v>
      </c>
      <c r="E2879" t="s">
        <v>2533</v>
      </c>
      <c r="F2879" s="6">
        <v>5.0346129641283825E-4</v>
      </c>
      <c r="G2879" t="s">
        <v>184</v>
      </c>
      <c r="H2879" t="s">
        <v>538</v>
      </c>
      <c r="I2879" s="1">
        <v>72.584999999999994</v>
      </c>
      <c r="J2879" s="2">
        <v>3.8363750786658275E-2</v>
      </c>
      <c r="K2879" s="2">
        <v>4.2039018250471995E-2</v>
      </c>
      <c r="L2879" s="2">
        <v>3.6551289351351088E-2</v>
      </c>
    </row>
    <row r="2880" spans="1:12" x14ac:dyDescent="0.35">
      <c r="A2880">
        <v>7820412</v>
      </c>
      <c r="B2880" t="s">
        <v>39</v>
      </c>
      <c r="C2880" t="s">
        <v>97</v>
      </c>
      <c r="D2880" t="s">
        <v>1851</v>
      </c>
      <c r="E2880" t="s">
        <v>1210</v>
      </c>
      <c r="F2880" s="6">
        <v>1.2586532410320956E-4</v>
      </c>
      <c r="G2880" t="s">
        <v>416</v>
      </c>
      <c r="H2880" t="s">
        <v>173</v>
      </c>
      <c r="I2880" s="1">
        <v>60.73</v>
      </c>
      <c r="J2880" s="2">
        <v>7.8917558212712405E-3</v>
      </c>
      <c r="K2880" s="2">
        <v>9.6664568911264941E-3</v>
      </c>
      <c r="L2880" s="2">
        <v>7.6400251730648211E-3</v>
      </c>
    </row>
    <row r="2881" spans="1:12" x14ac:dyDescent="0.35">
      <c r="A2881">
        <v>7820412</v>
      </c>
      <c r="B2881" t="s">
        <v>39</v>
      </c>
      <c r="C2881" t="s">
        <v>97</v>
      </c>
      <c r="D2881" t="s">
        <v>1851</v>
      </c>
      <c r="E2881" t="s">
        <v>2534</v>
      </c>
      <c r="F2881" s="6">
        <v>3.7759597230962869E-4</v>
      </c>
      <c r="G2881" t="s">
        <v>1684</v>
      </c>
      <c r="H2881" t="s">
        <v>229</v>
      </c>
      <c r="I2881" s="1">
        <v>70.52000000000001</v>
      </c>
      <c r="J2881" s="2">
        <v>2.669603524229075E-2</v>
      </c>
      <c r="K2881" s="2">
        <v>2.3788546255506606E-2</v>
      </c>
      <c r="L2881" s="2">
        <v>2.6658275068894056E-2</v>
      </c>
    </row>
    <row r="2882" spans="1:12" x14ac:dyDescent="0.35">
      <c r="A2882">
        <v>7820412</v>
      </c>
      <c r="B2882" t="s">
        <v>39</v>
      </c>
      <c r="C2882" t="s">
        <v>97</v>
      </c>
      <c r="D2882" t="s">
        <v>1851</v>
      </c>
      <c r="E2882" t="s">
        <v>2535</v>
      </c>
      <c r="F2882" s="6">
        <v>1.2586532410320956E-4</v>
      </c>
      <c r="G2882" t="s">
        <v>795</v>
      </c>
      <c r="H2882" t="s">
        <v>1141</v>
      </c>
      <c r="I2882" s="1">
        <v>90.37</v>
      </c>
      <c r="J2882" s="2">
        <v>1.0471994965387036E-2</v>
      </c>
      <c r="K2882" s="2">
        <v>1.1957205789804909E-2</v>
      </c>
      <c r="L2882" s="2">
        <v>1.1390811831340466E-2</v>
      </c>
    </row>
    <row r="2883" spans="1:12" x14ac:dyDescent="0.35">
      <c r="A2883">
        <v>7820412</v>
      </c>
      <c r="B2883" t="s">
        <v>39</v>
      </c>
      <c r="C2883" t="s">
        <v>97</v>
      </c>
      <c r="D2883" t="s">
        <v>1854</v>
      </c>
      <c r="E2883" t="s">
        <v>2536</v>
      </c>
      <c r="F2883" s="6">
        <v>1.2586532410320956E-4</v>
      </c>
      <c r="G2883" t="s">
        <v>1157</v>
      </c>
      <c r="H2883" t="s">
        <v>1131</v>
      </c>
      <c r="I2883" s="1">
        <v>82.210000000000008</v>
      </c>
      <c r="J2883" s="2">
        <v>1.156702328508496E-2</v>
      </c>
      <c r="K2883" s="2">
        <v>1.1164254247954688E-2</v>
      </c>
      <c r="L2883" s="2">
        <v>1.0346129257173341E-2</v>
      </c>
    </row>
    <row r="2884" spans="1:12" x14ac:dyDescent="0.35">
      <c r="A2884">
        <v>7820412</v>
      </c>
      <c r="B2884" t="s">
        <v>39</v>
      </c>
      <c r="C2884" t="s">
        <v>97</v>
      </c>
      <c r="D2884" t="s">
        <v>1539</v>
      </c>
      <c r="E2884" t="s">
        <v>1540</v>
      </c>
      <c r="F2884" s="6">
        <v>6.2932662051604787E-4</v>
      </c>
      <c r="G2884" t="s">
        <v>331</v>
      </c>
      <c r="H2884" t="s">
        <v>720</v>
      </c>
      <c r="I2884" s="1">
        <v>61.195</v>
      </c>
      <c r="J2884" s="2">
        <v>2.5487728130899938E-2</v>
      </c>
      <c r="K2884" s="2">
        <v>4.3675267463813727E-2</v>
      </c>
      <c r="L2884" s="2">
        <v>3.8577721357495626E-2</v>
      </c>
    </row>
    <row r="2885" spans="1:12" x14ac:dyDescent="0.35">
      <c r="A2885">
        <v>7820412</v>
      </c>
      <c r="B2885" t="s">
        <v>39</v>
      </c>
      <c r="C2885" t="s">
        <v>97</v>
      </c>
      <c r="D2885" t="s">
        <v>1541</v>
      </c>
      <c r="E2885" t="s">
        <v>1542</v>
      </c>
      <c r="F2885" s="6">
        <v>1.2586532410320956E-4</v>
      </c>
      <c r="G2885" t="s">
        <v>1543</v>
      </c>
      <c r="H2885" t="s">
        <v>1340</v>
      </c>
      <c r="I2885" s="1">
        <v>70.72</v>
      </c>
      <c r="J2885" s="2">
        <v>7.3631214600377599E-3</v>
      </c>
      <c r="K2885" s="2">
        <v>9.4147262429200747E-3</v>
      </c>
      <c r="L2885" s="2">
        <v>8.911265330617724E-3</v>
      </c>
    </row>
    <row r="2886" spans="1:12" x14ac:dyDescent="0.35">
      <c r="A2886">
        <v>7820412</v>
      </c>
      <c r="B2886" t="s">
        <v>39</v>
      </c>
      <c r="C2886" t="s">
        <v>97</v>
      </c>
      <c r="D2886" t="s">
        <v>1541</v>
      </c>
      <c r="E2886" t="s">
        <v>1544</v>
      </c>
      <c r="F2886" s="6">
        <v>1.2586532410320957E-3</v>
      </c>
      <c r="G2886" t="s">
        <v>934</v>
      </c>
      <c r="H2886" t="s">
        <v>1219</v>
      </c>
      <c r="I2886" s="1">
        <v>85.364999999999995</v>
      </c>
      <c r="J2886" s="2">
        <v>0.10635619886721209</v>
      </c>
      <c r="K2886" s="2">
        <v>0.1064820641913153</v>
      </c>
      <c r="L2886" s="2">
        <v>0.10748898870469341</v>
      </c>
    </row>
    <row r="2887" spans="1:12" x14ac:dyDescent="0.35">
      <c r="A2887">
        <v>7820412</v>
      </c>
      <c r="B2887" t="s">
        <v>39</v>
      </c>
      <c r="C2887" t="s">
        <v>97</v>
      </c>
      <c r="D2887" t="s">
        <v>1862</v>
      </c>
      <c r="E2887" t="s">
        <v>2537</v>
      </c>
      <c r="F2887" s="6">
        <v>5.0346129641283825E-4</v>
      </c>
      <c r="G2887" t="s">
        <v>215</v>
      </c>
      <c r="H2887" t="s">
        <v>260</v>
      </c>
      <c r="I2887" s="1">
        <v>90.65</v>
      </c>
      <c r="J2887" s="2">
        <v>4.6922592825676526E-2</v>
      </c>
      <c r="K2887" s="2">
        <v>4.7929515418502204E-2</v>
      </c>
      <c r="L2887" s="2">
        <v>4.5613592686782174E-2</v>
      </c>
    </row>
    <row r="2888" spans="1:12" x14ac:dyDescent="0.35">
      <c r="A2888">
        <v>7820412</v>
      </c>
      <c r="B2888" t="s">
        <v>39</v>
      </c>
      <c r="C2888" t="s">
        <v>97</v>
      </c>
      <c r="D2888" t="s">
        <v>1545</v>
      </c>
      <c r="E2888" t="s">
        <v>1546</v>
      </c>
      <c r="F2888" s="6">
        <v>1.132787916928886E-3</v>
      </c>
      <c r="G2888" t="s">
        <v>288</v>
      </c>
      <c r="H2888" t="s">
        <v>730</v>
      </c>
      <c r="I2888" s="1">
        <v>69.674999999999997</v>
      </c>
      <c r="J2888" s="2">
        <v>5.2334801762114538E-2</v>
      </c>
      <c r="K2888" s="2">
        <v>9.1076148521082437E-2</v>
      </c>
      <c r="L2888" s="2">
        <v>7.8955314352948974E-2</v>
      </c>
    </row>
    <row r="2889" spans="1:12" x14ac:dyDescent="0.35">
      <c r="A2889">
        <v>7820412</v>
      </c>
      <c r="B2889" t="s">
        <v>39</v>
      </c>
      <c r="C2889" t="s">
        <v>97</v>
      </c>
      <c r="D2889" t="s">
        <v>1545</v>
      </c>
      <c r="E2889" t="s">
        <v>2312</v>
      </c>
      <c r="F2889" s="6">
        <v>3.7759597230962869E-4</v>
      </c>
      <c r="G2889" t="s">
        <v>498</v>
      </c>
      <c r="H2889" t="s">
        <v>401</v>
      </c>
      <c r="I2889" s="1">
        <v>68.575000000000003</v>
      </c>
      <c r="J2889" s="2">
        <v>2.2957835116425424E-2</v>
      </c>
      <c r="K2889" s="2">
        <v>2.696035242290749E-2</v>
      </c>
      <c r="L2889" s="2">
        <v>2.5903083700440532E-2</v>
      </c>
    </row>
    <row r="2890" spans="1:12" x14ac:dyDescent="0.35">
      <c r="A2890">
        <v>7820412</v>
      </c>
      <c r="B2890" t="s">
        <v>39</v>
      </c>
      <c r="C2890" t="s">
        <v>97</v>
      </c>
      <c r="D2890" t="s">
        <v>1545</v>
      </c>
      <c r="E2890" t="s">
        <v>2538</v>
      </c>
      <c r="F2890" s="6">
        <v>6.2932662051604787E-4</v>
      </c>
      <c r="G2890" t="s">
        <v>1711</v>
      </c>
      <c r="H2890" t="s">
        <v>914</v>
      </c>
      <c r="I2890" s="1">
        <v>79.655000000000001</v>
      </c>
      <c r="J2890" s="2">
        <v>4.7010698552548781E-2</v>
      </c>
      <c r="K2890" s="2">
        <v>5.5191944619257402E-2</v>
      </c>
      <c r="L2890" s="2">
        <v>5.0157329734576588E-2</v>
      </c>
    </row>
    <row r="2891" spans="1:12" x14ac:dyDescent="0.35">
      <c r="A2891">
        <v>7820412</v>
      </c>
      <c r="B2891" t="s">
        <v>39</v>
      </c>
      <c r="C2891" t="s">
        <v>97</v>
      </c>
      <c r="D2891" t="s">
        <v>1545</v>
      </c>
      <c r="E2891" t="s">
        <v>1547</v>
      </c>
      <c r="F2891" s="6">
        <v>2.5173064820641913E-4</v>
      </c>
      <c r="G2891" t="s">
        <v>881</v>
      </c>
      <c r="H2891" t="s">
        <v>1405</v>
      </c>
      <c r="I2891" s="1">
        <v>72.424999999999997</v>
      </c>
      <c r="J2891" s="2">
        <v>1.3593455003146633E-2</v>
      </c>
      <c r="K2891" s="2">
        <v>2.0893643801132789E-2</v>
      </c>
      <c r="L2891" s="2">
        <v>1.8250471994965385E-2</v>
      </c>
    </row>
    <row r="2892" spans="1:12" x14ac:dyDescent="0.35">
      <c r="A2892">
        <v>7820412</v>
      </c>
      <c r="B2892" t="s">
        <v>39</v>
      </c>
      <c r="C2892" t="s">
        <v>97</v>
      </c>
      <c r="D2892" t="s">
        <v>1870</v>
      </c>
      <c r="E2892" t="s">
        <v>2539</v>
      </c>
      <c r="F2892" s="6">
        <v>5.0346129641283825E-4</v>
      </c>
      <c r="G2892" t="s">
        <v>1930</v>
      </c>
      <c r="H2892" t="s">
        <v>576</v>
      </c>
      <c r="I2892" s="1">
        <v>69.789999999999992</v>
      </c>
      <c r="J2892" s="2">
        <v>2.2353681560730018E-2</v>
      </c>
      <c r="K2892" s="2">
        <v>4.3650094398993075E-2</v>
      </c>
      <c r="L2892" s="2">
        <v>3.5141600026058054E-2</v>
      </c>
    </row>
    <row r="2893" spans="1:12" x14ac:dyDescent="0.35">
      <c r="A2893">
        <v>7820412</v>
      </c>
      <c r="B2893" t="s">
        <v>39</v>
      </c>
      <c r="C2893" t="s">
        <v>97</v>
      </c>
      <c r="D2893" t="s">
        <v>301</v>
      </c>
      <c r="E2893" t="s">
        <v>1065</v>
      </c>
      <c r="F2893" s="6">
        <v>2.013845185651353E-3</v>
      </c>
      <c r="G2893" t="s">
        <v>881</v>
      </c>
      <c r="H2893" t="s">
        <v>1219</v>
      </c>
      <c r="I2893" s="1">
        <v>71.594999999999999</v>
      </c>
      <c r="J2893" s="2">
        <v>0.10874764002517306</v>
      </c>
      <c r="K2893" s="2">
        <v>0.17037130270610445</v>
      </c>
      <c r="L2893" s="2">
        <v>0.14419131221975298</v>
      </c>
    </row>
    <row r="2894" spans="1:12" x14ac:dyDescent="0.35">
      <c r="A2894">
        <v>7820412</v>
      </c>
      <c r="B2894" t="s">
        <v>39</v>
      </c>
      <c r="C2894" t="s">
        <v>97</v>
      </c>
      <c r="D2894" t="s">
        <v>1350</v>
      </c>
      <c r="E2894" t="s">
        <v>1548</v>
      </c>
      <c r="F2894" s="6">
        <v>8.81057268722467E-4</v>
      </c>
      <c r="G2894" t="s">
        <v>808</v>
      </c>
      <c r="H2894" t="s">
        <v>278</v>
      </c>
      <c r="I2894" s="1">
        <v>68.089999999999989</v>
      </c>
      <c r="J2894" s="2">
        <v>5.4889867841409694E-2</v>
      </c>
      <c r="K2894" s="2">
        <v>6.3700440528634356E-2</v>
      </c>
      <c r="L2894" s="2">
        <v>5.9999998655613299E-2</v>
      </c>
    </row>
    <row r="2895" spans="1:12" x14ac:dyDescent="0.35">
      <c r="A2895">
        <v>7820412</v>
      </c>
      <c r="B2895" t="s">
        <v>39</v>
      </c>
      <c r="C2895" t="s">
        <v>97</v>
      </c>
      <c r="D2895" t="s">
        <v>1549</v>
      </c>
      <c r="E2895" t="s">
        <v>1550</v>
      </c>
      <c r="F2895" s="6">
        <v>1.2586532410320956E-4</v>
      </c>
      <c r="G2895" t="s">
        <v>627</v>
      </c>
      <c r="H2895" t="s">
        <v>901</v>
      </c>
      <c r="I2895" s="1">
        <v>61.749999999999986</v>
      </c>
      <c r="J2895" s="2">
        <v>3.9269981120201381E-3</v>
      </c>
      <c r="K2895" s="2">
        <v>1.1403398363750785E-2</v>
      </c>
      <c r="L2895" s="2">
        <v>7.7784769335507292E-3</v>
      </c>
    </row>
    <row r="2896" spans="1:12" x14ac:dyDescent="0.35">
      <c r="A2896">
        <v>7820412</v>
      </c>
      <c r="B2896" t="s">
        <v>39</v>
      </c>
      <c r="C2896" t="s">
        <v>97</v>
      </c>
      <c r="D2896" t="s">
        <v>1352</v>
      </c>
      <c r="E2896" t="s">
        <v>1551</v>
      </c>
      <c r="F2896" s="6">
        <v>7.5519194461925738E-4</v>
      </c>
      <c r="G2896" t="s">
        <v>308</v>
      </c>
      <c r="H2896" t="s">
        <v>308</v>
      </c>
      <c r="I2896" s="1">
        <v>74.22</v>
      </c>
      <c r="J2896" s="2">
        <v>5.4222781623662675E-2</v>
      </c>
      <c r="K2896" s="2">
        <v>5.4222781623662675E-2</v>
      </c>
      <c r="L2896" s="2">
        <v>5.6035239986085977E-2</v>
      </c>
    </row>
    <row r="2897" spans="1:12" x14ac:dyDescent="0.35">
      <c r="A2897">
        <v>7820412</v>
      </c>
      <c r="B2897" t="s">
        <v>39</v>
      </c>
      <c r="C2897" t="s">
        <v>97</v>
      </c>
      <c r="D2897" t="s">
        <v>1352</v>
      </c>
      <c r="E2897" t="s">
        <v>1552</v>
      </c>
      <c r="F2897" s="6">
        <v>1.132787916928886E-3</v>
      </c>
      <c r="G2897" t="s">
        <v>1010</v>
      </c>
      <c r="H2897" t="s">
        <v>715</v>
      </c>
      <c r="I2897" s="1">
        <v>70.97</v>
      </c>
      <c r="J2897" s="2">
        <v>8.9603524229074874E-2</v>
      </c>
      <c r="K2897" s="2">
        <v>9.0849590937696664E-2</v>
      </c>
      <c r="L2897" s="2">
        <v>8.0427942101950908E-2</v>
      </c>
    </row>
    <row r="2898" spans="1:12" x14ac:dyDescent="0.35">
      <c r="A2898">
        <v>7820412</v>
      </c>
      <c r="B2898" t="s">
        <v>39</v>
      </c>
      <c r="C2898" t="s">
        <v>97</v>
      </c>
      <c r="D2898" t="s">
        <v>1885</v>
      </c>
      <c r="E2898" t="s">
        <v>2540</v>
      </c>
      <c r="F2898" s="6">
        <v>1.2586532410320956E-4</v>
      </c>
      <c r="G2898" t="s">
        <v>375</v>
      </c>
      <c r="H2898" t="s">
        <v>705</v>
      </c>
      <c r="I2898" s="1">
        <v>75.114999999999995</v>
      </c>
      <c r="J2898" s="2">
        <v>7.0106985525487733E-3</v>
      </c>
      <c r="K2898" s="2">
        <v>1.0899937067337948E-2</v>
      </c>
      <c r="L2898" s="2">
        <v>9.4524856480957958E-3</v>
      </c>
    </row>
    <row r="2899" spans="1:12" x14ac:dyDescent="0.35">
      <c r="A2899">
        <v>7820412</v>
      </c>
      <c r="B2899" t="s">
        <v>39</v>
      </c>
      <c r="C2899" t="s">
        <v>97</v>
      </c>
      <c r="D2899" t="s">
        <v>646</v>
      </c>
      <c r="E2899" t="s">
        <v>807</v>
      </c>
      <c r="F2899" s="6">
        <v>1.132787916928886E-3</v>
      </c>
      <c r="G2899" t="s">
        <v>808</v>
      </c>
      <c r="H2899" t="s">
        <v>236</v>
      </c>
      <c r="I2899" s="1">
        <v>67.644999999999996</v>
      </c>
      <c r="J2899" s="2">
        <v>7.0572687224669597E-2</v>
      </c>
      <c r="K2899" s="2">
        <v>8.2466960352422902E-2</v>
      </c>
      <c r="L2899" s="2">
        <v>7.6689738519091208E-2</v>
      </c>
    </row>
    <row r="2900" spans="1:12" x14ac:dyDescent="0.35">
      <c r="A2900">
        <v>7820412</v>
      </c>
      <c r="B2900" t="s">
        <v>39</v>
      </c>
      <c r="C2900" t="s">
        <v>97</v>
      </c>
      <c r="D2900" t="s">
        <v>646</v>
      </c>
      <c r="E2900" t="s">
        <v>2541</v>
      </c>
      <c r="F2900" s="6">
        <v>3.7759597230962869E-4</v>
      </c>
      <c r="G2900" t="s">
        <v>1410</v>
      </c>
      <c r="H2900" t="s">
        <v>981</v>
      </c>
      <c r="I2900" s="1">
        <v>76.614999999999995</v>
      </c>
      <c r="J2900" s="2">
        <v>2.9943360604153556E-2</v>
      </c>
      <c r="K2900" s="2">
        <v>3.235997482693518E-2</v>
      </c>
      <c r="L2900" s="2">
        <v>2.8923850902751829E-2</v>
      </c>
    </row>
    <row r="2901" spans="1:12" x14ac:dyDescent="0.35">
      <c r="A2901">
        <v>7820412</v>
      </c>
      <c r="B2901" t="s">
        <v>39</v>
      </c>
      <c r="C2901" t="s">
        <v>97</v>
      </c>
      <c r="D2901" t="s">
        <v>646</v>
      </c>
      <c r="E2901" t="s">
        <v>2542</v>
      </c>
      <c r="F2901" s="6">
        <v>3.7759597230962869E-4</v>
      </c>
      <c r="G2901" t="s">
        <v>1325</v>
      </c>
      <c r="H2901" t="s">
        <v>944</v>
      </c>
      <c r="I2901" s="1">
        <v>61.025000000000006</v>
      </c>
      <c r="J2901" s="2">
        <v>2.0201384518565135E-2</v>
      </c>
      <c r="K2901" s="2">
        <v>2.2882315921963499E-2</v>
      </c>
      <c r="L2901" s="2">
        <v>2.3071113331952584E-2</v>
      </c>
    </row>
    <row r="2902" spans="1:12" x14ac:dyDescent="0.35">
      <c r="A2902">
        <v>7820412</v>
      </c>
      <c r="B2902" t="s">
        <v>39</v>
      </c>
      <c r="C2902" t="s">
        <v>97</v>
      </c>
      <c r="D2902" t="s">
        <v>646</v>
      </c>
      <c r="E2902" t="s">
        <v>1553</v>
      </c>
      <c r="F2902" s="6">
        <v>7.5519194461925738E-4</v>
      </c>
      <c r="G2902" t="s">
        <v>463</v>
      </c>
      <c r="H2902" t="s">
        <v>1026</v>
      </c>
      <c r="I2902" s="1">
        <v>65.375</v>
      </c>
      <c r="J2902" s="2">
        <v>4.2970421648835744E-2</v>
      </c>
      <c r="K2902" s="2">
        <v>5.1050975456261798E-2</v>
      </c>
      <c r="L2902" s="2">
        <v>4.9389554330430893E-2</v>
      </c>
    </row>
    <row r="2903" spans="1:12" x14ac:dyDescent="0.35">
      <c r="A2903">
        <v>7820412</v>
      </c>
      <c r="B2903" t="s">
        <v>39</v>
      </c>
      <c r="C2903" t="s">
        <v>97</v>
      </c>
      <c r="D2903" t="s">
        <v>646</v>
      </c>
      <c r="E2903" t="s">
        <v>647</v>
      </c>
      <c r="F2903" s="6">
        <v>8.81057268722467E-4</v>
      </c>
      <c r="G2903" t="s">
        <v>648</v>
      </c>
      <c r="H2903" t="s">
        <v>649</v>
      </c>
      <c r="I2903" s="1">
        <v>58.209999999999994</v>
      </c>
      <c r="J2903" s="2">
        <v>4.2026431718061676E-2</v>
      </c>
      <c r="K2903" s="2">
        <v>6.035242290748899E-2</v>
      </c>
      <c r="L2903" s="2">
        <v>5.1277533711840934E-2</v>
      </c>
    </row>
    <row r="2904" spans="1:12" x14ac:dyDescent="0.35">
      <c r="A2904">
        <v>7820412</v>
      </c>
      <c r="B2904" t="s">
        <v>39</v>
      </c>
      <c r="C2904" t="s">
        <v>97</v>
      </c>
      <c r="D2904" t="s">
        <v>911</v>
      </c>
      <c r="E2904" t="s">
        <v>2543</v>
      </c>
      <c r="F2904" s="6">
        <v>1.2586532410320956E-4</v>
      </c>
      <c r="G2904" t="s">
        <v>2124</v>
      </c>
      <c r="H2904" t="s">
        <v>1389</v>
      </c>
      <c r="I2904" s="1">
        <v>74.150000000000006</v>
      </c>
      <c r="J2904" s="2">
        <v>8.1434864694776583E-3</v>
      </c>
      <c r="K2904" s="2">
        <v>8.9112649465072375E-3</v>
      </c>
      <c r="L2904" s="2">
        <v>9.3392066643476629E-3</v>
      </c>
    </row>
    <row r="2905" spans="1:12" x14ac:dyDescent="0.35">
      <c r="A2905">
        <v>7820412</v>
      </c>
      <c r="B2905" t="s">
        <v>39</v>
      </c>
      <c r="C2905" t="s">
        <v>97</v>
      </c>
      <c r="D2905" t="s">
        <v>1105</v>
      </c>
      <c r="E2905" t="s">
        <v>2544</v>
      </c>
      <c r="F2905" s="6">
        <v>3.7759597230962869E-4</v>
      </c>
      <c r="G2905" t="s">
        <v>188</v>
      </c>
      <c r="H2905" t="s">
        <v>1421</v>
      </c>
      <c r="I2905" s="1">
        <v>82.605000000000004</v>
      </c>
      <c r="J2905" s="2">
        <v>2.8168659534298299E-2</v>
      </c>
      <c r="K2905" s="2">
        <v>3.21334172435494E-2</v>
      </c>
      <c r="L2905" s="2">
        <v>3.1189426736609599E-2</v>
      </c>
    </row>
    <row r="2906" spans="1:12" x14ac:dyDescent="0.35">
      <c r="A2906">
        <v>7820412</v>
      </c>
      <c r="B2906" t="s">
        <v>39</v>
      </c>
      <c r="C2906" t="s">
        <v>97</v>
      </c>
      <c r="D2906" t="s">
        <v>1357</v>
      </c>
      <c r="E2906" t="s">
        <v>2545</v>
      </c>
      <c r="F2906" s="6">
        <v>2.5173064820641913E-4</v>
      </c>
      <c r="G2906" t="s">
        <v>934</v>
      </c>
      <c r="H2906" t="s">
        <v>1343</v>
      </c>
      <c r="I2906" s="1">
        <v>91.685000000000002</v>
      </c>
      <c r="J2906" s="2">
        <v>2.1271239773442415E-2</v>
      </c>
      <c r="K2906" s="2">
        <v>2.3989930774071744E-2</v>
      </c>
      <c r="L2906" s="2">
        <v>2.3108874273570248E-2</v>
      </c>
    </row>
    <row r="2907" spans="1:12" x14ac:dyDescent="0.35">
      <c r="A2907">
        <v>7820412</v>
      </c>
      <c r="B2907" t="s">
        <v>39</v>
      </c>
      <c r="C2907" t="s">
        <v>97</v>
      </c>
      <c r="D2907" t="s">
        <v>1357</v>
      </c>
      <c r="E2907" t="s">
        <v>2546</v>
      </c>
      <c r="F2907" s="6">
        <v>6.2932662051604787E-4</v>
      </c>
      <c r="G2907" t="s">
        <v>138</v>
      </c>
      <c r="H2907" t="s">
        <v>898</v>
      </c>
      <c r="I2907" s="1">
        <v>69.59</v>
      </c>
      <c r="J2907" s="2">
        <v>3.4487098804279422E-2</v>
      </c>
      <c r="K2907" s="2">
        <v>5.0220264317180616E-2</v>
      </c>
      <c r="L2907" s="2">
        <v>4.373820012586533E-2</v>
      </c>
    </row>
    <row r="2908" spans="1:12" x14ac:dyDescent="0.35">
      <c r="A2908">
        <v>7820412</v>
      </c>
      <c r="B2908" t="s">
        <v>39</v>
      </c>
      <c r="C2908" t="s">
        <v>97</v>
      </c>
      <c r="D2908" t="s">
        <v>1357</v>
      </c>
      <c r="E2908" t="s">
        <v>1554</v>
      </c>
      <c r="F2908" s="6">
        <v>8.81057268722467E-4</v>
      </c>
      <c r="G2908" t="s">
        <v>278</v>
      </c>
      <c r="H2908" t="s">
        <v>405</v>
      </c>
      <c r="I2908" s="1">
        <v>74.60499999999999</v>
      </c>
      <c r="J2908" s="2">
        <v>6.3700440528634356E-2</v>
      </c>
      <c r="K2908" s="2">
        <v>8.0616740088105737E-2</v>
      </c>
      <c r="L2908" s="2">
        <v>6.5726870902309331E-2</v>
      </c>
    </row>
    <row r="2909" spans="1:12" x14ac:dyDescent="0.35">
      <c r="A2909">
        <v>7820412</v>
      </c>
      <c r="B2909" t="s">
        <v>39</v>
      </c>
      <c r="C2909" t="s">
        <v>97</v>
      </c>
      <c r="D2909" t="s">
        <v>1898</v>
      </c>
      <c r="E2909" t="s">
        <v>1899</v>
      </c>
      <c r="F2909" s="6">
        <v>3.7759597230962869E-4</v>
      </c>
      <c r="G2909" t="s">
        <v>194</v>
      </c>
      <c r="H2909" t="s">
        <v>798</v>
      </c>
      <c r="I2909" s="1">
        <v>79.084999999999994</v>
      </c>
      <c r="J2909" s="2">
        <v>2.4581497797356827E-2</v>
      </c>
      <c r="K2909" s="2">
        <v>3.0925110132158592E-2</v>
      </c>
      <c r="L2909" s="2">
        <v>2.9867841409691634E-2</v>
      </c>
    </row>
    <row r="2910" spans="1:12" x14ac:dyDescent="0.35">
      <c r="A2910">
        <v>7820412</v>
      </c>
      <c r="B2910" t="s">
        <v>39</v>
      </c>
      <c r="C2910" t="s">
        <v>97</v>
      </c>
      <c r="D2910" t="s">
        <v>1360</v>
      </c>
      <c r="E2910" t="s">
        <v>2547</v>
      </c>
      <c r="F2910" s="6">
        <v>2.5173064820641913E-4</v>
      </c>
      <c r="G2910" t="s">
        <v>1687</v>
      </c>
      <c r="H2910" t="s">
        <v>323</v>
      </c>
      <c r="I2910" s="1">
        <v>63.12</v>
      </c>
      <c r="J2910" s="2">
        <v>1.2611705475141599E-2</v>
      </c>
      <c r="K2910" s="2">
        <v>2.0843297671491502E-2</v>
      </c>
      <c r="L2910" s="2">
        <v>1.5884203901825048E-2</v>
      </c>
    </row>
    <row r="2911" spans="1:12" x14ac:dyDescent="0.35">
      <c r="A2911">
        <v>7820412</v>
      </c>
      <c r="B2911" t="s">
        <v>39</v>
      </c>
      <c r="C2911" t="s">
        <v>97</v>
      </c>
      <c r="D2911" t="s">
        <v>1360</v>
      </c>
      <c r="E2911" t="s">
        <v>1558</v>
      </c>
      <c r="F2911" s="6">
        <v>7.5519194461925738E-4</v>
      </c>
      <c r="G2911" t="s">
        <v>1028</v>
      </c>
      <c r="H2911" t="s">
        <v>254</v>
      </c>
      <c r="I2911" s="1">
        <v>61.344999999999999</v>
      </c>
      <c r="J2911" s="2">
        <v>3.1491504090623033E-2</v>
      </c>
      <c r="K2911" s="2">
        <v>5.7470106985525481E-2</v>
      </c>
      <c r="L2911" s="2">
        <v>4.6293265628994745E-2</v>
      </c>
    </row>
    <row r="2912" spans="1:12" x14ac:dyDescent="0.35">
      <c r="A2912">
        <v>7820412</v>
      </c>
      <c r="B2912" t="s">
        <v>39</v>
      </c>
      <c r="C2912" t="s">
        <v>97</v>
      </c>
      <c r="D2912" t="s">
        <v>1110</v>
      </c>
      <c r="E2912" t="s">
        <v>818</v>
      </c>
      <c r="F2912" s="6">
        <v>1.6362492133417243E-3</v>
      </c>
      <c r="G2912" t="s">
        <v>447</v>
      </c>
      <c r="H2912" t="s">
        <v>508</v>
      </c>
      <c r="I2912" s="1">
        <v>74.474999999999994</v>
      </c>
      <c r="J2912" s="2">
        <v>0.13024543738200126</v>
      </c>
      <c r="K2912" s="2">
        <v>0.12828193832599119</v>
      </c>
      <c r="L2912" s="2">
        <v>0.12173694396934244</v>
      </c>
    </row>
    <row r="2913" spans="1:12" x14ac:dyDescent="0.35">
      <c r="A2913">
        <v>7820412</v>
      </c>
      <c r="B2913" t="s">
        <v>39</v>
      </c>
      <c r="C2913" t="s">
        <v>97</v>
      </c>
      <c r="D2913" t="s">
        <v>1110</v>
      </c>
      <c r="E2913" t="s">
        <v>1174</v>
      </c>
      <c r="F2913" s="6">
        <v>8.81057268722467E-4</v>
      </c>
      <c r="G2913" t="s">
        <v>327</v>
      </c>
      <c r="H2913" t="s">
        <v>934</v>
      </c>
      <c r="I2913" s="1">
        <v>82.14500000000001</v>
      </c>
      <c r="J2913" s="2">
        <v>7.1277533039647581E-2</v>
      </c>
      <c r="K2913" s="2">
        <v>7.4449339207048465E-2</v>
      </c>
      <c r="L2913" s="2">
        <v>7.2422904800213378E-2</v>
      </c>
    </row>
    <row r="2914" spans="1:12" x14ac:dyDescent="0.35">
      <c r="A2914">
        <v>7820412</v>
      </c>
      <c r="B2914" t="s">
        <v>39</v>
      </c>
      <c r="C2914" t="s">
        <v>97</v>
      </c>
      <c r="D2914" t="s">
        <v>1110</v>
      </c>
      <c r="E2914" t="s">
        <v>1175</v>
      </c>
      <c r="F2914" s="6">
        <v>1.5103838892385148E-3</v>
      </c>
      <c r="G2914" t="s">
        <v>561</v>
      </c>
      <c r="H2914" t="s">
        <v>934</v>
      </c>
      <c r="I2914" s="1">
        <v>83.344999999999999</v>
      </c>
      <c r="J2914" s="2">
        <v>0.10889867841409691</v>
      </c>
      <c r="K2914" s="2">
        <v>0.12762743864065448</v>
      </c>
      <c r="L2914" s="2">
        <v>0.12581498258289411</v>
      </c>
    </row>
    <row r="2915" spans="1:12" x14ac:dyDescent="0.35">
      <c r="A2915">
        <v>7820412</v>
      </c>
      <c r="B2915" t="s">
        <v>39</v>
      </c>
      <c r="C2915" t="s">
        <v>97</v>
      </c>
      <c r="D2915" t="s">
        <v>1110</v>
      </c>
      <c r="E2915" t="s">
        <v>677</v>
      </c>
      <c r="F2915" s="6">
        <v>8.81057268722467E-4</v>
      </c>
      <c r="G2915" t="s">
        <v>715</v>
      </c>
      <c r="H2915" t="s">
        <v>929</v>
      </c>
      <c r="I2915" s="1">
        <v>84.9</v>
      </c>
      <c r="J2915" s="2">
        <v>7.0660792951541859E-2</v>
      </c>
      <c r="K2915" s="2">
        <v>7.2070484581497798E-2</v>
      </c>
      <c r="L2915" s="2">
        <v>7.4801763458924156E-2</v>
      </c>
    </row>
    <row r="2916" spans="1:12" x14ac:dyDescent="0.35">
      <c r="A2916">
        <v>7820412</v>
      </c>
      <c r="B2916" t="s">
        <v>39</v>
      </c>
      <c r="C2916" t="s">
        <v>97</v>
      </c>
      <c r="D2916" t="s">
        <v>1110</v>
      </c>
      <c r="E2916" t="s">
        <v>1176</v>
      </c>
      <c r="F2916" s="6">
        <v>3.7759597230962869E-4</v>
      </c>
      <c r="G2916" t="s">
        <v>852</v>
      </c>
      <c r="H2916" t="s">
        <v>567</v>
      </c>
      <c r="I2916" s="1">
        <v>79.825000000000003</v>
      </c>
      <c r="J2916" s="2">
        <v>2.933920704845815E-2</v>
      </c>
      <c r="K2916" s="2">
        <v>3.0698552548772812E-2</v>
      </c>
      <c r="L2916" s="2">
        <v>3.0132159742639827E-2</v>
      </c>
    </row>
    <row r="2917" spans="1:12" x14ac:dyDescent="0.35">
      <c r="A2917">
        <v>7820412</v>
      </c>
      <c r="B2917" t="s">
        <v>39</v>
      </c>
      <c r="C2917" t="s">
        <v>97</v>
      </c>
      <c r="D2917" t="s">
        <v>1110</v>
      </c>
      <c r="E2917" t="s">
        <v>1177</v>
      </c>
      <c r="F2917" s="6">
        <v>1.0069225928256765E-3</v>
      </c>
      <c r="G2917" t="s">
        <v>1178</v>
      </c>
      <c r="H2917" t="s">
        <v>1179</v>
      </c>
      <c r="I2917" s="1">
        <v>73.275000000000006</v>
      </c>
      <c r="J2917" s="2">
        <v>6.1522970421648837E-2</v>
      </c>
      <c r="K2917" s="2">
        <v>7.9546884833228443E-2</v>
      </c>
      <c r="L2917" s="2">
        <v>7.3807429127005983E-2</v>
      </c>
    </row>
    <row r="2918" spans="1:12" x14ac:dyDescent="0.35">
      <c r="A2918">
        <v>7820412</v>
      </c>
      <c r="B2918" t="s">
        <v>39</v>
      </c>
      <c r="C2918" t="s">
        <v>97</v>
      </c>
      <c r="D2918" t="s">
        <v>1110</v>
      </c>
      <c r="E2918" t="s">
        <v>1180</v>
      </c>
      <c r="F2918" s="6">
        <v>7.5519194461925738E-4</v>
      </c>
      <c r="G2918" t="s">
        <v>751</v>
      </c>
      <c r="H2918" t="s">
        <v>511</v>
      </c>
      <c r="I2918" s="1">
        <v>73.584999999999994</v>
      </c>
      <c r="J2918" s="2">
        <v>5.2561359345500311E-2</v>
      </c>
      <c r="K2918" s="2">
        <v>6.0641913152926365E-2</v>
      </c>
      <c r="L2918" s="2">
        <v>5.5582125971645885E-2</v>
      </c>
    </row>
    <row r="2919" spans="1:12" x14ac:dyDescent="0.35">
      <c r="A2919">
        <v>7820412</v>
      </c>
      <c r="B2919" t="s">
        <v>39</v>
      </c>
      <c r="C2919" t="s">
        <v>97</v>
      </c>
      <c r="D2919" t="s">
        <v>2328</v>
      </c>
      <c r="E2919" t="s">
        <v>2548</v>
      </c>
      <c r="F2919" s="6">
        <v>3.7759597230962869E-4</v>
      </c>
      <c r="G2919" t="s">
        <v>667</v>
      </c>
      <c r="H2919" t="s">
        <v>297</v>
      </c>
      <c r="I2919" s="1">
        <v>94.245000000000005</v>
      </c>
      <c r="J2919" s="2">
        <v>3.6173694147262431E-2</v>
      </c>
      <c r="K2919" s="2">
        <v>3.4814348646947768E-2</v>
      </c>
      <c r="L2919" s="2">
        <v>3.5607301341129445E-2</v>
      </c>
    </row>
    <row r="2920" spans="1:12" x14ac:dyDescent="0.35">
      <c r="A2920">
        <v>7820412</v>
      </c>
      <c r="B2920" t="s">
        <v>39</v>
      </c>
      <c r="C2920" t="s">
        <v>97</v>
      </c>
      <c r="D2920" t="s">
        <v>1905</v>
      </c>
      <c r="E2920" t="s">
        <v>2549</v>
      </c>
      <c r="F2920" s="6">
        <v>3.7759597230962869E-4</v>
      </c>
      <c r="G2920" t="s">
        <v>642</v>
      </c>
      <c r="H2920" t="s">
        <v>1375</v>
      </c>
      <c r="I2920" s="1">
        <v>70.040000000000006</v>
      </c>
      <c r="J2920" s="2">
        <v>2.0050346129641284E-2</v>
      </c>
      <c r="K2920" s="2">
        <v>3.488986784140969E-2</v>
      </c>
      <c r="L2920" s="2">
        <v>2.643171806167401E-2</v>
      </c>
    </row>
    <row r="2921" spans="1:12" x14ac:dyDescent="0.35">
      <c r="A2921">
        <v>7820412</v>
      </c>
      <c r="B2921" t="s">
        <v>39</v>
      </c>
      <c r="C2921" t="s">
        <v>97</v>
      </c>
      <c r="D2921" t="s">
        <v>1905</v>
      </c>
      <c r="E2921" t="s">
        <v>2550</v>
      </c>
      <c r="F2921" s="6">
        <v>7.5519194461925738E-4</v>
      </c>
      <c r="G2921" t="s">
        <v>556</v>
      </c>
      <c r="H2921" t="s">
        <v>178</v>
      </c>
      <c r="I2921" s="1">
        <v>61.075000000000003</v>
      </c>
      <c r="J2921" s="2">
        <v>2.3864065449968535E-2</v>
      </c>
      <c r="K2921" s="2">
        <v>5.5431088735053494E-2</v>
      </c>
      <c r="L2921" s="2">
        <v>4.6142226663905168E-2</v>
      </c>
    </row>
    <row r="2922" spans="1:12" x14ac:dyDescent="0.35">
      <c r="A2922">
        <v>7820412</v>
      </c>
      <c r="B2922" t="s">
        <v>39</v>
      </c>
      <c r="C2922" t="s">
        <v>97</v>
      </c>
      <c r="D2922" t="s">
        <v>1905</v>
      </c>
      <c r="E2922" t="s">
        <v>2551</v>
      </c>
      <c r="F2922" s="6">
        <v>3.7759597230962869E-4</v>
      </c>
      <c r="G2922" t="s">
        <v>1206</v>
      </c>
      <c r="H2922" t="s">
        <v>1890</v>
      </c>
      <c r="I2922" s="1">
        <v>55.95</v>
      </c>
      <c r="J2922" s="2">
        <v>1.6500943989930773E-2</v>
      </c>
      <c r="K2922" s="2">
        <v>2.7526746381371935E-2</v>
      </c>
      <c r="L2922" s="2">
        <v>2.1107615428273972E-2</v>
      </c>
    </row>
    <row r="2923" spans="1:12" x14ac:dyDescent="0.35">
      <c r="A2923">
        <v>7820412</v>
      </c>
      <c r="B2923" t="s">
        <v>39</v>
      </c>
      <c r="C2923" t="s">
        <v>97</v>
      </c>
      <c r="D2923" t="s">
        <v>305</v>
      </c>
      <c r="E2923" t="s">
        <v>650</v>
      </c>
      <c r="F2923" s="6">
        <v>1.0069225928256765E-3</v>
      </c>
      <c r="G2923" t="s">
        <v>651</v>
      </c>
      <c r="H2923" t="s">
        <v>652</v>
      </c>
      <c r="I2923" s="1">
        <v>77.905000000000001</v>
      </c>
      <c r="J2923" s="2">
        <v>4.8231592196349905E-2</v>
      </c>
      <c r="K2923" s="2">
        <v>9.5154185022026425E-2</v>
      </c>
      <c r="L2923" s="2">
        <v>7.8539962240402772E-2</v>
      </c>
    </row>
    <row r="2924" spans="1:12" x14ac:dyDescent="0.35">
      <c r="A2924">
        <v>7820412</v>
      </c>
      <c r="B2924" t="s">
        <v>39</v>
      </c>
      <c r="C2924" t="s">
        <v>97</v>
      </c>
      <c r="D2924" t="s">
        <v>305</v>
      </c>
      <c r="E2924" t="s">
        <v>653</v>
      </c>
      <c r="F2924" s="6">
        <v>5.0346129641283825E-4</v>
      </c>
      <c r="G2924" t="s">
        <v>294</v>
      </c>
      <c r="H2924" t="s">
        <v>444</v>
      </c>
      <c r="I2924" s="1">
        <v>74.924999999999997</v>
      </c>
      <c r="J2924" s="2">
        <v>2.6129641283826305E-2</v>
      </c>
      <c r="K2924" s="2">
        <v>4.6570169918187541E-2</v>
      </c>
      <c r="L2924" s="2">
        <v>3.7759597230962866E-2</v>
      </c>
    </row>
    <row r="2925" spans="1:12" x14ac:dyDescent="0.35">
      <c r="A2925">
        <v>7820412</v>
      </c>
      <c r="B2925" t="s">
        <v>39</v>
      </c>
      <c r="C2925" t="s">
        <v>97</v>
      </c>
      <c r="D2925" t="s">
        <v>305</v>
      </c>
      <c r="E2925" t="s">
        <v>809</v>
      </c>
      <c r="F2925" s="6">
        <v>2.013845185651353E-3</v>
      </c>
      <c r="G2925" t="s">
        <v>810</v>
      </c>
      <c r="H2925" t="s">
        <v>640</v>
      </c>
      <c r="I2925" s="1">
        <v>69.77</v>
      </c>
      <c r="J2925" s="2">
        <v>7.8539962240402772E-2</v>
      </c>
      <c r="K2925" s="2">
        <v>0.16634361233480174</v>
      </c>
      <c r="L2925" s="2">
        <v>0.14056640010423221</v>
      </c>
    </row>
    <row r="2926" spans="1:12" x14ac:dyDescent="0.35">
      <c r="A2926">
        <v>7820412</v>
      </c>
      <c r="B2926" t="s">
        <v>39</v>
      </c>
      <c r="C2926" t="s">
        <v>97</v>
      </c>
      <c r="D2926" t="s">
        <v>305</v>
      </c>
      <c r="E2926" t="s">
        <v>811</v>
      </c>
      <c r="F2926" s="6">
        <v>2.5173064820641913E-4</v>
      </c>
      <c r="G2926" t="s">
        <v>812</v>
      </c>
      <c r="H2926" t="s">
        <v>612</v>
      </c>
      <c r="I2926" s="1">
        <v>61.865000000000002</v>
      </c>
      <c r="J2926" s="2">
        <v>7.4260541220893643E-3</v>
      </c>
      <c r="K2926" s="2">
        <v>1.8225298930144747E-2</v>
      </c>
      <c r="L2926" s="2">
        <v>1.5556953867101458E-2</v>
      </c>
    </row>
    <row r="2927" spans="1:12" x14ac:dyDescent="0.35">
      <c r="A2927">
        <v>7820412</v>
      </c>
      <c r="B2927" t="s">
        <v>39</v>
      </c>
      <c r="C2927" t="s">
        <v>97</v>
      </c>
      <c r="D2927" t="s">
        <v>305</v>
      </c>
      <c r="E2927" t="s">
        <v>654</v>
      </c>
      <c r="F2927" s="6">
        <v>6.2932662051604787E-4</v>
      </c>
      <c r="G2927" t="s">
        <v>655</v>
      </c>
      <c r="H2927" t="s">
        <v>656</v>
      </c>
      <c r="I2927" s="1">
        <v>69.849999999999994</v>
      </c>
      <c r="J2927" s="2">
        <v>2.1837633731906864E-2</v>
      </c>
      <c r="K2927" s="2">
        <v>5.6639395846444306E-2</v>
      </c>
      <c r="L2927" s="2">
        <v>4.392700003257257E-2</v>
      </c>
    </row>
    <row r="2928" spans="1:12" x14ac:dyDescent="0.35">
      <c r="A2928">
        <v>7820412</v>
      </c>
      <c r="B2928" t="s">
        <v>39</v>
      </c>
      <c r="C2928" t="s">
        <v>97</v>
      </c>
      <c r="D2928" t="s">
        <v>305</v>
      </c>
      <c r="E2928" t="s">
        <v>1786</v>
      </c>
      <c r="F2928" s="6">
        <v>7.5519194461925738E-4</v>
      </c>
      <c r="G2928" t="s">
        <v>143</v>
      </c>
      <c r="H2928" t="s">
        <v>990</v>
      </c>
      <c r="I2928" s="1">
        <v>66.014999999999986</v>
      </c>
      <c r="J2928" s="2">
        <v>2.960352422907489E-2</v>
      </c>
      <c r="K2928" s="2">
        <v>6.7438640654499685E-2</v>
      </c>
      <c r="L2928" s="2">
        <v>4.9918186387001455E-2</v>
      </c>
    </row>
    <row r="2929" spans="1:12" x14ac:dyDescent="0.35">
      <c r="A2929">
        <v>7820412</v>
      </c>
      <c r="B2929" t="s">
        <v>39</v>
      </c>
      <c r="C2929" t="s">
        <v>97</v>
      </c>
      <c r="D2929" t="s">
        <v>305</v>
      </c>
      <c r="E2929" t="s">
        <v>813</v>
      </c>
      <c r="F2929" s="6">
        <v>7.5519194461925738E-4</v>
      </c>
      <c r="G2929" t="s">
        <v>639</v>
      </c>
      <c r="H2929" t="s">
        <v>772</v>
      </c>
      <c r="I2929" s="1">
        <v>62.039999999999992</v>
      </c>
      <c r="J2929" s="2">
        <v>3.8439269981120197E-2</v>
      </c>
      <c r="K2929" s="2">
        <v>6.0868470736312137E-2</v>
      </c>
      <c r="L2929" s="2">
        <v>4.6897418608524422E-2</v>
      </c>
    </row>
    <row r="2930" spans="1:12" x14ac:dyDescent="0.35">
      <c r="A2930">
        <v>7820412</v>
      </c>
      <c r="B2930" t="s">
        <v>39</v>
      </c>
      <c r="C2930" t="s">
        <v>97</v>
      </c>
      <c r="D2930" t="s">
        <v>305</v>
      </c>
      <c r="E2930" t="s">
        <v>1787</v>
      </c>
      <c r="F2930" s="6">
        <v>8.81057268722467E-4</v>
      </c>
      <c r="G2930" t="s">
        <v>446</v>
      </c>
      <c r="H2930" t="s">
        <v>1219</v>
      </c>
      <c r="I2930" s="1">
        <v>66.75</v>
      </c>
      <c r="J2930" s="2">
        <v>3.8590308370044055E-2</v>
      </c>
      <c r="K2930" s="2">
        <v>7.4537444933920699E-2</v>
      </c>
      <c r="L2930" s="2">
        <v>5.8766517135015149E-2</v>
      </c>
    </row>
    <row r="2931" spans="1:12" x14ac:dyDescent="0.35">
      <c r="A2931">
        <v>7820412</v>
      </c>
      <c r="B2931" t="s">
        <v>39</v>
      </c>
      <c r="C2931" t="s">
        <v>97</v>
      </c>
      <c r="D2931" t="s">
        <v>305</v>
      </c>
      <c r="E2931" t="s">
        <v>1561</v>
      </c>
      <c r="F2931" s="6">
        <v>1.0069225928256765E-3</v>
      </c>
      <c r="G2931" t="s">
        <v>879</v>
      </c>
      <c r="H2931" t="s">
        <v>990</v>
      </c>
      <c r="I2931" s="1">
        <v>72.905000000000001</v>
      </c>
      <c r="J2931" s="2">
        <v>4.2794210195091255E-2</v>
      </c>
      <c r="K2931" s="2">
        <v>8.9918187539332908E-2</v>
      </c>
      <c r="L2931" s="2">
        <v>7.350534927627439E-2</v>
      </c>
    </row>
    <row r="2932" spans="1:12" x14ac:dyDescent="0.35">
      <c r="A2932">
        <v>7820412</v>
      </c>
      <c r="B2932" t="s">
        <v>39</v>
      </c>
      <c r="C2932" t="s">
        <v>97</v>
      </c>
      <c r="D2932" t="s">
        <v>305</v>
      </c>
      <c r="E2932" t="s">
        <v>657</v>
      </c>
      <c r="F2932" s="6">
        <v>5.0346129641283825E-4</v>
      </c>
      <c r="G2932" t="s">
        <v>658</v>
      </c>
      <c r="H2932" t="s">
        <v>659</v>
      </c>
      <c r="I2932" s="1">
        <v>64.929999999999993</v>
      </c>
      <c r="J2932" s="2">
        <v>1.9483952171176842E-2</v>
      </c>
      <c r="K2932" s="2">
        <v>4.3700440528634359E-2</v>
      </c>
      <c r="L2932" s="2">
        <v>3.2674638905414173E-2</v>
      </c>
    </row>
    <row r="2933" spans="1:12" x14ac:dyDescent="0.35">
      <c r="A2933">
        <v>7820412</v>
      </c>
      <c r="B2933" t="s">
        <v>39</v>
      </c>
      <c r="C2933" t="s">
        <v>97</v>
      </c>
      <c r="D2933" t="s">
        <v>305</v>
      </c>
      <c r="E2933" t="s">
        <v>814</v>
      </c>
      <c r="F2933" s="6">
        <v>1.132787916928886E-3</v>
      </c>
      <c r="G2933" t="s">
        <v>336</v>
      </c>
      <c r="H2933" t="s">
        <v>221</v>
      </c>
      <c r="I2933" s="1">
        <v>66.06</v>
      </c>
      <c r="J2933" s="2">
        <v>4.3612334801762111E-2</v>
      </c>
      <c r="K2933" s="2">
        <v>9.4134675896790421E-2</v>
      </c>
      <c r="L2933" s="2">
        <v>7.4877279580502179E-2</v>
      </c>
    </row>
    <row r="2934" spans="1:12" x14ac:dyDescent="0.35">
      <c r="A2934">
        <v>7820412</v>
      </c>
      <c r="B2934" t="s">
        <v>39</v>
      </c>
      <c r="C2934" t="s">
        <v>97</v>
      </c>
      <c r="D2934" t="s">
        <v>305</v>
      </c>
      <c r="E2934" t="s">
        <v>660</v>
      </c>
      <c r="F2934" s="6">
        <v>3.7759597230962869E-4</v>
      </c>
      <c r="G2934" t="s">
        <v>446</v>
      </c>
      <c r="H2934" t="s">
        <v>661</v>
      </c>
      <c r="I2934" s="1">
        <v>70.094999999999999</v>
      </c>
      <c r="J2934" s="2">
        <v>1.6538703587161734E-2</v>
      </c>
      <c r="K2934" s="2">
        <v>3.6513530522341096E-2</v>
      </c>
      <c r="L2934" s="2">
        <v>2.6507236103804475E-2</v>
      </c>
    </row>
    <row r="2935" spans="1:12" x14ac:dyDescent="0.35">
      <c r="A2935">
        <v>7820412</v>
      </c>
      <c r="B2935" t="s">
        <v>39</v>
      </c>
      <c r="C2935" t="s">
        <v>97</v>
      </c>
      <c r="D2935" t="s">
        <v>305</v>
      </c>
      <c r="E2935" t="s">
        <v>613</v>
      </c>
      <c r="F2935" s="6">
        <v>1.0069225928256765E-3</v>
      </c>
      <c r="G2935" t="s">
        <v>614</v>
      </c>
      <c r="H2935" t="s">
        <v>449</v>
      </c>
      <c r="I2935" s="1">
        <v>57.870000000000005</v>
      </c>
      <c r="J2935" s="2">
        <v>3.5745752045311517E-2</v>
      </c>
      <c r="K2935" s="2">
        <v>7.3606041535556943E-2</v>
      </c>
      <c r="L2935" s="2">
        <v>5.8401510383889237E-2</v>
      </c>
    </row>
    <row r="2936" spans="1:12" x14ac:dyDescent="0.35">
      <c r="A2936">
        <v>7820412</v>
      </c>
      <c r="B2936" t="s">
        <v>39</v>
      </c>
      <c r="C2936" t="s">
        <v>97</v>
      </c>
      <c r="D2936" t="s">
        <v>305</v>
      </c>
      <c r="E2936" t="s">
        <v>1067</v>
      </c>
      <c r="F2936" s="6">
        <v>8.81057268722467E-4</v>
      </c>
      <c r="G2936" t="s">
        <v>575</v>
      </c>
      <c r="H2936" t="s">
        <v>852</v>
      </c>
      <c r="I2936" s="1">
        <v>61.030000000000008</v>
      </c>
      <c r="J2936" s="2">
        <v>3.0396475770925111E-2</v>
      </c>
      <c r="K2936" s="2">
        <v>6.8458149779735689E-2</v>
      </c>
      <c r="L2936" s="2">
        <v>5.3744493392070485E-2</v>
      </c>
    </row>
    <row r="2937" spans="1:12" x14ac:dyDescent="0.35">
      <c r="A2937">
        <v>7820412</v>
      </c>
      <c r="B2937" t="s">
        <v>39</v>
      </c>
      <c r="C2937" t="s">
        <v>97</v>
      </c>
      <c r="D2937" t="s">
        <v>1562</v>
      </c>
      <c r="E2937" t="s">
        <v>2336</v>
      </c>
      <c r="F2937" s="6">
        <v>1.2586532410320956E-4</v>
      </c>
      <c r="G2937" t="s">
        <v>158</v>
      </c>
      <c r="H2937" t="s">
        <v>715</v>
      </c>
      <c r="I2937" s="1">
        <v>78.69</v>
      </c>
      <c r="J2937" s="2">
        <v>7.7533039647577091E-3</v>
      </c>
      <c r="K2937" s="2">
        <v>1.0094398993077408E-2</v>
      </c>
      <c r="L2937" s="2">
        <v>9.9056010069225927E-3</v>
      </c>
    </row>
    <row r="2938" spans="1:12" x14ac:dyDescent="0.35">
      <c r="A2938">
        <v>7820412</v>
      </c>
      <c r="B2938" t="s">
        <v>39</v>
      </c>
      <c r="C2938" t="s">
        <v>97</v>
      </c>
      <c r="D2938" t="s">
        <v>1562</v>
      </c>
      <c r="E2938" t="s">
        <v>1563</v>
      </c>
      <c r="F2938" s="6">
        <v>1.2586532410320956E-4</v>
      </c>
      <c r="G2938" t="s">
        <v>157</v>
      </c>
      <c r="H2938" t="s">
        <v>777</v>
      </c>
      <c r="I2938" s="1">
        <v>61.435000000000002</v>
      </c>
      <c r="J2938" s="2">
        <v>7.0232850849590934E-3</v>
      </c>
      <c r="K2938" s="2">
        <v>9.6286972938955315E-3</v>
      </c>
      <c r="L2938" s="2">
        <v>7.7281308999370682E-3</v>
      </c>
    </row>
    <row r="2939" spans="1:12" x14ac:dyDescent="0.35">
      <c r="A2939">
        <v>7820412</v>
      </c>
      <c r="B2939" t="s">
        <v>39</v>
      </c>
      <c r="C2939" t="s">
        <v>97</v>
      </c>
      <c r="D2939" t="s">
        <v>414</v>
      </c>
      <c r="E2939" t="s">
        <v>2552</v>
      </c>
      <c r="F2939" s="6">
        <v>5.0346129641283825E-4</v>
      </c>
      <c r="G2939" t="s">
        <v>549</v>
      </c>
      <c r="H2939" t="s">
        <v>1316</v>
      </c>
      <c r="I2939" s="1">
        <v>74.814999999999998</v>
      </c>
      <c r="J2939" s="2">
        <v>3.3882945248584012E-2</v>
      </c>
      <c r="K2939" s="2">
        <v>3.7759597230962866E-2</v>
      </c>
      <c r="L2939" s="2">
        <v>3.7709251869542555E-2</v>
      </c>
    </row>
    <row r="2940" spans="1:12" x14ac:dyDescent="0.35">
      <c r="A2940">
        <v>7820412</v>
      </c>
      <c r="B2940" t="s">
        <v>39</v>
      </c>
      <c r="C2940" t="s">
        <v>97</v>
      </c>
      <c r="D2940" t="s">
        <v>414</v>
      </c>
      <c r="E2940" t="s">
        <v>1181</v>
      </c>
      <c r="F2940" s="6">
        <v>2.5173064820641913E-4</v>
      </c>
      <c r="G2940" t="s">
        <v>1103</v>
      </c>
      <c r="H2940" t="s">
        <v>1071</v>
      </c>
      <c r="I2940" s="1">
        <v>78.545000000000002</v>
      </c>
      <c r="J2940" s="2">
        <v>1.6614222781623663E-2</v>
      </c>
      <c r="K2940" s="2">
        <v>2.0818124606670863E-2</v>
      </c>
      <c r="L2940" s="2">
        <v>1.9786028564914057E-2</v>
      </c>
    </row>
    <row r="2941" spans="1:12" x14ac:dyDescent="0.35">
      <c r="A2941">
        <v>7820412</v>
      </c>
      <c r="B2941" t="s">
        <v>39</v>
      </c>
      <c r="C2941" t="s">
        <v>97</v>
      </c>
      <c r="D2941" t="s">
        <v>414</v>
      </c>
      <c r="E2941" t="s">
        <v>662</v>
      </c>
      <c r="F2941" s="6">
        <v>2.5173064820641913E-4</v>
      </c>
      <c r="G2941" t="s">
        <v>663</v>
      </c>
      <c r="H2941" t="s">
        <v>619</v>
      </c>
      <c r="I2941" s="1">
        <v>70.589999999999989</v>
      </c>
      <c r="J2941" s="2">
        <v>1.3140339836375079E-2</v>
      </c>
      <c r="K2941" s="2">
        <v>1.9937067337948394E-2</v>
      </c>
      <c r="L2941" s="2">
        <v>1.7772183379262705E-2</v>
      </c>
    </row>
    <row r="2942" spans="1:12" x14ac:dyDescent="0.35">
      <c r="A2942">
        <v>7820412</v>
      </c>
      <c r="B2942" t="s">
        <v>39</v>
      </c>
      <c r="C2942" t="s">
        <v>97</v>
      </c>
      <c r="D2942" t="s">
        <v>414</v>
      </c>
      <c r="E2942" t="s">
        <v>664</v>
      </c>
      <c r="F2942" s="6">
        <v>1.2586532410320957E-3</v>
      </c>
      <c r="G2942" t="s">
        <v>229</v>
      </c>
      <c r="H2942" t="s">
        <v>628</v>
      </c>
      <c r="I2942" s="1">
        <v>79.37</v>
      </c>
      <c r="J2942" s="2">
        <v>7.9295154185022032E-2</v>
      </c>
      <c r="K2942" s="2">
        <v>0.10547514159848961</v>
      </c>
      <c r="L2942" s="2">
        <v>9.9811205854950055E-2</v>
      </c>
    </row>
    <row r="2943" spans="1:12" x14ac:dyDescent="0.35">
      <c r="A2943">
        <v>7820412</v>
      </c>
      <c r="B2943" t="s">
        <v>39</v>
      </c>
      <c r="C2943" t="s">
        <v>97</v>
      </c>
      <c r="D2943" t="s">
        <v>414</v>
      </c>
      <c r="E2943" t="s">
        <v>665</v>
      </c>
      <c r="F2943" s="6">
        <v>6.2932662051604787E-4</v>
      </c>
      <c r="G2943" t="s">
        <v>666</v>
      </c>
      <c r="H2943" t="s">
        <v>667</v>
      </c>
      <c r="I2943" s="1">
        <v>78.204999999999998</v>
      </c>
      <c r="J2943" s="2">
        <v>4.2920075519194467E-2</v>
      </c>
      <c r="K2943" s="2">
        <v>6.0289490245437387E-2</v>
      </c>
      <c r="L2943" s="2">
        <v>4.927627630695898E-2</v>
      </c>
    </row>
    <row r="2944" spans="1:12" x14ac:dyDescent="0.35">
      <c r="A2944">
        <v>7820412</v>
      </c>
      <c r="B2944" t="s">
        <v>39</v>
      </c>
      <c r="C2944" t="s">
        <v>97</v>
      </c>
      <c r="D2944" t="s">
        <v>414</v>
      </c>
      <c r="E2944" t="s">
        <v>1182</v>
      </c>
      <c r="F2944" s="6">
        <v>3.7759597230962869E-4</v>
      </c>
      <c r="G2944" t="s">
        <v>1147</v>
      </c>
      <c r="H2944" t="s">
        <v>426</v>
      </c>
      <c r="I2944" s="1">
        <v>73.86999999999999</v>
      </c>
      <c r="J2944" s="2">
        <v>2.6016362492133419E-2</v>
      </c>
      <c r="K2944" s="2">
        <v>3.2473253618628066E-2</v>
      </c>
      <c r="L2944" s="2">
        <v>2.7904342929847288E-2</v>
      </c>
    </row>
    <row r="2945" spans="1:12" x14ac:dyDescent="0.35">
      <c r="A2945">
        <v>7820412</v>
      </c>
      <c r="B2945" t="s">
        <v>39</v>
      </c>
      <c r="C2945" t="s">
        <v>97</v>
      </c>
      <c r="D2945" t="s">
        <v>414</v>
      </c>
      <c r="E2945" t="s">
        <v>2553</v>
      </c>
      <c r="F2945" s="6">
        <v>1.2586532410320956E-4</v>
      </c>
      <c r="G2945" t="s">
        <v>409</v>
      </c>
      <c r="H2945" t="s">
        <v>1143</v>
      </c>
      <c r="I2945" s="1">
        <v>96.465000000000003</v>
      </c>
      <c r="J2945" s="2">
        <v>1.2548772813089994E-2</v>
      </c>
      <c r="K2945" s="2">
        <v>1.2297042164883575E-2</v>
      </c>
      <c r="L2945" s="2">
        <v>1.2146003775959723E-2</v>
      </c>
    </row>
    <row r="2946" spans="1:12" x14ac:dyDescent="0.35">
      <c r="A2946">
        <v>7820412</v>
      </c>
      <c r="B2946" t="s">
        <v>39</v>
      </c>
      <c r="C2946" t="s">
        <v>97</v>
      </c>
      <c r="D2946" t="s">
        <v>414</v>
      </c>
      <c r="E2946" t="s">
        <v>1564</v>
      </c>
      <c r="F2946" s="6">
        <v>3.7759597230962869E-4</v>
      </c>
      <c r="G2946" t="s">
        <v>982</v>
      </c>
      <c r="H2946" t="s">
        <v>1068</v>
      </c>
      <c r="I2946" s="1">
        <v>88.85499999999999</v>
      </c>
      <c r="J2946" s="2">
        <v>3.7193203272498428E-2</v>
      </c>
      <c r="K2946" s="2">
        <v>3.1831340465701699E-2</v>
      </c>
      <c r="L2946" s="2">
        <v>3.3568282514491718E-2</v>
      </c>
    </row>
    <row r="2947" spans="1:12" x14ac:dyDescent="0.35">
      <c r="A2947">
        <v>7820412</v>
      </c>
      <c r="B2947" t="s">
        <v>39</v>
      </c>
      <c r="C2947" t="s">
        <v>97</v>
      </c>
      <c r="D2947" t="s">
        <v>414</v>
      </c>
      <c r="E2947" t="s">
        <v>2554</v>
      </c>
      <c r="F2947" s="6">
        <v>7.5519194461925738E-4</v>
      </c>
      <c r="G2947" t="s">
        <v>210</v>
      </c>
      <c r="H2947" t="s">
        <v>367</v>
      </c>
      <c r="I2947" s="1">
        <v>85.674999999999997</v>
      </c>
      <c r="J2947" s="2">
        <v>6.5626179987413477E-2</v>
      </c>
      <c r="K2947" s="2">
        <v>6.2152297042164878E-2</v>
      </c>
      <c r="L2947" s="2">
        <v>6.4719947349207441E-2</v>
      </c>
    </row>
    <row r="2948" spans="1:12" x14ac:dyDescent="0.35">
      <c r="A2948">
        <v>7820412</v>
      </c>
      <c r="B2948" t="s">
        <v>39</v>
      </c>
      <c r="C2948" t="s">
        <v>97</v>
      </c>
      <c r="D2948" t="s">
        <v>414</v>
      </c>
      <c r="E2948" t="s">
        <v>1183</v>
      </c>
      <c r="F2948" s="6">
        <v>7.5519194461925738E-4</v>
      </c>
      <c r="G2948" t="s">
        <v>917</v>
      </c>
      <c r="H2948" t="s">
        <v>798</v>
      </c>
      <c r="I2948" s="1">
        <v>67.765000000000001</v>
      </c>
      <c r="J2948" s="2">
        <v>4.4707363121460036E-2</v>
      </c>
      <c r="K2948" s="2">
        <v>6.1850220264317184E-2</v>
      </c>
      <c r="L2948" s="2">
        <v>5.1202016149848567E-2</v>
      </c>
    </row>
    <row r="2949" spans="1:12" x14ac:dyDescent="0.35">
      <c r="A2949">
        <v>7820412</v>
      </c>
      <c r="B2949" t="s">
        <v>39</v>
      </c>
      <c r="C2949" t="s">
        <v>97</v>
      </c>
      <c r="D2949" t="s">
        <v>414</v>
      </c>
      <c r="E2949" t="s">
        <v>668</v>
      </c>
      <c r="F2949" s="6">
        <v>1.132787916928886E-3</v>
      </c>
      <c r="G2949" t="s">
        <v>642</v>
      </c>
      <c r="H2949" t="s">
        <v>605</v>
      </c>
      <c r="I2949" s="1">
        <v>67.275000000000006</v>
      </c>
      <c r="J2949" s="2">
        <v>6.0151038388923848E-2</v>
      </c>
      <c r="K2949" s="2">
        <v>9.9911894273127744E-2</v>
      </c>
      <c r="L2949" s="2">
        <v>7.6236630266308406E-2</v>
      </c>
    </row>
    <row r="2950" spans="1:12" x14ac:dyDescent="0.35">
      <c r="A2950">
        <v>7820412</v>
      </c>
      <c r="B2950" t="s">
        <v>39</v>
      </c>
      <c r="C2950" t="s">
        <v>97</v>
      </c>
      <c r="D2950" t="s">
        <v>414</v>
      </c>
      <c r="E2950" t="s">
        <v>669</v>
      </c>
      <c r="F2950" s="6">
        <v>6.2932662051604787E-4</v>
      </c>
      <c r="G2950" t="s">
        <v>263</v>
      </c>
      <c r="H2950" t="s">
        <v>670</v>
      </c>
      <c r="I2950" s="1">
        <v>73.429999999999993</v>
      </c>
      <c r="J2950" s="2">
        <v>3.3228445563247326E-2</v>
      </c>
      <c r="K2950" s="2">
        <v>5.2674638137193211E-2</v>
      </c>
      <c r="L2950" s="2">
        <v>4.6192574906154131E-2</v>
      </c>
    </row>
    <row r="2951" spans="1:12" x14ac:dyDescent="0.35">
      <c r="A2951">
        <v>7820412</v>
      </c>
      <c r="B2951" t="s">
        <v>39</v>
      </c>
      <c r="C2951" t="s">
        <v>97</v>
      </c>
      <c r="D2951" t="s">
        <v>414</v>
      </c>
      <c r="E2951" t="s">
        <v>2555</v>
      </c>
      <c r="F2951" s="6">
        <v>6.2932662051604787E-4</v>
      </c>
      <c r="G2951" t="s">
        <v>549</v>
      </c>
      <c r="H2951" t="s">
        <v>929</v>
      </c>
      <c r="I2951" s="1">
        <v>80.86</v>
      </c>
      <c r="J2951" s="2">
        <v>4.2353681560730022E-2</v>
      </c>
      <c r="K2951" s="2">
        <v>5.1478917558212711E-2</v>
      </c>
      <c r="L2951" s="2">
        <v>5.0849592858249096E-2</v>
      </c>
    </row>
    <row r="2952" spans="1:12" x14ac:dyDescent="0.35">
      <c r="A2952">
        <v>7820412</v>
      </c>
      <c r="B2952" t="s">
        <v>39</v>
      </c>
      <c r="C2952" t="s">
        <v>97</v>
      </c>
      <c r="D2952" t="s">
        <v>414</v>
      </c>
      <c r="E2952" t="s">
        <v>1184</v>
      </c>
      <c r="F2952" s="6">
        <v>3.7759597230962869E-4</v>
      </c>
      <c r="G2952" t="s">
        <v>147</v>
      </c>
      <c r="H2952" t="s">
        <v>1185</v>
      </c>
      <c r="I2952" s="1">
        <v>91.284999999999997</v>
      </c>
      <c r="J2952" s="2">
        <v>3.704216488357457E-2</v>
      </c>
      <c r="K2952" s="2">
        <v>3.0962869729389553E-2</v>
      </c>
      <c r="L2952" s="2">
        <v>3.4474513424200555E-2</v>
      </c>
    </row>
    <row r="2953" spans="1:12" x14ac:dyDescent="0.35">
      <c r="A2953">
        <v>7820412</v>
      </c>
      <c r="B2953" t="s">
        <v>39</v>
      </c>
      <c r="C2953" t="s">
        <v>97</v>
      </c>
      <c r="D2953" t="s">
        <v>414</v>
      </c>
      <c r="E2953" t="s">
        <v>671</v>
      </c>
      <c r="F2953" s="6">
        <v>8.81057268722467E-4</v>
      </c>
      <c r="G2953" t="s">
        <v>266</v>
      </c>
      <c r="H2953" t="s">
        <v>631</v>
      </c>
      <c r="I2953" s="1">
        <v>75.995000000000005</v>
      </c>
      <c r="J2953" s="2">
        <v>4.8017621145374452E-2</v>
      </c>
      <c r="K2953" s="2">
        <v>7.6211453744493396E-2</v>
      </c>
      <c r="L2953" s="2">
        <v>6.7048456805393036E-2</v>
      </c>
    </row>
    <row r="2954" spans="1:12" x14ac:dyDescent="0.35">
      <c r="A2954">
        <v>7820412</v>
      </c>
      <c r="B2954" t="s">
        <v>39</v>
      </c>
      <c r="C2954" t="s">
        <v>97</v>
      </c>
      <c r="D2954" t="s">
        <v>414</v>
      </c>
      <c r="E2954" t="s">
        <v>2556</v>
      </c>
      <c r="F2954" s="6">
        <v>2.5173064820641913E-4</v>
      </c>
      <c r="G2954" t="s">
        <v>839</v>
      </c>
      <c r="H2954" t="s">
        <v>2557</v>
      </c>
      <c r="I2954" s="1">
        <v>83.784999999999997</v>
      </c>
      <c r="J2954" s="2">
        <v>2.341095028319698E-2</v>
      </c>
      <c r="K2954" s="2">
        <v>2.172435494021397E-2</v>
      </c>
      <c r="L2954" s="2">
        <v>2.1095029087918896E-2</v>
      </c>
    </row>
    <row r="2955" spans="1:12" x14ac:dyDescent="0.35">
      <c r="A2955">
        <v>7820412</v>
      </c>
      <c r="B2955" t="s">
        <v>39</v>
      </c>
      <c r="C2955" t="s">
        <v>97</v>
      </c>
      <c r="D2955" t="s">
        <v>414</v>
      </c>
      <c r="E2955" t="s">
        <v>1186</v>
      </c>
      <c r="F2955" s="6">
        <v>6.2932662051604787E-4</v>
      </c>
      <c r="G2955" t="s">
        <v>887</v>
      </c>
      <c r="H2955" t="s">
        <v>1008</v>
      </c>
      <c r="I2955" s="1">
        <v>84.465000000000003</v>
      </c>
      <c r="J2955" s="2">
        <v>5.3429830081812471E-2</v>
      </c>
      <c r="K2955" s="2">
        <v>5.1919446192573951E-2</v>
      </c>
      <c r="L2955" s="2">
        <v>5.3178099433606046E-2</v>
      </c>
    </row>
    <row r="2956" spans="1:12" x14ac:dyDescent="0.35">
      <c r="A2956">
        <v>7820412</v>
      </c>
      <c r="B2956" t="s">
        <v>39</v>
      </c>
      <c r="C2956" t="s">
        <v>97</v>
      </c>
      <c r="D2956" t="s">
        <v>414</v>
      </c>
      <c r="E2956" t="s">
        <v>2558</v>
      </c>
      <c r="F2956" s="6">
        <v>3.7759597230962869E-4</v>
      </c>
      <c r="G2956" t="s">
        <v>993</v>
      </c>
      <c r="H2956" t="s">
        <v>1055</v>
      </c>
      <c r="I2956" s="1">
        <v>90.625</v>
      </c>
      <c r="J2956" s="2">
        <v>3.6362492133417239E-2</v>
      </c>
      <c r="K2956" s="2">
        <v>3.2964128382630582E-2</v>
      </c>
      <c r="L2956" s="2">
        <v>3.4247953536151864E-2</v>
      </c>
    </row>
    <row r="2957" spans="1:12" x14ac:dyDescent="0.35">
      <c r="A2957">
        <v>7820412</v>
      </c>
      <c r="B2957" t="s">
        <v>39</v>
      </c>
      <c r="C2957" t="s">
        <v>97</v>
      </c>
      <c r="D2957" t="s">
        <v>414</v>
      </c>
      <c r="E2957" t="s">
        <v>1187</v>
      </c>
      <c r="F2957" s="6">
        <v>5.0346129641283825E-4</v>
      </c>
      <c r="G2957" t="s">
        <v>988</v>
      </c>
      <c r="H2957" t="s">
        <v>328</v>
      </c>
      <c r="I2957" s="1">
        <v>89.3</v>
      </c>
      <c r="J2957" s="2">
        <v>3.9269981120201386E-2</v>
      </c>
      <c r="K2957" s="2">
        <v>4.7526746381371936E-2</v>
      </c>
      <c r="L2957" s="2">
        <v>4.49590953061084E-2</v>
      </c>
    </row>
    <row r="2958" spans="1:12" x14ac:dyDescent="0.35">
      <c r="A2958">
        <v>7820412</v>
      </c>
      <c r="B2958" t="s">
        <v>39</v>
      </c>
      <c r="C2958" t="s">
        <v>97</v>
      </c>
      <c r="D2958" t="s">
        <v>414</v>
      </c>
      <c r="E2958" t="s">
        <v>1188</v>
      </c>
      <c r="F2958" s="6">
        <v>2.5173064820641913E-4</v>
      </c>
      <c r="G2958" t="s">
        <v>312</v>
      </c>
      <c r="H2958" t="s">
        <v>1132</v>
      </c>
      <c r="I2958" s="1">
        <v>94.589999999999989</v>
      </c>
      <c r="J2958" s="2">
        <v>2.3058527375707991E-2</v>
      </c>
      <c r="K2958" s="2">
        <v>2.4317180616740087E-2</v>
      </c>
      <c r="L2958" s="2">
        <v>2.3813718936216765E-2</v>
      </c>
    </row>
    <row r="2959" spans="1:12" x14ac:dyDescent="0.35">
      <c r="A2959">
        <v>7820412</v>
      </c>
      <c r="B2959" t="s">
        <v>39</v>
      </c>
      <c r="C2959" t="s">
        <v>97</v>
      </c>
      <c r="D2959" t="s">
        <v>414</v>
      </c>
      <c r="E2959" t="s">
        <v>1189</v>
      </c>
      <c r="F2959" s="6">
        <v>5.0346129641283825E-4</v>
      </c>
      <c r="G2959" t="s">
        <v>1169</v>
      </c>
      <c r="H2959" t="s">
        <v>479</v>
      </c>
      <c r="I2959" s="1">
        <v>76.765000000000001</v>
      </c>
      <c r="J2959" s="2">
        <v>3.6752674638137195E-2</v>
      </c>
      <c r="K2959" s="2">
        <v>3.9622404027690371E-2</v>
      </c>
      <c r="L2959" s="2">
        <v>3.8615479898422747E-2</v>
      </c>
    </row>
    <row r="2960" spans="1:12" x14ac:dyDescent="0.35">
      <c r="A2960">
        <v>7820412</v>
      </c>
      <c r="B2960" t="s">
        <v>39</v>
      </c>
      <c r="C2960" t="s">
        <v>97</v>
      </c>
      <c r="D2960" t="s">
        <v>414</v>
      </c>
      <c r="E2960" t="s">
        <v>1190</v>
      </c>
      <c r="F2960" s="6">
        <v>1.2586532410320956E-4</v>
      </c>
      <c r="G2960" t="s">
        <v>1191</v>
      </c>
      <c r="H2960" t="s">
        <v>1192</v>
      </c>
      <c r="I2960" s="1">
        <v>69.41</v>
      </c>
      <c r="J2960" s="2">
        <v>5.4625550660792948E-3</v>
      </c>
      <c r="K2960" s="2">
        <v>9.3392070484581494E-3</v>
      </c>
      <c r="L2960" s="2">
        <v>8.7350536848179866E-3</v>
      </c>
    </row>
    <row r="2961" spans="1:12" x14ac:dyDescent="0.35">
      <c r="A2961">
        <v>7820412</v>
      </c>
      <c r="B2961" t="s">
        <v>39</v>
      </c>
      <c r="C2961" t="s">
        <v>97</v>
      </c>
      <c r="D2961" t="s">
        <v>414</v>
      </c>
      <c r="E2961" t="s">
        <v>2559</v>
      </c>
      <c r="F2961" s="6">
        <v>3.7759597230962869E-4</v>
      </c>
      <c r="G2961" t="s">
        <v>449</v>
      </c>
      <c r="H2961" t="s">
        <v>405</v>
      </c>
      <c r="I2961" s="1">
        <v>85.44</v>
      </c>
      <c r="J2961" s="2">
        <v>2.7602265575833854E-2</v>
      </c>
      <c r="K2961" s="2">
        <v>3.4550031466331024E-2</v>
      </c>
      <c r="L2961" s="2">
        <v>3.224669661140802E-2</v>
      </c>
    </row>
    <row r="2962" spans="1:12" x14ac:dyDescent="0.35">
      <c r="A2962">
        <v>7820412</v>
      </c>
      <c r="B2962" t="s">
        <v>39</v>
      </c>
      <c r="C2962" t="s">
        <v>97</v>
      </c>
      <c r="D2962" t="s">
        <v>414</v>
      </c>
      <c r="E2962" t="s">
        <v>2560</v>
      </c>
      <c r="F2962" s="6">
        <v>3.7759597230962869E-4</v>
      </c>
      <c r="G2962" t="s">
        <v>269</v>
      </c>
      <c r="H2962" t="s">
        <v>210</v>
      </c>
      <c r="I2962" s="1">
        <v>92.314999999999998</v>
      </c>
      <c r="J2962" s="2">
        <v>3.6324732536186281E-2</v>
      </c>
      <c r="K2962" s="2">
        <v>3.2813089993706739E-2</v>
      </c>
      <c r="L2962" s="2">
        <v>3.4852109396510185E-2</v>
      </c>
    </row>
    <row r="2963" spans="1:12" x14ac:dyDescent="0.35">
      <c r="A2963">
        <v>7820412</v>
      </c>
      <c r="B2963" t="s">
        <v>39</v>
      </c>
      <c r="C2963" t="s">
        <v>97</v>
      </c>
      <c r="D2963" t="s">
        <v>414</v>
      </c>
      <c r="E2963" t="s">
        <v>1832</v>
      </c>
      <c r="F2963" s="6">
        <v>3.7759597230962869E-4</v>
      </c>
      <c r="G2963" t="s">
        <v>1742</v>
      </c>
      <c r="H2963" t="s">
        <v>1219</v>
      </c>
      <c r="I2963" s="1">
        <v>75.56</v>
      </c>
      <c r="J2963" s="2">
        <v>1.9823788546255505E-2</v>
      </c>
      <c r="K2963" s="2">
        <v>3.1944619257394585E-2</v>
      </c>
      <c r="L2963" s="2">
        <v>2.8546254930442199E-2</v>
      </c>
    </row>
    <row r="2964" spans="1:12" x14ac:dyDescent="0.35">
      <c r="A2964">
        <v>7820412</v>
      </c>
      <c r="B2964" t="s">
        <v>39</v>
      </c>
      <c r="C2964" t="s">
        <v>97</v>
      </c>
      <c r="D2964" t="s">
        <v>414</v>
      </c>
      <c r="E2964" t="s">
        <v>1299</v>
      </c>
      <c r="F2964" s="6">
        <v>6.2932662051604787E-4</v>
      </c>
      <c r="G2964" t="s">
        <v>826</v>
      </c>
      <c r="H2964" t="s">
        <v>1068</v>
      </c>
      <c r="I2964" s="1">
        <v>71.204999999999998</v>
      </c>
      <c r="J2964" s="2">
        <v>4.0276903713027064E-2</v>
      </c>
      <c r="K2964" s="2">
        <v>5.3052234109502834E-2</v>
      </c>
      <c r="L2964" s="2">
        <v>4.4808053460190178E-2</v>
      </c>
    </row>
    <row r="2965" spans="1:12" x14ac:dyDescent="0.35">
      <c r="A2965">
        <v>7820412</v>
      </c>
      <c r="B2965" t="s">
        <v>39</v>
      </c>
      <c r="C2965" t="s">
        <v>97</v>
      </c>
      <c r="D2965" t="s">
        <v>1371</v>
      </c>
      <c r="E2965" t="s">
        <v>1565</v>
      </c>
      <c r="F2965" s="6">
        <v>1.0069225928256765E-3</v>
      </c>
      <c r="G2965" t="s">
        <v>564</v>
      </c>
      <c r="H2965" t="s">
        <v>1328</v>
      </c>
      <c r="I2965" s="1">
        <v>66.81</v>
      </c>
      <c r="J2965" s="2">
        <v>5.4977973568281942E-2</v>
      </c>
      <c r="K2965" s="2">
        <v>7.3001887979861541E-2</v>
      </c>
      <c r="L2965" s="2">
        <v>6.7363122996479702E-2</v>
      </c>
    </row>
    <row r="2966" spans="1:12" x14ac:dyDescent="0.35">
      <c r="A2966">
        <v>7820412</v>
      </c>
      <c r="B2966" t="s">
        <v>39</v>
      </c>
      <c r="C2966" t="s">
        <v>97</v>
      </c>
      <c r="D2966" t="s">
        <v>822</v>
      </c>
      <c r="E2966" t="s">
        <v>885</v>
      </c>
      <c r="F2966" s="6">
        <v>2.5173064820641913E-4</v>
      </c>
      <c r="G2966" t="s">
        <v>886</v>
      </c>
      <c r="H2966" t="s">
        <v>887</v>
      </c>
      <c r="I2966" s="1">
        <v>78.675000000000011</v>
      </c>
      <c r="J2966" s="2">
        <v>1.4751415984896162E-2</v>
      </c>
      <c r="K2966" s="2">
        <v>2.1371932032724986E-2</v>
      </c>
      <c r="L2966" s="2">
        <v>1.9811202013845185E-2</v>
      </c>
    </row>
    <row r="2967" spans="1:12" x14ac:dyDescent="0.35">
      <c r="A2967">
        <v>7820412</v>
      </c>
      <c r="B2967" t="s">
        <v>39</v>
      </c>
      <c r="C2967" t="s">
        <v>97</v>
      </c>
      <c r="D2967" t="s">
        <v>822</v>
      </c>
      <c r="E2967" t="s">
        <v>2561</v>
      </c>
      <c r="F2967" s="6">
        <v>6.2932662051604787E-4</v>
      </c>
      <c r="G2967" t="s">
        <v>198</v>
      </c>
      <c r="H2967" t="s">
        <v>1284</v>
      </c>
      <c r="I2967" s="1">
        <v>67.504999999999995</v>
      </c>
      <c r="J2967" s="2">
        <v>3.2724984266834491E-2</v>
      </c>
      <c r="K2967" s="2">
        <v>4.896161107614852E-2</v>
      </c>
      <c r="L2967" s="2">
        <v>4.2479546884833234E-2</v>
      </c>
    </row>
    <row r="2968" spans="1:12" x14ac:dyDescent="0.35">
      <c r="A2968">
        <v>7820412</v>
      </c>
      <c r="B2968" t="s">
        <v>39</v>
      </c>
      <c r="C2968" t="s">
        <v>97</v>
      </c>
      <c r="D2968" t="s">
        <v>1373</v>
      </c>
      <c r="E2968" t="s">
        <v>674</v>
      </c>
      <c r="F2968" s="6">
        <v>1.2586532410320957E-3</v>
      </c>
      <c r="G2968" t="s">
        <v>1169</v>
      </c>
      <c r="H2968" t="s">
        <v>622</v>
      </c>
      <c r="I2968" s="1">
        <v>76.445000000000007</v>
      </c>
      <c r="J2968" s="2">
        <v>9.1881686595342987E-2</v>
      </c>
      <c r="K2968" s="2">
        <v>9.4902454373820028E-2</v>
      </c>
      <c r="L2968" s="2">
        <v>9.6286972938955329E-2</v>
      </c>
    </row>
    <row r="2969" spans="1:12" x14ac:dyDescent="0.35">
      <c r="A2969">
        <v>7820412</v>
      </c>
      <c r="B2969" t="s">
        <v>39</v>
      </c>
      <c r="C2969" t="s">
        <v>97</v>
      </c>
      <c r="D2969" t="s">
        <v>1373</v>
      </c>
      <c r="E2969" t="s">
        <v>1256</v>
      </c>
      <c r="F2969" s="6">
        <v>7.5519194461925738E-4</v>
      </c>
      <c r="G2969" t="s">
        <v>221</v>
      </c>
      <c r="H2969" t="s">
        <v>909</v>
      </c>
      <c r="I2969" s="1">
        <v>82.88</v>
      </c>
      <c r="J2969" s="2">
        <v>6.275645059786028E-2</v>
      </c>
      <c r="K2969" s="2">
        <v>6.2076777847702956E-2</v>
      </c>
      <c r="L2969" s="2">
        <v>6.2605413361267889E-2</v>
      </c>
    </row>
    <row r="2970" spans="1:12" x14ac:dyDescent="0.35">
      <c r="A2970">
        <v>7820412</v>
      </c>
      <c r="B2970" t="s">
        <v>39</v>
      </c>
      <c r="C2970" t="s">
        <v>97</v>
      </c>
      <c r="D2970" t="s">
        <v>1373</v>
      </c>
      <c r="E2970" t="s">
        <v>2562</v>
      </c>
      <c r="F2970" s="6">
        <v>2.5173064820641913E-4</v>
      </c>
      <c r="G2970" t="s">
        <v>328</v>
      </c>
      <c r="H2970" t="s">
        <v>628</v>
      </c>
      <c r="I2970" s="1">
        <v>87.04</v>
      </c>
      <c r="J2970" s="2">
        <v>2.3763373190685968E-2</v>
      </c>
      <c r="K2970" s="2">
        <v>2.1095028319697923E-2</v>
      </c>
      <c r="L2970" s="2">
        <v>2.1900566393958463E-2</v>
      </c>
    </row>
    <row r="2971" spans="1:12" x14ac:dyDescent="0.35">
      <c r="A2971">
        <v>7820412</v>
      </c>
      <c r="B2971" t="s">
        <v>39</v>
      </c>
      <c r="C2971" t="s">
        <v>97</v>
      </c>
      <c r="D2971" t="s">
        <v>1373</v>
      </c>
      <c r="E2971" t="s">
        <v>1566</v>
      </c>
      <c r="F2971" s="6">
        <v>8.81057268722467E-4</v>
      </c>
      <c r="G2971" t="s">
        <v>322</v>
      </c>
      <c r="H2971" t="s">
        <v>571</v>
      </c>
      <c r="I2971" s="1">
        <v>69.054999999999993</v>
      </c>
      <c r="J2971" s="2">
        <v>5.1806167400881058E-2</v>
      </c>
      <c r="K2971" s="2">
        <v>6.5286343612334805E-2</v>
      </c>
      <c r="L2971" s="2">
        <v>6.0792951541850222E-2</v>
      </c>
    </row>
    <row r="2972" spans="1:12" x14ac:dyDescent="0.35">
      <c r="A2972">
        <v>7820412</v>
      </c>
      <c r="B2972" t="s">
        <v>39</v>
      </c>
      <c r="C2972" t="s">
        <v>97</v>
      </c>
      <c r="D2972" t="s">
        <v>1373</v>
      </c>
      <c r="E2972" t="s">
        <v>1567</v>
      </c>
      <c r="F2972" s="6">
        <v>6.2932662051604787E-4</v>
      </c>
      <c r="G2972" t="s">
        <v>1035</v>
      </c>
      <c r="H2972" t="s">
        <v>416</v>
      </c>
      <c r="I2972" s="1">
        <v>64.94</v>
      </c>
      <c r="J2972" s="2">
        <v>3.8577721837633736E-2</v>
      </c>
      <c r="K2972" s="2">
        <v>3.9458779106356201E-2</v>
      </c>
      <c r="L2972" s="2">
        <v>4.0843298631767722E-2</v>
      </c>
    </row>
    <row r="2973" spans="1:12" x14ac:dyDescent="0.35">
      <c r="A2973">
        <v>7820412</v>
      </c>
      <c r="B2973" t="s">
        <v>39</v>
      </c>
      <c r="C2973" t="s">
        <v>97</v>
      </c>
      <c r="D2973" t="s">
        <v>1373</v>
      </c>
      <c r="E2973" t="s">
        <v>2563</v>
      </c>
      <c r="F2973" s="6">
        <v>8.81057268722467E-4</v>
      </c>
      <c r="G2973" t="s">
        <v>1292</v>
      </c>
      <c r="H2973" t="s">
        <v>1029</v>
      </c>
      <c r="I2973" s="1">
        <v>73.10499999999999</v>
      </c>
      <c r="J2973" s="2">
        <v>6.0792951541850222E-2</v>
      </c>
      <c r="K2973" s="2">
        <v>6.4845814977973565E-2</v>
      </c>
      <c r="L2973" s="2">
        <v>6.4493389381711175E-2</v>
      </c>
    </row>
    <row r="2974" spans="1:12" x14ac:dyDescent="0.35">
      <c r="A2974">
        <v>7820412</v>
      </c>
      <c r="B2974" t="s">
        <v>39</v>
      </c>
      <c r="C2974" t="s">
        <v>97</v>
      </c>
      <c r="D2974" t="s">
        <v>1373</v>
      </c>
      <c r="E2974" t="s">
        <v>2564</v>
      </c>
      <c r="F2974" s="6">
        <v>3.7759597230962869E-4</v>
      </c>
      <c r="G2974" t="s">
        <v>444</v>
      </c>
      <c r="H2974" t="s">
        <v>576</v>
      </c>
      <c r="I2974" s="1">
        <v>84.38</v>
      </c>
      <c r="J2974" s="2">
        <v>3.4927627438640654E-2</v>
      </c>
      <c r="K2974" s="2">
        <v>3.273757079924481E-2</v>
      </c>
      <c r="L2974" s="2">
        <v>3.186910063909839E-2</v>
      </c>
    </row>
    <row r="2975" spans="1:12" x14ac:dyDescent="0.35">
      <c r="A2975">
        <v>7820412</v>
      </c>
      <c r="B2975" t="s">
        <v>39</v>
      </c>
      <c r="C2975" t="s">
        <v>97</v>
      </c>
      <c r="D2975" t="s">
        <v>1373</v>
      </c>
      <c r="E2975" t="s">
        <v>2565</v>
      </c>
      <c r="F2975" s="6">
        <v>8.81057268722467E-4</v>
      </c>
      <c r="G2975" t="s">
        <v>1401</v>
      </c>
      <c r="H2975" t="s">
        <v>513</v>
      </c>
      <c r="I2975" s="1">
        <v>85.67</v>
      </c>
      <c r="J2975" s="2">
        <v>8.4317180616740095E-2</v>
      </c>
      <c r="K2975" s="2">
        <v>7.7180616740088109E-2</v>
      </c>
      <c r="L2975" s="2">
        <v>7.5506605240742014E-2</v>
      </c>
    </row>
    <row r="2976" spans="1:12" x14ac:dyDescent="0.35">
      <c r="A2976">
        <v>7820412</v>
      </c>
      <c r="B2976" t="s">
        <v>39</v>
      </c>
      <c r="C2976" t="s">
        <v>97</v>
      </c>
      <c r="D2976" t="s">
        <v>2353</v>
      </c>
      <c r="E2976" t="s">
        <v>2566</v>
      </c>
      <c r="F2976" s="6">
        <v>2.5173064820641913E-4</v>
      </c>
      <c r="G2976" t="s">
        <v>727</v>
      </c>
      <c r="H2976" t="s">
        <v>167</v>
      </c>
      <c r="I2976" s="1">
        <v>87.13</v>
      </c>
      <c r="J2976" s="2">
        <v>1.9710509754562618E-2</v>
      </c>
      <c r="K2976" s="2">
        <v>2.2529893014474511E-2</v>
      </c>
      <c r="L2976" s="2">
        <v>2.1925739458779108E-2</v>
      </c>
    </row>
    <row r="2977" spans="1:12" x14ac:dyDescent="0.35">
      <c r="A2977">
        <v>7820412</v>
      </c>
      <c r="B2977" t="s">
        <v>39</v>
      </c>
      <c r="C2977" t="s">
        <v>97</v>
      </c>
      <c r="D2977" t="s">
        <v>1941</v>
      </c>
      <c r="E2977" t="s">
        <v>2567</v>
      </c>
      <c r="F2977" s="6">
        <v>3.7759597230962869E-4</v>
      </c>
      <c r="G2977" t="s">
        <v>1134</v>
      </c>
      <c r="H2977" t="s">
        <v>1055</v>
      </c>
      <c r="I2977" s="1">
        <v>79.399999999999991</v>
      </c>
      <c r="J2977" s="2">
        <v>2.3977344241661421E-2</v>
      </c>
      <c r="K2977" s="2">
        <v>3.2964128382630582E-2</v>
      </c>
      <c r="L2977" s="2">
        <v>3.0018879798615481E-2</v>
      </c>
    </row>
    <row r="2978" spans="1:12" x14ac:dyDescent="0.35">
      <c r="A2978">
        <v>7820412</v>
      </c>
      <c r="B2978" t="s">
        <v>39</v>
      </c>
      <c r="C2978" t="s">
        <v>97</v>
      </c>
      <c r="D2978" t="s">
        <v>1207</v>
      </c>
      <c r="E2978" t="s">
        <v>1252</v>
      </c>
      <c r="F2978" s="6">
        <v>3.7759597230962869E-4</v>
      </c>
      <c r="G2978" t="s">
        <v>1253</v>
      </c>
      <c r="H2978" t="s">
        <v>1131</v>
      </c>
      <c r="I2978" s="1">
        <v>72.52</v>
      </c>
      <c r="J2978" s="2">
        <v>2.329767149150409E-2</v>
      </c>
      <c r="K2978" s="2">
        <v>3.3492762743864063E-2</v>
      </c>
      <c r="L2978" s="2">
        <v>2.7337948971382846E-2</v>
      </c>
    </row>
    <row r="2979" spans="1:12" x14ac:dyDescent="0.35">
      <c r="A2979">
        <v>7820412</v>
      </c>
      <c r="B2979" t="s">
        <v>39</v>
      </c>
      <c r="C2979" t="s">
        <v>97</v>
      </c>
      <c r="D2979" t="s">
        <v>1207</v>
      </c>
      <c r="E2979" t="s">
        <v>1254</v>
      </c>
      <c r="F2979" s="6">
        <v>1.2586532410320956E-4</v>
      </c>
      <c r="G2979" t="s">
        <v>1109</v>
      </c>
      <c r="H2979" t="s">
        <v>640</v>
      </c>
      <c r="I2979" s="1">
        <v>80.134999999999991</v>
      </c>
      <c r="J2979" s="2">
        <v>1.0157331655129012E-2</v>
      </c>
      <c r="K2979" s="2">
        <v>1.0396475770925109E-2</v>
      </c>
      <c r="L2979" s="2">
        <v>1.0081812268611844E-2</v>
      </c>
    </row>
    <row r="2980" spans="1:12" x14ac:dyDescent="0.35">
      <c r="A2980">
        <v>7820412</v>
      </c>
      <c r="B2980" t="s">
        <v>39</v>
      </c>
      <c r="C2980" t="s">
        <v>97</v>
      </c>
      <c r="D2980" t="s">
        <v>1207</v>
      </c>
      <c r="E2980" t="s">
        <v>1255</v>
      </c>
      <c r="F2980" s="6">
        <v>5.0346129641283825E-4</v>
      </c>
      <c r="G2980" t="s">
        <v>1239</v>
      </c>
      <c r="H2980" t="s">
        <v>975</v>
      </c>
      <c r="I2980" s="1">
        <v>60.545000000000002</v>
      </c>
      <c r="J2980" s="2">
        <v>2.9150409062303335E-2</v>
      </c>
      <c r="K2980" s="2">
        <v>3.181875393329138E-2</v>
      </c>
      <c r="L2980" s="2">
        <v>3.0509753794397024E-2</v>
      </c>
    </row>
    <row r="2981" spans="1:12" x14ac:dyDescent="0.35">
      <c r="A2981">
        <v>7820412</v>
      </c>
      <c r="B2981" t="s">
        <v>39</v>
      </c>
      <c r="C2981" t="s">
        <v>97</v>
      </c>
      <c r="D2981" t="s">
        <v>1207</v>
      </c>
      <c r="E2981" t="s">
        <v>1256</v>
      </c>
      <c r="F2981" s="6">
        <v>2.5173064820641913E-4</v>
      </c>
      <c r="G2981" t="s">
        <v>917</v>
      </c>
      <c r="H2981" t="s">
        <v>549</v>
      </c>
      <c r="I2981" s="1">
        <v>67.399999999999991</v>
      </c>
      <c r="J2981" s="2">
        <v>1.4902454373820014E-2</v>
      </c>
      <c r="K2981" s="2">
        <v>1.6941472624292006E-2</v>
      </c>
      <c r="L2981" s="2">
        <v>1.699181875393329E-2</v>
      </c>
    </row>
    <row r="2982" spans="1:12" x14ac:dyDescent="0.35">
      <c r="A2982">
        <v>7820412</v>
      </c>
      <c r="B2982" t="s">
        <v>39</v>
      </c>
      <c r="C2982" t="s">
        <v>97</v>
      </c>
      <c r="D2982" t="s">
        <v>1207</v>
      </c>
      <c r="E2982" t="s">
        <v>1257</v>
      </c>
      <c r="F2982" s="6">
        <v>3.7759597230962869E-4</v>
      </c>
      <c r="G2982" t="s">
        <v>1211</v>
      </c>
      <c r="H2982" t="s">
        <v>909</v>
      </c>
      <c r="I2982" s="1">
        <v>78.48</v>
      </c>
      <c r="J2982" s="2">
        <v>2.7640025173064822E-2</v>
      </c>
      <c r="K2982" s="2">
        <v>3.1038388923851478E-2</v>
      </c>
      <c r="L2982" s="2">
        <v>2.9641283826305851E-2</v>
      </c>
    </row>
    <row r="2983" spans="1:12" x14ac:dyDescent="0.35">
      <c r="A2983">
        <v>7820412</v>
      </c>
      <c r="B2983" t="s">
        <v>39</v>
      </c>
      <c r="C2983" t="s">
        <v>97</v>
      </c>
      <c r="D2983" t="s">
        <v>1207</v>
      </c>
      <c r="E2983" t="s">
        <v>1258</v>
      </c>
      <c r="F2983" s="6">
        <v>1.2586532410320956E-4</v>
      </c>
      <c r="G2983" t="s">
        <v>479</v>
      </c>
      <c r="H2983" t="s">
        <v>670</v>
      </c>
      <c r="I2983" s="1">
        <v>81.775000000000006</v>
      </c>
      <c r="J2983" s="2">
        <v>9.9056010069225927E-3</v>
      </c>
      <c r="K2983" s="2">
        <v>1.053492762743864E-2</v>
      </c>
      <c r="L2983" s="2">
        <v>1.0295783895753028E-2</v>
      </c>
    </row>
    <row r="2984" spans="1:12" x14ac:dyDescent="0.35">
      <c r="A2984">
        <v>7820412</v>
      </c>
      <c r="B2984" t="s">
        <v>39</v>
      </c>
      <c r="C2984" t="s">
        <v>97</v>
      </c>
      <c r="D2984" t="s">
        <v>1207</v>
      </c>
      <c r="E2984" t="s">
        <v>1259</v>
      </c>
      <c r="F2984" s="6">
        <v>3.7759597230962869E-4</v>
      </c>
      <c r="G2984" t="s">
        <v>700</v>
      </c>
      <c r="H2984" t="s">
        <v>401</v>
      </c>
      <c r="I2984" s="1">
        <v>59.114999999999995</v>
      </c>
      <c r="J2984" s="2">
        <v>1.7595972309628699E-2</v>
      </c>
      <c r="K2984" s="2">
        <v>2.696035242290749E-2</v>
      </c>
      <c r="L2984" s="2">
        <v>2.2315921387333328E-2</v>
      </c>
    </row>
    <row r="2985" spans="1:12" x14ac:dyDescent="0.35">
      <c r="A2985">
        <v>7820412</v>
      </c>
      <c r="B2985" t="s">
        <v>39</v>
      </c>
      <c r="C2985" t="s">
        <v>97</v>
      </c>
      <c r="D2985" t="s">
        <v>195</v>
      </c>
      <c r="E2985" t="s">
        <v>357</v>
      </c>
      <c r="F2985" s="6">
        <v>1.132787916928886E-3</v>
      </c>
      <c r="G2985" t="s">
        <v>358</v>
      </c>
      <c r="H2985" t="s">
        <v>359</v>
      </c>
      <c r="I2985" s="1">
        <v>63.704999999999998</v>
      </c>
      <c r="J2985" s="2">
        <v>5.1768407803650093E-2</v>
      </c>
      <c r="K2985" s="2">
        <v>8.5752045311516673E-2</v>
      </c>
      <c r="L2985" s="2">
        <v>7.2158591172618636E-2</v>
      </c>
    </row>
    <row r="2986" spans="1:12" x14ac:dyDescent="0.35">
      <c r="A2986">
        <v>7820412</v>
      </c>
      <c r="B2986" t="s">
        <v>39</v>
      </c>
      <c r="C2986" t="s">
        <v>97</v>
      </c>
      <c r="D2986" t="s">
        <v>1568</v>
      </c>
      <c r="E2986" t="s">
        <v>1569</v>
      </c>
      <c r="F2986" s="6">
        <v>3.7759597230962869E-4</v>
      </c>
      <c r="G2986" t="s">
        <v>775</v>
      </c>
      <c r="H2986" t="s">
        <v>254</v>
      </c>
      <c r="I2986" s="1">
        <v>51.98</v>
      </c>
      <c r="J2986" s="2">
        <v>1.3366897419760855E-2</v>
      </c>
      <c r="K2986" s="2">
        <v>2.873505349276274E-2</v>
      </c>
      <c r="L2986" s="2">
        <v>1.9634990560100693E-2</v>
      </c>
    </row>
    <row r="2987" spans="1:12" x14ac:dyDescent="0.35">
      <c r="A2987">
        <v>7820412</v>
      </c>
      <c r="B2987" t="s">
        <v>39</v>
      </c>
      <c r="C2987" t="s">
        <v>97</v>
      </c>
      <c r="D2987" t="s">
        <v>2358</v>
      </c>
      <c r="E2987" t="s">
        <v>2568</v>
      </c>
      <c r="F2987" s="6">
        <v>7.5519194461925738E-4</v>
      </c>
      <c r="G2987" t="s">
        <v>1308</v>
      </c>
      <c r="H2987" t="s">
        <v>345</v>
      </c>
      <c r="I2987" s="1">
        <v>72.679999999999993</v>
      </c>
      <c r="J2987" s="2">
        <v>4.7803650094398992E-2</v>
      </c>
      <c r="K2987" s="2">
        <v>5.7847702957835111E-2</v>
      </c>
      <c r="L2987" s="2">
        <v>5.4902452069157094E-2</v>
      </c>
    </row>
    <row r="2988" spans="1:12" x14ac:dyDescent="0.35">
      <c r="A2988">
        <v>7820412</v>
      </c>
      <c r="B2988" t="s">
        <v>39</v>
      </c>
      <c r="C2988" t="s">
        <v>97</v>
      </c>
      <c r="D2988" t="s">
        <v>1570</v>
      </c>
      <c r="E2988" t="s">
        <v>1571</v>
      </c>
      <c r="F2988" s="6">
        <v>3.7759597230962869E-4</v>
      </c>
      <c r="G2988" t="s">
        <v>308</v>
      </c>
      <c r="H2988" t="s">
        <v>271</v>
      </c>
      <c r="I2988" s="1">
        <v>65</v>
      </c>
      <c r="J2988" s="2">
        <v>2.7111390811831337E-2</v>
      </c>
      <c r="K2988" s="2">
        <v>2.2315921963499057E-2</v>
      </c>
      <c r="L2988" s="2">
        <v>2.4543738200125866E-2</v>
      </c>
    </row>
    <row r="2989" spans="1:12" x14ac:dyDescent="0.35">
      <c r="A2989">
        <v>7820412</v>
      </c>
      <c r="B2989" t="s">
        <v>39</v>
      </c>
      <c r="C2989" t="s">
        <v>97</v>
      </c>
      <c r="D2989" t="s">
        <v>1570</v>
      </c>
      <c r="E2989" t="s">
        <v>1572</v>
      </c>
      <c r="F2989" s="6">
        <v>5.0346129641283825E-4</v>
      </c>
      <c r="G2989" t="s">
        <v>1573</v>
      </c>
      <c r="H2989" t="s">
        <v>425</v>
      </c>
      <c r="I2989" s="1">
        <v>57.834999999999994</v>
      </c>
      <c r="J2989" s="2">
        <v>3.1264946507237254E-2</v>
      </c>
      <c r="K2989" s="2">
        <v>3.2976714915040908E-2</v>
      </c>
      <c r="L2989" s="2">
        <v>2.9100062548551565E-2</v>
      </c>
    </row>
    <row r="2990" spans="1:12" x14ac:dyDescent="0.35">
      <c r="A2990">
        <v>7820412</v>
      </c>
      <c r="B2990" t="s">
        <v>39</v>
      </c>
      <c r="C2990" t="s">
        <v>97</v>
      </c>
      <c r="D2990" t="s">
        <v>824</v>
      </c>
      <c r="E2990" t="s">
        <v>888</v>
      </c>
      <c r="F2990" s="6">
        <v>3.7759597230962869E-4</v>
      </c>
      <c r="G2990" t="s">
        <v>245</v>
      </c>
      <c r="H2990" t="s">
        <v>144</v>
      </c>
      <c r="I2990" s="1">
        <v>63.19</v>
      </c>
      <c r="J2990" s="2">
        <v>1.8879798615481433E-2</v>
      </c>
      <c r="K2990" s="2">
        <v>2.9037130270610449E-2</v>
      </c>
      <c r="L2990" s="2">
        <v>2.3864065738051398E-2</v>
      </c>
    </row>
    <row r="2991" spans="1:12" x14ac:dyDescent="0.35">
      <c r="A2991">
        <v>7820412</v>
      </c>
      <c r="B2991" t="s">
        <v>39</v>
      </c>
      <c r="C2991" t="s">
        <v>97</v>
      </c>
      <c r="D2991" t="s">
        <v>472</v>
      </c>
      <c r="E2991" t="s">
        <v>672</v>
      </c>
      <c r="F2991" s="6">
        <v>1.5103838892385148E-3</v>
      </c>
      <c r="G2991" t="s">
        <v>673</v>
      </c>
      <c r="H2991" t="s">
        <v>359</v>
      </c>
      <c r="I2991" s="1">
        <v>59.284999999999997</v>
      </c>
      <c r="J2991" s="2">
        <v>5.1202013845185648E-2</v>
      </c>
      <c r="K2991" s="2">
        <v>0.11433606041535557</v>
      </c>
      <c r="L2991" s="2">
        <v>8.9565763479512464E-2</v>
      </c>
    </row>
    <row r="2992" spans="1:12" x14ac:dyDescent="0.35">
      <c r="A2992">
        <v>7820412</v>
      </c>
      <c r="B2992" t="s">
        <v>39</v>
      </c>
      <c r="C2992" t="s">
        <v>97</v>
      </c>
      <c r="D2992" t="s">
        <v>472</v>
      </c>
      <c r="E2992" t="s">
        <v>1064</v>
      </c>
      <c r="F2992" s="6">
        <v>5.0346129641283825E-4</v>
      </c>
      <c r="G2992" t="s">
        <v>405</v>
      </c>
      <c r="H2992" t="s">
        <v>1051</v>
      </c>
      <c r="I2992" s="1">
        <v>86.344999999999999</v>
      </c>
      <c r="J2992" s="2">
        <v>4.6066708621774699E-2</v>
      </c>
      <c r="K2992" s="2">
        <v>4.2643171806167404E-2</v>
      </c>
      <c r="L2992" s="2">
        <v>4.3499056778290197E-2</v>
      </c>
    </row>
    <row r="2993" spans="1:12" x14ac:dyDescent="0.35">
      <c r="A2993">
        <v>7820412</v>
      </c>
      <c r="B2993" t="s">
        <v>39</v>
      </c>
      <c r="C2993" t="s">
        <v>97</v>
      </c>
      <c r="D2993" t="s">
        <v>472</v>
      </c>
      <c r="E2993" t="s">
        <v>687</v>
      </c>
      <c r="F2993" s="6">
        <v>5.0346129641283825E-4</v>
      </c>
      <c r="G2993" t="s">
        <v>1580</v>
      </c>
      <c r="H2993" t="s">
        <v>155</v>
      </c>
      <c r="I2993" s="1">
        <v>67.10499999999999</v>
      </c>
      <c r="J2993" s="2">
        <v>2.2857142857142857E-2</v>
      </c>
      <c r="K2993" s="2">
        <v>4.4707363121460036E-2</v>
      </c>
      <c r="L2993" s="2">
        <v>3.3832597582500783E-2</v>
      </c>
    </row>
    <row r="2994" spans="1:12" x14ac:dyDescent="0.35">
      <c r="A2994">
        <v>7820412</v>
      </c>
      <c r="B2994" t="s">
        <v>39</v>
      </c>
      <c r="C2994" t="s">
        <v>97</v>
      </c>
      <c r="D2994" t="s">
        <v>472</v>
      </c>
      <c r="E2994" t="s">
        <v>674</v>
      </c>
      <c r="F2994" s="6">
        <v>1.0069225928256765E-3</v>
      </c>
      <c r="G2994" t="s">
        <v>675</v>
      </c>
      <c r="H2994" t="s">
        <v>676</v>
      </c>
      <c r="I2994" s="1">
        <v>60.615000000000002</v>
      </c>
      <c r="J2994" s="2">
        <v>3.2624292007551917E-2</v>
      </c>
      <c r="K2994" s="2">
        <v>8.0050346129641278E-2</v>
      </c>
      <c r="L2994" s="2">
        <v>6.0918816865953428E-2</v>
      </c>
    </row>
    <row r="2995" spans="1:12" x14ac:dyDescent="0.35">
      <c r="A2995">
        <v>7820412</v>
      </c>
      <c r="B2995" t="s">
        <v>39</v>
      </c>
      <c r="C2995" t="s">
        <v>97</v>
      </c>
      <c r="D2995" t="s">
        <v>472</v>
      </c>
      <c r="E2995" t="s">
        <v>2569</v>
      </c>
      <c r="F2995" s="6">
        <v>7.5519194461925738E-4</v>
      </c>
      <c r="G2995" t="s">
        <v>826</v>
      </c>
      <c r="H2995" t="s">
        <v>1071</v>
      </c>
      <c r="I2995" s="1">
        <v>71.344999999999999</v>
      </c>
      <c r="J2995" s="2">
        <v>4.8332284455632472E-2</v>
      </c>
      <c r="K2995" s="2">
        <v>6.2454373820012586E-2</v>
      </c>
      <c r="L2995" s="2">
        <v>5.3920705998146433E-2</v>
      </c>
    </row>
    <row r="2996" spans="1:12" x14ac:dyDescent="0.35">
      <c r="A2996">
        <v>7820412</v>
      </c>
      <c r="B2996" t="s">
        <v>39</v>
      </c>
      <c r="C2996" t="s">
        <v>97</v>
      </c>
      <c r="D2996" t="s">
        <v>472</v>
      </c>
      <c r="E2996" t="s">
        <v>677</v>
      </c>
      <c r="F2996" s="6">
        <v>1.132787916928886E-3</v>
      </c>
      <c r="G2996" t="s">
        <v>678</v>
      </c>
      <c r="H2996" t="s">
        <v>439</v>
      </c>
      <c r="I2996" s="1">
        <v>70.024999999999991</v>
      </c>
      <c r="J2996" s="2">
        <v>4.9729389553178092E-2</v>
      </c>
      <c r="K2996" s="2">
        <v>0.10308370044052863</v>
      </c>
      <c r="L2996" s="2">
        <v>7.9408431248217726E-2</v>
      </c>
    </row>
    <row r="2997" spans="1:12" x14ac:dyDescent="0.35">
      <c r="A2997">
        <v>7820412</v>
      </c>
      <c r="B2997" t="s">
        <v>39</v>
      </c>
      <c r="C2997" t="s">
        <v>97</v>
      </c>
      <c r="D2997" t="s">
        <v>472</v>
      </c>
      <c r="E2997" t="s">
        <v>1065</v>
      </c>
      <c r="F2997" s="6">
        <v>2.5173064820641913E-4</v>
      </c>
      <c r="G2997" t="s">
        <v>198</v>
      </c>
      <c r="H2997" t="s">
        <v>857</v>
      </c>
      <c r="I2997" s="1">
        <v>66.3</v>
      </c>
      <c r="J2997" s="2">
        <v>1.3089993706733794E-2</v>
      </c>
      <c r="K2997" s="2">
        <v>1.9106356198867212E-2</v>
      </c>
      <c r="L2997" s="2">
        <v>1.6714915425016717E-2</v>
      </c>
    </row>
    <row r="2998" spans="1:12" x14ac:dyDescent="0.35">
      <c r="A2998">
        <v>7820412</v>
      </c>
      <c r="B2998" t="s">
        <v>39</v>
      </c>
      <c r="C2998" t="s">
        <v>97</v>
      </c>
      <c r="D2998" t="s">
        <v>472</v>
      </c>
      <c r="E2998" t="s">
        <v>679</v>
      </c>
      <c r="F2998" s="6">
        <v>2.5173064820641915E-3</v>
      </c>
      <c r="G2998" t="s">
        <v>630</v>
      </c>
      <c r="H2998" t="s">
        <v>680</v>
      </c>
      <c r="I2998" s="1">
        <v>65.495000000000005</v>
      </c>
      <c r="J2998" s="2">
        <v>9.0119572057898042E-2</v>
      </c>
      <c r="K2998" s="2">
        <v>0.2011327879169289</v>
      </c>
      <c r="L2998" s="2">
        <v>0.164631847768103</v>
      </c>
    </row>
    <row r="2999" spans="1:12" x14ac:dyDescent="0.35">
      <c r="A2999">
        <v>7820412</v>
      </c>
      <c r="B2999" t="s">
        <v>39</v>
      </c>
      <c r="C2999" t="s">
        <v>97</v>
      </c>
      <c r="D2999" t="s">
        <v>472</v>
      </c>
      <c r="E2999" t="s">
        <v>681</v>
      </c>
      <c r="F2999" s="6">
        <v>1.3845185651353053E-3</v>
      </c>
      <c r="G2999" t="s">
        <v>551</v>
      </c>
      <c r="H2999" t="s">
        <v>259</v>
      </c>
      <c r="I2999" s="1">
        <v>62.879999999999995</v>
      </c>
      <c r="J2999" s="2">
        <v>5.468848332284456E-2</v>
      </c>
      <c r="K2999" s="2">
        <v>0.11740717432347388</v>
      </c>
      <c r="L2999" s="2">
        <v>8.6947764834193336E-2</v>
      </c>
    </row>
    <row r="3000" spans="1:12" x14ac:dyDescent="0.35">
      <c r="A3000">
        <v>7820412</v>
      </c>
      <c r="B3000" t="s">
        <v>39</v>
      </c>
      <c r="C3000" t="s">
        <v>97</v>
      </c>
      <c r="D3000" t="s">
        <v>472</v>
      </c>
      <c r="E3000" t="s">
        <v>682</v>
      </c>
      <c r="F3000" s="6">
        <v>3.7759597230962869E-4</v>
      </c>
      <c r="G3000" t="s">
        <v>604</v>
      </c>
      <c r="H3000" t="s">
        <v>167</v>
      </c>
      <c r="I3000" s="1">
        <v>72.375</v>
      </c>
      <c r="J3000" s="2">
        <v>1.499056010069226E-2</v>
      </c>
      <c r="K3000" s="2">
        <v>3.3794839521711771E-2</v>
      </c>
      <c r="L3000" s="2">
        <v>2.7300189950317612E-2</v>
      </c>
    </row>
    <row r="3001" spans="1:12" x14ac:dyDescent="0.35">
      <c r="A3001">
        <v>7820412</v>
      </c>
      <c r="B3001" t="s">
        <v>39</v>
      </c>
      <c r="C3001" t="s">
        <v>97</v>
      </c>
      <c r="D3001" t="s">
        <v>472</v>
      </c>
      <c r="E3001" t="s">
        <v>683</v>
      </c>
      <c r="F3001" s="6">
        <v>1.8879798615481435E-3</v>
      </c>
      <c r="G3001" t="s">
        <v>673</v>
      </c>
      <c r="H3001" t="s">
        <v>684</v>
      </c>
      <c r="I3001" s="1">
        <v>55.18</v>
      </c>
      <c r="J3001" s="2">
        <v>6.4002517306482057E-2</v>
      </c>
      <c r="K3001" s="2">
        <v>0.14046570169918188</v>
      </c>
      <c r="L3001" s="2">
        <v>0.10421648979787185</v>
      </c>
    </row>
    <row r="3002" spans="1:12" x14ac:dyDescent="0.35">
      <c r="A3002">
        <v>7820412</v>
      </c>
      <c r="B3002" t="s">
        <v>39</v>
      </c>
      <c r="C3002" t="s">
        <v>97</v>
      </c>
      <c r="D3002" t="s">
        <v>472</v>
      </c>
      <c r="E3002" t="s">
        <v>1066</v>
      </c>
      <c r="F3002" s="6">
        <v>1.0069225928256765E-3</v>
      </c>
      <c r="G3002" t="s">
        <v>369</v>
      </c>
      <c r="H3002" t="s">
        <v>538</v>
      </c>
      <c r="I3002" s="1">
        <v>79.125</v>
      </c>
      <c r="J3002" s="2">
        <v>7.0283196979232215E-2</v>
      </c>
      <c r="K3002" s="2">
        <v>8.407803650094399E-2</v>
      </c>
      <c r="L3002" s="2">
        <v>7.9647575556069064E-2</v>
      </c>
    </row>
    <row r="3003" spans="1:12" x14ac:dyDescent="0.35">
      <c r="A3003">
        <v>7820412</v>
      </c>
      <c r="B3003" t="s">
        <v>39</v>
      </c>
      <c r="C3003" t="s">
        <v>97</v>
      </c>
      <c r="D3003" t="s">
        <v>472</v>
      </c>
      <c r="E3003" t="s">
        <v>685</v>
      </c>
      <c r="F3003" s="6">
        <v>2.013845185651353E-3</v>
      </c>
      <c r="G3003" t="s">
        <v>686</v>
      </c>
      <c r="H3003" t="s">
        <v>215</v>
      </c>
      <c r="I3003" s="1">
        <v>70.985000000000014</v>
      </c>
      <c r="J3003" s="2">
        <v>9.5053492762743871E-2</v>
      </c>
      <c r="K3003" s="2">
        <v>0.1876903713027061</v>
      </c>
      <c r="L3003" s="2">
        <v>0.14298300818124607</v>
      </c>
    </row>
    <row r="3004" spans="1:12" x14ac:dyDescent="0.35">
      <c r="A3004">
        <v>7820412</v>
      </c>
      <c r="B3004" t="s">
        <v>39</v>
      </c>
      <c r="C3004" t="s">
        <v>97</v>
      </c>
      <c r="D3004" t="s">
        <v>472</v>
      </c>
      <c r="E3004" t="s">
        <v>1574</v>
      </c>
      <c r="F3004" s="6">
        <v>2.013845185651353E-3</v>
      </c>
      <c r="G3004" t="s">
        <v>1575</v>
      </c>
      <c r="H3004" t="s">
        <v>760</v>
      </c>
      <c r="I3004" s="1">
        <v>62.015000000000001</v>
      </c>
      <c r="J3004" s="2">
        <v>6.685966016362492E-2</v>
      </c>
      <c r="K3004" s="2">
        <v>0.15567023285084958</v>
      </c>
      <c r="L3004" s="2">
        <v>0.12505978295606512</v>
      </c>
    </row>
    <row r="3005" spans="1:12" x14ac:dyDescent="0.35">
      <c r="A3005">
        <v>7820412</v>
      </c>
      <c r="B3005" t="s">
        <v>39</v>
      </c>
      <c r="C3005" t="s">
        <v>97</v>
      </c>
      <c r="D3005" t="s">
        <v>472</v>
      </c>
      <c r="E3005" t="s">
        <v>1067</v>
      </c>
      <c r="F3005" s="6">
        <v>3.7759597230962869E-4</v>
      </c>
      <c r="G3005" t="s">
        <v>938</v>
      </c>
      <c r="H3005" t="s">
        <v>1068</v>
      </c>
      <c r="I3005" s="1">
        <v>60.914999999999992</v>
      </c>
      <c r="J3005" s="2">
        <v>1.3631214600377596E-2</v>
      </c>
      <c r="K3005" s="2">
        <v>3.1831340465701699E-2</v>
      </c>
      <c r="L3005" s="2">
        <v>2.2995595289822115E-2</v>
      </c>
    </row>
    <row r="3006" spans="1:12" x14ac:dyDescent="0.35">
      <c r="A3006">
        <v>7820412</v>
      </c>
      <c r="B3006" t="s">
        <v>39</v>
      </c>
      <c r="C3006" t="s">
        <v>97</v>
      </c>
      <c r="D3006" t="s">
        <v>472</v>
      </c>
      <c r="E3006" t="s">
        <v>815</v>
      </c>
      <c r="F3006" s="6">
        <v>1.0069225928256765E-3</v>
      </c>
      <c r="G3006" t="s">
        <v>580</v>
      </c>
      <c r="H3006" t="s">
        <v>816</v>
      </c>
      <c r="I3006" s="1">
        <v>68.52</v>
      </c>
      <c r="J3006" s="2">
        <v>4.7929515418502204E-2</v>
      </c>
      <c r="K3006" s="2">
        <v>8.1057268722466963E-2</v>
      </c>
      <c r="L3006" s="2">
        <v>6.9074888331399464E-2</v>
      </c>
    </row>
    <row r="3007" spans="1:12" x14ac:dyDescent="0.35">
      <c r="A3007">
        <v>7820412</v>
      </c>
      <c r="B3007" t="s">
        <v>39</v>
      </c>
      <c r="C3007" t="s">
        <v>97</v>
      </c>
      <c r="D3007" t="s">
        <v>472</v>
      </c>
      <c r="E3007" t="s">
        <v>1576</v>
      </c>
      <c r="F3007" s="6">
        <v>1.132787916928886E-3</v>
      </c>
      <c r="G3007" t="s">
        <v>871</v>
      </c>
      <c r="H3007" t="s">
        <v>436</v>
      </c>
      <c r="I3007" s="1">
        <v>70.53</v>
      </c>
      <c r="J3007" s="2">
        <v>4.6784140969162988E-2</v>
      </c>
      <c r="K3007" s="2">
        <v>9.3341724354940217E-2</v>
      </c>
      <c r="L3007" s="2">
        <v>7.9861548143486463E-2</v>
      </c>
    </row>
    <row r="3008" spans="1:12" x14ac:dyDescent="0.35">
      <c r="A3008">
        <v>7820412</v>
      </c>
      <c r="B3008" t="s">
        <v>39</v>
      </c>
      <c r="C3008" t="s">
        <v>97</v>
      </c>
      <c r="D3008" t="s">
        <v>472</v>
      </c>
      <c r="E3008" t="s">
        <v>817</v>
      </c>
      <c r="F3008" s="6">
        <v>7.5519194461925738E-4</v>
      </c>
      <c r="G3008" t="s">
        <v>714</v>
      </c>
      <c r="H3008" t="s">
        <v>482</v>
      </c>
      <c r="I3008" s="1">
        <v>67.19</v>
      </c>
      <c r="J3008" s="2">
        <v>3.9798615481434867E-2</v>
      </c>
      <c r="K3008" s="2">
        <v>6.1321585903083703E-2</v>
      </c>
      <c r="L3008" s="2">
        <v>5.0748896373751178E-2</v>
      </c>
    </row>
    <row r="3009" spans="1:12" x14ac:dyDescent="0.35">
      <c r="A3009">
        <v>7820412</v>
      </c>
      <c r="B3009" t="s">
        <v>39</v>
      </c>
      <c r="C3009" t="s">
        <v>97</v>
      </c>
      <c r="D3009" t="s">
        <v>2369</v>
      </c>
      <c r="E3009" t="s">
        <v>2570</v>
      </c>
      <c r="F3009" s="6">
        <v>8.81057268722467E-4</v>
      </c>
      <c r="G3009" t="s">
        <v>1831</v>
      </c>
      <c r="H3009" t="s">
        <v>733</v>
      </c>
      <c r="I3009" s="1">
        <v>57.819999999999993</v>
      </c>
      <c r="J3009" s="2">
        <v>4.0440528634361234E-2</v>
      </c>
      <c r="K3009" s="2">
        <v>5.7797356828193827E-2</v>
      </c>
      <c r="L3009" s="2">
        <v>5.1013217203417539E-2</v>
      </c>
    </row>
    <row r="3010" spans="1:12" x14ac:dyDescent="0.35">
      <c r="A3010">
        <v>7820412</v>
      </c>
      <c r="B3010" t="s">
        <v>39</v>
      </c>
      <c r="C3010" t="s">
        <v>97</v>
      </c>
      <c r="D3010" t="s">
        <v>828</v>
      </c>
      <c r="E3010" t="s">
        <v>889</v>
      </c>
      <c r="F3010" s="6">
        <v>1.3845185651353053E-3</v>
      </c>
      <c r="G3010" t="s">
        <v>890</v>
      </c>
      <c r="H3010" t="s">
        <v>431</v>
      </c>
      <c r="I3010" s="1">
        <v>64.775000000000006</v>
      </c>
      <c r="J3010" s="2">
        <v>5.5103838892385147E-2</v>
      </c>
      <c r="K3010" s="2">
        <v>0.11823788546255508</v>
      </c>
      <c r="L3010" s="2">
        <v>8.9578346939038905E-2</v>
      </c>
    </row>
    <row r="3011" spans="1:12" x14ac:dyDescent="0.35">
      <c r="A3011">
        <v>7820412</v>
      </c>
      <c r="B3011" t="s">
        <v>39</v>
      </c>
      <c r="C3011" t="s">
        <v>97</v>
      </c>
      <c r="D3011" t="s">
        <v>828</v>
      </c>
      <c r="E3011" t="s">
        <v>891</v>
      </c>
      <c r="F3011" s="6">
        <v>1.3845185651353053E-3</v>
      </c>
      <c r="G3011" t="s">
        <v>892</v>
      </c>
      <c r="H3011" t="s">
        <v>304</v>
      </c>
      <c r="I3011" s="1">
        <v>61.645000000000003</v>
      </c>
      <c r="J3011" s="2">
        <v>5.6903713027061049E-2</v>
      </c>
      <c r="K3011" s="2">
        <v>0.12432976714915041</v>
      </c>
      <c r="L3011" s="2">
        <v>8.5286341499727136E-2</v>
      </c>
    </row>
    <row r="3012" spans="1:12" x14ac:dyDescent="0.35">
      <c r="A3012">
        <v>7820412</v>
      </c>
      <c r="B3012" t="s">
        <v>39</v>
      </c>
      <c r="C3012" t="s">
        <v>97</v>
      </c>
      <c r="D3012" t="s">
        <v>828</v>
      </c>
      <c r="E3012" t="s">
        <v>893</v>
      </c>
      <c r="F3012" s="6">
        <v>1.132787916928886E-3</v>
      </c>
      <c r="G3012" t="s">
        <v>894</v>
      </c>
      <c r="H3012" t="s">
        <v>804</v>
      </c>
      <c r="I3012" s="1">
        <v>56.73</v>
      </c>
      <c r="J3012" s="2">
        <v>2.911264946507237E-2</v>
      </c>
      <c r="K3012" s="2">
        <v>7.634990560100692E-2</v>
      </c>
      <c r="L3012" s="2">
        <v>6.4229075754116433E-2</v>
      </c>
    </row>
    <row r="3013" spans="1:12" x14ac:dyDescent="0.35">
      <c r="A3013">
        <v>7820412</v>
      </c>
      <c r="B3013" t="s">
        <v>39</v>
      </c>
      <c r="C3013" t="s">
        <v>97</v>
      </c>
      <c r="D3013" t="s">
        <v>476</v>
      </c>
      <c r="E3013" t="s">
        <v>687</v>
      </c>
      <c r="F3013" s="6">
        <v>1.3845185651353053E-3</v>
      </c>
      <c r="G3013" t="s">
        <v>549</v>
      </c>
      <c r="H3013" t="s">
        <v>688</v>
      </c>
      <c r="I3013" s="1">
        <v>77.799999999999983</v>
      </c>
      <c r="J3013" s="2">
        <v>9.317809943360604E-2</v>
      </c>
      <c r="K3013" s="2">
        <v>0.11269981120201386</v>
      </c>
      <c r="L3013" s="2">
        <v>0.1077155485927421</v>
      </c>
    </row>
    <row r="3014" spans="1:12" x14ac:dyDescent="0.35">
      <c r="A3014">
        <v>7820412</v>
      </c>
      <c r="B3014" t="s">
        <v>39</v>
      </c>
      <c r="C3014" t="s">
        <v>97</v>
      </c>
      <c r="D3014" t="s">
        <v>476</v>
      </c>
      <c r="E3014" t="s">
        <v>689</v>
      </c>
      <c r="F3014" s="6">
        <v>1.3845185651353053E-3</v>
      </c>
      <c r="G3014" t="s">
        <v>690</v>
      </c>
      <c r="H3014" t="s">
        <v>384</v>
      </c>
      <c r="I3014" s="1">
        <v>54.489999999999995</v>
      </c>
      <c r="J3014" s="2">
        <v>5.9534298300818127E-2</v>
      </c>
      <c r="K3014" s="2">
        <v>0.10245437382001259</v>
      </c>
      <c r="L3014" s="2">
        <v>7.5456261799874136E-2</v>
      </c>
    </row>
    <row r="3015" spans="1:12" x14ac:dyDescent="0.35">
      <c r="A3015">
        <v>7820412</v>
      </c>
      <c r="B3015" t="s">
        <v>39</v>
      </c>
      <c r="C3015" t="s">
        <v>97</v>
      </c>
      <c r="D3015" t="s">
        <v>476</v>
      </c>
      <c r="E3015" t="s">
        <v>691</v>
      </c>
      <c r="F3015" s="6">
        <v>1.6362492133417243E-3</v>
      </c>
      <c r="G3015" t="s">
        <v>395</v>
      </c>
      <c r="H3015" t="s">
        <v>253</v>
      </c>
      <c r="I3015" s="1">
        <v>60.555</v>
      </c>
      <c r="J3015" s="2">
        <v>7.8703587161736935E-2</v>
      </c>
      <c r="K3015" s="2">
        <v>0.10930144745122718</v>
      </c>
      <c r="L3015" s="2">
        <v>9.8993077407174321E-2</v>
      </c>
    </row>
    <row r="3016" spans="1:12" x14ac:dyDescent="0.35">
      <c r="A3016">
        <v>7820412</v>
      </c>
      <c r="B3016" t="s">
        <v>39</v>
      </c>
      <c r="C3016" t="s">
        <v>97</v>
      </c>
      <c r="D3016" t="s">
        <v>476</v>
      </c>
      <c r="E3016" t="s">
        <v>2571</v>
      </c>
      <c r="F3016" s="6">
        <v>6.2932662051604787E-4</v>
      </c>
      <c r="G3016" t="s">
        <v>342</v>
      </c>
      <c r="H3016" t="s">
        <v>1589</v>
      </c>
      <c r="I3016" s="1">
        <v>76.685000000000002</v>
      </c>
      <c r="J3016" s="2">
        <v>4.3864065449968535E-2</v>
      </c>
      <c r="K3016" s="2">
        <v>5.2611705475141601E-2</v>
      </c>
      <c r="L3016" s="2">
        <v>4.8269349873028444E-2</v>
      </c>
    </row>
    <row r="3017" spans="1:12" x14ac:dyDescent="0.35">
      <c r="A3017">
        <v>7820412</v>
      </c>
      <c r="B3017" t="s">
        <v>39</v>
      </c>
      <c r="C3017" t="s">
        <v>97</v>
      </c>
      <c r="D3017" t="s">
        <v>476</v>
      </c>
      <c r="E3017" t="s">
        <v>1577</v>
      </c>
      <c r="F3017" s="6">
        <v>1.3845185651353053E-3</v>
      </c>
      <c r="G3017" t="s">
        <v>976</v>
      </c>
      <c r="H3017" t="s">
        <v>1109</v>
      </c>
      <c r="I3017" s="1">
        <v>75.324999999999989</v>
      </c>
      <c r="J3017" s="2">
        <v>9.760855884203902E-2</v>
      </c>
      <c r="K3017" s="2">
        <v>0.11173064820641913</v>
      </c>
      <c r="L3017" s="2">
        <v>0.10425425217990383</v>
      </c>
    </row>
    <row r="3018" spans="1:12" x14ac:dyDescent="0.35">
      <c r="A3018">
        <v>7820412</v>
      </c>
      <c r="B3018" t="s">
        <v>39</v>
      </c>
      <c r="C3018" t="s">
        <v>97</v>
      </c>
      <c r="D3018" t="s">
        <v>476</v>
      </c>
      <c r="E3018" t="s">
        <v>692</v>
      </c>
      <c r="F3018" s="6">
        <v>7.5519194461925738E-4</v>
      </c>
      <c r="G3018" t="s">
        <v>693</v>
      </c>
      <c r="H3018" t="s">
        <v>676</v>
      </c>
      <c r="I3018" s="1">
        <v>68.575000000000003</v>
      </c>
      <c r="J3018" s="2">
        <v>3.3303964757709255E-2</v>
      </c>
      <c r="K3018" s="2">
        <v>6.0037759597230962E-2</v>
      </c>
      <c r="L3018" s="2">
        <v>5.1806166248549598E-2</v>
      </c>
    </row>
    <row r="3019" spans="1:12" x14ac:dyDescent="0.35">
      <c r="A3019">
        <v>7820412</v>
      </c>
      <c r="B3019" t="s">
        <v>39</v>
      </c>
      <c r="C3019" t="s">
        <v>97</v>
      </c>
      <c r="D3019" t="s">
        <v>476</v>
      </c>
      <c r="E3019" t="s">
        <v>694</v>
      </c>
      <c r="F3019" s="6">
        <v>1.0069225928256765E-3</v>
      </c>
      <c r="G3019" t="s">
        <v>353</v>
      </c>
      <c r="H3019" t="s">
        <v>587</v>
      </c>
      <c r="I3019" s="1">
        <v>55.855000000000004</v>
      </c>
      <c r="J3019" s="2">
        <v>4.1686595342983003E-2</v>
      </c>
      <c r="K3019" s="2">
        <v>6.7665198237885471E-2</v>
      </c>
      <c r="L3019" s="2">
        <v>5.6186279911451774E-2</v>
      </c>
    </row>
    <row r="3020" spans="1:12" x14ac:dyDescent="0.35">
      <c r="A3020">
        <v>7820412</v>
      </c>
      <c r="B3020" t="s">
        <v>39</v>
      </c>
      <c r="C3020" t="s">
        <v>97</v>
      </c>
      <c r="D3020" t="s">
        <v>476</v>
      </c>
      <c r="E3020" t="s">
        <v>695</v>
      </c>
      <c r="F3020" s="6">
        <v>7.5519194461925738E-4</v>
      </c>
      <c r="G3020" t="s">
        <v>408</v>
      </c>
      <c r="H3020" t="s">
        <v>696</v>
      </c>
      <c r="I3020" s="1">
        <v>64.23</v>
      </c>
      <c r="J3020" s="2">
        <v>4.0478288231592198E-2</v>
      </c>
      <c r="K3020" s="2">
        <v>5.0975456261799876E-2</v>
      </c>
      <c r="L3020" s="2">
        <v>4.8558844343681164E-2</v>
      </c>
    </row>
    <row r="3021" spans="1:12" x14ac:dyDescent="0.35">
      <c r="A3021">
        <v>7820412</v>
      </c>
      <c r="B3021" t="s">
        <v>39</v>
      </c>
      <c r="C3021" t="s">
        <v>97</v>
      </c>
      <c r="D3021" t="s">
        <v>1578</v>
      </c>
      <c r="E3021" t="s">
        <v>1579</v>
      </c>
      <c r="F3021" s="6">
        <v>3.7759597230962869E-4</v>
      </c>
      <c r="G3021" t="s">
        <v>1580</v>
      </c>
      <c r="H3021" t="s">
        <v>413</v>
      </c>
      <c r="I3021" s="1">
        <v>72.99499999999999</v>
      </c>
      <c r="J3021" s="2">
        <v>1.7142857142857144E-2</v>
      </c>
      <c r="K3021" s="2">
        <v>3.175582127123977E-2</v>
      </c>
      <c r="L3021" s="2">
        <v>2.7526746381371935E-2</v>
      </c>
    </row>
    <row r="3022" spans="1:12" x14ac:dyDescent="0.35">
      <c r="A3022">
        <v>7820412</v>
      </c>
      <c r="B3022" t="s">
        <v>39</v>
      </c>
      <c r="C3022" t="s">
        <v>97</v>
      </c>
      <c r="D3022" t="s">
        <v>1957</v>
      </c>
      <c r="E3022" t="s">
        <v>2572</v>
      </c>
      <c r="F3022" s="6">
        <v>2.5173064820641913E-4</v>
      </c>
      <c r="G3022" t="s">
        <v>1828</v>
      </c>
      <c r="H3022" t="s">
        <v>342</v>
      </c>
      <c r="I3022" s="1">
        <v>57.74</v>
      </c>
      <c r="J3022" s="2">
        <v>9.9685336689741971E-3</v>
      </c>
      <c r="K3022" s="2">
        <v>1.7545626179987416E-2</v>
      </c>
      <c r="L3022" s="2">
        <v>1.4524858593565627E-2</v>
      </c>
    </row>
    <row r="3023" spans="1:12" x14ac:dyDescent="0.35">
      <c r="A3023">
        <v>7820412</v>
      </c>
      <c r="B3023" t="s">
        <v>39</v>
      </c>
      <c r="C3023" t="s">
        <v>97</v>
      </c>
      <c r="D3023" t="s">
        <v>1403</v>
      </c>
      <c r="E3023" t="s">
        <v>1581</v>
      </c>
      <c r="F3023" s="6">
        <v>7.5519194461925738E-4</v>
      </c>
      <c r="G3023" t="s">
        <v>1109</v>
      </c>
      <c r="H3023" t="s">
        <v>1109</v>
      </c>
      <c r="I3023" s="1">
        <v>85.474999999999994</v>
      </c>
      <c r="J3023" s="2">
        <v>6.0943989930774073E-2</v>
      </c>
      <c r="K3023" s="2">
        <v>6.0943989930774073E-2</v>
      </c>
      <c r="L3023" s="2">
        <v>6.4493393222816039E-2</v>
      </c>
    </row>
    <row r="3024" spans="1:12" x14ac:dyDescent="0.35">
      <c r="A3024">
        <v>7820412</v>
      </c>
      <c r="B3024" t="s">
        <v>39</v>
      </c>
      <c r="C3024" t="s">
        <v>97</v>
      </c>
      <c r="D3024" t="s">
        <v>1403</v>
      </c>
      <c r="E3024" t="s">
        <v>1582</v>
      </c>
      <c r="F3024" s="6">
        <v>7.5519194461925738E-4</v>
      </c>
      <c r="G3024" t="s">
        <v>698</v>
      </c>
      <c r="H3024" t="s">
        <v>1131</v>
      </c>
      <c r="I3024" s="1">
        <v>82.99499999999999</v>
      </c>
      <c r="J3024" s="2">
        <v>5.376966645689113E-2</v>
      </c>
      <c r="K3024" s="2">
        <v>6.6985525487728126E-2</v>
      </c>
      <c r="L3024" s="2">
        <v>6.2680931403398366E-2</v>
      </c>
    </row>
    <row r="3025" spans="1:12" x14ac:dyDescent="0.35">
      <c r="A3025">
        <v>7820412</v>
      </c>
      <c r="B3025" t="s">
        <v>39</v>
      </c>
      <c r="C3025" t="s">
        <v>97</v>
      </c>
      <c r="D3025" t="s">
        <v>1968</v>
      </c>
      <c r="E3025" t="s">
        <v>2573</v>
      </c>
      <c r="F3025" s="6">
        <v>2.5173064820641913E-4</v>
      </c>
      <c r="G3025" t="s">
        <v>580</v>
      </c>
      <c r="H3025" t="s">
        <v>1071</v>
      </c>
      <c r="I3025" s="1">
        <v>65.45</v>
      </c>
      <c r="J3025" s="2">
        <v>1.1982378854625551E-2</v>
      </c>
      <c r="K3025" s="2">
        <v>2.0818124606670863E-2</v>
      </c>
      <c r="L3025" s="2">
        <v>1.6488357457520454E-2</v>
      </c>
    </row>
    <row r="3026" spans="1:12" x14ac:dyDescent="0.35">
      <c r="A3026">
        <v>7820412</v>
      </c>
      <c r="B3026" t="s">
        <v>39</v>
      </c>
      <c r="C3026" t="s">
        <v>97</v>
      </c>
      <c r="D3026" t="s">
        <v>1406</v>
      </c>
      <c r="E3026" t="s">
        <v>1583</v>
      </c>
      <c r="F3026" s="6">
        <v>1.2586532410320956E-4</v>
      </c>
      <c r="G3026" t="s">
        <v>1584</v>
      </c>
      <c r="H3026" t="s">
        <v>783</v>
      </c>
      <c r="I3026" s="1">
        <v>65.995000000000005</v>
      </c>
      <c r="J3026" s="2">
        <v>8.0805538074260538E-3</v>
      </c>
      <c r="K3026" s="2">
        <v>8.4455632473253613E-3</v>
      </c>
      <c r="L3026" s="2">
        <v>8.3071113908118315E-3</v>
      </c>
    </row>
    <row r="3027" spans="1:12" x14ac:dyDescent="0.35">
      <c r="A3027">
        <v>7820412</v>
      </c>
      <c r="B3027" t="s">
        <v>39</v>
      </c>
      <c r="C3027" t="s">
        <v>97</v>
      </c>
      <c r="D3027" t="s">
        <v>1406</v>
      </c>
      <c r="E3027" t="s">
        <v>2574</v>
      </c>
      <c r="F3027" s="6">
        <v>1.2586532410320956E-4</v>
      </c>
      <c r="G3027" t="s">
        <v>625</v>
      </c>
      <c r="H3027" t="s">
        <v>205</v>
      </c>
      <c r="I3027" s="1">
        <v>69.13</v>
      </c>
      <c r="J3027" s="2">
        <v>5.9786028949024546E-3</v>
      </c>
      <c r="K3027" s="2">
        <v>9.7545626179987403E-3</v>
      </c>
      <c r="L3027" s="2">
        <v>8.7098800438316151E-3</v>
      </c>
    </row>
    <row r="3028" spans="1:12" x14ac:dyDescent="0.35">
      <c r="A3028">
        <v>7820412</v>
      </c>
      <c r="B3028" t="s">
        <v>39</v>
      </c>
      <c r="C3028" t="s">
        <v>97</v>
      </c>
      <c r="D3028" t="s">
        <v>1975</v>
      </c>
      <c r="E3028" t="s">
        <v>2575</v>
      </c>
      <c r="F3028" s="6">
        <v>2.5173064820641913E-4</v>
      </c>
      <c r="G3028" t="s">
        <v>589</v>
      </c>
      <c r="H3028" t="s">
        <v>1340</v>
      </c>
      <c r="I3028" s="1">
        <v>64.33</v>
      </c>
      <c r="J3028" s="2">
        <v>7.8036500943989926E-3</v>
      </c>
      <c r="K3028" s="2">
        <v>1.8829452485840149E-2</v>
      </c>
      <c r="L3028" s="2">
        <v>1.6211454128603878E-2</v>
      </c>
    </row>
    <row r="3029" spans="1:12" x14ac:dyDescent="0.35">
      <c r="A3029">
        <v>7820412</v>
      </c>
      <c r="B3029" t="s">
        <v>39</v>
      </c>
      <c r="C3029" t="s">
        <v>97</v>
      </c>
      <c r="D3029" t="s">
        <v>1585</v>
      </c>
      <c r="E3029" t="s">
        <v>1586</v>
      </c>
      <c r="F3029" s="6">
        <v>6.2932662051604787E-4</v>
      </c>
      <c r="G3029" t="s">
        <v>1543</v>
      </c>
      <c r="H3029" t="s">
        <v>351</v>
      </c>
      <c r="I3029" s="1">
        <v>66.61</v>
      </c>
      <c r="J3029" s="2">
        <v>3.6815607300188798E-2</v>
      </c>
      <c r="K3029" s="2">
        <v>5.3996224040276902E-2</v>
      </c>
      <c r="L3029" s="2">
        <v>4.191315196609257E-2</v>
      </c>
    </row>
    <row r="3030" spans="1:12" x14ac:dyDescent="0.35">
      <c r="A3030">
        <v>7820412</v>
      </c>
      <c r="B3030" t="s">
        <v>39</v>
      </c>
      <c r="C3030" t="s">
        <v>97</v>
      </c>
      <c r="D3030" t="s">
        <v>1408</v>
      </c>
      <c r="E3030" t="s">
        <v>1587</v>
      </c>
      <c r="F3030" s="6">
        <v>1.132787916928886E-3</v>
      </c>
      <c r="G3030" t="s">
        <v>178</v>
      </c>
      <c r="H3030" t="s">
        <v>1076</v>
      </c>
      <c r="I3030" s="1">
        <v>80.35499999999999</v>
      </c>
      <c r="J3030" s="2">
        <v>8.3146633102580234E-2</v>
      </c>
      <c r="K3030" s="2">
        <v>0.10682190056639394</v>
      </c>
      <c r="L3030" s="2">
        <v>9.0962873186383922E-2</v>
      </c>
    </row>
    <row r="3031" spans="1:12" x14ac:dyDescent="0.35">
      <c r="A3031">
        <v>7820412</v>
      </c>
      <c r="B3031" t="s">
        <v>39</v>
      </c>
      <c r="C3031" t="s">
        <v>97</v>
      </c>
      <c r="D3031" t="s">
        <v>1408</v>
      </c>
      <c r="E3031" t="s">
        <v>1588</v>
      </c>
      <c r="F3031" s="6">
        <v>1.3845185651353053E-3</v>
      </c>
      <c r="G3031" t="s">
        <v>1589</v>
      </c>
      <c r="H3031" t="s">
        <v>1213</v>
      </c>
      <c r="I3031" s="1">
        <v>88.644999999999996</v>
      </c>
      <c r="J3031" s="2">
        <v>0.11574575204531151</v>
      </c>
      <c r="K3031" s="2">
        <v>0.12889867841409691</v>
      </c>
      <c r="L3031" s="2">
        <v>0.12280679250228622</v>
      </c>
    </row>
    <row r="3032" spans="1:12" x14ac:dyDescent="0.35">
      <c r="A3032">
        <v>7820412</v>
      </c>
      <c r="B3032" t="s">
        <v>39</v>
      </c>
      <c r="C3032" t="s">
        <v>97</v>
      </c>
      <c r="D3032" t="s">
        <v>1408</v>
      </c>
      <c r="E3032" t="s">
        <v>2576</v>
      </c>
      <c r="F3032" s="6">
        <v>3.7759597230962869E-4</v>
      </c>
      <c r="G3032" t="s">
        <v>1145</v>
      </c>
      <c r="H3032" t="s">
        <v>661</v>
      </c>
      <c r="I3032" s="1">
        <v>90.444999999999993</v>
      </c>
      <c r="J3032" s="2">
        <v>3.6060415355569538E-2</v>
      </c>
      <c r="K3032" s="2">
        <v>3.6513530522341096E-2</v>
      </c>
      <c r="L3032" s="2">
        <v>3.4210194515086632E-2</v>
      </c>
    </row>
    <row r="3033" spans="1:12" x14ac:dyDescent="0.35">
      <c r="A3033">
        <v>7820412</v>
      </c>
      <c r="B3033" t="s">
        <v>39</v>
      </c>
      <c r="C3033" t="s">
        <v>97</v>
      </c>
      <c r="D3033" t="s">
        <v>1408</v>
      </c>
      <c r="E3033" t="s">
        <v>2577</v>
      </c>
      <c r="F3033" s="6">
        <v>6.2932662051604787E-4</v>
      </c>
      <c r="G3033" t="s">
        <v>2578</v>
      </c>
      <c r="H3033" t="s">
        <v>993</v>
      </c>
      <c r="I3033" s="1">
        <v>95.39</v>
      </c>
      <c r="J3033" s="2">
        <v>6.261799874134677E-2</v>
      </c>
      <c r="K3033" s="2">
        <v>6.0604153555695407E-2</v>
      </c>
      <c r="L3033" s="2">
        <v>6.0100692259282572E-2</v>
      </c>
    </row>
    <row r="3034" spans="1:12" x14ac:dyDescent="0.35">
      <c r="A3034">
        <v>7820412</v>
      </c>
      <c r="B3034" t="s">
        <v>39</v>
      </c>
      <c r="C3034" t="s">
        <v>97</v>
      </c>
      <c r="D3034" t="s">
        <v>1408</v>
      </c>
      <c r="E3034" t="s">
        <v>1590</v>
      </c>
      <c r="F3034" s="6">
        <v>7.5519194461925738E-4</v>
      </c>
      <c r="G3034" t="s">
        <v>552</v>
      </c>
      <c r="H3034" t="s">
        <v>969</v>
      </c>
      <c r="I3034" s="1">
        <v>90.834999999999994</v>
      </c>
      <c r="J3034" s="2">
        <v>6.9704216488357451E-2</v>
      </c>
      <c r="K3034" s="2">
        <v>7.5443675267463817E-2</v>
      </c>
      <c r="L3034" s="2">
        <v>6.8646948918221956E-2</v>
      </c>
    </row>
    <row r="3035" spans="1:12" x14ac:dyDescent="0.35">
      <c r="A3035">
        <v>7820412</v>
      </c>
      <c r="B3035" t="s">
        <v>39</v>
      </c>
      <c r="C3035" t="s">
        <v>97</v>
      </c>
      <c r="D3035" t="s">
        <v>1411</v>
      </c>
      <c r="E3035" t="s">
        <v>2579</v>
      </c>
      <c r="F3035" s="6">
        <v>5.0346129641283825E-4</v>
      </c>
      <c r="G3035" t="s">
        <v>149</v>
      </c>
      <c r="H3035" t="s">
        <v>185</v>
      </c>
      <c r="I3035" s="1">
        <v>82.485000000000014</v>
      </c>
      <c r="J3035" s="2">
        <v>3.342983008181246E-2</v>
      </c>
      <c r="K3035" s="2">
        <v>4.712397734424166E-2</v>
      </c>
      <c r="L3035" s="2">
        <v>4.1535556954059159E-2</v>
      </c>
    </row>
    <row r="3036" spans="1:12" x14ac:dyDescent="0.35">
      <c r="A3036">
        <v>7820412</v>
      </c>
      <c r="B3036" t="s">
        <v>39</v>
      </c>
      <c r="C3036" t="s">
        <v>97</v>
      </c>
      <c r="D3036" t="s">
        <v>1411</v>
      </c>
      <c r="E3036" t="s">
        <v>1591</v>
      </c>
      <c r="F3036" s="6">
        <v>1.2586532410320956E-4</v>
      </c>
      <c r="G3036" t="s">
        <v>640</v>
      </c>
      <c r="H3036" t="s">
        <v>1592</v>
      </c>
      <c r="I3036" s="1">
        <v>83.814999999999998</v>
      </c>
      <c r="J3036" s="2">
        <v>1.0396475770925109E-2</v>
      </c>
      <c r="K3036" s="2">
        <v>1.1655129011957205E-2</v>
      </c>
      <c r="L3036" s="2">
        <v>1.0547514159848963E-2</v>
      </c>
    </row>
    <row r="3037" spans="1:12" x14ac:dyDescent="0.35">
      <c r="A3037">
        <v>7820412</v>
      </c>
      <c r="B3037" t="s">
        <v>39</v>
      </c>
      <c r="C3037" t="s">
        <v>97</v>
      </c>
      <c r="D3037" t="s">
        <v>1411</v>
      </c>
      <c r="E3037" t="s">
        <v>1593</v>
      </c>
      <c r="F3037" s="6">
        <v>3.7759597230962869E-4</v>
      </c>
      <c r="G3037" t="s">
        <v>1386</v>
      </c>
      <c r="H3037" t="s">
        <v>831</v>
      </c>
      <c r="I3037" s="1">
        <v>84.465000000000003</v>
      </c>
      <c r="J3037" s="2">
        <v>2.5940843297671493E-2</v>
      </c>
      <c r="K3037" s="2">
        <v>3.4474512271869096E-2</v>
      </c>
      <c r="L3037" s="2">
        <v>3.1906859660163621E-2</v>
      </c>
    </row>
    <row r="3038" spans="1:12" x14ac:dyDescent="0.35">
      <c r="A3038">
        <v>7820412</v>
      </c>
      <c r="B3038" t="s">
        <v>39</v>
      </c>
      <c r="C3038" t="s">
        <v>97</v>
      </c>
      <c r="D3038" t="s">
        <v>1164</v>
      </c>
      <c r="E3038" t="s">
        <v>2580</v>
      </c>
      <c r="F3038" s="6">
        <v>5.0346129641283825E-4</v>
      </c>
      <c r="G3038" t="s">
        <v>439</v>
      </c>
      <c r="H3038" t="s">
        <v>436</v>
      </c>
      <c r="I3038" s="1">
        <v>85.2</v>
      </c>
      <c r="J3038" s="2">
        <v>4.5814977973568281E-2</v>
      </c>
      <c r="K3038" s="2">
        <v>4.1485210824417876E-2</v>
      </c>
      <c r="L3038" s="2">
        <v>4.2894900917931876E-2</v>
      </c>
    </row>
    <row r="3039" spans="1:12" x14ac:dyDescent="0.35">
      <c r="A3039">
        <v>7820412</v>
      </c>
      <c r="B3039" t="s">
        <v>39</v>
      </c>
      <c r="C3039" t="s">
        <v>97</v>
      </c>
      <c r="D3039" t="s">
        <v>1164</v>
      </c>
      <c r="E3039" t="s">
        <v>2581</v>
      </c>
      <c r="F3039" s="6">
        <v>1.2586532410320956E-4</v>
      </c>
      <c r="G3039" t="s">
        <v>155</v>
      </c>
      <c r="H3039" t="s">
        <v>1618</v>
      </c>
      <c r="I3039" s="1">
        <v>87.884999999999991</v>
      </c>
      <c r="J3039" s="2">
        <v>1.1176840780365009E-2</v>
      </c>
      <c r="K3039" s="2">
        <v>1.1768407803650094E-2</v>
      </c>
      <c r="L3039" s="2">
        <v>1.1050975840372285E-2</v>
      </c>
    </row>
    <row r="3040" spans="1:12" x14ac:dyDescent="0.35">
      <c r="A3040">
        <v>7820412</v>
      </c>
      <c r="B3040" t="s">
        <v>39</v>
      </c>
      <c r="C3040" t="s">
        <v>97</v>
      </c>
      <c r="D3040" t="s">
        <v>1164</v>
      </c>
      <c r="E3040" t="s">
        <v>2563</v>
      </c>
      <c r="F3040" s="6">
        <v>2.5173064820641913E-4</v>
      </c>
      <c r="G3040" t="s">
        <v>471</v>
      </c>
      <c r="H3040" t="s">
        <v>967</v>
      </c>
      <c r="I3040" s="1">
        <v>94.53</v>
      </c>
      <c r="J3040" s="2">
        <v>2.4669603524229075E-2</v>
      </c>
      <c r="K3040" s="2">
        <v>2.2706104468219006E-2</v>
      </c>
      <c r="L3040" s="2">
        <v>2.3813718936216765E-2</v>
      </c>
    </row>
    <row r="3041" spans="1:12" x14ac:dyDescent="0.35">
      <c r="A3041">
        <v>7820412</v>
      </c>
      <c r="B3041" t="s">
        <v>39</v>
      </c>
      <c r="C3041" t="s">
        <v>97</v>
      </c>
      <c r="D3041" t="s">
        <v>1164</v>
      </c>
      <c r="E3041" t="s">
        <v>1594</v>
      </c>
      <c r="F3041" s="6">
        <v>3.7759597230962869E-4</v>
      </c>
      <c r="G3041" t="s">
        <v>975</v>
      </c>
      <c r="H3041" t="s">
        <v>236</v>
      </c>
      <c r="I3041" s="1">
        <v>74.734999999999999</v>
      </c>
      <c r="J3041" s="2">
        <v>2.3864065449968535E-2</v>
      </c>
      <c r="K3041" s="2">
        <v>2.7488986784140967E-2</v>
      </c>
      <c r="L3041" s="2">
        <v>2.8244179881091683E-2</v>
      </c>
    </row>
    <row r="3042" spans="1:12" x14ac:dyDescent="0.35">
      <c r="A3042">
        <v>7820412</v>
      </c>
      <c r="B3042" t="s">
        <v>39</v>
      </c>
      <c r="C3042" t="s">
        <v>97</v>
      </c>
      <c r="D3042" t="s">
        <v>1164</v>
      </c>
      <c r="E3042" t="s">
        <v>2582</v>
      </c>
      <c r="F3042" s="6">
        <v>3.7759597230962869E-4</v>
      </c>
      <c r="G3042" t="s">
        <v>720</v>
      </c>
      <c r="H3042" t="s">
        <v>804</v>
      </c>
      <c r="I3042" s="1">
        <v>70.69</v>
      </c>
      <c r="J3042" s="2">
        <v>2.6205160478288234E-2</v>
      </c>
      <c r="K3042" s="2">
        <v>2.5449968533668977E-2</v>
      </c>
      <c r="L3042" s="2">
        <v>2.669603408995929E-2</v>
      </c>
    </row>
    <row r="3043" spans="1:12" x14ac:dyDescent="0.35">
      <c r="A3043">
        <v>7820412</v>
      </c>
      <c r="B3043" t="s">
        <v>39</v>
      </c>
      <c r="C3043" t="s">
        <v>97</v>
      </c>
      <c r="D3043" t="s">
        <v>1164</v>
      </c>
      <c r="E3043" t="s">
        <v>2583</v>
      </c>
      <c r="F3043" s="6">
        <v>3.7759597230962869E-4</v>
      </c>
      <c r="G3043" t="s">
        <v>1484</v>
      </c>
      <c r="H3043" t="s">
        <v>152</v>
      </c>
      <c r="I3043" s="1">
        <v>67.954999999999998</v>
      </c>
      <c r="J3043" s="2">
        <v>2.4959093769666454E-2</v>
      </c>
      <c r="K3043" s="2">
        <v>2.5185651353052233E-2</v>
      </c>
      <c r="L3043" s="2">
        <v>2.5676526117054749E-2</v>
      </c>
    </row>
    <row r="3044" spans="1:12" x14ac:dyDescent="0.35">
      <c r="A3044">
        <v>7820412</v>
      </c>
      <c r="B3044" t="s">
        <v>39</v>
      </c>
      <c r="C3044" t="s">
        <v>97</v>
      </c>
      <c r="D3044" t="s">
        <v>1164</v>
      </c>
      <c r="E3044" t="s">
        <v>2584</v>
      </c>
      <c r="F3044" s="6">
        <v>3.7759597230962869E-4</v>
      </c>
      <c r="G3044" t="s">
        <v>206</v>
      </c>
      <c r="H3044" t="s">
        <v>592</v>
      </c>
      <c r="I3044" s="1">
        <v>93.125</v>
      </c>
      <c r="J3044" s="2">
        <v>3.7759597230962866E-2</v>
      </c>
      <c r="K3044" s="2">
        <v>3.5040906230333541E-2</v>
      </c>
      <c r="L3044" s="2">
        <v>3.5191943466925939E-2</v>
      </c>
    </row>
    <row r="3045" spans="1:12" x14ac:dyDescent="0.35">
      <c r="A3045">
        <v>7820412</v>
      </c>
      <c r="B3045" t="s">
        <v>39</v>
      </c>
      <c r="C3045" t="s">
        <v>97</v>
      </c>
      <c r="D3045" t="s">
        <v>1596</v>
      </c>
      <c r="E3045" t="s">
        <v>1597</v>
      </c>
      <c r="F3045" s="6">
        <v>7.5519194461925738E-4</v>
      </c>
      <c r="G3045" t="s">
        <v>1002</v>
      </c>
      <c r="H3045" t="s">
        <v>698</v>
      </c>
      <c r="I3045" s="1">
        <v>71.125</v>
      </c>
      <c r="J3045" s="2">
        <v>4.3196979232221523E-2</v>
      </c>
      <c r="K3045" s="2">
        <v>5.376966645689113E-2</v>
      </c>
      <c r="L3045" s="2">
        <v>5.3769664152228211E-2</v>
      </c>
    </row>
    <row r="3046" spans="1:12" x14ac:dyDescent="0.35">
      <c r="A3046">
        <v>7820412</v>
      </c>
      <c r="B3046" t="s">
        <v>39</v>
      </c>
      <c r="C3046" t="s">
        <v>97</v>
      </c>
      <c r="D3046" t="s">
        <v>492</v>
      </c>
      <c r="E3046" t="s">
        <v>2585</v>
      </c>
      <c r="F3046" s="6">
        <v>6.2932662051604787E-4</v>
      </c>
      <c r="G3046" t="s">
        <v>569</v>
      </c>
      <c r="H3046" t="s">
        <v>600</v>
      </c>
      <c r="I3046" s="1">
        <v>93.885000000000005</v>
      </c>
      <c r="J3046" s="2">
        <v>6.1925739458779112E-2</v>
      </c>
      <c r="K3046" s="2">
        <v>6.0478288231592195E-2</v>
      </c>
      <c r="L3046" s="2">
        <v>5.9093770626733114E-2</v>
      </c>
    </row>
    <row r="3047" spans="1:12" x14ac:dyDescent="0.35">
      <c r="A3047">
        <v>7820412</v>
      </c>
      <c r="B3047" t="s">
        <v>39</v>
      </c>
      <c r="C3047" t="s">
        <v>97</v>
      </c>
      <c r="D3047" t="s">
        <v>492</v>
      </c>
      <c r="E3047" t="s">
        <v>697</v>
      </c>
      <c r="F3047" s="6">
        <v>1.5103838892385148E-3</v>
      </c>
      <c r="G3047" t="s">
        <v>678</v>
      </c>
      <c r="H3047" t="s">
        <v>698</v>
      </c>
      <c r="I3047" s="1">
        <v>62.334999999999994</v>
      </c>
      <c r="J3047" s="2">
        <v>6.6305852737570795E-2</v>
      </c>
      <c r="K3047" s="2">
        <v>0.10753933291378226</v>
      </c>
      <c r="L3047" s="2">
        <v>9.4096915147228011E-2</v>
      </c>
    </row>
    <row r="3048" spans="1:12" x14ac:dyDescent="0.35">
      <c r="A3048">
        <v>7820412</v>
      </c>
      <c r="B3048" t="s">
        <v>39</v>
      </c>
      <c r="C3048" t="s">
        <v>97</v>
      </c>
      <c r="D3048" t="s">
        <v>492</v>
      </c>
      <c r="E3048" t="s">
        <v>699</v>
      </c>
      <c r="F3048" s="6">
        <v>6.2932662051604787E-4</v>
      </c>
      <c r="G3048" t="s">
        <v>700</v>
      </c>
      <c r="H3048" t="s">
        <v>701</v>
      </c>
      <c r="I3048" s="1">
        <v>66.594999999999999</v>
      </c>
      <c r="J3048" s="2">
        <v>2.9326620516047831E-2</v>
      </c>
      <c r="K3048" s="2">
        <v>5.4877281308999375E-2</v>
      </c>
      <c r="L3048" s="2">
        <v>4.191315196609257E-2</v>
      </c>
    </row>
    <row r="3049" spans="1:12" x14ac:dyDescent="0.35">
      <c r="A3049">
        <v>7820412</v>
      </c>
      <c r="B3049" t="s">
        <v>39</v>
      </c>
      <c r="C3049" t="s">
        <v>97</v>
      </c>
      <c r="D3049" t="s">
        <v>492</v>
      </c>
      <c r="E3049" t="s">
        <v>2586</v>
      </c>
      <c r="F3049" s="6">
        <v>2.5173064820641913E-4</v>
      </c>
      <c r="G3049" t="s">
        <v>443</v>
      </c>
      <c r="H3049" t="s">
        <v>1534</v>
      </c>
      <c r="I3049" s="1">
        <v>89.649999999999991</v>
      </c>
      <c r="J3049" s="2">
        <v>2.2857142857142857E-2</v>
      </c>
      <c r="K3049" s="2">
        <v>2.1674008810572687E-2</v>
      </c>
      <c r="L3049" s="2">
        <v>2.2529893014474511E-2</v>
      </c>
    </row>
    <row r="3050" spans="1:12" x14ac:dyDescent="0.35">
      <c r="A3050">
        <v>7820412</v>
      </c>
      <c r="B3050" t="s">
        <v>39</v>
      </c>
      <c r="C3050" t="s">
        <v>97</v>
      </c>
      <c r="D3050" t="s">
        <v>492</v>
      </c>
      <c r="E3050" t="s">
        <v>1598</v>
      </c>
      <c r="F3050" s="6">
        <v>7.5519194461925738E-4</v>
      </c>
      <c r="G3050" t="s">
        <v>727</v>
      </c>
      <c r="H3050" t="s">
        <v>656</v>
      </c>
      <c r="I3050" s="1">
        <v>80.399999999999991</v>
      </c>
      <c r="J3050" s="2">
        <v>5.9131529263687851E-2</v>
      </c>
      <c r="K3050" s="2">
        <v>6.7967275015733158E-2</v>
      </c>
      <c r="L3050" s="2">
        <v>6.0717433499719753E-2</v>
      </c>
    </row>
    <row r="3051" spans="1:12" x14ac:dyDescent="0.35">
      <c r="A3051">
        <v>7820412</v>
      </c>
      <c r="B3051" t="s">
        <v>39</v>
      </c>
      <c r="C3051" t="s">
        <v>97</v>
      </c>
      <c r="D3051" t="s">
        <v>492</v>
      </c>
      <c r="E3051" t="s">
        <v>2587</v>
      </c>
      <c r="F3051" s="6">
        <v>6.2932662051604787E-4</v>
      </c>
      <c r="G3051" t="s">
        <v>640</v>
      </c>
      <c r="H3051" t="s">
        <v>488</v>
      </c>
      <c r="I3051" s="1">
        <v>84.29</v>
      </c>
      <c r="J3051" s="2">
        <v>5.1982378854625554E-2</v>
      </c>
      <c r="K3051" s="2">
        <v>5.613593455003147E-2</v>
      </c>
      <c r="L3051" s="2">
        <v>5.3052236030055266E-2</v>
      </c>
    </row>
    <row r="3052" spans="1:12" x14ac:dyDescent="0.35">
      <c r="A3052">
        <v>7820412</v>
      </c>
      <c r="B3052" t="s">
        <v>39</v>
      </c>
      <c r="C3052" t="s">
        <v>97</v>
      </c>
      <c r="D3052" t="s">
        <v>492</v>
      </c>
      <c r="E3052" t="s">
        <v>2588</v>
      </c>
      <c r="F3052" s="6">
        <v>1.2586532410320956E-4</v>
      </c>
      <c r="G3052" t="s">
        <v>808</v>
      </c>
      <c r="H3052" t="s">
        <v>959</v>
      </c>
      <c r="I3052" s="1">
        <v>80.97</v>
      </c>
      <c r="J3052" s="2">
        <v>7.8414096916299553E-3</v>
      </c>
      <c r="K3052" s="2">
        <v>1.0874764002517308E-2</v>
      </c>
      <c r="L3052" s="2">
        <v>1.0182504912004897E-2</v>
      </c>
    </row>
    <row r="3053" spans="1:12" x14ac:dyDescent="0.35">
      <c r="A3053">
        <v>7820412</v>
      </c>
      <c r="B3053" t="s">
        <v>39</v>
      </c>
      <c r="C3053" t="s">
        <v>97</v>
      </c>
      <c r="D3053" t="s">
        <v>492</v>
      </c>
      <c r="E3053" t="s">
        <v>1599</v>
      </c>
      <c r="F3053" s="6">
        <v>7.5519194461925738E-4</v>
      </c>
      <c r="G3053" t="s">
        <v>1052</v>
      </c>
      <c r="H3053" t="s">
        <v>170</v>
      </c>
      <c r="I3053" s="1">
        <v>88.824999999999989</v>
      </c>
      <c r="J3053" s="2">
        <v>7.0006293266205166E-2</v>
      </c>
      <c r="K3053" s="2">
        <v>7.0459408432976711E-2</v>
      </c>
      <c r="L3053" s="2">
        <v>6.7061046986852973E-2</v>
      </c>
    </row>
    <row r="3054" spans="1:12" x14ac:dyDescent="0.35">
      <c r="A3054">
        <v>7820412</v>
      </c>
      <c r="B3054" t="s">
        <v>39</v>
      </c>
      <c r="C3054" t="s">
        <v>97</v>
      </c>
      <c r="D3054" t="s">
        <v>492</v>
      </c>
      <c r="E3054" t="s">
        <v>682</v>
      </c>
      <c r="F3054" s="6">
        <v>1.132787916928886E-3</v>
      </c>
      <c r="G3054" t="s">
        <v>702</v>
      </c>
      <c r="H3054" t="s">
        <v>703</v>
      </c>
      <c r="I3054" s="1">
        <v>68.569999999999993</v>
      </c>
      <c r="J3054" s="2">
        <v>4.4065449968533663E-2</v>
      </c>
      <c r="K3054" s="2">
        <v>9.3001887979861531E-2</v>
      </c>
      <c r="L3054" s="2">
        <v>7.7595972309628697E-2</v>
      </c>
    </row>
    <row r="3055" spans="1:12" x14ac:dyDescent="0.35">
      <c r="A3055">
        <v>7820412</v>
      </c>
      <c r="B3055" t="s">
        <v>39</v>
      </c>
      <c r="C3055" t="s">
        <v>97</v>
      </c>
      <c r="D3055" t="s">
        <v>492</v>
      </c>
      <c r="E3055" t="s">
        <v>2589</v>
      </c>
      <c r="F3055" s="6">
        <v>7.5519194461925738E-4</v>
      </c>
      <c r="G3055" t="s">
        <v>661</v>
      </c>
      <c r="H3055" t="s">
        <v>1194</v>
      </c>
      <c r="I3055" s="1">
        <v>89.644999999999996</v>
      </c>
      <c r="J3055" s="2">
        <v>7.3027061044682193E-2</v>
      </c>
      <c r="K3055" s="2">
        <v>6.8495909376966646E-2</v>
      </c>
      <c r="L3055" s="2">
        <v>6.7665197085554005E-2</v>
      </c>
    </row>
    <row r="3056" spans="1:12" x14ac:dyDescent="0.35">
      <c r="A3056">
        <v>7820412</v>
      </c>
      <c r="B3056" t="s">
        <v>39</v>
      </c>
      <c r="C3056" t="s">
        <v>97</v>
      </c>
      <c r="D3056" t="s">
        <v>492</v>
      </c>
      <c r="E3056" t="s">
        <v>704</v>
      </c>
      <c r="F3056" s="6">
        <v>7.5519194461925738E-4</v>
      </c>
      <c r="G3056" t="s">
        <v>197</v>
      </c>
      <c r="H3056" t="s">
        <v>705</v>
      </c>
      <c r="I3056" s="1">
        <v>72.61999999999999</v>
      </c>
      <c r="J3056" s="2">
        <v>3.2850849590937696E-2</v>
      </c>
      <c r="K3056" s="2">
        <v>6.5399622404027691E-2</v>
      </c>
      <c r="L3056" s="2">
        <v>5.4902452069157094E-2</v>
      </c>
    </row>
    <row r="3057" spans="1:12" x14ac:dyDescent="0.35">
      <c r="A3057">
        <v>7820412</v>
      </c>
      <c r="B3057" t="s">
        <v>39</v>
      </c>
      <c r="C3057" t="s">
        <v>97</v>
      </c>
      <c r="D3057" t="s">
        <v>492</v>
      </c>
      <c r="E3057" t="s">
        <v>706</v>
      </c>
      <c r="F3057" s="6">
        <v>1.762114537444934E-3</v>
      </c>
      <c r="G3057" t="s">
        <v>663</v>
      </c>
      <c r="H3057" t="s">
        <v>707</v>
      </c>
      <c r="I3057" s="1">
        <v>74.634999999999991</v>
      </c>
      <c r="J3057" s="2">
        <v>9.1982378854625554E-2</v>
      </c>
      <c r="K3057" s="2">
        <v>0.14114537444933919</v>
      </c>
      <c r="L3057" s="2">
        <v>0.13145374180461866</v>
      </c>
    </row>
    <row r="3058" spans="1:12" x14ac:dyDescent="0.35">
      <c r="A3058">
        <v>7820412</v>
      </c>
      <c r="B3058" t="s">
        <v>39</v>
      </c>
      <c r="C3058" t="s">
        <v>97</v>
      </c>
      <c r="D3058" t="s">
        <v>492</v>
      </c>
      <c r="E3058" t="s">
        <v>2590</v>
      </c>
      <c r="F3058" s="6">
        <v>5.0346129641283825E-4</v>
      </c>
      <c r="G3058" t="s">
        <v>819</v>
      </c>
      <c r="H3058" t="s">
        <v>656</v>
      </c>
      <c r="I3058" s="1">
        <v>83.28</v>
      </c>
      <c r="J3058" s="2">
        <v>3.710509754562618E-2</v>
      </c>
      <c r="K3058" s="2">
        <v>4.5311516677155446E-2</v>
      </c>
      <c r="L3058" s="2">
        <v>4.1938327527631374E-2</v>
      </c>
    </row>
    <row r="3059" spans="1:12" x14ac:dyDescent="0.35">
      <c r="A3059">
        <v>7820412</v>
      </c>
      <c r="B3059" t="s">
        <v>39</v>
      </c>
      <c r="C3059" t="s">
        <v>97</v>
      </c>
      <c r="D3059" t="s">
        <v>492</v>
      </c>
      <c r="E3059" t="s">
        <v>2591</v>
      </c>
      <c r="F3059" s="6">
        <v>3.7759597230962869E-4</v>
      </c>
      <c r="G3059" t="s">
        <v>969</v>
      </c>
      <c r="H3059" t="s">
        <v>471</v>
      </c>
      <c r="I3059" s="1">
        <v>98.67</v>
      </c>
      <c r="J3059" s="2">
        <v>3.7721837633731908E-2</v>
      </c>
      <c r="K3059" s="2">
        <v>3.7004405286343613E-2</v>
      </c>
      <c r="L3059" s="2">
        <v>3.726872131462889E-2</v>
      </c>
    </row>
    <row r="3060" spans="1:12" x14ac:dyDescent="0.35">
      <c r="A3060">
        <v>7820412</v>
      </c>
      <c r="B3060" t="s">
        <v>39</v>
      </c>
      <c r="C3060" t="s">
        <v>97</v>
      </c>
      <c r="D3060" t="s">
        <v>492</v>
      </c>
      <c r="E3060" t="s">
        <v>615</v>
      </c>
      <c r="F3060" s="6">
        <v>1.2586532410320957E-3</v>
      </c>
      <c r="G3060" t="s">
        <v>616</v>
      </c>
      <c r="H3060" t="s">
        <v>413</v>
      </c>
      <c r="I3060" s="1">
        <v>79.185000000000002</v>
      </c>
      <c r="J3060" s="2">
        <v>7.463813719320328E-2</v>
      </c>
      <c r="K3060" s="2">
        <v>0.10585273757079924</v>
      </c>
      <c r="L3060" s="2">
        <v>9.968533284863712E-2</v>
      </c>
    </row>
    <row r="3061" spans="1:12" x14ac:dyDescent="0.35">
      <c r="A3061">
        <v>7820412</v>
      </c>
      <c r="B3061" t="s">
        <v>39</v>
      </c>
      <c r="C3061" t="s">
        <v>97</v>
      </c>
      <c r="D3061" t="s">
        <v>492</v>
      </c>
      <c r="E3061" t="s">
        <v>2592</v>
      </c>
      <c r="F3061" s="6">
        <v>6.2932662051604787E-4</v>
      </c>
      <c r="G3061" t="s">
        <v>2077</v>
      </c>
      <c r="H3061" t="s">
        <v>929</v>
      </c>
      <c r="I3061" s="1">
        <v>74.069999999999993</v>
      </c>
      <c r="J3061" s="2">
        <v>3.8955317809943366E-2</v>
      </c>
      <c r="K3061" s="2">
        <v>5.1478917558212711E-2</v>
      </c>
      <c r="L3061" s="2">
        <v>4.6633101619962931E-2</v>
      </c>
    </row>
    <row r="3062" spans="1:12" x14ac:dyDescent="0.35">
      <c r="A3062">
        <v>7820412</v>
      </c>
      <c r="B3062" t="s">
        <v>39</v>
      </c>
      <c r="C3062" t="s">
        <v>97</v>
      </c>
      <c r="D3062" t="s">
        <v>492</v>
      </c>
      <c r="E3062" t="s">
        <v>2593</v>
      </c>
      <c r="F3062" s="6">
        <v>3.7759597230962869E-4</v>
      </c>
      <c r="G3062" t="s">
        <v>1309</v>
      </c>
      <c r="H3062" t="s">
        <v>786</v>
      </c>
      <c r="I3062" s="1">
        <v>97.95</v>
      </c>
      <c r="J3062" s="2">
        <v>3.7533039647577093E-2</v>
      </c>
      <c r="K3062" s="2">
        <v>3.6777847702957833E-2</v>
      </c>
      <c r="L3062" s="2">
        <v>3.6966646265278381E-2</v>
      </c>
    </row>
    <row r="3063" spans="1:12" x14ac:dyDescent="0.35">
      <c r="A3063">
        <v>7820412</v>
      </c>
      <c r="B3063" t="s">
        <v>39</v>
      </c>
      <c r="C3063" t="s">
        <v>97</v>
      </c>
      <c r="D3063" t="s">
        <v>492</v>
      </c>
      <c r="E3063" t="s">
        <v>1600</v>
      </c>
      <c r="F3063" s="6">
        <v>3.7759597230962869E-4</v>
      </c>
      <c r="G3063" t="s">
        <v>206</v>
      </c>
      <c r="H3063" t="s">
        <v>1148</v>
      </c>
      <c r="I3063" s="1">
        <v>98.9</v>
      </c>
      <c r="J3063" s="2">
        <v>3.7759597230962866E-2</v>
      </c>
      <c r="K3063" s="2">
        <v>3.7457520453115165E-2</v>
      </c>
      <c r="L3063" s="2">
        <v>3.7344242237588005E-2</v>
      </c>
    </row>
    <row r="3064" spans="1:12" x14ac:dyDescent="0.35">
      <c r="A3064">
        <v>7820412</v>
      </c>
      <c r="B3064" t="s">
        <v>39</v>
      </c>
      <c r="C3064" t="s">
        <v>97</v>
      </c>
      <c r="D3064" t="s">
        <v>492</v>
      </c>
      <c r="E3064" t="s">
        <v>708</v>
      </c>
      <c r="F3064" s="6">
        <v>8.81057268722467E-4</v>
      </c>
      <c r="G3064" t="s">
        <v>709</v>
      </c>
      <c r="H3064" t="s">
        <v>226</v>
      </c>
      <c r="I3064" s="1">
        <v>64.694999999999993</v>
      </c>
      <c r="J3064" s="2">
        <v>3.5770925110132162E-2</v>
      </c>
      <c r="K3064" s="2">
        <v>6.6960352422907488E-2</v>
      </c>
      <c r="L3064" s="2">
        <v>5.7004402597570211E-2</v>
      </c>
    </row>
    <row r="3065" spans="1:12" x14ac:dyDescent="0.35">
      <c r="A3065">
        <v>7820412</v>
      </c>
      <c r="B3065" t="s">
        <v>39</v>
      </c>
      <c r="C3065" t="s">
        <v>97</v>
      </c>
      <c r="D3065" t="s">
        <v>2012</v>
      </c>
      <c r="E3065" t="s">
        <v>2594</v>
      </c>
      <c r="F3065" s="6">
        <v>2.5173064820641913E-4</v>
      </c>
      <c r="G3065" t="s">
        <v>2410</v>
      </c>
      <c r="H3065" t="s">
        <v>561</v>
      </c>
      <c r="I3065" s="1">
        <v>63.864999999999995</v>
      </c>
      <c r="J3065" s="2">
        <v>1.1353052234109503E-2</v>
      </c>
      <c r="K3065" s="2">
        <v>1.8149779735682818E-2</v>
      </c>
      <c r="L3065" s="2">
        <v>1.6060415163514297E-2</v>
      </c>
    </row>
    <row r="3066" spans="1:12" x14ac:dyDescent="0.35">
      <c r="A3066">
        <v>7820412</v>
      </c>
      <c r="B3066" t="s">
        <v>39</v>
      </c>
      <c r="C3066" t="s">
        <v>97</v>
      </c>
      <c r="D3066" t="s">
        <v>1424</v>
      </c>
      <c r="E3066" t="s">
        <v>1601</v>
      </c>
      <c r="F3066" s="6">
        <v>6.2932662051604787E-4</v>
      </c>
      <c r="G3066" t="s">
        <v>1328</v>
      </c>
      <c r="H3066" t="s">
        <v>659</v>
      </c>
      <c r="I3066" s="1">
        <v>84.21</v>
      </c>
      <c r="J3066" s="2">
        <v>4.5626179987413473E-2</v>
      </c>
      <c r="K3066" s="2">
        <v>5.462555066079295E-2</v>
      </c>
      <c r="L3066" s="2">
        <v>5.3052236030055266E-2</v>
      </c>
    </row>
    <row r="3067" spans="1:12" x14ac:dyDescent="0.35">
      <c r="A3067">
        <v>7820412</v>
      </c>
      <c r="B3067" t="s">
        <v>39</v>
      </c>
      <c r="C3067" t="s">
        <v>97</v>
      </c>
      <c r="D3067" t="s">
        <v>1426</v>
      </c>
      <c r="E3067" t="s">
        <v>1602</v>
      </c>
      <c r="F3067" s="6">
        <v>1.2586532410320956E-4</v>
      </c>
      <c r="G3067" t="s">
        <v>760</v>
      </c>
      <c r="H3067" t="s">
        <v>431</v>
      </c>
      <c r="I3067" s="1">
        <v>80.465000000000003</v>
      </c>
      <c r="J3067" s="2">
        <v>9.7293895531780986E-3</v>
      </c>
      <c r="K3067" s="2">
        <v>1.0748898678414097E-2</v>
      </c>
      <c r="L3067" s="2">
        <v>1.013215859030837E-2</v>
      </c>
    </row>
    <row r="3068" spans="1:12" x14ac:dyDescent="0.35">
      <c r="A3068">
        <v>7820412</v>
      </c>
      <c r="B3068" t="s">
        <v>39</v>
      </c>
      <c r="C3068" t="s">
        <v>97</v>
      </c>
      <c r="D3068" t="s">
        <v>1426</v>
      </c>
      <c r="E3068" t="s">
        <v>1603</v>
      </c>
      <c r="F3068" s="6">
        <v>7.5519194461925738E-4</v>
      </c>
      <c r="G3068" t="s">
        <v>535</v>
      </c>
      <c r="H3068" t="s">
        <v>1123</v>
      </c>
      <c r="I3068" s="1">
        <v>69.66</v>
      </c>
      <c r="J3068" s="2">
        <v>4.8030207677784771E-2</v>
      </c>
      <c r="K3068" s="2">
        <v>6.3738200125865327E-2</v>
      </c>
      <c r="L3068" s="2">
        <v>5.2561358193168858E-2</v>
      </c>
    </row>
    <row r="3069" spans="1:12" x14ac:dyDescent="0.35">
      <c r="A3069">
        <v>7820412</v>
      </c>
      <c r="B3069" t="s">
        <v>39</v>
      </c>
      <c r="C3069" t="s">
        <v>97</v>
      </c>
      <c r="D3069" t="s">
        <v>1426</v>
      </c>
      <c r="E3069" t="s">
        <v>2595</v>
      </c>
      <c r="F3069" s="6">
        <v>7.5519194461925738E-4</v>
      </c>
      <c r="G3069" t="s">
        <v>519</v>
      </c>
      <c r="H3069" t="s">
        <v>1219</v>
      </c>
      <c r="I3069" s="1">
        <v>73.05</v>
      </c>
      <c r="J3069" s="2">
        <v>5.0597860289490246E-2</v>
      </c>
      <c r="K3069" s="2">
        <v>6.3889238514789171E-2</v>
      </c>
      <c r="L3069" s="2">
        <v>5.5204529999336255E-2</v>
      </c>
    </row>
    <row r="3070" spans="1:12" x14ac:dyDescent="0.35">
      <c r="A3070">
        <v>7820412</v>
      </c>
      <c r="B3070" t="s">
        <v>39</v>
      </c>
      <c r="C3070" t="s">
        <v>97</v>
      </c>
      <c r="D3070" t="s">
        <v>1426</v>
      </c>
      <c r="E3070" t="s">
        <v>2596</v>
      </c>
      <c r="F3070" s="6">
        <v>3.7759597230962869E-4</v>
      </c>
      <c r="G3070" t="s">
        <v>1498</v>
      </c>
      <c r="H3070" t="s">
        <v>1071</v>
      </c>
      <c r="I3070" s="1">
        <v>80.445000000000007</v>
      </c>
      <c r="J3070" s="2">
        <v>2.4392699811202012E-2</v>
      </c>
      <c r="K3070" s="2">
        <v>3.1227186910006293E-2</v>
      </c>
      <c r="L3070" s="2">
        <v>3.0396475770925111E-2</v>
      </c>
    </row>
    <row r="3071" spans="1:12" x14ac:dyDescent="0.35">
      <c r="A3071">
        <v>7820412</v>
      </c>
      <c r="B3071" t="s">
        <v>39</v>
      </c>
      <c r="C3071" t="s">
        <v>97</v>
      </c>
      <c r="D3071" t="s">
        <v>1604</v>
      </c>
      <c r="E3071" t="s">
        <v>1605</v>
      </c>
      <c r="F3071" s="6">
        <v>6.2932662051604787E-4</v>
      </c>
      <c r="G3071" t="s">
        <v>1280</v>
      </c>
      <c r="H3071" t="s">
        <v>205</v>
      </c>
      <c r="I3071" s="1">
        <v>67.784999999999997</v>
      </c>
      <c r="J3071" s="2">
        <v>3.6500943989930777E-2</v>
      </c>
      <c r="K3071" s="2">
        <v>4.8772813089993712E-2</v>
      </c>
      <c r="L3071" s="2">
        <v>4.2668346791540475E-2</v>
      </c>
    </row>
    <row r="3072" spans="1:12" x14ac:dyDescent="0.35">
      <c r="A3072">
        <v>7820412</v>
      </c>
      <c r="B3072" t="s">
        <v>39</v>
      </c>
      <c r="C3072" t="s">
        <v>97</v>
      </c>
      <c r="D3072" t="s">
        <v>1604</v>
      </c>
      <c r="E3072" t="s">
        <v>2597</v>
      </c>
      <c r="F3072" s="6">
        <v>3.7759597230962869E-4</v>
      </c>
      <c r="G3072" t="s">
        <v>389</v>
      </c>
      <c r="H3072" t="s">
        <v>640</v>
      </c>
      <c r="I3072" s="1">
        <v>81.39</v>
      </c>
      <c r="J3072" s="2">
        <v>2.6507237256135935E-2</v>
      </c>
      <c r="K3072" s="2">
        <v>3.1189427312775329E-2</v>
      </c>
      <c r="L3072" s="2">
        <v>3.0736312722169503E-2</v>
      </c>
    </row>
    <row r="3073" spans="1:12" x14ac:dyDescent="0.35">
      <c r="A3073">
        <v>7820412</v>
      </c>
      <c r="B3073" t="s">
        <v>39</v>
      </c>
      <c r="C3073" t="s">
        <v>97</v>
      </c>
      <c r="D3073" t="s">
        <v>873</v>
      </c>
      <c r="E3073" t="s">
        <v>2598</v>
      </c>
      <c r="F3073" s="6">
        <v>3.7759597230962869E-4</v>
      </c>
      <c r="G3073" t="s">
        <v>936</v>
      </c>
      <c r="H3073" t="s">
        <v>256</v>
      </c>
      <c r="I3073" s="1">
        <v>70.319999999999993</v>
      </c>
      <c r="J3073" s="2">
        <v>1.9295154185022027E-2</v>
      </c>
      <c r="K3073" s="2">
        <v>3.2322215229704215E-2</v>
      </c>
      <c r="L3073" s="2">
        <v>2.6544998005698355E-2</v>
      </c>
    </row>
    <row r="3074" spans="1:12" x14ac:dyDescent="0.35">
      <c r="A3074">
        <v>7820412</v>
      </c>
      <c r="B3074" t="s">
        <v>39</v>
      </c>
      <c r="C3074" t="s">
        <v>97</v>
      </c>
      <c r="D3074" t="s">
        <v>1606</v>
      </c>
      <c r="E3074" t="s">
        <v>1607</v>
      </c>
      <c r="F3074" s="6">
        <v>2.5173064820641913E-4</v>
      </c>
      <c r="G3074" t="s">
        <v>411</v>
      </c>
      <c r="H3074" t="s">
        <v>783</v>
      </c>
      <c r="I3074" s="1">
        <v>63.589999999999996</v>
      </c>
      <c r="J3074" s="2">
        <v>9.6412838263058524E-3</v>
      </c>
      <c r="K3074" s="2">
        <v>1.6891126494650723E-2</v>
      </c>
      <c r="L3074" s="2">
        <v>1.6010069225928257E-2</v>
      </c>
    </row>
    <row r="3075" spans="1:12" x14ac:dyDescent="0.35">
      <c r="A3075">
        <v>7820412</v>
      </c>
      <c r="B3075" t="s">
        <v>39</v>
      </c>
      <c r="C3075" t="s">
        <v>97</v>
      </c>
      <c r="D3075" t="s">
        <v>1232</v>
      </c>
      <c r="E3075" t="s">
        <v>1260</v>
      </c>
      <c r="F3075" s="6">
        <v>7.5519194461925738E-4</v>
      </c>
      <c r="G3075" t="s">
        <v>686</v>
      </c>
      <c r="H3075" t="s">
        <v>959</v>
      </c>
      <c r="I3075" s="1">
        <v>63.894999999999996</v>
      </c>
      <c r="J3075" s="2">
        <v>3.564505978602895E-2</v>
      </c>
      <c r="K3075" s="2">
        <v>6.5248584015103847E-2</v>
      </c>
      <c r="L3075" s="2">
        <v>4.8256766413502003E-2</v>
      </c>
    </row>
    <row r="3076" spans="1:12" x14ac:dyDescent="0.35">
      <c r="A3076">
        <v>7820412</v>
      </c>
      <c r="B3076" t="s">
        <v>39</v>
      </c>
      <c r="C3076" t="s">
        <v>97</v>
      </c>
      <c r="D3076" t="s">
        <v>1232</v>
      </c>
      <c r="E3076" t="s">
        <v>1261</v>
      </c>
      <c r="F3076" s="6">
        <v>8.81057268722467E-4</v>
      </c>
      <c r="G3076" t="s">
        <v>1262</v>
      </c>
      <c r="H3076" t="s">
        <v>502</v>
      </c>
      <c r="I3076" s="1">
        <v>54.220000000000006</v>
      </c>
      <c r="J3076" s="2">
        <v>2.6784140969162994E-2</v>
      </c>
      <c r="K3076" s="2">
        <v>6.8898678414096928E-2</v>
      </c>
      <c r="L3076" s="2">
        <v>4.7841409019436607E-2</v>
      </c>
    </row>
    <row r="3077" spans="1:12" x14ac:dyDescent="0.35">
      <c r="A3077">
        <v>7820412</v>
      </c>
      <c r="B3077" t="s">
        <v>39</v>
      </c>
      <c r="C3077" t="s">
        <v>97</v>
      </c>
      <c r="D3077" t="s">
        <v>1232</v>
      </c>
      <c r="E3077" t="s">
        <v>1608</v>
      </c>
      <c r="F3077" s="6">
        <v>8.81057268722467E-4</v>
      </c>
      <c r="G3077" t="s">
        <v>767</v>
      </c>
      <c r="H3077" t="s">
        <v>208</v>
      </c>
      <c r="I3077" s="1">
        <v>57.974999999999994</v>
      </c>
      <c r="J3077" s="2">
        <v>3.1718061674008813E-2</v>
      </c>
      <c r="K3077" s="2">
        <v>6.5991189427312788E-2</v>
      </c>
      <c r="L3077" s="2">
        <v>5.1101321585903088E-2</v>
      </c>
    </row>
    <row r="3078" spans="1:12" x14ac:dyDescent="0.35">
      <c r="A3078">
        <v>7820412</v>
      </c>
      <c r="B3078" t="s">
        <v>39</v>
      </c>
      <c r="C3078" t="s">
        <v>97</v>
      </c>
      <c r="D3078" t="s">
        <v>1232</v>
      </c>
      <c r="E3078" t="s">
        <v>1263</v>
      </c>
      <c r="F3078" s="6">
        <v>7.5519194461925738E-4</v>
      </c>
      <c r="G3078" t="s">
        <v>1059</v>
      </c>
      <c r="H3078" t="s">
        <v>707</v>
      </c>
      <c r="I3078" s="1">
        <v>63.51</v>
      </c>
      <c r="J3078" s="2">
        <v>3.7306482064191314E-2</v>
      </c>
      <c r="K3078" s="2">
        <v>6.0490874764002514E-2</v>
      </c>
      <c r="L3078" s="2">
        <v>4.7879170441192373E-2</v>
      </c>
    </row>
    <row r="3079" spans="1:12" x14ac:dyDescent="0.35">
      <c r="A3079">
        <v>7820412</v>
      </c>
      <c r="B3079" t="s">
        <v>39</v>
      </c>
      <c r="C3079" t="s">
        <v>97</v>
      </c>
      <c r="D3079" t="s">
        <v>710</v>
      </c>
      <c r="E3079" t="s">
        <v>1609</v>
      </c>
      <c r="F3079" s="6">
        <v>1.0069225928256765E-3</v>
      </c>
      <c r="G3079" t="s">
        <v>806</v>
      </c>
      <c r="H3079" t="s">
        <v>441</v>
      </c>
      <c r="I3079" s="1">
        <v>92.75500000000001</v>
      </c>
      <c r="J3079" s="2">
        <v>8.9616110761485207E-2</v>
      </c>
      <c r="K3079" s="2">
        <v>9.4348646947765888E-2</v>
      </c>
      <c r="L3079" s="2">
        <v>9.3442419687106676E-2</v>
      </c>
    </row>
    <row r="3080" spans="1:12" x14ac:dyDescent="0.35">
      <c r="A3080">
        <v>7820412</v>
      </c>
      <c r="B3080" t="s">
        <v>39</v>
      </c>
      <c r="C3080" t="s">
        <v>97</v>
      </c>
      <c r="D3080" t="s">
        <v>710</v>
      </c>
      <c r="E3080" t="s">
        <v>1069</v>
      </c>
      <c r="F3080" s="6">
        <v>1.0069225928256765E-3</v>
      </c>
      <c r="G3080" t="s">
        <v>1070</v>
      </c>
      <c r="H3080" t="s">
        <v>1071</v>
      </c>
      <c r="I3080" s="1">
        <v>69.674999999999997</v>
      </c>
      <c r="J3080" s="2">
        <v>5.1353052234109499E-2</v>
      </c>
      <c r="K3080" s="2">
        <v>8.3272498426683453E-2</v>
      </c>
      <c r="L3080" s="2">
        <v>7.0182501647065756E-2</v>
      </c>
    </row>
    <row r="3081" spans="1:12" x14ac:dyDescent="0.35">
      <c r="A3081">
        <v>7820412</v>
      </c>
      <c r="B3081" t="s">
        <v>39</v>
      </c>
      <c r="C3081" t="s">
        <v>97</v>
      </c>
      <c r="D3081" t="s">
        <v>710</v>
      </c>
      <c r="E3081" t="s">
        <v>1072</v>
      </c>
      <c r="F3081" s="6">
        <v>2.5173064820641913E-4</v>
      </c>
      <c r="G3081" t="s">
        <v>1073</v>
      </c>
      <c r="H3081" t="s">
        <v>439</v>
      </c>
      <c r="I3081" s="1">
        <v>88.86</v>
      </c>
      <c r="J3081" s="2">
        <v>2.2127123977344242E-2</v>
      </c>
      <c r="K3081" s="2">
        <v>2.2907488986784141E-2</v>
      </c>
      <c r="L3081" s="2">
        <v>2.2378855009661146E-2</v>
      </c>
    </row>
    <row r="3082" spans="1:12" x14ac:dyDescent="0.35">
      <c r="A3082">
        <v>7820412</v>
      </c>
      <c r="B3082" t="s">
        <v>39</v>
      </c>
      <c r="C3082" t="s">
        <v>97</v>
      </c>
      <c r="D3082" t="s">
        <v>710</v>
      </c>
      <c r="E3082" t="s">
        <v>1074</v>
      </c>
      <c r="F3082" s="6">
        <v>1.132787916928886E-3</v>
      </c>
      <c r="G3082" t="s">
        <v>718</v>
      </c>
      <c r="H3082" t="s">
        <v>443</v>
      </c>
      <c r="I3082" s="1">
        <v>89.039999999999992</v>
      </c>
      <c r="J3082" s="2">
        <v>9.5380742605412211E-2</v>
      </c>
      <c r="K3082" s="2">
        <v>0.10285714285714284</v>
      </c>
      <c r="L3082" s="2">
        <v>0.10093140166986656</v>
      </c>
    </row>
    <row r="3083" spans="1:12" x14ac:dyDescent="0.35">
      <c r="A3083">
        <v>7820412</v>
      </c>
      <c r="B3083" t="s">
        <v>39</v>
      </c>
      <c r="C3083" t="s">
        <v>97</v>
      </c>
      <c r="D3083" t="s">
        <v>710</v>
      </c>
      <c r="E3083" t="s">
        <v>818</v>
      </c>
      <c r="F3083" s="6">
        <v>2.013845185651353E-3</v>
      </c>
      <c r="G3083" t="s">
        <v>819</v>
      </c>
      <c r="H3083" t="s">
        <v>367</v>
      </c>
      <c r="I3083" s="1">
        <v>74.824999999999989</v>
      </c>
      <c r="J3083" s="2">
        <v>0.14842039018250472</v>
      </c>
      <c r="K3083" s="2">
        <v>0.16573945877910634</v>
      </c>
      <c r="L3083" s="2">
        <v>0.15063562603248898</v>
      </c>
    </row>
    <row r="3084" spans="1:12" x14ac:dyDescent="0.35">
      <c r="A3084">
        <v>7820412</v>
      </c>
      <c r="B3084" t="s">
        <v>39</v>
      </c>
      <c r="C3084" t="s">
        <v>97</v>
      </c>
      <c r="D3084" t="s">
        <v>710</v>
      </c>
      <c r="E3084" t="s">
        <v>1075</v>
      </c>
      <c r="F3084" s="6">
        <v>6.2932662051604787E-4</v>
      </c>
      <c r="G3084" t="s">
        <v>1076</v>
      </c>
      <c r="H3084" t="s">
        <v>467</v>
      </c>
      <c r="I3084" s="1">
        <v>87.419999999999987</v>
      </c>
      <c r="J3084" s="2">
        <v>5.9345500314663312E-2</v>
      </c>
      <c r="K3084" s="2">
        <v>5.7772183763373196E-2</v>
      </c>
      <c r="L3084" s="2">
        <v>5.50031475933788E-2</v>
      </c>
    </row>
    <row r="3085" spans="1:12" x14ac:dyDescent="0.35">
      <c r="A3085">
        <v>7820412</v>
      </c>
      <c r="B3085" t="s">
        <v>39</v>
      </c>
      <c r="C3085" t="s">
        <v>97</v>
      </c>
      <c r="D3085" t="s">
        <v>710</v>
      </c>
      <c r="E3085" t="s">
        <v>1077</v>
      </c>
      <c r="F3085" s="6">
        <v>1.0069225928256765E-3</v>
      </c>
      <c r="G3085" t="s">
        <v>827</v>
      </c>
      <c r="H3085" t="s">
        <v>443</v>
      </c>
      <c r="I3085" s="1">
        <v>83.184999999999988</v>
      </c>
      <c r="J3085" s="2">
        <v>7.5015733165512896E-2</v>
      </c>
      <c r="K3085" s="2">
        <v>9.1428571428571428E-2</v>
      </c>
      <c r="L3085" s="2">
        <v>8.3775956650212396E-2</v>
      </c>
    </row>
    <row r="3086" spans="1:12" x14ac:dyDescent="0.35">
      <c r="A3086">
        <v>7820412</v>
      </c>
      <c r="B3086" t="s">
        <v>39</v>
      </c>
      <c r="C3086" t="s">
        <v>97</v>
      </c>
      <c r="D3086" t="s">
        <v>710</v>
      </c>
      <c r="E3086" t="s">
        <v>1078</v>
      </c>
      <c r="F3086" s="6">
        <v>2.5173064820641913E-4</v>
      </c>
      <c r="G3086" t="s">
        <v>1079</v>
      </c>
      <c r="H3086" t="s">
        <v>576</v>
      </c>
      <c r="I3086" s="1">
        <v>70.914999999999992</v>
      </c>
      <c r="J3086" s="2">
        <v>1.5481434864694776E-2</v>
      </c>
      <c r="K3086" s="2">
        <v>2.1825047199496538E-2</v>
      </c>
      <c r="L3086" s="2">
        <v>1.7847703341945603E-2</v>
      </c>
    </row>
    <row r="3087" spans="1:12" x14ac:dyDescent="0.35">
      <c r="A3087">
        <v>7820412</v>
      </c>
      <c r="B3087" t="s">
        <v>39</v>
      </c>
      <c r="C3087" t="s">
        <v>97</v>
      </c>
      <c r="D3087" t="s">
        <v>710</v>
      </c>
      <c r="E3087" t="s">
        <v>1080</v>
      </c>
      <c r="F3087" s="6">
        <v>6.2932662051604787E-4</v>
      </c>
      <c r="G3087" t="s">
        <v>405</v>
      </c>
      <c r="H3087" t="s">
        <v>423</v>
      </c>
      <c r="I3087" s="1">
        <v>88.474999999999994</v>
      </c>
      <c r="J3087" s="2">
        <v>5.7583385777218381E-2</v>
      </c>
      <c r="K3087" s="2">
        <v>5.7205789804908758E-2</v>
      </c>
      <c r="L3087" s="2">
        <v>5.5695405915670237E-2</v>
      </c>
    </row>
    <row r="3088" spans="1:12" x14ac:dyDescent="0.35">
      <c r="A3088">
        <v>7820412</v>
      </c>
      <c r="B3088" t="s">
        <v>39</v>
      </c>
      <c r="C3088" t="s">
        <v>97</v>
      </c>
      <c r="D3088" t="s">
        <v>710</v>
      </c>
      <c r="E3088" t="s">
        <v>1610</v>
      </c>
      <c r="F3088" s="6">
        <v>1.132787916928886E-3</v>
      </c>
      <c r="G3088" t="s">
        <v>510</v>
      </c>
      <c r="H3088" t="s">
        <v>1037</v>
      </c>
      <c r="I3088" s="1">
        <v>73.125</v>
      </c>
      <c r="J3088" s="2">
        <v>6.4002517306482057E-2</v>
      </c>
      <c r="K3088" s="2">
        <v>8.8470736312145998E-2</v>
      </c>
      <c r="L3088" s="2">
        <v>8.2806794999004382E-2</v>
      </c>
    </row>
    <row r="3089" spans="1:12" x14ac:dyDescent="0.35">
      <c r="A3089">
        <v>7820412</v>
      </c>
      <c r="B3089" t="s">
        <v>39</v>
      </c>
      <c r="C3089" t="s">
        <v>97</v>
      </c>
      <c r="D3089" t="s">
        <v>710</v>
      </c>
      <c r="E3089" t="s">
        <v>2599</v>
      </c>
      <c r="F3089" s="6">
        <v>3.7759597230962869E-4</v>
      </c>
      <c r="G3089" t="s">
        <v>380</v>
      </c>
      <c r="H3089" t="s">
        <v>1157</v>
      </c>
      <c r="I3089" s="1">
        <v>89.745000000000005</v>
      </c>
      <c r="J3089" s="2">
        <v>3.4436752674638138E-2</v>
      </c>
      <c r="K3089" s="2">
        <v>3.4701069855254882E-2</v>
      </c>
      <c r="L3089" s="2">
        <v>3.3908119465736117E-2</v>
      </c>
    </row>
    <row r="3090" spans="1:12" x14ac:dyDescent="0.35">
      <c r="A3090">
        <v>7820412</v>
      </c>
      <c r="B3090" t="s">
        <v>39</v>
      </c>
      <c r="C3090" t="s">
        <v>97</v>
      </c>
      <c r="D3090" t="s">
        <v>710</v>
      </c>
      <c r="E3090" t="s">
        <v>1081</v>
      </c>
      <c r="F3090" s="6">
        <v>8.81057268722467E-4</v>
      </c>
      <c r="G3090" t="s">
        <v>304</v>
      </c>
      <c r="H3090" t="s">
        <v>1073</v>
      </c>
      <c r="I3090" s="1">
        <v>86.28</v>
      </c>
      <c r="J3090" s="2">
        <v>7.9118942731277536E-2</v>
      </c>
      <c r="K3090" s="2">
        <v>7.7444933920704853E-2</v>
      </c>
      <c r="L3090" s="2">
        <v>7.6035244979522298E-2</v>
      </c>
    </row>
    <row r="3091" spans="1:12" x14ac:dyDescent="0.35">
      <c r="A3091">
        <v>7820412</v>
      </c>
      <c r="B3091" t="s">
        <v>39</v>
      </c>
      <c r="C3091" t="s">
        <v>97</v>
      </c>
      <c r="D3091" t="s">
        <v>710</v>
      </c>
      <c r="E3091" t="s">
        <v>1082</v>
      </c>
      <c r="F3091" s="6">
        <v>5.0346129641283825E-4</v>
      </c>
      <c r="G3091" t="s">
        <v>1083</v>
      </c>
      <c r="H3091" t="s">
        <v>289</v>
      </c>
      <c r="I3091" s="1">
        <v>83.734999999999999</v>
      </c>
      <c r="J3091" s="2">
        <v>3.1466331025802388E-2</v>
      </c>
      <c r="K3091" s="2">
        <v>4.8281938325991189E-2</v>
      </c>
      <c r="L3091" s="2">
        <v>4.2190058175837791E-2</v>
      </c>
    </row>
    <row r="3092" spans="1:12" x14ac:dyDescent="0.35">
      <c r="A3092">
        <v>7820412</v>
      </c>
      <c r="B3092" t="s">
        <v>39</v>
      </c>
      <c r="C3092" t="s">
        <v>97</v>
      </c>
      <c r="D3092" t="s">
        <v>710</v>
      </c>
      <c r="E3092" t="s">
        <v>1611</v>
      </c>
      <c r="F3092" s="6">
        <v>7.5519194461925738E-4</v>
      </c>
      <c r="G3092" t="s">
        <v>426</v>
      </c>
      <c r="H3092" t="s">
        <v>499</v>
      </c>
      <c r="I3092" s="1">
        <v>85.345000000000013</v>
      </c>
      <c r="J3092" s="2">
        <v>6.4946507237256132E-2</v>
      </c>
      <c r="K3092" s="2">
        <v>6.7514159848961613E-2</v>
      </c>
      <c r="L3092" s="2">
        <v>6.4493393222816039E-2</v>
      </c>
    </row>
    <row r="3093" spans="1:12" x14ac:dyDescent="0.35">
      <c r="A3093">
        <v>7820412</v>
      </c>
      <c r="B3093" t="s">
        <v>39</v>
      </c>
      <c r="C3093" t="s">
        <v>97</v>
      </c>
      <c r="D3093" t="s">
        <v>710</v>
      </c>
      <c r="E3093" t="s">
        <v>1084</v>
      </c>
      <c r="F3093" s="6">
        <v>6.2932662051604787E-4</v>
      </c>
      <c r="G3093" t="s">
        <v>310</v>
      </c>
      <c r="H3093" t="s">
        <v>981</v>
      </c>
      <c r="I3093" s="1">
        <v>74.685000000000002</v>
      </c>
      <c r="J3093" s="2">
        <v>3.089993706733795E-2</v>
      </c>
      <c r="K3093" s="2">
        <v>5.3933291378225307E-2</v>
      </c>
      <c r="L3093" s="2">
        <v>4.7010696631996342E-2</v>
      </c>
    </row>
    <row r="3094" spans="1:12" x14ac:dyDescent="0.35">
      <c r="A3094">
        <v>7820412</v>
      </c>
      <c r="B3094" t="s">
        <v>39</v>
      </c>
      <c r="C3094" t="s">
        <v>97</v>
      </c>
      <c r="D3094" t="s">
        <v>710</v>
      </c>
      <c r="E3094" t="s">
        <v>711</v>
      </c>
      <c r="F3094" s="6">
        <v>1.5103838892385148E-3</v>
      </c>
      <c r="G3094" t="s">
        <v>712</v>
      </c>
      <c r="H3094" t="s">
        <v>701</v>
      </c>
      <c r="I3094" s="1">
        <v>82.97</v>
      </c>
      <c r="J3094" s="2">
        <v>0.11342983008181245</v>
      </c>
      <c r="K3094" s="2">
        <v>0.1317054751415985</v>
      </c>
      <c r="L3094" s="2">
        <v>0.12521082672253578</v>
      </c>
    </row>
    <row r="3095" spans="1:12" x14ac:dyDescent="0.35">
      <c r="A3095">
        <v>7820412</v>
      </c>
      <c r="B3095" t="s">
        <v>39</v>
      </c>
      <c r="C3095" t="s">
        <v>97</v>
      </c>
      <c r="D3095" t="s">
        <v>710</v>
      </c>
      <c r="E3095" t="s">
        <v>1085</v>
      </c>
      <c r="F3095" s="6">
        <v>6.2932662051604787E-4</v>
      </c>
      <c r="G3095" t="s">
        <v>350</v>
      </c>
      <c r="H3095" t="s">
        <v>610</v>
      </c>
      <c r="I3095" s="1">
        <v>62.435000000000002</v>
      </c>
      <c r="J3095" s="2">
        <v>3.4046570169918189E-2</v>
      </c>
      <c r="K3095" s="2">
        <v>5.2800503461296423E-2</v>
      </c>
      <c r="L3095" s="2">
        <v>3.9269982080477606E-2</v>
      </c>
    </row>
    <row r="3096" spans="1:12" x14ac:dyDescent="0.35">
      <c r="A3096">
        <v>7820412</v>
      </c>
      <c r="B3096" t="s">
        <v>39</v>
      </c>
      <c r="C3096" t="s">
        <v>97</v>
      </c>
      <c r="D3096" t="s">
        <v>710</v>
      </c>
      <c r="E3096" t="s">
        <v>1612</v>
      </c>
      <c r="F3096" s="6">
        <v>5.0346129641283825E-4</v>
      </c>
      <c r="G3096" t="s">
        <v>429</v>
      </c>
      <c r="H3096" t="s">
        <v>433</v>
      </c>
      <c r="I3096" s="1">
        <v>94.219999999999985</v>
      </c>
      <c r="J3096" s="2">
        <v>4.9993706733794836E-2</v>
      </c>
      <c r="K3096" s="2">
        <v>4.8332284455632472E-2</v>
      </c>
      <c r="L3096" s="2">
        <v>4.7476401788172591E-2</v>
      </c>
    </row>
    <row r="3097" spans="1:12" x14ac:dyDescent="0.35">
      <c r="A3097">
        <v>7820412</v>
      </c>
      <c r="B3097" t="s">
        <v>39</v>
      </c>
      <c r="C3097" t="s">
        <v>97</v>
      </c>
      <c r="D3097" t="s">
        <v>710</v>
      </c>
      <c r="E3097" t="s">
        <v>2600</v>
      </c>
      <c r="F3097" s="6">
        <v>5.0346129641283825E-4</v>
      </c>
      <c r="G3097" t="s">
        <v>852</v>
      </c>
      <c r="H3097" t="s">
        <v>1592</v>
      </c>
      <c r="I3097" s="1">
        <v>85.18</v>
      </c>
      <c r="J3097" s="2">
        <v>3.9118942731277535E-2</v>
      </c>
      <c r="K3097" s="2">
        <v>4.6620516047828818E-2</v>
      </c>
      <c r="L3097" s="2">
        <v>4.2894900917931876E-2</v>
      </c>
    </row>
    <row r="3098" spans="1:12" x14ac:dyDescent="0.35">
      <c r="A3098">
        <v>7820412</v>
      </c>
      <c r="B3098" t="s">
        <v>39</v>
      </c>
      <c r="C3098" t="s">
        <v>97</v>
      </c>
      <c r="D3098" t="s">
        <v>710</v>
      </c>
      <c r="E3098" t="s">
        <v>1613</v>
      </c>
      <c r="F3098" s="6">
        <v>6.2932662051604787E-4</v>
      </c>
      <c r="G3098" t="s">
        <v>993</v>
      </c>
      <c r="H3098" t="s">
        <v>1060</v>
      </c>
      <c r="I3098" s="1">
        <v>89.509999999999991</v>
      </c>
      <c r="J3098" s="2">
        <v>6.0604153555695407E-2</v>
      </c>
      <c r="K3098" s="2">
        <v>5.9848961611076147E-2</v>
      </c>
      <c r="L3098" s="2">
        <v>5.6324732536186285E-2</v>
      </c>
    </row>
    <row r="3099" spans="1:12" x14ac:dyDescent="0.35">
      <c r="A3099">
        <v>7820412</v>
      </c>
      <c r="B3099" t="s">
        <v>39</v>
      </c>
      <c r="C3099" t="s">
        <v>97</v>
      </c>
      <c r="D3099" t="s">
        <v>710</v>
      </c>
      <c r="E3099" t="s">
        <v>1086</v>
      </c>
      <c r="F3099" s="6">
        <v>8.81057268722467E-4</v>
      </c>
      <c r="G3099" t="s">
        <v>401</v>
      </c>
      <c r="H3099" t="s">
        <v>703</v>
      </c>
      <c r="I3099" s="1">
        <v>76.814999999999998</v>
      </c>
      <c r="J3099" s="2">
        <v>6.2907488986784152E-2</v>
      </c>
      <c r="K3099" s="2">
        <v>7.2334801762114542E-2</v>
      </c>
      <c r="L3099" s="2">
        <v>6.7665200926658869E-2</v>
      </c>
    </row>
    <row r="3100" spans="1:12" x14ac:dyDescent="0.35">
      <c r="A3100">
        <v>7820412</v>
      </c>
      <c r="B3100" t="s">
        <v>39</v>
      </c>
      <c r="C3100" t="s">
        <v>97</v>
      </c>
      <c r="D3100" t="s">
        <v>710</v>
      </c>
      <c r="E3100" t="s">
        <v>1087</v>
      </c>
      <c r="F3100" s="6">
        <v>3.7759597230962869E-4</v>
      </c>
      <c r="G3100" t="s">
        <v>903</v>
      </c>
      <c r="H3100" t="s">
        <v>459</v>
      </c>
      <c r="I3100" s="1">
        <v>58.334999999999994</v>
      </c>
      <c r="J3100" s="2">
        <v>1.7293895531780994E-2</v>
      </c>
      <c r="K3100" s="2">
        <v>2.6922592825676526E-2</v>
      </c>
      <c r="L3100" s="2">
        <v>2.2013844897568489E-2</v>
      </c>
    </row>
    <row r="3101" spans="1:12" x14ac:dyDescent="0.35">
      <c r="A3101">
        <v>7820412</v>
      </c>
      <c r="B3101" t="s">
        <v>39</v>
      </c>
      <c r="C3101" t="s">
        <v>97</v>
      </c>
      <c r="D3101" t="s">
        <v>710</v>
      </c>
      <c r="E3101" t="s">
        <v>1088</v>
      </c>
      <c r="F3101" s="6">
        <v>1.0069225928256765E-3</v>
      </c>
      <c r="G3101" t="s">
        <v>726</v>
      </c>
      <c r="H3101" t="s">
        <v>806</v>
      </c>
      <c r="I3101" s="1">
        <v>78.3</v>
      </c>
      <c r="J3101" s="2">
        <v>5.9106356198867213E-2</v>
      </c>
      <c r="K3101" s="2">
        <v>8.9616110761485207E-2</v>
      </c>
      <c r="L3101" s="2">
        <v>7.8842042091134365E-2</v>
      </c>
    </row>
    <row r="3102" spans="1:12" x14ac:dyDescent="0.35">
      <c r="A3102">
        <v>7820412</v>
      </c>
      <c r="B3102" t="s">
        <v>39</v>
      </c>
      <c r="C3102" t="s">
        <v>97</v>
      </c>
      <c r="D3102" t="s">
        <v>710</v>
      </c>
      <c r="E3102" t="s">
        <v>713</v>
      </c>
      <c r="F3102" s="6">
        <v>2.8949024543738198E-3</v>
      </c>
      <c r="G3102" t="s">
        <v>714</v>
      </c>
      <c r="H3102" t="s">
        <v>715</v>
      </c>
      <c r="I3102" s="1">
        <v>75.8</v>
      </c>
      <c r="J3102" s="2">
        <v>0.1525613593455003</v>
      </c>
      <c r="K3102" s="2">
        <v>0.23217117684078037</v>
      </c>
      <c r="L3102" s="2">
        <v>0.21943361487607671</v>
      </c>
    </row>
    <row r="3103" spans="1:12" x14ac:dyDescent="0.35">
      <c r="A3103">
        <v>7820412</v>
      </c>
      <c r="B3103" t="s">
        <v>39</v>
      </c>
      <c r="C3103" t="s">
        <v>97</v>
      </c>
      <c r="D3103" t="s">
        <v>710</v>
      </c>
      <c r="E3103" t="s">
        <v>1614</v>
      </c>
      <c r="F3103" s="6">
        <v>1.762114537444934E-3</v>
      </c>
      <c r="G3103" t="s">
        <v>504</v>
      </c>
      <c r="H3103" t="s">
        <v>256</v>
      </c>
      <c r="I3103" s="1">
        <v>76.149999999999991</v>
      </c>
      <c r="J3103" s="2">
        <v>0.10132158590308371</v>
      </c>
      <c r="K3103" s="2">
        <v>0.15083700440528633</v>
      </c>
      <c r="L3103" s="2">
        <v>0.13427312237575717</v>
      </c>
    </row>
    <row r="3104" spans="1:12" x14ac:dyDescent="0.35">
      <c r="A3104">
        <v>7820412</v>
      </c>
      <c r="B3104" t="s">
        <v>39</v>
      </c>
      <c r="C3104" t="s">
        <v>97</v>
      </c>
      <c r="D3104" t="s">
        <v>710</v>
      </c>
      <c r="E3104" t="s">
        <v>1089</v>
      </c>
      <c r="F3104" s="6">
        <v>7.5519194461925738E-4</v>
      </c>
      <c r="G3104" t="s">
        <v>936</v>
      </c>
      <c r="H3104" t="s">
        <v>576</v>
      </c>
      <c r="I3104" s="1">
        <v>67.204999999999998</v>
      </c>
      <c r="J3104" s="2">
        <v>3.8590308370044055E-2</v>
      </c>
      <c r="K3104" s="2">
        <v>6.547514159848962E-2</v>
      </c>
      <c r="L3104" s="2">
        <v>5.0748896373751178E-2</v>
      </c>
    </row>
    <row r="3105" spans="1:12" x14ac:dyDescent="0.35">
      <c r="A3105">
        <v>7820412</v>
      </c>
      <c r="B3105" t="s">
        <v>39</v>
      </c>
      <c r="C3105" t="s">
        <v>97</v>
      </c>
      <c r="D3105" t="s">
        <v>710</v>
      </c>
      <c r="E3105" t="s">
        <v>1090</v>
      </c>
      <c r="F3105" s="6">
        <v>8.81057268722467E-4</v>
      </c>
      <c r="G3105" t="s">
        <v>886</v>
      </c>
      <c r="H3105" t="s">
        <v>981</v>
      </c>
      <c r="I3105" s="1">
        <v>72.044999999999987</v>
      </c>
      <c r="J3105" s="2">
        <v>5.1629955947136569E-2</v>
      </c>
      <c r="K3105" s="2">
        <v>7.5506607929515426E-2</v>
      </c>
      <c r="L3105" s="2">
        <v>6.3436123348017626E-2</v>
      </c>
    </row>
    <row r="3106" spans="1:12" x14ac:dyDescent="0.35">
      <c r="A3106">
        <v>7820412</v>
      </c>
      <c r="B3106" t="s">
        <v>39</v>
      </c>
      <c r="C3106" t="s">
        <v>97</v>
      </c>
      <c r="D3106" t="s">
        <v>710</v>
      </c>
      <c r="E3106" t="s">
        <v>1615</v>
      </c>
      <c r="F3106" s="6">
        <v>1.132787916928886E-3</v>
      </c>
      <c r="G3106" t="s">
        <v>816</v>
      </c>
      <c r="H3106" t="s">
        <v>628</v>
      </c>
      <c r="I3106" s="1">
        <v>81.61999999999999</v>
      </c>
      <c r="J3106" s="2">
        <v>9.1189427312775323E-2</v>
      </c>
      <c r="K3106" s="2">
        <v>9.4927627438640638E-2</v>
      </c>
      <c r="L3106" s="2">
        <v>9.2548769356095614E-2</v>
      </c>
    </row>
    <row r="3107" spans="1:12" x14ac:dyDescent="0.35">
      <c r="A3107">
        <v>7820412</v>
      </c>
      <c r="B3107" t="s">
        <v>39</v>
      </c>
      <c r="C3107" t="s">
        <v>97</v>
      </c>
      <c r="D3107" t="s">
        <v>710</v>
      </c>
      <c r="E3107" t="s">
        <v>1616</v>
      </c>
      <c r="F3107" s="6">
        <v>1.2586532410320957E-3</v>
      </c>
      <c r="G3107" t="s">
        <v>1118</v>
      </c>
      <c r="H3107" t="s">
        <v>297</v>
      </c>
      <c r="I3107" s="1">
        <v>84.624999999999986</v>
      </c>
      <c r="J3107" s="2">
        <v>0.11000629326620517</v>
      </c>
      <c r="K3107" s="2">
        <v>0.11604782882315923</v>
      </c>
      <c r="L3107" s="2">
        <v>0.10660792567431365</v>
      </c>
    </row>
    <row r="3108" spans="1:12" x14ac:dyDescent="0.35">
      <c r="A3108">
        <v>7820412</v>
      </c>
      <c r="B3108" t="s">
        <v>39</v>
      </c>
      <c r="C3108" t="s">
        <v>97</v>
      </c>
      <c r="D3108" t="s">
        <v>1437</v>
      </c>
      <c r="E3108" t="s">
        <v>2601</v>
      </c>
      <c r="F3108" s="6">
        <v>5.0346129641283825E-4</v>
      </c>
      <c r="G3108" t="s">
        <v>364</v>
      </c>
      <c r="H3108" t="s">
        <v>155</v>
      </c>
      <c r="I3108" s="1">
        <v>76.794999999999987</v>
      </c>
      <c r="J3108" s="2">
        <v>4.0276903713027057E-2</v>
      </c>
      <c r="K3108" s="2">
        <v>4.4707363121460036E-2</v>
      </c>
      <c r="L3108" s="2">
        <v>3.8665829100947922E-2</v>
      </c>
    </row>
    <row r="3109" spans="1:12" x14ac:dyDescent="0.35">
      <c r="A3109">
        <v>7820412</v>
      </c>
      <c r="B3109" t="s">
        <v>39</v>
      </c>
      <c r="C3109" t="s">
        <v>97</v>
      </c>
      <c r="D3109" t="s">
        <v>1437</v>
      </c>
      <c r="E3109" t="s">
        <v>1617</v>
      </c>
      <c r="F3109" s="6">
        <v>1.2586532410320956E-4</v>
      </c>
      <c r="G3109" t="s">
        <v>144</v>
      </c>
      <c r="H3109" t="s">
        <v>1618</v>
      </c>
      <c r="I3109" s="1">
        <v>84.625</v>
      </c>
      <c r="J3109" s="2">
        <v>9.6790434235368168E-3</v>
      </c>
      <c r="K3109" s="2">
        <v>1.1768407803650094E-2</v>
      </c>
      <c r="L3109" s="2">
        <v>1.0660792567431365E-2</v>
      </c>
    </row>
    <row r="3110" spans="1:12" x14ac:dyDescent="0.35">
      <c r="A3110">
        <v>7820412</v>
      </c>
      <c r="B3110" t="s">
        <v>39</v>
      </c>
      <c r="C3110" t="s">
        <v>97</v>
      </c>
      <c r="D3110" t="s">
        <v>1056</v>
      </c>
      <c r="E3110" t="s">
        <v>2602</v>
      </c>
      <c r="F3110" s="6">
        <v>3.7759597230962869E-4</v>
      </c>
      <c r="G3110" t="s">
        <v>616</v>
      </c>
      <c r="H3110" t="s">
        <v>1039</v>
      </c>
      <c r="I3110" s="1">
        <v>63.54</v>
      </c>
      <c r="J3110" s="2">
        <v>2.2391441157960979E-2</v>
      </c>
      <c r="K3110" s="2">
        <v>2.8432976714915039E-2</v>
      </c>
      <c r="L3110" s="2">
        <v>2.4015103262726656E-2</v>
      </c>
    </row>
    <row r="3111" spans="1:12" x14ac:dyDescent="0.35">
      <c r="A3111">
        <v>7820412</v>
      </c>
      <c r="B3111" t="s">
        <v>39</v>
      </c>
      <c r="C3111" t="s">
        <v>97</v>
      </c>
      <c r="D3111" t="s">
        <v>1056</v>
      </c>
      <c r="E3111" t="s">
        <v>2603</v>
      </c>
      <c r="F3111" s="6">
        <v>2.5173064820641913E-4</v>
      </c>
      <c r="G3111" t="s">
        <v>450</v>
      </c>
      <c r="H3111" t="s">
        <v>856</v>
      </c>
      <c r="I3111" s="1">
        <v>85.169999999999987</v>
      </c>
      <c r="J3111" s="2">
        <v>1.9760855884203902E-2</v>
      </c>
      <c r="K3111" s="2">
        <v>2.3008181246066711E-2</v>
      </c>
      <c r="L3111" s="2">
        <v>2.1447450458965938E-2</v>
      </c>
    </row>
    <row r="3112" spans="1:12" x14ac:dyDescent="0.35">
      <c r="A3112">
        <v>7820412</v>
      </c>
      <c r="B3112" t="s">
        <v>39</v>
      </c>
      <c r="C3112" t="s">
        <v>97</v>
      </c>
      <c r="D3112" t="s">
        <v>1056</v>
      </c>
      <c r="E3112" t="s">
        <v>1619</v>
      </c>
      <c r="F3112" s="6">
        <v>5.0346129641283825E-4</v>
      </c>
      <c r="G3112" t="s">
        <v>303</v>
      </c>
      <c r="H3112" t="s">
        <v>1073</v>
      </c>
      <c r="I3112" s="1">
        <v>73.56</v>
      </c>
      <c r="J3112" s="2">
        <v>2.8244178728760228E-2</v>
      </c>
      <c r="K3112" s="2">
        <v>4.4254247954688485E-2</v>
      </c>
      <c r="L3112" s="2">
        <v>3.7054750647763923E-2</v>
      </c>
    </row>
    <row r="3113" spans="1:12" x14ac:dyDescent="0.35">
      <c r="A3113">
        <v>7820412</v>
      </c>
      <c r="B3113" t="s">
        <v>39</v>
      </c>
      <c r="C3113" t="s">
        <v>97</v>
      </c>
      <c r="D3113" t="s">
        <v>1056</v>
      </c>
      <c r="E3113" t="s">
        <v>1620</v>
      </c>
      <c r="F3113" s="6">
        <v>2.5173064820641913E-4</v>
      </c>
      <c r="G3113" t="s">
        <v>788</v>
      </c>
      <c r="H3113" t="s">
        <v>1010</v>
      </c>
      <c r="I3113" s="1">
        <v>68.905000000000001</v>
      </c>
      <c r="J3113" s="2">
        <v>1.1831340465701699E-2</v>
      </c>
      <c r="K3113" s="2">
        <v>1.9911894273127752E-2</v>
      </c>
      <c r="L3113" s="2">
        <v>1.7344242045532764E-2</v>
      </c>
    </row>
    <row r="3114" spans="1:12" x14ac:dyDescent="0.35">
      <c r="A3114">
        <v>7820412</v>
      </c>
      <c r="B3114" t="s">
        <v>39</v>
      </c>
      <c r="C3114" t="s">
        <v>97</v>
      </c>
      <c r="D3114" t="s">
        <v>1056</v>
      </c>
      <c r="E3114" t="s">
        <v>2604</v>
      </c>
      <c r="F3114" s="6">
        <v>2.5173064820641913E-4</v>
      </c>
      <c r="G3114" t="s">
        <v>2376</v>
      </c>
      <c r="H3114" t="s">
        <v>561</v>
      </c>
      <c r="I3114" s="1">
        <v>68.11</v>
      </c>
      <c r="J3114" s="2">
        <v>1.7067337948395215E-2</v>
      </c>
      <c r="K3114" s="2">
        <v>1.8149779735682818E-2</v>
      </c>
      <c r="L3114" s="2">
        <v>1.7142856758746657E-2</v>
      </c>
    </row>
    <row r="3115" spans="1:12" x14ac:dyDescent="0.35">
      <c r="A3115">
        <v>7820412</v>
      </c>
      <c r="B3115" t="s">
        <v>39</v>
      </c>
      <c r="C3115" t="s">
        <v>97</v>
      </c>
      <c r="D3115" t="s">
        <v>1056</v>
      </c>
      <c r="E3115" t="s">
        <v>1621</v>
      </c>
      <c r="F3115" s="6">
        <v>2.5173064820641913E-4</v>
      </c>
      <c r="G3115" t="s">
        <v>984</v>
      </c>
      <c r="H3115" t="s">
        <v>1622</v>
      </c>
      <c r="I3115" s="1">
        <v>59.184999999999995</v>
      </c>
      <c r="J3115" s="2">
        <v>1.1932032724984266E-2</v>
      </c>
      <c r="K3115" s="2">
        <v>1.7872876022655759E-2</v>
      </c>
      <c r="L3115" s="2">
        <v>1.4902454565875255E-2</v>
      </c>
    </row>
    <row r="3116" spans="1:12" x14ac:dyDescent="0.35">
      <c r="A3116">
        <v>7820412</v>
      </c>
      <c r="B3116" t="s">
        <v>39</v>
      </c>
      <c r="C3116" t="s">
        <v>97</v>
      </c>
      <c r="D3116" t="s">
        <v>2063</v>
      </c>
      <c r="E3116" t="s">
        <v>2605</v>
      </c>
      <c r="F3116" s="6">
        <v>1.2586532410320956E-4</v>
      </c>
      <c r="G3116" t="s">
        <v>2606</v>
      </c>
      <c r="H3116" t="s">
        <v>173</v>
      </c>
      <c r="I3116" s="1">
        <v>50.585000000000001</v>
      </c>
      <c r="J3116" s="2">
        <v>3.1214600377595975E-3</v>
      </c>
      <c r="K3116" s="2">
        <v>9.6664568911264941E-3</v>
      </c>
      <c r="L3116" s="2">
        <v>6.3687852075671606E-3</v>
      </c>
    </row>
    <row r="3117" spans="1:12" x14ac:dyDescent="0.35">
      <c r="A3117">
        <v>7820412</v>
      </c>
      <c r="B3117" t="s">
        <v>39</v>
      </c>
      <c r="C3117" t="s">
        <v>97</v>
      </c>
      <c r="D3117" t="s">
        <v>1623</v>
      </c>
      <c r="E3117" t="s">
        <v>1624</v>
      </c>
      <c r="F3117" s="6">
        <v>1.0069225928256765E-3</v>
      </c>
      <c r="G3117" t="s">
        <v>246</v>
      </c>
      <c r="H3117" t="s">
        <v>242</v>
      </c>
      <c r="I3117" s="1">
        <v>88.515000000000001</v>
      </c>
      <c r="J3117" s="2">
        <v>7.6828193832599118E-2</v>
      </c>
      <c r="K3117" s="2">
        <v>9.5355569540591573E-2</v>
      </c>
      <c r="L3117" s="2">
        <v>8.9112649465072372E-2</v>
      </c>
    </row>
    <row r="3118" spans="1:12" x14ac:dyDescent="0.35">
      <c r="A3118">
        <v>7820412</v>
      </c>
      <c r="B3118" t="s">
        <v>39</v>
      </c>
      <c r="C3118" t="s">
        <v>97</v>
      </c>
      <c r="D3118" t="s">
        <v>1625</v>
      </c>
      <c r="E3118" t="s">
        <v>2607</v>
      </c>
      <c r="F3118" s="6">
        <v>1.2586532410320956E-4</v>
      </c>
      <c r="G3118" t="s">
        <v>762</v>
      </c>
      <c r="H3118" t="s">
        <v>206</v>
      </c>
      <c r="I3118" s="1">
        <v>91.66</v>
      </c>
      <c r="J3118" s="2">
        <v>1.0169918187539333E-2</v>
      </c>
      <c r="K3118" s="2">
        <v>1.2586532410320957E-2</v>
      </c>
      <c r="L3118" s="2">
        <v>1.1529263687853997E-2</v>
      </c>
    </row>
    <row r="3119" spans="1:12" x14ac:dyDescent="0.35">
      <c r="A3119">
        <v>7820412</v>
      </c>
      <c r="B3119" t="s">
        <v>39</v>
      </c>
      <c r="C3119" t="s">
        <v>97</v>
      </c>
      <c r="D3119" t="s">
        <v>1625</v>
      </c>
      <c r="E3119" t="s">
        <v>1626</v>
      </c>
      <c r="F3119" s="6">
        <v>1.132787916928886E-3</v>
      </c>
      <c r="G3119" t="s">
        <v>836</v>
      </c>
      <c r="H3119" t="s">
        <v>765</v>
      </c>
      <c r="I3119" s="1">
        <v>92.424999999999997</v>
      </c>
      <c r="J3119" s="2">
        <v>9.6626809314033973E-2</v>
      </c>
      <c r="K3119" s="2">
        <v>0.1093140339836375</v>
      </c>
      <c r="L3119" s="2">
        <v>0.10478288231592196</v>
      </c>
    </row>
    <row r="3120" spans="1:12" x14ac:dyDescent="0.35">
      <c r="A3120">
        <v>7820412</v>
      </c>
      <c r="B3120" t="s">
        <v>39</v>
      </c>
      <c r="C3120" t="s">
        <v>97</v>
      </c>
      <c r="D3120" t="s">
        <v>1444</v>
      </c>
      <c r="E3120" t="s">
        <v>1627</v>
      </c>
      <c r="F3120" s="6">
        <v>3.7759597230962869E-4</v>
      </c>
      <c r="G3120" t="s">
        <v>1294</v>
      </c>
      <c r="H3120" t="s">
        <v>538</v>
      </c>
      <c r="I3120" s="1">
        <v>70.344999999999999</v>
      </c>
      <c r="J3120" s="2">
        <v>2.4883574575204532E-2</v>
      </c>
      <c r="K3120" s="2">
        <v>3.1529263687853998E-2</v>
      </c>
      <c r="L3120" s="2">
        <v>2.658275702676359E-2</v>
      </c>
    </row>
    <row r="3121" spans="1:12" x14ac:dyDescent="0.35">
      <c r="A3121">
        <v>7820412</v>
      </c>
      <c r="B3121" t="s">
        <v>39</v>
      </c>
      <c r="C3121" t="s">
        <v>97</v>
      </c>
      <c r="D3121" t="s">
        <v>1447</v>
      </c>
      <c r="E3121" t="s">
        <v>2608</v>
      </c>
      <c r="F3121" s="6">
        <v>3.7759597230962869E-4</v>
      </c>
      <c r="G3121" t="s">
        <v>246</v>
      </c>
      <c r="H3121" t="s">
        <v>806</v>
      </c>
      <c r="I3121" s="1">
        <v>74.25</v>
      </c>
      <c r="J3121" s="2">
        <v>2.8810572687224669E-2</v>
      </c>
      <c r="K3121" s="2">
        <v>3.3606041535556956E-2</v>
      </c>
      <c r="L3121" s="2">
        <v>2.8055381894936872E-2</v>
      </c>
    </row>
    <row r="3122" spans="1:12" x14ac:dyDescent="0.35">
      <c r="A3122">
        <v>7820412</v>
      </c>
      <c r="B3122" t="s">
        <v>39</v>
      </c>
      <c r="C3122" t="s">
        <v>97</v>
      </c>
      <c r="D3122" t="s">
        <v>199</v>
      </c>
      <c r="E3122" t="s">
        <v>716</v>
      </c>
      <c r="F3122" s="6">
        <v>6.2932662051604787E-4</v>
      </c>
      <c r="G3122" t="s">
        <v>198</v>
      </c>
      <c r="H3122" t="s">
        <v>233</v>
      </c>
      <c r="I3122" s="1">
        <v>71.125</v>
      </c>
      <c r="J3122" s="2">
        <v>3.2724984266834491E-2</v>
      </c>
      <c r="K3122" s="2">
        <v>5.1415984896161115E-2</v>
      </c>
      <c r="L3122" s="2">
        <v>4.4745121758414788E-2</v>
      </c>
    </row>
    <row r="3123" spans="1:12" x14ac:dyDescent="0.35">
      <c r="A3123">
        <v>7820412</v>
      </c>
      <c r="B3123" t="s">
        <v>39</v>
      </c>
      <c r="C3123" t="s">
        <v>97</v>
      </c>
      <c r="D3123" t="s">
        <v>199</v>
      </c>
      <c r="E3123" t="s">
        <v>1628</v>
      </c>
      <c r="F3123" s="6">
        <v>1.6362492133417243E-3</v>
      </c>
      <c r="G3123" t="s">
        <v>1629</v>
      </c>
      <c r="H3123" t="s">
        <v>345</v>
      </c>
      <c r="I3123" s="1">
        <v>67.394999999999982</v>
      </c>
      <c r="J3123" s="2">
        <v>8.0176211453744484E-2</v>
      </c>
      <c r="K3123" s="2">
        <v>0.12533668974197607</v>
      </c>
      <c r="L3123" s="2">
        <v>0.11028319947595037</v>
      </c>
    </row>
    <row r="3124" spans="1:12" x14ac:dyDescent="0.35">
      <c r="A3124">
        <v>7820412</v>
      </c>
      <c r="B3124" t="s">
        <v>39</v>
      </c>
      <c r="C3124" t="s">
        <v>97</v>
      </c>
      <c r="D3124" t="s">
        <v>199</v>
      </c>
      <c r="E3124" t="s">
        <v>1630</v>
      </c>
      <c r="F3124" s="6">
        <v>7.5519194461925738E-4</v>
      </c>
      <c r="G3124" t="s">
        <v>446</v>
      </c>
      <c r="H3124" t="s">
        <v>178</v>
      </c>
      <c r="I3124" s="1">
        <v>63.150000000000006</v>
      </c>
      <c r="J3124" s="2">
        <v>3.3077407174323468E-2</v>
      </c>
      <c r="K3124" s="2">
        <v>5.5431088735053494E-2</v>
      </c>
      <c r="L3124" s="2">
        <v>4.7652610553143682E-2</v>
      </c>
    </row>
    <row r="3125" spans="1:12" x14ac:dyDescent="0.35">
      <c r="A3125">
        <v>7820412</v>
      </c>
      <c r="B3125" t="s">
        <v>39</v>
      </c>
      <c r="C3125" t="s">
        <v>97</v>
      </c>
      <c r="D3125" t="s">
        <v>199</v>
      </c>
      <c r="E3125" t="s">
        <v>1631</v>
      </c>
      <c r="F3125" s="6">
        <v>1.6362492133417243E-3</v>
      </c>
      <c r="G3125" t="s">
        <v>197</v>
      </c>
      <c r="H3125" t="s">
        <v>179</v>
      </c>
      <c r="I3125" s="1">
        <v>56.224999999999994</v>
      </c>
      <c r="J3125" s="2">
        <v>7.1176840780365E-2</v>
      </c>
      <c r="K3125" s="2">
        <v>0.10848332284455632</v>
      </c>
      <c r="L3125" s="2">
        <v>9.2120829462779996E-2</v>
      </c>
    </row>
    <row r="3126" spans="1:12" x14ac:dyDescent="0.35">
      <c r="A3126">
        <v>7820412</v>
      </c>
      <c r="B3126" t="s">
        <v>39</v>
      </c>
      <c r="C3126" t="s">
        <v>97</v>
      </c>
      <c r="D3126" t="s">
        <v>199</v>
      </c>
      <c r="E3126" t="s">
        <v>1632</v>
      </c>
      <c r="F3126" s="6">
        <v>2.265575833857772E-3</v>
      </c>
      <c r="G3126" t="s">
        <v>693</v>
      </c>
      <c r="H3126" t="s">
        <v>316</v>
      </c>
      <c r="I3126" s="1">
        <v>58.29</v>
      </c>
      <c r="J3126" s="2">
        <v>9.9911894273127744E-2</v>
      </c>
      <c r="K3126" s="2">
        <v>0.16606670862177469</v>
      </c>
      <c r="L3126" s="2">
        <v>0.13208306938541092</v>
      </c>
    </row>
    <row r="3127" spans="1:12" x14ac:dyDescent="0.35">
      <c r="A3127">
        <v>7820412</v>
      </c>
      <c r="B3127" t="s">
        <v>39</v>
      </c>
      <c r="C3127" t="s">
        <v>97</v>
      </c>
      <c r="D3127" t="s">
        <v>199</v>
      </c>
      <c r="E3127" t="s">
        <v>1633</v>
      </c>
      <c r="F3127" s="6">
        <v>1.3845185651353053E-3</v>
      </c>
      <c r="G3127" t="s">
        <v>810</v>
      </c>
      <c r="H3127" t="s">
        <v>1328</v>
      </c>
      <c r="I3127" s="1">
        <v>61.00500000000001</v>
      </c>
      <c r="J3127" s="2">
        <v>5.3996224040276902E-2</v>
      </c>
      <c r="K3127" s="2">
        <v>0.10037759597230964</v>
      </c>
      <c r="L3127" s="2">
        <v>8.445563247325362E-2</v>
      </c>
    </row>
    <row r="3128" spans="1:12" x14ac:dyDescent="0.35">
      <c r="A3128">
        <v>7820412</v>
      </c>
      <c r="B3128" t="s">
        <v>39</v>
      </c>
      <c r="C3128" t="s">
        <v>97</v>
      </c>
      <c r="D3128" t="s">
        <v>199</v>
      </c>
      <c r="E3128" t="s">
        <v>1203</v>
      </c>
      <c r="F3128" s="6">
        <v>1.132787916928886E-3</v>
      </c>
      <c r="G3128" t="s">
        <v>938</v>
      </c>
      <c r="H3128" t="s">
        <v>762</v>
      </c>
      <c r="I3128" s="1">
        <v>60.489999999999995</v>
      </c>
      <c r="J3128" s="2">
        <v>4.0893643801132785E-2</v>
      </c>
      <c r="K3128" s="2">
        <v>9.1529263687853982E-2</v>
      </c>
      <c r="L3128" s="2">
        <v>6.8533668974197604E-2</v>
      </c>
    </row>
    <row r="3129" spans="1:12" x14ac:dyDescent="0.35">
      <c r="A3129">
        <v>7820412</v>
      </c>
      <c r="B3129" t="s">
        <v>39</v>
      </c>
      <c r="C3129" t="s">
        <v>97</v>
      </c>
      <c r="D3129" t="s">
        <v>199</v>
      </c>
      <c r="E3129" t="s">
        <v>2609</v>
      </c>
      <c r="F3129" s="6">
        <v>1.132787916928886E-3</v>
      </c>
      <c r="G3129" t="s">
        <v>191</v>
      </c>
      <c r="H3129" t="s">
        <v>378</v>
      </c>
      <c r="I3129" s="1">
        <v>84.045000000000002</v>
      </c>
      <c r="J3129" s="2">
        <v>7.7482693517935811E-2</v>
      </c>
      <c r="K3129" s="2">
        <v>0.10183763373190687</v>
      </c>
      <c r="L3129" s="2">
        <v>9.5267462085222132E-2</v>
      </c>
    </row>
    <row r="3130" spans="1:12" x14ac:dyDescent="0.35">
      <c r="A3130">
        <v>7820412</v>
      </c>
      <c r="B3130" t="s">
        <v>39</v>
      </c>
      <c r="C3130" t="s">
        <v>97</v>
      </c>
      <c r="D3130" t="s">
        <v>199</v>
      </c>
      <c r="E3130" t="s">
        <v>1300</v>
      </c>
      <c r="F3130" s="6">
        <v>7.5519194461925738E-4</v>
      </c>
      <c r="G3130" t="s">
        <v>675</v>
      </c>
      <c r="H3130" t="s">
        <v>1301</v>
      </c>
      <c r="I3130" s="1">
        <v>54.724999999999994</v>
      </c>
      <c r="J3130" s="2">
        <v>2.4468219005663937E-2</v>
      </c>
      <c r="K3130" s="2">
        <v>4.8256765261170544E-2</v>
      </c>
      <c r="L3130" s="2">
        <v>4.1308999946839106E-2</v>
      </c>
    </row>
    <row r="3131" spans="1:12" x14ac:dyDescent="0.35">
      <c r="A3131">
        <v>7820412</v>
      </c>
      <c r="B3131" t="s">
        <v>39</v>
      </c>
      <c r="C3131" t="s">
        <v>97</v>
      </c>
      <c r="D3131" t="s">
        <v>199</v>
      </c>
      <c r="E3131" t="s">
        <v>1634</v>
      </c>
      <c r="F3131" s="6">
        <v>7.5519194461925738E-4</v>
      </c>
      <c r="G3131" t="s">
        <v>316</v>
      </c>
      <c r="H3131" t="s">
        <v>1071</v>
      </c>
      <c r="I3131" s="1">
        <v>82.475000000000009</v>
      </c>
      <c r="J3131" s="2">
        <v>5.5355569540591565E-2</v>
      </c>
      <c r="K3131" s="2">
        <v>6.2454373820012586E-2</v>
      </c>
      <c r="L3131" s="2">
        <v>6.2303335431088736E-2</v>
      </c>
    </row>
    <row r="3132" spans="1:12" x14ac:dyDescent="0.35">
      <c r="A3132">
        <v>7820412</v>
      </c>
      <c r="B3132" t="s">
        <v>39</v>
      </c>
      <c r="C3132" t="s">
        <v>97</v>
      </c>
      <c r="D3132" t="s">
        <v>199</v>
      </c>
      <c r="E3132" t="s">
        <v>708</v>
      </c>
      <c r="F3132" s="6">
        <v>5.0346129641283825E-4</v>
      </c>
      <c r="G3132" t="s">
        <v>717</v>
      </c>
      <c r="H3132" t="s">
        <v>718</v>
      </c>
      <c r="I3132" s="1">
        <v>74.41</v>
      </c>
      <c r="J3132" s="2">
        <v>2.7337948395217117E-2</v>
      </c>
      <c r="K3132" s="2">
        <v>4.239144115796098E-2</v>
      </c>
      <c r="L3132" s="2">
        <v>3.7507866582756448E-2</v>
      </c>
    </row>
    <row r="3133" spans="1:12" x14ac:dyDescent="0.35">
      <c r="A3133">
        <v>7820412</v>
      </c>
      <c r="B3133" t="s">
        <v>39</v>
      </c>
      <c r="C3133" t="s">
        <v>97</v>
      </c>
      <c r="D3133" t="s">
        <v>203</v>
      </c>
      <c r="E3133" t="s">
        <v>360</v>
      </c>
      <c r="F3133" s="6">
        <v>2.5173064820641913E-4</v>
      </c>
      <c r="G3133" t="s">
        <v>361</v>
      </c>
      <c r="H3133" t="s">
        <v>362</v>
      </c>
      <c r="I3133" s="1">
        <v>90.445000000000007</v>
      </c>
      <c r="J3133" s="2">
        <v>2.3385777218376338E-2</v>
      </c>
      <c r="K3133" s="2">
        <v>2.4543738200125866E-2</v>
      </c>
      <c r="L3133" s="2">
        <v>2.2756450981970777E-2</v>
      </c>
    </row>
    <row r="3134" spans="1:12" x14ac:dyDescent="0.35">
      <c r="A3134">
        <v>7820412</v>
      </c>
      <c r="B3134" t="s">
        <v>39</v>
      </c>
      <c r="C3134" t="s">
        <v>97</v>
      </c>
      <c r="D3134" t="s">
        <v>203</v>
      </c>
      <c r="E3134" t="s">
        <v>363</v>
      </c>
      <c r="F3134" s="6">
        <v>2.5173064820641913E-4</v>
      </c>
      <c r="G3134" t="s">
        <v>364</v>
      </c>
      <c r="H3134" t="s">
        <v>365</v>
      </c>
      <c r="I3134" s="1">
        <v>82.664999999999992</v>
      </c>
      <c r="J3134" s="2">
        <v>2.0138451856513528E-2</v>
      </c>
      <c r="K3134" s="2">
        <v>2.1522970421648836E-2</v>
      </c>
      <c r="L3134" s="2">
        <v>2.0792951157739735E-2</v>
      </c>
    </row>
    <row r="3135" spans="1:12" x14ac:dyDescent="0.35">
      <c r="A3135">
        <v>7820412</v>
      </c>
      <c r="B3135" t="s">
        <v>39</v>
      </c>
      <c r="C3135" t="s">
        <v>97</v>
      </c>
      <c r="D3135" t="s">
        <v>203</v>
      </c>
      <c r="E3135" t="s">
        <v>1635</v>
      </c>
      <c r="F3135" s="6">
        <v>8.81057268722467E-4</v>
      </c>
      <c r="G3135" t="s">
        <v>642</v>
      </c>
      <c r="H3135" t="s">
        <v>1636</v>
      </c>
      <c r="I3135" s="1">
        <v>67.889999999999986</v>
      </c>
      <c r="J3135" s="2">
        <v>4.6784140969163002E-2</v>
      </c>
      <c r="K3135" s="2">
        <v>6.3964757709251099E-2</v>
      </c>
      <c r="L3135" s="2">
        <v>5.9735685508156666E-2</v>
      </c>
    </row>
    <row r="3136" spans="1:12" x14ac:dyDescent="0.35">
      <c r="A3136">
        <v>7820412</v>
      </c>
      <c r="B3136" t="s">
        <v>39</v>
      </c>
      <c r="C3136" t="s">
        <v>97</v>
      </c>
      <c r="D3136" t="s">
        <v>203</v>
      </c>
      <c r="E3136" t="s">
        <v>366</v>
      </c>
      <c r="F3136" s="6">
        <v>1.0069225928256765E-3</v>
      </c>
      <c r="G3136" t="s">
        <v>367</v>
      </c>
      <c r="H3136" t="s">
        <v>136</v>
      </c>
      <c r="I3136" s="1">
        <v>81.10499999999999</v>
      </c>
      <c r="J3136" s="2">
        <v>8.2869729389553171E-2</v>
      </c>
      <c r="K3136" s="2">
        <v>9.1126494650723727E-2</v>
      </c>
      <c r="L3136" s="2">
        <v>8.1762111464561041E-2</v>
      </c>
    </row>
    <row r="3137" spans="1:12" x14ac:dyDescent="0.35">
      <c r="A3137">
        <v>7820412</v>
      </c>
      <c r="B3137" t="s">
        <v>39</v>
      </c>
      <c r="C3137" t="s">
        <v>97</v>
      </c>
      <c r="D3137" t="s">
        <v>203</v>
      </c>
      <c r="E3137" t="s">
        <v>1204</v>
      </c>
      <c r="F3137" s="6">
        <v>1.132787916928886E-3</v>
      </c>
      <c r="G3137" t="s">
        <v>438</v>
      </c>
      <c r="H3137" t="s">
        <v>730</v>
      </c>
      <c r="I3137" s="1">
        <v>73.194999999999993</v>
      </c>
      <c r="J3137" s="2">
        <v>5.9358086847073624E-2</v>
      </c>
      <c r="K3137" s="2">
        <v>9.1076148521082437E-2</v>
      </c>
      <c r="L3137" s="2">
        <v>8.2806794999004382E-2</v>
      </c>
    </row>
    <row r="3138" spans="1:12" x14ac:dyDescent="0.35">
      <c r="A3138">
        <v>7820412</v>
      </c>
      <c r="B3138" t="s">
        <v>39</v>
      </c>
      <c r="C3138" t="s">
        <v>97</v>
      </c>
      <c r="D3138" t="s">
        <v>203</v>
      </c>
      <c r="E3138" t="s">
        <v>1637</v>
      </c>
      <c r="F3138" s="6">
        <v>1.5103838892385148E-3</v>
      </c>
      <c r="G3138" t="s">
        <v>502</v>
      </c>
      <c r="H3138" t="s">
        <v>467</v>
      </c>
      <c r="I3138" s="1">
        <v>87.73</v>
      </c>
      <c r="J3138" s="2">
        <v>0.11811202013845186</v>
      </c>
      <c r="K3138" s="2">
        <v>0.13865324103209564</v>
      </c>
      <c r="L3138" s="2">
        <v>0.13246066247689192</v>
      </c>
    </row>
    <row r="3139" spans="1:12" x14ac:dyDescent="0.35">
      <c r="A3139">
        <v>7820412</v>
      </c>
      <c r="B3139" t="s">
        <v>39</v>
      </c>
      <c r="C3139" t="s">
        <v>97</v>
      </c>
      <c r="D3139" t="s">
        <v>203</v>
      </c>
      <c r="E3139" t="s">
        <v>368</v>
      </c>
      <c r="F3139" s="6">
        <v>6.2932662051604787E-4</v>
      </c>
      <c r="G3139" t="s">
        <v>369</v>
      </c>
      <c r="H3139" t="s">
        <v>351</v>
      </c>
      <c r="I3139" s="1">
        <v>82.97</v>
      </c>
      <c r="J3139" s="2">
        <v>4.3926998112020138E-2</v>
      </c>
      <c r="K3139" s="2">
        <v>5.3996224040276902E-2</v>
      </c>
      <c r="L3139" s="2">
        <v>5.2171177801056581E-2</v>
      </c>
    </row>
    <row r="3140" spans="1:12" x14ac:dyDescent="0.35">
      <c r="A3140">
        <v>7820412</v>
      </c>
      <c r="B3140" t="s">
        <v>39</v>
      </c>
      <c r="C3140" t="s">
        <v>97</v>
      </c>
      <c r="D3140" t="s">
        <v>203</v>
      </c>
      <c r="E3140" t="s">
        <v>1638</v>
      </c>
      <c r="F3140" s="6">
        <v>7.5519194461925738E-4</v>
      </c>
      <c r="G3140" t="s">
        <v>1120</v>
      </c>
      <c r="H3140" t="s">
        <v>511</v>
      </c>
      <c r="I3140" s="1">
        <v>74.784999999999997</v>
      </c>
      <c r="J3140" s="2">
        <v>4.63687853996224E-2</v>
      </c>
      <c r="K3140" s="2">
        <v>6.0641913152926365E-2</v>
      </c>
      <c r="L3140" s="2">
        <v>5.6488359762183367E-2</v>
      </c>
    </row>
    <row r="3141" spans="1:12" x14ac:dyDescent="0.35">
      <c r="A3141">
        <v>7820412</v>
      </c>
      <c r="B3141" t="s">
        <v>39</v>
      </c>
      <c r="C3141" t="s">
        <v>97</v>
      </c>
      <c r="D3141" t="s">
        <v>1454</v>
      </c>
      <c r="E3141" t="s">
        <v>1455</v>
      </c>
      <c r="F3141" s="6">
        <v>5.0346129641283825E-4</v>
      </c>
      <c r="G3141" t="s">
        <v>416</v>
      </c>
      <c r="H3141" t="s">
        <v>1659</v>
      </c>
      <c r="I3141" s="1">
        <v>71.45</v>
      </c>
      <c r="J3141" s="2">
        <v>3.1567023285084962E-2</v>
      </c>
      <c r="K3141" s="2">
        <v>3.5544367526746376E-2</v>
      </c>
      <c r="L3141" s="2">
        <v>3.5997482693517935E-2</v>
      </c>
    </row>
    <row r="3142" spans="1:12" x14ac:dyDescent="0.35">
      <c r="A3142">
        <v>7820412</v>
      </c>
      <c r="B3142" t="s">
        <v>39</v>
      </c>
      <c r="C3142" t="s">
        <v>97</v>
      </c>
      <c r="D3142" t="s">
        <v>1454</v>
      </c>
      <c r="E3142" t="s">
        <v>1641</v>
      </c>
      <c r="F3142" s="6">
        <v>5.0346129641283825E-4</v>
      </c>
      <c r="G3142" t="s">
        <v>975</v>
      </c>
      <c r="H3142" t="s">
        <v>1008</v>
      </c>
      <c r="I3142" s="1">
        <v>73.59</v>
      </c>
      <c r="J3142" s="2">
        <v>3.181875393329138E-2</v>
      </c>
      <c r="K3142" s="2">
        <v>4.1535556954059159E-2</v>
      </c>
      <c r="L3142" s="2">
        <v>3.7105096009184234E-2</v>
      </c>
    </row>
    <row r="3143" spans="1:12" x14ac:dyDescent="0.35">
      <c r="A3143">
        <v>7820412</v>
      </c>
      <c r="B3143" t="s">
        <v>39</v>
      </c>
      <c r="C3143" t="s">
        <v>97</v>
      </c>
      <c r="D3143" t="s">
        <v>1454</v>
      </c>
      <c r="E3143" t="s">
        <v>1642</v>
      </c>
      <c r="F3143" s="6">
        <v>3.7759597230962869E-4</v>
      </c>
      <c r="G3143" t="s">
        <v>1643</v>
      </c>
      <c r="H3143" t="s">
        <v>380</v>
      </c>
      <c r="I3143" s="1">
        <v>82.035294117647055</v>
      </c>
      <c r="J3143" s="2">
        <v>2.6242920075519195E-2</v>
      </c>
      <c r="K3143" s="2">
        <v>3.4436752674638138E-2</v>
      </c>
      <c r="L3143" s="2">
        <v>3.1000628750454787E-2</v>
      </c>
    </row>
    <row r="3144" spans="1:12" x14ac:dyDescent="0.35">
      <c r="A3144">
        <v>7820412</v>
      </c>
      <c r="B3144" t="s">
        <v>39</v>
      </c>
      <c r="C3144" t="s">
        <v>97</v>
      </c>
      <c r="D3144" t="s">
        <v>1454</v>
      </c>
      <c r="E3144" t="s">
        <v>2610</v>
      </c>
      <c r="F3144" s="6">
        <v>2.5173064820641913E-4</v>
      </c>
      <c r="G3144" t="s">
        <v>491</v>
      </c>
      <c r="H3144" t="s">
        <v>464</v>
      </c>
      <c r="I3144" s="1">
        <v>81.064999999999998</v>
      </c>
      <c r="J3144" s="2">
        <v>1.9861548143486469E-2</v>
      </c>
      <c r="K3144" s="2">
        <v>2.3083700440528633E-2</v>
      </c>
      <c r="L3144" s="2">
        <v>2.0415355185430105E-2</v>
      </c>
    </row>
    <row r="3145" spans="1:12" x14ac:dyDescent="0.35">
      <c r="A3145">
        <v>7820412</v>
      </c>
      <c r="B3145" t="s">
        <v>39</v>
      </c>
      <c r="C3145" t="s">
        <v>97</v>
      </c>
      <c r="D3145" t="s">
        <v>320</v>
      </c>
      <c r="E3145" t="s">
        <v>2611</v>
      </c>
      <c r="F3145" s="6">
        <v>5.0346129641283825E-4</v>
      </c>
      <c r="G3145" t="s">
        <v>408</v>
      </c>
      <c r="H3145" t="s">
        <v>1109</v>
      </c>
      <c r="I3145" s="1">
        <v>71.83</v>
      </c>
      <c r="J3145" s="2">
        <v>2.6985525487728132E-2</v>
      </c>
      <c r="K3145" s="2">
        <v>4.0629326620516049E-2</v>
      </c>
      <c r="L3145" s="2">
        <v>3.6148522618883731E-2</v>
      </c>
    </row>
    <row r="3146" spans="1:12" x14ac:dyDescent="0.35">
      <c r="A3146">
        <v>7820412</v>
      </c>
      <c r="B3146" t="s">
        <v>39</v>
      </c>
      <c r="C3146" t="s">
        <v>97</v>
      </c>
      <c r="D3146" t="s">
        <v>2095</v>
      </c>
      <c r="E3146" t="s">
        <v>2612</v>
      </c>
      <c r="F3146" s="6">
        <v>3.7759597230962869E-4</v>
      </c>
      <c r="G3146" t="s">
        <v>552</v>
      </c>
      <c r="H3146" t="s">
        <v>1592</v>
      </c>
      <c r="I3146" s="1">
        <v>92.314999999999998</v>
      </c>
      <c r="J3146" s="2">
        <v>3.4852108244178726E-2</v>
      </c>
      <c r="K3146" s="2">
        <v>3.4965387035871612E-2</v>
      </c>
      <c r="L3146" s="2">
        <v>3.4852109396510185E-2</v>
      </c>
    </row>
    <row r="3147" spans="1:12" x14ac:dyDescent="0.35">
      <c r="A3147">
        <v>7820412</v>
      </c>
      <c r="B3147" t="s">
        <v>39</v>
      </c>
      <c r="C3147" t="s">
        <v>97</v>
      </c>
      <c r="D3147" t="s">
        <v>1456</v>
      </c>
      <c r="E3147" t="s">
        <v>1644</v>
      </c>
      <c r="F3147" s="6">
        <v>3.7759597230962869E-4</v>
      </c>
      <c r="G3147" t="s">
        <v>775</v>
      </c>
      <c r="H3147" t="s">
        <v>567</v>
      </c>
      <c r="I3147" s="1">
        <v>59.864999999999995</v>
      </c>
      <c r="J3147" s="2">
        <v>1.3366897419760855E-2</v>
      </c>
      <c r="K3147" s="2">
        <v>3.0698552548772812E-2</v>
      </c>
      <c r="L3147" s="2">
        <v>2.2617999317512488E-2</v>
      </c>
    </row>
    <row r="3148" spans="1:12" x14ac:dyDescent="0.35">
      <c r="A3148">
        <v>7820412</v>
      </c>
      <c r="B3148" t="s">
        <v>39</v>
      </c>
      <c r="C3148" t="s">
        <v>97</v>
      </c>
      <c r="D3148" t="s">
        <v>2098</v>
      </c>
      <c r="E3148" t="s">
        <v>2613</v>
      </c>
      <c r="F3148" s="6">
        <v>3.7759597230962869E-4</v>
      </c>
      <c r="G3148" t="s">
        <v>2614</v>
      </c>
      <c r="H3148" t="s">
        <v>459</v>
      </c>
      <c r="I3148" s="1">
        <v>67.62</v>
      </c>
      <c r="J3148" s="2">
        <v>2.1825047199496538E-2</v>
      </c>
      <c r="K3148" s="2">
        <v>2.6922592825676526E-2</v>
      </c>
      <c r="L3148" s="2">
        <v>2.5525487151965169E-2</v>
      </c>
    </row>
    <row r="3149" spans="1:12" x14ac:dyDescent="0.35">
      <c r="A3149">
        <v>7820412</v>
      </c>
      <c r="B3149" t="s">
        <v>39</v>
      </c>
      <c r="C3149" t="s">
        <v>97</v>
      </c>
      <c r="D3149" t="s">
        <v>231</v>
      </c>
      <c r="E3149" t="s">
        <v>370</v>
      </c>
      <c r="F3149" s="6">
        <v>6.2932662051604787E-4</v>
      </c>
      <c r="G3149" t="s">
        <v>371</v>
      </c>
      <c r="H3149" t="s">
        <v>239</v>
      </c>
      <c r="I3149" s="1">
        <v>82.04</v>
      </c>
      <c r="J3149" s="2">
        <v>4.1157960981749536E-2</v>
      </c>
      <c r="K3149" s="2">
        <v>5.538074260541221E-2</v>
      </c>
      <c r="L3149" s="2">
        <v>5.1604782882315924E-2</v>
      </c>
    </row>
    <row r="3150" spans="1:12" x14ac:dyDescent="0.35">
      <c r="A3150">
        <v>7820412</v>
      </c>
      <c r="B3150" t="s">
        <v>39</v>
      </c>
      <c r="C3150" t="s">
        <v>97</v>
      </c>
      <c r="D3150" t="s">
        <v>231</v>
      </c>
      <c r="E3150" t="s">
        <v>372</v>
      </c>
      <c r="F3150" s="6">
        <v>5.0346129641283825E-4</v>
      </c>
      <c r="G3150" t="s">
        <v>236</v>
      </c>
      <c r="H3150" t="s">
        <v>373</v>
      </c>
      <c r="I3150" s="1">
        <v>83.5</v>
      </c>
      <c r="J3150" s="2">
        <v>3.6651982378854621E-2</v>
      </c>
      <c r="K3150" s="2">
        <v>4.2290748898678412E-2</v>
      </c>
      <c r="L3150" s="2">
        <v>4.2039018250471995E-2</v>
      </c>
    </row>
    <row r="3151" spans="1:12" x14ac:dyDescent="0.35">
      <c r="A3151">
        <v>7820412</v>
      </c>
      <c r="B3151" t="s">
        <v>39</v>
      </c>
      <c r="C3151" t="s">
        <v>97</v>
      </c>
      <c r="D3151" t="s">
        <v>243</v>
      </c>
      <c r="E3151" t="s">
        <v>374</v>
      </c>
      <c r="F3151" s="6">
        <v>3.7759597230962869E-4</v>
      </c>
      <c r="G3151" t="s">
        <v>375</v>
      </c>
      <c r="H3151" t="s">
        <v>289</v>
      </c>
      <c r="I3151" s="1">
        <v>70.405000000000001</v>
      </c>
      <c r="J3151" s="2">
        <v>2.103209565764632E-2</v>
      </c>
      <c r="K3151" s="2">
        <v>3.6211453744493395E-2</v>
      </c>
      <c r="L3151" s="2">
        <v>2.658275702676359E-2</v>
      </c>
    </row>
    <row r="3152" spans="1:12" x14ac:dyDescent="0.35">
      <c r="A3152">
        <v>7820412</v>
      </c>
      <c r="B3152" t="s">
        <v>39</v>
      </c>
      <c r="C3152" t="s">
        <v>97</v>
      </c>
      <c r="D3152" t="s">
        <v>1458</v>
      </c>
      <c r="E3152" t="s">
        <v>1647</v>
      </c>
      <c r="F3152" s="6">
        <v>1.2586532410320956E-4</v>
      </c>
      <c r="G3152" t="s">
        <v>549</v>
      </c>
      <c r="H3152" t="s">
        <v>1648</v>
      </c>
      <c r="I3152" s="1">
        <v>82.754999999999995</v>
      </c>
      <c r="J3152" s="2">
        <v>8.470736312146003E-3</v>
      </c>
      <c r="K3152" s="2">
        <v>1.185651353052234E-2</v>
      </c>
      <c r="L3152" s="2">
        <v>1.0421649219856237E-2</v>
      </c>
    </row>
    <row r="3153" spans="1:12" x14ac:dyDescent="0.35">
      <c r="A3153">
        <v>7820412</v>
      </c>
      <c r="B3153" t="s">
        <v>39</v>
      </c>
      <c r="C3153" t="s">
        <v>97</v>
      </c>
      <c r="D3153" t="s">
        <v>1460</v>
      </c>
      <c r="E3153" t="s">
        <v>1649</v>
      </c>
      <c r="F3153" s="6">
        <v>1.2586532410320957E-3</v>
      </c>
      <c r="G3153" t="s">
        <v>1650</v>
      </c>
      <c r="H3153" t="s">
        <v>967</v>
      </c>
      <c r="I3153" s="1">
        <v>77.489999999999995</v>
      </c>
      <c r="J3153" s="2">
        <v>8.2693517935808689E-2</v>
      </c>
      <c r="K3153" s="2">
        <v>0.11353052234109504</v>
      </c>
      <c r="L3153" s="2">
        <v>9.7545626179987424E-2</v>
      </c>
    </row>
    <row r="3154" spans="1:12" x14ac:dyDescent="0.35">
      <c r="A3154">
        <v>7820412</v>
      </c>
      <c r="B3154" t="s">
        <v>39</v>
      </c>
      <c r="C3154" t="s">
        <v>97</v>
      </c>
      <c r="D3154" t="s">
        <v>1460</v>
      </c>
      <c r="E3154" t="s">
        <v>1651</v>
      </c>
      <c r="F3154" s="6">
        <v>1.2586532410320957E-3</v>
      </c>
      <c r="G3154" t="s">
        <v>356</v>
      </c>
      <c r="H3154" t="s">
        <v>712</v>
      </c>
      <c r="I3154" s="1">
        <v>72.584999999999994</v>
      </c>
      <c r="J3154" s="2">
        <v>9.2888609188168658E-2</v>
      </c>
      <c r="K3154" s="2">
        <v>9.4524858401510384E-2</v>
      </c>
      <c r="L3154" s="2">
        <v>9.1378223378377726E-2</v>
      </c>
    </row>
    <row r="3155" spans="1:12" x14ac:dyDescent="0.35">
      <c r="A3155">
        <v>7820412</v>
      </c>
      <c r="B3155" t="s">
        <v>39</v>
      </c>
      <c r="C3155" t="s">
        <v>97</v>
      </c>
      <c r="D3155" t="s">
        <v>840</v>
      </c>
      <c r="E3155" t="s">
        <v>895</v>
      </c>
      <c r="F3155" s="6">
        <v>6.2932662051604787E-4</v>
      </c>
      <c r="G3155" t="s">
        <v>339</v>
      </c>
      <c r="H3155" t="s">
        <v>688</v>
      </c>
      <c r="I3155" s="1">
        <v>79.554999999999993</v>
      </c>
      <c r="J3155" s="2">
        <v>4.5122718691000631E-2</v>
      </c>
      <c r="K3155" s="2">
        <v>5.12271869100063E-2</v>
      </c>
      <c r="L3155" s="2">
        <v>5.0094398032801198E-2</v>
      </c>
    </row>
    <row r="3156" spans="1:12" x14ac:dyDescent="0.35">
      <c r="A3156">
        <v>7820412</v>
      </c>
      <c r="B3156" t="s">
        <v>39</v>
      </c>
      <c r="C3156" t="s">
        <v>97</v>
      </c>
      <c r="D3156" t="s">
        <v>840</v>
      </c>
      <c r="E3156" t="s">
        <v>896</v>
      </c>
      <c r="F3156" s="6">
        <v>5.0346129641283825E-4</v>
      </c>
      <c r="G3156" t="s">
        <v>897</v>
      </c>
      <c r="H3156" t="s">
        <v>898</v>
      </c>
      <c r="I3156" s="1">
        <v>73.944999999999993</v>
      </c>
      <c r="J3156" s="2">
        <v>3.8061674008810567E-2</v>
      </c>
      <c r="K3156" s="2">
        <v>4.017621145374449E-2</v>
      </c>
      <c r="L3156" s="2">
        <v>3.720579057312972E-2</v>
      </c>
    </row>
    <row r="3157" spans="1:12" x14ac:dyDescent="0.35">
      <c r="A3157">
        <v>7820412</v>
      </c>
      <c r="B3157" t="s">
        <v>39</v>
      </c>
      <c r="C3157" t="s">
        <v>97</v>
      </c>
      <c r="D3157" t="s">
        <v>1652</v>
      </c>
      <c r="E3157" t="s">
        <v>1653</v>
      </c>
      <c r="F3157" s="6">
        <v>2.8949024543738198E-3</v>
      </c>
      <c r="G3157" t="s">
        <v>395</v>
      </c>
      <c r="H3157" t="s">
        <v>1010</v>
      </c>
      <c r="I3157" s="1">
        <v>60.769999999999996</v>
      </c>
      <c r="J3157" s="2">
        <v>0.13924480805538073</v>
      </c>
      <c r="K3157" s="2">
        <v>0.22898678414096912</v>
      </c>
      <c r="L3157" s="2">
        <v>0.17601006701729294</v>
      </c>
    </row>
    <row r="3158" spans="1:12" x14ac:dyDescent="0.35">
      <c r="A3158">
        <v>7820412</v>
      </c>
      <c r="B3158" t="s">
        <v>39</v>
      </c>
      <c r="C3158" t="s">
        <v>97</v>
      </c>
      <c r="D3158" t="s">
        <v>1652</v>
      </c>
      <c r="E3158" t="s">
        <v>1654</v>
      </c>
      <c r="F3158" s="6">
        <v>2.7690371302706105E-3</v>
      </c>
      <c r="G3158" t="s">
        <v>515</v>
      </c>
      <c r="H3158" t="s">
        <v>482</v>
      </c>
      <c r="I3158" s="1">
        <v>67.034999999999997</v>
      </c>
      <c r="J3158" s="2">
        <v>0.16448080553807426</v>
      </c>
      <c r="K3158" s="2">
        <v>0.22484581497797357</v>
      </c>
      <c r="L3158" s="2">
        <v>0.18552548772813091</v>
      </c>
    </row>
    <row r="3159" spans="1:12" x14ac:dyDescent="0.35">
      <c r="A3159">
        <v>7820412</v>
      </c>
      <c r="B3159" t="s">
        <v>39</v>
      </c>
      <c r="C3159" t="s">
        <v>97</v>
      </c>
      <c r="D3159" t="s">
        <v>1652</v>
      </c>
      <c r="E3159" t="s">
        <v>1655</v>
      </c>
      <c r="F3159" s="6">
        <v>2.1397105097545627E-3</v>
      </c>
      <c r="G3159" t="s">
        <v>293</v>
      </c>
      <c r="H3159" t="s">
        <v>861</v>
      </c>
      <c r="I3159" s="1">
        <v>59.260000000000005</v>
      </c>
      <c r="J3159" s="2">
        <v>9.1365638766519833E-2</v>
      </c>
      <c r="K3159" s="2">
        <v>0.17053492762743866</v>
      </c>
      <c r="L3159" s="2">
        <v>0.12688483159597599</v>
      </c>
    </row>
    <row r="3160" spans="1:12" x14ac:dyDescent="0.35">
      <c r="A3160">
        <v>7820412</v>
      </c>
      <c r="B3160" t="s">
        <v>39</v>
      </c>
      <c r="C3160" t="s">
        <v>97</v>
      </c>
      <c r="D3160" t="s">
        <v>1465</v>
      </c>
      <c r="E3160" t="s">
        <v>1658</v>
      </c>
      <c r="F3160" s="6">
        <v>1.132787916928886E-3</v>
      </c>
      <c r="G3160" t="s">
        <v>330</v>
      </c>
      <c r="H3160" t="s">
        <v>1659</v>
      </c>
      <c r="I3160" s="1">
        <v>66.304999999999993</v>
      </c>
      <c r="J3160" s="2">
        <v>5.516677155443675E-2</v>
      </c>
      <c r="K3160" s="2">
        <v>7.9974826935179349E-2</v>
      </c>
      <c r="L3160" s="2">
        <v>7.5103842349379515E-2</v>
      </c>
    </row>
    <row r="3161" spans="1:12" x14ac:dyDescent="0.35">
      <c r="A3161">
        <v>7820412</v>
      </c>
      <c r="B3161" t="s">
        <v>39</v>
      </c>
      <c r="C3161" t="s">
        <v>97</v>
      </c>
      <c r="D3161" t="s">
        <v>1660</v>
      </c>
      <c r="E3161" t="s">
        <v>2615</v>
      </c>
      <c r="F3161" s="6">
        <v>3.7759597230962869E-4</v>
      </c>
      <c r="G3161" t="s">
        <v>1052</v>
      </c>
      <c r="H3161" t="s">
        <v>1194</v>
      </c>
      <c r="I3161" s="1">
        <v>91.77</v>
      </c>
      <c r="J3161" s="2">
        <v>3.5003146633102583E-2</v>
      </c>
      <c r="K3161" s="2">
        <v>3.4247954688483323E-2</v>
      </c>
      <c r="L3161" s="2">
        <v>3.4625549508461494E-2</v>
      </c>
    </row>
    <row r="3162" spans="1:12" x14ac:dyDescent="0.35">
      <c r="A3162">
        <v>7820412</v>
      </c>
      <c r="B3162" t="s">
        <v>39</v>
      </c>
      <c r="C3162" t="s">
        <v>97</v>
      </c>
      <c r="D3162" t="s">
        <v>1660</v>
      </c>
      <c r="E3162" t="s">
        <v>1661</v>
      </c>
      <c r="F3162" s="6">
        <v>3.7759597230962869E-4</v>
      </c>
      <c r="G3162" t="s">
        <v>178</v>
      </c>
      <c r="H3162" t="s">
        <v>1534</v>
      </c>
      <c r="I3162" s="1">
        <v>80.324999999999989</v>
      </c>
      <c r="J3162" s="2">
        <v>2.7715544367526747E-2</v>
      </c>
      <c r="K3162" s="2">
        <v>3.251101321585903E-2</v>
      </c>
      <c r="L3162" s="2">
        <v>3.0320957728794642E-2</v>
      </c>
    </row>
    <row r="3163" spans="1:12" x14ac:dyDescent="0.35">
      <c r="A3163">
        <v>7820412</v>
      </c>
      <c r="B3163" t="s">
        <v>39</v>
      </c>
      <c r="C3163" t="s">
        <v>97</v>
      </c>
      <c r="D3163" t="s">
        <v>1660</v>
      </c>
      <c r="E3163" t="s">
        <v>1662</v>
      </c>
      <c r="F3163" s="6">
        <v>6.2932662051604787E-4</v>
      </c>
      <c r="G3163" t="s">
        <v>718</v>
      </c>
      <c r="H3163" t="s">
        <v>1160</v>
      </c>
      <c r="I3163" s="1">
        <v>87.754999999999995</v>
      </c>
      <c r="J3163" s="2">
        <v>5.2989301447451231E-2</v>
      </c>
      <c r="K3163" s="2">
        <v>5.5695405915670237E-2</v>
      </c>
      <c r="L3163" s="2">
        <v>5.5254879201861437E-2</v>
      </c>
    </row>
    <row r="3164" spans="1:12" x14ac:dyDescent="0.35">
      <c r="A3164">
        <v>7820412</v>
      </c>
      <c r="B3164" t="s">
        <v>39</v>
      </c>
      <c r="C3164" t="s">
        <v>97</v>
      </c>
      <c r="D3164" t="s">
        <v>247</v>
      </c>
      <c r="E3164" t="s">
        <v>376</v>
      </c>
      <c r="F3164" s="6">
        <v>2.5173064820641913E-4</v>
      </c>
      <c r="G3164" t="s">
        <v>377</v>
      </c>
      <c r="H3164" t="s">
        <v>378</v>
      </c>
      <c r="I3164" s="1">
        <v>56.745000000000005</v>
      </c>
      <c r="J3164" s="2">
        <v>9.1126494650723734E-3</v>
      </c>
      <c r="K3164" s="2">
        <v>2.2630585273757081E-2</v>
      </c>
      <c r="L3164" s="2">
        <v>1.4298300626069363E-2</v>
      </c>
    </row>
    <row r="3165" spans="1:12" x14ac:dyDescent="0.35">
      <c r="A3165">
        <v>7820412</v>
      </c>
      <c r="B3165" t="s">
        <v>39</v>
      </c>
      <c r="C3165" t="s">
        <v>97</v>
      </c>
      <c r="D3165" t="s">
        <v>2118</v>
      </c>
      <c r="E3165" t="s">
        <v>2616</v>
      </c>
      <c r="F3165" s="6">
        <v>1.2586532410320957E-3</v>
      </c>
      <c r="G3165" t="s">
        <v>334</v>
      </c>
      <c r="H3165" t="s">
        <v>1099</v>
      </c>
      <c r="I3165" s="1">
        <v>64.475000000000009</v>
      </c>
      <c r="J3165" s="2">
        <v>7.9421019509125237E-2</v>
      </c>
      <c r="K3165" s="2">
        <v>8.0931403398363758E-2</v>
      </c>
      <c r="L3165" s="2">
        <v>8.1057270643019402E-2</v>
      </c>
    </row>
    <row r="3166" spans="1:12" x14ac:dyDescent="0.35">
      <c r="A3166">
        <v>7820412</v>
      </c>
      <c r="B3166" t="s">
        <v>39</v>
      </c>
      <c r="C3166" t="s">
        <v>97</v>
      </c>
      <c r="D3166" t="s">
        <v>525</v>
      </c>
      <c r="E3166" t="s">
        <v>719</v>
      </c>
      <c r="F3166" s="6">
        <v>1.2586532410320957E-3</v>
      </c>
      <c r="G3166" t="s">
        <v>720</v>
      </c>
      <c r="H3166" t="s">
        <v>721</v>
      </c>
      <c r="I3166" s="1">
        <v>80.790000000000006</v>
      </c>
      <c r="J3166" s="2">
        <v>8.7350534927627455E-2</v>
      </c>
      <c r="K3166" s="2">
        <v>0.10195091252359975</v>
      </c>
      <c r="L3166" s="2">
        <v>0.10169918571649819</v>
      </c>
    </row>
    <row r="3167" spans="1:12" x14ac:dyDescent="0.35">
      <c r="A3167">
        <v>7820412</v>
      </c>
      <c r="B3167" t="s">
        <v>39</v>
      </c>
      <c r="C3167" t="s">
        <v>97</v>
      </c>
      <c r="D3167" t="s">
        <v>525</v>
      </c>
      <c r="E3167" t="s">
        <v>1193</v>
      </c>
      <c r="F3167" s="6">
        <v>3.7759597230962869E-4</v>
      </c>
      <c r="G3167" t="s">
        <v>348</v>
      </c>
      <c r="H3167" t="s">
        <v>1037</v>
      </c>
      <c r="I3167" s="1">
        <v>79.794999999999987</v>
      </c>
      <c r="J3167" s="2">
        <v>2.5903083700440525E-2</v>
      </c>
      <c r="K3167" s="2">
        <v>2.9490245437381997E-2</v>
      </c>
      <c r="L3167" s="2">
        <v>3.0132159742639827E-2</v>
      </c>
    </row>
    <row r="3168" spans="1:12" x14ac:dyDescent="0.35">
      <c r="A3168">
        <v>7820412</v>
      </c>
      <c r="B3168" t="s">
        <v>39</v>
      </c>
      <c r="C3168" t="s">
        <v>97</v>
      </c>
      <c r="D3168" t="s">
        <v>1468</v>
      </c>
      <c r="E3168" t="s">
        <v>1469</v>
      </c>
      <c r="F3168" s="6">
        <v>3.7759597230962869E-4</v>
      </c>
      <c r="G3168" t="s">
        <v>714</v>
      </c>
      <c r="H3168" t="s">
        <v>364</v>
      </c>
      <c r="I3168" s="1">
        <v>60.815000000000005</v>
      </c>
      <c r="J3168" s="2">
        <v>1.9899307740717433E-2</v>
      </c>
      <c r="K3168" s="2">
        <v>3.0207677784770296E-2</v>
      </c>
      <c r="L3168" s="2">
        <v>2.2957835116425428E-2</v>
      </c>
    </row>
    <row r="3169" spans="1:12" x14ac:dyDescent="0.35">
      <c r="A3169">
        <v>7820412</v>
      </c>
      <c r="B3169" t="s">
        <v>39</v>
      </c>
      <c r="C3169" t="s">
        <v>97</v>
      </c>
      <c r="D3169" t="s">
        <v>1663</v>
      </c>
      <c r="E3169" t="s">
        <v>1664</v>
      </c>
      <c r="F3169" s="6">
        <v>1.0069225928256765E-3</v>
      </c>
      <c r="G3169" t="s">
        <v>1665</v>
      </c>
      <c r="H3169" t="s">
        <v>965</v>
      </c>
      <c r="I3169" s="1">
        <v>75.864999999999995</v>
      </c>
      <c r="J3169" s="2">
        <v>4.994336060415356E-2</v>
      </c>
      <c r="K3169" s="2">
        <v>8.6494650723725613E-2</v>
      </c>
      <c r="L3169" s="2">
        <v>7.6425426331910795E-2</v>
      </c>
    </row>
    <row r="3170" spans="1:12" x14ac:dyDescent="0.35">
      <c r="A3170">
        <v>7820412</v>
      </c>
      <c r="B3170" t="s">
        <v>39</v>
      </c>
      <c r="C3170" t="s">
        <v>97</v>
      </c>
      <c r="D3170" t="s">
        <v>1666</v>
      </c>
      <c r="E3170" t="s">
        <v>1667</v>
      </c>
      <c r="F3170" s="6">
        <v>1.2586532410320956E-4</v>
      </c>
      <c r="G3170" t="s">
        <v>386</v>
      </c>
      <c r="H3170" t="s">
        <v>1185</v>
      </c>
      <c r="I3170" s="1">
        <v>68.134999999999991</v>
      </c>
      <c r="J3170" s="2">
        <v>7.2246696035242284E-3</v>
      </c>
      <c r="K3170" s="2">
        <v>1.0320956576463184E-2</v>
      </c>
      <c r="L3170" s="2">
        <v>8.5714283793733286E-3</v>
      </c>
    </row>
    <row r="3171" spans="1:12" x14ac:dyDescent="0.35">
      <c r="A3171">
        <v>7820412</v>
      </c>
      <c r="B3171" t="s">
        <v>39</v>
      </c>
      <c r="C3171" t="s">
        <v>97</v>
      </c>
      <c r="D3171" t="s">
        <v>1245</v>
      </c>
      <c r="E3171" t="s">
        <v>1264</v>
      </c>
      <c r="F3171" s="6">
        <v>7.5519194461925738E-4</v>
      </c>
      <c r="G3171" t="s">
        <v>411</v>
      </c>
      <c r="H3171" t="s">
        <v>1265</v>
      </c>
      <c r="I3171" s="1">
        <v>68.960000000000008</v>
      </c>
      <c r="J3171" s="2">
        <v>2.8923851478917555E-2</v>
      </c>
      <c r="K3171" s="2">
        <v>7.48395217117684E-2</v>
      </c>
      <c r="L3171" s="2">
        <v>5.2108244178728759E-2</v>
      </c>
    </row>
    <row r="3172" spans="1:12" x14ac:dyDescent="0.35">
      <c r="A3172">
        <v>7820412</v>
      </c>
      <c r="B3172" t="s">
        <v>39</v>
      </c>
      <c r="C3172" t="s">
        <v>97</v>
      </c>
      <c r="D3172" t="s">
        <v>1245</v>
      </c>
      <c r="E3172" t="s">
        <v>1266</v>
      </c>
      <c r="F3172" s="6">
        <v>7.5519194461925738E-4</v>
      </c>
      <c r="G3172" t="s">
        <v>781</v>
      </c>
      <c r="H3172" t="s">
        <v>826</v>
      </c>
      <c r="I3172" s="1">
        <v>52.879999999999995</v>
      </c>
      <c r="J3172" s="2">
        <v>2.7564505978602893E-2</v>
      </c>
      <c r="K3172" s="2">
        <v>4.8332284455632472E-2</v>
      </c>
      <c r="L3172" s="2">
        <v>3.9949653870358717E-2</v>
      </c>
    </row>
    <row r="3173" spans="1:12" x14ac:dyDescent="0.35">
      <c r="A3173">
        <v>7820412</v>
      </c>
      <c r="B3173" t="s">
        <v>39</v>
      </c>
      <c r="C3173" t="s">
        <v>97</v>
      </c>
      <c r="D3173" t="s">
        <v>847</v>
      </c>
      <c r="E3173" t="s">
        <v>899</v>
      </c>
      <c r="F3173" s="6">
        <v>1.2586532410320956E-4</v>
      </c>
      <c r="G3173" t="s">
        <v>900</v>
      </c>
      <c r="H3173" t="s">
        <v>901</v>
      </c>
      <c r="I3173" s="1">
        <v>62.654999999999994</v>
      </c>
      <c r="J3173" s="2">
        <v>5.8275645059786023E-3</v>
      </c>
      <c r="K3173" s="2">
        <v>1.1403398363750785E-2</v>
      </c>
      <c r="L3173" s="2">
        <v>7.8917559172988604E-3</v>
      </c>
    </row>
    <row r="3174" spans="1:12" x14ac:dyDescent="0.35">
      <c r="A3174">
        <v>7820412</v>
      </c>
      <c r="B3174" t="s">
        <v>39</v>
      </c>
      <c r="C3174" t="s">
        <v>97</v>
      </c>
      <c r="D3174" t="s">
        <v>251</v>
      </c>
      <c r="E3174" t="s">
        <v>379</v>
      </c>
      <c r="F3174" s="6">
        <v>1.2586532410320957E-3</v>
      </c>
      <c r="G3174" t="s">
        <v>323</v>
      </c>
      <c r="H3174" t="s">
        <v>380</v>
      </c>
      <c r="I3174" s="1">
        <v>84.924999999999997</v>
      </c>
      <c r="J3174" s="2">
        <v>0.10421648835745752</v>
      </c>
      <c r="K3174" s="2">
        <v>0.11478917558212713</v>
      </c>
      <c r="L3174" s="2">
        <v>0.10685966208417735</v>
      </c>
    </row>
    <row r="3175" spans="1:12" x14ac:dyDescent="0.35">
      <c r="A3175">
        <v>7820412</v>
      </c>
      <c r="B3175" t="s">
        <v>39</v>
      </c>
      <c r="C3175" t="s">
        <v>97</v>
      </c>
      <c r="D3175" t="s">
        <v>1473</v>
      </c>
      <c r="E3175" t="s">
        <v>1668</v>
      </c>
      <c r="F3175" s="6">
        <v>1.2586532410320956E-4</v>
      </c>
      <c r="G3175" t="s">
        <v>428</v>
      </c>
      <c r="H3175" t="s">
        <v>1037</v>
      </c>
      <c r="I3175" s="1">
        <v>63.254999999999995</v>
      </c>
      <c r="J3175" s="2">
        <v>7.8539962240402762E-3</v>
      </c>
      <c r="K3175" s="2">
        <v>9.8300818124606656E-3</v>
      </c>
      <c r="L3175" s="2">
        <v>7.9546885793504666E-3</v>
      </c>
    </row>
    <row r="3176" spans="1:12" x14ac:dyDescent="0.35">
      <c r="A3176">
        <v>7820412</v>
      </c>
      <c r="B3176" t="s">
        <v>39</v>
      </c>
      <c r="C3176" t="s">
        <v>97</v>
      </c>
      <c r="D3176" t="s">
        <v>1475</v>
      </c>
      <c r="E3176" t="s">
        <v>2617</v>
      </c>
      <c r="F3176" s="6">
        <v>3.7759597230962869E-4</v>
      </c>
      <c r="G3176" t="s">
        <v>802</v>
      </c>
      <c r="H3176" t="s">
        <v>1298</v>
      </c>
      <c r="I3176" s="1">
        <v>68.974999999999994</v>
      </c>
      <c r="J3176" s="2">
        <v>2.2466960352422908E-2</v>
      </c>
      <c r="K3176" s="2">
        <v>2.6582756450597864E-2</v>
      </c>
      <c r="L3176" s="2">
        <v>2.6054122089364379E-2</v>
      </c>
    </row>
    <row r="3177" spans="1:12" x14ac:dyDescent="0.35">
      <c r="A3177">
        <v>7820412</v>
      </c>
      <c r="B3177" t="s">
        <v>39</v>
      </c>
      <c r="C3177" t="s">
        <v>97</v>
      </c>
      <c r="D3177" t="s">
        <v>1475</v>
      </c>
      <c r="E3177" t="s">
        <v>2131</v>
      </c>
      <c r="F3177" s="6">
        <v>1.2586532410320956E-4</v>
      </c>
      <c r="G3177" t="s">
        <v>1359</v>
      </c>
      <c r="H3177" t="s">
        <v>206</v>
      </c>
      <c r="I3177" s="1">
        <v>83.62</v>
      </c>
      <c r="J3177" s="2">
        <v>7.5015733165512905E-3</v>
      </c>
      <c r="K3177" s="2">
        <v>1.2586532410320957E-2</v>
      </c>
      <c r="L3177" s="2">
        <v>1.0522341095028321E-2</v>
      </c>
    </row>
    <row r="3178" spans="1:12" x14ac:dyDescent="0.35">
      <c r="A3178">
        <v>7820412</v>
      </c>
      <c r="B3178" t="s">
        <v>39</v>
      </c>
      <c r="C3178" t="s">
        <v>97</v>
      </c>
      <c r="D3178" t="s">
        <v>1475</v>
      </c>
      <c r="E3178" t="s">
        <v>2132</v>
      </c>
      <c r="F3178" s="6">
        <v>1.2586532410320956E-4</v>
      </c>
      <c r="G3178" t="s">
        <v>1242</v>
      </c>
      <c r="H3178" t="s">
        <v>409</v>
      </c>
      <c r="I3178" s="1">
        <v>72.24499999999999</v>
      </c>
      <c r="J3178" s="2">
        <v>8.7224669603524225E-3</v>
      </c>
      <c r="K3178" s="2">
        <v>1.2548772813089994E-2</v>
      </c>
      <c r="L3178" s="2">
        <v>9.1000629326620508E-3</v>
      </c>
    </row>
    <row r="3179" spans="1:12" x14ac:dyDescent="0.35">
      <c r="A3179">
        <v>7820412</v>
      </c>
      <c r="B3179" t="s">
        <v>39</v>
      </c>
      <c r="C3179" t="s">
        <v>97</v>
      </c>
      <c r="D3179" t="s">
        <v>1475</v>
      </c>
      <c r="E3179" t="s">
        <v>2618</v>
      </c>
      <c r="F3179" s="6">
        <v>5.0346129641283825E-4</v>
      </c>
      <c r="G3179" t="s">
        <v>808</v>
      </c>
      <c r="H3179" t="s">
        <v>230</v>
      </c>
      <c r="I3179" s="1">
        <v>74.564999999999998</v>
      </c>
      <c r="J3179" s="2">
        <v>3.1365638766519821E-2</v>
      </c>
      <c r="K3179" s="2">
        <v>3.786028949024544E-2</v>
      </c>
      <c r="L3179" s="2">
        <v>3.7507866582756448E-2</v>
      </c>
    </row>
    <row r="3180" spans="1:12" x14ac:dyDescent="0.35">
      <c r="A3180">
        <v>7820412</v>
      </c>
      <c r="B3180" t="s">
        <v>39</v>
      </c>
      <c r="C3180" t="s">
        <v>97</v>
      </c>
      <c r="D3180" t="s">
        <v>1475</v>
      </c>
      <c r="E3180" t="s">
        <v>2134</v>
      </c>
      <c r="F3180" s="6">
        <v>1.2586532410320956E-4</v>
      </c>
      <c r="G3180" t="s">
        <v>1253</v>
      </c>
      <c r="H3180" t="s">
        <v>707</v>
      </c>
      <c r="I3180" s="1">
        <v>76.945000000000007</v>
      </c>
      <c r="J3180" s="2">
        <v>7.7658904971680308E-3</v>
      </c>
      <c r="K3180" s="2">
        <v>1.0081812460667085E-2</v>
      </c>
      <c r="L3180" s="2">
        <v>9.6790434235368168E-3</v>
      </c>
    </row>
    <row r="3181" spans="1:12" x14ac:dyDescent="0.35">
      <c r="A3181">
        <v>7820412</v>
      </c>
      <c r="B3181" t="s">
        <v>39</v>
      </c>
      <c r="C3181" t="s">
        <v>97</v>
      </c>
      <c r="D3181" t="s">
        <v>1475</v>
      </c>
      <c r="E3181" t="s">
        <v>2619</v>
      </c>
      <c r="F3181" s="6">
        <v>1.2586532410320956E-4</v>
      </c>
      <c r="G3181" t="s">
        <v>1436</v>
      </c>
      <c r="H3181" t="s">
        <v>2557</v>
      </c>
      <c r="I3181" s="1">
        <v>78.49499999999999</v>
      </c>
      <c r="J3181" s="2">
        <v>7.1869100062932666E-3</v>
      </c>
      <c r="K3181" s="2">
        <v>1.0862177470106985E-2</v>
      </c>
      <c r="L3181" s="2">
        <v>9.8804279421019509E-3</v>
      </c>
    </row>
    <row r="3182" spans="1:12" x14ac:dyDescent="0.35">
      <c r="A3182">
        <v>7820412</v>
      </c>
      <c r="B3182" t="s">
        <v>39</v>
      </c>
      <c r="C3182" t="s">
        <v>97</v>
      </c>
      <c r="D3182" t="s">
        <v>1477</v>
      </c>
      <c r="E3182" t="s">
        <v>1671</v>
      </c>
      <c r="F3182" s="6">
        <v>5.0346129641283825E-4</v>
      </c>
      <c r="G3182" t="s">
        <v>389</v>
      </c>
      <c r="H3182" t="s">
        <v>1405</v>
      </c>
      <c r="I3182" s="1">
        <v>73.545000000000002</v>
      </c>
      <c r="J3182" s="2">
        <v>3.5342983008181249E-2</v>
      </c>
      <c r="K3182" s="2">
        <v>4.1787287602265577E-2</v>
      </c>
      <c r="L3182" s="2">
        <v>3.7054750647763923E-2</v>
      </c>
    </row>
    <row r="3183" spans="1:12" x14ac:dyDescent="0.35">
      <c r="A3183">
        <v>7820412</v>
      </c>
      <c r="B3183" t="s">
        <v>39</v>
      </c>
      <c r="C3183" t="s">
        <v>97</v>
      </c>
      <c r="D3183" t="s">
        <v>1477</v>
      </c>
      <c r="E3183" t="s">
        <v>1672</v>
      </c>
      <c r="F3183" s="6">
        <v>5.0346129641283825E-4</v>
      </c>
      <c r="G3183" t="s">
        <v>175</v>
      </c>
      <c r="H3183" t="s">
        <v>519</v>
      </c>
      <c r="I3183" s="1">
        <v>61.959999999999994</v>
      </c>
      <c r="J3183" s="2">
        <v>1.7671491504090624E-2</v>
      </c>
      <c r="K3183" s="2">
        <v>3.3731906859660162E-2</v>
      </c>
      <c r="L3183" s="2">
        <v>3.116425501617566E-2</v>
      </c>
    </row>
    <row r="3184" spans="1:12" x14ac:dyDescent="0.35">
      <c r="A3184">
        <v>7820412</v>
      </c>
      <c r="B3184" t="s">
        <v>39</v>
      </c>
      <c r="C3184" t="s">
        <v>97</v>
      </c>
      <c r="D3184" t="s">
        <v>1477</v>
      </c>
      <c r="E3184" t="s">
        <v>1673</v>
      </c>
      <c r="F3184" s="6">
        <v>1.2586532410320957E-3</v>
      </c>
      <c r="G3184" t="s">
        <v>1674</v>
      </c>
      <c r="H3184" t="s">
        <v>868</v>
      </c>
      <c r="I3184" s="1">
        <v>58.695000000000007</v>
      </c>
      <c r="J3184" s="2">
        <v>2.7438640654499687E-2</v>
      </c>
      <c r="K3184" s="2">
        <v>9.1504090623033357E-2</v>
      </c>
      <c r="L3184" s="2">
        <v>7.3757078003928375E-2</v>
      </c>
    </row>
    <row r="3185" spans="1:12" x14ac:dyDescent="0.35">
      <c r="A3185">
        <v>7820412</v>
      </c>
      <c r="B3185" t="s">
        <v>39</v>
      </c>
      <c r="C3185" t="s">
        <v>97</v>
      </c>
      <c r="D3185" t="s">
        <v>1477</v>
      </c>
      <c r="E3185" t="s">
        <v>1675</v>
      </c>
      <c r="F3185" s="6">
        <v>1.2586532410320956E-4</v>
      </c>
      <c r="G3185" t="s">
        <v>1292</v>
      </c>
      <c r="H3185" t="s">
        <v>592</v>
      </c>
      <c r="I3185" s="1">
        <v>79.22999999999999</v>
      </c>
      <c r="J3185" s="2">
        <v>8.6847073631214598E-3</v>
      </c>
      <c r="K3185" s="2">
        <v>1.1680302076777846E-2</v>
      </c>
      <c r="L3185" s="2">
        <v>9.9811205854950045E-3</v>
      </c>
    </row>
    <row r="3186" spans="1:12" x14ac:dyDescent="0.35">
      <c r="A3186">
        <v>7820412</v>
      </c>
      <c r="B3186" t="s">
        <v>39</v>
      </c>
      <c r="C3186" t="s">
        <v>97</v>
      </c>
      <c r="D3186" t="s">
        <v>1477</v>
      </c>
      <c r="E3186" t="s">
        <v>1678</v>
      </c>
      <c r="F3186" s="6">
        <v>7.5519194461925738E-4</v>
      </c>
      <c r="G3186" t="s">
        <v>955</v>
      </c>
      <c r="H3186" t="s">
        <v>1179</v>
      </c>
      <c r="I3186" s="1">
        <v>68.349999999999994</v>
      </c>
      <c r="J3186" s="2">
        <v>2.7942101950912523E-2</v>
      </c>
      <c r="K3186" s="2">
        <v>5.9660163624921332E-2</v>
      </c>
      <c r="L3186" s="2">
        <v>5.1655130164288666E-2</v>
      </c>
    </row>
    <row r="3187" spans="1:12" x14ac:dyDescent="0.35">
      <c r="A3187">
        <v>7820412</v>
      </c>
      <c r="B3187" t="s">
        <v>39</v>
      </c>
      <c r="C3187" t="s">
        <v>97</v>
      </c>
      <c r="D3187" t="s">
        <v>1477</v>
      </c>
      <c r="E3187" t="s">
        <v>1679</v>
      </c>
      <c r="F3187" s="6">
        <v>1.3845185651353053E-3</v>
      </c>
      <c r="G3187" t="s">
        <v>750</v>
      </c>
      <c r="H3187" t="s">
        <v>1079</v>
      </c>
      <c r="I3187" s="1">
        <v>53.67</v>
      </c>
      <c r="J3187" s="2">
        <v>3.5028319697923221E-2</v>
      </c>
      <c r="K3187" s="2">
        <v>8.514789175582127E-2</v>
      </c>
      <c r="L3187" s="2">
        <v>7.4348648004069734E-2</v>
      </c>
    </row>
    <row r="3188" spans="1:12" x14ac:dyDescent="0.35">
      <c r="A3188">
        <v>7820412</v>
      </c>
      <c r="B3188" t="s">
        <v>39</v>
      </c>
      <c r="C3188" t="s">
        <v>97</v>
      </c>
      <c r="D3188" t="s">
        <v>1477</v>
      </c>
      <c r="E3188" t="s">
        <v>1680</v>
      </c>
      <c r="F3188" s="6">
        <v>8.81057268722467E-4</v>
      </c>
      <c r="G3188" t="s">
        <v>175</v>
      </c>
      <c r="H3188" t="s">
        <v>511</v>
      </c>
      <c r="I3188" s="1">
        <v>68.875</v>
      </c>
      <c r="J3188" s="2">
        <v>3.0925110132158592E-2</v>
      </c>
      <c r="K3188" s="2">
        <v>7.0748898678414093E-2</v>
      </c>
      <c r="L3188" s="2">
        <v>6.0616742776879132E-2</v>
      </c>
    </row>
    <row r="3189" spans="1:12" x14ac:dyDescent="0.35">
      <c r="A3189">
        <v>7820412</v>
      </c>
      <c r="B3189" t="s">
        <v>39</v>
      </c>
      <c r="C3189" t="s">
        <v>97</v>
      </c>
      <c r="D3189" t="s">
        <v>1477</v>
      </c>
      <c r="E3189" t="s">
        <v>1681</v>
      </c>
      <c r="F3189" s="6">
        <v>5.0346129641283825E-4</v>
      </c>
      <c r="G3189" t="s">
        <v>460</v>
      </c>
      <c r="H3189" t="s">
        <v>1589</v>
      </c>
      <c r="I3189" s="1">
        <v>74.084999999999994</v>
      </c>
      <c r="J3189" s="2">
        <v>2.5324103209565761E-2</v>
      </c>
      <c r="K3189" s="2">
        <v>4.2089364380113278E-2</v>
      </c>
      <c r="L3189" s="2">
        <v>3.7306481295970341E-2</v>
      </c>
    </row>
    <row r="3190" spans="1:12" x14ac:dyDescent="0.35">
      <c r="A3190">
        <v>7820412</v>
      </c>
      <c r="B3190" t="s">
        <v>39</v>
      </c>
      <c r="C3190" t="s">
        <v>97</v>
      </c>
      <c r="D3190" t="s">
        <v>1477</v>
      </c>
      <c r="E3190" t="s">
        <v>1088</v>
      </c>
      <c r="F3190" s="6">
        <v>1.0069225928256765E-3</v>
      </c>
      <c r="G3190" t="s">
        <v>868</v>
      </c>
      <c r="H3190" t="s">
        <v>2620</v>
      </c>
      <c r="I3190" s="1">
        <v>83.644999999999996</v>
      </c>
      <c r="J3190" s="2">
        <v>7.3203272498426689E-2</v>
      </c>
      <c r="K3190" s="2">
        <v>9.173064820641913E-2</v>
      </c>
      <c r="L3190" s="2">
        <v>8.4279417946625232E-2</v>
      </c>
    </row>
    <row r="3191" spans="1:12" x14ac:dyDescent="0.35">
      <c r="A3191">
        <v>7820412</v>
      </c>
      <c r="B3191" t="s">
        <v>39</v>
      </c>
      <c r="C3191" t="s">
        <v>97</v>
      </c>
      <c r="D3191" t="s">
        <v>1477</v>
      </c>
      <c r="E3191" t="s">
        <v>1682</v>
      </c>
      <c r="F3191" s="6">
        <v>1.2586532410320957E-3</v>
      </c>
      <c r="G3191" t="s">
        <v>344</v>
      </c>
      <c r="H3191" t="s">
        <v>1230</v>
      </c>
      <c r="I3191" s="1">
        <v>62.319999999999993</v>
      </c>
      <c r="J3191" s="2">
        <v>3.3731906859660168E-2</v>
      </c>
      <c r="K3191" s="2">
        <v>9.0119572057898042E-2</v>
      </c>
      <c r="L3191" s="2">
        <v>7.8414095956023347E-2</v>
      </c>
    </row>
    <row r="3192" spans="1:12" x14ac:dyDescent="0.35">
      <c r="A3192">
        <v>7820412</v>
      </c>
      <c r="B3192" t="s">
        <v>39</v>
      </c>
      <c r="C3192" t="s">
        <v>97</v>
      </c>
      <c r="D3192" t="s">
        <v>1477</v>
      </c>
      <c r="E3192" t="s">
        <v>1686</v>
      </c>
      <c r="F3192" s="6">
        <v>1.132787916928886E-3</v>
      </c>
      <c r="G3192" t="s">
        <v>564</v>
      </c>
      <c r="H3192" t="s">
        <v>1413</v>
      </c>
      <c r="I3192" s="1">
        <v>61.97</v>
      </c>
      <c r="J3192" s="2">
        <v>6.1850220264317177E-2</v>
      </c>
      <c r="K3192" s="2">
        <v>7.8388923851478914E-2</v>
      </c>
      <c r="L3192" s="2">
        <v>7.0232850849590939E-2</v>
      </c>
    </row>
    <row r="3193" spans="1:12" x14ac:dyDescent="0.35">
      <c r="A3193">
        <v>7820412</v>
      </c>
      <c r="B3193" t="s">
        <v>39</v>
      </c>
      <c r="C3193" t="s">
        <v>97</v>
      </c>
      <c r="D3193" t="s">
        <v>381</v>
      </c>
      <c r="E3193" t="s">
        <v>722</v>
      </c>
      <c r="F3193" s="6">
        <v>1.3845185651353053E-3</v>
      </c>
      <c r="G3193" t="s">
        <v>723</v>
      </c>
      <c r="H3193" t="s">
        <v>724</v>
      </c>
      <c r="I3193" s="1">
        <v>59.045000000000002</v>
      </c>
      <c r="J3193" s="2">
        <v>5.2750157331655133E-2</v>
      </c>
      <c r="K3193" s="2">
        <v>0.11546884833228446</v>
      </c>
      <c r="L3193" s="2">
        <v>8.1686595342983004E-2</v>
      </c>
    </row>
    <row r="3194" spans="1:12" x14ac:dyDescent="0.35">
      <c r="A3194">
        <v>7820412</v>
      </c>
      <c r="B3194" t="s">
        <v>39</v>
      </c>
      <c r="C3194" t="s">
        <v>97</v>
      </c>
      <c r="D3194" t="s">
        <v>381</v>
      </c>
      <c r="E3194" t="s">
        <v>1683</v>
      </c>
      <c r="F3194" s="6">
        <v>1.6362492133417243E-3</v>
      </c>
      <c r="G3194" t="s">
        <v>614</v>
      </c>
      <c r="H3194" t="s">
        <v>1684</v>
      </c>
      <c r="I3194" s="1">
        <v>54.81</v>
      </c>
      <c r="J3194" s="2">
        <v>5.8086847073631209E-2</v>
      </c>
      <c r="K3194" s="2">
        <v>0.11568281938325992</v>
      </c>
      <c r="L3194" s="2">
        <v>8.9830084309178826E-2</v>
      </c>
    </row>
    <row r="3195" spans="1:12" x14ac:dyDescent="0.35">
      <c r="A3195">
        <v>7820412</v>
      </c>
      <c r="B3195" t="s">
        <v>39</v>
      </c>
      <c r="C3195" t="s">
        <v>97</v>
      </c>
      <c r="D3195" t="s">
        <v>381</v>
      </c>
      <c r="E3195" t="s">
        <v>382</v>
      </c>
      <c r="F3195" s="6">
        <v>7.5519194461925738E-4</v>
      </c>
      <c r="G3195" t="s">
        <v>383</v>
      </c>
      <c r="H3195" t="s">
        <v>384</v>
      </c>
      <c r="I3195" s="1">
        <v>66.724999999999994</v>
      </c>
      <c r="J3195" s="2">
        <v>2.8546255506607925E-2</v>
      </c>
      <c r="K3195" s="2">
        <v>5.5884203901825046E-2</v>
      </c>
      <c r="L3195" s="2">
        <v>5.0371300401441547E-2</v>
      </c>
    </row>
    <row r="3196" spans="1:12" x14ac:dyDescent="0.35">
      <c r="A3196">
        <v>7820412</v>
      </c>
      <c r="B3196" t="s">
        <v>39</v>
      </c>
      <c r="C3196" t="s">
        <v>97</v>
      </c>
      <c r="D3196" t="s">
        <v>381</v>
      </c>
      <c r="E3196" t="s">
        <v>1685</v>
      </c>
      <c r="F3196" s="6">
        <v>3.1466331025802393E-3</v>
      </c>
      <c r="G3196" t="s">
        <v>383</v>
      </c>
      <c r="H3196" t="s">
        <v>758</v>
      </c>
      <c r="I3196" s="1">
        <v>66.984999999999999</v>
      </c>
      <c r="J3196" s="2">
        <v>0.11894273127753303</v>
      </c>
      <c r="K3196" s="2">
        <v>0.23379483952171176</v>
      </c>
      <c r="L3196" s="2">
        <v>0.21050975936399907</v>
      </c>
    </row>
    <row r="3197" spans="1:12" x14ac:dyDescent="0.35">
      <c r="A3197">
        <v>7820412</v>
      </c>
      <c r="B3197" t="s">
        <v>39</v>
      </c>
      <c r="C3197" t="s">
        <v>97</v>
      </c>
      <c r="D3197" t="s">
        <v>381</v>
      </c>
      <c r="E3197" t="s">
        <v>1686</v>
      </c>
      <c r="F3197" s="6">
        <v>1.5103838892385148E-3</v>
      </c>
      <c r="G3197" t="s">
        <v>1687</v>
      </c>
      <c r="H3197" t="s">
        <v>1008</v>
      </c>
      <c r="I3197" s="1">
        <v>72.92</v>
      </c>
      <c r="J3197" s="2">
        <v>7.5670232850849589E-2</v>
      </c>
      <c r="K3197" s="2">
        <v>0.12460667086217747</v>
      </c>
      <c r="L3197" s="2">
        <v>0.11010698783015065</v>
      </c>
    </row>
    <row r="3198" spans="1:12" x14ac:dyDescent="0.35">
      <c r="A3198">
        <v>7820412</v>
      </c>
      <c r="B3198" t="s">
        <v>39</v>
      </c>
      <c r="C3198" t="s">
        <v>97</v>
      </c>
      <c r="D3198" t="s">
        <v>1688</v>
      </c>
      <c r="E3198" t="s">
        <v>2621</v>
      </c>
      <c r="F3198" s="6">
        <v>6.2932662051604787E-4</v>
      </c>
      <c r="G3198" t="s">
        <v>206</v>
      </c>
      <c r="H3198" t="s">
        <v>1866</v>
      </c>
      <c r="I3198" s="1">
        <v>97.175000000000011</v>
      </c>
      <c r="J3198" s="2">
        <v>6.293266205160479E-2</v>
      </c>
      <c r="K3198" s="2">
        <v>5.9723096286972949E-2</v>
      </c>
      <c r="L3198" s="2">
        <v>6.117054559360742E-2</v>
      </c>
    </row>
    <row r="3199" spans="1:12" x14ac:dyDescent="0.35">
      <c r="A3199">
        <v>7820412</v>
      </c>
      <c r="B3199" t="s">
        <v>39</v>
      </c>
      <c r="C3199" t="s">
        <v>97</v>
      </c>
      <c r="D3199" t="s">
        <v>1688</v>
      </c>
      <c r="E3199" t="s">
        <v>1689</v>
      </c>
      <c r="F3199" s="6">
        <v>2.5173064820641913E-4</v>
      </c>
      <c r="G3199" t="s">
        <v>269</v>
      </c>
      <c r="H3199" t="s">
        <v>1421</v>
      </c>
      <c r="I3199" s="1">
        <v>92.144999999999996</v>
      </c>
      <c r="J3199" s="2">
        <v>2.421648835745752E-2</v>
      </c>
      <c r="K3199" s="2">
        <v>2.1422278162366266E-2</v>
      </c>
      <c r="L3199" s="2">
        <v>2.3209564996410872E-2</v>
      </c>
    </row>
    <row r="3200" spans="1:12" x14ac:dyDescent="0.35">
      <c r="A3200">
        <v>7820412</v>
      </c>
      <c r="B3200" t="s">
        <v>39</v>
      </c>
      <c r="C3200" t="s">
        <v>97</v>
      </c>
      <c r="D3200" t="s">
        <v>2170</v>
      </c>
      <c r="E3200" t="s">
        <v>2622</v>
      </c>
      <c r="F3200" s="6">
        <v>6.2932662051604787E-4</v>
      </c>
      <c r="G3200" t="s">
        <v>962</v>
      </c>
      <c r="H3200" t="s">
        <v>2557</v>
      </c>
      <c r="I3200" s="1">
        <v>76.06</v>
      </c>
      <c r="J3200" s="2">
        <v>4.0843297671491509E-2</v>
      </c>
      <c r="K3200" s="2">
        <v>5.431088735053493E-2</v>
      </c>
      <c r="L3200" s="2">
        <v>4.7891754860995027E-2</v>
      </c>
    </row>
    <row r="3201" spans="1:12" x14ac:dyDescent="0.35">
      <c r="A3201">
        <v>7820412</v>
      </c>
      <c r="B3201" t="s">
        <v>39</v>
      </c>
      <c r="C3201" t="s">
        <v>97</v>
      </c>
      <c r="D3201" t="s">
        <v>643</v>
      </c>
      <c r="E3201" t="s">
        <v>1690</v>
      </c>
      <c r="F3201" s="6">
        <v>5.0346129641283825E-4</v>
      </c>
      <c r="G3201" t="s">
        <v>1584</v>
      </c>
      <c r="H3201" t="s">
        <v>144</v>
      </c>
      <c r="I3201" s="1">
        <v>77.674999999999997</v>
      </c>
      <c r="J3201" s="2">
        <v>3.2322215229704215E-2</v>
      </c>
      <c r="K3201" s="2">
        <v>3.8716173694147267E-2</v>
      </c>
      <c r="L3201" s="2">
        <v>3.9118941194835589E-2</v>
      </c>
    </row>
    <row r="3202" spans="1:12" x14ac:dyDescent="0.35">
      <c r="A3202">
        <v>7820412</v>
      </c>
      <c r="B3202" t="s">
        <v>39</v>
      </c>
      <c r="C3202" t="s">
        <v>97</v>
      </c>
      <c r="D3202" t="s">
        <v>643</v>
      </c>
      <c r="E3202" t="s">
        <v>2623</v>
      </c>
      <c r="F3202" s="6">
        <v>2.5173064820641913E-4</v>
      </c>
      <c r="G3202" t="s">
        <v>339</v>
      </c>
      <c r="H3202" t="s">
        <v>715</v>
      </c>
      <c r="I3202" s="1">
        <v>80.97</v>
      </c>
      <c r="J3202" s="2">
        <v>1.8049087476400251E-2</v>
      </c>
      <c r="K3202" s="2">
        <v>2.0188797986154815E-2</v>
      </c>
      <c r="L3202" s="2">
        <v>2.039018250471995E-2</v>
      </c>
    </row>
    <row r="3203" spans="1:12" x14ac:dyDescent="0.35">
      <c r="A3203">
        <v>7820412</v>
      </c>
      <c r="B3203" t="s">
        <v>39</v>
      </c>
      <c r="C3203" t="s">
        <v>97</v>
      </c>
      <c r="D3203" t="s">
        <v>643</v>
      </c>
      <c r="E3203" t="s">
        <v>1691</v>
      </c>
      <c r="F3203" s="6">
        <v>1.762114537444934E-3</v>
      </c>
      <c r="G3203" t="s">
        <v>984</v>
      </c>
      <c r="H3203" t="s">
        <v>1192</v>
      </c>
      <c r="I3203" s="1">
        <v>62.395000000000003</v>
      </c>
      <c r="J3203" s="2">
        <v>8.3524229074889864E-2</v>
      </c>
      <c r="K3203" s="2">
        <v>0.1307488986784141</v>
      </c>
      <c r="L3203" s="2">
        <v>0.10995594982533728</v>
      </c>
    </row>
    <row r="3204" spans="1:12" x14ac:dyDescent="0.35">
      <c r="A3204">
        <v>7820412</v>
      </c>
      <c r="B3204" t="s">
        <v>39</v>
      </c>
      <c r="C3204" t="s">
        <v>97</v>
      </c>
      <c r="D3204" t="s">
        <v>643</v>
      </c>
      <c r="E3204" t="s">
        <v>725</v>
      </c>
      <c r="F3204" s="6">
        <v>6.2932662051604787E-4</v>
      </c>
      <c r="G3204" t="s">
        <v>726</v>
      </c>
      <c r="H3204" t="s">
        <v>727</v>
      </c>
      <c r="I3204" s="1">
        <v>62.255000000000003</v>
      </c>
      <c r="J3204" s="2">
        <v>3.694147262429201E-2</v>
      </c>
      <c r="K3204" s="2">
        <v>4.9276274386406548E-2</v>
      </c>
      <c r="L3204" s="2">
        <v>3.9144116276236283E-2</v>
      </c>
    </row>
    <row r="3205" spans="1:12" x14ac:dyDescent="0.35">
      <c r="A3205">
        <v>7820412</v>
      </c>
      <c r="B3205" t="s">
        <v>39</v>
      </c>
      <c r="C3205" t="s">
        <v>97</v>
      </c>
      <c r="D3205" t="s">
        <v>643</v>
      </c>
      <c r="E3205" t="s">
        <v>1692</v>
      </c>
      <c r="F3205" s="6">
        <v>8.81057268722467E-4</v>
      </c>
      <c r="G3205" t="s">
        <v>1395</v>
      </c>
      <c r="H3205" t="s">
        <v>929</v>
      </c>
      <c r="I3205" s="1">
        <v>63.934999999999995</v>
      </c>
      <c r="J3205" s="2">
        <v>4.9691629955947135E-2</v>
      </c>
      <c r="K3205" s="2">
        <v>7.2070484581497798E-2</v>
      </c>
      <c r="L3205" s="2">
        <v>5.6299560815752346E-2</v>
      </c>
    </row>
    <row r="3206" spans="1:12" x14ac:dyDescent="0.35">
      <c r="A3206">
        <v>7820412</v>
      </c>
      <c r="B3206" t="s">
        <v>39</v>
      </c>
      <c r="C3206" t="s">
        <v>97</v>
      </c>
      <c r="D3206" t="s">
        <v>643</v>
      </c>
      <c r="E3206" t="s">
        <v>1693</v>
      </c>
      <c r="F3206" s="6">
        <v>1.0069225928256765E-3</v>
      </c>
      <c r="G3206" t="s">
        <v>826</v>
      </c>
      <c r="H3206" t="s">
        <v>670</v>
      </c>
      <c r="I3206" s="1">
        <v>75.95</v>
      </c>
      <c r="J3206" s="2">
        <v>6.4443045940843297E-2</v>
      </c>
      <c r="K3206" s="2">
        <v>8.4279421019509124E-2</v>
      </c>
      <c r="L3206" s="2">
        <v>7.6526117054751416E-2</v>
      </c>
    </row>
    <row r="3207" spans="1:12" x14ac:dyDescent="0.35">
      <c r="A3207">
        <v>7820412</v>
      </c>
      <c r="B3207" t="s">
        <v>39</v>
      </c>
      <c r="C3207" t="s">
        <v>97</v>
      </c>
      <c r="D3207" t="s">
        <v>643</v>
      </c>
      <c r="E3207" t="s">
        <v>728</v>
      </c>
      <c r="F3207" s="6">
        <v>1.0069225928256765E-3</v>
      </c>
      <c r="G3207" t="s">
        <v>729</v>
      </c>
      <c r="H3207" t="s">
        <v>730</v>
      </c>
      <c r="I3207" s="1">
        <v>71.58</v>
      </c>
      <c r="J3207" s="2">
        <v>5.6387665198237888E-2</v>
      </c>
      <c r="K3207" s="2">
        <v>8.0956576463184396E-2</v>
      </c>
      <c r="L3207" s="2">
        <v>7.199496538703587E-2</v>
      </c>
    </row>
    <row r="3208" spans="1:12" x14ac:dyDescent="0.35">
      <c r="A3208">
        <v>7820412</v>
      </c>
      <c r="B3208" t="s">
        <v>39</v>
      </c>
      <c r="C3208" t="s">
        <v>97</v>
      </c>
      <c r="D3208" t="s">
        <v>643</v>
      </c>
      <c r="E3208" t="s">
        <v>1694</v>
      </c>
      <c r="F3208" s="6">
        <v>6.2932662051604787E-4</v>
      </c>
      <c r="G3208" t="s">
        <v>1421</v>
      </c>
      <c r="H3208" t="s">
        <v>405</v>
      </c>
      <c r="I3208" s="1">
        <v>80.375</v>
      </c>
      <c r="J3208" s="2">
        <v>5.355569540591567E-2</v>
      </c>
      <c r="K3208" s="2">
        <v>5.7583385777218381E-2</v>
      </c>
      <c r="L3208" s="2">
        <v>5.0534929547991075E-2</v>
      </c>
    </row>
    <row r="3209" spans="1:12" x14ac:dyDescent="0.35">
      <c r="A3209">
        <v>7820412</v>
      </c>
      <c r="B3209" t="s">
        <v>39</v>
      </c>
      <c r="C3209" t="s">
        <v>97</v>
      </c>
      <c r="D3209" t="s">
        <v>643</v>
      </c>
      <c r="E3209" t="s">
        <v>2624</v>
      </c>
      <c r="F3209" s="6">
        <v>2.5173064820641913E-4</v>
      </c>
      <c r="G3209" t="s">
        <v>941</v>
      </c>
      <c r="H3209" t="s">
        <v>861</v>
      </c>
      <c r="I3209" s="1">
        <v>76.054999999999993</v>
      </c>
      <c r="J3209" s="2">
        <v>1.434864694776589E-2</v>
      </c>
      <c r="K3209" s="2">
        <v>2.0062932662051607E-2</v>
      </c>
      <c r="L3209" s="2">
        <v>1.9156701944398009E-2</v>
      </c>
    </row>
    <row r="3210" spans="1:12" x14ac:dyDescent="0.35">
      <c r="A3210">
        <v>7820412</v>
      </c>
      <c r="B3210" t="s">
        <v>39</v>
      </c>
      <c r="C3210" t="s">
        <v>97</v>
      </c>
      <c r="D3210" t="s">
        <v>261</v>
      </c>
      <c r="E3210" t="s">
        <v>385</v>
      </c>
      <c r="F3210" s="6">
        <v>5.0346129641283825E-4</v>
      </c>
      <c r="G3210" t="s">
        <v>386</v>
      </c>
      <c r="H3210" t="s">
        <v>365</v>
      </c>
      <c r="I3210" s="1">
        <v>64.894999999999996</v>
      </c>
      <c r="J3210" s="2">
        <v>2.8898678414096914E-2</v>
      </c>
      <c r="K3210" s="2">
        <v>4.3045940843297673E-2</v>
      </c>
      <c r="L3210" s="2">
        <v>3.2674638905414173E-2</v>
      </c>
    </row>
    <row r="3211" spans="1:12" x14ac:dyDescent="0.35">
      <c r="A3211">
        <v>7820412</v>
      </c>
      <c r="B3211" t="s">
        <v>39</v>
      </c>
      <c r="C3211" t="s">
        <v>97</v>
      </c>
      <c r="D3211" t="s">
        <v>261</v>
      </c>
      <c r="E3211" t="s">
        <v>1205</v>
      </c>
      <c r="F3211" s="6">
        <v>1.2586532410320957E-3</v>
      </c>
      <c r="G3211" t="s">
        <v>1206</v>
      </c>
      <c r="H3211" t="s">
        <v>185</v>
      </c>
      <c r="I3211" s="1">
        <v>73.31</v>
      </c>
      <c r="J3211" s="2">
        <v>5.5003146633102587E-2</v>
      </c>
      <c r="K3211" s="2">
        <v>0.11780994336060416</v>
      </c>
      <c r="L3211" s="2">
        <v>9.2259286408757482E-2</v>
      </c>
    </row>
    <row r="3212" spans="1:12" x14ac:dyDescent="0.35">
      <c r="A3212">
        <v>7820412</v>
      </c>
      <c r="B3212" t="s">
        <v>39</v>
      </c>
      <c r="C3212" t="s">
        <v>97</v>
      </c>
      <c r="D3212" t="s">
        <v>850</v>
      </c>
      <c r="E3212" t="s">
        <v>902</v>
      </c>
      <c r="F3212" s="6">
        <v>3.7759597230962869E-4</v>
      </c>
      <c r="G3212" t="s">
        <v>903</v>
      </c>
      <c r="H3212" t="s">
        <v>488</v>
      </c>
      <c r="I3212" s="1">
        <v>73.314999999999998</v>
      </c>
      <c r="J3212" s="2">
        <v>1.7293895531780994E-2</v>
      </c>
      <c r="K3212" s="2">
        <v>3.3681560730018878E-2</v>
      </c>
      <c r="L3212" s="2">
        <v>2.7677785922627242E-2</v>
      </c>
    </row>
    <row r="3213" spans="1:12" x14ac:dyDescent="0.35">
      <c r="A3213">
        <v>7820412</v>
      </c>
      <c r="B3213" t="s">
        <v>39</v>
      </c>
      <c r="C3213" t="s">
        <v>97</v>
      </c>
      <c r="D3213" t="s">
        <v>1166</v>
      </c>
      <c r="E3213" t="s">
        <v>1170</v>
      </c>
      <c r="F3213" s="6">
        <v>1.2586532410320956E-4</v>
      </c>
      <c r="G3213" t="s">
        <v>802</v>
      </c>
      <c r="H3213" t="s">
        <v>1194</v>
      </c>
      <c r="I3213" s="1">
        <v>74.914999999999992</v>
      </c>
      <c r="J3213" s="2">
        <v>7.4889867841409687E-3</v>
      </c>
      <c r="K3213" s="2">
        <v>1.1415984896161108E-2</v>
      </c>
      <c r="L3213" s="2">
        <v>9.4273127753303973E-3</v>
      </c>
    </row>
    <row r="3214" spans="1:12" x14ac:dyDescent="0.35">
      <c r="A3214">
        <v>7820412</v>
      </c>
      <c r="B3214" t="s">
        <v>39</v>
      </c>
      <c r="C3214" t="s">
        <v>97</v>
      </c>
      <c r="D3214" t="s">
        <v>1166</v>
      </c>
      <c r="E3214" t="s">
        <v>1195</v>
      </c>
      <c r="F3214" s="6">
        <v>2.5173064820641913E-4</v>
      </c>
      <c r="G3214" t="s">
        <v>1096</v>
      </c>
      <c r="H3214" t="s">
        <v>282</v>
      </c>
      <c r="I3214" s="1">
        <v>55.739999999999995</v>
      </c>
      <c r="J3214" s="2">
        <v>1.3543108873505348E-2</v>
      </c>
      <c r="K3214" s="2">
        <v>1.3568281938325991E-2</v>
      </c>
      <c r="L3214" s="2">
        <v>1.4021397297152788E-2</v>
      </c>
    </row>
    <row r="3215" spans="1:12" x14ac:dyDescent="0.35">
      <c r="A3215">
        <v>7820412</v>
      </c>
      <c r="B3215" t="s">
        <v>39</v>
      </c>
      <c r="C3215" t="s">
        <v>97</v>
      </c>
      <c r="D3215" t="s">
        <v>1488</v>
      </c>
      <c r="E3215" t="s">
        <v>2625</v>
      </c>
      <c r="F3215" s="6">
        <v>3.7759597230962869E-4</v>
      </c>
      <c r="G3215" t="s">
        <v>241</v>
      </c>
      <c r="H3215" t="s">
        <v>1051</v>
      </c>
      <c r="I3215" s="1">
        <v>82.555000000000007</v>
      </c>
      <c r="J3215" s="2">
        <v>3.0774071743234738E-2</v>
      </c>
      <c r="K3215" s="2">
        <v>3.198237885462555E-2</v>
      </c>
      <c r="L3215" s="2">
        <v>3.1189426736609599E-2</v>
      </c>
    </row>
    <row r="3216" spans="1:12" x14ac:dyDescent="0.35">
      <c r="A3216">
        <v>7820412</v>
      </c>
      <c r="B3216" t="s">
        <v>39</v>
      </c>
      <c r="C3216" t="s">
        <v>97</v>
      </c>
      <c r="D3216" t="s">
        <v>1249</v>
      </c>
      <c r="E3216" t="s">
        <v>1695</v>
      </c>
      <c r="F3216" s="6">
        <v>6.2932662051604787E-4</v>
      </c>
      <c r="G3216" t="s">
        <v>1103</v>
      </c>
      <c r="H3216" t="s">
        <v>1696</v>
      </c>
      <c r="I3216" s="1">
        <v>76.930000000000007</v>
      </c>
      <c r="J3216" s="2">
        <v>4.1535556954059159E-2</v>
      </c>
      <c r="K3216" s="2">
        <v>4.5437382001258658E-2</v>
      </c>
      <c r="L3216" s="2">
        <v>4.8458149779735685E-2</v>
      </c>
    </row>
    <row r="3217" spans="1:12" x14ac:dyDescent="0.35">
      <c r="A3217">
        <v>7820412</v>
      </c>
      <c r="B3217" t="s">
        <v>39</v>
      </c>
      <c r="C3217" t="s">
        <v>97</v>
      </c>
      <c r="D3217" t="s">
        <v>2185</v>
      </c>
      <c r="E3217" t="s">
        <v>2626</v>
      </c>
      <c r="F3217" s="6">
        <v>7.5519194461925738E-4</v>
      </c>
      <c r="G3217" t="s">
        <v>201</v>
      </c>
      <c r="H3217" t="s">
        <v>1051</v>
      </c>
      <c r="I3217" s="1">
        <v>76.825000000000003</v>
      </c>
      <c r="J3217" s="2">
        <v>4.032724984266834E-2</v>
      </c>
      <c r="K3217" s="2">
        <v>6.3964757709251099E-2</v>
      </c>
      <c r="L3217" s="2">
        <v>5.807426169355235E-2</v>
      </c>
    </row>
    <row r="3218" spans="1:12" x14ac:dyDescent="0.35">
      <c r="A3218">
        <v>7820412</v>
      </c>
      <c r="B3218" t="s">
        <v>39</v>
      </c>
      <c r="C3218" t="s">
        <v>97</v>
      </c>
      <c r="D3218" t="s">
        <v>2185</v>
      </c>
      <c r="E3218" t="s">
        <v>2627</v>
      </c>
      <c r="F3218" s="6">
        <v>1.2586532410320956E-4</v>
      </c>
      <c r="G3218" t="s">
        <v>788</v>
      </c>
      <c r="H3218" t="s">
        <v>976</v>
      </c>
      <c r="I3218" s="1">
        <v>56.454999999999998</v>
      </c>
      <c r="J3218" s="2">
        <v>5.9156702328508493E-3</v>
      </c>
      <c r="K3218" s="2">
        <v>8.8735053492762749E-3</v>
      </c>
      <c r="L3218" s="2">
        <v>7.1113908118313404E-3</v>
      </c>
    </row>
    <row r="3219" spans="1:12" x14ac:dyDescent="0.35">
      <c r="A3219">
        <v>7820412</v>
      </c>
      <c r="B3219" t="s">
        <v>39</v>
      </c>
      <c r="C3219" t="s">
        <v>97</v>
      </c>
      <c r="D3219" t="s">
        <v>1697</v>
      </c>
      <c r="E3219" t="s">
        <v>1698</v>
      </c>
      <c r="F3219" s="6">
        <v>2.5173064820641913E-4</v>
      </c>
      <c r="G3219" t="s">
        <v>580</v>
      </c>
      <c r="H3219" t="s">
        <v>1696</v>
      </c>
      <c r="I3219" s="1">
        <v>58.519999999999996</v>
      </c>
      <c r="J3219" s="2">
        <v>1.1982378854625551E-2</v>
      </c>
      <c r="K3219" s="2">
        <v>1.8174952800503463E-2</v>
      </c>
      <c r="L3219" s="2">
        <v>1.4751415600785675E-2</v>
      </c>
    </row>
    <row r="3220" spans="1:12" x14ac:dyDescent="0.35">
      <c r="A3220">
        <v>7820412</v>
      </c>
      <c r="B3220" t="s">
        <v>39</v>
      </c>
      <c r="C3220" t="s">
        <v>97</v>
      </c>
      <c r="D3220" t="s">
        <v>1490</v>
      </c>
      <c r="E3220" t="s">
        <v>1699</v>
      </c>
      <c r="F3220" s="6">
        <v>1.3845185651353053E-3</v>
      </c>
      <c r="G3220" t="s">
        <v>428</v>
      </c>
      <c r="H3220" t="s">
        <v>819</v>
      </c>
      <c r="I3220" s="1">
        <v>75.754999999999995</v>
      </c>
      <c r="J3220" s="2">
        <v>8.6393958464443046E-2</v>
      </c>
      <c r="K3220" s="2">
        <v>0.102039018250472</v>
      </c>
      <c r="L3220" s="2">
        <v>0.10480805115552726</v>
      </c>
    </row>
    <row r="3221" spans="1:12" x14ac:dyDescent="0.35">
      <c r="A3221">
        <v>7820412</v>
      </c>
      <c r="B3221" t="s">
        <v>39</v>
      </c>
      <c r="C3221" t="s">
        <v>97</v>
      </c>
      <c r="D3221" t="s">
        <v>1700</v>
      </c>
      <c r="E3221" t="s">
        <v>2628</v>
      </c>
      <c r="F3221" s="6">
        <v>1.2586532410320956E-4</v>
      </c>
      <c r="G3221" t="s">
        <v>933</v>
      </c>
      <c r="H3221" t="s">
        <v>898</v>
      </c>
      <c r="I3221" s="1">
        <v>76.929999999999993</v>
      </c>
      <c r="J3221" s="2">
        <v>7.5770925110132158E-3</v>
      </c>
      <c r="K3221" s="2">
        <v>1.0044052863436122E-2</v>
      </c>
      <c r="L3221" s="2">
        <v>9.6790434235368168E-3</v>
      </c>
    </row>
    <row r="3222" spans="1:12" x14ac:dyDescent="0.35">
      <c r="A3222">
        <v>7820412</v>
      </c>
      <c r="B3222" t="s">
        <v>39</v>
      </c>
      <c r="C3222" t="s">
        <v>97</v>
      </c>
      <c r="D3222" t="s">
        <v>1295</v>
      </c>
      <c r="E3222" t="s">
        <v>2629</v>
      </c>
      <c r="F3222" s="6">
        <v>7.5519194461925738E-4</v>
      </c>
      <c r="G3222" t="s">
        <v>739</v>
      </c>
      <c r="H3222" t="s">
        <v>988</v>
      </c>
      <c r="I3222" s="1">
        <v>66.265000000000001</v>
      </c>
      <c r="J3222" s="2">
        <v>2.696035242290749E-2</v>
      </c>
      <c r="K3222" s="2">
        <v>5.8904971680302079E-2</v>
      </c>
      <c r="L3222" s="2">
        <v>4.9993706733794843E-2</v>
      </c>
    </row>
    <row r="3223" spans="1:12" x14ac:dyDescent="0.35">
      <c r="A3223">
        <v>7820412</v>
      </c>
      <c r="B3223" t="s">
        <v>39</v>
      </c>
      <c r="C3223" t="s">
        <v>97</v>
      </c>
      <c r="D3223" t="s">
        <v>1295</v>
      </c>
      <c r="E3223" t="s">
        <v>2197</v>
      </c>
      <c r="F3223" s="6">
        <v>6.2932662051604787E-4</v>
      </c>
      <c r="G3223" t="s">
        <v>2140</v>
      </c>
      <c r="H3223" t="s">
        <v>1732</v>
      </c>
      <c r="I3223" s="1">
        <v>75.084999999999994</v>
      </c>
      <c r="J3223" s="2">
        <v>3.9584644430459413E-2</v>
      </c>
      <c r="K3223" s="2">
        <v>5.2422907488986786E-2</v>
      </c>
      <c r="L3223" s="2">
        <v>4.7325361862806802E-2</v>
      </c>
    </row>
    <row r="3224" spans="1:12" x14ac:dyDescent="0.35">
      <c r="A3224">
        <v>7820412</v>
      </c>
      <c r="B3224" t="s">
        <v>39</v>
      </c>
      <c r="C3224" t="s">
        <v>97</v>
      </c>
      <c r="D3224" t="s">
        <v>1295</v>
      </c>
      <c r="E3224" t="s">
        <v>1702</v>
      </c>
      <c r="F3224" s="6">
        <v>8.81057268722467E-4</v>
      </c>
      <c r="G3224" t="s">
        <v>1703</v>
      </c>
      <c r="H3224" t="s">
        <v>808</v>
      </c>
      <c r="I3224" s="1">
        <v>55.564999999999991</v>
      </c>
      <c r="J3224" s="2">
        <v>1.7621145374449341E-2</v>
      </c>
      <c r="K3224" s="2">
        <v>5.4889867841409694E-2</v>
      </c>
      <c r="L3224" s="2">
        <v>4.8986782796582466E-2</v>
      </c>
    </row>
    <row r="3225" spans="1:12" x14ac:dyDescent="0.35">
      <c r="A3225">
        <v>7820412</v>
      </c>
      <c r="B3225" t="s">
        <v>39</v>
      </c>
      <c r="C3225" t="s">
        <v>97</v>
      </c>
      <c r="D3225" t="s">
        <v>1295</v>
      </c>
      <c r="E3225" t="s">
        <v>1704</v>
      </c>
      <c r="F3225" s="6">
        <v>5.0346129641283825E-4</v>
      </c>
      <c r="G3225" t="s">
        <v>675</v>
      </c>
      <c r="H3225" t="s">
        <v>698</v>
      </c>
      <c r="I3225" s="1">
        <v>60.260000000000005</v>
      </c>
      <c r="J3225" s="2">
        <v>1.6312146003775958E-2</v>
      </c>
      <c r="K3225" s="2">
        <v>3.5846444304594084E-2</v>
      </c>
      <c r="L3225" s="2">
        <v>3.030837042816335E-2</v>
      </c>
    </row>
    <row r="3226" spans="1:12" x14ac:dyDescent="0.35">
      <c r="A3226">
        <v>7820412</v>
      </c>
      <c r="B3226" t="s">
        <v>39</v>
      </c>
      <c r="C3226" t="s">
        <v>97</v>
      </c>
      <c r="D3226" t="s">
        <v>1295</v>
      </c>
      <c r="E3226" t="s">
        <v>1705</v>
      </c>
      <c r="F3226" s="6">
        <v>6.2932662051604787E-4</v>
      </c>
      <c r="G3226" t="s">
        <v>566</v>
      </c>
      <c r="H3226" t="s">
        <v>369</v>
      </c>
      <c r="I3226" s="1">
        <v>53.02</v>
      </c>
      <c r="J3226" s="2">
        <v>1.5984896161107615E-2</v>
      </c>
      <c r="K3226" s="2">
        <v>4.3926998112020138E-2</v>
      </c>
      <c r="L3226" s="2">
        <v>3.3354310887350538E-2</v>
      </c>
    </row>
    <row r="3227" spans="1:12" x14ac:dyDescent="0.35">
      <c r="A3227">
        <v>7820412</v>
      </c>
      <c r="B3227" t="s">
        <v>39</v>
      </c>
      <c r="C3227" t="s">
        <v>97</v>
      </c>
      <c r="D3227" t="s">
        <v>1295</v>
      </c>
      <c r="E3227" t="s">
        <v>1706</v>
      </c>
      <c r="F3227" s="6">
        <v>8.81057268722467E-4</v>
      </c>
      <c r="G3227" t="s">
        <v>1707</v>
      </c>
      <c r="H3227" t="s">
        <v>389</v>
      </c>
      <c r="I3227" s="1">
        <v>59.790000000000006</v>
      </c>
      <c r="J3227" s="2">
        <v>1.9559471365638768E-2</v>
      </c>
      <c r="K3227" s="2">
        <v>6.1850220264317184E-2</v>
      </c>
      <c r="L3227" s="2">
        <v>5.2775331740862477E-2</v>
      </c>
    </row>
    <row r="3228" spans="1:12" x14ac:dyDescent="0.35">
      <c r="A3228">
        <v>7820412</v>
      </c>
      <c r="B3228" t="s">
        <v>39</v>
      </c>
      <c r="C3228" t="s">
        <v>97</v>
      </c>
      <c r="D3228" t="s">
        <v>1295</v>
      </c>
      <c r="E3228" t="s">
        <v>1708</v>
      </c>
      <c r="F3228" s="6">
        <v>7.5519194461925738E-4</v>
      </c>
      <c r="G3228" t="s">
        <v>575</v>
      </c>
      <c r="H3228" t="s">
        <v>417</v>
      </c>
      <c r="I3228" s="1">
        <v>72.025000000000006</v>
      </c>
      <c r="J3228" s="2">
        <v>2.6054122089364379E-2</v>
      </c>
      <c r="K3228" s="2">
        <v>6.8042794210195087E-2</v>
      </c>
      <c r="L3228" s="2">
        <v>5.4298301970456063E-2</v>
      </c>
    </row>
    <row r="3229" spans="1:12" x14ac:dyDescent="0.35">
      <c r="A3229">
        <v>7820412</v>
      </c>
      <c r="B3229" t="s">
        <v>39</v>
      </c>
      <c r="C3229" t="s">
        <v>97</v>
      </c>
      <c r="D3229" t="s">
        <v>1295</v>
      </c>
      <c r="E3229" t="s">
        <v>2207</v>
      </c>
      <c r="F3229" s="6">
        <v>5.0346129641283825E-4</v>
      </c>
      <c r="G3229" t="s">
        <v>2630</v>
      </c>
      <c r="H3229" t="s">
        <v>1636</v>
      </c>
      <c r="I3229" s="1">
        <v>46.795000000000002</v>
      </c>
      <c r="J3229" s="2">
        <v>9.6664568911264941E-3</v>
      </c>
      <c r="K3229" s="2">
        <v>3.6551290119572054E-2</v>
      </c>
      <c r="L3229" s="2">
        <v>2.3561988672120834E-2</v>
      </c>
    </row>
    <row r="3230" spans="1:12" x14ac:dyDescent="0.35">
      <c r="A3230">
        <v>7820412</v>
      </c>
      <c r="B3230" t="s">
        <v>39</v>
      </c>
      <c r="C3230" t="s">
        <v>97</v>
      </c>
      <c r="D3230" t="s">
        <v>1295</v>
      </c>
      <c r="E3230" t="s">
        <v>2631</v>
      </c>
      <c r="F3230" s="6">
        <v>6.2932662051604787E-4</v>
      </c>
      <c r="G3230" t="s">
        <v>2632</v>
      </c>
      <c r="H3230" t="s">
        <v>479</v>
      </c>
      <c r="I3230" s="1">
        <v>64.365000000000009</v>
      </c>
      <c r="J3230" s="2">
        <v>1.485210824417873E-2</v>
      </c>
      <c r="K3230" s="2">
        <v>4.9528005034612972E-2</v>
      </c>
      <c r="L3230" s="2">
        <v>4.0465703619734311E-2</v>
      </c>
    </row>
    <row r="3231" spans="1:12" x14ac:dyDescent="0.35">
      <c r="A3231">
        <v>7820412</v>
      </c>
      <c r="B3231" t="s">
        <v>39</v>
      </c>
      <c r="C3231" t="s">
        <v>97</v>
      </c>
      <c r="D3231" t="s">
        <v>1295</v>
      </c>
      <c r="E3231" t="s">
        <v>1709</v>
      </c>
      <c r="F3231" s="6">
        <v>6.2932662051604787E-4</v>
      </c>
      <c r="G3231" t="s">
        <v>400</v>
      </c>
      <c r="H3231" t="s">
        <v>929</v>
      </c>
      <c r="I3231" s="1">
        <v>56.375</v>
      </c>
      <c r="J3231" s="2">
        <v>2.0075519194461926E-2</v>
      </c>
      <c r="K3231" s="2">
        <v>5.1478917558212711E-2</v>
      </c>
      <c r="L3231" s="2">
        <v>3.5494022357381312E-2</v>
      </c>
    </row>
    <row r="3232" spans="1:12" x14ac:dyDescent="0.35">
      <c r="A3232">
        <v>7820412</v>
      </c>
      <c r="B3232" t="s">
        <v>39</v>
      </c>
      <c r="C3232" t="s">
        <v>97</v>
      </c>
      <c r="D3232" t="s">
        <v>1295</v>
      </c>
      <c r="E3232" t="s">
        <v>1710</v>
      </c>
      <c r="F3232" s="6">
        <v>3.7759597230962869E-4</v>
      </c>
      <c r="G3232" t="s">
        <v>1494</v>
      </c>
      <c r="H3232" t="s">
        <v>1711</v>
      </c>
      <c r="I3232" s="1">
        <v>58.33</v>
      </c>
      <c r="J3232" s="2">
        <v>6.9477658904971672E-3</v>
      </c>
      <c r="K3232" s="2">
        <v>2.8206419131529263E-2</v>
      </c>
      <c r="L3232" s="2">
        <v>2.2013844897568489E-2</v>
      </c>
    </row>
    <row r="3233" spans="1:12" x14ac:dyDescent="0.35">
      <c r="A3233">
        <v>7820412</v>
      </c>
      <c r="B3233" t="s">
        <v>39</v>
      </c>
      <c r="C3233" t="s">
        <v>97</v>
      </c>
      <c r="D3233" t="s">
        <v>731</v>
      </c>
      <c r="E3233" t="s">
        <v>1091</v>
      </c>
      <c r="F3233" s="6">
        <v>8.81057268722467E-4</v>
      </c>
      <c r="G3233" t="s">
        <v>580</v>
      </c>
      <c r="H3233" t="s">
        <v>730</v>
      </c>
      <c r="I3233" s="1">
        <v>72.704999999999998</v>
      </c>
      <c r="J3233" s="2">
        <v>4.1938325991189428E-2</v>
      </c>
      <c r="K3233" s="2">
        <v>7.0837004405286355E-2</v>
      </c>
      <c r="L3233" s="2">
        <v>6.4052860747349949E-2</v>
      </c>
    </row>
    <row r="3234" spans="1:12" x14ac:dyDescent="0.35">
      <c r="A3234">
        <v>7820412</v>
      </c>
      <c r="B3234" t="s">
        <v>39</v>
      </c>
      <c r="C3234" t="s">
        <v>97</v>
      </c>
      <c r="D3234" t="s">
        <v>731</v>
      </c>
      <c r="E3234" t="s">
        <v>1712</v>
      </c>
      <c r="F3234" s="6">
        <v>1.132787916928886E-3</v>
      </c>
      <c r="G3234" t="s">
        <v>1318</v>
      </c>
      <c r="H3234" t="s">
        <v>327</v>
      </c>
      <c r="I3234" s="1">
        <v>63.585000000000001</v>
      </c>
      <c r="J3234" s="2">
        <v>5.8225298930144741E-2</v>
      </c>
      <c r="K3234" s="2">
        <v>9.1642542479546882E-2</v>
      </c>
      <c r="L3234" s="2">
        <v>7.2045309788179968E-2</v>
      </c>
    </row>
    <row r="3235" spans="1:12" x14ac:dyDescent="0.35">
      <c r="A3235">
        <v>7820412</v>
      </c>
      <c r="B3235" t="s">
        <v>39</v>
      </c>
      <c r="C3235" t="s">
        <v>97</v>
      </c>
      <c r="D3235" t="s">
        <v>731</v>
      </c>
      <c r="E3235" t="s">
        <v>732</v>
      </c>
      <c r="F3235" s="6">
        <v>1.3845185651353053E-3</v>
      </c>
      <c r="G3235" t="s">
        <v>733</v>
      </c>
      <c r="H3235" t="s">
        <v>215</v>
      </c>
      <c r="I3235" s="1">
        <v>75.75</v>
      </c>
      <c r="J3235" s="2">
        <v>9.0824417872876012E-2</v>
      </c>
      <c r="K3235" s="2">
        <v>0.12903713027061045</v>
      </c>
      <c r="L3235" s="2">
        <v>0.10494651146247148</v>
      </c>
    </row>
    <row r="3236" spans="1:12" x14ac:dyDescent="0.35">
      <c r="A3236">
        <v>7820412</v>
      </c>
      <c r="B3236" t="s">
        <v>39</v>
      </c>
      <c r="C3236" t="s">
        <v>97</v>
      </c>
      <c r="D3236" t="s">
        <v>731</v>
      </c>
      <c r="E3236" t="s">
        <v>1713</v>
      </c>
      <c r="F3236" s="6">
        <v>2.013845185651353E-3</v>
      </c>
      <c r="G3236" t="s">
        <v>1714</v>
      </c>
      <c r="H3236" t="s">
        <v>439</v>
      </c>
      <c r="I3236" s="1">
        <v>69.834999999999994</v>
      </c>
      <c r="J3236" s="2">
        <v>0.10149779735682819</v>
      </c>
      <c r="K3236" s="2">
        <v>0.18325991189427313</v>
      </c>
      <c r="L3236" s="2">
        <v>0.14076778154991346</v>
      </c>
    </row>
    <row r="3237" spans="1:12" x14ac:dyDescent="0.35">
      <c r="A3237">
        <v>7820412</v>
      </c>
      <c r="B3237" t="s">
        <v>39</v>
      </c>
      <c r="C3237" t="s">
        <v>97</v>
      </c>
      <c r="D3237" t="s">
        <v>1501</v>
      </c>
      <c r="E3237" t="s">
        <v>2219</v>
      </c>
      <c r="F3237" s="6">
        <v>1.2586532410320956E-4</v>
      </c>
      <c r="G3237" t="s">
        <v>1831</v>
      </c>
      <c r="H3237" t="s">
        <v>1464</v>
      </c>
      <c r="I3237" s="1">
        <v>55.574999999999996</v>
      </c>
      <c r="J3237" s="2">
        <v>5.7772183763373187E-3</v>
      </c>
      <c r="K3237" s="2">
        <v>9.5028319697923226E-3</v>
      </c>
      <c r="L3237" s="2">
        <v>6.9981120201384516E-3</v>
      </c>
    </row>
    <row r="3238" spans="1:12" x14ac:dyDescent="0.35">
      <c r="A3238">
        <v>7820412</v>
      </c>
      <c r="B3238" t="s">
        <v>39</v>
      </c>
      <c r="C3238" t="s">
        <v>97</v>
      </c>
      <c r="D3238" t="s">
        <v>1501</v>
      </c>
      <c r="E3238" t="s">
        <v>1716</v>
      </c>
      <c r="F3238" s="6">
        <v>5.0346129641283825E-4</v>
      </c>
      <c r="G3238" t="s">
        <v>1717</v>
      </c>
      <c r="H3238" t="s">
        <v>1163</v>
      </c>
      <c r="I3238" s="1">
        <v>59.384999999999998</v>
      </c>
      <c r="J3238" s="2">
        <v>2.6331025802391439E-2</v>
      </c>
      <c r="K3238" s="2">
        <v>3.5393329137822525E-2</v>
      </c>
      <c r="L3238" s="2">
        <v>2.9905601775143564E-2</v>
      </c>
    </row>
    <row r="3239" spans="1:12" x14ac:dyDescent="0.35">
      <c r="A3239">
        <v>7820412</v>
      </c>
      <c r="B3239" t="s">
        <v>39</v>
      </c>
      <c r="C3239" t="s">
        <v>97</v>
      </c>
      <c r="D3239" t="s">
        <v>1501</v>
      </c>
      <c r="E3239" t="s">
        <v>2220</v>
      </c>
      <c r="F3239" s="6">
        <v>1.2586532410320956E-4</v>
      </c>
      <c r="G3239" t="s">
        <v>800</v>
      </c>
      <c r="H3239" t="s">
        <v>721</v>
      </c>
      <c r="I3239" s="1">
        <v>58</v>
      </c>
      <c r="J3239" s="2">
        <v>6.0792951541850217E-3</v>
      </c>
      <c r="K3239" s="2">
        <v>1.0195091252359975E-2</v>
      </c>
      <c r="L3239" s="2">
        <v>7.3127753303964755E-3</v>
      </c>
    </row>
    <row r="3240" spans="1:12" x14ac:dyDescent="0.35">
      <c r="A3240">
        <v>7820412</v>
      </c>
      <c r="B3240" t="s">
        <v>39</v>
      </c>
      <c r="C3240" t="s">
        <v>97</v>
      </c>
      <c r="D3240" t="s">
        <v>1504</v>
      </c>
      <c r="E3240" t="s">
        <v>2633</v>
      </c>
      <c r="F3240" s="6">
        <v>5.0346129641283825E-4</v>
      </c>
      <c r="G3240" t="s">
        <v>561</v>
      </c>
      <c r="H3240" t="s">
        <v>652</v>
      </c>
      <c r="I3240" s="1">
        <v>84.74499999999999</v>
      </c>
      <c r="J3240" s="2">
        <v>3.6299559471365636E-2</v>
      </c>
      <c r="K3240" s="2">
        <v>4.7577092511013212E-2</v>
      </c>
      <c r="L3240" s="2">
        <v>4.2643170269725458E-2</v>
      </c>
    </row>
    <row r="3241" spans="1:12" x14ac:dyDescent="0.35">
      <c r="A3241">
        <v>7820412</v>
      </c>
      <c r="B3241" t="s">
        <v>39</v>
      </c>
      <c r="C3241" t="s">
        <v>97</v>
      </c>
      <c r="D3241" t="s">
        <v>1504</v>
      </c>
      <c r="E3241" t="s">
        <v>1718</v>
      </c>
      <c r="F3241" s="6">
        <v>2.5173064820641913E-4</v>
      </c>
      <c r="G3241" t="s">
        <v>1719</v>
      </c>
      <c r="H3241" t="s">
        <v>182</v>
      </c>
      <c r="I3241" s="1">
        <v>55.615000000000002</v>
      </c>
      <c r="J3241" s="2">
        <v>7.1994965387035875E-3</v>
      </c>
      <c r="K3241" s="2">
        <v>1.8502202643171806E-2</v>
      </c>
      <c r="L3241" s="2">
        <v>1.3996223656166417E-2</v>
      </c>
    </row>
    <row r="3242" spans="1:12" x14ac:dyDescent="0.35">
      <c r="A3242">
        <v>7820412</v>
      </c>
      <c r="B3242" t="s">
        <v>39</v>
      </c>
      <c r="C3242" t="s">
        <v>97</v>
      </c>
      <c r="D3242" t="s">
        <v>1504</v>
      </c>
      <c r="E3242" t="s">
        <v>1720</v>
      </c>
      <c r="F3242" s="6">
        <v>1.2586532410320956E-4</v>
      </c>
      <c r="G3242" t="s">
        <v>1239</v>
      </c>
      <c r="H3242" t="s">
        <v>206</v>
      </c>
      <c r="I3242" s="1">
        <v>84.330000000000013</v>
      </c>
      <c r="J3242" s="2">
        <v>7.2876022655758337E-3</v>
      </c>
      <c r="K3242" s="2">
        <v>1.2586532410320957E-2</v>
      </c>
      <c r="L3242" s="2">
        <v>1.0623033354310888E-2</v>
      </c>
    </row>
    <row r="3243" spans="1:12" x14ac:dyDescent="0.35">
      <c r="A3243">
        <v>7820412</v>
      </c>
      <c r="B3243" t="s">
        <v>39</v>
      </c>
      <c r="C3243" t="s">
        <v>97</v>
      </c>
      <c r="D3243" t="s">
        <v>1504</v>
      </c>
      <c r="E3243" t="s">
        <v>2226</v>
      </c>
      <c r="F3243" s="6">
        <v>1.2586532410320956E-4</v>
      </c>
      <c r="G3243" t="s">
        <v>1269</v>
      </c>
      <c r="H3243" t="s">
        <v>831</v>
      </c>
      <c r="I3243" s="1">
        <v>80.584999999999994</v>
      </c>
      <c r="J3243" s="2">
        <v>7.5141598489616114E-3</v>
      </c>
      <c r="K3243" s="2">
        <v>1.1491504090623033E-2</v>
      </c>
      <c r="L3243" s="2">
        <v>1.0157331655129012E-2</v>
      </c>
    </row>
    <row r="3244" spans="1:12" x14ac:dyDescent="0.35">
      <c r="A3244">
        <v>7820412</v>
      </c>
      <c r="B3244" t="s">
        <v>39</v>
      </c>
      <c r="C3244" t="s">
        <v>97</v>
      </c>
      <c r="D3244" t="s">
        <v>1504</v>
      </c>
      <c r="E3244" t="s">
        <v>2229</v>
      </c>
      <c r="F3244" s="6">
        <v>1.2586532410320956E-4</v>
      </c>
      <c r="G3244" t="s">
        <v>2634</v>
      </c>
      <c r="H3244" t="s">
        <v>499</v>
      </c>
      <c r="I3244" s="1">
        <v>72.284999999999997</v>
      </c>
      <c r="J3244" s="2">
        <v>5.8023914411579613E-3</v>
      </c>
      <c r="K3244" s="2">
        <v>1.1252359974826936E-2</v>
      </c>
      <c r="L3244" s="2">
        <v>9.0874764002517316E-3</v>
      </c>
    </row>
    <row r="3245" spans="1:12" x14ac:dyDescent="0.35">
      <c r="A3245">
        <v>7820412</v>
      </c>
      <c r="B3245" t="s">
        <v>39</v>
      </c>
      <c r="C3245" t="s">
        <v>97</v>
      </c>
      <c r="D3245" t="s">
        <v>1504</v>
      </c>
      <c r="E3245" t="s">
        <v>1721</v>
      </c>
      <c r="F3245" s="6">
        <v>3.7759597230962869E-4</v>
      </c>
      <c r="G3245" t="s">
        <v>1722</v>
      </c>
      <c r="H3245" t="s">
        <v>1410</v>
      </c>
      <c r="I3245" s="1">
        <v>57.144999999999996</v>
      </c>
      <c r="J3245" s="2">
        <v>1.015733165512901E-2</v>
      </c>
      <c r="K3245" s="2">
        <v>2.9943360604153556E-2</v>
      </c>
      <c r="L3245" s="2">
        <v>2.1598489904193625E-2</v>
      </c>
    </row>
    <row r="3246" spans="1:12" x14ac:dyDescent="0.35">
      <c r="A3246">
        <v>7820412</v>
      </c>
      <c r="B3246" t="s">
        <v>39</v>
      </c>
      <c r="C3246" t="s">
        <v>97</v>
      </c>
      <c r="D3246" t="s">
        <v>1504</v>
      </c>
      <c r="E3246" t="s">
        <v>2635</v>
      </c>
      <c r="F3246" s="6">
        <v>1.2586532410320956E-4</v>
      </c>
      <c r="G3246" t="s">
        <v>2410</v>
      </c>
      <c r="H3246" t="s">
        <v>1743</v>
      </c>
      <c r="I3246" s="1">
        <v>77.384999999999991</v>
      </c>
      <c r="J3246" s="2">
        <v>5.6765261170547516E-3</v>
      </c>
      <c r="K3246" s="2">
        <v>1.2309628697293896E-2</v>
      </c>
      <c r="L3246" s="2">
        <v>9.7293895531781003E-3</v>
      </c>
    </row>
    <row r="3247" spans="1:12" x14ac:dyDescent="0.35">
      <c r="A3247">
        <v>7820412</v>
      </c>
      <c r="B3247" t="s">
        <v>39</v>
      </c>
      <c r="C3247" t="s">
        <v>97</v>
      </c>
      <c r="D3247" t="s">
        <v>1504</v>
      </c>
      <c r="E3247" t="s">
        <v>1723</v>
      </c>
      <c r="F3247" s="6">
        <v>3.7759597230962869E-4</v>
      </c>
      <c r="G3247" t="s">
        <v>1330</v>
      </c>
      <c r="H3247" t="s">
        <v>416</v>
      </c>
      <c r="I3247" s="1">
        <v>60.024999999999999</v>
      </c>
      <c r="J3247" s="2">
        <v>1.1554436752674639E-2</v>
      </c>
      <c r="K3247" s="2">
        <v>2.367526746381372E-2</v>
      </c>
      <c r="L3247" s="2">
        <v>2.2655758338577723E-2</v>
      </c>
    </row>
    <row r="3248" spans="1:12" x14ac:dyDescent="0.35">
      <c r="A3248">
        <v>7820412</v>
      </c>
      <c r="B3248" t="s">
        <v>39</v>
      </c>
      <c r="C3248" t="s">
        <v>97</v>
      </c>
      <c r="D3248" t="s">
        <v>1504</v>
      </c>
      <c r="E3248" t="s">
        <v>1724</v>
      </c>
      <c r="F3248" s="6">
        <v>5.0346129641283825E-4</v>
      </c>
      <c r="G3248" t="s">
        <v>1725</v>
      </c>
      <c r="H3248" t="s">
        <v>721</v>
      </c>
      <c r="I3248" s="1">
        <v>61.85499999999999</v>
      </c>
      <c r="J3248" s="2">
        <v>1.4449339207048457E-2</v>
      </c>
      <c r="K3248" s="2">
        <v>4.0780365009439899E-2</v>
      </c>
      <c r="L3248" s="2">
        <v>3.116425501617566E-2</v>
      </c>
    </row>
    <row r="3249" spans="1:12" x14ac:dyDescent="0.35">
      <c r="A3249">
        <v>7820412</v>
      </c>
      <c r="B3249" t="s">
        <v>39</v>
      </c>
      <c r="C3249" t="s">
        <v>97</v>
      </c>
      <c r="D3249" t="s">
        <v>1504</v>
      </c>
      <c r="E3249" t="s">
        <v>1726</v>
      </c>
      <c r="F3249" s="6">
        <v>2.5173064820641913E-4</v>
      </c>
      <c r="G3249" t="s">
        <v>1727</v>
      </c>
      <c r="H3249" t="s">
        <v>969</v>
      </c>
      <c r="I3249" s="1">
        <v>82.074999999999989</v>
      </c>
      <c r="J3249" s="2">
        <v>1.5405915670232851E-2</v>
      </c>
      <c r="K3249" s="2">
        <v>2.5147891755821272E-2</v>
      </c>
      <c r="L3249" s="2">
        <v>2.0692259282567654E-2</v>
      </c>
    </row>
    <row r="3250" spans="1:12" x14ac:dyDescent="0.35">
      <c r="A3250">
        <v>7820412</v>
      </c>
      <c r="B3250" t="s">
        <v>39</v>
      </c>
      <c r="C3250" t="s">
        <v>97</v>
      </c>
      <c r="D3250" t="s">
        <v>1504</v>
      </c>
      <c r="E3250" t="s">
        <v>2235</v>
      </c>
      <c r="F3250" s="6">
        <v>7.5519194461925738E-4</v>
      </c>
      <c r="G3250" t="s">
        <v>1276</v>
      </c>
      <c r="H3250" t="s">
        <v>439</v>
      </c>
      <c r="I3250" s="1">
        <v>72.274999999999991</v>
      </c>
      <c r="J3250" s="2">
        <v>3.0434235368156069E-2</v>
      </c>
      <c r="K3250" s="2">
        <v>6.8722466960352419E-2</v>
      </c>
      <c r="L3250" s="2">
        <v>5.4600377595972305E-2</v>
      </c>
    </row>
    <row r="3251" spans="1:12" x14ac:dyDescent="0.35">
      <c r="A3251">
        <v>7820412</v>
      </c>
      <c r="B3251" t="s">
        <v>39</v>
      </c>
      <c r="C3251" t="s">
        <v>97</v>
      </c>
      <c r="D3251" t="s">
        <v>1504</v>
      </c>
      <c r="E3251" t="s">
        <v>1728</v>
      </c>
      <c r="F3251" s="6">
        <v>1.132787916928886E-3</v>
      </c>
      <c r="G3251" t="s">
        <v>594</v>
      </c>
      <c r="H3251" t="s">
        <v>230</v>
      </c>
      <c r="I3251" s="1">
        <v>63.73</v>
      </c>
      <c r="J3251" s="2">
        <v>3.8741346758967905E-2</v>
      </c>
      <c r="K3251" s="2">
        <v>8.5185651353052227E-2</v>
      </c>
      <c r="L3251" s="2">
        <v>7.2271868235814329E-2</v>
      </c>
    </row>
    <row r="3252" spans="1:12" x14ac:dyDescent="0.35">
      <c r="A3252">
        <v>7820412</v>
      </c>
      <c r="B3252" t="s">
        <v>39</v>
      </c>
      <c r="C3252" t="s">
        <v>97</v>
      </c>
      <c r="D3252" t="s">
        <v>1504</v>
      </c>
      <c r="E3252" t="s">
        <v>1729</v>
      </c>
      <c r="F3252" s="6">
        <v>1.0069225928256765E-3</v>
      </c>
      <c r="G3252" t="s">
        <v>1028</v>
      </c>
      <c r="H3252" t="s">
        <v>622</v>
      </c>
      <c r="I3252" s="1">
        <v>65.02</v>
      </c>
      <c r="J3252" s="2">
        <v>4.1988672120830711E-2</v>
      </c>
      <c r="K3252" s="2">
        <v>7.5921963499056014E-2</v>
      </c>
      <c r="L3252" s="2">
        <v>6.5449968533668967E-2</v>
      </c>
    </row>
    <row r="3253" spans="1:12" x14ac:dyDescent="0.35">
      <c r="A3253">
        <v>7820412</v>
      </c>
      <c r="B3253" t="s">
        <v>39</v>
      </c>
      <c r="C3253" t="s">
        <v>97</v>
      </c>
      <c r="D3253" t="s">
        <v>1730</v>
      </c>
      <c r="E3253" t="s">
        <v>1731</v>
      </c>
      <c r="F3253" s="6">
        <v>1.2586532410320956E-4</v>
      </c>
      <c r="G3253" t="s">
        <v>1732</v>
      </c>
      <c r="H3253" t="s">
        <v>513</v>
      </c>
      <c r="I3253" s="1">
        <v>82.474999999999994</v>
      </c>
      <c r="J3253" s="2">
        <v>1.0484581497797357E-2</v>
      </c>
      <c r="K3253" s="2">
        <v>1.1025802391441157E-2</v>
      </c>
      <c r="L3253" s="2">
        <v>1.038388923851479E-2</v>
      </c>
    </row>
    <row r="3254" spans="1:12" x14ac:dyDescent="0.35">
      <c r="A3254">
        <v>7820412</v>
      </c>
      <c r="B3254" t="s">
        <v>39</v>
      </c>
      <c r="C3254" t="s">
        <v>97</v>
      </c>
      <c r="D3254" t="s">
        <v>1507</v>
      </c>
      <c r="E3254" t="s">
        <v>2636</v>
      </c>
      <c r="F3254" s="6">
        <v>7.5519194461925738E-4</v>
      </c>
      <c r="G3254" t="s">
        <v>1079</v>
      </c>
      <c r="H3254" t="s">
        <v>998</v>
      </c>
      <c r="I3254" s="1">
        <v>71.97999999999999</v>
      </c>
      <c r="J3254" s="2">
        <v>4.6444304594084329E-2</v>
      </c>
      <c r="K3254" s="2">
        <v>6.1246066708621767E-2</v>
      </c>
      <c r="L3254" s="2">
        <v>5.4298301970456063E-2</v>
      </c>
    </row>
    <row r="3255" spans="1:12" x14ac:dyDescent="0.35">
      <c r="A3255">
        <v>7820412</v>
      </c>
      <c r="B3255" t="s">
        <v>39</v>
      </c>
      <c r="C3255" t="s">
        <v>97</v>
      </c>
      <c r="D3255" t="s">
        <v>2241</v>
      </c>
      <c r="E3255" t="s">
        <v>2495</v>
      </c>
      <c r="F3255" s="6">
        <v>3.7759597230962869E-4</v>
      </c>
      <c r="G3255" t="s">
        <v>1742</v>
      </c>
      <c r="H3255" t="s">
        <v>144</v>
      </c>
      <c r="I3255" s="1">
        <v>71.320000000000007</v>
      </c>
      <c r="J3255" s="2">
        <v>1.9823788546255505E-2</v>
      </c>
      <c r="K3255" s="2">
        <v>2.9037130270610449E-2</v>
      </c>
      <c r="L3255" s="2">
        <v>2.6922592825676526E-2</v>
      </c>
    </row>
    <row r="3256" spans="1:12" x14ac:dyDescent="0.35">
      <c r="A3256">
        <v>7820412</v>
      </c>
      <c r="B3256" t="s">
        <v>39</v>
      </c>
      <c r="C3256" t="s">
        <v>97</v>
      </c>
      <c r="D3256" t="s">
        <v>1509</v>
      </c>
      <c r="E3256" t="s">
        <v>2637</v>
      </c>
      <c r="F3256" s="6">
        <v>2.5173064820641913E-4</v>
      </c>
      <c r="G3256" t="s">
        <v>303</v>
      </c>
      <c r="H3256" t="s">
        <v>475</v>
      </c>
      <c r="I3256" s="1">
        <v>65.05</v>
      </c>
      <c r="J3256" s="2">
        <v>1.4122089364380114E-2</v>
      </c>
      <c r="K3256" s="2">
        <v>1.7117684078036502E-2</v>
      </c>
      <c r="L3256" s="2">
        <v>1.6362492133417242E-2</v>
      </c>
    </row>
    <row r="3257" spans="1:12" x14ac:dyDescent="0.35">
      <c r="A3257">
        <v>7820412</v>
      </c>
      <c r="B3257" t="s">
        <v>39</v>
      </c>
      <c r="C3257" t="s">
        <v>97</v>
      </c>
      <c r="D3257" t="s">
        <v>1733</v>
      </c>
      <c r="E3257" t="s">
        <v>1734</v>
      </c>
      <c r="F3257" s="6">
        <v>1.0069225928256765E-3</v>
      </c>
      <c r="G3257" t="s">
        <v>1528</v>
      </c>
      <c r="H3257" t="s">
        <v>612</v>
      </c>
      <c r="I3257" s="1">
        <v>64.98</v>
      </c>
      <c r="J3257" s="2">
        <v>5.8602894902454378E-2</v>
      </c>
      <c r="K3257" s="2">
        <v>7.2901195720578987E-2</v>
      </c>
      <c r="L3257" s="2">
        <v>6.5449968533668967E-2</v>
      </c>
    </row>
    <row r="3258" spans="1:12" x14ac:dyDescent="0.35">
      <c r="A3258">
        <v>7820412</v>
      </c>
      <c r="B3258" t="s">
        <v>39</v>
      </c>
      <c r="C3258" t="s">
        <v>97</v>
      </c>
      <c r="D3258" t="s">
        <v>1735</v>
      </c>
      <c r="E3258" t="s">
        <v>1809</v>
      </c>
      <c r="F3258" s="6">
        <v>3.7759597230962869E-4</v>
      </c>
      <c r="G3258" t="s">
        <v>1814</v>
      </c>
      <c r="H3258" t="s">
        <v>373</v>
      </c>
      <c r="I3258" s="1">
        <v>53.25</v>
      </c>
      <c r="J3258" s="2">
        <v>1.1214600377595972E-2</v>
      </c>
      <c r="K3258" s="2">
        <v>3.1718061674008813E-2</v>
      </c>
      <c r="L3258" s="2">
        <v>2.0088105726872248E-2</v>
      </c>
    </row>
    <row r="3259" spans="1:12" x14ac:dyDescent="0.35">
      <c r="A3259">
        <v>7820412</v>
      </c>
      <c r="B3259" t="s">
        <v>39</v>
      </c>
      <c r="C3259" t="s">
        <v>97</v>
      </c>
      <c r="D3259" t="s">
        <v>1735</v>
      </c>
      <c r="E3259" t="s">
        <v>1736</v>
      </c>
      <c r="F3259" s="6">
        <v>6.2932662051604787E-4</v>
      </c>
      <c r="G3259" t="s">
        <v>938</v>
      </c>
      <c r="H3259" t="s">
        <v>684</v>
      </c>
      <c r="I3259" s="1">
        <v>63.9</v>
      </c>
      <c r="J3259" s="2">
        <v>2.2718691000629329E-2</v>
      </c>
      <c r="K3259" s="2">
        <v>4.6821900566393966E-2</v>
      </c>
      <c r="L3259" s="2">
        <v>4.0151037908785749E-2</v>
      </c>
    </row>
    <row r="3260" spans="1:12" x14ac:dyDescent="0.35">
      <c r="A3260">
        <v>7820412</v>
      </c>
      <c r="B3260" t="s">
        <v>39</v>
      </c>
      <c r="C3260" t="s">
        <v>97</v>
      </c>
      <c r="D3260" t="s">
        <v>1737</v>
      </c>
      <c r="E3260" t="s">
        <v>1738</v>
      </c>
      <c r="F3260" s="6">
        <v>2.5173064820641913E-4</v>
      </c>
      <c r="G3260" t="s">
        <v>1739</v>
      </c>
      <c r="H3260" t="s">
        <v>628</v>
      </c>
      <c r="I3260" s="1">
        <v>62.290000000000006</v>
      </c>
      <c r="J3260" s="2">
        <v>7.1239773442416613E-3</v>
      </c>
      <c r="K3260" s="2">
        <v>2.1095028319697923E-2</v>
      </c>
      <c r="L3260" s="2">
        <v>1.5682819383259914E-2</v>
      </c>
    </row>
    <row r="3261" spans="1:12" x14ac:dyDescent="0.35">
      <c r="A3261">
        <v>7820412</v>
      </c>
      <c r="B3261" t="s">
        <v>39</v>
      </c>
      <c r="C3261" t="s">
        <v>97</v>
      </c>
      <c r="D3261" t="s">
        <v>1512</v>
      </c>
      <c r="E3261" t="s">
        <v>2638</v>
      </c>
      <c r="F3261" s="6">
        <v>2.5173064820641913E-4</v>
      </c>
      <c r="G3261" t="s">
        <v>2639</v>
      </c>
      <c r="H3261" t="s">
        <v>467</v>
      </c>
      <c r="I3261" s="1">
        <v>66.10499999999999</v>
      </c>
      <c r="J3261" s="2">
        <v>1.3996224040276903E-2</v>
      </c>
      <c r="K3261" s="2">
        <v>2.3108873505349275E-2</v>
      </c>
      <c r="L3261" s="2">
        <v>1.6639395462333818E-2</v>
      </c>
    </row>
    <row r="3262" spans="1:12" x14ac:dyDescent="0.35">
      <c r="A3262">
        <v>7820412</v>
      </c>
      <c r="B3262" t="s">
        <v>39</v>
      </c>
      <c r="C3262" t="s">
        <v>97</v>
      </c>
      <c r="D3262" t="s">
        <v>2501</v>
      </c>
      <c r="E3262" t="s">
        <v>2640</v>
      </c>
      <c r="F3262" s="6">
        <v>1.2586532410320956E-4</v>
      </c>
      <c r="G3262" t="s">
        <v>315</v>
      </c>
      <c r="H3262" t="s">
        <v>741</v>
      </c>
      <c r="I3262" s="1">
        <v>76.339999999999989</v>
      </c>
      <c r="J3262" s="2">
        <v>7.5267463813719314E-3</v>
      </c>
      <c r="K3262" s="2">
        <v>1.0962869729389552E-2</v>
      </c>
      <c r="L3262" s="2">
        <v>9.6035246131853762E-3</v>
      </c>
    </row>
    <row r="3263" spans="1:12" x14ac:dyDescent="0.35">
      <c r="A3263">
        <v>7820412</v>
      </c>
      <c r="B3263" t="s">
        <v>39</v>
      </c>
      <c r="C3263" t="s">
        <v>97</v>
      </c>
      <c r="D3263" t="s">
        <v>2244</v>
      </c>
      <c r="E3263" t="s">
        <v>2641</v>
      </c>
      <c r="F3263" s="6">
        <v>2.5173064820641913E-4</v>
      </c>
      <c r="G3263" t="s">
        <v>594</v>
      </c>
      <c r="H3263" t="s">
        <v>319</v>
      </c>
      <c r="I3263" s="1">
        <v>54.46</v>
      </c>
      <c r="J3263" s="2">
        <v>8.6091881686595345E-3</v>
      </c>
      <c r="K3263" s="2">
        <v>1.7621145374449337E-2</v>
      </c>
      <c r="L3263" s="2">
        <v>1.3719320327249842E-2</v>
      </c>
    </row>
    <row r="3264" spans="1:12" x14ac:dyDescent="0.35">
      <c r="A3264">
        <v>7820412</v>
      </c>
      <c r="B3264" t="s">
        <v>39</v>
      </c>
      <c r="C3264" t="s">
        <v>97</v>
      </c>
      <c r="D3264" t="s">
        <v>1744</v>
      </c>
      <c r="E3264" t="s">
        <v>1745</v>
      </c>
      <c r="F3264" s="6">
        <v>3.7759597230962869E-4</v>
      </c>
      <c r="G3264" t="s">
        <v>1280</v>
      </c>
      <c r="H3264" t="s">
        <v>721</v>
      </c>
      <c r="I3264" s="1">
        <v>71.855000000000004</v>
      </c>
      <c r="J3264" s="2">
        <v>2.1900566393958463E-2</v>
      </c>
      <c r="K3264" s="2">
        <v>3.0585273757079923E-2</v>
      </c>
      <c r="L3264" s="2">
        <v>2.7149150409062305E-2</v>
      </c>
    </row>
    <row r="3265" spans="1:12" x14ac:dyDescent="0.35">
      <c r="A3265">
        <v>7820412</v>
      </c>
      <c r="B3265" t="s">
        <v>39</v>
      </c>
      <c r="C3265" t="s">
        <v>97</v>
      </c>
      <c r="D3265" t="s">
        <v>267</v>
      </c>
      <c r="E3265" t="s">
        <v>387</v>
      </c>
      <c r="F3265" s="6">
        <v>6.2932662051604787E-4</v>
      </c>
      <c r="G3265" t="s">
        <v>388</v>
      </c>
      <c r="H3265" t="s">
        <v>389</v>
      </c>
      <c r="I3265" s="1">
        <v>64.61</v>
      </c>
      <c r="J3265" s="2">
        <v>3.1403398363750785E-2</v>
      </c>
      <c r="K3265" s="2">
        <v>4.4178728760226563E-2</v>
      </c>
      <c r="L3265" s="2">
        <v>4.0717430426835864E-2</v>
      </c>
    </row>
    <row r="3266" spans="1:12" x14ac:dyDescent="0.35">
      <c r="A3266">
        <v>7820412</v>
      </c>
      <c r="B3266" t="s">
        <v>39</v>
      </c>
      <c r="C3266" t="s">
        <v>97</v>
      </c>
      <c r="D3266" t="s">
        <v>853</v>
      </c>
      <c r="E3266" t="s">
        <v>2642</v>
      </c>
      <c r="F3266" s="6">
        <v>2.5173064820641913E-4</v>
      </c>
      <c r="G3266" t="s">
        <v>866</v>
      </c>
      <c r="H3266" t="s">
        <v>2140</v>
      </c>
      <c r="I3266" s="1">
        <v>54.169999999999995</v>
      </c>
      <c r="J3266" s="2">
        <v>1.1302706104468218E-2</v>
      </c>
      <c r="K3266" s="2">
        <v>1.5833857772183761E-2</v>
      </c>
      <c r="L3266" s="2">
        <v>1.364380132484316E-2</v>
      </c>
    </row>
    <row r="3267" spans="1:12" x14ac:dyDescent="0.35">
      <c r="A3267">
        <v>7820412</v>
      </c>
      <c r="B3267" t="s">
        <v>39</v>
      </c>
      <c r="C3267" t="s">
        <v>97</v>
      </c>
      <c r="D3267" t="s">
        <v>1746</v>
      </c>
      <c r="E3267" t="s">
        <v>1747</v>
      </c>
      <c r="F3267" s="6">
        <v>5.0346129641283825E-4</v>
      </c>
      <c r="G3267" t="s">
        <v>386</v>
      </c>
      <c r="H3267" t="s">
        <v>144</v>
      </c>
      <c r="I3267" s="1">
        <v>70.965000000000003</v>
      </c>
      <c r="J3267" s="2">
        <v>2.8898678414096914E-2</v>
      </c>
      <c r="K3267" s="2">
        <v>3.8716173694147267E-2</v>
      </c>
      <c r="L3267" s="2">
        <v>3.5745752045311517E-2</v>
      </c>
    </row>
    <row r="3268" spans="1:12" x14ac:dyDescent="0.35">
      <c r="A3268">
        <v>7820412</v>
      </c>
      <c r="B3268" t="s">
        <v>39</v>
      </c>
      <c r="C3268" t="s">
        <v>97</v>
      </c>
      <c r="D3268" t="s">
        <v>1746</v>
      </c>
      <c r="E3268" t="s">
        <v>1748</v>
      </c>
      <c r="F3268" s="6">
        <v>5.0346129641283825E-4</v>
      </c>
      <c r="G3268" t="s">
        <v>663</v>
      </c>
      <c r="H3268" t="s">
        <v>256</v>
      </c>
      <c r="I3268" s="1">
        <v>73.22</v>
      </c>
      <c r="J3268" s="2">
        <v>2.6280679672750159E-2</v>
      </c>
      <c r="K3268" s="2">
        <v>4.3096286972938949E-2</v>
      </c>
      <c r="L3268" s="2">
        <v>3.6903714563502991E-2</v>
      </c>
    </row>
    <row r="3269" spans="1:12" x14ac:dyDescent="0.35">
      <c r="A3269">
        <v>7820412</v>
      </c>
      <c r="B3269" t="s">
        <v>39</v>
      </c>
      <c r="C3269" t="s">
        <v>97</v>
      </c>
      <c r="D3269" t="s">
        <v>2247</v>
      </c>
      <c r="E3269" t="s">
        <v>2643</v>
      </c>
      <c r="F3269" s="6">
        <v>8.81057268722467E-4</v>
      </c>
      <c r="G3269" t="s">
        <v>971</v>
      </c>
      <c r="H3269" t="s">
        <v>2639</v>
      </c>
      <c r="I3269" s="1">
        <v>59.13</v>
      </c>
      <c r="J3269" s="2">
        <v>4.3436123348017622E-2</v>
      </c>
      <c r="K3269" s="2">
        <v>4.8986784140969165E-2</v>
      </c>
      <c r="L3269" s="2">
        <v>5.2070483237111095E-2</v>
      </c>
    </row>
    <row r="3270" spans="1:12" x14ac:dyDescent="0.35">
      <c r="A3270">
        <v>7820412</v>
      </c>
      <c r="B3270" t="s">
        <v>39</v>
      </c>
      <c r="C3270" t="s">
        <v>97</v>
      </c>
      <c r="D3270" t="s">
        <v>2250</v>
      </c>
      <c r="E3270" t="s">
        <v>2508</v>
      </c>
      <c r="F3270" s="6">
        <v>5.0346129641283825E-4</v>
      </c>
      <c r="G3270" t="s">
        <v>2270</v>
      </c>
      <c r="H3270" t="s">
        <v>1340</v>
      </c>
      <c r="I3270" s="1">
        <v>64.234999999999999</v>
      </c>
      <c r="J3270" s="2">
        <v>2.73882945248584E-2</v>
      </c>
      <c r="K3270" s="2">
        <v>3.7658904971680299E-2</v>
      </c>
      <c r="L3270" s="2">
        <v>3.2372561359345499E-2</v>
      </c>
    </row>
    <row r="3271" spans="1:12" x14ac:dyDescent="0.35">
      <c r="A3271">
        <v>7820412</v>
      </c>
      <c r="B3271" t="s">
        <v>39</v>
      </c>
      <c r="C3271" t="s">
        <v>97</v>
      </c>
      <c r="D3271" t="s">
        <v>2644</v>
      </c>
      <c r="E3271" t="s">
        <v>2645</v>
      </c>
      <c r="F3271" s="6">
        <v>1.2586532410320956E-4</v>
      </c>
      <c r="G3271" t="s">
        <v>959</v>
      </c>
      <c r="H3271" t="s">
        <v>250</v>
      </c>
      <c r="I3271" s="1">
        <v>91.79</v>
      </c>
      <c r="J3271" s="2">
        <v>1.0874764002517308E-2</v>
      </c>
      <c r="K3271" s="2">
        <v>1.1806167400881057E-2</v>
      </c>
      <c r="L3271" s="2">
        <v>1.154184983615383E-2</v>
      </c>
    </row>
    <row r="3272" spans="1:12" x14ac:dyDescent="0.35">
      <c r="A3272">
        <v>7820412</v>
      </c>
      <c r="B3272" t="s">
        <v>39</v>
      </c>
      <c r="C3272" t="s">
        <v>97</v>
      </c>
      <c r="D3272" t="s">
        <v>1514</v>
      </c>
      <c r="E3272" t="s">
        <v>2646</v>
      </c>
      <c r="F3272" s="6">
        <v>5.0346129641283825E-4</v>
      </c>
      <c r="G3272" t="s">
        <v>921</v>
      </c>
      <c r="H3272" t="s">
        <v>508</v>
      </c>
      <c r="I3272" s="1">
        <v>70.444999999999993</v>
      </c>
      <c r="J3272" s="2">
        <v>2.4417872876022654E-2</v>
      </c>
      <c r="K3272" s="2">
        <v>3.947136563876652E-2</v>
      </c>
      <c r="L3272" s="2">
        <v>3.5494021397105099E-2</v>
      </c>
    </row>
    <row r="3273" spans="1:12" x14ac:dyDescent="0.35">
      <c r="A3273">
        <v>7820412</v>
      </c>
      <c r="B3273" t="s">
        <v>39</v>
      </c>
      <c r="C3273" t="s">
        <v>97</v>
      </c>
      <c r="D3273" t="s">
        <v>1514</v>
      </c>
      <c r="E3273" t="s">
        <v>1749</v>
      </c>
      <c r="F3273" s="6">
        <v>5.0346129641283825E-4</v>
      </c>
      <c r="G3273" t="s">
        <v>1024</v>
      </c>
      <c r="H3273" t="s">
        <v>1109</v>
      </c>
      <c r="I3273" s="1">
        <v>68.325000000000003</v>
      </c>
      <c r="J3273" s="2">
        <v>2.6482064191315293E-2</v>
      </c>
      <c r="K3273" s="2">
        <v>4.0629326620516049E-2</v>
      </c>
      <c r="L3273" s="2">
        <v>3.43864080814388E-2</v>
      </c>
    </row>
    <row r="3274" spans="1:12" x14ac:dyDescent="0.35">
      <c r="A3274">
        <v>7820412</v>
      </c>
      <c r="B3274" t="s">
        <v>39</v>
      </c>
      <c r="C3274" t="s">
        <v>97</v>
      </c>
      <c r="D3274" t="s">
        <v>1514</v>
      </c>
      <c r="E3274" t="s">
        <v>2647</v>
      </c>
      <c r="F3274" s="6">
        <v>5.0346129641283825E-4</v>
      </c>
      <c r="G3274" t="s">
        <v>1120</v>
      </c>
      <c r="H3274" t="s">
        <v>676</v>
      </c>
      <c r="I3274" s="1">
        <v>70.234999999999999</v>
      </c>
      <c r="J3274" s="2">
        <v>3.0912523599748269E-2</v>
      </c>
      <c r="K3274" s="2">
        <v>4.0025173064820639E-2</v>
      </c>
      <c r="L3274" s="2">
        <v>3.5342981471739303E-2</v>
      </c>
    </row>
    <row r="3275" spans="1:12" x14ac:dyDescent="0.35">
      <c r="A3275">
        <v>7820412</v>
      </c>
      <c r="B3275" t="s">
        <v>39</v>
      </c>
      <c r="C3275" t="s">
        <v>97</v>
      </c>
      <c r="D3275" t="s">
        <v>1750</v>
      </c>
      <c r="E3275" t="s">
        <v>1751</v>
      </c>
      <c r="F3275" s="6">
        <v>1.2586532410320956E-4</v>
      </c>
      <c r="G3275" t="s">
        <v>172</v>
      </c>
      <c r="H3275" t="s">
        <v>590</v>
      </c>
      <c r="I3275" s="1">
        <v>59.655000000000008</v>
      </c>
      <c r="J3275" s="2">
        <v>4.9465072372561359E-3</v>
      </c>
      <c r="K3275" s="2">
        <v>9.7168030207677794E-3</v>
      </c>
      <c r="L3275" s="2">
        <v>7.5015731244960472E-3</v>
      </c>
    </row>
    <row r="3276" spans="1:12" x14ac:dyDescent="0.35">
      <c r="A3276">
        <v>7820412</v>
      </c>
      <c r="B3276" t="s">
        <v>39</v>
      </c>
      <c r="C3276" t="s">
        <v>97</v>
      </c>
      <c r="D3276" t="s">
        <v>272</v>
      </c>
      <c r="E3276" t="s">
        <v>390</v>
      </c>
      <c r="F3276" s="6">
        <v>5.0346129641283825E-4</v>
      </c>
      <c r="G3276" t="s">
        <v>391</v>
      </c>
      <c r="H3276" t="s">
        <v>319</v>
      </c>
      <c r="I3276" s="1">
        <v>66.38</v>
      </c>
      <c r="J3276" s="2">
        <v>2.0339836375078666E-2</v>
      </c>
      <c r="K3276" s="2">
        <v>3.5242290748898675E-2</v>
      </c>
      <c r="L3276" s="2">
        <v>3.3429830850033433E-2</v>
      </c>
    </row>
    <row r="3277" spans="1:12" x14ac:dyDescent="0.35">
      <c r="A3277">
        <v>7820412</v>
      </c>
      <c r="B3277" t="s">
        <v>39</v>
      </c>
      <c r="C3277" t="s">
        <v>97</v>
      </c>
      <c r="D3277" t="s">
        <v>2256</v>
      </c>
      <c r="E3277" t="s">
        <v>2648</v>
      </c>
      <c r="F3277" s="6">
        <v>2.5173064820641913E-4</v>
      </c>
      <c r="G3277" t="s">
        <v>1386</v>
      </c>
      <c r="H3277" t="s">
        <v>223</v>
      </c>
      <c r="I3277" s="1">
        <v>71.094999999999999</v>
      </c>
      <c r="J3277" s="2">
        <v>1.7293895531780994E-2</v>
      </c>
      <c r="K3277" s="2">
        <v>1.9786028949024544E-2</v>
      </c>
      <c r="L3277" s="2">
        <v>1.7898048703365914E-2</v>
      </c>
    </row>
    <row r="3278" spans="1:12" x14ac:dyDescent="0.35">
      <c r="A3278">
        <v>7820412</v>
      </c>
      <c r="B3278" t="s">
        <v>39</v>
      </c>
      <c r="C3278" t="s">
        <v>97</v>
      </c>
      <c r="D3278" t="s">
        <v>1516</v>
      </c>
      <c r="E3278" t="s">
        <v>1752</v>
      </c>
      <c r="F3278" s="6">
        <v>1.2586532410320957E-3</v>
      </c>
      <c r="G3278" t="s">
        <v>745</v>
      </c>
      <c r="H3278" t="s">
        <v>712</v>
      </c>
      <c r="I3278" s="1">
        <v>53.964999999999996</v>
      </c>
      <c r="J3278" s="2">
        <v>4.405286343612335E-2</v>
      </c>
      <c r="K3278" s="2">
        <v>9.4524858401510384E-2</v>
      </c>
      <c r="L3278" s="2">
        <v>6.7967275015733172E-2</v>
      </c>
    </row>
    <row r="3279" spans="1:12" x14ac:dyDescent="0.35">
      <c r="A3279">
        <v>7820412</v>
      </c>
      <c r="B3279" t="s">
        <v>39</v>
      </c>
      <c r="C3279" t="s">
        <v>97</v>
      </c>
      <c r="D3279" t="s">
        <v>1516</v>
      </c>
      <c r="E3279" t="s">
        <v>1753</v>
      </c>
      <c r="F3279" s="6">
        <v>1.0069225928256765E-3</v>
      </c>
      <c r="G3279" t="s">
        <v>1325</v>
      </c>
      <c r="H3279" t="s">
        <v>538</v>
      </c>
      <c r="I3279" s="1">
        <v>64.144999999999996</v>
      </c>
      <c r="J3279" s="2">
        <v>5.387035871617369E-2</v>
      </c>
      <c r="K3279" s="2">
        <v>8.407803650094399E-2</v>
      </c>
      <c r="L3279" s="2">
        <v>6.4543736663683918E-2</v>
      </c>
    </row>
    <row r="3280" spans="1:12" x14ac:dyDescent="0.35">
      <c r="A3280">
        <v>7820412</v>
      </c>
      <c r="B3280" t="s">
        <v>39</v>
      </c>
      <c r="C3280" t="s">
        <v>97</v>
      </c>
      <c r="D3280" t="s">
        <v>1518</v>
      </c>
      <c r="E3280" t="s">
        <v>2649</v>
      </c>
      <c r="F3280" s="6">
        <v>2.5173064820641913E-4</v>
      </c>
      <c r="G3280" t="s">
        <v>931</v>
      </c>
      <c r="H3280" t="s">
        <v>359</v>
      </c>
      <c r="I3280" s="1">
        <v>69.204999999999998</v>
      </c>
      <c r="J3280" s="2">
        <v>1.2284455632473252E-2</v>
      </c>
      <c r="K3280" s="2">
        <v>1.9056010069225929E-2</v>
      </c>
      <c r="L3280" s="2">
        <v>1.741976008766323E-2</v>
      </c>
    </row>
    <row r="3281" spans="1:12" x14ac:dyDescent="0.35">
      <c r="A3281">
        <v>7820412</v>
      </c>
      <c r="B3281" t="s">
        <v>39</v>
      </c>
      <c r="C3281" t="s">
        <v>97</v>
      </c>
      <c r="D3281" t="s">
        <v>1754</v>
      </c>
      <c r="E3281" t="s">
        <v>2650</v>
      </c>
      <c r="F3281" s="6">
        <v>3.7759597230962869E-4</v>
      </c>
      <c r="G3281" t="s">
        <v>322</v>
      </c>
      <c r="H3281" t="s">
        <v>1147</v>
      </c>
      <c r="I3281" s="1">
        <v>67.400000000000006</v>
      </c>
      <c r="J3281" s="2">
        <v>2.2202643171806168E-2</v>
      </c>
      <c r="K3281" s="2">
        <v>2.6016362492133419E-2</v>
      </c>
      <c r="L3281" s="2">
        <v>2.5412210088769469E-2</v>
      </c>
    </row>
    <row r="3282" spans="1:12" x14ac:dyDescent="0.35">
      <c r="A3282">
        <v>7820412</v>
      </c>
      <c r="B3282" t="s">
        <v>39</v>
      </c>
      <c r="C3282" t="s">
        <v>97</v>
      </c>
      <c r="D3282" t="s">
        <v>1754</v>
      </c>
      <c r="E3282" t="s">
        <v>1755</v>
      </c>
      <c r="F3282" s="6">
        <v>1.3845185651353053E-3</v>
      </c>
      <c r="G3282" t="s">
        <v>1756</v>
      </c>
      <c r="H3282" t="s">
        <v>323</v>
      </c>
      <c r="I3282" s="1">
        <v>64.954999999999998</v>
      </c>
      <c r="J3282" s="2">
        <v>6.8949024543738191E-2</v>
      </c>
      <c r="K3282" s="2">
        <v>0.11463813719320327</v>
      </c>
      <c r="L3282" s="2">
        <v>8.9855256989888985E-2</v>
      </c>
    </row>
    <row r="3283" spans="1:12" x14ac:dyDescent="0.35">
      <c r="A3283">
        <v>7820412</v>
      </c>
      <c r="B3283" t="s">
        <v>39</v>
      </c>
      <c r="C3283" t="s">
        <v>97</v>
      </c>
      <c r="D3283" t="s">
        <v>1754</v>
      </c>
      <c r="E3283" t="s">
        <v>1757</v>
      </c>
      <c r="F3283" s="6">
        <v>5.0346129641283825E-4</v>
      </c>
      <c r="G3283" t="s">
        <v>645</v>
      </c>
      <c r="H3283" t="s">
        <v>1405</v>
      </c>
      <c r="I3283" s="1">
        <v>69.339999999999989</v>
      </c>
      <c r="J3283" s="2">
        <v>2.6028949024543738E-2</v>
      </c>
      <c r="K3283" s="2">
        <v>4.1787287602265577E-2</v>
      </c>
      <c r="L3283" s="2">
        <v>3.4889869377851636E-2</v>
      </c>
    </row>
    <row r="3284" spans="1:12" x14ac:dyDescent="0.35">
      <c r="A3284">
        <v>7820412</v>
      </c>
      <c r="B3284" t="s">
        <v>39</v>
      </c>
      <c r="C3284" t="s">
        <v>97</v>
      </c>
      <c r="D3284" t="s">
        <v>1754</v>
      </c>
      <c r="E3284" t="s">
        <v>2272</v>
      </c>
      <c r="F3284" s="6">
        <v>1.2586532410320956E-4</v>
      </c>
      <c r="G3284" t="s">
        <v>1045</v>
      </c>
      <c r="H3284" t="s">
        <v>592</v>
      </c>
      <c r="I3284" s="1">
        <v>83.094999999999999</v>
      </c>
      <c r="J3284" s="2">
        <v>8.3826305852737568E-3</v>
      </c>
      <c r="K3284" s="2">
        <v>1.1680302076777846E-2</v>
      </c>
      <c r="L3284" s="2">
        <v>1.0471994965387036E-2</v>
      </c>
    </row>
    <row r="3285" spans="1:12" x14ac:dyDescent="0.35">
      <c r="A3285">
        <v>7820412</v>
      </c>
      <c r="B3285" t="s">
        <v>39</v>
      </c>
      <c r="C3285" t="s">
        <v>97</v>
      </c>
      <c r="D3285" t="s">
        <v>1063</v>
      </c>
      <c r="E3285" t="s">
        <v>2651</v>
      </c>
      <c r="F3285" s="6">
        <v>1.0069225928256765E-3</v>
      </c>
      <c r="G3285" t="s">
        <v>166</v>
      </c>
      <c r="H3285" t="s">
        <v>221</v>
      </c>
      <c r="I3285" s="1">
        <v>71.644999999999996</v>
      </c>
      <c r="J3285" s="2">
        <v>5.5481434864694777E-2</v>
      </c>
      <c r="K3285" s="2">
        <v>8.3675267463813707E-2</v>
      </c>
      <c r="L3285" s="2">
        <v>7.2095656109876491E-2</v>
      </c>
    </row>
    <row r="3286" spans="1:12" x14ac:dyDescent="0.35">
      <c r="A3286">
        <v>7820412</v>
      </c>
      <c r="B3286" t="s">
        <v>39</v>
      </c>
      <c r="C3286" t="s">
        <v>97</v>
      </c>
      <c r="D3286" t="s">
        <v>1063</v>
      </c>
      <c r="E3286" t="s">
        <v>1758</v>
      </c>
      <c r="F3286" s="6">
        <v>1.132787916928886E-3</v>
      </c>
      <c r="G3286" t="s">
        <v>1446</v>
      </c>
      <c r="H3286" t="s">
        <v>1589</v>
      </c>
      <c r="I3286" s="1">
        <v>78.789999999999992</v>
      </c>
      <c r="J3286" s="2">
        <v>8.3713027061044679E-2</v>
      </c>
      <c r="K3286" s="2">
        <v>9.4701069855254866E-2</v>
      </c>
      <c r="L3286" s="2">
        <v>8.9376968374186294E-2</v>
      </c>
    </row>
    <row r="3287" spans="1:12" x14ac:dyDescent="0.35">
      <c r="A3287">
        <v>7820412</v>
      </c>
      <c r="B3287" t="s">
        <v>39</v>
      </c>
      <c r="C3287" t="s">
        <v>97</v>
      </c>
      <c r="D3287" t="s">
        <v>1063</v>
      </c>
      <c r="E3287" t="s">
        <v>1759</v>
      </c>
      <c r="F3287" s="6">
        <v>8.81057268722467E-4</v>
      </c>
      <c r="G3287" t="s">
        <v>1659</v>
      </c>
      <c r="H3287" t="s">
        <v>554</v>
      </c>
      <c r="I3287" s="1">
        <v>69.765000000000001</v>
      </c>
      <c r="J3287" s="2">
        <v>6.2202643171806168E-2</v>
      </c>
      <c r="K3287" s="2">
        <v>6.3436123348017626E-2</v>
      </c>
      <c r="L3287" s="2">
        <v>6.1497800045601597E-2</v>
      </c>
    </row>
    <row r="3288" spans="1:12" x14ac:dyDescent="0.35">
      <c r="A3288">
        <v>7820412</v>
      </c>
      <c r="B3288" t="s">
        <v>39</v>
      </c>
      <c r="C3288" t="s">
        <v>97</v>
      </c>
      <c r="D3288" t="s">
        <v>1521</v>
      </c>
      <c r="E3288" t="s">
        <v>1760</v>
      </c>
      <c r="F3288" s="6">
        <v>7.5519194461925738E-4</v>
      </c>
      <c r="G3288" t="s">
        <v>286</v>
      </c>
      <c r="H3288" t="s">
        <v>218</v>
      </c>
      <c r="I3288" s="1">
        <v>73.945000000000007</v>
      </c>
      <c r="J3288" s="2">
        <v>4.3499056010069224E-2</v>
      </c>
      <c r="K3288" s="2">
        <v>5.8451856513530527E-2</v>
      </c>
      <c r="L3288" s="2">
        <v>5.5808685859694576E-2</v>
      </c>
    </row>
    <row r="3289" spans="1:12" x14ac:dyDescent="0.35">
      <c r="A3289">
        <v>7820412</v>
      </c>
      <c r="B3289" t="s">
        <v>39</v>
      </c>
      <c r="C3289" t="s">
        <v>97</v>
      </c>
      <c r="D3289" t="s">
        <v>1521</v>
      </c>
      <c r="E3289" t="s">
        <v>2652</v>
      </c>
      <c r="F3289" s="6">
        <v>2.5173064820641913E-4</v>
      </c>
      <c r="G3289" t="s">
        <v>161</v>
      </c>
      <c r="H3289" t="s">
        <v>491</v>
      </c>
      <c r="I3289" s="1">
        <v>63.545000000000002</v>
      </c>
      <c r="J3289" s="2">
        <v>1.3845185651353053E-2</v>
      </c>
      <c r="K3289" s="2">
        <v>1.9861548143486469E-2</v>
      </c>
      <c r="L3289" s="2">
        <v>1.5984896161107615E-2</v>
      </c>
    </row>
    <row r="3290" spans="1:12" x14ac:dyDescent="0.35">
      <c r="A3290">
        <v>7820412</v>
      </c>
      <c r="B3290" t="s">
        <v>39</v>
      </c>
      <c r="C3290" t="s">
        <v>97</v>
      </c>
      <c r="D3290" t="s">
        <v>2280</v>
      </c>
      <c r="E3290" t="s">
        <v>2653</v>
      </c>
      <c r="F3290" s="6">
        <v>3.7759597230962869E-4</v>
      </c>
      <c r="G3290" t="s">
        <v>190</v>
      </c>
      <c r="H3290" t="s">
        <v>1696</v>
      </c>
      <c r="I3290" s="1">
        <v>53.04</v>
      </c>
      <c r="J3290" s="2">
        <v>1.2611705475141597E-2</v>
      </c>
      <c r="K3290" s="2">
        <v>2.7262429200755191E-2</v>
      </c>
      <c r="L3290" s="2">
        <v>2.0050345553475554E-2</v>
      </c>
    </row>
    <row r="3291" spans="1:12" x14ac:dyDescent="0.35">
      <c r="A3291">
        <v>7820412</v>
      </c>
      <c r="B3291" t="s">
        <v>39</v>
      </c>
      <c r="C3291" t="s">
        <v>97</v>
      </c>
      <c r="D3291" t="s">
        <v>1761</v>
      </c>
      <c r="E3291" t="s">
        <v>1762</v>
      </c>
      <c r="F3291" s="6">
        <v>5.0346129641283825E-4</v>
      </c>
      <c r="G3291" t="s">
        <v>501</v>
      </c>
      <c r="H3291" t="s">
        <v>897</v>
      </c>
      <c r="I3291" s="1">
        <v>67.635000000000005</v>
      </c>
      <c r="J3291" s="2">
        <v>2.0490874764002517E-2</v>
      </c>
      <c r="K3291" s="2">
        <v>3.8061674008810567E-2</v>
      </c>
      <c r="L3291" s="2">
        <v>3.4033982869286897E-2</v>
      </c>
    </row>
    <row r="3292" spans="1:12" x14ac:dyDescent="0.35">
      <c r="A3292">
        <v>7820412</v>
      </c>
      <c r="B3292" t="s">
        <v>39</v>
      </c>
      <c r="C3292" t="s">
        <v>97</v>
      </c>
      <c r="D3292" t="s">
        <v>1763</v>
      </c>
      <c r="E3292" t="s">
        <v>1764</v>
      </c>
      <c r="F3292" s="6">
        <v>3.7759597230962869E-4</v>
      </c>
      <c r="G3292" t="s">
        <v>146</v>
      </c>
      <c r="H3292" t="s">
        <v>223</v>
      </c>
      <c r="I3292" s="1">
        <v>68.92</v>
      </c>
      <c r="J3292" s="2">
        <v>2.2844556324732535E-2</v>
      </c>
      <c r="K3292" s="2">
        <v>2.9679043423536812E-2</v>
      </c>
      <c r="L3292" s="2">
        <v>2.6054122089364379E-2</v>
      </c>
    </row>
    <row r="3293" spans="1:12" x14ac:dyDescent="0.35">
      <c r="A3293">
        <v>7820412</v>
      </c>
      <c r="B3293" t="s">
        <v>39</v>
      </c>
      <c r="C3293" t="s">
        <v>97</v>
      </c>
      <c r="D3293" t="s">
        <v>1763</v>
      </c>
      <c r="E3293" t="s">
        <v>1765</v>
      </c>
      <c r="F3293" s="6">
        <v>5.0346129641283825E-4</v>
      </c>
      <c r="G3293" t="s">
        <v>1024</v>
      </c>
      <c r="H3293" t="s">
        <v>727</v>
      </c>
      <c r="I3293" s="1">
        <v>70.39</v>
      </c>
      <c r="J3293" s="2">
        <v>2.6482064191315293E-2</v>
      </c>
      <c r="K3293" s="2">
        <v>3.9421019509125237E-2</v>
      </c>
      <c r="L3293" s="2">
        <v>3.5443676035684789E-2</v>
      </c>
    </row>
    <row r="3294" spans="1:12" x14ac:dyDescent="0.35">
      <c r="A3294">
        <v>7820412</v>
      </c>
      <c r="B3294" t="s">
        <v>39</v>
      </c>
      <c r="C3294" t="s">
        <v>97</v>
      </c>
      <c r="D3294" t="s">
        <v>2287</v>
      </c>
      <c r="E3294" t="s">
        <v>2654</v>
      </c>
      <c r="F3294" s="6">
        <v>8.81057268722467E-4</v>
      </c>
      <c r="G3294" t="s">
        <v>1557</v>
      </c>
      <c r="H3294" t="s">
        <v>519</v>
      </c>
      <c r="I3294" s="1">
        <v>69.324999999999989</v>
      </c>
      <c r="J3294" s="2">
        <v>5.6475770925110129E-2</v>
      </c>
      <c r="K3294" s="2">
        <v>5.9030837004405291E-2</v>
      </c>
      <c r="L3294" s="2">
        <v>6.1057271411240364E-2</v>
      </c>
    </row>
    <row r="3295" spans="1:12" x14ac:dyDescent="0.35">
      <c r="A3295">
        <v>7820412</v>
      </c>
      <c r="B3295" t="s">
        <v>39</v>
      </c>
      <c r="C3295" t="s">
        <v>97</v>
      </c>
      <c r="D3295" t="s">
        <v>1523</v>
      </c>
      <c r="E3295" t="s">
        <v>1766</v>
      </c>
      <c r="F3295" s="6">
        <v>3.7759597230962869E-4</v>
      </c>
      <c r="G3295" t="s">
        <v>1767</v>
      </c>
      <c r="H3295" t="s">
        <v>852</v>
      </c>
      <c r="I3295" s="1">
        <v>63.309999999999995</v>
      </c>
      <c r="J3295" s="2">
        <v>1.8049087476400251E-2</v>
      </c>
      <c r="K3295" s="2">
        <v>2.933920704845815E-2</v>
      </c>
      <c r="L3295" s="2">
        <v>2.3901824759116633E-2</v>
      </c>
    </row>
    <row r="3296" spans="1:12" x14ac:dyDescent="0.35">
      <c r="A3296">
        <v>7820412</v>
      </c>
      <c r="B3296" t="s">
        <v>39</v>
      </c>
      <c r="C3296" t="s">
        <v>97</v>
      </c>
      <c r="D3296" t="s">
        <v>1523</v>
      </c>
      <c r="E3296" t="s">
        <v>2655</v>
      </c>
      <c r="F3296" s="6">
        <v>8.81057268722467E-4</v>
      </c>
      <c r="G3296" t="s">
        <v>1035</v>
      </c>
      <c r="H3296" t="s">
        <v>538</v>
      </c>
      <c r="I3296" s="1">
        <v>72.224999999999994</v>
      </c>
      <c r="J3296" s="2">
        <v>5.4008810572687221E-2</v>
      </c>
      <c r="K3296" s="2">
        <v>7.3568281938325999E-2</v>
      </c>
      <c r="L3296" s="2">
        <v>6.3612332112988709E-2</v>
      </c>
    </row>
    <row r="3297" spans="1:12" x14ac:dyDescent="0.35">
      <c r="A3297">
        <v>7820412</v>
      </c>
      <c r="B3297" t="s">
        <v>39</v>
      </c>
      <c r="C3297" t="s">
        <v>97</v>
      </c>
      <c r="D3297" t="s">
        <v>1523</v>
      </c>
      <c r="E3297" t="s">
        <v>1768</v>
      </c>
      <c r="F3297" s="6">
        <v>6.2932662051604787E-4</v>
      </c>
      <c r="G3297" t="s">
        <v>1557</v>
      </c>
      <c r="H3297" t="s">
        <v>1068</v>
      </c>
      <c r="I3297" s="1">
        <v>66.44</v>
      </c>
      <c r="J3297" s="2">
        <v>4.0339836375078666E-2</v>
      </c>
      <c r="K3297" s="2">
        <v>5.3052234109502834E-2</v>
      </c>
      <c r="L3297" s="2">
        <v>4.1850220264317187E-2</v>
      </c>
    </row>
    <row r="3298" spans="1:12" x14ac:dyDescent="0.35">
      <c r="A3298">
        <v>7820412</v>
      </c>
      <c r="B3298" t="s">
        <v>39</v>
      </c>
      <c r="C3298" t="s">
        <v>97</v>
      </c>
      <c r="D3298" t="s">
        <v>1523</v>
      </c>
      <c r="E3298" t="s">
        <v>1536</v>
      </c>
      <c r="F3298" s="6">
        <v>1.2586532410320956E-4</v>
      </c>
      <c r="G3298" t="s">
        <v>898</v>
      </c>
      <c r="H3298" t="s">
        <v>429</v>
      </c>
      <c r="I3298" s="1">
        <v>91.155000000000001</v>
      </c>
      <c r="J3298" s="2">
        <v>1.0044052863436122E-2</v>
      </c>
      <c r="K3298" s="2">
        <v>1.2498426683448709E-2</v>
      </c>
      <c r="L3298" s="2">
        <v>1.1478917174102226E-2</v>
      </c>
    </row>
    <row r="3299" spans="1:12" x14ac:dyDescent="0.35">
      <c r="A3299">
        <v>7820412</v>
      </c>
      <c r="B3299" t="s">
        <v>39</v>
      </c>
      <c r="C3299" t="s">
        <v>97</v>
      </c>
      <c r="D3299" t="s">
        <v>2526</v>
      </c>
      <c r="E3299" t="s">
        <v>2656</v>
      </c>
      <c r="F3299" s="6">
        <v>2.5173064820641913E-4</v>
      </c>
      <c r="G3299" t="s">
        <v>826</v>
      </c>
      <c r="H3299" t="s">
        <v>676</v>
      </c>
      <c r="I3299" s="1">
        <v>65.844999999999999</v>
      </c>
      <c r="J3299" s="2">
        <v>1.6110761485210824E-2</v>
      </c>
      <c r="K3299" s="2">
        <v>2.001258653241032E-2</v>
      </c>
      <c r="L3299" s="2">
        <v>1.6563877420203352E-2</v>
      </c>
    </row>
    <row r="3300" spans="1:12" x14ac:dyDescent="0.35">
      <c r="A3300">
        <v>7820412</v>
      </c>
      <c r="B3300" t="s">
        <v>39</v>
      </c>
      <c r="C3300" t="s">
        <v>97</v>
      </c>
      <c r="D3300" t="s">
        <v>1526</v>
      </c>
      <c r="E3300" t="s">
        <v>2657</v>
      </c>
      <c r="F3300" s="6">
        <v>5.0346129641283825E-4</v>
      </c>
      <c r="G3300" t="s">
        <v>881</v>
      </c>
      <c r="H3300" t="s">
        <v>715</v>
      </c>
      <c r="I3300" s="1">
        <v>69.884999999999991</v>
      </c>
      <c r="J3300" s="2">
        <v>2.7186910006293266E-2</v>
      </c>
      <c r="K3300" s="2">
        <v>4.0377595972309631E-2</v>
      </c>
      <c r="L3300" s="2">
        <v>3.5191945387478364E-2</v>
      </c>
    </row>
    <row r="3301" spans="1:12" x14ac:dyDescent="0.35">
      <c r="A3301">
        <v>7820412</v>
      </c>
      <c r="B3301" t="s">
        <v>39</v>
      </c>
      <c r="C3301" t="s">
        <v>97</v>
      </c>
      <c r="D3301" t="s">
        <v>275</v>
      </c>
      <c r="E3301" t="s">
        <v>2658</v>
      </c>
      <c r="F3301" s="6">
        <v>6.2932662051604787E-4</v>
      </c>
      <c r="G3301" t="s">
        <v>551</v>
      </c>
      <c r="H3301" t="s">
        <v>649</v>
      </c>
      <c r="I3301" s="1">
        <v>67.344999999999999</v>
      </c>
      <c r="J3301" s="2">
        <v>2.485840151038389E-2</v>
      </c>
      <c r="K3301" s="2">
        <v>4.3108873505349282E-2</v>
      </c>
      <c r="L3301" s="2">
        <v>4.2353683481282454E-2</v>
      </c>
    </row>
    <row r="3302" spans="1:12" x14ac:dyDescent="0.35">
      <c r="A3302">
        <v>7820412</v>
      </c>
      <c r="B3302" t="s">
        <v>39</v>
      </c>
      <c r="C3302" t="s">
        <v>97</v>
      </c>
      <c r="D3302" t="s">
        <v>859</v>
      </c>
      <c r="E3302" t="s">
        <v>904</v>
      </c>
      <c r="F3302" s="6">
        <v>7.5519194461925738E-4</v>
      </c>
      <c r="G3302" t="s">
        <v>905</v>
      </c>
      <c r="H3302" t="s">
        <v>325</v>
      </c>
      <c r="I3302" s="1">
        <v>69.540000000000006</v>
      </c>
      <c r="J3302" s="2">
        <v>3.8288231592196353E-2</v>
      </c>
      <c r="K3302" s="2">
        <v>5.429830081812461E-2</v>
      </c>
      <c r="L3302" s="2">
        <v>5.2485840151038389E-2</v>
      </c>
    </row>
    <row r="3303" spans="1:12" x14ac:dyDescent="0.35">
      <c r="A3303">
        <v>7820412</v>
      </c>
      <c r="B3303" t="s">
        <v>39</v>
      </c>
      <c r="C3303" t="s">
        <v>97</v>
      </c>
      <c r="D3303" t="s">
        <v>859</v>
      </c>
      <c r="E3303" t="s">
        <v>904</v>
      </c>
      <c r="F3303" s="6">
        <v>6.2932662051604787E-4</v>
      </c>
      <c r="G3303" t="s">
        <v>1769</v>
      </c>
      <c r="H3303" t="s">
        <v>401</v>
      </c>
      <c r="I3303" s="1">
        <v>62.094999999999999</v>
      </c>
      <c r="J3303" s="2">
        <v>2.6683448709880427E-2</v>
      </c>
      <c r="K3303" s="2">
        <v>4.4933920704845823E-2</v>
      </c>
      <c r="L3303" s="2">
        <v>3.9081182173770358E-2</v>
      </c>
    </row>
    <row r="3304" spans="1:12" x14ac:dyDescent="0.35">
      <c r="A3304">
        <v>7820412</v>
      </c>
      <c r="B3304" t="s">
        <v>39</v>
      </c>
      <c r="C3304" t="str">
        <f>C3303</f>
        <v>M</v>
      </c>
      <c r="D3304" s="4" t="str">
        <f>"Comparison School Score"</f>
        <v>Comparison School Score</v>
      </c>
      <c r="F3304" s="6">
        <v>0.31327879169288925</v>
      </c>
      <c r="I3304" s="1"/>
      <c r="J3304" s="2">
        <v>17.71097545626181</v>
      </c>
      <c r="K3304" s="2">
        <v>25.356274386406547</v>
      </c>
      <c r="L3304" s="2">
        <v>22.260730047207943</v>
      </c>
    </row>
    <row r="3305" spans="1:12" x14ac:dyDescent="0.35">
      <c r="A3305">
        <v>7820120</v>
      </c>
      <c r="B3305" t="s">
        <v>61</v>
      </c>
      <c r="C3305" t="s">
        <v>96</v>
      </c>
      <c r="D3305" t="s">
        <v>1338</v>
      </c>
      <c r="E3305" t="s">
        <v>2659</v>
      </c>
      <c r="F3305" s="6">
        <v>8.6036307321689758E-5</v>
      </c>
      <c r="G3305" t="s">
        <v>182</v>
      </c>
      <c r="H3305" t="s">
        <v>772</v>
      </c>
      <c r="I3305" s="1">
        <v>71.5</v>
      </c>
      <c r="J3305" s="2">
        <v>6.3236685881441976E-3</v>
      </c>
      <c r="K3305" s="2">
        <v>6.9345263701281936E-3</v>
      </c>
      <c r="L3305" s="2">
        <v>6.1515959735008174E-3</v>
      </c>
    </row>
    <row r="3306" spans="1:12" x14ac:dyDescent="0.35">
      <c r="A3306">
        <v>7820120</v>
      </c>
      <c r="B3306" t="s">
        <v>61</v>
      </c>
      <c r="C3306" t="s">
        <v>96</v>
      </c>
      <c r="D3306" t="s">
        <v>1529</v>
      </c>
      <c r="E3306" t="s">
        <v>2660</v>
      </c>
      <c r="F3306" s="6">
        <v>8.6036307321689758E-5</v>
      </c>
      <c r="G3306" t="s">
        <v>1446</v>
      </c>
      <c r="H3306" t="s">
        <v>1145</v>
      </c>
      <c r="I3306" s="1">
        <v>82.96</v>
      </c>
      <c r="J3306" s="2">
        <v>6.3580831110728736E-3</v>
      </c>
      <c r="K3306" s="2">
        <v>8.2164673492213722E-3</v>
      </c>
      <c r="L3306" s="2">
        <v>7.1410135077002498E-3</v>
      </c>
    </row>
    <row r="3307" spans="1:12" x14ac:dyDescent="0.35">
      <c r="A3307">
        <v>7820120</v>
      </c>
      <c r="B3307" t="s">
        <v>61</v>
      </c>
      <c r="C3307" t="s">
        <v>96</v>
      </c>
      <c r="D3307" t="s">
        <v>392</v>
      </c>
      <c r="E3307" t="s">
        <v>529</v>
      </c>
      <c r="F3307" s="6">
        <v>1.7207261464337952E-4</v>
      </c>
      <c r="G3307" t="s">
        <v>530</v>
      </c>
      <c r="H3307" t="s">
        <v>250</v>
      </c>
      <c r="I3307" s="1">
        <v>76.13</v>
      </c>
      <c r="J3307" s="2">
        <v>7.7776821818807546E-3</v>
      </c>
      <c r="K3307" s="2">
        <v>1.6140411253548998E-2</v>
      </c>
      <c r="L3307" s="2">
        <v>1.3094725711799208E-2</v>
      </c>
    </row>
    <row r="3308" spans="1:12" x14ac:dyDescent="0.35">
      <c r="A3308">
        <v>7820120</v>
      </c>
      <c r="B3308" t="s">
        <v>61</v>
      </c>
      <c r="C3308" t="s">
        <v>96</v>
      </c>
      <c r="D3308" t="s">
        <v>392</v>
      </c>
      <c r="E3308" t="s">
        <v>531</v>
      </c>
      <c r="F3308" s="6">
        <v>5.1621784393013847E-4</v>
      </c>
      <c r="G3308" t="s">
        <v>532</v>
      </c>
      <c r="H3308" t="s">
        <v>533</v>
      </c>
      <c r="I3308" s="1">
        <v>69.039999999999992</v>
      </c>
      <c r="J3308" s="2">
        <v>2.2816828701712123E-2</v>
      </c>
      <c r="K3308" s="2">
        <v>4.0058504688978744E-2</v>
      </c>
      <c r="L3308" s="2">
        <v>3.5670652227886651E-2</v>
      </c>
    </row>
    <row r="3309" spans="1:12" x14ac:dyDescent="0.35">
      <c r="A3309">
        <v>7820120</v>
      </c>
      <c r="B3309" t="s">
        <v>61</v>
      </c>
      <c r="C3309" t="s">
        <v>96</v>
      </c>
      <c r="D3309" t="s">
        <v>392</v>
      </c>
      <c r="E3309" t="s">
        <v>534</v>
      </c>
      <c r="F3309" s="6">
        <v>2.5810892196506923E-4</v>
      </c>
      <c r="G3309" t="s">
        <v>535</v>
      </c>
      <c r="H3309" t="s">
        <v>513</v>
      </c>
      <c r="I3309" s="1">
        <v>70.734999999999999</v>
      </c>
      <c r="J3309" s="2">
        <v>1.6415727436978403E-2</v>
      </c>
      <c r="K3309" s="2">
        <v>2.2610341564140064E-2</v>
      </c>
      <c r="L3309" s="2">
        <v>1.8274112462812821E-2</v>
      </c>
    </row>
    <row r="3310" spans="1:12" x14ac:dyDescent="0.35">
      <c r="A3310">
        <v>7820120</v>
      </c>
      <c r="B3310" t="s">
        <v>61</v>
      </c>
      <c r="C3310" t="s">
        <v>96</v>
      </c>
      <c r="D3310" t="s">
        <v>392</v>
      </c>
      <c r="E3310" t="s">
        <v>734</v>
      </c>
      <c r="F3310" s="6">
        <v>2.5810892196506923E-4</v>
      </c>
      <c r="G3310" t="s">
        <v>735</v>
      </c>
      <c r="H3310" t="s">
        <v>718</v>
      </c>
      <c r="I3310" s="1">
        <v>83.064999999999998</v>
      </c>
      <c r="J3310" s="2">
        <v>2.2791017809515611E-2</v>
      </c>
      <c r="K3310" s="2">
        <v>2.1732771229458832E-2</v>
      </c>
      <c r="L3310" s="2">
        <v>2.1448851021454295E-2</v>
      </c>
    </row>
    <row r="3311" spans="1:12" x14ac:dyDescent="0.35">
      <c r="A3311">
        <v>7820120</v>
      </c>
      <c r="B3311" t="s">
        <v>61</v>
      </c>
      <c r="C3311" t="s">
        <v>96</v>
      </c>
      <c r="D3311" t="s">
        <v>392</v>
      </c>
      <c r="E3311" t="s">
        <v>536</v>
      </c>
      <c r="F3311" s="6">
        <v>2.5810892196506923E-4</v>
      </c>
      <c r="G3311" t="s">
        <v>537</v>
      </c>
      <c r="H3311" t="s">
        <v>538</v>
      </c>
      <c r="I3311" s="1">
        <v>68.204999999999998</v>
      </c>
      <c r="J3311" s="2">
        <v>9.4984083283145473E-3</v>
      </c>
      <c r="K3311" s="2">
        <v>2.1552094984083281E-2</v>
      </c>
      <c r="L3311" s="2">
        <v>1.7577217191978255E-2</v>
      </c>
    </row>
    <row r="3312" spans="1:12" x14ac:dyDescent="0.35">
      <c r="A3312">
        <v>7820120</v>
      </c>
      <c r="B3312" t="s">
        <v>61</v>
      </c>
      <c r="C3312" t="s">
        <v>96</v>
      </c>
      <c r="D3312" t="s">
        <v>392</v>
      </c>
      <c r="E3312" t="s">
        <v>394</v>
      </c>
      <c r="F3312" s="6">
        <v>8.6036307321689758E-5</v>
      </c>
      <c r="G3312" t="s">
        <v>395</v>
      </c>
      <c r="H3312" t="s">
        <v>396</v>
      </c>
      <c r="I3312" s="1">
        <v>78.709999999999994</v>
      </c>
      <c r="J3312" s="2">
        <v>4.1383463821732776E-3</v>
      </c>
      <c r="K3312" s="2">
        <v>8.5692162092402997E-3</v>
      </c>
      <c r="L3312" s="2">
        <v>6.7710573862169842E-3</v>
      </c>
    </row>
    <row r="3313" spans="1:12" x14ac:dyDescent="0.35">
      <c r="A3313">
        <v>7820120</v>
      </c>
      <c r="B3313" t="s">
        <v>61</v>
      </c>
      <c r="C3313" t="s">
        <v>96</v>
      </c>
      <c r="D3313" t="s">
        <v>392</v>
      </c>
      <c r="E3313" t="s">
        <v>539</v>
      </c>
      <c r="F3313" s="6">
        <v>1.7207261464337952E-4</v>
      </c>
      <c r="G3313" t="s">
        <v>540</v>
      </c>
      <c r="H3313" t="s">
        <v>401</v>
      </c>
      <c r="I3313" s="1">
        <v>63.690000000000005</v>
      </c>
      <c r="J3313" s="2">
        <v>5.9537124666609311E-3</v>
      </c>
      <c r="K3313" s="2">
        <v>1.2285984685537299E-2</v>
      </c>
      <c r="L3313" s="2">
        <v>1.0961025684064261E-2</v>
      </c>
    </row>
    <row r="3314" spans="1:12" x14ac:dyDescent="0.35">
      <c r="A3314">
        <v>7820120</v>
      </c>
      <c r="B3314" t="s">
        <v>61</v>
      </c>
      <c r="C3314" t="s">
        <v>96</v>
      </c>
      <c r="D3314" t="s">
        <v>392</v>
      </c>
      <c r="E3314" t="s">
        <v>1302</v>
      </c>
      <c r="F3314" s="6">
        <v>2.5810892196506923E-4</v>
      </c>
      <c r="G3314" t="s">
        <v>1303</v>
      </c>
      <c r="H3314" t="s">
        <v>707</v>
      </c>
      <c r="I3314" s="1">
        <v>62.019999999999996</v>
      </c>
      <c r="J3314" s="2">
        <v>9.9630043878516719E-3</v>
      </c>
      <c r="K3314" s="2">
        <v>2.0674524649402046E-2</v>
      </c>
      <c r="L3314" s="2">
        <v>1.6002753161834294E-2</v>
      </c>
    </row>
    <row r="3315" spans="1:12" x14ac:dyDescent="0.35">
      <c r="A3315">
        <v>7820120</v>
      </c>
      <c r="B3315" t="s">
        <v>61</v>
      </c>
      <c r="C3315" t="s">
        <v>96</v>
      </c>
      <c r="D3315" t="s">
        <v>392</v>
      </c>
      <c r="E3315" t="s">
        <v>541</v>
      </c>
      <c r="F3315" s="6">
        <v>3.4414522928675903E-4</v>
      </c>
      <c r="G3315" t="s">
        <v>542</v>
      </c>
      <c r="H3315" t="s">
        <v>543</v>
      </c>
      <c r="I3315" s="1">
        <v>65.474999999999994</v>
      </c>
      <c r="J3315" s="2">
        <v>1.1184719951819669E-2</v>
      </c>
      <c r="K3315" s="2">
        <v>2.653359717800912E-2</v>
      </c>
      <c r="L3315" s="2">
        <v>2.2541512518282715E-2</v>
      </c>
    </row>
    <row r="3316" spans="1:12" x14ac:dyDescent="0.35">
      <c r="A3316">
        <v>7820120</v>
      </c>
      <c r="B3316" t="s">
        <v>61</v>
      </c>
      <c r="C3316" t="s">
        <v>96</v>
      </c>
      <c r="D3316" t="s">
        <v>392</v>
      </c>
      <c r="E3316" t="s">
        <v>544</v>
      </c>
      <c r="F3316" s="6">
        <v>5.1621784393013847E-4</v>
      </c>
      <c r="G3316" t="s">
        <v>545</v>
      </c>
      <c r="H3316" t="s">
        <v>256</v>
      </c>
      <c r="I3316" s="1">
        <v>72.72</v>
      </c>
      <c r="J3316" s="2">
        <v>2.3229802976856232E-2</v>
      </c>
      <c r="K3316" s="2">
        <v>4.4188247440419853E-2</v>
      </c>
      <c r="L3316" s="2">
        <v>3.7580660613485917E-2</v>
      </c>
    </row>
    <row r="3317" spans="1:12" x14ac:dyDescent="0.35">
      <c r="A3317">
        <v>7820120</v>
      </c>
      <c r="B3317" t="s">
        <v>61</v>
      </c>
      <c r="C3317" t="s">
        <v>96</v>
      </c>
      <c r="D3317" t="s">
        <v>392</v>
      </c>
      <c r="E3317" t="s">
        <v>546</v>
      </c>
      <c r="F3317" s="6">
        <v>2.5810892196506923E-4</v>
      </c>
      <c r="G3317" t="s">
        <v>254</v>
      </c>
      <c r="H3317" t="s">
        <v>431</v>
      </c>
      <c r="I3317" s="1">
        <v>80.325000000000003</v>
      </c>
      <c r="J3317" s="2">
        <v>1.9642088961541768E-2</v>
      </c>
      <c r="K3317" s="2">
        <v>2.2042501935816913E-2</v>
      </c>
      <c r="L3317" s="2">
        <v>2.072614722148098E-2</v>
      </c>
    </row>
    <row r="3318" spans="1:12" x14ac:dyDescent="0.35">
      <c r="A3318">
        <v>7820120</v>
      </c>
      <c r="B3318" t="s">
        <v>61</v>
      </c>
      <c r="C3318" t="s">
        <v>96</v>
      </c>
      <c r="D3318" t="s">
        <v>392</v>
      </c>
      <c r="E3318" t="s">
        <v>547</v>
      </c>
      <c r="F3318" s="6">
        <v>2.5810892196506923E-4</v>
      </c>
      <c r="G3318" t="s">
        <v>548</v>
      </c>
      <c r="H3318" t="s">
        <v>549</v>
      </c>
      <c r="I3318" s="1">
        <v>54.384999999999998</v>
      </c>
      <c r="J3318" s="2">
        <v>8.3369181794717348E-3</v>
      </c>
      <c r="K3318" s="2">
        <v>1.7370730448249157E-2</v>
      </c>
      <c r="L3318" s="2">
        <v>1.4041125748742726E-2</v>
      </c>
    </row>
    <row r="3319" spans="1:12" x14ac:dyDescent="0.35">
      <c r="A3319">
        <v>7820120</v>
      </c>
      <c r="B3319" t="s">
        <v>61</v>
      </c>
      <c r="C3319" t="s">
        <v>96</v>
      </c>
      <c r="D3319" t="s">
        <v>392</v>
      </c>
      <c r="E3319" t="s">
        <v>550</v>
      </c>
      <c r="F3319" s="6">
        <v>3.4414522928675903E-4</v>
      </c>
      <c r="G3319" t="s">
        <v>551</v>
      </c>
      <c r="H3319" t="s">
        <v>552</v>
      </c>
      <c r="I3319" s="1">
        <v>72.474999999999994</v>
      </c>
      <c r="J3319" s="2">
        <v>1.3593736556826982E-2</v>
      </c>
      <c r="K3319" s="2">
        <v>3.1764604663167856E-2</v>
      </c>
      <c r="L3319" s="2">
        <v>2.4916115125485298E-2</v>
      </c>
    </row>
    <row r="3320" spans="1:12" x14ac:dyDescent="0.35">
      <c r="A3320">
        <v>7820120</v>
      </c>
      <c r="B3320" t="s">
        <v>61</v>
      </c>
      <c r="C3320" t="s">
        <v>96</v>
      </c>
      <c r="D3320" t="s">
        <v>392</v>
      </c>
      <c r="E3320" t="s">
        <v>553</v>
      </c>
      <c r="F3320" s="6">
        <v>4.3018153660844878E-4</v>
      </c>
      <c r="G3320" t="s">
        <v>169</v>
      </c>
      <c r="H3320" t="s">
        <v>554</v>
      </c>
      <c r="I3320" s="1">
        <v>65.295000000000002</v>
      </c>
      <c r="J3320" s="2">
        <v>1.8583842381484989E-2</v>
      </c>
      <c r="K3320" s="2">
        <v>3.0973070635808311E-2</v>
      </c>
      <c r="L3320" s="2">
        <v>2.8133873150597483E-2</v>
      </c>
    </row>
    <row r="3321" spans="1:12" x14ac:dyDescent="0.35">
      <c r="A3321">
        <v>7820120</v>
      </c>
      <c r="B3321" t="s">
        <v>61</v>
      </c>
      <c r="C3321" t="s">
        <v>96</v>
      </c>
      <c r="D3321" t="s">
        <v>392</v>
      </c>
      <c r="E3321" t="s">
        <v>1304</v>
      </c>
      <c r="F3321" s="6">
        <v>2.5810892196506923E-4</v>
      </c>
      <c r="G3321" t="s">
        <v>481</v>
      </c>
      <c r="H3321" t="s">
        <v>1012</v>
      </c>
      <c r="I3321" s="1">
        <v>77.13</v>
      </c>
      <c r="J3321" s="2">
        <v>1.4170179815882301E-2</v>
      </c>
      <c r="K3321" s="2">
        <v>2.2816828701712123E-2</v>
      </c>
      <c r="L3321" s="2">
        <v>1.9900197489663877E-2</v>
      </c>
    </row>
    <row r="3322" spans="1:12" x14ac:dyDescent="0.35">
      <c r="A3322">
        <v>7820120</v>
      </c>
      <c r="B3322" t="s">
        <v>61</v>
      </c>
      <c r="C3322" t="s">
        <v>96</v>
      </c>
      <c r="D3322" t="s">
        <v>392</v>
      </c>
      <c r="E3322" t="s">
        <v>2661</v>
      </c>
      <c r="F3322" s="6">
        <v>1.7207261464337952E-4</v>
      </c>
      <c r="G3322" t="s">
        <v>2156</v>
      </c>
      <c r="H3322" t="s">
        <v>2620</v>
      </c>
      <c r="I3322" s="1">
        <v>76.454999999999998</v>
      </c>
      <c r="J3322" s="2">
        <v>1.175255958014282E-2</v>
      </c>
      <c r="K3322" s="2">
        <v>1.5675815194011872E-2</v>
      </c>
      <c r="L3322" s="2">
        <v>1.3163555020218534E-2</v>
      </c>
    </row>
    <row r="3323" spans="1:12" x14ac:dyDescent="0.35">
      <c r="A3323">
        <v>7820120</v>
      </c>
      <c r="B3323" t="s">
        <v>61</v>
      </c>
      <c r="C3323" t="s">
        <v>96</v>
      </c>
      <c r="D3323" t="s">
        <v>392</v>
      </c>
      <c r="E3323" t="s">
        <v>555</v>
      </c>
      <c r="F3323" s="6">
        <v>6.8829045857351806E-4</v>
      </c>
      <c r="G3323" t="s">
        <v>556</v>
      </c>
      <c r="H3323" t="s">
        <v>423</v>
      </c>
      <c r="I3323" s="1">
        <v>69.454999999999998</v>
      </c>
      <c r="J3323" s="2">
        <v>2.1749978490923173E-2</v>
      </c>
      <c r="K3323" s="2">
        <v>6.2565602684332797E-2</v>
      </c>
      <c r="L3323" s="2">
        <v>4.7836186870859505E-2</v>
      </c>
    </row>
    <row r="3324" spans="1:12" x14ac:dyDescent="0.35">
      <c r="A3324">
        <v>7820120</v>
      </c>
      <c r="B3324" t="s">
        <v>61</v>
      </c>
      <c r="C3324" t="s">
        <v>96</v>
      </c>
      <c r="D3324" t="s">
        <v>392</v>
      </c>
      <c r="E3324" t="s">
        <v>557</v>
      </c>
      <c r="F3324" s="6">
        <v>2.5810892196506923E-4</v>
      </c>
      <c r="G3324" t="s">
        <v>558</v>
      </c>
      <c r="H3324" t="s">
        <v>559</v>
      </c>
      <c r="I3324" s="1">
        <v>52.92</v>
      </c>
      <c r="J3324" s="2">
        <v>8.3111072872752295E-3</v>
      </c>
      <c r="K3324" s="2">
        <v>1.6622214574550459E-2</v>
      </c>
      <c r="L3324" s="2">
        <v>1.3653962365795122E-2</v>
      </c>
    </row>
    <row r="3325" spans="1:12" x14ac:dyDescent="0.35">
      <c r="A3325">
        <v>7820120</v>
      </c>
      <c r="B3325" t="s">
        <v>61</v>
      </c>
      <c r="C3325" t="s">
        <v>96</v>
      </c>
      <c r="D3325" t="s">
        <v>392</v>
      </c>
      <c r="E3325" t="s">
        <v>1875</v>
      </c>
      <c r="F3325" s="6">
        <v>1.7207261464337952E-4</v>
      </c>
      <c r="G3325" t="s">
        <v>528</v>
      </c>
      <c r="H3325" t="s">
        <v>569</v>
      </c>
      <c r="I3325" s="1">
        <v>91.12</v>
      </c>
      <c r="J3325" s="2">
        <v>1.7000774326765895E-2</v>
      </c>
      <c r="K3325" s="2">
        <v>1.6931945280908547E-2</v>
      </c>
      <c r="L3325" s="2">
        <v>1.5658607932547537E-2</v>
      </c>
    </row>
    <row r="3326" spans="1:12" x14ac:dyDescent="0.35">
      <c r="A3326">
        <v>7820120</v>
      </c>
      <c r="B3326" t="s">
        <v>61</v>
      </c>
      <c r="C3326" t="s">
        <v>96</v>
      </c>
      <c r="D3326" t="s">
        <v>392</v>
      </c>
      <c r="E3326" t="s">
        <v>560</v>
      </c>
      <c r="F3326" s="6">
        <v>3.4414522928675903E-4</v>
      </c>
      <c r="G3326" t="s">
        <v>540</v>
      </c>
      <c r="H3326" t="s">
        <v>561</v>
      </c>
      <c r="I3326" s="1">
        <v>64.094999999999999</v>
      </c>
      <c r="J3326" s="2">
        <v>1.1907424933321862E-2</v>
      </c>
      <c r="K3326" s="2">
        <v>2.4812871031575326E-2</v>
      </c>
      <c r="L3326" s="2">
        <v>2.2059708672157306E-2</v>
      </c>
    </row>
    <row r="3327" spans="1:12" x14ac:dyDescent="0.35">
      <c r="A3327">
        <v>7820120</v>
      </c>
      <c r="B3327" t="s">
        <v>61</v>
      </c>
      <c r="C3327" t="s">
        <v>96</v>
      </c>
      <c r="D3327" t="s">
        <v>392</v>
      </c>
      <c r="E3327" t="s">
        <v>617</v>
      </c>
      <c r="F3327" s="6">
        <v>3.4414522928675903E-4</v>
      </c>
      <c r="G3327" t="s">
        <v>618</v>
      </c>
      <c r="H3327" t="s">
        <v>619</v>
      </c>
      <c r="I3327" s="1">
        <v>50.46</v>
      </c>
      <c r="J3327" s="2">
        <v>1.1012647337176289E-2</v>
      </c>
      <c r="K3327" s="2">
        <v>2.7256302159511317E-2</v>
      </c>
      <c r="L3327" s="2">
        <v>1.73449200811766E-2</v>
      </c>
    </row>
    <row r="3328" spans="1:12" x14ac:dyDescent="0.35">
      <c r="A3328">
        <v>7820120</v>
      </c>
      <c r="B3328" t="s">
        <v>61</v>
      </c>
      <c r="C3328" t="s">
        <v>96</v>
      </c>
      <c r="D3328" t="s">
        <v>392</v>
      </c>
      <c r="E3328" t="s">
        <v>397</v>
      </c>
      <c r="F3328" s="6">
        <v>4.3018153660844878E-4</v>
      </c>
      <c r="G3328" t="s">
        <v>398</v>
      </c>
      <c r="H3328" t="s">
        <v>206</v>
      </c>
      <c r="I3328" s="1">
        <v>76.349999999999994</v>
      </c>
      <c r="J3328" s="2">
        <v>1.8110642691215696E-2</v>
      </c>
      <c r="K3328" s="2">
        <v>4.3018153660844875E-2</v>
      </c>
      <c r="L3328" s="2">
        <v>3.282285255603451E-2</v>
      </c>
    </row>
    <row r="3329" spans="1:12" x14ac:dyDescent="0.35">
      <c r="A3329">
        <v>7820120</v>
      </c>
      <c r="B3329" t="s">
        <v>61</v>
      </c>
      <c r="C3329" t="s">
        <v>96</v>
      </c>
      <c r="D3329" t="s">
        <v>392</v>
      </c>
      <c r="E3329" t="s">
        <v>562</v>
      </c>
      <c r="F3329" s="6">
        <v>6.0225415125182832E-4</v>
      </c>
      <c r="G3329" t="s">
        <v>563</v>
      </c>
      <c r="H3329" t="s">
        <v>564</v>
      </c>
      <c r="I3329" s="1">
        <v>40.89</v>
      </c>
      <c r="J3329" s="2">
        <v>1.7585821216553388E-2</v>
      </c>
      <c r="K3329" s="2">
        <v>3.288307665834983E-2</v>
      </c>
      <c r="L3329" s="2">
        <v>2.4632195705166685E-2</v>
      </c>
    </row>
    <row r="3330" spans="1:12" x14ac:dyDescent="0.35">
      <c r="A3330">
        <v>7820120</v>
      </c>
      <c r="B3330" t="s">
        <v>61</v>
      </c>
      <c r="C3330" t="s">
        <v>96</v>
      </c>
      <c r="D3330" t="s">
        <v>392</v>
      </c>
      <c r="E3330" t="s">
        <v>565</v>
      </c>
      <c r="F3330" s="6">
        <v>2.5810892196506923E-4</v>
      </c>
      <c r="G3330" t="s">
        <v>566</v>
      </c>
      <c r="H3330" t="s">
        <v>567</v>
      </c>
      <c r="I3330" s="1">
        <v>62.754999999999995</v>
      </c>
      <c r="J3330" s="2">
        <v>6.5559666179127582E-3</v>
      </c>
      <c r="K3330" s="2">
        <v>2.0984255355760126E-2</v>
      </c>
      <c r="L3330" s="2">
        <v>1.620924029940635E-2</v>
      </c>
    </row>
    <row r="3331" spans="1:12" x14ac:dyDescent="0.35">
      <c r="A3331">
        <v>7820120</v>
      </c>
      <c r="B3331" t="s">
        <v>61</v>
      </c>
      <c r="C3331" t="s">
        <v>96</v>
      </c>
      <c r="D3331" t="s">
        <v>392</v>
      </c>
      <c r="E3331" t="s">
        <v>399</v>
      </c>
      <c r="F3331" s="6">
        <v>6.8829045857351806E-4</v>
      </c>
      <c r="G3331" t="s">
        <v>400</v>
      </c>
      <c r="H3331" t="s">
        <v>401</v>
      </c>
      <c r="I3331" s="1">
        <v>62.78</v>
      </c>
      <c r="J3331" s="2">
        <v>2.1956465628495226E-2</v>
      </c>
      <c r="K3331" s="2">
        <v>4.9143938742149194E-2</v>
      </c>
      <c r="L3331" s="2">
        <v>4.3224640273292987E-2</v>
      </c>
    </row>
    <row r="3332" spans="1:12" x14ac:dyDescent="0.35">
      <c r="A3332">
        <v>7820120</v>
      </c>
      <c r="B3332" t="s">
        <v>61</v>
      </c>
      <c r="C3332" t="s">
        <v>96</v>
      </c>
      <c r="D3332" t="s">
        <v>392</v>
      </c>
      <c r="E3332" t="s">
        <v>219</v>
      </c>
      <c r="F3332" s="6">
        <v>1.7207261464337952E-4</v>
      </c>
      <c r="G3332" t="s">
        <v>206</v>
      </c>
      <c r="H3332" t="s">
        <v>312</v>
      </c>
      <c r="I3332" s="1">
        <v>91.36999999999999</v>
      </c>
      <c r="J3332" s="2">
        <v>1.7207261464337952E-2</v>
      </c>
      <c r="K3332" s="2">
        <v>1.5761851501333562E-2</v>
      </c>
      <c r="L3332" s="2">
        <v>1.5727437240966861E-2</v>
      </c>
    </row>
    <row r="3333" spans="1:12" x14ac:dyDescent="0.35">
      <c r="A3333">
        <v>7820120</v>
      </c>
      <c r="B3333" t="s">
        <v>61</v>
      </c>
      <c r="C3333" t="s">
        <v>96</v>
      </c>
      <c r="D3333" t="s">
        <v>392</v>
      </c>
      <c r="E3333" t="s">
        <v>568</v>
      </c>
      <c r="F3333" s="6">
        <v>8.6036307321689758E-5</v>
      </c>
      <c r="G3333" t="s">
        <v>569</v>
      </c>
      <c r="H3333" t="s">
        <v>206</v>
      </c>
      <c r="I3333" s="1">
        <v>95.734999999999999</v>
      </c>
      <c r="J3333" s="2">
        <v>8.4659726404542734E-3</v>
      </c>
      <c r="K3333" s="2">
        <v>8.6036307321689758E-3</v>
      </c>
      <c r="L3333" s="2">
        <v>8.2336743481237363E-3</v>
      </c>
    </row>
    <row r="3334" spans="1:12" x14ac:dyDescent="0.35">
      <c r="A3334">
        <v>7820120</v>
      </c>
      <c r="B3334" t="s">
        <v>61</v>
      </c>
      <c r="C3334" t="s">
        <v>96</v>
      </c>
      <c r="D3334" t="s">
        <v>392</v>
      </c>
      <c r="E3334" t="s">
        <v>570</v>
      </c>
      <c r="F3334" s="6">
        <v>1.7207261464337952E-4</v>
      </c>
      <c r="G3334" t="s">
        <v>571</v>
      </c>
      <c r="H3334" t="s">
        <v>572</v>
      </c>
      <c r="I3334" s="1">
        <v>83.81</v>
      </c>
      <c r="J3334" s="2">
        <v>1.2750580745074422E-2</v>
      </c>
      <c r="K3334" s="2">
        <v>1.7172846941409275E-2</v>
      </c>
      <c r="L3334" s="2">
        <v>1.441968563223915E-2</v>
      </c>
    </row>
    <row r="3335" spans="1:12" x14ac:dyDescent="0.35">
      <c r="A3335">
        <v>7820120</v>
      </c>
      <c r="B3335" t="s">
        <v>61</v>
      </c>
      <c r="C3335" t="s">
        <v>96</v>
      </c>
      <c r="D3335" t="s">
        <v>392</v>
      </c>
      <c r="E3335" t="s">
        <v>573</v>
      </c>
      <c r="F3335" s="6">
        <v>8.6036307321689758E-5</v>
      </c>
      <c r="G3335" t="s">
        <v>501</v>
      </c>
      <c r="H3335" t="s">
        <v>206</v>
      </c>
      <c r="I3335" s="1">
        <v>75.59</v>
      </c>
      <c r="J3335" s="2">
        <v>3.5016777079927733E-3</v>
      </c>
      <c r="K3335" s="2">
        <v>8.6036307321689758E-3</v>
      </c>
      <c r="L3335" s="2">
        <v>6.5043447022387589E-3</v>
      </c>
    </row>
    <row r="3336" spans="1:12" x14ac:dyDescent="0.35">
      <c r="A3336">
        <v>7820120</v>
      </c>
      <c r="B3336" t="s">
        <v>61</v>
      </c>
      <c r="C3336" t="s">
        <v>96</v>
      </c>
      <c r="D3336" t="s">
        <v>392</v>
      </c>
      <c r="E3336" t="s">
        <v>574</v>
      </c>
      <c r="F3336" s="6">
        <v>3.4414522928675903E-4</v>
      </c>
      <c r="G3336" t="s">
        <v>575</v>
      </c>
      <c r="H3336" t="s">
        <v>576</v>
      </c>
      <c r="I3336" s="1">
        <v>57.825000000000003</v>
      </c>
      <c r="J3336" s="2">
        <v>1.1873010410393186E-2</v>
      </c>
      <c r="K3336" s="2">
        <v>2.9837391379162009E-2</v>
      </c>
      <c r="L3336" s="2">
        <v>1.9891593990212699E-2</v>
      </c>
    </row>
    <row r="3337" spans="1:12" x14ac:dyDescent="0.35">
      <c r="A3337">
        <v>7820120</v>
      </c>
      <c r="B3337" t="s">
        <v>61</v>
      </c>
      <c r="C3337" t="s">
        <v>96</v>
      </c>
      <c r="D3337" t="s">
        <v>392</v>
      </c>
      <c r="E3337" t="s">
        <v>577</v>
      </c>
      <c r="F3337" s="6">
        <v>4.3018153660844878E-4</v>
      </c>
      <c r="G3337" t="s">
        <v>578</v>
      </c>
      <c r="H3337" t="s">
        <v>257</v>
      </c>
      <c r="I3337" s="1">
        <v>67.024999999999991</v>
      </c>
      <c r="J3337" s="2">
        <v>1.948722360836273E-2</v>
      </c>
      <c r="K3337" s="2">
        <v>3.9619719521638133E-2</v>
      </c>
      <c r="L3337" s="2">
        <v>2.8822162952766069E-2</v>
      </c>
    </row>
    <row r="3338" spans="1:12" x14ac:dyDescent="0.35">
      <c r="A3338">
        <v>7820120</v>
      </c>
      <c r="B3338" t="s">
        <v>61</v>
      </c>
      <c r="C3338" t="s">
        <v>96</v>
      </c>
      <c r="D3338" t="s">
        <v>392</v>
      </c>
      <c r="E3338" t="s">
        <v>1789</v>
      </c>
      <c r="F3338" s="6">
        <v>8.6036307321689758E-5</v>
      </c>
      <c r="G3338" t="s">
        <v>1711</v>
      </c>
      <c r="H3338" t="s">
        <v>816</v>
      </c>
      <c r="I3338" s="1">
        <v>77.209999999999994</v>
      </c>
      <c r="J3338" s="2">
        <v>6.4269121569302248E-3</v>
      </c>
      <c r="K3338" s="2">
        <v>6.9259227393960255E-3</v>
      </c>
      <c r="L3338" s="2">
        <v>6.6420026626724761E-3</v>
      </c>
    </row>
    <row r="3339" spans="1:12" x14ac:dyDescent="0.35">
      <c r="A3339">
        <v>7820120</v>
      </c>
      <c r="B3339" t="s">
        <v>61</v>
      </c>
      <c r="C3339" t="s">
        <v>96</v>
      </c>
      <c r="D3339" t="s">
        <v>392</v>
      </c>
      <c r="E3339" t="s">
        <v>402</v>
      </c>
      <c r="F3339" s="6">
        <v>8.6036307321689755E-4</v>
      </c>
      <c r="G3339" t="s">
        <v>169</v>
      </c>
      <c r="H3339" t="s">
        <v>237</v>
      </c>
      <c r="I3339" s="1">
        <v>71.795000000000002</v>
      </c>
      <c r="J3339" s="2">
        <v>3.7167684762969978E-2</v>
      </c>
      <c r="K3339" s="2">
        <v>7.7088531360234011E-2</v>
      </c>
      <c r="L3339" s="2">
        <v>6.1774071282592977E-2</v>
      </c>
    </row>
    <row r="3340" spans="1:12" x14ac:dyDescent="0.35">
      <c r="A3340">
        <v>7820120</v>
      </c>
      <c r="B3340" t="s">
        <v>61</v>
      </c>
      <c r="C3340" t="s">
        <v>96</v>
      </c>
      <c r="D3340" t="s">
        <v>392</v>
      </c>
      <c r="E3340" t="s">
        <v>579</v>
      </c>
      <c r="F3340" s="6">
        <v>8.6036307321689758E-5</v>
      </c>
      <c r="G3340" t="s">
        <v>580</v>
      </c>
      <c r="H3340" t="s">
        <v>364</v>
      </c>
      <c r="I3340" s="1">
        <v>71.62</v>
      </c>
      <c r="J3340" s="2">
        <v>4.0953282285124326E-3</v>
      </c>
      <c r="K3340" s="2">
        <v>6.8829045857351804E-3</v>
      </c>
      <c r="L3340" s="2">
        <v>6.1601994729520004E-3</v>
      </c>
    </row>
    <row r="3341" spans="1:12" x14ac:dyDescent="0.35">
      <c r="A3341">
        <v>7820120</v>
      </c>
      <c r="B3341" t="s">
        <v>61</v>
      </c>
      <c r="C3341" t="s">
        <v>96</v>
      </c>
      <c r="D3341" t="s">
        <v>392</v>
      </c>
      <c r="E3341" t="s">
        <v>581</v>
      </c>
      <c r="F3341" s="6">
        <v>8.6036307321689758E-5</v>
      </c>
      <c r="G3341" t="s">
        <v>582</v>
      </c>
      <c r="H3341" t="s">
        <v>221</v>
      </c>
      <c r="I3341" s="1">
        <v>48.215000000000003</v>
      </c>
      <c r="J3341" s="2">
        <v>2.0906822679170613E-3</v>
      </c>
      <c r="K3341" s="2">
        <v>7.1496171384324188E-3</v>
      </c>
      <c r="L3341" s="2">
        <v>4.1469500785459397E-3</v>
      </c>
    </row>
    <row r="3342" spans="1:12" x14ac:dyDescent="0.35">
      <c r="A3342">
        <v>7820120</v>
      </c>
      <c r="B3342" t="s">
        <v>61</v>
      </c>
      <c r="C3342" t="s">
        <v>96</v>
      </c>
      <c r="D3342" t="s">
        <v>392</v>
      </c>
      <c r="E3342" t="s">
        <v>403</v>
      </c>
      <c r="F3342" s="6">
        <v>8.6036307321689755E-4</v>
      </c>
      <c r="G3342" t="s">
        <v>404</v>
      </c>
      <c r="H3342" t="s">
        <v>405</v>
      </c>
      <c r="I3342" s="1">
        <v>73.824999999999989</v>
      </c>
      <c r="J3342" s="2">
        <v>3.7511829992256732E-2</v>
      </c>
      <c r="K3342" s="2">
        <v>7.8723221199346133E-2</v>
      </c>
      <c r="L3342" s="2">
        <v>6.3494797429026764E-2</v>
      </c>
    </row>
    <row r="3343" spans="1:12" x14ac:dyDescent="0.35">
      <c r="A3343">
        <v>7820120</v>
      </c>
      <c r="B3343" t="s">
        <v>61</v>
      </c>
      <c r="C3343" t="s">
        <v>96</v>
      </c>
      <c r="D3343" t="s">
        <v>392</v>
      </c>
      <c r="E3343" t="s">
        <v>406</v>
      </c>
      <c r="F3343" s="6">
        <v>1.7207261464337952E-4</v>
      </c>
      <c r="G3343" t="s">
        <v>206</v>
      </c>
      <c r="H3343" t="s">
        <v>206</v>
      </c>
      <c r="I3343" s="1">
        <v>98.494117647058843</v>
      </c>
      <c r="J3343" s="2">
        <v>1.7207261464337952E-2</v>
      </c>
      <c r="K3343" s="2">
        <v>1.7207261464337952E-2</v>
      </c>
      <c r="L3343" s="2">
        <v>1.6949152542372881E-2</v>
      </c>
    </row>
    <row r="3344" spans="1:12" x14ac:dyDescent="0.35">
      <c r="A3344">
        <v>7820120</v>
      </c>
      <c r="B3344" t="s">
        <v>61</v>
      </c>
      <c r="C3344" t="s">
        <v>96</v>
      </c>
      <c r="D3344" t="s">
        <v>392</v>
      </c>
      <c r="E3344" t="s">
        <v>407</v>
      </c>
      <c r="F3344" s="6">
        <v>5.1621784393013847E-4</v>
      </c>
      <c r="G3344" t="s">
        <v>408</v>
      </c>
      <c r="H3344" t="s">
        <v>409</v>
      </c>
      <c r="I3344" s="1">
        <v>68.459999999999994</v>
      </c>
      <c r="J3344" s="2">
        <v>2.7669276434655422E-2</v>
      </c>
      <c r="K3344" s="2">
        <v>5.1466919039834809E-2</v>
      </c>
      <c r="L3344" s="2">
        <v>3.5360922309214483E-2</v>
      </c>
    </row>
    <row r="3345" spans="1:12" x14ac:dyDescent="0.35">
      <c r="A3345">
        <v>7820120</v>
      </c>
      <c r="B3345" t="s">
        <v>61</v>
      </c>
      <c r="C3345" t="s">
        <v>96</v>
      </c>
      <c r="D3345" t="s">
        <v>392</v>
      </c>
      <c r="E3345" t="s">
        <v>583</v>
      </c>
      <c r="F3345" s="6">
        <v>3.4414522928675903E-4</v>
      </c>
      <c r="G3345" t="s">
        <v>584</v>
      </c>
      <c r="H3345" t="s">
        <v>254</v>
      </c>
      <c r="I3345" s="1">
        <v>61.1</v>
      </c>
      <c r="J3345" s="2">
        <v>1.2871031575324788E-2</v>
      </c>
      <c r="K3345" s="2">
        <v>2.618945194872236E-2</v>
      </c>
      <c r="L3345" s="2">
        <v>2.0992858986492301E-2</v>
      </c>
    </row>
    <row r="3346" spans="1:12" x14ac:dyDescent="0.35">
      <c r="A3346">
        <v>7820120</v>
      </c>
      <c r="B3346" t="s">
        <v>61</v>
      </c>
      <c r="C3346" t="s">
        <v>96</v>
      </c>
      <c r="D3346" t="s">
        <v>392</v>
      </c>
      <c r="E3346" t="s">
        <v>410</v>
      </c>
      <c r="F3346" s="6">
        <v>6.0225415125182832E-4</v>
      </c>
      <c r="G3346" t="s">
        <v>411</v>
      </c>
      <c r="H3346" t="s">
        <v>405</v>
      </c>
      <c r="I3346" s="1">
        <v>70.674999999999997</v>
      </c>
      <c r="J3346" s="2">
        <v>2.3066333992945023E-2</v>
      </c>
      <c r="K3346" s="2">
        <v>5.510625483954229E-2</v>
      </c>
      <c r="L3346" s="2">
        <v>4.2579366655570453E-2</v>
      </c>
    </row>
    <row r="3347" spans="1:12" x14ac:dyDescent="0.35">
      <c r="A3347">
        <v>7820120</v>
      </c>
      <c r="B3347" t="s">
        <v>61</v>
      </c>
      <c r="C3347" t="s">
        <v>96</v>
      </c>
      <c r="D3347" t="s">
        <v>392</v>
      </c>
      <c r="E3347" t="s">
        <v>585</v>
      </c>
      <c r="F3347" s="6">
        <v>4.3018153660844878E-4</v>
      </c>
      <c r="G3347" t="s">
        <v>586</v>
      </c>
      <c r="H3347" t="s">
        <v>587</v>
      </c>
      <c r="I3347" s="1">
        <v>56.800000000000004</v>
      </c>
      <c r="J3347" s="2">
        <v>1.3378645788522757E-2</v>
      </c>
      <c r="K3347" s="2">
        <v>2.8908199260087759E-2</v>
      </c>
      <c r="L3347" s="2">
        <v>2.4391293125699046E-2</v>
      </c>
    </row>
    <row r="3348" spans="1:12" x14ac:dyDescent="0.35">
      <c r="A3348">
        <v>7820120</v>
      </c>
      <c r="B3348" t="s">
        <v>61</v>
      </c>
      <c r="C3348" t="s">
        <v>96</v>
      </c>
      <c r="D3348" t="s">
        <v>1834</v>
      </c>
      <c r="E3348" t="s">
        <v>2662</v>
      </c>
      <c r="F3348" s="6">
        <v>1.7207261464337952E-4</v>
      </c>
      <c r="G3348" t="s">
        <v>241</v>
      </c>
      <c r="H3348" t="s">
        <v>965</v>
      </c>
      <c r="I3348" s="1">
        <v>85.710000000000008</v>
      </c>
      <c r="J3348" s="2">
        <v>1.4023918093435431E-2</v>
      </c>
      <c r="K3348" s="2">
        <v>1.4781037597866302E-2</v>
      </c>
      <c r="L3348" s="2">
        <v>1.4746622549813678E-2</v>
      </c>
    </row>
    <row r="3349" spans="1:12" x14ac:dyDescent="0.35">
      <c r="A3349">
        <v>7820120</v>
      </c>
      <c r="B3349" t="s">
        <v>61</v>
      </c>
      <c r="C3349" t="s">
        <v>96</v>
      </c>
      <c r="D3349" t="s">
        <v>133</v>
      </c>
      <c r="E3349" t="s">
        <v>134</v>
      </c>
      <c r="F3349" s="6">
        <v>8.6036307321689758E-5</v>
      </c>
      <c r="G3349" t="s">
        <v>135</v>
      </c>
      <c r="H3349" t="s">
        <v>136</v>
      </c>
      <c r="I3349" s="1">
        <v>76.305000000000007</v>
      </c>
      <c r="J3349" s="2">
        <v>4.439473457799192E-3</v>
      </c>
      <c r="K3349" s="2">
        <v>7.7862858126129227E-3</v>
      </c>
      <c r="L3349" s="2">
        <v>6.573174010658084E-3</v>
      </c>
    </row>
    <row r="3350" spans="1:12" x14ac:dyDescent="0.35">
      <c r="A3350">
        <v>7820120</v>
      </c>
      <c r="B3350" t="s">
        <v>61</v>
      </c>
      <c r="C3350" t="s">
        <v>96</v>
      </c>
      <c r="D3350" t="s">
        <v>133</v>
      </c>
      <c r="E3350" t="s">
        <v>137</v>
      </c>
      <c r="F3350" s="6">
        <v>3.4414522928675903E-4</v>
      </c>
      <c r="G3350" t="s">
        <v>138</v>
      </c>
      <c r="H3350" t="s">
        <v>139</v>
      </c>
      <c r="I3350" s="1">
        <v>66.553846153846166</v>
      </c>
      <c r="J3350" s="2">
        <v>1.8859158564914394E-2</v>
      </c>
      <c r="K3350" s="2" t="s">
        <v>140</v>
      </c>
      <c r="L3350" s="2">
        <v>2.2885657747569475E-2</v>
      </c>
    </row>
    <row r="3351" spans="1:12" x14ac:dyDescent="0.35">
      <c r="A3351">
        <v>7820120</v>
      </c>
      <c r="B3351" t="s">
        <v>61</v>
      </c>
      <c r="C3351" t="s">
        <v>96</v>
      </c>
      <c r="D3351" t="s">
        <v>133</v>
      </c>
      <c r="E3351" t="s">
        <v>1196</v>
      </c>
      <c r="F3351" s="6">
        <v>3.4414522928675903E-4</v>
      </c>
      <c r="G3351" t="s">
        <v>1197</v>
      </c>
      <c r="H3351" t="s">
        <v>488</v>
      </c>
      <c r="I3351" s="1">
        <v>74.75</v>
      </c>
      <c r="J3351" s="2">
        <v>1.4763830336401962E-2</v>
      </c>
      <c r="K3351" s="2">
        <v>3.0697754452378906E-2</v>
      </c>
      <c r="L3351" s="2">
        <v>2.5742064200897467E-2</v>
      </c>
    </row>
    <row r="3352" spans="1:12" x14ac:dyDescent="0.35">
      <c r="A3352">
        <v>7820120</v>
      </c>
      <c r="B3352" t="s">
        <v>61</v>
      </c>
      <c r="C3352" t="s">
        <v>96</v>
      </c>
      <c r="D3352" t="s">
        <v>133</v>
      </c>
      <c r="E3352" t="s">
        <v>1836</v>
      </c>
      <c r="F3352" s="6">
        <v>8.6036307321689758E-5</v>
      </c>
      <c r="G3352" t="s">
        <v>580</v>
      </c>
      <c r="H3352" t="s">
        <v>85</v>
      </c>
      <c r="I3352" s="1">
        <v>69.66153846153847</v>
      </c>
      <c r="J3352" s="2">
        <v>4.0953282285124326E-3</v>
      </c>
      <c r="K3352" s="2" t="s">
        <v>140</v>
      </c>
      <c r="L3352" s="2">
        <v>5.9967303577598031E-3</v>
      </c>
    </row>
    <row r="3353" spans="1:12" x14ac:dyDescent="0.35">
      <c r="A3353">
        <v>7820120</v>
      </c>
      <c r="B3353" t="s">
        <v>61</v>
      </c>
      <c r="C3353" t="s">
        <v>96</v>
      </c>
      <c r="D3353" t="s">
        <v>1531</v>
      </c>
      <c r="E3353" t="s">
        <v>2663</v>
      </c>
      <c r="F3353" s="6">
        <v>2.5810892196506923E-4</v>
      </c>
      <c r="G3353" t="s">
        <v>138</v>
      </c>
      <c r="H3353" t="s">
        <v>1650</v>
      </c>
      <c r="I3353" s="1">
        <v>56.070000000000007</v>
      </c>
      <c r="J3353" s="2">
        <v>1.4144368923685794E-2</v>
      </c>
      <c r="K3353" s="2">
        <v>1.6957756173105049E-2</v>
      </c>
      <c r="L3353" s="2">
        <v>1.4479910128397425E-2</v>
      </c>
    </row>
    <row r="3354" spans="1:12" x14ac:dyDescent="0.35">
      <c r="A3354">
        <v>7820120</v>
      </c>
      <c r="B3354" t="s">
        <v>61</v>
      </c>
      <c r="C3354" t="s">
        <v>96</v>
      </c>
      <c r="D3354" t="s">
        <v>1531</v>
      </c>
      <c r="E3354" t="s">
        <v>2664</v>
      </c>
      <c r="F3354" s="6">
        <v>4.3018153660844878E-4</v>
      </c>
      <c r="G3354" t="s">
        <v>350</v>
      </c>
      <c r="H3354" t="s">
        <v>206</v>
      </c>
      <c r="I3354" s="1">
        <v>70.650000000000006</v>
      </c>
      <c r="J3354" s="2">
        <v>2.3272821130517079E-2</v>
      </c>
      <c r="K3354" s="2">
        <v>4.3018153660844875E-2</v>
      </c>
      <c r="L3354" s="2">
        <v>2.404714855281722E-2</v>
      </c>
    </row>
    <row r="3355" spans="1:12" x14ac:dyDescent="0.35">
      <c r="A3355">
        <v>7820120</v>
      </c>
      <c r="B3355" t="s">
        <v>61</v>
      </c>
      <c r="C3355" t="s">
        <v>96</v>
      </c>
      <c r="D3355" t="s">
        <v>906</v>
      </c>
      <c r="E3355" t="s">
        <v>1837</v>
      </c>
      <c r="F3355" s="6">
        <v>6.0225415125182832E-4</v>
      </c>
      <c r="G3355" t="s">
        <v>1838</v>
      </c>
      <c r="H3355" t="s">
        <v>1219</v>
      </c>
      <c r="I3355" s="1">
        <v>65.954999999999998</v>
      </c>
      <c r="J3355" s="2">
        <v>2.9149100920588492E-2</v>
      </c>
      <c r="K3355" s="2">
        <v>5.0950701195904675E-2</v>
      </c>
      <c r="L3355" s="2">
        <v>3.9748773982620667E-2</v>
      </c>
    </row>
    <row r="3356" spans="1:12" x14ac:dyDescent="0.35">
      <c r="A3356">
        <v>7820120</v>
      </c>
      <c r="B3356" t="s">
        <v>61</v>
      </c>
      <c r="C3356" t="s">
        <v>96</v>
      </c>
      <c r="D3356" t="s">
        <v>906</v>
      </c>
      <c r="E3356" t="s">
        <v>1785</v>
      </c>
      <c r="F3356" s="6">
        <v>5.1621784393013847E-4</v>
      </c>
      <c r="G3356" t="s">
        <v>1839</v>
      </c>
      <c r="H3356" t="s">
        <v>659</v>
      </c>
      <c r="I3356" s="1">
        <v>74.564705882352953</v>
      </c>
      <c r="J3356" s="2">
        <v>2.9217929966445837E-2</v>
      </c>
      <c r="K3356" s="2">
        <v>4.4807708853136015E-2</v>
      </c>
      <c r="L3356" s="2">
        <v>3.8509850369502413E-2</v>
      </c>
    </row>
    <row r="3357" spans="1:12" x14ac:dyDescent="0.35">
      <c r="A3357">
        <v>7820120</v>
      </c>
      <c r="B3357" t="s">
        <v>61</v>
      </c>
      <c r="C3357" t="s">
        <v>96</v>
      </c>
      <c r="D3357" t="s">
        <v>906</v>
      </c>
      <c r="E3357" t="s">
        <v>1824</v>
      </c>
      <c r="F3357" s="6">
        <v>2.5810892196506923E-4</v>
      </c>
      <c r="G3357" t="s">
        <v>1727</v>
      </c>
      <c r="H3357" t="s">
        <v>439</v>
      </c>
      <c r="I3357" s="1">
        <v>81.99</v>
      </c>
      <c r="J3357" s="2">
        <v>1.5796266024262238E-2</v>
      </c>
      <c r="K3357" s="2">
        <v>2.3487911898821299E-2</v>
      </c>
      <c r="L3357" s="2">
        <v>2.1190742099489224E-2</v>
      </c>
    </row>
    <row r="3358" spans="1:12" x14ac:dyDescent="0.35">
      <c r="A3358">
        <v>7820120</v>
      </c>
      <c r="B3358" t="s">
        <v>61</v>
      </c>
      <c r="C3358" t="s">
        <v>96</v>
      </c>
      <c r="D3358" t="s">
        <v>906</v>
      </c>
      <c r="E3358" t="s">
        <v>1840</v>
      </c>
      <c r="F3358" s="6">
        <v>2.5810892196506923E-4</v>
      </c>
      <c r="G3358" t="s">
        <v>535</v>
      </c>
      <c r="H3358" t="s">
        <v>981</v>
      </c>
      <c r="I3358" s="1">
        <v>68.5</v>
      </c>
      <c r="J3358" s="2">
        <v>1.6415727436978403E-2</v>
      </c>
      <c r="K3358" s="2">
        <v>2.2119934612406435E-2</v>
      </c>
      <c r="L3358" s="2">
        <v>1.7680461154607242E-2</v>
      </c>
    </row>
    <row r="3359" spans="1:12" x14ac:dyDescent="0.35">
      <c r="A3359">
        <v>7820120</v>
      </c>
      <c r="B3359" t="s">
        <v>61</v>
      </c>
      <c r="C3359" t="s">
        <v>96</v>
      </c>
      <c r="D3359" t="s">
        <v>906</v>
      </c>
      <c r="E3359" t="s">
        <v>2665</v>
      </c>
      <c r="F3359" s="6">
        <v>8.6036307321689758E-5</v>
      </c>
      <c r="G3359" t="s">
        <v>271</v>
      </c>
      <c r="H3359" t="s">
        <v>735</v>
      </c>
      <c r="I3359" s="1">
        <v>73.38</v>
      </c>
      <c r="J3359" s="2">
        <v>5.0847457627118649E-3</v>
      </c>
      <c r="K3359" s="2">
        <v>7.5970059365052054E-3</v>
      </c>
      <c r="L3359" s="2">
        <v>6.3150650886930147E-3</v>
      </c>
    </row>
    <row r="3360" spans="1:12" x14ac:dyDescent="0.35">
      <c r="A3360">
        <v>7820120</v>
      </c>
      <c r="B3360" t="s">
        <v>61</v>
      </c>
      <c r="C3360" t="s">
        <v>96</v>
      </c>
      <c r="D3360" t="s">
        <v>906</v>
      </c>
      <c r="E3360" t="s">
        <v>2666</v>
      </c>
      <c r="F3360" s="6">
        <v>4.3018153660844878E-4</v>
      </c>
      <c r="G3360" t="s">
        <v>975</v>
      </c>
      <c r="H3360" t="s">
        <v>1160</v>
      </c>
      <c r="I3360" s="1">
        <v>66.195000000000007</v>
      </c>
      <c r="J3360" s="2">
        <v>2.7187473113653965E-2</v>
      </c>
      <c r="K3360" s="2">
        <v>3.8071065989847719E-2</v>
      </c>
      <c r="L3360" s="2">
        <v>2.852103718995002E-2</v>
      </c>
    </row>
    <row r="3361" spans="1:12" x14ac:dyDescent="0.35">
      <c r="A3361">
        <v>7820120</v>
      </c>
      <c r="B3361" t="s">
        <v>61</v>
      </c>
      <c r="C3361" t="s">
        <v>96</v>
      </c>
      <c r="D3361" t="s">
        <v>906</v>
      </c>
      <c r="E3361" t="s">
        <v>2667</v>
      </c>
      <c r="F3361" s="6">
        <v>6.8829045857351806E-4</v>
      </c>
      <c r="G3361" t="s">
        <v>1269</v>
      </c>
      <c r="H3361" t="s">
        <v>1648</v>
      </c>
      <c r="I3361" s="1">
        <v>74.36</v>
      </c>
      <c r="J3361" s="2">
        <v>4.1090940376839032E-2</v>
      </c>
      <c r="K3361" s="2">
        <v>6.4836961197625401E-2</v>
      </c>
      <c r="L3361" s="2">
        <v>5.1208811168117638E-2</v>
      </c>
    </row>
    <row r="3362" spans="1:12" x14ac:dyDescent="0.35">
      <c r="A3362">
        <v>7820120</v>
      </c>
      <c r="B3362" t="s">
        <v>61</v>
      </c>
      <c r="C3362" t="s">
        <v>96</v>
      </c>
      <c r="D3362" t="s">
        <v>906</v>
      </c>
      <c r="E3362" t="s">
        <v>1841</v>
      </c>
      <c r="F3362" s="6">
        <v>4.3018153660844878E-4</v>
      </c>
      <c r="G3362" t="s">
        <v>438</v>
      </c>
      <c r="H3362" t="s">
        <v>367</v>
      </c>
      <c r="I3362" s="1">
        <v>72.364999999999995</v>
      </c>
      <c r="J3362" s="2">
        <v>2.2541512518282715E-2</v>
      </c>
      <c r="K3362" s="2">
        <v>3.540394046287533E-2</v>
      </c>
      <c r="L3362" s="2">
        <v>3.1102126409600712E-2</v>
      </c>
    </row>
    <row r="3363" spans="1:12" x14ac:dyDescent="0.35">
      <c r="A3363">
        <v>7820120</v>
      </c>
      <c r="B3363" t="s">
        <v>61</v>
      </c>
      <c r="C3363" t="s">
        <v>96</v>
      </c>
      <c r="D3363" t="s">
        <v>906</v>
      </c>
      <c r="E3363" t="s">
        <v>1842</v>
      </c>
      <c r="F3363" s="6">
        <v>2.5810892196506923E-4</v>
      </c>
      <c r="G3363" t="s">
        <v>978</v>
      </c>
      <c r="H3363" t="s">
        <v>680</v>
      </c>
      <c r="I3363" s="1">
        <v>67.199999999999989</v>
      </c>
      <c r="J3363" s="2">
        <v>1.2440850038716337E-2</v>
      </c>
      <c r="K3363" s="2">
        <v>2.0622902865009032E-2</v>
      </c>
      <c r="L3363" s="2">
        <v>1.7370731235935077E-2</v>
      </c>
    </row>
    <row r="3364" spans="1:12" x14ac:dyDescent="0.35">
      <c r="A3364">
        <v>7820120</v>
      </c>
      <c r="B3364" t="s">
        <v>61</v>
      </c>
      <c r="C3364" t="s">
        <v>96</v>
      </c>
      <c r="D3364" t="s">
        <v>906</v>
      </c>
      <c r="E3364" t="s">
        <v>907</v>
      </c>
      <c r="F3364" s="6">
        <v>2.5810892196506923E-4</v>
      </c>
      <c r="G3364" t="s">
        <v>908</v>
      </c>
      <c r="H3364" t="s">
        <v>909</v>
      </c>
      <c r="I3364" s="1">
        <v>71.5</v>
      </c>
      <c r="J3364" s="2">
        <v>1.4996128366170524E-2</v>
      </c>
      <c r="K3364" s="2">
        <v>2.1216553385528691E-2</v>
      </c>
      <c r="L3364" s="2">
        <v>1.8454787920502449E-2</v>
      </c>
    </row>
    <row r="3365" spans="1:12" x14ac:dyDescent="0.35">
      <c r="A3365">
        <v>7820120</v>
      </c>
      <c r="B3365" t="s">
        <v>61</v>
      </c>
      <c r="C3365" t="s">
        <v>96</v>
      </c>
      <c r="D3365" t="s">
        <v>1092</v>
      </c>
      <c r="E3365" t="s">
        <v>1843</v>
      </c>
      <c r="F3365" s="6">
        <v>5.1621784393013847E-4</v>
      </c>
      <c r="G3365" t="s">
        <v>475</v>
      </c>
      <c r="H3365" t="s">
        <v>213</v>
      </c>
      <c r="I3365" s="1">
        <v>74.699999999999989</v>
      </c>
      <c r="J3365" s="2">
        <v>3.5102813387249417E-2</v>
      </c>
      <c r="K3365" s="2">
        <v>4.491095242192205E-2</v>
      </c>
      <c r="L3365" s="2">
        <v>3.8613096301346198E-2</v>
      </c>
    </row>
    <row r="3366" spans="1:12" x14ac:dyDescent="0.35">
      <c r="A3366">
        <v>7820120</v>
      </c>
      <c r="B3366" t="s">
        <v>61</v>
      </c>
      <c r="C3366" t="s">
        <v>96</v>
      </c>
      <c r="D3366" t="s">
        <v>1092</v>
      </c>
      <c r="E3366" t="s">
        <v>1093</v>
      </c>
      <c r="F3366" s="6">
        <v>2.5810892196506923E-4</v>
      </c>
      <c r="G3366" t="s">
        <v>597</v>
      </c>
      <c r="H3366" t="s">
        <v>652</v>
      </c>
      <c r="I3366" s="1">
        <v>85.804999999999993</v>
      </c>
      <c r="J3366" s="2">
        <v>1.8093435429751351E-2</v>
      </c>
      <c r="K3366" s="2">
        <v>2.4391293125699043E-2</v>
      </c>
      <c r="L3366" s="2">
        <v>2.2145746292288861E-2</v>
      </c>
    </row>
    <row r="3367" spans="1:12" x14ac:dyDescent="0.35">
      <c r="A3367">
        <v>7820120</v>
      </c>
      <c r="B3367" t="s">
        <v>61</v>
      </c>
      <c r="C3367" t="s">
        <v>96</v>
      </c>
      <c r="D3367" t="s">
        <v>1092</v>
      </c>
      <c r="E3367" t="s">
        <v>1094</v>
      </c>
      <c r="F3367" s="6">
        <v>3.4414522928675903E-4</v>
      </c>
      <c r="G3367" t="s">
        <v>300</v>
      </c>
      <c r="H3367" t="s">
        <v>600</v>
      </c>
      <c r="I3367" s="1">
        <v>84.275000000000006</v>
      </c>
      <c r="J3367" s="2">
        <v>2.2644756087068743E-2</v>
      </c>
      <c r="K3367" s="2">
        <v>3.3072356534457538E-2</v>
      </c>
      <c r="L3367" s="2">
        <v>2.8977027255697219E-2</v>
      </c>
    </row>
    <row r="3368" spans="1:12" x14ac:dyDescent="0.35">
      <c r="A3368">
        <v>7820120</v>
      </c>
      <c r="B3368" t="s">
        <v>61</v>
      </c>
      <c r="C3368" t="s">
        <v>96</v>
      </c>
      <c r="D3368" t="s">
        <v>1092</v>
      </c>
      <c r="E3368" t="s">
        <v>2668</v>
      </c>
      <c r="F3368" s="6">
        <v>1.7207261464337952E-4</v>
      </c>
      <c r="G3368" t="s">
        <v>612</v>
      </c>
      <c r="H3368" t="s">
        <v>206</v>
      </c>
      <c r="I3368" s="1">
        <v>81.709999999999994</v>
      </c>
      <c r="J3368" s="2">
        <v>1.2458057300180679E-2</v>
      </c>
      <c r="K3368" s="2">
        <v>1.7207261464337952E-2</v>
      </c>
      <c r="L3368" s="2">
        <v>1.4058332091240161E-2</v>
      </c>
    </row>
    <row r="3369" spans="1:12" x14ac:dyDescent="0.35">
      <c r="A3369">
        <v>7820120</v>
      </c>
      <c r="B3369" t="s">
        <v>61</v>
      </c>
      <c r="C3369" t="s">
        <v>96</v>
      </c>
      <c r="D3369" t="s">
        <v>1092</v>
      </c>
      <c r="E3369" t="s">
        <v>1097</v>
      </c>
      <c r="F3369" s="6">
        <v>1.7207261464337952E-4</v>
      </c>
      <c r="G3369" t="s">
        <v>356</v>
      </c>
      <c r="H3369" t="s">
        <v>990</v>
      </c>
      <c r="I3369" s="1">
        <v>85.134999999999991</v>
      </c>
      <c r="J3369" s="2">
        <v>1.2698958960681407E-2</v>
      </c>
      <c r="K3369" s="2">
        <v>1.5366084487653791E-2</v>
      </c>
      <c r="L3369" s="2">
        <v>1.4643379243589624E-2</v>
      </c>
    </row>
    <row r="3370" spans="1:12" x14ac:dyDescent="0.35">
      <c r="A3370">
        <v>7820120</v>
      </c>
      <c r="B3370" t="s">
        <v>61</v>
      </c>
      <c r="C3370" t="s">
        <v>96</v>
      </c>
      <c r="D3370" t="s">
        <v>1092</v>
      </c>
      <c r="E3370" t="s">
        <v>1098</v>
      </c>
      <c r="F3370" s="6">
        <v>2.5810892196506923E-4</v>
      </c>
      <c r="G3370" t="s">
        <v>1099</v>
      </c>
      <c r="H3370" t="s">
        <v>922</v>
      </c>
      <c r="I3370" s="1">
        <v>83.89</v>
      </c>
      <c r="J3370" s="2">
        <v>1.659640368235395E-2</v>
      </c>
      <c r="K3370" s="2">
        <v>2.4468725802288562E-2</v>
      </c>
      <c r="L3370" s="2">
        <v>2.1655338946712267E-2</v>
      </c>
    </row>
    <row r="3371" spans="1:12" x14ac:dyDescent="0.35">
      <c r="A3371">
        <v>7820120</v>
      </c>
      <c r="B3371" t="s">
        <v>61</v>
      </c>
      <c r="C3371" t="s">
        <v>96</v>
      </c>
      <c r="D3371" t="s">
        <v>1092</v>
      </c>
      <c r="E3371" t="s">
        <v>1844</v>
      </c>
      <c r="F3371" s="6">
        <v>3.4414522928675903E-4</v>
      </c>
      <c r="G3371" t="s">
        <v>1239</v>
      </c>
      <c r="H3371" t="s">
        <v>839</v>
      </c>
      <c r="I3371" s="1">
        <v>80.399999999999991</v>
      </c>
      <c r="J3371" s="2">
        <v>1.9926008775703347E-2</v>
      </c>
      <c r="K3371" s="2">
        <v>3.2005506323668588E-2</v>
      </c>
      <c r="L3371" s="2">
        <v>2.7669276959779374E-2</v>
      </c>
    </row>
    <row r="3372" spans="1:12" x14ac:dyDescent="0.35">
      <c r="A3372">
        <v>7820120</v>
      </c>
      <c r="B3372" t="s">
        <v>61</v>
      </c>
      <c r="C3372" t="s">
        <v>96</v>
      </c>
      <c r="D3372" t="s">
        <v>1092</v>
      </c>
      <c r="E3372" t="s">
        <v>2669</v>
      </c>
      <c r="F3372" s="6">
        <v>3.4414522928675903E-4</v>
      </c>
      <c r="G3372" t="s">
        <v>543</v>
      </c>
      <c r="H3372" t="s">
        <v>1104</v>
      </c>
      <c r="I3372" s="1">
        <v>89.425000000000011</v>
      </c>
      <c r="J3372" s="2">
        <v>2.653359717800912E-2</v>
      </c>
      <c r="K3372" s="2">
        <v>3.348533080960165E-2</v>
      </c>
      <c r="L3372" s="2">
        <v>3.0766584023360202E-2</v>
      </c>
    </row>
    <row r="3373" spans="1:12" x14ac:dyDescent="0.35">
      <c r="A3373">
        <v>7820120</v>
      </c>
      <c r="B3373" t="s">
        <v>61</v>
      </c>
      <c r="C3373" t="s">
        <v>96</v>
      </c>
      <c r="D3373" t="s">
        <v>1092</v>
      </c>
      <c r="E3373" t="s">
        <v>2670</v>
      </c>
      <c r="F3373" s="6">
        <v>3.4414522928675903E-4</v>
      </c>
      <c r="G3373" t="s">
        <v>1134</v>
      </c>
      <c r="H3373" t="s">
        <v>511</v>
      </c>
      <c r="I3373" s="1">
        <v>71.034999999999997</v>
      </c>
      <c r="J3373" s="2">
        <v>2.1853222059709198E-2</v>
      </c>
      <c r="K3373" s="2">
        <v>2.763486191172675E-2</v>
      </c>
      <c r="L3373" s="2">
        <v>2.4468725277164621E-2</v>
      </c>
    </row>
    <row r="3374" spans="1:12" x14ac:dyDescent="0.35">
      <c r="A3374">
        <v>7820120</v>
      </c>
      <c r="B3374" t="s">
        <v>61</v>
      </c>
      <c r="C3374" t="s">
        <v>96</v>
      </c>
      <c r="D3374" t="s">
        <v>1092</v>
      </c>
      <c r="E3374" t="s">
        <v>1102</v>
      </c>
      <c r="F3374" s="6">
        <v>8.6036307321689758E-5</v>
      </c>
      <c r="G3374" t="s">
        <v>1103</v>
      </c>
      <c r="H3374" t="s">
        <v>1104</v>
      </c>
      <c r="I3374" s="1">
        <v>85.635000000000005</v>
      </c>
      <c r="J3374" s="2">
        <v>5.6783962832315238E-3</v>
      </c>
      <c r="K3374" s="2">
        <v>8.3713327024004126E-3</v>
      </c>
      <c r="L3374" s="2">
        <v>7.3733112749068391E-3</v>
      </c>
    </row>
    <row r="3375" spans="1:12" x14ac:dyDescent="0.35">
      <c r="A3375">
        <v>7820120</v>
      </c>
      <c r="B3375" t="s">
        <v>61</v>
      </c>
      <c r="C3375" t="s">
        <v>96</v>
      </c>
      <c r="D3375" t="s">
        <v>1537</v>
      </c>
      <c r="E3375" t="s">
        <v>1845</v>
      </c>
      <c r="F3375" s="6">
        <v>1.7207261464337952E-4</v>
      </c>
      <c r="G3375" t="s">
        <v>401</v>
      </c>
      <c r="H3375" t="s">
        <v>206</v>
      </c>
      <c r="I3375" s="1">
        <v>88.06</v>
      </c>
      <c r="J3375" s="2">
        <v>1.2285984685537299E-2</v>
      </c>
      <c r="K3375" s="2">
        <v>1.7207261464337952E-2</v>
      </c>
      <c r="L3375" s="2">
        <v>1.433364932491746E-2</v>
      </c>
    </row>
    <row r="3376" spans="1:12" x14ac:dyDescent="0.35">
      <c r="A3376">
        <v>7820120</v>
      </c>
      <c r="B3376" t="s">
        <v>61</v>
      </c>
      <c r="C3376" t="s">
        <v>96</v>
      </c>
      <c r="D3376" t="s">
        <v>1537</v>
      </c>
      <c r="E3376" t="s">
        <v>1846</v>
      </c>
      <c r="F3376" s="6">
        <v>2.5810892196506923E-4</v>
      </c>
      <c r="G3376" t="s">
        <v>1727</v>
      </c>
      <c r="H3376" t="s">
        <v>155</v>
      </c>
      <c r="I3376" s="1">
        <v>75.424999999999997</v>
      </c>
      <c r="J3376" s="2">
        <v>1.5796266024262238E-2</v>
      </c>
      <c r="K3376" s="2">
        <v>2.2920072270498148E-2</v>
      </c>
      <c r="L3376" s="2">
        <v>1.9487223608362726E-2</v>
      </c>
    </row>
    <row r="3377" spans="1:12" x14ac:dyDescent="0.35">
      <c r="A3377">
        <v>7820120</v>
      </c>
      <c r="B3377" t="s">
        <v>61</v>
      </c>
      <c r="C3377" t="s">
        <v>96</v>
      </c>
      <c r="D3377" t="s">
        <v>1847</v>
      </c>
      <c r="E3377" t="s">
        <v>1848</v>
      </c>
      <c r="F3377" s="6">
        <v>1.7207261464337952E-4</v>
      </c>
      <c r="G3377" t="s">
        <v>730</v>
      </c>
      <c r="H3377" t="s">
        <v>312</v>
      </c>
      <c r="I3377" s="1">
        <v>85.22</v>
      </c>
      <c r="J3377" s="2">
        <v>1.3834638217327715E-2</v>
      </c>
      <c r="K3377" s="2">
        <v>1.5761851501333562E-2</v>
      </c>
      <c r="L3377" s="2">
        <v>1.4660586242491988E-2</v>
      </c>
    </row>
    <row r="3378" spans="1:12" x14ac:dyDescent="0.35">
      <c r="A3378">
        <v>7820120</v>
      </c>
      <c r="B3378" t="s">
        <v>61</v>
      </c>
      <c r="C3378" t="s">
        <v>96</v>
      </c>
      <c r="D3378" t="s">
        <v>141</v>
      </c>
      <c r="E3378" t="s">
        <v>142</v>
      </c>
      <c r="F3378" s="6">
        <v>6.0225415125182832E-4</v>
      </c>
      <c r="G3378" t="s">
        <v>143</v>
      </c>
      <c r="H3378" t="s">
        <v>144</v>
      </c>
      <c r="I3378" s="1">
        <v>68.174999999999997</v>
      </c>
      <c r="J3378" s="2">
        <v>2.3608362729071672E-2</v>
      </c>
      <c r="K3378" s="2">
        <v>4.6313344231265603E-2</v>
      </c>
      <c r="L3378" s="2">
        <v>4.1073731277440878E-2</v>
      </c>
    </row>
    <row r="3379" spans="1:12" x14ac:dyDescent="0.35">
      <c r="A3379">
        <v>7820120</v>
      </c>
      <c r="B3379" t="s">
        <v>61</v>
      </c>
      <c r="C3379" t="s">
        <v>96</v>
      </c>
      <c r="D3379" t="s">
        <v>141</v>
      </c>
      <c r="E3379" t="s">
        <v>1198</v>
      </c>
      <c r="F3379" s="6">
        <v>5.1621784393013847E-4</v>
      </c>
      <c r="G3379" t="s">
        <v>1199</v>
      </c>
      <c r="H3379" t="s">
        <v>342</v>
      </c>
      <c r="I3379" s="1">
        <v>61.944999999999993</v>
      </c>
      <c r="J3379" s="2">
        <v>1.5538157102297169E-2</v>
      </c>
      <c r="K3379" s="2">
        <v>3.5980383721930652E-2</v>
      </c>
      <c r="L3379" s="2">
        <v>3.1953885326961487E-2</v>
      </c>
    </row>
    <row r="3380" spans="1:12" x14ac:dyDescent="0.35">
      <c r="A3380">
        <v>7820120</v>
      </c>
      <c r="B3380" t="s">
        <v>61</v>
      </c>
      <c r="C3380" t="s">
        <v>96</v>
      </c>
      <c r="D3380" t="s">
        <v>141</v>
      </c>
      <c r="E3380" t="s">
        <v>145</v>
      </c>
      <c r="F3380" s="6">
        <v>2.5810892196506923E-4</v>
      </c>
      <c r="G3380" t="s">
        <v>146</v>
      </c>
      <c r="H3380" t="s">
        <v>147</v>
      </c>
      <c r="I3380" s="1">
        <v>83.724999999999994</v>
      </c>
      <c r="J3380" s="2">
        <v>1.5615589778886689E-2</v>
      </c>
      <c r="K3380" s="2">
        <v>2.5320485244773289E-2</v>
      </c>
      <c r="L3380" s="2">
        <v>2.1603715980790375E-2</v>
      </c>
    </row>
    <row r="3381" spans="1:12" x14ac:dyDescent="0.35">
      <c r="A3381">
        <v>7820120</v>
      </c>
      <c r="B3381" t="s">
        <v>61</v>
      </c>
      <c r="C3381" t="s">
        <v>96</v>
      </c>
      <c r="D3381" t="s">
        <v>141</v>
      </c>
      <c r="E3381" t="s">
        <v>148</v>
      </c>
      <c r="F3381" s="6">
        <v>5.1621784393013847E-4</v>
      </c>
      <c r="G3381" t="s">
        <v>149</v>
      </c>
      <c r="H3381" t="s">
        <v>144</v>
      </c>
      <c r="I3381" s="1">
        <v>72.44</v>
      </c>
      <c r="J3381" s="2">
        <v>3.4276864836961199E-2</v>
      </c>
      <c r="K3381" s="2">
        <v>3.9697152198227649E-2</v>
      </c>
      <c r="L3381" s="2">
        <v>3.7374172688227944E-2</v>
      </c>
    </row>
    <row r="3382" spans="1:12" x14ac:dyDescent="0.35">
      <c r="A3382">
        <v>7820120</v>
      </c>
      <c r="B3382" t="s">
        <v>61</v>
      </c>
      <c r="C3382" t="s">
        <v>96</v>
      </c>
      <c r="D3382" t="s">
        <v>141</v>
      </c>
      <c r="E3382" t="s">
        <v>150</v>
      </c>
      <c r="F3382" s="6">
        <v>8.6036307321689758E-5</v>
      </c>
      <c r="G3382" t="s">
        <v>151</v>
      </c>
      <c r="H3382" t="s">
        <v>152</v>
      </c>
      <c r="I3382" s="1">
        <v>60.245000000000005</v>
      </c>
      <c r="J3382" s="2">
        <v>2.3229802976856236E-3</v>
      </c>
      <c r="K3382" s="2">
        <v>5.7386216983567068E-3</v>
      </c>
      <c r="L3382" s="2">
        <v>5.1879892658573991E-3</v>
      </c>
    </row>
    <row r="3383" spans="1:12" x14ac:dyDescent="0.35">
      <c r="A3383">
        <v>7820120</v>
      </c>
      <c r="B3383" t="s">
        <v>61</v>
      </c>
      <c r="C3383" t="s">
        <v>96</v>
      </c>
      <c r="D3383" t="s">
        <v>141</v>
      </c>
      <c r="E3383" t="s">
        <v>156</v>
      </c>
      <c r="F3383" s="6">
        <v>4.3018153660844878E-4</v>
      </c>
      <c r="G3383" t="s">
        <v>157</v>
      </c>
      <c r="H3383" t="s">
        <v>158</v>
      </c>
      <c r="I3383" s="1">
        <v>66.209999999999994</v>
      </c>
      <c r="J3383" s="2">
        <v>2.4004129742751439E-2</v>
      </c>
      <c r="K3383" s="2">
        <v>2.6499182655080444E-2</v>
      </c>
      <c r="L3383" s="2">
        <v>2.852103718995002E-2</v>
      </c>
    </row>
    <row r="3384" spans="1:12" x14ac:dyDescent="0.35">
      <c r="A3384">
        <v>7820120</v>
      </c>
      <c r="B3384" t="s">
        <v>61</v>
      </c>
      <c r="C3384" t="s">
        <v>96</v>
      </c>
      <c r="D3384" t="s">
        <v>141</v>
      </c>
      <c r="E3384" t="s">
        <v>159</v>
      </c>
      <c r="F3384" s="6">
        <v>6.8829045857351806E-4</v>
      </c>
      <c r="G3384" t="s">
        <v>160</v>
      </c>
      <c r="H3384" t="s">
        <v>161</v>
      </c>
      <c r="I3384" s="1">
        <v>51.265000000000001</v>
      </c>
      <c r="J3384" s="2">
        <v>1.3628151079755658E-2</v>
      </c>
      <c r="K3384" s="2">
        <v>3.7855975221543492E-2</v>
      </c>
      <c r="L3384" s="2">
        <v>3.5240472004088072E-2</v>
      </c>
    </row>
    <row r="3385" spans="1:12" x14ac:dyDescent="0.35">
      <c r="A3385">
        <v>7820120</v>
      </c>
      <c r="B3385" t="s">
        <v>61</v>
      </c>
      <c r="C3385" t="s">
        <v>96</v>
      </c>
      <c r="D3385" t="s">
        <v>141</v>
      </c>
      <c r="E3385" t="s">
        <v>162</v>
      </c>
      <c r="F3385" s="6">
        <v>8.6036307321689758E-5</v>
      </c>
      <c r="G3385" t="s">
        <v>163</v>
      </c>
      <c r="H3385" t="s">
        <v>164</v>
      </c>
      <c r="I3385" s="1">
        <v>43.59</v>
      </c>
      <c r="J3385" s="2">
        <v>2.2971694054891166E-3</v>
      </c>
      <c r="K3385" s="2">
        <v>5.170782070033555E-3</v>
      </c>
      <c r="L3385" s="2">
        <v>3.7511828679446871E-3</v>
      </c>
    </row>
    <row r="3386" spans="1:12" x14ac:dyDescent="0.35">
      <c r="A3386">
        <v>7820120</v>
      </c>
      <c r="B3386" t="s">
        <v>61</v>
      </c>
      <c r="C3386" t="s">
        <v>96</v>
      </c>
      <c r="D3386" t="s">
        <v>141</v>
      </c>
      <c r="E3386" t="s">
        <v>165</v>
      </c>
      <c r="F3386" s="6">
        <v>2.5810892196506923E-4</v>
      </c>
      <c r="G3386" t="s">
        <v>166</v>
      </c>
      <c r="H3386" t="s">
        <v>167</v>
      </c>
      <c r="I3386" s="1">
        <v>78.355000000000004</v>
      </c>
      <c r="J3386" s="2">
        <v>1.4221801600275315E-2</v>
      </c>
      <c r="K3386" s="2">
        <v>2.3100748515873695E-2</v>
      </c>
      <c r="L3386" s="2">
        <v>2.0209929377550839E-2</v>
      </c>
    </row>
    <row r="3387" spans="1:12" x14ac:dyDescent="0.35">
      <c r="A3387">
        <v>7820120</v>
      </c>
      <c r="B3387" t="s">
        <v>61</v>
      </c>
      <c r="C3387" t="s">
        <v>96</v>
      </c>
      <c r="D3387" t="s">
        <v>141</v>
      </c>
      <c r="E3387" t="s">
        <v>168</v>
      </c>
      <c r="F3387" s="6">
        <v>7.7432676589520781E-4</v>
      </c>
      <c r="G3387" t="s">
        <v>169</v>
      </c>
      <c r="H3387" t="s">
        <v>170</v>
      </c>
      <c r="I3387" s="1">
        <v>74.515000000000001</v>
      </c>
      <c r="J3387" s="2">
        <v>3.3450916286672981E-2</v>
      </c>
      <c r="K3387" s="2">
        <v>7.2244687258022883E-2</v>
      </c>
      <c r="L3387" s="2">
        <v>5.7687344059192978E-2</v>
      </c>
    </row>
    <row r="3388" spans="1:12" x14ac:dyDescent="0.35">
      <c r="A3388">
        <v>7820120</v>
      </c>
      <c r="B3388" t="s">
        <v>61</v>
      </c>
      <c r="C3388" t="s">
        <v>96</v>
      </c>
      <c r="D3388" t="s">
        <v>141</v>
      </c>
      <c r="E3388" t="s">
        <v>171</v>
      </c>
      <c r="F3388" s="6">
        <v>8.6036307321689758E-5</v>
      </c>
      <c r="G3388" t="s">
        <v>172</v>
      </c>
      <c r="H3388" t="s">
        <v>173</v>
      </c>
      <c r="I3388" s="1">
        <v>54.640000000000008</v>
      </c>
      <c r="J3388" s="2">
        <v>3.3812268777424072E-3</v>
      </c>
      <c r="K3388" s="2">
        <v>6.6075884023057731E-3</v>
      </c>
      <c r="L3388" s="2">
        <v>4.6975822484832744E-3</v>
      </c>
    </row>
    <row r="3389" spans="1:12" x14ac:dyDescent="0.35">
      <c r="A3389">
        <v>7820120</v>
      </c>
      <c r="B3389" t="s">
        <v>61</v>
      </c>
      <c r="C3389" t="s">
        <v>96</v>
      </c>
      <c r="D3389" t="s">
        <v>141</v>
      </c>
      <c r="E3389" t="s">
        <v>174</v>
      </c>
      <c r="F3389" s="6">
        <v>1.7207261464337952E-4</v>
      </c>
      <c r="G3389" t="s">
        <v>175</v>
      </c>
      <c r="H3389" t="s">
        <v>176</v>
      </c>
      <c r="I3389" s="1">
        <v>50.569999999999993</v>
      </c>
      <c r="J3389" s="2">
        <v>6.0397487739826212E-3</v>
      </c>
      <c r="K3389" s="2">
        <v>1.0909403768390261E-2</v>
      </c>
      <c r="L3389" s="2">
        <v>8.6896670394906658E-3</v>
      </c>
    </row>
    <row r="3390" spans="1:12" x14ac:dyDescent="0.35">
      <c r="A3390">
        <v>7820120</v>
      </c>
      <c r="B3390" t="s">
        <v>61</v>
      </c>
      <c r="C3390" t="s">
        <v>96</v>
      </c>
      <c r="D3390" t="s">
        <v>141</v>
      </c>
      <c r="E3390" t="s">
        <v>177</v>
      </c>
      <c r="F3390" s="6">
        <v>1.7207261464337952E-4</v>
      </c>
      <c r="G3390" t="s">
        <v>178</v>
      </c>
      <c r="H3390" t="s">
        <v>179</v>
      </c>
      <c r="I3390" s="1">
        <v>75.64</v>
      </c>
      <c r="J3390" s="2">
        <v>1.2630129914824057E-2</v>
      </c>
      <c r="K3390" s="2">
        <v>1.1408414350856062E-2</v>
      </c>
      <c r="L3390" s="2">
        <v>1.3008689404477518E-2</v>
      </c>
    </row>
    <row r="3391" spans="1:12" x14ac:dyDescent="0.35">
      <c r="A3391">
        <v>7820120</v>
      </c>
      <c r="B3391" t="s">
        <v>61</v>
      </c>
      <c r="C3391" t="s">
        <v>96</v>
      </c>
      <c r="D3391" t="s">
        <v>141</v>
      </c>
      <c r="E3391" t="s">
        <v>180</v>
      </c>
      <c r="F3391" s="6">
        <v>1.1184719951819668E-3</v>
      </c>
      <c r="G3391" t="s">
        <v>181</v>
      </c>
      <c r="H3391" t="s">
        <v>182</v>
      </c>
      <c r="I3391" s="1">
        <v>61.555</v>
      </c>
      <c r="J3391" s="2">
        <v>2.963950787232212E-2</v>
      </c>
      <c r="K3391" s="2">
        <v>8.2207691645874562E-2</v>
      </c>
      <c r="L3391" s="2">
        <v>6.8897873196556325E-2</v>
      </c>
    </row>
    <row r="3392" spans="1:12" x14ac:dyDescent="0.35">
      <c r="A3392">
        <v>7820120</v>
      </c>
      <c r="B3392" t="s">
        <v>61</v>
      </c>
      <c r="C3392" t="s">
        <v>96</v>
      </c>
      <c r="D3392" t="s">
        <v>141</v>
      </c>
      <c r="E3392" t="s">
        <v>183</v>
      </c>
      <c r="F3392" s="6">
        <v>4.3018153660844878E-4</v>
      </c>
      <c r="G3392" t="s">
        <v>184</v>
      </c>
      <c r="H3392" t="s">
        <v>185</v>
      </c>
      <c r="I3392" s="1">
        <v>85.22</v>
      </c>
      <c r="J3392" s="2">
        <v>3.2779833089563795E-2</v>
      </c>
      <c r="K3392" s="2">
        <v>4.02649918265508E-2</v>
      </c>
      <c r="L3392" s="2">
        <v>3.6694486385510545E-2</v>
      </c>
    </row>
    <row r="3393" spans="1:12" x14ac:dyDescent="0.35">
      <c r="A3393">
        <v>7820120</v>
      </c>
      <c r="B3393" t="s">
        <v>61</v>
      </c>
      <c r="C3393" t="s">
        <v>96</v>
      </c>
      <c r="D3393" t="s">
        <v>141</v>
      </c>
      <c r="E3393" t="s">
        <v>186</v>
      </c>
      <c r="F3393" s="6">
        <v>8.6036307321689758E-5</v>
      </c>
      <c r="G3393" t="s">
        <v>187</v>
      </c>
      <c r="H3393" t="s">
        <v>188</v>
      </c>
      <c r="I3393" s="1">
        <v>63.33</v>
      </c>
      <c r="J3393" s="2">
        <v>2.4950529123290029E-3</v>
      </c>
      <c r="K3393" s="2">
        <v>6.4183085261980558E-3</v>
      </c>
      <c r="L3393" s="2">
        <v>5.4460981878224684E-3</v>
      </c>
    </row>
    <row r="3394" spans="1:12" x14ac:dyDescent="0.35">
      <c r="A3394">
        <v>7820120</v>
      </c>
      <c r="B3394" t="s">
        <v>61</v>
      </c>
      <c r="C3394" t="s">
        <v>96</v>
      </c>
      <c r="D3394" t="s">
        <v>141</v>
      </c>
      <c r="E3394" t="s">
        <v>189</v>
      </c>
      <c r="F3394" s="6">
        <v>5.1621784393013847E-4</v>
      </c>
      <c r="G3394" t="s">
        <v>190</v>
      </c>
      <c r="H3394" t="s">
        <v>191</v>
      </c>
      <c r="I3394" s="1">
        <v>63.620000000000005</v>
      </c>
      <c r="J3394" s="2">
        <v>1.7241675987266624E-2</v>
      </c>
      <c r="K3394" s="2">
        <v>3.5309300524821473E-2</v>
      </c>
      <c r="L3394" s="2">
        <v>3.2831454086270889E-2</v>
      </c>
    </row>
    <row r="3395" spans="1:12" x14ac:dyDescent="0.35">
      <c r="A3395">
        <v>7820120</v>
      </c>
      <c r="B3395" t="s">
        <v>61</v>
      </c>
      <c r="C3395" t="s">
        <v>96</v>
      </c>
      <c r="D3395" t="s">
        <v>141</v>
      </c>
      <c r="E3395" t="s">
        <v>192</v>
      </c>
      <c r="F3395" s="6">
        <v>4.3018153660844878E-4</v>
      </c>
      <c r="G3395" t="s">
        <v>193</v>
      </c>
      <c r="H3395" t="s">
        <v>194</v>
      </c>
      <c r="I3395" s="1">
        <v>59.225000000000001</v>
      </c>
      <c r="J3395" s="2">
        <v>1.1098683644497979E-2</v>
      </c>
      <c r="K3395" s="2">
        <v>2.8004818033210012E-2</v>
      </c>
      <c r="L3395" s="2">
        <v>2.5466747295422632E-2</v>
      </c>
    </row>
    <row r="3396" spans="1:12" x14ac:dyDescent="0.35">
      <c r="A3396">
        <v>7820120</v>
      </c>
      <c r="B3396" t="s">
        <v>61</v>
      </c>
      <c r="C3396" t="s">
        <v>96</v>
      </c>
      <c r="D3396" t="s">
        <v>1348</v>
      </c>
      <c r="E3396" t="s">
        <v>1850</v>
      </c>
      <c r="F3396" s="6">
        <v>8.6036307321689758E-5</v>
      </c>
      <c r="G3396" t="s">
        <v>1421</v>
      </c>
      <c r="H3396" t="s">
        <v>1052</v>
      </c>
      <c r="I3396" s="1">
        <v>90.36</v>
      </c>
      <c r="J3396" s="2">
        <v>7.3216897530757981E-3</v>
      </c>
      <c r="K3396" s="2">
        <v>7.97556568872064E-3</v>
      </c>
      <c r="L3396" s="2">
        <v>7.7776823131617406E-3</v>
      </c>
    </row>
    <row r="3397" spans="1:12" x14ac:dyDescent="0.35">
      <c r="A3397">
        <v>7820120</v>
      </c>
      <c r="B3397" t="s">
        <v>61</v>
      </c>
      <c r="C3397" t="s">
        <v>96</v>
      </c>
      <c r="D3397" t="s">
        <v>1851</v>
      </c>
      <c r="E3397" t="s">
        <v>1852</v>
      </c>
      <c r="F3397" s="6">
        <v>8.6036307321689758E-5</v>
      </c>
      <c r="G3397" t="s">
        <v>1131</v>
      </c>
      <c r="H3397" t="s">
        <v>1375</v>
      </c>
      <c r="I3397" s="1">
        <v>84.41</v>
      </c>
      <c r="J3397" s="2">
        <v>7.6314204594338814E-3</v>
      </c>
      <c r="K3397" s="2">
        <v>7.9497547965241347E-3</v>
      </c>
      <c r="L3397" s="2">
        <v>7.2614643379506159E-3</v>
      </c>
    </row>
    <row r="3398" spans="1:12" x14ac:dyDescent="0.35">
      <c r="A3398">
        <v>7820120</v>
      </c>
      <c r="B3398" t="s">
        <v>61</v>
      </c>
      <c r="C3398" t="s">
        <v>96</v>
      </c>
      <c r="D3398" t="s">
        <v>1539</v>
      </c>
      <c r="E3398" t="s">
        <v>1856</v>
      </c>
      <c r="F3398" s="6">
        <v>5.1621784393013847E-4</v>
      </c>
      <c r="G3398" t="s">
        <v>1325</v>
      </c>
      <c r="H3398" t="s">
        <v>173</v>
      </c>
      <c r="I3398" s="1">
        <v>68.45</v>
      </c>
      <c r="J3398" s="2">
        <v>2.7617654650262408E-2</v>
      </c>
      <c r="K3398" s="2">
        <v>3.9645530413834632E-2</v>
      </c>
      <c r="L3398" s="2">
        <v>3.5360922309214483E-2</v>
      </c>
    </row>
    <row r="3399" spans="1:12" x14ac:dyDescent="0.35">
      <c r="A3399">
        <v>7820120</v>
      </c>
      <c r="B3399" t="s">
        <v>61</v>
      </c>
      <c r="C3399" t="s">
        <v>96</v>
      </c>
      <c r="D3399" t="s">
        <v>1539</v>
      </c>
      <c r="E3399" t="s">
        <v>1857</v>
      </c>
      <c r="F3399" s="6">
        <v>4.3018153660844878E-4</v>
      </c>
      <c r="G3399" t="s">
        <v>404</v>
      </c>
      <c r="H3399" t="s">
        <v>359</v>
      </c>
      <c r="I3399" s="1">
        <v>62.275000000000006</v>
      </c>
      <c r="J3399" s="2">
        <v>1.8755914996128366E-2</v>
      </c>
      <c r="K3399" s="2">
        <v>3.2564742321259575E-2</v>
      </c>
      <c r="L3399" s="2">
        <v>2.6800309402503893E-2</v>
      </c>
    </row>
    <row r="3400" spans="1:12" x14ac:dyDescent="0.35">
      <c r="A3400">
        <v>7820120</v>
      </c>
      <c r="B3400" t="s">
        <v>61</v>
      </c>
      <c r="C3400" t="s">
        <v>96</v>
      </c>
      <c r="D3400" t="s">
        <v>1541</v>
      </c>
      <c r="E3400" t="s">
        <v>1858</v>
      </c>
      <c r="F3400" s="6">
        <v>8.6036307321689758E-5</v>
      </c>
      <c r="G3400" t="s">
        <v>218</v>
      </c>
      <c r="H3400" t="s">
        <v>433</v>
      </c>
      <c r="I3400" s="1">
        <v>89.339999999999989</v>
      </c>
      <c r="J3400" s="2">
        <v>6.659210186698788E-3</v>
      </c>
      <c r="K3400" s="2">
        <v>8.2594855028822172E-3</v>
      </c>
      <c r="L3400" s="2">
        <v>7.6830425063888685E-3</v>
      </c>
    </row>
    <row r="3401" spans="1:12" x14ac:dyDescent="0.35">
      <c r="A3401">
        <v>7820120</v>
      </c>
      <c r="B3401" t="s">
        <v>61</v>
      </c>
      <c r="C3401" t="s">
        <v>96</v>
      </c>
      <c r="D3401" t="s">
        <v>1541</v>
      </c>
      <c r="E3401" t="s">
        <v>2671</v>
      </c>
      <c r="F3401" s="6">
        <v>1.7207261464337952E-4</v>
      </c>
      <c r="G3401" t="s">
        <v>256</v>
      </c>
      <c r="H3401" t="s">
        <v>836</v>
      </c>
      <c r="I3401" s="1">
        <v>88.674999999999997</v>
      </c>
      <c r="J3401" s="2">
        <v>1.4729415813473286E-2</v>
      </c>
      <c r="K3401" s="2">
        <v>1.4677794029080272E-2</v>
      </c>
      <c r="L3401" s="2">
        <v>1.5262840393743817E-2</v>
      </c>
    </row>
    <row r="3402" spans="1:12" x14ac:dyDescent="0.35">
      <c r="A3402">
        <v>7820120</v>
      </c>
      <c r="B3402" t="s">
        <v>61</v>
      </c>
      <c r="C3402" t="s">
        <v>96</v>
      </c>
      <c r="D3402" t="s">
        <v>1862</v>
      </c>
      <c r="E3402" t="s">
        <v>2672</v>
      </c>
      <c r="F3402" s="6">
        <v>8.6036307321689758E-5</v>
      </c>
      <c r="G3402" t="s">
        <v>969</v>
      </c>
      <c r="H3402" t="s">
        <v>206</v>
      </c>
      <c r="I3402" s="1">
        <v>94.82</v>
      </c>
      <c r="J3402" s="2">
        <v>8.5950271014368067E-3</v>
      </c>
      <c r="K3402" s="2">
        <v>8.6036307321689758E-3</v>
      </c>
      <c r="L3402" s="2">
        <v>7.8637186204834307E-3</v>
      </c>
    </row>
    <row r="3403" spans="1:12" x14ac:dyDescent="0.35">
      <c r="A3403">
        <v>7820120</v>
      </c>
      <c r="B3403" t="s">
        <v>61</v>
      </c>
      <c r="C3403" t="s">
        <v>96</v>
      </c>
      <c r="D3403" t="s">
        <v>1545</v>
      </c>
      <c r="E3403" t="s">
        <v>1864</v>
      </c>
      <c r="F3403" s="6">
        <v>8.6036307321689758E-5</v>
      </c>
      <c r="G3403" t="s">
        <v>1343</v>
      </c>
      <c r="H3403" t="s">
        <v>765</v>
      </c>
      <c r="I3403" s="1">
        <v>95.465000000000003</v>
      </c>
      <c r="J3403" s="2">
        <v>8.1992600877570342E-3</v>
      </c>
      <c r="K3403" s="2">
        <v>8.3025036565430622E-3</v>
      </c>
      <c r="L3403" s="2">
        <v>8.2164673492213722E-3</v>
      </c>
    </row>
    <row r="3404" spans="1:12" x14ac:dyDescent="0.35">
      <c r="A3404">
        <v>7820120</v>
      </c>
      <c r="B3404" t="s">
        <v>61</v>
      </c>
      <c r="C3404" t="s">
        <v>96</v>
      </c>
      <c r="D3404" t="s">
        <v>1545</v>
      </c>
      <c r="E3404" t="s">
        <v>1867</v>
      </c>
      <c r="F3404" s="6">
        <v>6.8829045857351806E-4</v>
      </c>
      <c r="G3404" t="s">
        <v>890</v>
      </c>
      <c r="H3404" t="s">
        <v>628</v>
      </c>
      <c r="I3404" s="1">
        <v>67.400000000000006</v>
      </c>
      <c r="J3404" s="2">
        <v>2.7393960251226018E-2</v>
      </c>
      <c r="K3404" s="2">
        <v>5.7678740428460815E-2</v>
      </c>
      <c r="L3404" s="2">
        <v>4.6390777958103008E-2</v>
      </c>
    </row>
    <row r="3405" spans="1:12" x14ac:dyDescent="0.35">
      <c r="A3405">
        <v>7820120</v>
      </c>
      <c r="B3405" t="s">
        <v>61</v>
      </c>
      <c r="C3405" t="s">
        <v>96</v>
      </c>
      <c r="D3405" t="s">
        <v>1545</v>
      </c>
      <c r="E3405" t="s">
        <v>2673</v>
      </c>
      <c r="F3405" s="6">
        <v>2.5810892196506923E-4</v>
      </c>
      <c r="G3405" t="s">
        <v>1209</v>
      </c>
      <c r="H3405" t="s">
        <v>206</v>
      </c>
      <c r="I3405" s="1">
        <v>80.754999999999995</v>
      </c>
      <c r="J3405" s="2">
        <v>1.4660586767615932E-2</v>
      </c>
      <c r="K3405" s="2">
        <v>2.5810892196506924E-2</v>
      </c>
      <c r="L3405" s="2">
        <v>2.0829389214895168E-2</v>
      </c>
    </row>
    <row r="3406" spans="1:12" x14ac:dyDescent="0.35">
      <c r="A3406">
        <v>7820120</v>
      </c>
      <c r="B3406" t="s">
        <v>61</v>
      </c>
      <c r="C3406" t="s">
        <v>96</v>
      </c>
      <c r="D3406" t="s">
        <v>1545</v>
      </c>
      <c r="E3406" t="s">
        <v>1868</v>
      </c>
      <c r="F3406" s="6">
        <v>3.4414522928675903E-4</v>
      </c>
      <c r="G3406" t="s">
        <v>645</v>
      </c>
      <c r="H3406" t="s">
        <v>520</v>
      </c>
      <c r="I3406" s="1">
        <v>74.06</v>
      </c>
      <c r="J3406" s="2">
        <v>1.7792308354125444E-2</v>
      </c>
      <c r="K3406" s="2">
        <v>3.0594510883592881E-2</v>
      </c>
      <c r="L3406" s="2">
        <v>2.5466746967220167E-2</v>
      </c>
    </row>
    <row r="3407" spans="1:12" x14ac:dyDescent="0.35">
      <c r="A3407">
        <v>7820120</v>
      </c>
      <c r="B3407" t="s">
        <v>61</v>
      </c>
      <c r="C3407" t="s">
        <v>96</v>
      </c>
      <c r="D3407" t="s">
        <v>1545</v>
      </c>
      <c r="E3407" t="s">
        <v>1869</v>
      </c>
      <c r="F3407" s="6">
        <v>3.4414522928675903E-4</v>
      </c>
      <c r="G3407" t="s">
        <v>1589</v>
      </c>
      <c r="H3407" t="s">
        <v>1592</v>
      </c>
      <c r="I3407" s="1">
        <v>89.949999999999989</v>
      </c>
      <c r="J3407" s="2">
        <v>2.8770541168373052E-2</v>
      </c>
      <c r="K3407" s="2">
        <v>3.1867848231953884E-2</v>
      </c>
      <c r="L3407" s="2">
        <v>3.0973070635808314E-2</v>
      </c>
    </row>
    <row r="3408" spans="1:12" x14ac:dyDescent="0.35">
      <c r="A3408">
        <v>7820120</v>
      </c>
      <c r="B3408" t="s">
        <v>61</v>
      </c>
      <c r="C3408" t="s">
        <v>96</v>
      </c>
      <c r="D3408" t="s">
        <v>1545</v>
      </c>
      <c r="E3408" t="s">
        <v>2674</v>
      </c>
      <c r="F3408" s="6">
        <v>2.5810892196506923E-4</v>
      </c>
      <c r="G3408" t="s">
        <v>348</v>
      </c>
      <c r="H3408" t="s">
        <v>1192</v>
      </c>
      <c r="I3408" s="1">
        <v>63.930000000000007</v>
      </c>
      <c r="J3408" s="2">
        <v>1.7706272046803747E-2</v>
      </c>
      <c r="K3408" s="2">
        <v>1.9151682009808137E-2</v>
      </c>
      <c r="L3408" s="2">
        <v>1.6493160507410884E-2</v>
      </c>
    </row>
    <row r="3409" spans="1:12" x14ac:dyDescent="0.35">
      <c r="A3409">
        <v>7820120</v>
      </c>
      <c r="B3409" t="s">
        <v>61</v>
      </c>
      <c r="C3409" t="s">
        <v>96</v>
      </c>
      <c r="D3409" t="s">
        <v>1545</v>
      </c>
      <c r="E3409" t="s">
        <v>2675</v>
      </c>
      <c r="F3409" s="6">
        <v>4.3018153660844878E-4</v>
      </c>
      <c r="G3409" t="s">
        <v>2074</v>
      </c>
      <c r="H3409" t="s">
        <v>264</v>
      </c>
      <c r="I3409" s="1">
        <v>69.405000000000001</v>
      </c>
      <c r="J3409" s="2">
        <v>2.2283403596317645E-2</v>
      </c>
      <c r="K3409" s="2">
        <v>3.6651466919039838E-2</v>
      </c>
      <c r="L3409" s="2">
        <v>2.9811581799775364E-2</v>
      </c>
    </row>
    <row r="3410" spans="1:12" x14ac:dyDescent="0.35">
      <c r="A3410">
        <v>7820120</v>
      </c>
      <c r="B3410" t="s">
        <v>61</v>
      </c>
      <c r="C3410" t="s">
        <v>96</v>
      </c>
      <c r="D3410" t="s">
        <v>1545</v>
      </c>
      <c r="E3410" t="s">
        <v>2676</v>
      </c>
      <c r="F3410" s="6">
        <v>1.7207261464337952E-4</v>
      </c>
      <c r="G3410" t="s">
        <v>504</v>
      </c>
      <c r="H3410" t="s">
        <v>836</v>
      </c>
      <c r="I3410" s="1">
        <v>78.60499999999999</v>
      </c>
      <c r="J3410" s="2">
        <v>9.8941753419943216E-3</v>
      </c>
      <c r="K3410" s="2">
        <v>1.4677794029080272E-2</v>
      </c>
      <c r="L3410" s="2">
        <v>1.3542114247310022E-2</v>
      </c>
    </row>
    <row r="3411" spans="1:12" x14ac:dyDescent="0.35">
      <c r="A3411">
        <v>7820120</v>
      </c>
      <c r="B3411" t="s">
        <v>61</v>
      </c>
      <c r="C3411" t="s">
        <v>96</v>
      </c>
      <c r="D3411" t="s">
        <v>1870</v>
      </c>
      <c r="E3411" t="s">
        <v>1871</v>
      </c>
      <c r="F3411" s="6">
        <v>7.7432676589520781E-4</v>
      </c>
      <c r="G3411" t="s">
        <v>438</v>
      </c>
      <c r="H3411" t="s">
        <v>210</v>
      </c>
      <c r="I3411" s="1">
        <v>74.87</v>
      </c>
      <c r="J3411" s="2">
        <v>4.0574722532908891E-2</v>
      </c>
      <c r="K3411" s="2">
        <v>6.7288995956293562E-2</v>
      </c>
      <c r="L3411" s="2">
        <v>5.7919644452019303E-2</v>
      </c>
    </row>
    <row r="3412" spans="1:12" x14ac:dyDescent="0.35">
      <c r="A3412">
        <v>7820120</v>
      </c>
      <c r="B3412" t="s">
        <v>61</v>
      </c>
      <c r="C3412" t="s">
        <v>96</v>
      </c>
      <c r="D3412" t="s">
        <v>1870</v>
      </c>
      <c r="E3412" t="s">
        <v>1872</v>
      </c>
      <c r="F3412" s="6">
        <v>8.6036307321689758E-5</v>
      </c>
      <c r="G3412" t="s">
        <v>559</v>
      </c>
      <c r="H3412" t="s">
        <v>218</v>
      </c>
      <c r="I3412" s="1">
        <v>71.155000000000001</v>
      </c>
      <c r="J3412" s="2">
        <v>5.5407381915168205E-3</v>
      </c>
      <c r="K3412" s="2">
        <v>6.659210186698788E-3</v>
      </c>
      <c r="L3412" s="2">
        <v>6.1171813192911553E-3</v>
      </c>
    </row>
    <row r="3413" spans="1:12" x14ac:dyDescent="0.35">
      <c r="A3413">
        <v>7820120</v>
      </c>
      <c r="B3413" t="s">
        <v>61</v>
      </c>
      <c r="C3413" t="s">
        <v>96</v>
      </c>
      <c r="D3413" t="s">
        <v>1870</v>
      </c>
      <c r="E3413" t="s">
        <v>1873</v>
      </c>
      <c r="F3413" s="6">
        <v>5.1621784393013847E-4</v>
      </c>
      <c r="G3413" t="s">
        <v>1417</v>
      </c>
      <c r="H3413" t="s">
        <v>139</v>
      </c>
      <c r="I3413" s="1">
        <v>66.200000000000017</v>
      </c>
      <c r="J3413" s="2">
        <v>2.7720898219048436E-2</v>
      </c>
      <c r="K3413" s="2" t="s">
        <v>140</v>
      </c>
      <c r="L3413" s="2">
        <v>3.4173619692803331E-2</v>
      </c>
    </row>
    <row r="3414" spans="1:12" x14ac:dyDescent="0.35">
      <c r="A3414">
        <v>7820120</v>
      </c>
      <c r="B3414" t="s">
        <v>61</v>
      </c>
      <c r="C3414" t="s">
        <v>96</v>
      </c>
      <c r="D3414" t="s">
        <v>301</v>
      </c>
      <c r="E3414" t="s">
        <v>1874</v>
      </c>
      <c r="F3414" s="6">
        <v>2.5810892196506923E-4</v>
      </c>
      <c r="G3414" t="s">
        <v>1178</v>
      </c>
      <c r="H3414" t="s">
        <v>170</v>
      </c>
      <c r="I3414" s="1">
        <v>75.824999999999989</v>
      </c>
      <c r="J3414" s="2">
        <v>1.5770455132065729E-2</v>
      </c>
      <c r="K3414" s="2">
        <v>2.4081562419340959E-2</v>
      </c>
      <c r="L3414" s="2">
        <v>1.953884460506982E-2</v>
      </c>
    </row>
    <row r="3415" spans="1:12" x14ac:dyDescent="0.35">
      <c r="A3415">
        <v>7820120</v>
      </c>
      <c r="B3415" t="s">
        <v>61</v>
      </c>
      <c r="C3415" t="s">
        <v>96</v>
      </c>
      <c r="D3415" t="s">
        <v>301</v>
      </c>
      <c r="E3415" t="s">
        <v>1875</v>
      </c>
      <c r="F3415" s="6">
        <v>4.3018153660844878E-4</v>
      </c>
      <c r="G3415" t="s">
        <v>690</v>
      </c>
      <c r="H3415" t="s">
        <v>481</v>
      </c>
      <c r="I3415" s="1">
        <v>61.78</v>
      </c>
      <c r="J3415" s="2">
        <v>1.8497806074163299E-2</v>
      </c>
      <c r="K3415" s="2">
        <v>2.3616966359803836E-2</v>
      </c>
      <c r="L3415" s="2">
        <v>2.6542201136943756E-2</v>
      </c>
    </row>
    <row r="3416" spans="1:12" x14ac:dyDescent="0.35">
      <c r="A3416">
        <v>7820120</v>
      </c>
      <c r="B3416" t="s">
        <v>61</v>
      </c>
      <c r="C3416" t="s">
        <v>96</v>
      </c>
      <c r="D3416" t="s">
        <v>301</v>
      </c>
      <c r="E3416" t="s">
        <v>1876</v>
      </c>
      <c r="F3416" s="6">
        <v>4.3018153660844878E-4</v>
      </c>
      <c r="G3416" t="s">
        <v>1356</v>
      </c>
      <c r="H3416" t="s">
        <v>154</v>
      </c>
      <c r="I3416" s="1">
        <v>69.724999999999994</v>
      </c>
      <c r="J3416" s="2">
        <v>2.4391293125699046E-2</v>
      </c>
      <c r="K3416" s="2">
        <v>2.7402563881958188E-2</v>
      </c>
      <c r="L3416" s="2">
        <v>2.9983651788799016E-2</v>
      </c>
    </row>
    <row r="3417" spans="1:12" x14ac:dyDescent="0.35">
      <c r="A3417">
        <v>7820120</v>
      </c>
      <c r="B3417" t="s">
        <v>61</v>
      </c>
      <c r="C3417" t="s">
        <v>96</v>
      </c>
      <c r="D3417" t="s">
        <v>1350</v>
      </c>
      <c r="E3417" t="s">
        <v>1877</v>
      </c>
      <c r="F3417" s="6">
        <v>2.5810892196506923E-4</v>
      </c>
      <c r="G3417" t="s">
        <v>616</v>
      </c>
      <c r="H3417" t="s">
        <v>772</v>
      </c>
      <c r="I3417" s="1">
        <v>66.45</v>
      </c>
      <c r="J3417" s="2">
        <v>1.5305859072528604E-2</v>
      </c>
      <c r="K3417" s="2">
        <v>2.0803579110384579E-2</v>
      </c>
      <c r="L3417" s="2">
        <v>1.7164243310677105E-2</v>
      </c>
    </row>
    <row r="3418" spans="1:12" x14ac:dyDescent="0.35">
      <c r="A3418">
        <v>7820120</v>
      </c>
      <c r="B3418" t="s">
        <v>61</v>
      </c>
      <c r="C3418" t="s">
        <v>96</v>
      </c>
      <c r="D3418" t="s">
        <v>1549</v>
      </c>
      <c r="E3418" t="s">
        <v>2677</v>
      </c>
      <c r="F3418" s="6">
        <v>1.7207261464337952E-4</v>
      </c>
      <c r="G3418" t="s">
        <v>779</v>
      </c>
      <c r="H3418" t="s">
        <v>1470</v>
      </c>
      <c r="I3418" s="1">
        <v>61.429999999999993</v>
      </c>
      <c r="J3418" s="2">
        <v>7.2270498150219398E-3</v>
      </c>
      <c r="K3418" s="2">
        <v>9.6704809429579291E-3</v>
      </c>
      <c r="L3418" s="2">
        <v>1.058246580056784E-2</v>
      </c>
    </row>
    <row r="3419" spans="1:12" x14ac:dyDescent="0.35">
      <c r="A3419">
        <v>7820120</v>
      </c>
      <c r="B3419" t="s">
        <v>61</v>
      </c>
      <c r="C3419" t="s">
        <v>96</v>
      </c>
      <c r="D3419" t="s">
        <v>1352</v>
      </c>
      <c r="E3419" t="s">
        <v>1878</v>
      </c>
      <c r="F3419" s="6">
        <v>4.3018153660844878E-4</v>
      </c>
      <c r="G3419" t="s">
        <v>914</v>
      </c>
      <c r="H3419" t="s">
        <v>155</v>
      </c>
      <c r="I3419" s="1">
        <v>88.43</v>
      </c>
      <c r="J3419" s="2">
        <v>3.7726920760560959E-2</v>
      </c>
      <c r="K3419" s="2">
        <v>3.8200120450830252E-2</v>
      </c>
      <c r="L3419" s="2">
        <v>3.8028048492591802E-2</v>
      </c>
    </row>
    <row r="3420" spans="1:12" x14ac:dyDescent="0.35">
      <c r="A3420">
        <v>7820120</v>
      </c>
      <c r="B3420" t="s">
        <v>61</v>
      </c>
      <c r="C3420" t="s">
        <v>96</v>
      </c>
      <c r="D3420" t="s">
        <v>1352</v>
      </c>
      <c r="E3420" t="s">
        <v>1879</v>
      </c>
      <c r="F3420" s="6">
        <v>3.4414522928675903E-4</v>
      </c>
      <c r="G3420" t="s">
        <v>777</v>
      </c>
      <c r="H3420" t="s">
        <v>1109</v>
      </c>
      <c r="I3420" s="1">
        <v>76.194999999999993</v>
      </c>
      <c r="J3420" s="2">
        <v>2.6327110040437068E-2</v>
      </c>
      <c r="K3420" s="2">
        <v>2.7772520003441454E-2</v>
      </c>
      <c r="L3420" s="2">
        <v>2.6189451423598416E-2</v>
      </c>
    </row>
    <row r="3421" spans="1:12" x14ac:dyDescent="0.35">
      <c r="A3421">
        <v>7820120</v>
      </c>
      <c r="B3421" t="s">
        <v>61</v>
      </c>
      <c r="C3421" t="s">
        <v>96</v>
      </c>
      <c r="D3421" t="s">
        <v>1352</v>
      </c>
      <c r="E3421" t="s">
        <v>1880</v>
      </c>
      <c r="F3421" s="6">
        <v>1.7207261464337952E-4</v>
      </c>
      <c r="G3421" t="s">
        <v>215</v>
      </c>
      <c r="H3421" t="s">
        <v>965</v>
      </c>
      <c r="I3421" s="1">
        <v>90.844999999999999</v>
      </c>
      <c r="J3421" s="2">
        <v>1.603716768476297E-2</v>
      </c>
      <c r="K3421" s="2">
        <v>1.4781037597866302E-2</v>
      </c>
      <c r="L3421" s="2">
        <v>1.5641400933645171E-2</v>
      </c>
    </row>
    <row r="3422" spans="1:12" x14ac:dyDescent="0.35">
      <c r="A3422">
        <v>7820120</v>
      </c>
      <c r="B3422" t="s">
        <v>61</v>
      </c>
      <c r="C3422" t="s">
        <v>96</v>
      </c>
      <c r="D3422" t="s">
        <v>1352</v>
      </c>
      <c r="E3422" t="s">
        <v>2678</v>
      </c>
      <c r="F3422" s="6">
        <v>1.7207261464337952E-4</v>
      </c>
      <c r="G3422" t="s">
        <v>656</v>
      </c>
      <c r="H3422" t="s">
        <v>990</v>
      </c>
      <c r="I3422" s="1">
        <v>87.10499999999999</v>
      </c>
      <c r="J3422" s="2">
        <v>1.5486535317904157E-2</v>
      </c>
      <c r="K3422" s="2">
        <v>1.5366084487653791E-2</v>
      </c>
      <c r="L3422" s="2">
        <v>1.5004731471778748E-2</v>
      </c>
    </row>
    <row r="3423" spans="1:12" x14ac:dyDescent="0.35">
      <c r="A3423">
        <v>7820120</v>
      </c>
      <c r="B3423" t="s">
        <v>61</v>
      </c>
      <c r="C3423" t="s">
        <v>96</v>
      </c>
      <c r="D3423" t="s">
        <v>1352</v>
      </c>
      <c r="E3423" t="s">
        <v>2679</v>
      </c>
      <c r="F3423" s="6">
        <v>2.5810892196506923E-4</v>
      </c>
      <c r="G3423" t="s">
        <v>552</v>
      </c>
      <c r="H3423" t="s">
        <v>990</v>
      </c>
      <c r="I3423" s="1">
        <v>87.264999999999986</v>
      </c>
      <c r="J3423" s="2">
        <v>2.3823453497375888E-2</v>
      </c>
      <c r="K3423" s="2">
        <v>2.3049126731480681E-2</v>
      </c>
      <c r="L3423" s="2">
        <v>2.2532909675236464E-2</v>
      </c>
    </row>
    <row r="3424" spans="1:12" x14ac:dyDescent="0.35">
      <c r="A3424">
        <v>7820120</v>
      </c>
      <c r="B3424" t="s">
        <v>61</v>
      </c>
      <c r="C3424" t="s">
        <v>96</v>
      </c>
      <c r="D3424" t="s">
        <v>1352</v>
      </c>
      <c r="E3424" t="s">
        <v>1881</v>
      </c>
      <c r="F3424" s="6">
        <v>4.3018153660844878E-4</v>
      </c>
      <c r="G3424" t="s">
        <v>790</v>
      </c>
      <c r="H3424" t="s">
        <v>790</v>
      </c>
      <c r="I3424" s="1">
        <v>83.059999999999988</v>
      </c>
      <c r="J3424" s="2">
        <v>3.7769938914221798E-2</v>
      </c>
      <c r="K3424" s="2">
        <v>3.7769938914221798E-2</v>
      </c>
      <c r="L3424" s="2">
        <v>3.5705067538501251E-2</v>
      </c>
    </row>
    <row r="3425" spans="1:12" x14ac:dyDescent="0.35">
      <c r="A3425">
        <v>7820120</v>
      </c>
      <c r="B3425" t="s">
        <v>61</v>
      </c>
      <c r="C3425" t="s">
        <v>96</v>
      </c>
      <c r="D3425" t="s">
        <v>1352</v>
      </c>
      <c r="E3425" t="s">
        <v>1882</v>
      </c>
      <c r="F3425" s="6">
        <v>8.6036307321689758E-5</v>
      </c>
      <c r="G3425" t="s">
        <v>426</v>
      </c>
      <c r="H3425" t="s">
        <v>206</v>
      </c>
      <c r="I3425" s="1">
        <v>90.22</v>
      </c>
      <c r="J3425" s="2">
        <v>7.3991224296653191E-3</v>
      </c>
      <c r="K3425" s="2">
        <v>8.6036307321689758E-3</v>
      </c>
      <c r="L3425" s="2">
        <v>7.7604746578544435E-3</v>
      </c>
    </row>
    <row r="3426" spans="1:12" x14ac:dyDescent="0.35">
      <c r="A3426">
        <v>7820120</v>
      </c>
      <c r="B3426" t="s">
        <v>61</v>
      </c>
      <c r="C3426" t="s">
        <v>96</v>
      </c>
      <c r="D3426" t="s">
        <v>1352</v>
      </c>
      <c r="E3426" t="s">
        <v>1883</v>
      </c>
      <c r="F3426" s="6">
        <v>2.5810892196506923E-4</v>
      </c>
      <c r="G3426" t="s">
        <v>806</v>
      </c>
      <c r="H3426" t="s">
        <v>327</v>
      </c>
      <c r="I3426" s="1">
        <v>84.224999999999994</v>
      </c>
      <c r="J3426" s="2">
        <v>2.2971694054891162E-2</v>
      </c>
      <c r="K3426" s="2">
        <v>2.0881011786974102E-2</v>
      </c>
      <c r="L3426" s="2">
        <v>2.1758582909341257E-2</v>
      </c>
    </row>
    <row r="3427" spans="1:12" x14ac:dyDescent="0.35">
      <c r="A3427">
        <v>7820120</v>
      </c>
      <c r="B3427" t="s">
        <v>61</v>
      </c>
      <c r="C3427" t="s">
        <v>96</v>
      </c>
      <c r="D3427" t="s">
        <v>1352</v>
      </c>
      <c r="E3427" t="s">
        <v>1884</v>
      </c>
      <c r="F3427" s="6">
        <v>8.6036307321689758E-5</v>
      </c>
      <c r="G3427" t="s">
        <v>856</v>
      </c>
      <c r="H3427" t="s">
        <v>283</v>
      </c>
      <c r="I3427" s="1">
        <v>94.83</v>
      </c>
      <c r="J3427" s="2">
        <v>7.8637184892024446E-3</v>
      </c>
      <c r="K3427" s="2">
        <v>8.5175944248472857E-3</v>
      </c>
      <c r="L3427" s="2">
        <v>8.1562421966581613E-3</v>
      </c>
    </row>
    <row r="3428" spans="1:12" x14ac:dyDescent="0.35">
      <c r="A3428">
        <v>7820120</v>
      </c>
      <c r="B3428" t="s">
        <v>61</v>
      </c>
      <c r="C3428" t="s">
        <v>96</v>
      </c>
      <c r="D3428" t="s">
        <v>1885</v>
      </c>
      <c r="E3428" t="s">
        <v>1886</v>
      </c>
      <c r="F3428" s="6">
        <v>1.7207261464337952E-4</v>
      </c>
      <c r="G3428" t="s">
        <v>1395</v>
      </c>
      <c r="H3428" t="s">
        <v>946</v>
      </c>
      <c r="I3428" s="1">
        <v>76.545000000000002</v>
      </c>
      <c r="J3428" s="2">
        <v>9.7048954658866052E-3</v>
      </c>
      <c r="K3428" s="2">
        <v>1.5245633657403425E-2</v>
      </c>
      <c r="L3428" s="2">
        <v>1.3180762019120898E-2</v>
      </c>
    </row>
    <row r="3429" spans="1:12" x14ac:dyDescent="0.35">
      <c r="A3429">
        <v>7820120</v>
      </c>
      <c r="B3429" t="s">
        <v>61</v>
      </c>
      <c r="C3429" t="s">
        <v>96</v>
      </c>
      <c r="D3429" t="s">
        <v>646</v>
      </c>
      <c r="E3429" t="s">
        <v>1887</v>
      </c>
      <c r="F3429" s="6">
        <v>1.7207261464337952E-4</v>
      </c>
      <c r="G3429" t="s">
        <v>236</v>
      </c>
      <c r="H3429" t="s">
        <v>619</v>
      </c>
      <c r="I3429" s="1">
        <v>71.975000000000009</v>
      </c>
      <c r="J3429" s="2">
        <v>1.2526886346038029E-2</v>
      </c>
      <c r="K3429" s="2">
        <v>1.3628151079755658E-2</v>
      </c>
      <c r="L3429" s="2">
        <v>1.2372021255420961E-2</v>
      </c>
    </row>
    <row r="3430" spans="1:12" x14ac:dyDescent="0.35">
      <c r="A3430">
        <v>7820120</v>
      </c>
      <c r="B3430" t="s">
        <v>61</v>
      </c>
      <c r="C3430" t="s">
        <v>96</v>
      </c>
      <c r="D3430" t="s">
        <v>646</v>
      </c>
      <c r="E3430" t="s">
        <v>2680</v>
      </c>
      <c r="F3430" s="6">
        <v>2.5810892196506923E-4</v>
      </c>
      <c r="G3430" t="s">
        <v>215</v>
      </c>
      <c r="H3430" t="s">
        <v>1004</v>
      </c>
      <c r="I3430" s="1">
        <v>87.474999999999994</v>
      </c>
      <c r="J3430" s="2">
        <v>2.4055751527144453E-2</v>
      </c>
      <c r="K3430" s="2">
        <v>2.4107373311537467E-2</v>
      </c>
      <c r="L3430" s="2">
        <v>2.2584530671943558E-2</v>
      </c>
    </row>
    <row r="3431" spans="1:12" x14ac:dyDescent="0.35">
      <c r="A3431">
        <v>7820120</v>
      </c>
      <c r="B3431" t="s">
        <v>61</v>
      </c>
      <c r="C3431" t="s">
        <v>96</v>
      </c>
      <c r="D3431" t="s">
        <v>646</v>
      </c>
      <c r="E3431" t="s">
        <v>1267</v>
      </c>
      <c r="F3431" s="6">
        <v>3.4414522928675903E-4</v>
      </c>
      <c r="G3431" t="s">
        <v>957</v>
      </c>
      <c r="H3431" t="s">
        <v>861</v>
      </c>
      <c r="I3431" s="1">
        <v>71.639999999999986</v>
      </c>
      <c r="J3431" s="2">
        <v>2.1543491353351117E-2</v>
      </c>
      <c r="K3431" s="2">
        <v>2.7428374774154697E-2</v>
      </c>
      <c r="L3431" s="2">
        <v>2.4640797891808001E-2</v>
      </c>
    </row>
    <row r="3432" spans="1:12" x14ac:dyDescent="0.35">
      <c r="A3432">
        <v>7820120</v>
      </c>
      <c r="B3432" t="s">
        <v>61</v>
      </c>
      <c r="C3432" t="s">
        <v>96</v>
      </c>
      <c r="D3432" t="s">
        <v>646</v>
      </c>
      <c r="E3432" t="s">
        <v>910</v>
      </c>
      <c r="F3432" s="6">
        <v>8.6036307321689758E-5</v>
      </c>
      <c r="G3432" t="s">
        <v>436</v>
      </c>
      <c r="H3432" t="s">
        <v>576</v>
      </c>
      <c r="I3432" s="1">
        <v>82.49</v>
      </c>
      <c r="J3432" s="2">
        <v>7.0893917233072366E-3</v>
      </c>
      <c r="K3432" s="2">
        <v>7.4593478447905022E-3</v>
      </c>
      <c r="L3432" s="2">
        <v>7.0979953540394047E-3</v>
      </c>
    </row>
    <row r="3433" spans="1:12" x14ac:dyDescent="0.35">
      <c r="A3433">
        <v>7820120</v>
      </c>
      <c r="B3433" t="s">
        <v>61</v>
      </c>
      <c r="C3433" t="s">
        <v>96</v>
      </c>
      <c r="D3433" t="s">
        <v>646</v>
      </c>
      <c r="E3433" t="s">
        <v>759</v>
      </c>
      <c r="F3433" s="6">
        <v>2.5810892196506923E-4</v>
      </c>
      <c r="G3433" t="s">
        <v>179</v>
      </c>
      <c r="H3433" t="s">
        <v>791</v>
      </c>
      <c r="I3433" s="1">
        <v>74.804999999999993</v>
      </c>
      <c r="J3433" s="2">
        <v>1.7112621526284091E-2</v>
      </c>
      <c r="K3433" s="2">
        <v>2.2584530671943558E-2</v>
      </c>
      <c r="L3433" s="2">
        <v>1.9306548150673099E-2</v>
      </c>
    </row>
    <row r="3434" spans="1:12" x14ac:dyDescent="0.35">
      <c r="A3434">
        <v>7820120</v>
      </c>
      <c r="B3434" t="s">
        <v>61</v>
      </c>
      <c r="C3434" t="s">
        <v>96</v>
      </c>
      <c r="D3434" t="s">
        <v>646</v>
      </c>
      <c r="E3434" t="s">
        <v>2681</v>
      </c>
      <c r="F3434" s="6">
        <v>8.6036307321689758E-5</v>
      </c>
      <c r="G3434" t="s">
        <v>1405</v>
      </c>
      <c r="H3434" t="s">
        <v>1401</v>
      </c>
      <c r="I3434" s="1">
        <v>87.125</v>
      </c>
      <c r="J3434" s="2">
        <v>7.1410135077002498E-3</v>
      </c>
      <c r="K3434" s="2">
        <v>8.2336746106857102E-3</v>
      </c>
      <c r="L3434" s="2">
        <v>7.5023657358893742E-3</v>
      </c>
    </row>
    <row r="3435" spans="1:12" x14ac:dyDescent="0.35">
      <c r="A3435">
        <v>7820120</v>
      </c>
      <c r="B3435" t="s">
        <v>61</v>
      </c>
      <c r="C3435" t="s">
        <v>96</v>
      </c>
      <c r="D3435" t="s">
        <v>646</v>
      </c>
      <c r="E3435" t="s">
        <v>1889</v>
      </c>
      <c r="F3435" s="6">
        <v>4.3018153660844878E-4</v>
      </c>
      <c r="G3435" t="s">
        <v>1890</v>
      </c>
      <c r="H3435" t="s">
        <v>484</v>
      </c>
      <c r="I3435" s="1">
        <v>80.13</v>
      </c>
      <c r="J3435" s="2">
        <v>3.1360234018755921E-2</v>
      </c>
      <c r="K3435" s="2">
        <v>3.2865869396885489E-2</v>
      </c>
      <c r="L3435" s="2">
        <v>3.4457540425931812E-2</v>
      </c>
    </row>
    <row r="3436" spans="1:12" x14ac:dyDescent="0.35">
      <c r="A3436">
        <v>7820120</v>
      </c>
      <c r="B3436" t="s">
        <v>61</v>
      </c>
      <c r="C3436" t="s">
        <v>96</v>
      </c>
      <c r="D3436" t="s">
        <v>646</v>
      </c>
      <c r="E3436" t="s">
        <v>1891</v>
      </c>
      <c r="F3436" s="6">
        <v>5.1621784393013847E-4</v>
      </c>
      <c r="G3436" t="s">
        <v>282</v>
      </c>
      <c r="H3436" t="s">
        <v>887</v>
      </c>
      <c r="I3436" s="1">
        <v>68.344999999999999</v>
      </c>
      <c r="J3436" s="2">
        <v>2.7824141787834461E-2</v>
      </c>
      <c r="K3436" s="2">
        <v>4.3826894949668758E-2</v>
      </c>
      <c r="L3436" s="2">
        <v>3.5309301312507389E-2</v>
      </c>
    </row>
    <row r="3437" spans="1:12" x14ac:dyDescent="0.35">
      <c r="A3437">
        <v>7820120</v>
      </c>
      <c r="B3437" t="s">
        <v>61</v>
      </c>
      <c r="C3437" t="s">
        <v>96</v>
      </c>
      <c r="D3437" t="s">
        <v>646</v>
      </c>
      <c r="E3437" t="s">
        <v>1306</v>
      </c>
      <c r="F3437" s="6">
        <v>8.6036307321689758E-5</v>
      </c>
      <c r="G3437" t="s">
        <v>751</v>
      </c>
      <c r="H3437" t="s">
        <v>327</v>
      </c>
      <c r="I3437" s="1">
        <v>78.385000000000005</v>
      </c>
      <c r="J3437" s="2">
        <v>5.9881269895896063E-3</v>
      </c>
      <c r="K3437" s="2">
        <v>6.9603372623247015E-3</v>
      </c>
      <c r="L3437" s="2">
        <v>6.7452466253014633E-3</v>
      </c>
    </row>
    <row r="3438" spans="1:12" x14ac:dyDescent="0.35">
      <c r="A3438">
        <v>7820120</v>
      </c>
      <c r="B3438" t="s">
        <v>61</v>
      </c>
      <c r="C3438" t="s">
        <v>96</v>
      </c>
      <c r="D3438" t="s">
        <v>646</v>
      </c>
      <c r="E3438" t="s">
        <v>2682</v>
      </c>
      <c r="F3438" s="6">
        <v>2.5810892196506923E-4</v>
      </c>
      <c r="G3438" t="s">
        <v>868</v>
      </c>
      <c r="H3438" t="s">
        <v>959</v>
      </c>
      <c r="I3438" s="1">
        <v>83.41</v>
      </c>
      <c r="J3438" s="2">
        <v>1.8764518626860533E-2</v>
      </c>
      <c r="K3438" s="2">
        <v>2.2300610857781983E-2</v>
      </c>
      <c r="L3438" s="2">
        <v>2.1526284485729734E-2</v>
      </c>
    </row>
    <row r="3439" spans="1:12" x14ac:dyDescent="0.35">
      <c r="A3439">
        <v>7820120</v>
      </c>
      <c r="B3439" t="s">
        <v>61</v>
      </c>
      <c r="C3439" t="s">
        <v>96</v>
      </c>
      <c r="D3439" t="s">
        <v>646</v>
      </c>
      <c r="E3439" t="s">
        <v>1892</v>
      </c>
      <c r="F3439" s="6">
        <v>3.4414522928675903E-4</v>
      </c>
      <c r="G3439" t="s">
        <v>1029</v>
      </c>
      <c r="H3439" t="s">
        <v>819</v>
      </c>
      <c r="I3439" s="1">
        <v>76.365000000000009</v>
      </c>
      <c r="J3439" s="2">
        <v>2.5329088875505463E-2</v>
      </c>
      <c r="K3439" s="2">
        <v>2.5363503398434142E-2</v>
      </c>
      <c r="L3439" s="2">
        <v>2.6292696042632336E-2</v>
      </c>
    </row>
    <row r="3440" spans="1:12" x14ac:dyDescent="0.35">
      <c r="A3440">
        <v>7820120</v>
      </c>
      <c r="B3440" t="s">
        <v>61</v>
      </c>
      <c r="C3440" t="s">
        <v>96</v>
      </c>
      <c r="D3440" t="s">
        <v>911</v>
      </c>
      <c r="E3440" t="s">
        <v>912</v>
      </c>
      <c r="F3440" s="6">
        <v>8.6036307321689758E-5</v>
      </c>
      <c r="G3440" t="s">
        <v>220</v>
      </c>
      <c r="H3440" t="s">
        <v>798</v>
      </c>
      <c r="I3440" s="1">
        <v>77.63</v>
      </c>
      <c r="J3440" s="2">
        <v>5.8590725286070721E-3</v>
      </c>
      <c r="K3440" s="2">
        <v>7.0463735696463916E-3</v>
      </c>
      <c r="L3440" s="2">
        <v>6.5473628558996039E-3</v>
      </c>
    </row>
    <row r="3441" spans="1:12" x14ac:dyDescent="0.35">
      <c r="A3441">
        <v>7820120</v>
      </c>
      <c r="B3441" t="s">
        <v>61</v>
      </c>
      <c r="C3441" t="s">
        <v>96</v>
      </c>
      <c r="D3441" t="s">
        <v>911</v>
      </c>
      <c r="E3441" t="s">
        <v>2683</v>
      </c>
      <c r="F3441" s="6">
        <v>4.3018153660844878E-4</v>
      </c>
      <c r="G3441" t="s">
        <v>1696</v>
      </c>
      <c r="H3441" t="s">
        <v>1732</v>
      </c>
      <c r="I3441" s="1">
        <v>73.564999999999998</v>
      </c>
      <c r="J3441" s="2">
        <v>3.1059106943130004E-2</v>
      </c>
      <c r="K3441" s="2">
        <v>3.5834121999483784E-2</v>
      </c>
      <c r="L3441" s="2">
        <v>3.1704377935232807E-2</v>
      </c>
    </row>
    <row r="3442" spans="1:12" x14ac:dyDescent="0.35">
      <c r="A3442">
        <v>7820120</v>
      </c>
      <c r="B3442" t="s">
        <v>61</v>
      </c>
      <c r="C3442" t="s">
        <v>96</v>
      </c>
      <c r="D3442" t="s">
        <v>1105</v>
      </c>
      <c r="E3442" t="s">
        <v>1106</v>
      </c>
      <c r="F3442" s="6">
        <v>2.5810892196506923E-4</v>
      </c>
      <c r="G3442" t="s">
        <v>389</v>
      </c>
      <c r="H3442" t="s">
        <v>167</v>
      </c>
      <c r="I3442" s="1">
        <v>77.699999999999989</v>
      </c>
      <c r="J3442" s="2">
        <v>1.8119246321947859E-2</v>
      </c>
      <c r="K3442" s="2">
        <v>2.3100748515873695E-2</v>
      </c>
      <c r="L3442" s="2">
        <v>2.0055062448999961E-2</v>
      </c>
    </row>
    <row r="3443" spans="1:12" x14ac:dyDescent="0.35">
      <c r="A3443">
        <v>7820120</v>
      </c>
      <c r="B3443" t="s">
        <v>61</v>
      </c>
      <c r="C3443" t="s">
        <v>96</v>
      </c>
      <c r="D3443" t="s">
        <v>1105</v>
      </c>
      <c r="E3443" t="s">
        <v>1107</v>
      </c>
      <c r="F3443" s="6">
        <v>1.7207261464337952E-4</v>
      </c>
      <c r="G3443" t="s">
        <v>1108</v>
      </c>
      <c r="H3443" t="s">
        <v>1109</v>
      </c>
      <c r="I3443" s="1">
        <v>74.47</v>
      </c>
      <c r="J3443" s="2">
        <v>1.183859588746451E-2</v>
      </c>
      <c r="K3443" s="2">
        <v>1.3886260001720727E-2</v>
      </c>
      <c r="L3443" s="2">
        <v>1.2251569637484675E-2</v>
      </c>
    </row>
    <row r="3444" spans="1:12" x14ac:dyDescent="0.35">
      <c r="A3444">
        <v>7820120</v>
      </c>
      <c r="B3444" t="s">
        <v>61</v>
      </c>
      <c r="C3444" t="s">
        <v>96</v>
      </c>
      <c r="D3444" t="s">
        <v>1357</v>
      </c>
      <c r="E3444" t="s">
        <v>1893</v>
      </c>
      <c r="F3444" s="6">
        <v>1.7207261464337952E-4</v>
      </c>
      <c r="G3444" t="s">
        <v>179</v>
      </c>
      <c r="H3444" t="s">
        <v>946</v>
      </c>
      <c r="I3444" s="1">
        <v>79.204999999999984</v>
      </c>
      <c r="J3444" s="2">
        <v>1.1408414350856062E-2</v>
      </c>
      <c r="K3444" s="2">
        <v>1.5245633657403425E-2</v>
      </c>
      <c r="L3444" s="2">
        <v>1.3628150554631712E-2</v>
      </c>
    </row>
    <row r="3445" spans="1:12" x14ac:dyDescent="0.35">
      <c r="A3445">
        <v>7820120</v>
      </c>
      <c r="B3445" t="s">
        <v>61</v>
      </c>
      <c r="C3445" t="s">
        <v>96</v>
      </c>
      <c r="D3445" t="s">
        <v>1357</v>
      </c>
      <c r="E3445" t="s">
        <v>2684</v>
      </c>
      <c r="F3445" s="6">
        <v>8.6036307321689758E-5</v>
      </c>
      <c r="G3445" t="s">
        <v>535</v>
      </c>
      <c r="H3445" t="s">
        <v>139</v>
      </c>
      <c r="I3445" s="1">
        <v>62.823076923076925</v>
      </c>
      <c r="J3445" s="2">
        <v>5.4719091456594685E-3</v>
      </c>
      <c r="K3445" s="2" t="s">
        <v>140</v>
      </c>
      <c r="L3445" s="2">
        <v>5.4116838618152724E-3</v>
      </c>
    </row>
    <row r="3446" spans="1:12" x14ac:dyDescent="0.35">
      <c r="A3446">
        <v>7820120</v>
      </c>
      <c r="B3446" t="s">
        <v>61</v>
      </c>
      <c r="C3446" t="s">
        <v>96</v>
      </c>
      <c r="D3446" t="s">
        <v>1357</v>
      </c>
      <c r="E3446" t="s">
        <v>2685</v>
      </c>
      <c r="F3446" s="6">
        <v>1.7207261464337952E-4</v>
      </c>
      <c r="G3446" t="s">
        <v>1316</v>
      </c>
      <c r="H3446" t="s">
        <v>918</v>
      </c>
      <c r="I3446" s="1">
        <v>82.49</v>
      </c>
      <c r="J3446" s="2">
        <v>1.2905446098253464E-2</v>
      </c>
      <c r="K3446" s="2">
        <v>1.6691043620407815E-2</v>
      </c>
      <c r="L3446" s="2">
        <v>1.4195990708078809E-2</v>
      </c>
    </row>
    <row r="3447" spans="1:12" x14ac:dyDescent="0.35">
      <c r="A3447">
        <v>7820120</v>
      </c>
      <c r="B3447" t="s">
        <v>61</v>
      </c>
      <c r="C3447" t="s">
        <v>96</v>
      </c>
      <c r="D3447" t="s">
        <v>1357</v>
      </c>
      <c r="E3447" t="s">
        <v>1894</v>
      </c>
      <c r="F3447" s="6">
        <v>8.6036307321689758E-5</v>
      </c>
      <c r="G3447" t="s">
        <v>428</v>
      </c>
      <c r="H3447" t="s">
        <v>467</v>
      </c>
      <c r="I3447" s="1">
        <v>78.259999999999991</v>
      </c>
      <c r="J3447" s="2">
        <v>5.3686655768734404E-3</v>
      </c>
      <c r="K3447" s="2">
        <v>7.8981330121311189E-3</v>
      </c>
      <c r="L3447" s="2">
        <v>6.7280389699941661E-3</v>
      </c>
    </row>
    <row r="3448" spans="1:12" x14ac:dyDescent="0.35">
      <c r="A3448">
        <v>7820120</v>
      </c>
      <c r="B3448" t="s">
        <v>61</v>
      </c>
      <c r="C3448" t="s">
        <v>96</v>
      </c>
      <c r="D3448" t="s">
        <v>1357</v>
      </c>
      <c r="E3448" t="s">
        <v>2686</v>
      </c>
      <c r="F3448" s="6">
        <v>1.7207261464337952E-4</v>
      </c>
      <c r="G3448" t="s">
        <v>179</v>
      </c>
      <c r="H3448" t="s">
        <v>1157</v>
      </c>
      <c r="I3448" s="1">
        <v>83.734999999999985</v>
      </c>
      <c r="J3448" s="2">
        <v>1.1408414350856062E-2</v>
      </c>
      <c r="K3448" s="2">
        <v>1.5813473285726579E-2</v>
      </c>
      <c r="L3448" s="2">
        <v>1.441968563223915E-2</v>
      </c>
    </row>
    <row r="3449" spans="1:12" x14ac:dyDescent="0.35">
      <c r="A3449">
        <v>7820120</v>
      </c>
      <c r="B3449" t="s">
        <v>61</v>
      </c>
      <c r="C3449" t="s">
        <v>96</v>
      </c>
      <c r="D3449" t="s">
        <v>1357</v>
      </c>
      <c r="E3449" t="s">
        <v>1895</v>
      </c>
      <c r="F3449" s="6">
        <v>2.5810892196506923E-4</v>
      </c>
      <c r="G3449" t="s">
        <v>1253</v>
      </c>
      <c r="H3449" t="s">
        <v>139</v>
      </c>
      <c r="I3449" s="1">
        <v>54.538461538461547</v>
      </c>
      <c r="J3449" s="2">
        <v>1.5925320485244771E-2</v>
      </c>
      <c r="K3449" s="2" t="s">
        <v>140</v>
      </c>
      <c r="L3449" s="2">
        <v>1.4066936247096273E-2</v>
      </c>
    </row>
    <row r="3450" spans="1:12" x14ac:dyDescent="0.35">
      <c r="A3450">
        <v>7820120</v>
      </c>
      <c r="B3450" t="s">
        <v>61</v>
      </c>
      <c r="C3450" t="s">
        <v>96</v>
      </c>
      <c r="D3450" t="s">
        <v>1357</v>
      </c>
      <c r="E3450" t="s">
        <v>1896</v>
      </c>
      <c r="F3450" s="6">
        <v>1.7207261464337952E-4</v>
      </c>
      <c r="G3450" t="s">
        <v>1528</v>
      </c>
      <c r="H3450" t="s">
        <v>1309</v>
      </c>
      <c r="I3450" s="1">
        <v>79.12</v>
      </c>
      <c r="J3450" s="2">
        <v>1.0014626172244688E-2</v>
      </c>
      <c r="K3450" s="2">
        <v>1.7104017895551923E-2</v>
      </c>
      <c r="L3450" s="2">
        <v>1.3628150554631712E-2</v>
      </c>
    </row>
    <row r="3451" spans="1:12" x14ac:dyDescent="0.35">
      <c r="A3451">
        <v>7820120</v>
      </c>
      <c r="B3451" t="s">
        <v>61</v>
      </c>
      <c r="C3451" t="s">
        <v>96</v>
      </c>
      <c r="D3451" t="s">
        <v>1898</v>
      </c>
      <c r="E3451" t="s">
        <v>1899</v>
      </c>
      <c r="F3451" s="6">
        <v>1.7207261464337952E-4</v>
      </c>
      <c r="G3451" t="s">
        <v>1659</v>
      </c>
      <c r="H3451" t="s">
        <v>319</v>
      </c>
      <c r="I3451" s="1">
        <v>76.634999999999991</v>
      </c>
      <c r="J3451" s="2">
        <v>1.2148326593822593E-2</v>
      </c>
      <c r="K3451" s="2">
        <v>1.2045083025036566E-2</v>
      </c>
      <c r="L3451" s="2">
        <v>1.3180762281682872E-2</v>
      </c>
    </row>
    <row r="3452" spans="1:12" x14ac:dyDescent="0.35">
      <c r="A3452">
        <v>7820120</v>
      </c>
      <c r="B3452" t="s">
        <v>61</v>
      </c>
      <c r="C3452" t="s">
        <v>96</v>
      </c>
      <c r="D3452" t="s">
        <v>1898</v>
      </c>
      <c r="E3452" t="s">
        <v>1900</v>
      </c>
      <c r="F3452" s="6">
        <v>3.4414522928675903E-4</v>
      </c>
      <c r="G3452" t="s">
        <v>901</v>
      </c>
      <c r="H3452" t="s">
        <v>901</v>
      </c>
      <c r="I3452" s="1">
        <v>77.33</v>
      </c>
      <c r="J3452" s="2">
        <v>3.1179557773380367E-2</v>
      </c>
      <c r="K3452" s="2">
        <v>3.1179557773380367E-2</v>
      </c>
      <c r="L3452" s="2">
        <v>2.6602427274114365E-2</v>
      </c>
    </row>
    <row r="3453" spans="1:12" x14ac:dyDescent="0.35">
      <c r="A3453">
        <v>7820120</v>
      </c>
      <c r="B3453" t="s">
        <v>61</v>
      </c>
      <c r="C3453" t="s">
        <v>96</v>
      </c>
      <c r="D3453" t="s">
        <v>1360</v>
      </c>
      <c r="E3453" t="s">
        <v>1902</v>
      </c>
      <c r="F3453" s="6">
        <v>2.5810892196506923E-4</v>
      </c>
      <c r="G3453" t="s">
        <v>1206</v>
      </c>
      <c r="H3453" t="s">
        <v>367</v>
      </c>
      <c r="I3453" s="1">
        <v>56.375</v>
      </c>
      <c r="J3453" s="2">
        <v>1.1279359889873527E-2</v>
      </c>
      <c r="K3453" s="2">
        <v>2.1242364277725197E-2</v>
      </c>
      <c r="L3453" s="2">
        <v>1.4557343592672864E-2</v>
      </c>
    </row>
    <row r="3454" spans="1:12" x14ac:dyDescent="0.35">
      <c r="A3454">
        <v>7820120</v>
      </c>
      <c r="B3454" t="s">
        <v>61</v>
      </c>
      <c r="C3454" t="s">
        <v>96</v>
      </c>
      <c r="D3454" t="s">
        <v>1360</v>
      </c>
      <c r="E3454" t="s">
        <v>2687</v>
      </c>
      <c r="F3454" s="6">
        <v>2.5810892196506923E-4</v>
      </c>
      <c r="G3454" t="s">
        <v>1206</v>
      </c>
      <c r="H3454" t="s">
        <v>179</v>
      </c>
      <c r="I3454" s="1">
        <v>55.884999999999998</v>
      </c>
      <c r="J3454" s="2">
        <v>1.1279359889873527E-2</v>
      </c>
      <c r="K3454" s="2">
        <v>1.7112621526284091E-2</v>
      </c>
      <c r="L3454" s="2">
        <v>1.4428288737847371E-2</v>
      </c>
    </row>
    <row r="3455" spans="1:12" x14ac:dyDescent="0.35">
      <c r="A3455">
        <v>7820120</v>
      </c>
      <c r="B3455" t="s">
        <v>61</v>
      </c>
      <c r="C3455" t="s">
        <v>96</v>
      </c>
      <c r="D3455" t="s">
        <v>1360</v>
      </c>
      <c r="E3455" t="s">
        <v>2547</v>
      </c>
      <c r="F3455" s="6">
        <v>8.6036307321689758E-5</v>
      </c>
      <c r="G3455" t="s">
        <v>510</v>
      </c>
      <c r="H3455" t="s">
        <v>1073</v>
      </c>
      <c r="I3455" s="1">
        <v>75.75</v>
      </c>
      <c r="J3455" s="2">
        <v>4.8610513636754716E-3</v>
      </c>
      <c r="K3455" s="2">
        <v>7.5625914135765302E-3</v>
      </c>
      <c r="L3455" s="2">
        <v>6.5129484642519149E-3</v>
      </c>
    </row>
    <row r="3456" spans="1:12" x14ac:dyDescent="0.35">
      <c r="A3456">
        <v>7820120</v>
      </c>
      <c r="B3456" t="s">
        <v>61</v>
      </c>
      <c r="C3456" t="s">
        <v>96</v>
      </c>
      <c r="D3456" t="s">
        <v>1110</v>
      </c>
      <c r="E3456" t="s">
        <v>1111</v>
      </c>
      <c r="F3456" s="6">
        <v>1.7207261464337952E-4</v>
      </c>
      <c r="G3456" t="s">
        <v>513</v>
      </c>
      <c r="H3456" t="s">
        <v>929</v>
      </c>
      <c r="I3456" s="1">
        <v>86.245000000000005</v>
      </c>
      <c r="J3456" s="2">
        <v>1.5073561042760045E-2</v>
      </c>
      <c r="K3456" s="2">
        <v>1.4075539877828443E-2</v>
      </c>
      <c r="L3456" s="2">
        <v>1.4849867168847598E-2</v>
      </c>
    </row>
    <row r="3457" spans="1:12" x14ac:dyDescent="0.35">
      <c r="A3457">
        <v>7820120</v>
      </c>
      <c r="B3457" t="s">
        <v>61</v>
      </c>
      <c r="C3457" t="s">
        <v>96</v>
      </c>
      <c r="D3457" t="s">
        <v>1110</v>
      </c>
      <c r="E3457" t="s">
        <v>1112</v>
      </c>
      <c r="F3457" s="6">
        <v>1.7207261464337952E-4</v>
      </c>
      <c r="G3457" t="s">
        <v>227</v>
      </c>
      <c r="H3457" t="s">
        <v>257</v>
      </c>
      <c r="I3457" s="1">
        <v>91.91</v>
      </c>
      <c r="J3457" s="2">
        <v>1.5830680547190914E-2</v>
      </c>
      <c r="K3457" s="2">
        <v>1.5847887808655252E-2</v>
      </c>
      <c r="L3457" s="2">
        <v>1.5813473548288551E-2</v>
      </c>
    </row>
    <row r="3458" spans="1:12" x14ac:dyDescent="0.35">
      <c r="A3458">
        <v>7820120</v>
      </c>
      <c r="B3458" t="s">
        <v>61</v>
      </c>
      <c r="C3458" t="s">
        <v>96</v>
      </c>
      <c r="D3458" t="s">
        <v>1110</v>
      </c>
      <c r="E3458" t="s">
        <v>1113</v>
      </c>
      <c r="F3458" s="6">
        <v>1.7207261464337952E-4</v>
      </c>
      <c r="G3458" t="s">
        <v>359</v>
      </c>
      <c r="H3458" t="s">
        <v>605</v>
      </c>
      <c r="I3458" s="1">
        <v>86.08</v>
      </c>
      <c r="J3458" s="2">
        <v>1.302589692850383E-2</v>
      </c>
      <c r="K3458" s="2">
        <v>1.5176804611546075E-2</v>
      </c>
      <c r="L3458" s="2">
        <v>1.4815451858233004E-2</v>
      </c>
    </row>
    <row r="3459" spans="1:12" x14ac:dyDescent="0.35">
      <c r="A3459">
        <v>7820120</v>
      </c>
      <c r="B3459" t="s">
        <v>61</v>
      </c>
      <c r="C3459" t="s">
        <v>96</v>
      </c>
      <c r="D3459" t="s">
        <v>1110</v>
      </c>
      <c r="E3459" t="s">
        <v>1114</v>
      </c>
      <c r="F3459" s="6">
        <v>1.7207261464337952E-4</v>
      </c>
      <c r="G3459" t="s">
        <v>831</v>
      </c>
      <c r="H3459" t="s">
        <v>364</v>
      </c>
      <c r="I3459" s="1">
        <v>87.115000000000009</v>
      </c>
      <c r="J3459" s="2">
        <v>1.5710229716940548E-2</v>
      </c>
      <c r="K3459" s="2">
        <v>1.3765809171470361E-2</v>
      </c>
      <c r="L3459" s="2">
        <v>1.4987524472876382E-2</v>
      </c>
    </row>
    <row r="3460" spans="1:12" x14ac:dyDescent="0.35">
      <c r="A3460">
        <v>7820120</v>
      </c>
      <c r="B3460" t="s">
        <v>61</v>
      </c>
      <c r="C3460" t="s">
        <v>96</v>
      </c>
      <c r="D3460" t="s">
        <v>1110</v>
      </c>
      <c r="E3460" t="s">
        <v>1117</v>
      </c>
      <c r="F3460" s="6">
        <v>1.7207261464337952E-4</v>
      </c>
      <c r="G3460" t="s">
        <v>798</v>
      </c>
      <c r="H3460" t="s">
        <v>1118</v>
      </c>
      <c r="I3460" s="1">
        <v>83.37</v>
      </c>
      <c r="J3460" s="2">
        <v>1.4092747139292783E-2</v>
      </c>
      <c r="K3460" s="2">
        <v>1.503914651983137E-2</v>
      </c>
      <c r="L3460" s="2">
        <v>1.4350856323819825E-2</v>
      </c>
    </row>
    <row r="3461" spans="1:12" x14ac:dyDescent="0.35">
      <c r="A3461">
        <v>7820120</v>
      </c>
      <c r="B3461" t="s">
        <v>61</v>
      </c>
      <c r="C3461" t="s">
        <v>96</v>
      </c>
      <c r="D3461" t="s">
        <v>1110</v>
      </c>
      <c r="E3461" t="s">
        <v>1119</v>
      </c>
      <c r="F3461" s="6">
        <v>1.7207261464337952E-4</v>
      </c>
      <c r="G3461" t="s">
        <v>1120</v>
      </c>
      <c r="H3461" t="s">
        <v>167</v>
      </c>
      <c r="I3461" s="1">
        <v>69.245000000000005</v>
      </c>
      <c r="J3461" s="2">
        <v>1.0565258539103502E-2</v>
      </c>
      <c r="K3461" s="2">
        <v>1.5400499010582467E-2</v>
      </c>
      <c r="L3461" s="2">
        <v>1.1907424408197916E-2</v>
      </c>
    </row>
    <row r="3462" spans="1:12" x14ac:dyDescent="0.35">
      <c r="A3462">
        <v>7820120</v>
      </c>
      <c r="B3462" t="s">
        <v>61</v>
      </c>
      <c r="C3462" t="s">
        <v>96</v>
      </c>
      <c r="D3462" t="s">
        <v>1110</v>
      </c>
      <c r="E3462" t="s">
        <v>1121</v>
      </c>
      <c r="F3462" s="6">
        <v>3.4414522928675903E-4</v>
      </c>
      <c r="G3462" t="s">
        <v>246</v>
      </c>
      <c r="H3462" t="s">
        <v>856</v>
      </c>
      <c r="I3462" s="1">
        <v>85.394999999999996</v>
      </c>
      <c r="J3462" s="2">
        <v>2.6258280994579712E-2</v>
      </c>
      <c r="K3462" s="2">
        <v>3.1454873956809778E-2</v>
      </c>
      <c r="L3462" s="2">
        <v>2.9424417104017896E-2</v>
      </c>
    </row>
    <row r="3463" spans="1:12" x14ac:dyDescent="0.35">
      <c r="A3463">
        <v>7820120</v>
      </c>
      <c r="B3463" t="s">
        <v>61</v>
      </c>
      <c r="C3463" t="s">
        <v>96</v>
      </c>
      <c r="D3463" t="s">
        <v>1110</v>
      </c>
      <c r="E3463" t="s">
        <v>1122</v>
      </c>
      <c r="F3463" s="6">
        <v>8.6036307321689758E-5</v>
      </c>
      <c r="G3463" t="s">
        <v>359</v>
      </c>
      <c r="H3463" t="s">
        <v>1123</v>
      </c>
      <c r="I3463" s="1">
        <v>80.84</v>
      </c>
      <c r="J3463" s="2">
        <v>6.5129484642519149E-3</v>
      </c>
      <c r="K3463" s="2">
        <v>7.2614643379506159E-3</v>
      </c>
      <c r="L3463" s="2">
        <v>6.9517338941545055E-3</v>
      </c>
    </row>
    <row r="3464" spans="1:12" x14ac:dyDescent="0.35">
      <c r="A3464">
        <v>7820120</v>
      </c>
      <c r="B3464" t="s">
        <v>61</v>
      </c>
      <c r="C3464" t="s">
        <v>96</v>
      </c>
      <c r="D3464" t="s">
        <v>1110</v>
      </c>
      <c r="E3464" t="s">
        <v>1124</v>
      </c>
      <c r="F3464" s="6">
        <v>2.5810892196506923E-4</v>
      </c>
      <c r="G3464" t="s">
        <v>227</v>
      </c>
      <c r="H3464" t="s">
        <v>405</v>
      </c>
      <c r="I3464" s="1">
        <v>89.965000000000003</v>
      </c>
      <c r="J3464" s="2">
        <v>2.3746020820786369E-2</v>
      </c>
      <c r="K3464" s="2">
        <v>2.3616966359803836E-2</v>
      </c>
      <c r="L3464" s="2">
        <v>2.3203992478502685E-2</v>
      </c>
    </row>
    <row r="3465" spans="1:12" x14ac:dyDescent="0.35">
      <c r="A3465">
        <v>7820120</v>
      </c>
      <c r="B3465" t="s">
        <v>61</v>
      </c>
      <c r="C3465" t="s">
        <v>96</v>
      </c>
      <c r="D3465" t="s">
        <v>1110</v>
      </c>
      <c r="E3465" t="s">
        <v>485</v>
      </c>
      <c r="F3465" s="6">
        <v>1.7207261464337952E-4</v>
      </c>
      <c r="G3465" t="s">
        <v>1039</v>
      </c>
      <c r="H3465" t="s">
        <v>444</v>
      </c>
      <c r="I3465" s="1">
        <v>83.330000000000013</v>
      </c>
      <c r="J3465" s="2">
        <v>1.2957067882646478E-2</v>
      </c>
      <c r="K3465" s="2">
        <v>1.5916716854512604E-2</v>
      </c>
      <c r="L3465" s="2">
        <v>1.4350856323819825E-2</v>
      </c>
    </row>
    <row r="3466" spans="1:12" x14ac:dyDescent="0.35">
      <c r="A3466">
        <v>7820120</v>
      </c>
      <c r="B3466" t="s">
        <v>61</v>
      </c>
      <c r="C3466" t="s">
        <v>96</v>
      </c>
      <c r="D3466" t="s">
        <v>1110</v>
      </c>
      <c r="E3466" t="s">
        <v>1125</v>
      </c>
      <c r="F3466" s="6">
        <v>6.0225415125182832E-4</v>
      </c>
      <c r="G3466" t="s">
        <v>670</v>
      </c>
      <c r="H3466" t="s">
        <v>239</v>
      </c>
      <c r="I3466" s="1">
        <v>81.41</v>
      </c>
      <c r="J3466" s="2">
        <v>5.040867245977803E-2</v>
      </c>
      <c r="K3466" s="2">
        <v>5.2998365310160889E-2</v>
      </c>
      <c r="L3466" s="2">
        <v>4.9023488830865727E-2</v>
      </c>
    </row>
    <row r="3467" spans="1:12" x14ac:dyDescent="0.35">
      <c r="A3467">
        <v>7820120</v>
      </c>
      <c r="B3467" t="s">
        <v>61</v>
      </c>
      <c r="C3467" t="s">
        <v>96</v>
      </c>
      <c r="D3467" t="s">
        <v>1110</v>
      </c>
      <c r="E3467" t="s">
        <v>1128</v>
      </c>
      <c r="F3467" s="6">
        <v>5.1621784393013847E-4</v>
      </c>
      <c r="G3467" t="s">
        <v>730</v>
      </c>
      <c r="H3467" t="s">
        <v>215</v>
      </c>
      <c r="I3467" s="1">
        <v>84.064999999999998</v>
      </c>
      <c r="J3467" s="2">
        <v>4.1503914651983137E-2</v>
      </c>
      <c r="K3467" s="2">
        <v>4.8111503054288907E-2</v>
      </c>
      <c r="L3467" s="2">
        <v>4.3362298890131629E-2</v>
      </c>
    </row>
    <row r="3468" spans="1:12" x14ac:dyDescent="0.35">
      <c r="A3468">
        <v>7820120</v>
      </c>
      <c r="B3468" t="s">
        <v>61</v>
      </c>
      <c r="C3468" t="s">
        <v>96</v>
      </c>
      <c r="D3468" t="s">
        <v>1110</v>
      </c>
      <c r="E3468" t="s">
        <v>1129</v>
      </c>
      <c r="F3468" s="6">
        <v>3.4414522928675903E-4</v>
      </c>
      <c r="G3468" t="s">
        <v>431</v>
      </c>
      <c r="H3468" t="s">
        <v>981</v>
      </c>
      <c r="I3468" s="1">
        <v>88.515000000000001</v>
      </c>
      <c r="J3468" s="2">
        <v>2.9390002581089224E-2</v>
      </c>
      <c r="K3468" s="2">
        <v>2.9493246149875248E-2</v>
      </c>
      <c r="L3468" s="2">
        <v>3.0456852791878174E-2</v>
      </c>
    </row>
    <row r="3469" spans="1:12" x14ac:dyDescent="0.35">
      <c r="A3469">
        <v>7820120</v>
      </c>
      <c r="B3469" t="s">
        <v>61</v>
      </c>
      <c r="C3469" t="s">
        <v>96</v>
      </c>
      <c r="D3469" t="s">
        <v>1110</v>
      </c>
      <c r="E3469" t="s">
        <v>1133</v>
      </c>
      <c r="F3469" s="6">
        <v>8.6036307321689758E-5</v>
      </c>
      <c r="G3469" t="s">
        <v>1134</v>
      </c>
      <c r="H3469" t="s">
        <v>441</v>
      </c>
      <c r="I3469" s="1">
        <v>81.62</v>
      </c>
      <c r="J3469" s="2">
        <v>5.4633055149272995E-3</v>
      </c>
      <c r="K3469" s="2">
        <v>8.06160199604233E-3</v>
      </c>
      <c r="L3469" s="2">
        <v>7.0291660456200805E-3</v>
      </c>
    </row>
    <row r="3470" spans="1:12" x14ac:dyDescent="0.35">
      <c r="A3470">
        <v>7820120</v>
      </c>
      <c r="B3470" t="s">
        <v>61</v>
      </c>
      <c r="C3470" t="s">
        <v>96</v>
      </c>
      <c r="D3470" t="s">
        <v>1110</v>
      </c>
      <c r="E3470" t="s">
        <v>1135</v>
      </c>
      <c r="F3470" s="6">
        <v>2.5810892196506923E-4</v>
      </c>
      <c r="G3470" t="s">
        <v>863</v>
      </c>
      <c r="H3470" t="s">
        <v>206</v>
      </c>
      <c r="I3470" s="1">
        <v>84.84</v>
      </c>
      <c r="J3470" s="2">
        <v>1.5744644239869224E-2</v>
      </c>
      <c r="K3470" s="2">
        <v>2.5810892196506924E-2</v>
      </c>
      <c r="L3470" s="2">
        <v>2.188763737032379E-2</v>
      </c>
    </row>
    <row r="3471" spans="1:12" x14ac:dyDescent="0.35">
      <c r="A3471">
        <v>7820120</v>
      </c>
      <c r="B3471" t="s">
        <v>61</v>
      </c>
      <c r="C3471" t="s">
        <v>96</v>
      </c>
      <c r="D3471" t="s">
        <v>1110</v>
      </c>
      <c r="E3471" t="s">
        <v>1136</v>
      </c>
      <c r="F3471" s="6">
        <v>8.6036307321689758E-5</v>
      </c>
      <c r="G3471" t="s">
        <v>718</v>
      </c>
      <c r="H3471" t="s">
        <v>998</v>
      </c>
      <c r="I3471" s="1">
        <v>75.074999999999989</v>
      </c>
      <c r="J3471" s="2">
        <v>7.2442570764862779E-3</v>
      </c>
      <c r="K3471" s="2">
        <v>6.9775445237890386E-3</v>
      </c>
      <c r="L3471" s="2">
        <v>6.4613265485779147E-3</v>
      </c>
    </row>
    <row r="3472" spans="1:12" x14ac:dyDescent="0.35">
      <c r="A3472">
        <v>7820120</v>
      </c>
      <c r="B3472" t="s">
        <v>61</v>
      </c>
      <c r="C3472" t="s">
        <v>96</v>
      </c>
      <c r="D3472" t="s">
        <v>1110</v>
      </c>
      <c r="E3472" t="s">
        <v>1137</v>
      </c>
      <c r="F3472" s="6">
        <v>5.1621784393013847E-4</v>
      </c>
      <c r="G3472" t="s">
        <v>863</v>
      </c>
      <c r="H3472" t="s">
        <v>441</v>
      </c>
      <c r="I3472" s="1">
        <v>79.204999999999998</v>
      </c>
      <c r="J3472" s="2">
        <v>3.1489288479738448E-2</v>
      </c>
      <c r="K3472" s="2">
        <v>4.8369611976253973E-2</v>
      </c>
      <c r="L3472" s="2">
        <v>4.0884451663895129E-2</v>
      </c>
    </row>
    <row r="3473" spans="1:12" x14ac:dyDescent="0.35">
      <c r="A3473">
        <v>7820120</v>
      </c>
      <c r="B3473" t="s">
        <v>61</v>
      </c>
      <c r="C3473" t="s">
        <v>96</v>
      </c>
      <c r="D3473" t="s">
        <v>1110</v>
      </c>
      <c r="E3473" t="s">
        <v>1138</v>
      </c>
      <c r="F3473" s="6">
        <v>4.3018153660844878E-4</v>
      </c>
      <c r="G3473" t="s">
        <v>897</v>
      </c>
      <c r="H3473" t="s">
        <v>1010</v>
      </c>
      <c r="I3473" s="1">
        <v>78.27</v>
      </c>
      <c r="J3473" s="2">
        <v>3.2521724167598728E-2</v>
      </c>
      <c r="K3473" s="2">
        <v>3.4027359545728296E-2</v>
      </c>
      <c r="L3473" s="2">
        <v>3.3683215629251403E-2</v>
      </c>
    </row>
    <row r="3474" spans="1:12" x14ac:dyDescent="0.35">
      <c r="A3474">
        <v>7820120</v>
      </c>
      <c r="B3474" t="s">
        <v>61</v>
      </c>
      <c r="C3474" t="s">
        <v>96</v>
      </c>
      <c r="D3474" t="s">
        <v>2328</v>
      </c>
      <c r="E3474" t="s">
        <v>2688</v>
      </c>
      <c r="F3474" s="6">
        <v>8.6036307321689758E-5</v>
      </c>
      <c r="G3474" t="s">
        <v>1924</v>
      </c>
      <c r="H3474" t="s">
        <v>790</v>
      </c>
      <c r="I3474" s="1">
        <v>94.25</v>
      </c>
      <c r="J3474" s="2">
        <v>8.4831799019186097E-3</v>
      </c>
      <c r="K3474" s="2">
        <v>7.5539877828443604E-3</v>
      </c>
      <c r="L3474" s="2">
        <v>8.1046198871412029E-3</v>
      </c>
    </row>
    <row r="3475" spans="1:12" x14ac:dyDescent="0.35">
      <c r="A3475">
        <v>7820120</v>
      </c>
      <c r="B3475" t="s">
        <v>61</v>
      </c>
      <c r="C3475" t="s">
        <v>96</v>
      </c>
      <c r="D3475" t="s">
        <v>2328</v>
      </c>
      <c r="E3475" t="s">
        <v>2689</v>
      </c>
      <c r="F3475" s="6">
        <v>8.6036307321689758E-5</v>
      </c>
      <c r="G3475" t="s">
        <v>786</v>
      </c>
      <c r="H3475" t="s">
        <v>471</v>
      </c>
      <c r="I3475" s="1">
        <v>97.28</v>
      </c>
      <c r="J3475" s="2">
        <v>8.3799363331325833E-3</v>
      </c>
      <c r="K3475" s="2">
        <v>8.4315581175255956E-3</v>
      </c>
      <c r="L3475" s="2">
        <v>8.3713329649623865E-3</v>
      </c>
    </row>
    <row r="3476" spans="1:12" x14ac:dyDescent="0.35">
      <c r="A3476">
        <v>7820120</v>
      </c>
      <c r="B3476" t="s">
        <v>61</v>
      </c>
      <c r="C3476" t="s">
        <v>96</v>
      </c>
      <c r="D3476" t="s">
        <v>1905</v>
      </c>
      <c r="E3476" t="s">
        <v>1906</v>
      </c>
      <c r="F3476" s="6">
        <v>2.5810892196506923E-4</v>
      </c>
      <c r="G3476" t="s">
        <v>158</v>
      </c>
      <c r="H3476" t="s">
        <v>239</v>
      </c>
      <c r="I3476" s="1">
        <v>80.12</v>
      </c>
      <c r="J3476" s="2">
        <v>1.5899509593048266E-2</v>
      </c>
      <c r="K3476" s="2">
        <v>2.2713585132926092E-2</v>
      </c>
      <c r="L3476" s="2">
        <v>2.0674524255559087E-2</v>
      </c>
    </row>
    <row r="3477" spans="1:12" x14ac:dyDescent="0.35">
      <c r="A3477">
        <v>7820120</v>
      </c>
      <c r="B3477" t="s">
        <v>61</v>
      </c>
      <c r="C3477" t="s">
        <v>96</v>
      </c>
      <c r="D3477" t="s">
        <v>1905</v>
      </c>
      <c r="E3477" t="s">
        <v>1907</v>
      </c>
      <c r="F3477" s="6">
        <v>8.6036307321689758E-5</v>
      </c>
      <c r="G3477" t="s">
        <v>1908</v>
      </c>
      <c r="H3477" t="s">
        <v>1533</v>
      </c>
      <c r="I3477" s="1">
        <v>56.059999999999995</v>
      </c>
      <c r="J3477" s="2">
        <v>2.6585218962402136E-3</v>
      </c>
      <c r="K3477" s="2">
        <v>5.9451088359287621E-3</v>
      </c>
      <c r="L3477" s="2">
        <v>4.8266367094658086E-3</v>
      </c>
    </row>
    <row r="3478" spans="1:12" x14ac:dyDescent="0.35">
      <c r="A3478">
        <v>7820120</v>
      </c>
      <c r="B3478" t="s">
        <v>61</v>
      </c>
      <c r="C3478" t="s">
        <v>96</v>
      </c>
      <c r="D3478" t="s">
        <v>1905</v>
      </c>
      <c r="E3478" t="s">
        <v>2690</v>
      </c>
      <c r="F3478" s="6">
        <v>8.6036307321689758E-5</v>
      </c>
      <c r="G3478" t="s">
        <v>2691</v>
      </c>
      <c r="H3478" t="s">
        <v>901</v>
      </c>
      <c r="I3478" s="1">
        <v>78.64</v>
      </c>
      <c r="J3478" s="2">
        <v>5.4030800998021164E-3</v>
      </c>
      <c r="K3478" s="2">
        <v>7.7948894433450917E-3</v>
      </c>
      <c r="L3478" s="2">
        <v>6.7624536242038282E-3</v>
      </c>
    </row>
    <row r="3479" spans="1:12" x14ac:dyDescent="0.35">
      <c r="A3479">
        <v>7820120</v>
      </c>
      <c r="B3479" t="s">
        <v>61</v>
      </c>
      <c r="C3479" t="s">
        <v>96</v>
      </c>
      <c r="D3479" t="s">
        <v>1905</v>
      </c>
      <c r="E3479" t="s">
        <v>2692</v>
      </c>
      <c r="F3479" s="6">
        <v>4.3018153660844878E-4</v>
      </c>
      <c r="G3479" t="s">
        <v>388</v>
      </c>
      <c r="H3479" t="s">
        <v>170</v>
      </c>
      <c r="I3479" s="1">
        <v>74.474999999999994</v>
      </c>
      <c r="J3479" s="2">
        <v>2.1466058676761594E-2</v>
      </c>
      <c r="K3479" s="2">
        <v>4.0135937365568267E-2</v>
      </c>
      <c r="L3479" s="2">
        <v>3.2048524477329435E-2</v>
      </c>
    </row>
    <row r="3480" spans="1:12" x14ac:dyDescent="0.35">
      <c r="A3480">
        <v>7820120</v>
      </c>
      <c r="B3480" t="s">
        <v>61</v>
      </c>
      <c r="C3480" t="s">
        <v>96</v>
      </c>
      <c r="D3480" t="s">
        <v>1905</v>
      </c>
      <c r="E3480" t="s">
        <v>1909</v>
      </c>
      <c r="F3480" s="6">
        <v>1.7207261464337952E-4</v>
      </c>
      <c r="G3480" t="s">
        <v>175</v>
      </c>
      <c r="H3480" t="s">
        <v>1696</v>
      </c>
      <c r="I3480" s="1">
        <v>59.929999999999993</v>
      </c>
      <c r="J3480" s="2">
        <v>6.0397487739826212E-3</v>
      </c>
      <c r="K3480" s="2">
        <v>1.2423642777252001E-2</v>
      </c>
      <c r="L3480" s="2">
        <v>1.0307149879700406E-2</v>
      </c>
    </row>
    <row r="3481" spans="1:12" x14ac:dyDescent="0.35">
      <c r="A3481">
        <v>7820120</v>
      </c>
      <c r="B3481" t="s">
        <v>61</v>
      </c>
      <c r="C3481" t="s">
        <v>96</v>
      </c>
      <c r="D3481" t="s">
        <v>1905</v>
      </c>
      <c r="E3481" t="s">
        <v>1910</v>
      </c>
      <c r="F3481" s="6">
        <v>2.5810892196506923E-4</v>
      </c>
      <c r="G3481" t="s">
        <v>614</v>
      </c>
      <c r="H3481" t="s">
        <v>760</v>
      </c>
      <c r="I3481" s="1">
        <v>51.185000000000002</v>
      </c>
      <c r="J3481" s="2">
        <v>9.1628667297599577E-3</v>
      </c>
      <c r="K3481" s="2">
        <v>1.9951819667899853E-2</v>
      </c>
      <c r="L3481" s="2">
        <v>1.3240987499886572E-2</v>
      </c>
    </row>
    <row r="3482" spans="1:12" x14ac:dyDescent="0.35">
      <c r="A3482">
        <v>7820120</v>
      </c>
      <c r="B3482" t="s">
        <v>61</v>
      </c>
      <c r="C3482" t="s">
        <v>96</v>
      </c>
      <c r="D3482" t="s">
        <v>1905</v>
      </c>
      <c r="E3482" t="s">
        <v>2693</v>
      </c>
      <c r="F3482" s="6">
        <v>8.6036307321689758E-5</v>
      </c>
      <c r="G3482" t="s">
        <v>373</v>
      </c>
      <c r="H3482" t="s">
        <v>1309</v>
      </c>
      <c r="I3482" s="1">
        <v>85.89500000000001</v>
      </c>
      <c r="J3482" s="2">
        <v>7.2270498150219398E-3</v>
      </c>
      <c r="K3482" s="2">
        <v>8.5520089477759617E-3</v>
      </c>
      <c r="L3482" s="2">
        <v>7.3905189302141371E-3</v>
      </c>
    </row>
    <row r="3483" spans="1:12" x14ac:dyDescent="0.35">
      <c r="A3483">
        <v>7820120</v>
      </c>
      <c r="B3483" t="s">
        <v>61</v>
      </c>
      <c r="C3483" t="s">
        <v>96</v>
      </c>
      <c r="D3483" t="s">
        <v>1905</v>
      </c>
      <c r="E3483" t="s">
        <v>2694</v>
      </c>
      <c r="F3483" s="6">
        <v>8.6036307321689758E-5</v>
      </c>
      <c r="G3483" t="s">
        <v>905</v>
      </c>
      <c r="H3483" t="s">
        <v>1962</v>
      </c>
      <c r="I3483" s="1">
        <v>70.155000000000001</v>
      </c>
      <c r="J3483" s="2">
        <v>4.3620407812096709E-3</v>
      </c>
      <c r="K3483" s="2">
        <v>7.4163296911296571E-3</v>
      </c>
      <c r="L3483" s="2">
        <v>6.0397485114206482E-3</v>
      </c>
    </row>
    <row r="3484" spans="1:12" x14ac:dyDescent="0.35">
      <c r="A3484">
        <v>7820120</v>
      </c>
      <c r="B3484" t="s">
        <v>61</v>
      </c>
      <c r="C3484" t="s">
        <v>96</v>
      </c>
      <c r="D3484" t="s">
        <v>1905</v>
      </c>
      <c r="E3484" t="s">
        <v>1912</v>
      </c>
      <c r="F3484" s="6">
        <v>1.7207261464337952E-4</v>
      </c>
      <c r="G3484" t="s">
        <v>816</v>
      </c>
      <c r="H3484" t="s">
        <v>715</v>
      </c>
      <c r="I3484" s="1">
        <v>78.954999999999998</v>
      </c>
      <c r="J3484" s="2">
        <v>1.3851845478792051E-2</v>
      </c>
      <c r="K3484" s="2">
        <v>1.3800223694399037E-2</v>
      </c>
      <c r="L3484" s="2">
        <v>1.3610943555729347E-2</v>
      </c>
    </row>
    <row r="3485" spans="1:12" x14ac:dyDescent="0.35">
      <c r="A3485">
        <v>7820120</v>
      </c>
      <c r="B3485" t="s">
        <v>61</v>
      </c>
      <c r="C3485" t="s">
        <v>96</v>
      </c>
      <c r="D3485" t="s">
        <v>1905</v>
      </c>
      <c r="E3485" t="s">
        <v>1913</v>
      </c>
      <c r="F3485" s="6">
        <v>2.5810892196506923E-4</v>
      </c>
      <c r="G3485" t="s">
        <v>800</v>
      </c>
      <c r="H3485" t="s">
        <v>1914</v>
      </c>
      <c r="I3485" s="1">
        <v>71.034999999999997</v>
      </c>
      <c r="J3485" s="2">
        <v>1.2466660930912843E-2</v>
      </c>
      <c r="K3485" s="2">
        <v>1.979695431472081E-2</v>
      </c>
      <c r="L3485" s="2">
        <v>1.8351543957873463E-2</v>
      </c>
    </row>
    <row r="3486" spans="1:12" x14ac:dyDescent="0.35">
      <c r="A3486">
        <v>7820120</v>
      </c>
      <c r="B3486" t="s">
        <v>61</v>
      </c>
      <c r="C3486" t="s">
        <v>96</v>
      </c>
      <c r="D3486" t="s">
        <v>1905</v>
      </c>
      <c r="E3486" t="s">
        <v>1916</v>
      </c>
      <c r="F3486" s="6">
        <v>3.4414522928675903E-4</v>
      </c>
      <c r="G3486" t="s">
        <v>1362</v>
      </c>
      <c r="H3486" t="s">
        <v>359</v>
      </c>
      <c r="I3486" s="1">
        <v>70.204999999999998</v>
      </c>
      <c r="J3486" s="2">
        <v>1.8239697152198229E-2</v>
      </c>
      <c r="K3486" s="2">
        <v>2.6051793857007659E-2</v>
      </c>
      <c r="L3486" s="2">
        <v>2.4158994045682593E-2</v>
      </c>
    </row>
    <row r="3487" spans="1:12" x14ac:dyDescent="0.35">
      <c r="A3487">
        <v>7820120</v>
      </c>
      <c r="B3487" t="s">
        <v>61</v>
      </c>
      <c r="C3487" t="s">
        <v>96</v>
      </c>
      <c r="D3487" t="s">
        <v>2695</v>
      </c>
      <c r="E3487" t="s">
        <v>2696</v>
      </c>
      <c r="F3487" s="6">
        <v>8.6036307321689758E-5</v>
      </c>
      <c r="G3487" t="s">
        <v>1687</v>
      </c>
      <c r="H3487" t="s">
        <v>1185</v>
      </c>
      <c r="I3487" s="1">
        <v>76.05</v>
      </c>
      <c r="J3487" s="2">
        <v>4.3104189968166569E-3</v>
      </c>
      <c r="K3487" s="2">
        <v>7.0549772003785606E-3</v>
      </c>
      <c r="L3487" s="2">
        <v>6.5387593564484219E-3</v>
      </c>
    </row>
    <row r="3488" spans="1:12" x14ac:dyDescent="0.35">
      <c r="A3488">
        <v>7820120</v>
      </c>
      <c r="B3488" t="s">
        <v>61</v>
      </c>
      <c r="C3488" t="s">
        <v>96</v>
      </c>
      <c r="D3488" t="s">
        <v>305</v>
      </c>
      <c r="E3488" t="s">
        <v>620</v>
      </c>
      <c r="F3488" s="6">
        <v>2.5810892196506923E-4</v>
      </c>
      <c r="G3488" t="s">
        <v>621</v>
      </c>
      <c r="H3488" t="s">
        <v>622</v>
      </c>
      <c r="I3488" s="1">
        <v>67.290000000000006</v>
      </c>
      <c r="J3488" s="2">
        <v>9.8597608190656456E-3</v>
      </c>
      <c r="K3488" s="2">
        <v>1.9461412716166221E-2</v>
      </c>
      <c r="L3488" s="2">
        <v>1.7370731235935077E-2</v>
      </c>
    </row>
    <row r="3489" spans="1:12" x14ac:dyDescent="0.35">
      <c r="A3489">
        <v>7820120</v>
      </c>
      <c r="B3489" t="s">
        <v>61</v>
      </c>
      <c r="C3489" t="s">
        <v>96</v>
      </c>
      <c r="D3489" t="s">
        <v>305</v>
      </c>
      <c r="E3489" t="s">
        <v>1770</v>
      </c>
      <c r="F3489" s="6">
        <v>5.1621784393013847E-4</v>
      </c>
      <c r="G3489" t="s">
        <v>1503</v>
      </c>
      <c r="H3489" t="s">
        <v>185</v>
      </c>
      <c r="I3489" s="1">
        <v>72.44</v>
      </c>
      <c r="J3489" s="2">
        <v>3.0921448851415293E-2</v>
      </c>
      <c r="K3489" s="2">
        <v>4.8317990191860956E-2</v>
      </c>
      <c r="L3489" s="2">
        <v>3.7477414681642132E-2</v>
      </c>
    </row>
    <row r="3490" spans="1:12" x14ac:dyDescent="0.35">
      <c r="A3490">
        <v>7820120</v>
      </c>
      <c r="B3490" t="s">
        <v>61</v>
      </c>
      <c r="C3490" t="s">
        <v>96</v>
      </c>
      <c r="D3490" t="s">
        <v>305</v>
      </c>
      <c r="E3490" t="s">
        <v>736</v>
      </c>
      <c r="F3490" s="6">
        <v>8.6036307321689755E-4</v>
      </c>
      <c r="G3490" t="s">
        <v>288</v>
      </c>
      <c r="H3490" t="s">
        <v>170</v>
      </c>
      <c r="I3490" s="1">
        <v>75.634999999999991</v>
      </c>
      <c r="J3490" s="2">
        <v>3.9748773982620667E-2</v>
      </c>
      <c r="K3490" s="2">
        <v>8.0271874731136533E-2</v>
      </c>
      <c r="L3490" s="2">
        <v>6.5129482016899415E-2</v>
      </c>
    </row>
    <row r="3491" spans="1:12" x14ac:dyDescent="0.35">
      <c r="A3491">
        <v>7820120</v>
      </c>
      <c r="B3491" t="s">
        <v>61</v>
      </c>
      <c r="C3491" t="s">
        <v>96</v>
      </c>
      <c r="D3491" t="s">
        <v>305</v>
      </c>
      <c r="E3491" t="s">
        <v>623</v>
      </c>
      <c r="F3491" s="6">
        <v>4.3018153660844878E-4</v>
      </c>
      <c r="G3491" t="s">
        <v>353</v>
      </c>
      <c r="H3491" t="s">
        <v>327</v>
      </c>
      <c r="I3491" s="1">
        <v>70.355000000000004</v>
      </c>
      <c r="J3491" s="2">
        <v>1.7809515615589779E-2</v>
      </c>
      <c r="K3491" s="2">
        <v>3.480168631162351E-2</v>
      </c>
      <c r="L3491" s="2">
        <v>3.0241763336383815E-2</v>
      </c>
    </row>
    <row r="3492" spans="1:12" x14ac:dyDescent="0.35">
      <c r="A3492">
        <v>7820120</v>
      </c>
      <c r="B3492" t="s">
        <v>61</v>
      </c>
      <c r="C3492" t="s">
        <v>96</v>
      </c>
      <c r="D3492" t="s">
        <v>305</v>
      </c>
      <c r="E3492" t="s">
        <v>737</v>
      </c>
      <c r="F3492" s="6">
        <v>6.8829045857351806E-4</v>
      </c>
      <c r="G3492" t="s">
        <v>336</v>
      </c>
      <c r="H3492" t="s">
        <v>628</v>
      </c>
      <c r="I3492" s="1">
        <v>70.16</v>
      </c>
      <c r="J3492" s="2">
        <v>2.6499182655080444E-2</v>
      </c>
      <c r="K3492" s="2">
        <v>5.7678740428460815E-2</v>
      </c>
      <c r="L3492" s="2">
        <v>4.8317988091365185E-2</v>
      </c>
    </row>
    <row r="3493" spans="1:12" x14ac:dyDescent="0.35">
      <c r="A3493">
        <v>7820120</v>
      </c>
      <c r="B3493" t="s">
        <v>61</v>
      </c>
      <c r="C3493" t="s">
        <v>96</v>
      </c>
      <c r="D3493" t="s">
        <v>305</v>
      </c>
      <c r="E3493" t="s">
        <v>738</v>
      </c>
      <c r="F3493" s="6">
        <v>3.4414522928675903E-4</v>
      </c>
      <c r="G3493" t="s">
        <v>739</v>
      </c>
      <c r="H3493" t="s">
        <v>188</v>
      </c>
      <c r="I3493" s="1">
        <v>62.184999999999995</v>
      </c>
      <c r="J3493" s="2">
        <v>1.2285984685537299E-2</v>
      </c>
      <c r="K3493" s="2">
        <v>2.5673234104792223E-2</v>
      </c>
      <c r="L3493" s="2">
        <v>2.1405833524198385E-2</v>
      </c>
    </row>
    <row r="3494" spans="1:12" x14ac:dyDescent="0.35">
      <c r="A3494">
        <v>7820120</v>
      </c>
      <c r="B3494" t="s">
        <v>61</v>
      </c>
      <c r="C3494" t="s">
        <v>96</v>
      </c>
      <c r="D3494" t="s">
        <v>305</v>
      </c>
      <c r="E3494" t="s">
        <v>740</v>
      </c>
      <c r="F3494" s="6">
        <v>7.7432676589520781E-4</v>
      </c>
      <c r="G3494" t="s">
        <v>336</v>
      </c>
      <c r="H3494" t="s">
        <v>741</v>
      </c>
      <c r="I3494" s="1">
        <v>70.914999999999992</v>
      </c>
      <c r="J3494" s="2">
        <v>2.98115804869655E-2</v>
      </c>
      <c r="K3494" s="2">
        <v>6.7443861309472594E-2</v>
      </c>
      <c r="L3494" s="2">
        <v>5.4977200378559757E-2</v>
      </c>
    </row>
    <row r="3495" spans="1:12" x14ac:dyDescent="0.35">
      <c r="A3495">
        <v>7820120</v>
      </c>
      <c r="B3495" t="s">
        <v>61</v>
      </c>
      <c r="C3495" t="s">
        <v>96</v>
      </c>
      <c r="D3495" t="s">
        <v>305</v>
      </c>
      <c r="E3495" t="s">
        <v>742</v>
      </c>
      <c r="F3495" s="6">
        <v>1.7207261464337952E-4</v>
      </c>
      <c r="G3495" t="s">
        <v>452</v>
      </c>
      <c r="H3495" t="s">
        <v>743</v>
      </c>
      <c r="I3495" s="1">
        <v>80.545000000000002</v>
      </c>
      <c r="J3495" s="2">
        <v>8.6896670394906658E-3</v>
      </c>
      <c r="K3495" s="2">
        <v>1.7017981588230237E-2</v>
      </c>
      <c r="L3495" s="2">
        <v>1.3869052477694417E-2</v>
      </c>
    </row>
    <row r="3496" spans="1:12" x14ac:dyDescent="0.35">
      <c r="A3496">
        <v>7820120</v>
      </c>
      <c r="B3496" t="s">
        <v>61</v>
      </c>
      <c r="C3496" t="s">
        <v>96</v>
      </c>
      <c r="D3496" t="s">
        <v>305</v>
      </c>
      <c r="E3496" t="s">
        <v>744</v>
      </c>
      <c r="F3496" s="6">
        <v>4.3018153660844878E-4</v>
      </c>
      <c r="G3496" t="s">
        <v>745</v>
      </c>
      <c r="H3496" t="s">
        <v>619</v>
      </c>
      <c r="I3496" s="1">
        <v>59.844999999999999</v>
      </c>
      <c r="J3496" s="2">
        <v>1.5056353781295707E-2</v>
      </c>
      <c r="K3496" s="2">
        <v>3.4070377699389143E-2</v>
      </c>
      <c r="L3496" s="2">
        <v>2.5724855560982772E-2</v>
      </c>
    </row>
    <row r="3497" spans="1:12" x14ac:dyDescent="0.35">
      <c r="A3497">
        <v>7820120</v>
      </c>
      <c r="B3497" t="s">
        <v>61</v>
      </c>
      <c r="C3497" t="s">
        <v>96</v>
      </c>
      <c r="D3497" t="s">
        <v>305</v>
      </c>
      <c r="E3497" t="s">
        <v>932</v>
      </c>
      <c r="F3497" s="6">
        <v>1.0324356878602769E-3</v>
      </c>
      <c r="G3497" t="s">
        <v>769</v>
      </c>
      <c r="H3497" t="s">
        <v>373</v>
      </c>
      <c r="I3497" s="1">
        <v>73.89</v>
      </c>
      <c r="J3497" s="2">
        <v>4.8421233760646984E-2</v>
      </c>
      <c r="K3497" s="2">
        <v>8.6724597780263257E-2</v>
      </c>
      <c r="L3497" s="2">
        <v>7.6296998908246302E-2</v>
      </c>
    </row>
    <row r="3498" spans="1:12" x14ac:dyDescent="0.35">
      <c r="A3498">
        <v>7820120</v>
      </c>
      <c r="B3498" t="s">
        <v>61</v>
      </c>
      <c r="C3498" t="s">
        <v>96</v>
      </c>
      <c r="D3498" t="s">
        <v>305</v>
      </c>
      <c r="E3498" t="s">
        <v>746</v>
      </c>
      <c r="F3498" s="6">
        <v>3.4414522928675903E-4</v>
      </c>
      <c r="G3498" t="s">
        <v>747</v>
      </c>
      <c r="H3498" t="s">
        <v>748</v>
      </c>
      <c r="I3498" s="1">
        <v>74.089999999999989</v>
      </c>
      <c r="J3498" s="2">
        <v>1.6828701712122515E-2</v>
      </c>
      <c r="K3498" s="2">
        <v>2.9252344489374516E-2</v>
      </c>
      <c r="L3498" s="2">
        <v>2.5535574962829627E-2</v>
      </c>
    </row>
    <row r="3499" spans="1:12" x14ac:dyDescent="0.35">
      <c r="A3499">
        <v>7820120</v>
      </c>
      <c r="B3499" t="s">
        <v>61</v>
      </c>
      <c r="C3499" t="s">
        <v>96</v>
      </c>
      <c r="D3499" t="s">
        <v>305</v>
      </c>
      <c r="E3499" t="s">
        <v>749</v>
      </c>
      <c r="F3499" s="6">
        <v>4.3018153660844878E-4</v>
      </c>
      <c r="G3499" t="s">
        <v>750</v>
      </c>
      <c r="H3499" t="s">
        <v>751</v>
      </c>
      <c r="I3499" s="1">
        <v>55.419999999999995</v>
      </c>
      <c r="J3499" s="2">
        <v>1.0883592876193754E-2</v>
      </c>
      <c r="K3499" s="2">
        <v>2.9940634947948033E-2</v>
      </c>
      <c r="L3499" s="2">
        <v>2.3832057784512996E-2</v>
      </c>
    </row>
    <row r="3500" spans="1:12" x14ac:dyDescent="0.35">
      <c r="A3500">
        <v>7820120</v>
      </c>
      <c r="B3500" t="s">
        <v>61</v>
      </c>
      <c r="C3500" t="s">
        <v>96</v>
      </c>
      <c r="D3500" t="s">
        <v>305</v>
      </c>
      <c r="E3500" t="s">
        <v>1771</v>
      </c>
      <c r="F3500" s="6">
        <v>6.0225415125182832E-4</v>
      </c>
      <c r="G3500" t="s">
        <v>892</v>
      </c>
      <c r="H3500" t="s">
        <v>173</v>
      </c>
      <c r="I3500" s="1">
        <v>63.215000000000003</v>
      </c>
      <c r="J3500" s="2">
        <v>2.4752645616450145E-2</v>
      </c>
      <c r="K3500" s="2">
        <v>4.6253118816140415E-2</v>
      </c>
      <c r="L3500" s="2">
        <v>3.8062462818598999E-2</v>
      </c>
    </row>
    <row r="3501" spans="1:12" x14ac:dyDescent="0.35">
      <c r="A3501">
        <v>7820120</v>
      </c>
      <c r="B3501" t="s">
        <v>61</v>
      </c>
      <c r="C3501" t="s">
        <v>96</v>
      </c>
      <c r="D3501" t="s">
        <v>305</v>
      </c>
      <c r="E3501" t="s">
        <v>440</v>
      </c>
      <c r="F3501" s="6">
        <v>1.2045083025036566E-3</v>
      </c>
      <c r="G3501" t="s">
        <v>1756</v>
      </c>
      <c r="H3501" t="s">
        <v>167</v>
      </c>
      <c r="I3501" s="1">
        <v>76.724999999999994</v>
      </c>
      <c r="J3501" s="2">
        <v>5.9984513464682095E-2</v>
      </c>
      <c r="K3501" s="2">
        <v>0.10780349307407727</v>
      </c>
      <c r="L3501" s="2">
        <v>9.2385783126162843E-2</v>
      </c>
    </row>
    <row r="3502" spans="1:12" x14ac:dyDescent="0.35">
      <c r="A3502">
        <v>7820120</v>
      </c>
      <c r="B3502" t="s">
        <v>61</v>
      </c>
      <c r="C3502" t="s">
        <v>96</v>
      </c>
      <c r="D3502" t="s">
        <v>305</v>
      </c>
      <c r="E3502" t="s">
        <v>752</v>
      </c>
      <c r="F3502" s="6">
        <v>1.0324356878602769E-3</v>
      </c>
      <c r="G3502" t="s">
        <v>201</v>
      </c>
      <c r="H3502" t="s">
        <v>191</v>
      </c>
      <c r="I3502" s="1">
        <v>68.42</v>
      </c>
      <c r="J3502" s="2">
        <v>5.5132065731738789E-2</v>
      </c>
      <c r="K3502" s="2">
        <v>7.0618601049642946E-2</v>
      </c>
      <c r="L3502" s="2">
        <v>7.1960764293117624E-2</v>
      </c>
    </row>
    <row r="3503" spans="1:12" x14ac:dyDescent="0.35">
      <c r="A3503">
        <v>7820120</v>
      </c>
      <c r="B3503" t="s">
        <v>61</v>
      </c>
      <c r="C3503" t="s">
        <v>96</v>
      </c>
      <c r="D3503" t="s">
        <v>305</v>
      </c>
      <c r="E3503" t="s">
        <v>1772</v>
      </c>
      <c r="F3503" s="6">
        <v>6.0225415125182832E-4</v>
      </c>
      <c r="G3503" t="s">
        <v>545</v>
      </c>
      <c r="H3503" t="s">
        <v>155</v>
      </c>
      <c r="I3503" s="1">
        <v>74.460000000000008</v>
      </c>
      <c r="J3503" s="2">
        <v>2.7101436806332275E-2</v>
      </c>
      <c r="K3503" s="2">
        <v>5.3480168631162353E-2</v>
      </c>
      <c r="L3503" s="2">
        <v>4.486793426826121E-2</v>
      </c>
    </row>
    <row r="3504" spans="1:12" x14ac:dyDescent="0.35">
      <c r="A3504">
        <v>7820120</v>
      </c>
      <c r="B3504" t="s">
        <v>61</v>
      </c>
      <c r="C3504" t="s">
        <v>96</v>
      </c>
      <c r="D3504" t="s">
        <v>305</v>
      </c>
      <c r="E3504" t="s">
        <v>1773</v>
      </c>
      <c r="F3504" s="6">
        <v>1.7207261464337952E-4</v>
      </c>
      <c r="G3504" t="s">
        <v>201</v>
      </c>
      <c r="H3504" t="s">
        <v>1484</v>
      </c>
      <c r="I3504" s="1">
        <v>65.865000000000009</v>
      </c>
      <c r="J3504" s="2">
        <v>9.1886776219564665E-3</v>
      </c>
      <c r="K3504" s="2">
        <v>1.1373999827927386E-2</v>
      </c>
      <c r="L3504" s="2">
        <v>1.1339585567560683E-2</v>
      </c>
    </row>
    <row r="3505" spans="1:12" x14ac:dyDescent="0.35">
      <c r="A3505">
        <v>7820120</v>
      </c>
      <c r="B3505" t="s">
        <v>61</v>
      </c>
      <c r="C3505" t="s">
        <v>96</v>
      </c>
      <c r="D3505" t="s">
        <v>305</v>
      </c>
      <c r="E3505" t="s">
        <v>753</v>
      </c>
      <c r="F3505" s="6">
        <v>2.5810892196506923E-4</v>
      </c>
      <c r="G3505" t="s">
        <v>754</v>
      </c>
      <c r="H3505" t="s">
        <v>233</v>
      </c>
      <c r="I3505" s="1">
        <v>71.7</v>
      </c>
      <c r="J3505" s="2">
        <v>1.200206487137572E-2</v>
      </c>
      <c r="K3505" s="2">
        <v>2.1087498924546158E-2</v>
      </c>
      <c r="L3505" s="2">
        <v>1.8506408917209546E-2</v>
      </c>
    </row>
    <row r="3506" spans="1:12" x14ac:dyDescent="0.35">
      <c r="A3506">
        <v>7820120</v>
      </c>
      <c r="B3506" t="s">
        <v>61</v>
      </c>
      <c r="C3506" t="s">
        <v>96</v>
      </c>
      <c r="D3506" t="s">
        <v>305</v>
      </c>
      <c r="E3506" t="s">
        <v>755</v>
      </c>
      <c r="F3506" s="6">
        <v>8.6036307321689755E-4</v>
      </c>
      <c r="G3506" t="s">
        <v>756</v>
      </c>
      <c r="H3506" t="s">
        <v>549</v>
      </c>
      <c r="I3506" s="1">
        <v>47.734999999999992</v>
      </c>
      <c r="J3506" s="2">
        <v>2.1595113137744131E-2</v>
      </c>
      <c r="K3506" s="2">
        <v>5.7902434827497205E-2</v>
      </c>
      <c r="L3506" s="2">
        <v>4.112535424336277E-2</v>
      </c>
    </row>
    <row r="3507" spans="1:12" x14ac:dyDescent="0.35">
      <c r="A3507">
        <v>7820120</v>
      </c>
      <c r="B3507" t="s">
        <v>61</v>
      </c>
      <c r="C3507" t="s">
        <v>96</v>
      </c>
      <c r="D3507" t="s">
        <v>305</v>
      </c>
      <c r="E3507" t="s">
        <v>757</v>
      </c>
      <c r="F3507" s="6">
        <v>4.3018153660844878E-4</v>
      </c>
      <c r="G3507" t="s">
        <v>548</v>
      </c>
      <c r="H3507" t="s">
        <v>758</v>
      </c>
      <c r="I3507" s="1">
        <v>49.914999999999999</v>
      </c>
      <c r="J3507" s="2">
        <v>1.3894863632452894E-2</v>
      </c>
      <c r="K3507" s="2">
        <v>3.1962488170007741E-2</v>
      </c>
      <c r="L3507" s="2">
        <v>2.1466059333166528E-2</v>
      </c>
    </row>
    <row r="3508" spans="1:12" x14ac:dyDescent="0.35">
      <c r="A3508">
        <v>7820120</v>
      </c>
      <c r="B3508" t="s">
        <v>61</v>
      </c>
      <c r="C3508" t="s">
        <v>96</v>
      </c>
      <c r="D3508" t="s">
        <v>305</v>
      </c>
      <c r="E3508" t="s">
        <v>1774</v>
      </c>
      <c r="F3508" s="6">
        <v>1.0324356878602769E-3</v>
      </c>
      <c r="G3508" t="s">
        <v>903</v>
      </c>
      <c r="H3508" t="s">
        <v>289</v>
      </c>
      <c r="I3508" s="1">
        <v>76.544999999999987</v>
      </c>
      <c r="J3508" s="2">
        <v>4.7285554504000682E-2</v>
      </c>
      <c r="K3508" s="2">
        <v>9.9010582465800565E-2</v>
      </c>
      <c r="L3508" s="2">
        <v>7.8981330121311186E-2</v>
      </c>
    </row>
    <row r="3509" spans="1:12" x14ac:dyDescent="0.35">
      <c r="A3509">
        <v>7820120</v>
      </c>
      <c r="B3509" t="s">
        <v>61</v>
      </c>
      <c r="C3509" t="s">
        <v>96</v>
      </c>
      <c r="D3509" t="s">
        <v>305</v>
      </c>
      <c r="E3509" t="s">
        <v>1775</v>
      </c>
      <c r="F3509" s="6">
        <v>2.5810892196506923E-4</v>
      </c>
      <c r="G3509" t="s">
        <v>166</v>
      </c>
      <c r="H3509" t="s">
        <v>211</v>
      </c>
      <c r="I3509" s="1">
        <v>78.010000000000005</v>
      </c>
      <c r="J3509" s="2">
        <v>1.4221801600275315E-2</v>
      </c>
      <c r="K3509" s="2">
        <v>2.3307235653445751E-2</v>
      </c>
      <c r="L3509" s="2">
        <v>2.01324959132754E-2</v>
      </c>
    </row>
    <row r="3510" spans="1:12" x14ac:dyDescent="0.35">
      <c r="A3510">
        <v>7820120</v>
      </c>
      <c r="B3510" t="s">
        <v>61</v>
      </c>
      <c r="C3510" t="s">
        <v>96</v>
      </c>
      <c r="D3510" t="s">
        <v>305</v>
      </c>
      <c r="E3510" t="s">
        <v>759</v>
      </c>
      <c r="F3510" s="6">
        <v>5.1621784393013847E-4</v>
      </c>
      <c r="G3510" t="s">
        <v>383</v>
      </c>
      <c r="H3510" t="s">
        <v>760</v>
      </c>
      <c r="I3510" s="1">
        <v>68.454999999999998</v>
      </c>
      <c r="J3510" s="2">
        <v>1.9513034500559231E-2</v>
      </c>
      <c r="K3510" s="2">
        <v>3.9903639335799705E-2</v>
      </c>
      <c r="L3510" s="2">
        <v>3.5360922309214483E-2</v>
      </c>
    </row>
    <row r="3511" spans="1:12" x14ac:dyDescent="0.35">
      <c r="A3511">
        <v>7820120</v>
      </c>
      <c r="B3511" t="s">
        <v>61</v>
      </c>
      <c r="C3511" t="s">
        <v>96</v>
      </c>
      <c r="D3511" t="s">
        <v>305</v>
      </c>
      <c r="E3511" t="s">
        <v>761</v>
      </c>
      <c r="F3511" s="6">
        <v>6.0225415125182832E-4</v>
      </c>
      <c r="G3511" t="s">
        <v>754</v>
      </c>
      <c r="H3511" t="s">
        <v>762</v>
      </c>
      <c r="I3511" s="1">
        <v>64.53</v>
      </c>
      <c r="J3511" s="2">
        <v>2.8004818033210015E-2</v>
      </c>
      <c r="K3511" s="2">
        <v>4.866213542114773E-2</v>
      </c>
      <c r="L3511" s="2">
        <v>3.4328486621354216E-2</v>
      </c>
    </row>
    <row r="3512" spans="1:12" x14ac:dyDescent="0.35">
      <c r="A3512">
        <v>7820120</v>
      </c>
      <c r="B3512" t="s">
        <v>61</v>
      </c>
      <c r="C3512" t="s">
        <v>96</v>
      </c>
      <c r="D3512" t="s">
        <v>305</v>
      </c>
      <c r="E3512" t="s">
        <v>412</v>
      </c>
      <c r="F3512" s="6">
        <v>1.7207261464337952E-4</v>
      </c>
      <c r="G3512" t="s">
        <v>331</v>
      </c>
      <c r="H3512" t="s">
        <v>413</v>
      </c>
      <c r="I3512" s="1">
        <v>64.564999999999998</v>
      </c>
      <c r="J3512" s="2">
        <v>6.9689408930568705E-3</v>
      </c>
      <c r="K3512" s="2">
        <v>1.4471306891508216E-2</v>
      </c>
      <c r="L3512" s="2">
        <v>1.1098683644497979E-2</v>
      </c>
    </row>
    <row r="3513" spans="1:12" x14ac:dyDescent="0.35">
      <c r="A3513">
        <v>7820120</v>
      </c>
      <c r="B3513" t="s">
        <v>61</v>
      </c>
      <c r="C3513" t="s">
        <v>96</v>
      </c>
      <c r="D3513" t="s">
        <v>305</v>
      </c>
      <c r="E3513" t="s">
        <v>763</v>
      </c>
      <c r="F3513" s="6">
        <v>5.1621784393013847E-4</v>
      </c>
      <c r="G3513" t="s">
        <v>388</v>
      </c>
      <c r="H3513" t="s">
        <v>543</v>
      </c>
      <c r="I3513" s="1">
        <v>68.14</v>
      </c>
      <c r="J3513" s="2">
        <v>2.575927041211391E-2</v>
      </c>
      <c r="K3513" s="2">
        <v>3.980039576701367E-2</v>
      </c>
      <c r="L3513" s="2">
        <v>3.5206055380663605E-2</v>
      </c>
    </row>
    <row r="3514" spans="1:12" x14ac:dyDescent="0.35">
      <c r="A3514">
        <v>7820120</v>
      </c>
      <c r="B3514" t="s">
        <v>61</v>
      </c>
      <c r="C3514" t="s">
        <v>96</v>
      </c>
      <c r="D3514" t="s">
        <v>305</v>
      </c>
      <c r="E3514" t="s">
        <v>1776</v>
      </c>
      <c r="F3514" s="6">
        <v>4.3018153660844878E-4</v>
      </c>
      <c r="G3514" t="s">
        <v>400</v>
      </c>
      <c r="H3514" t="s">
        <v>356</v>
      </c>
      <c r="I3514" s="1">
        <v>59.365000000000002</v>
      </c>
      <c r="J3514" s="2">
        <v>1.3722791017809516E-2</v>
      </c>
      <c r="K3514" s="2">
        <v>3.1747397401703521E-2</v>
      </c>
      <c r="L3514" s="2">
        <v>2.5552783930946791E-2</v>
      </c>
    </row>
    <row r="3515" spans="1:12" x14ac:dyDescent="0.35">
      <c r="A3515">
        <v>7820120</v>
      </c>
      <c r="B3515" t="s">
        <v>61</v>
      </c>
      <c r="C3515" t="s">
        <v>96</v>
      </c>
      <c r="D3515" t="s">
        <v>305</v>
      </c>
      <c r="E3515" t="s">
        <v>764</v>
      </c>
      <c r="F3515" s="6">
        <v>6.8829045857351806E-4</v>
      </c>
      <c r="G3515" t="s">
        <v>307</v>
      </c>
      <c r="H3515" t="s">
        <v>765</v>
      </c>
      <c r="I3515" s="1">
        <v>75.14</v>
      </c>
      <c r="J3515" s="2">
        <v>2.9321173535231872E-2</v>
      </c>
      <c r="K3515" s="2">
        <v>6.6420029252344498E-2</v>
      </c>
      <c r="L3515" s="2">
        <v>5.1759440384232774E-2</v>
      </c>
    </row>
    <row r="3516" spans="1:12" x14ac:dyDescent="0.35">
      <c r="A3516">
        <v>7820120</v>
      </c>
      <c r="B3516" t="s">
        <v>61</v>
      </c>
      <c r="C3516" t="s">
        <v>96</v>
      </c>
      <c r="D3516" t="s">
        <v>305</v>
      </c>
      <c r="E3516" t="s">
        <v>1777</v>
      </c>
      <c r="F3516" s="6">
        <v>1.4626172244687258E-3</v>
      </c>
      <c r="G3516" t="s">
        <v>714</v>
      </c>
      <c r="H3516" t="s">
        <v>720</v>
      </c>
      <c r="I3516" s="1">
        <v>69.275000000000006</v>
      </c>
      <c r="J3516" s="2">
        <v>7.7079927729501854E-2</v>
      </c>
      <c r="K3516" s="2">
        <v>0.10150563537812958</v>
      </c>
      <c r="L3516" s="2">
        <v>0.10121310746968228</v>
      </c>
    </row>
    <row r="3517" spans="1:12" x14ac:dyDescent="0.35">
      <c r="A3517">
        <v>7820120</v>
      </c>
      <c r="B3517" t="s">
        <v>61</v>
      </c>
      <c r="C3517" t="s">
        <v>96</v>
      </c>
      <c r="D3517" t="s">
        <v>305</v>
      </c>
      <c r="E3517" t="s">
        <v>766</v>
      </c>
      <c r="F3517" s="6">
        <v>5.1621784393013847E-4</v>
      </c>
      <c r="G3517" t="s">
        <v>767</v>
      </c>
      <c r="H3517" t="s">
        <v>413</v>
      </c>
      <c r="I3517" s="1">
        <v>63.344999999999992</v>
      </c>
      <c r="J3517" s="2">
        <v>1.8583842381484986E-2</v>
      </c>
      <c r="K3517" s="2">
        <v>4.3413920674524639E-2</v>
      </c>
      <c r="L3517" s="2">
        <v>3.2676589126934809E-2</v>
      </c>
    </row>
    <row r="3518" spans="1:12" x14ac:dyDescent="0.35">
      <c r="A3518">
        <v>7820120</v>
      </c>
      <c r="B3518" t="s">
        <v>61</v>
      </c>
      <c r="C3518" t="s">
        <v>96</v>
      </c>
      <c r="D3518" t="s">
        <v>305</v>
      </c>
      <c r="E3518" t="s">
        <v>1778</v>
      </c>
      <c r="F3518" s="6">
        <v>1.1184719951819668E-3</v>
      </c>
      <c r="G3518" t="s">
        <v>172</v>
      </c>
      <c r="H3518" t="s">
        <v>688</v>
      </c>
      <c r="I3518" s="1">
        <v>67.69</v>
      </c>
      <c r="J3518" s="2">
        <v>4.3955949410651292E-2</v>
      </c>
      <c r="K3518" s="2">
        <v>9.1043620407812109E-2</v>
      </c>
      <c r="L3518" s="2">
        <v>7.5832404686642998E-2</v>
      </c>
    </row>
    <row r="3519" spans="1:12" x14ac:dyDescent="0.35">
      <c r="A3519">
        <v>7820120</v>
      </c>
      <c r="B3519" t="s">
        <v>61</v>
      </c>
      <c r="C3519" t="s">
        <v>96</v>
      </c>
      <c r="D3519" t="s">
        <v>305</v>
      </c>
      <c r="E3519" t="s">
        <v>768</v>
      </c>
      <c r="F3519" s="6">
        <v>5.1621784393013847E-4</v>
      </c>
      <c r="G3519" t="s">
        <v>769</v>
      </c>
      <c r="H3519" t="s">
        <v>590</v>
      </c>
      <c r="I3519" s="1">
        <v>66.16</v>
      </c>
      <c r="J3519" s="2">
        <v>2.4210616880323492E-2</v>
      </c>
      <c r="K3519" s="2">
        <v>3.9852017551406688E-2</v>
      </c>
      <c r="L3519" s="2">
        <v>3.4173619692803331E-2</v>
      </c>
    </row>
    <row r="3520" spans="1:12" x14ac:dyDescent="0.35">
      <c r="A3520">
        <v>7820120</v>
      </c>
      <c r="B3520" t="s">
        <v>61</v>
      </c>
      <c r="C3520" t="s">
        <v>96</v>
      </c>
      <c r="D3520" t="s">
        <v>305</v>
      </c>
      <c r="E3520" t="s">
        <v>1779</v>
      </c>
      <c r="F3520" s="6">
        <v>7.7432676589520781E-4</v>
      </c>
      <c r="G3520" t="s">
        <v>1780</v>
      </c>
      <c r="H3520" t="s">
        <v>965</v>
      </c>
      <c r="I3520" s="1">
        <v>71.424999999999997</v>
      </c>
      <c r="J3520" s="2">
        <v>3.1592532048524476E-2</v>
      </c>
      <c r="K3520" s="2">
        <v>6.6514669190398348E-2</v>
      </c>
      <c r="L3520" s="2">
        <v>5.5286932266446716E-2</v>
      </c>
    </row>
    <row r="3521" spans="1:12" x14ac:dyDescent="0.35">
      <c r="A3521">
        <v>7820120</v>
      </c>
      <c r="B3521" t="s">
        <v>61</v>
      </c>
      <c r="C3521" t="s">
        <v>96</v>
      </c>
      <c r="D3521" t="s">
        <v>305</v>
      </c>
      <c r="E3521" t="s">
        <v>1781</v>
      </c>
      <c r="F3521" s="6">
        <v>6.8829045857351806E-4</v>
      </c>
      <c r="G3521" t="s">
        <v>1782</v>
      </c>
      <c r="H3521" t="s">
        <v>1051</v>
      </c>
      <c r="I3521" s="1">
        <v>63.86</v>
      </c>
      <c r="J3521" s="2">
        <v>3.0835412544093607E-2</v>
      </c>
      <c r="K3521" s="2">
        <v>5.8298201841176983E-2</v>
      </c>
      <c r="L3521" s="2">
        <v>4.39817613530957E-2</v>
      </c>
    </row>
    <row r="3522" spans="1:12" x14ac:dyDescent="0.35">
      <c r="A3522">
        <v>7820120</v>
      </c>
      <c r="B3522" t="s">
        <v>61</v>
      </c>
      <c r="C3522" t="s">
        <v>96</v>
      </c>
      <c r="D3522" t="s">
        <v>305</v>
      </c>
      <c r="E3522" t="s">
        <v>770</v>
      </c>
      <c r="F3522" s="6">
        <v>3.4414522928675903E-4</v>
      </c>
      <c r="G3522" t="s">
        <v>771</v>
      </c>
      <c r="H3522" t="s">
        <v>772</v>
      </c>
      <c r="I3522" s="1">
        <v>52.245000000000005</v>
      </c>
      <c r="J3522" s="2">
        <v>9.8081390346726333E-3</v>
      </c>
      <c r="K3522" s="2">
        <v>2.7738105480512774E-2</v>
      </c>
      <c r="L3522" s="2">
        <v>1.7964381231330793E-2</v>
      </c>
    </row>
    <row r="3523" spans="1:12" x14ac:dyDescent="0.35">
      <c r="A3523">
        <v>7820120</v>
      </c>
      <c r="B3523" t="s">
        <v>61</v>
      </c>
      <c r="C3523" t="s">
        <v>96</v>
      </c>
      <c r="D3523" t="s">
        <v>305</v>
      </c>
      <c r="E3523" t="s">
        <v>1783</v>
      </c>
      <c r="F3523" s="6">
        <v>5.1621784393013847E-4</v>
      </c>
      <c r="G3523" t="s">
        <v>507</v>
      </c>
      <c r="H3523" t="s">
        <v>576</v>
      </c>
      <c r="I3523" s="1">
        <v>68.849999999999994</v>
      </c>
      <c r="J3523" s="2">
        <v>2.4313860449109524E-2</v>
      </c>
      <c r="K3523" s="2">
        <v>4.4756087068743004E-2</v>
      </c>
      <c r="L3523" s="2">
        <v>3.5567410234472456E-2</v>
      </c>
    </row>
    <row r="3524" spans="1:12" x14ac:dyDescent="0.35">
      <c r="A3524">
        <v>7820120</v>
      </c>
      <c r="B3524" t="s">
        <v>61</v>
      </c>
      <c r="C3524" t="s">
        <v>96</v>
      </c>
      <c r="D3524" t="s">
        <v>1562</v>
      </c>
      <c r="E3524" t="s">
        <v>2697</v>
      </c>
      <c r="F3524" s="6">
        <v>8.6036307321689758E-5</v>
      </c>
      <c r="G3524" t="s">
        <v>334</v>
      </c>
      <c r="H3524" t="s">
        <v>670</v>
      </c>
      <c r="I3524" s="1">
        <v>79.905000000000001</v>
      </c>
      <c r="J3524" s="2">
        <v>5.4288909919986235E-3</v>
      </c>
      <c r="K3524" s="2">
        <v>7.2012389228254328E-3</v>
      </c>
      <c r="L3524" s="2">
        <v>6.8743010862839984E-3</v>
      </c>
    </row>
    <row r="3525" spans="1:12" x14ac:dyDescent="0.35">
      <c r="A3525">
        <v>7820120</v>
      </c>
      <c r="B3525" t="s">
        <v>61</v>
      </c>
      <c r="C3525" t="s">
        <v>96</v>
      </c>
      <c r="D3525" t="s">
        <v>1562</v>
      </c>
      <c r="E3525" t="s">
        <v>1563</v>
      </c>
      <c r="F3525" s="6">
        <v>8.6036307321689758E-5</v>
      </c>
      <c r="G3525" t="s">
        <v>1311</v>
      </c>
      <c r="H3525" t="s">
        <v>1557</v>
      </c>
      <c r="I3525" s="1">
        <v>70.774999999999991</v>
      </c>
      <c r="J3525" s="2">
        <v>4.6631678568355853E-3</v>
      </c>
      <c r="K3525" s="2">
        <v>5.5149272993203127E-3</v>
      </c>
      <c r="L3525" s="2">
        <v>6.0913705583756344E-3</v>
      </c>
    </row>
    <row r="3526" spans="1:12" x14ac:dyDescent="0.35">
      <c r="A3526">
        <v>7820120</v>
      </c>
      <c r="B3526" t="s">
        <v>61</v>
      </c>
      <c r="C3526" t="s">
        <v>96</v>
      </c>
      <c r="D3526" t="s">
        <v>414</v>
      </c>
      <c r="E3526" t="s">
        <v>1139</v>
      </c>
      <c r="F3526" s="6">
        <v>3.4414522928675903E-4</v>
      </c>
      <c r="G3526" t="s">
        <v>449</v>
      </c>
      <c r="H3526" t="s">
        <v>488</v>
      </c>
      <c r="I3526" s="1">
        <v>85.309999999999988</v>
      </c>
      <c r="J3526" s="2">
        <v>2.5157016260862083E-2</v>
      </c>
      <c r="K3526" s="2">
        <v>3.0697754452378906E-2</v>
      </c>
      <c r="L3526" s="2">
        <v>2.9355589108408436E-2</v>
      </c>
    </row>
    <row r="3527" spans="1:12" x14ac:dyDescent="0.35">
      <c r="A3527">
        <v>7820120</v>
      </c>
      <c r="B3527" t="s">
        <v>61</v>
      </c>
      <c r="C3527" t="s">
        <v>96</v>
      </c>
      <c r="D3527" t="s">
        <v>414</v>
      </c>
      <c r="E3527" t="s">
        <v>1917</v>
      </c>
      <c r="F3527" s="6">
        <v>8.6036307321689758E-5</v>
      </c>
      <c r="G3527" t="s">
        <v>931</v>
      </c>
      <c r="H3527" t="s">
        <v>1284</v>
      </c>
      <c r="I3527" s="1">
        <v>64.929999999999993</v>
      </c>
      <c r="J3527" s="2">
        <v>4.1985717972984598E-3</v>
      </c>
      <c r="K3527" s="2">
        <v>6.6936247096274631E-3</v>
      </c>
      <c r="L3527" s="2">
        <v>5.5837564764586517E-3</v>
      </c>
    </row>
    <row r="3528" spans="1:12" x14ac:dyDescent="0.35">
      <c r="A3528">
        <v>7820120</v>
      </c>
      <c r="B3528" t="s">
        <v>61</v>
      </c>
      <c r="C3528" t="s">
        <v>96</v>
      </c>
      <c r="D3528" t="s">
        <v>414</v>
      </c>
      <c r="E3528" t="s">
        <v>415</v>
      </c>
      <c r="F3528" s="6">
        <v>4.3018153660844878E-4</v>
      </c>
      <c r="G3528" t="s">
        <v>416</v>
      </c>
      <c r="H3528" t="s">
        <v>417</v>
      </c>
      <c r="I3528" s="1">
        <v>81.765000000000001</v>
      </c>
      <c r="J3528" s="2">
        <v>2.6972382345349738E-2</v>
      </c>
      <c r="K3528" s="2">
        <v>3.8759356448421232E-2</v>
      </c>
      <c r="L3528" s="2">
        <v>3.5145830228100403E-2</v>
      </c>
    </row>
    <row r="3529" spans="1:12" x14ac:dyDescent="0.35">
      <c r="A3529">
        <v>7820120</v>
      </c>
      <c r="B3529" t="s">
        <v>61</v>
      </c>
      <c r="C3529" t="s">
        <v>96</v>
      </c>
      <c r="D3529" t="s">
        <v>414</v>
      </c>
      <c r="E3529" t="s">
        <v>1140</v>
      </c>
      <c r="F3529" s="6">
        <v>2.5810892196506923E-4</v>
      </c>
      <c r="G3529" t="s">
        <v>173</v>
      </c>
      <c r="H3529" t="s">
        <v>1141</v>
      </c>
      <c r="I3529" s="1">
        <v>86.834999999999994</v>
      </c>
      <c r="J3529" s="2">
        <v>1.9822765206917316E-2</v>
      </c>
      <c r="K3529" s="2">
        <v>2.4520347586681576E-2</v>
      </c>
      <c r="L3529" s="2">
        <v>2.2403855214253927E-2</v>
      </c>
    </row>
    <row r="3530" spans="1:12" x14ac:dyDescent="0.35">
      <c r="A3530">
        <v>7820120</v>
      </c>
      <c r="B3530" t="s">
        <v>61</v>
      </c>
      <c r="C3530" t="s">
        <v>96</v>
      </c>
      <c r="D3530" t="s">
        <v>414</v>
      </c>
      <c r="E3530" t="s">
        <v>1142</v>
      </c>
      <c r="F3530" s="6">
        <v>1.7207261464337952E-4</v>
      </c>
      <c r="G3530" t="s">
        <v>308</v>
      </c>
      <c r="H3530" t="s">
        <v>1143</v>
      </c>
      <c r="I3530" s="1">
        <v>82.63</v>
      </c>
      <c r="J3530" s="2">
        <v>1.2354813731394649E-2</v>
      </c>
      <c r="K3530" s="2">
        <v>1.6811494450658181E-2</v>
      </c>
      <c r="L3530" s="2">
        <v>1.4213197706981175E-2</v>
      </c>
    </row>
    <row r="3531" spans="1:12" x14ac:dyDescent="0.35">
      <c r="A3531">
        <v>7820120</v>
      </c>
      <c r="B3531" t="s">
        <v>61</v>
      </c>
      <c r="C3531" t="s">
        <v>96</v>
      </c>
      <c r="D3531" t="s">
        <v>414</v>
      </c>
      <c r="E3531" t="s">
        <v>1144</v>
      </c>
      <c r="F3531" s="6">
        <v>3.4414522928675903E-4</v>
      </c>
      <c r="G3531" t="s">
        <v>543</v>
      </c>
      <c r="H3531" t="s">
        <v>1145</v>
      </c>
      <c r="I3531" s="1">
        <v>87.24</v>
      </c>
      <c r="J3531" s="2">
        <v>2.653359717800912E-2</v>
      </c>
      <c r="K3531" s="2">
        <v>3.2865869396885489E-2</v>
      </c>
      <c r="L3531" s="2">
        <v>3.0009462943557497E-2</v>
      </c>
    </row>
    <row r="3532" spans="1:12" x14ac:dyDescent="0.35">
      <c r="A3532">
        <v>7820120</v>
      </c>
      <c r="B3532" t="s">
        <v>61</v>
      </c>
      <c r="C3532" t="s">
        <v>96</v>
      </c>
      <c r="D3532" t="s">
        <v>414</v>
      </c>
      <c r="E3532" t="s">
        <v>418</v>
      </c>
      <c r="F3532" s="6">
        <v>8.6036307321689758E-5</v>
      </c>
      <c r="G3532" t="s">
        <v>375</v>
      </c>
      <c r="H3532" t="s">
        <v>206</v>
      </c>
      <c r="I3532" s="1">
        <v>82.29</v>
      </c>
      <c r="J3532" s="2">
        <v>4.7922223178181195E-3</v>
      </c>
      <c r="K3532" s="2">
        <v>8.6036307321689758E-3</v>
      </c>
      <c r="L3532" s="2">
        <v>7.0807883551370398E-3</v>
      </c>
    </row>
    <row r="3533" spans="1:12" x14ac:dyDescent="0.35">
      <c r="A3533">
        <v>7820120</v>
      </c>
      <c r="B3533" t="s">
        <v>61</v>
      </c>
      <c r="C3533" t="s">
        <v>96</v>
      </c>
      <c r="D3533" t="s">
        <v>414</v>
      </c>
      <c r="E3533" t="s">
        <v>1146</v>
      </c>
      <c r="F3533" s="6">
        <v>4.3018153660844878E-4</v>
      </c>
      <c r="G3533" t="s">
        <v>1147</v>
      </c>
      <c r="H3533" t="s">
        <v>1148</v>
      </c>
      <c r="I3533" s="1">
        <v>84.240000000000009</v>
      </c>
      <c r="J3533" s="2">
        <v>2.9639507872322123E-2</v>
      </c>
      <c r="K3533" s="2">
        <v>4.2674008431558122E-2</v>
      </c>
      <c r="L3533" s="2">
        <v>3.6264304848902099E-2</v>
      </c>
    </row>
    <row r="3534" spans="1:12" x14ac:dyDescent="0.35">
      <c r="A3534">
        <v>7820120</v>
      </c>
      <c r="B3534" t="s">
        <v>61</v>
      </c>
      <c r="C3534" t="s">
        <v>96</v>
      </c>
      <c r="D3534" t="s">
        <v>414</v>
      </c>
      <c r="E3534" t="s">
        <v>1149</v>
      </c>
      <c r="F3534" s="6">
        <v>5.1621784393013847E-4</v>
      </c>
      <c r="G3534" t="s">
        <v>754</v>
      </c>
      <c r="H3534" t="s">
        <v>959</v>
      </c>
      <c r="I3534" s="1">
        <v>71.545000000000002</v>
      </c>
      <c r="J3534" s="2">
        <v>2.4004129742751439E-2</v>
      </c>
      <c r="K3534" s="2">
        <v>4.4601221715563966E-2</v>
      </c>
      <c r="L3534" s="2">
        <v>3.6909575841004898E-2</v>
      </c>
    </row>
    <row r="3535" spans="1:12" x14ac:dyDescent="0.35">
      <c r="A3535">
        <v>7820120</v>
      </c>
      <c r="B3535" t="s">
        <v>61</v>
      </c>
      <c r="C3535" t="s">
        <v>96</v>
      </c>
      <c r="D3535" t="s">
        <v>414</v>
      </c>
      <c r="E3535" t="s">
        <v>419</v>
      </c>
      <c r="F3535" s="6">
        <v>5.1621784393013847E-4</v>
      </c>
      <c r="G3535" t="s">
        <v>420</v>
      </c>
      <c r="H3535" t="s">
        <v>421</v>
      </c>
      <c r="I3535" s="1">
        <v>77.95</v>
      </c>
      <c r="J3535" s="2">
        <v>2.5552783274541854E-2</v>
      </c>
      <c r="K3535" s="2">
        <v>4.8524477329433019E-2</v>
      </c>
      <c r="L3535" s="2">
        <v>4.02649918265508E-2</v>
      </c>
    </row>
    <row r="3536" spans="1:12" x14ac:dyDescent="0.35">
      <c r="A3536">
        <v>7820120</v>
      </c>
      <c r="B3536" t="s">
        <v>61</v>
      </c>
      <c r="C3536" t="s">
        <v>96</v>
      </c>
      <c r="D3536" t="s">
        <v>414</v>
      </c>
      <c r="E3536" t="s">
        <v>1150</v>
      </c>
      <c r="F3536" s="6">
        <v>8.6036307321689758E-5</v>
      </c>
      <c r="G3536" t="s">
        <v>144</v>
      </c>
      <c r="H3536" t="s">
        <v>208</v>
      </c>
      <c r="I3536" s="1">
        <v>77.11</v>
      </c>
      <c r="J3536" s="2">
        <v>6.6161920330379429E-3</v>
      </c>
      <c r="K3536" s="2">
        <v>6.4441194183945637E-3</v>
      </c>
      <c r="L3536" s="2">
        <v>6.633399163221294E-3</v>
      </c>
    </row>
    <row r="3537" spans="1:12" x14ac:dyDescent="0.35">
      <c r="A3537">
        <v>7820120</v>
      </c>
      <c r="B3537" t="s">
        <v>61</v>
      </c>
      <c r="C3537" t="s">
        <v>96</v>
      </c>
      <c r="D3537" t="s">
        <v>414</v>
      </c>
      <c r="E3537" t="s">
        <v>1151</v>
      </c>
      <c r="F3537" s="6">
        <v>3.4414522928675903E-4</v>
      </c>
      <c r="G3537" t="s">
        <v>666</v>
      </c>
      <c r="H3537" t="s">
        <v>378</v>
      </c>
      <c r="I3537" s="1">
        <v>80.094999999999999</v>
      </c>
      <c r="J3537" s="2">
        <v>2.3470704637356968E-2</v>
      </c>
      <c r="K3537" s="2">
        <v>3.0938656112879638E-2</v>
      </c>
      <c r="L3537" s="2">
        <v>2.7600446338550182E-2</v>
      </c>
    </row>
    <row r="3538" spans="1:12" x14ac:dyDescent="0.35">
      <c r="A3538">
        <v>7820120</v>
      </c>
      <c r="B3538" t="s">
        <v>61</v>
      </c>
      <c r="C3538" t="s">
        <v>96</v>
      </c>
      <c r="D3538" t="s">
        <v>414</v>
      </c>
      <c r="E3538" t="s">
        <v>1152</v>
      </c>
      <c r="F3538" s="6">
        <v>2.5810892196506923E-4</v>
      </c>
      <c r="G3538" t="s">
        <v>327</v>
      </c>
      <c r="H3538" t="s">
        <v>488</v>
      </c>
      <c r="I3538" s="1">
        <v>87.305000000000007</v>
      </c>
      <c r="J3538" s="2">
        <v>2.0881011786974102E-2</v>
      </c>
      <c r="K3538" s="2">
        <v>2.3023315839284176E-2</v>
      </c>
      <c r="L3538" s="2">
        <v>2.2532909675236464E-2</v>
      </c>
    </row>
    <row r="3539" spans="1:12" x14ac:dyDescent="0.35">
      <c r="A3539">
        <v>7820120</v>
      </c>
      <c r="B3539" t="s">
        <v>61</v>
      </c>
      <c r="C3539" t="s">
        <v>96</v>
      </c>
      <c r="D3539" t="s">
        <v>414</v>
      </c>
      <c r="E3539" t="s">
        <v>422</v>
      </c>
      <c r="F3539" s="6">
        <v>3.4414522928675903E-4</v>
      </c>
      <c r="G3539" t="s">
        <v>404</v>
      </c>
      <c r="H3539" t="s">
        <v>423</v>
      </c>
      <c r="I3539" s="1">
        <v>74.715000000000003</v>
      </c>
      <c r="J3539" s="2">
        <v>1.5004731996902694E-2</v>
      </c>
      <c r="K3539" s="2">
        <v>3.1282801342166398E-2</v>
      </c>
      <c r="L3539" s="2">
        <v>2.5707647577473007E-2</v>
      </c>
    </row>
    <row r="3540" spans="1:12" x14ac:dyDescent="0.35">
      <c r="A3540">
        <v>7820120</v>
      </c>
      <c r="B3540" t="s">
        <v>61</v>
      </c>
      <c r="C3540" t="s">
        <v>96</v>
      </c>
      <c r="D3540" t="s">
        <v>414</v>
      </c>
      <c r="E3540" t="s">
        <v>424</v>
      </c>
      <c r="F3540" s="6">
        <v>2.5810892196506923E-4</v>
      </c>
      <c r="G3540" t="s">
        <v>425</v>
      </c>
      <c r="H3540" t="s">
        <v>426</v>
      </c>
      <c r="I3540" s="1">
        <v>81.290000000000006</v>
      </c>
      <c r="J3540" s="2">
        <v>1.6906134388712035E-2</v>
      </c>
      <c r="K3540" s="2">
        <v>2.2197367288995955E-2</v>
      </c>
      <c r="L3540" s="2">
        <v>2.0984256143446046E-2</v>
      </c>
    </row>
    <row r="3541" spans="1:12" x14ac:dyDescent="0.35">
      <c r="A3541">
        <v>7820120</v>
      </c>
      <c r="B3541" t="s">
        <v>61</v>
      </c>
      <c r="C3541" t="s">
        <v>96</v>
      </c>
      <c r="D3541" t="s">
        <v>414</v>
      </c>
      <c r="E3541" t="s">
        <v>427</v>
      </c>
      <c r="F3541" s="6">
        <v>1.2905446098253463E-3</v>
      </c>
      <c r="G3541" t="s">
        <v>428</v>
      </c>
      <c r="H3541" t="s">
        <v>429</v>
      </c>
      <c r="I3541" s="1">
        <v>85.015000000000001</v>
      </c>
      <c r="J3541" s="2">
        <v>8.05299836531016E-2</v>
      </c>
      <c r="K3541" s="2">
        <v>0.12815107975565687</v>
      </c>
      <c r="L3541" s="2">
        <v>0.10969629183515443</v>
      </c>
    </row>
    <row r="3542" spans="1:12" x14ac:dyDescent="0.35">
      <c r="A3542">
        <v>7820120</v>
      </c>
      <c r="B3542" t="s">
        <v>61</v>
      </c>
      <c r="C3542" t="s">
        <v>96</v>
      </c>
      <c r="D3542" t="s">
        <v>414</v>
      </c>
      <c r="E3542" t="s">
        <v>1270</v>
      </c>
      <c r="F3542" s="6">
        <v>8.6036307321689758E-5</v>
      </c>
      <c r="G3542" t="s">
        <v>395</v>
      </c>
      <c r="H3542" t="s">
        <v>459</v>
      </c>
      <c r="I3542" s="1">
        <v>69.864999999999995</v>
      </c>
      <c r="J3542" s="2">
        <v>4.1383463821732776E-3</v>
      </c>
      <c r="K3542" s="2">
        <v>6.1343887120364794E-3</v>
      </c>
      <c r="L3542" s="2">
        <v>6.0139380130671003E-3</v>
      </c>
    </row>
    <row r="3543" spans="1:12" x14ac:dyDescent="0.35">
      <c r="A3543">
        <v>7820120</v>
      </c>
      <c r="B3543" t="s">
        <v>61</v>
      </c>
      <c r="C3543" t="s">
        <v>96</v>
      </c>
      <c r="D3543" t="s">
        <v>414</v>
      </c>
      <c r="E3543" t="s">
        <v>2698</v>
      </c>
      <c r="F3543" s="6">
        <v>1.7207261464337952E-4</v>
      </c>
      <c r="G3543" t="s">
        <v>1648</v>
      </c>
      <c r="H3543" t="s">
        <v>772</v>
      </c>
      <c r="I3543" s="1">
        <v>90.25</v>
      </c>
      <c r="J3543" s="2">
        <v>1.620924029940635E-2</v>
      </c>
      <c r="K3543" s="2">
        <v>1.3869052740256387E-2</v>
      </c>
      <c r="L3543" s="2">
        <v>1.5538157627421117E-2</v>
      </c>
    </row>
    <row r="3544" spans="1:12" x14ac:dyDescent="0.35">
      <c r="A3544">
        <v>7820120</v>
      </c>
      <c r="B3544" t="s">
        <v>61</v>
      </c>
      <c r="C3544" t="s">
        <v>96</v>
      </c>
      <c r="D3544" t="s">
        <v>414</v>
      </c>
      <c r="E3544" t="s">
        <v>430</v>
      </c>
      <c r="F3544" s="6">
        <v>3.4414522928675903E-4</v>
      </c>
      <c r="G3544" t="s">
        <v>386</v>
      </c>
      <c r="H3544" t="s">
        <v>431</v>
      </c>
      <c r="I3544" s="1">
        <v>73.300000000000011</v>
      </c>
      <c r="J3544" s="2">
        <v>1.9753936161059967E-2</v>
      </c>
      <c r="K3544" s="2">
        <v>2.9390002581089224E-2</v>
      </c>
      <c r="L3544" s="2">
        <v>2.522584635696733E-2</v>
      </c>
    </row>
    <row r="3545" spans="1:12" x14ac:dyDescent="0.35">
      <c r="A3545">
        <v>7820120</v>
      </c>
      <c r="B3545" t="s">
        <v>61</v>
      </c>
      <c r="C3545" t="s">
        <v>96</v>
      </c>
      <c r="D3545" t="s">
        <v>414</v>
      </c>
      <c r="E3545" t="s">
        <v>1918</v>
      </c>
      <c r="F3545" s="6">
        <v>8.6036307321689758E-5</v>
      </c>
      <c r="G3545" t="s">
        <v>1008</v>
      </c>
      <c r="H3545" t="s">
        <v>417</v>
      </c>
      <c r="I3545" s="1">
        <v>86.69</v>
      </c>
      <c r="J3545" s="2">
        <v>7.0979953540394047E-3</v>
      </c>
      <c r="K3545" s="2">
        <v>7.7518712896842467E-3</v>
      </c>
      <c r="L3545" s="2">
        <v>7.4593475822285291E-3</v>
      </c>
    </row>
    <row r="3546" spans="1:12" x14ac:dyDescent="0.35">
      <c r="A3546">
        <v>7820120</v>
      </c>
      <c r="B3546" t="s">
        <v>61</v>
      </c>
      <c r="C3546" t="s">
        <v>96</v>
      </c>
      <c r="D3546" t="s">
        <v>414</v>
      </c>
      <c r="E3546" t="s">
        <v>1153</v>
      </c>
      <c r="F3546" s="6">
        <v>8.6036307321689758E-5</v>
      </c>
      <c r="G3546" t="s">
        <v>286</v>
      </c>
      <c r="H3546" t="s">
        <v>982</v>
      </c>
      <c r="I3546" s="1">
        <v>81.834999999999994</v>
      </c>
      <c r="J3546" s="2">
        <v>4.9556913017293298E-3</v>
      </c>
      <c r="K3546" s="2">
        <v>8.4745762711864406E-3</v>
      </c>
      <c r="L3546" s="2">
        <v>7.0463737009273776E-3</v>
      </c>
    </row>
    <row r="3547" spans="1:12" x14ac:dyDescent="0.35">
      <c r="A3547">
        <v>7820120</v>
      </c>
      <c r="B3547" t="s">
        <v>61</v>
      </c>
      <c r="C3547" t="s">
        <v>96</v>
      </c>
      <c r="D3547" t="s">
        <v>414</v>
      </c>
      <c r="E3547" t="s">
        <v>2699</v>
      </c>
      <c r="F3547" s="6">
        <v>1.7207261464337952E-4</v>
      </c>
      <c r="G3547" t="s">
        <v>405</v>
      </c>
      <c r="H3547" t="s">
        <v>227</v>
      </c>
      <c r="I3547" s="1">
        <v>90.999999999999986</v>
      </c>
      <c r="J3547" s="2">
        <v>1.5744644239869227E-2</v>
      </c>
      <c r="K3547" s="2">
        <v>1.5830680547190914E-2</v>
      </c>
      <c r="L3547" s="2">
        <v>1.56758149314499E-2</v>
      </c>
    </row>
    <row r="3548" spans="1:12" x14ac:dyDescent="0.35">
      <c r="A3548">
        <v>7820120</v>
      </c>
      <c r="B3548" t="s">
        <v>61</v>
      </c>
      <c r="C3548" t="s">
        <v>96</v>
      </c>
      <c r="D3548" t="s">
        <v>414</v>
      </c>
      <c r="E3548" t="s">
        <v>2700</v>
      </c>
      <c r="F3548" s="6">
        <v>8.6036307321689758E-5</v>
      </c>
      <c r="G3548" t="s">
        <v>1071</v>
      </c>
      <c r="H3548" t="s">
        <v>221</v>
      </c>
      <c r="I3548" s="1">
        <v>82.89</v>
      </c>
      <c r="J3548" s="2">
        <v>7.1152026155037436E-3</v>
      </c>
      <c r="K3548" s="2">
        <v>7.1496171384324188E-3</v>
      </c>
      <c r="L3548" s="2">
        <v>7.1324100082490677E-3</v>
      </c>
    </row>
    <row r="3549" spans="1:12" x14ac:dyDescent="0.35">
      <c r="A3549">
        <v>7820120</v>
      </c>
      <c r="B3549" t="s">
        <v>61</v>
      </c>
      <c r="C3549" t="s">
        <v>96</v>
      </c>
      <c r="D3549" t="s">
        <v>414</v>
      </c>
      <c r="E3549" t="s">
        <v>1154</v>
      </c>
      <c r="F3549" s="6">
        <v>8.6036307321689758E-5</v>
      </c>
      <c r="G3549" t="s">
        <v>1104</v>
      </c>
      <c r="H3549" t="s">
        <v>313</v>
      </c>
      <c r="I3549" s="1">
        <v>94.825000000000003</v>
      </c>
      <c r="J3549" s="2">
        <v>8.3713327024004126E-3</v>
      </c>
      <c r="K3549" s="2">
        <v>8.3971435945969196E-3</v>
      </c>
      <c r="L3549" s="2">
        <v>8.1648456961093442E-3</v>
      </c>
    </row>
    <row r="3550" spans="1:12" x14ac:dyDescent="0.35">
      <c r="A3550">
        <v>7820120</v>
      </c>
      <c r="B3550" t="s">
        <v>61</v>
      </c>
      <c r="C3550" t="s">
        <v>96</v>
      </c>
      <c r="D3550" t="s">
        <v>414</v>
      </c>
      <c r="E3550" t="s">
        <v>1919</v>
      </c>
      <c r="F3550" s="6">
        <v>1.7207261464337952E-4</v>
      </c>
      <c r="G3550" t="s">
        <v>1920</v>
      </c>
      <c r="H3550" t="s">
        <v>863</v>
      </c>
      <c r="I3550" s="1">
        <v>47.29</v>
      </c>
      <c r="J3550" s="2">
        <v>6.5387593564484219E-3</v>
      </c>
      <c r="K3550" s="2">
        <v>1.049642949324615E-2</v>
      </c>
      <c r="L3550" s="2">
        <v>8.139034541350865E-3</v>
      </c>
    </row>
    <row r="3551" spans="1:12" x14ac:dyDescent="0.35">
      <c r="A3551">
        <v>7820120</v>
      </c>
      <c r="B3551" t="s">
        <v>61</v>
      </c>
      <c r="C3551" t="s">
        <v>96</v>
      </c>
      <c r="D3551" t="s">
        <v>414</v>
      </c>
      <c r="E3551" t="s">
        <v>1155</v>
      </c>
      <c r="F3551" s="6">
        <v>6.0225415125182832E-4</v>
      </c>
      <c r="G3551" t="s">
        <v>425</v>
      </c>
      <c r="H3551" t="s">
        <v>843</v>
      </c>
      <c r="I3551" s="1">
        <v>74.489999999999995</v>
      </c>
      <c r="J3551" s="2">
        <v>3.9447646906994753E-2</v>
      </c>
      <c r="K3551" s="2">
        <v>4.7457627118644069E-2</v>
      </c>
      <c r="L3551" s="2">
        <v>4.4928158764419489E-2</v>
      </c>
    </row>
    <row r="3552" spans="1:12" x14ac:dyDescent="0.35">
      <c r="A3552">
        <v>7820120</v>
      </c>
      <c r="B3552" t="s">
        <v>61</v>
      </c>
      <c r="C3552" t="s">
        <v>96</v>
      </c>
      <c r="D3552" t="s">
        <v>414</v>
      </c>
      <c r="E3552" t="s">
        <v>434</v>
      </c>
      <c r="F3552" s="6">
        <v>2.5810892196506923E-4</v>
      </c>
      <c r="G3552" t="s">
        <v>435</v>
      </c>
      <c r="H3552" t="s">
        <v>436</v>
      </c>
      <c r="I3552" s="1">
        <v>74.954999999999998</v>
      </c>
      <c r="J3552" s="2">
        <v>1.5589778886690182E-2</v>
      </c>
      <c r="K3552" s="2">
        <v>2.1268175169921705E-2</v>
      </c>
      <c r="L3552" s="2">
        <v>1.9332358649026646E-2</v>
      </c>
    </row>
    <row r="3553" spans="1:12" x14ac:dyDescent="0.35">
      <c r="A3553">
        <v>7820120</v>
      </c>
      <c r="B3553" t="s">
        <v>61</v>
      </c>
      <c r="C3553" t="s">
        <v>96</v>
      </c>
      <c r="D3553" t="s">
        <v>414</v>
      </c>
      <c r="E3553" t="s">
        <v>437</v>
      </c>
      <c r="F3553" s="6">
        <v>1.7207261464337952E-4</v>
      </c>
      <c r="G3553" t="s">
        <v>438</v>
      </c>
      <c r="H3553" t="s">
        <v>439</v>
      </c>
      <c r="I3553" s="1">
        <v>78.949999999999989</v>
      </c>
      <c r="J3553" s="2">
        <v>9.0166050073130864E-3</v>
      </c>
      <c r="K3553" s="2">
        <v>1.5658607932547537E-2</v>
      </c>
      <c r="L3553" s="2">
        <v>1.3593736556826982E-2</v>
      </c>
    </row>
    <row r="3554" spans="1:12" x14ac:dyDescent="0.35">
      <c r="A3554">
        <v>7820120</v>
      </c>
      <c r="B3554" t="s">
        <v>61</v>
      </c>
      <c r="C3554" t="s">
        <v>96</v>
      </c>
      <c r="D3554" t="s">
        <v>414</v>
      </c>
      <c r="E3554" t="s">
        <v>440</v>
      </c>
      <c r="F3554" s="6">
        <v>1.7207261464337952E-4</v>
      </c>
      <c r="G3554" t="s">
        <v>441</v>
      </c>
      <c r="H3554" t="s">
        <v>250</v>
      </c>
      <c r="I3554" s="1">
        <v>93.97</v>
      </c>
      <c r="J3554" s="2">
        <v>1.612320399208466E-2</v>
      </c>
      <c r="K3554" s="2">
        <v>1.6140411253548998E-2</v>
      </c>
      <c r="L3554" s="2">
        <v>1.6157618777575308E-2</v>
      </c>
    </row>
    <row r="3555" spans="1:12" x14ac:dyDescent="0.35">
      <c r="A3555">
        <v>7820120</v>
      </c>
      <c r="B3555" t="s">
        <v>61</v>
      </c>
      <c r="C3555" t="s">
        <v>96</v>
      </c>
      <c r="D3555" t="s">
        <v>414</v>
      </c>
      <c r="E3555" t="s">
        <v>1156</v>
      </c>
      <c r="F3555" s="6">
        <v>8.6036307321689758E-5</v>
      </c>
      <c r="G3555" t="s">
        <v>846</v>
      </c>
      <c r="H3555" t="s">
        <v>1157</v>
      </c>
      <c r="I3555" s="1">
        <v>82.110000000000014</v>
      </c>
      <c r="J3555" s="2">
        <v>6.8312828013421673E-3</v>
      </c>
      <c r="K3555" s="2">
        <v>7.9067366428632897E-3</v>
      </c>
      <c r="L3555" s="2">
        <v>6.6075886648677461E-3</v>
      </c>
    </row>
    <row r="3556" spans="1:12" x14ac:dyDescent="0.35">
      <c r="A3556">
        <v>7820120</v>
      </c>
      <c r="B3556" t="s">
        <v>61</v>
      </c>
      <c r="C3556" t="s">
        <v>96</v>
      </c>
      <c r="D3556" t="s">
        <v>414</v>
      </c>
      <c r="E3556" t="s">
        <v>442</v>
      </c>
      <c r="F3556" s="6">
        <v>1.7207261464337952E-4</v>
      </c>
      <c r="G3556" t="s">
        <v>443</v>
      </c>
      <c r="H3556" t="s">
        <v>444</v>
      </c>
      <c r="I3556" s="1">
        <v>88.295000000000002</v>
      </c>
      <c r="J3556" s="2">
        <v>1.5624193409618859E-2</v>
      </c>
      <c r="K3556" s="2">
        <v>1.5916716854512604E-2</v>
      </c>
      <c r="L3556" s="2">
        <v>1.5194012398134357E-2</v>
      </c>
    </row>
    <row r="3557" spans="1:12" x14ac:dyDescent="0.35">
      <c r="A3557">
        <v>7820120</v>
      </c>
      <c r="B3557" t="s">
        <v>61</v>
      </c>
      <c r="C3557" t="s">
        <v>96</v>
      </c>
      <c r="D3557" t="s">
        <v>414</v>
      </c>
      <c r="E3557" t="s">
        <v>1921</v>
      </c>
      <c r="F3557" s="6">
        <v>2.5810892196506923E-4</v>
      </c>
      <c r="G3557" t="s">
        <v>1922</v>
      </c>
      <c r="H3557" t="s">
        <v>922</v>
      </c>
      <c r="I3557" s="1">
        <v>90.704999999999998</v>
      </c>
      <c r="J3557" s="2">
        <v>2.2997504947087667E-2</v>
      </c>
      <c r="K3557" s="2">
        <v>2.4468725802288562E-2</v>
      </c>
      <c r="L3557" s="2">
        <v>2.341047843454586E-2</v>
      </c>
    </row>
    <row r="3558" spans="1:12" x14ac:dyDescent="0.35">
      <c r="A3558">
        <v>7820120</v>
      </c>
      <c r="B3558" t="s">
        <v>61</v>
      </c>
      <c r="C3558" t="s">
        <v>96</v>
      </c>
      <c r="D3558" t="s">
        <v>414</v>
      </c>
      <c r="E3558" t="s">
        <v>1923</v>
      </c>
      <c r="F3558" s="6">
        <v>8.6036307321689758E-5</v>
      </c>
      <c r="G3558" t="s">
        <v>294</v>
      </c>
      <c r="H3558" t="s">
        <v>173</v>
      </c>
      <c r="I3558" s="1">
        <v>73.069999999999993</v>
      </c>
      <c r="J3558" s="2">
        <v>4.4652843499956981E-3</v>
      </c>
      <c r="K3558" s="2">
        <v>6.6075884023057731E-3</v>
      </c>
      <c r="L3558" s="2">
        <v>6.2892539339345346E-3</v>
      </c>
    </row>
    <row r="3559" spans="1:12" x14ac:dyDescent="0.35">
      <c r="A3559">
        <v>7820120</v>
      </c>
      <c r="B3559" t="s">
        <v>61</v>
      </c>
      <c r="C3559" t="s">
        <v>96</v>
      </c>
      <c r="D3559" t="s">
        <v>414</v>
      </c>
      <c r="E3559" t="s">
        <v>1158</v>
      </c>
      <c r="F3559" s="6">
        <v>1.7207261464337952E-4</v>
      </c>
      <c r="G3559" t="s">
        <v>184</v>
      </c>
      <c r="H3559" t="s">
        <v>656</v>
      </c>
      <c r="I3559" s="1">
        <v>83.484999999999999</v>
      </c>
      <c r="J3559" s="2">
        <v>1.311193323582552E-2</v>
      </c>
      <c r="K3559" s="2">
        <v>1.5486535317904157E-2</v>
      </c>
      <c r="L3559" s="2">
        <v>1.436806332272219E-2</v>
      </c>
    </row>
    <row r="3560" spans="1:12" x14ac:dyDescent="0.35">
      <c r="A3560">
        <v>7820120</v>
      </c>
      <c r="B3560" t="s">
        <v>61</v>
      </c>
      <c r="C3560" t="s">
        <v>96</v>
      </c>
      <c r="D3560" t="s">
        <v>414</v>
      </c>
      <c r="E3560" t="s">
        <v>445</v>
      </c>
      <c r="F3560" s="6">
        <v>3.4414522928675903E-4</v>
      </c>
      <c r="G3560" t="s">
        <v>446</v>
      </c>
      <c r="H3560" t="s">
        <v>447</v>
      </c>
      <c r="I3560" s="1">
        <v>58.764999999999993</v>
      </c>
      <c r="J3560" s="2">
        <v>1.5073561042760045E-2</v>
      </c>
      <c r="K3560" s="2">
        <v>2.7393960251226018E-2</v>
      </c>
      <c r="L3560" s="2">
        <v>2.0235739219499459E-2</v>
      </c>
    </row>
    <row r="3561" spans="1:12" x14ac:dyDescent="0.35">
      <c r="A3561">
        <v>7820120</v>
      </c>
      <c r="B3561" t="s">
        <v>61</v>
      </c>
      <c r="C3561" t="s">
        <v>96</v>
      </c>
      <c r="D3561" t="s">
        <v>414</v>
      </c>
      <c r="E3561" t="s">
        <v>1159</v>
      </c>
      <c r="F3561" s="6">
        <v>8.6036307321689758E-5</v>
      </c>
      <c r="G3561" t="s">
        <v>1008</v>
      </c>
      <c r="H3561" t="s">
        <v>1160</v>
      </c>
      <c r="I3561" s="1">
        <v>87.844999999999999</v>
      </c>
      <c r="J3561" s="2">
        <v>7.0979953540394047E-3</v>
      </c>
      <c r="K3561" s="2">
        <v>7.6142131979695434E-3</v>
      </c>
      <c r="L3561" s="2">
        <v>7.5797985437598813E-3</v>
      </c>
    </row>
    <row r="3562" spans="1:12" x14ac:dyDescent="0.35">
      <c r="A3562">
        <v>7820120</v>
      </c>
      <c r="B3562" t="s">
        <v>61</v>
      </c>
      <c r="C3562" t="s">
        <v>96</v>
      </c>
      <c r="D3562" t="s">
        <v>414</v>
      </c>
      <c r="E3562" t="s">
        <v>2701</v>
      </c>
      <c r="F3562" s="6">
        <v>8.6036307321689758E-5</v>
      </c>
      <c r="G3562" t="s">
        <v>1054</v>
      </c>
      <c r="H3562" t="s">
        <v>1143</v>
      </c>
      <c r="I3562" s="1">
        <v>71.335000000000008</v>
      </c>
      <c r="J3562" s="2">
        <v>5.0159167168545129E-3</v>
      </c>
      <c r="K3562" s="2">
        <v>8.4057472253290903E-3</v>
      </c>
      <c r="L3562" s="2">
        <v>6.1429924740496354E-3</v>
      </c>
    </row>
    <row r="3563" spans="1:12" x14ac:dyDescent="0.35">
      <c r="A3563">
        <v>7820120</v>
      </c>
      <c r="B3563" t="s">
        <v>61</v>
      </c>
      <c r="C3563" t="s">
        <v>96</v>
      </c>
      <c r="D3563" t="s">
        <v>414</v>
      </c>
      <c r="E3563" t="s">
        <v>2702</v>
      </c>
      <c r="F3563" s="6">
        <v>8.6036307321689758E-5</v>
      </c>
      <c r="G3563" t="s">
        <v>206</v>
      </c>
      <c r="H3563" t="s">
        <v>1148</v>
      </c>
      <c r="I3563" s="1">
        <v>97.914999999999992</v>
      </c>
      <c r="J3563" s="2">
        <v>8.6036307321689758E-3</v>
      </c>
      <c r="K3563" s="2">
        <v>8.5348016863116237E-3</v>
      </c>
      <c r="L3563" s="2">
        <v>8.4229546180744144E-3</v>
      </c>
    </row>
    <row r="3564" spans="1:12" x14ac:dyDescent="0.35">
      <c r="A3564">
        <v>7820120</v>
      </c>
      <c r="B3564" t="s">
        <v>61</v>
      </c>
      <c r="C3564" t="s">
        <v>96</v>
      </c>
      <c r="D3564" t="s">
        <v>414</v>
      </c>
      <c r="E3564" t="s">
        <v>1246</v>
      </c>
      <c r="F3564" s="6">
        <v>8.6036307321689758E-5</v>
      </c>
      <c r="G3564" t="s">
        <v>206</v>
      </c>
      <c r="H3564" t="s">
        <v>1924</v>
      </c>
      <c r="I3564" s="1">
        <v>98.07</v>
      </c>
      <c r="J3564" s="2">
        <v>8.6036307321689758E-3</v>
      </c>
      <c r="K3564" s="2">
        <v>8.4831799019186097E-3</v>
      </c>
      <c r="L3564" s="2">
        <v>8.4401616169767785E-3</v>
      </c>
    </row>
    <row r="3565" spans="1:12" x14ac:dyDescent="0.35">
      <c r="A3565">
        <v>7820120</v>
      </c>
      <c r="B3565" t="s">
        <v>61</v>
      </c>
      <c r="C3565" t="s">
        <v>96</v>
      </c>
      <c r="D3565" t="s">
        <v>414</v>
      </c>
      <c r="E3565" t="s">
        <v>1161</v>
      </c>
      <c r="F3565" s="6">
        <v>1.7207261464337952E-4</v>
      </c>
      <c r="G3565" t="s">
        <v>816</v>
      </c>
      <c r="H3565" t="s">
        <v>182</v>
      </c>
      <c r="I3565" s="1">
        <v>81.25</v>
      </c>
      <c r="J3565" s="2">
        <v>1.3851845478792051E-2</v>
      </c>
      <c r="K3565" s="2">
        <v>1.2647337176288395E-2</v>
      </c>
      <c r="L3565" s="2">
        <v>1.3989504095630701E-2</v>
      </c>
    </row>
    <row r="3566" spans="1:12" x14ac:dyDescent="0.35">
      <c r="A3566">
        <v>7820120</v>
      </c>
      <c r="B3566" t="s">
        <v>61</v>
      </c>
      <c r="C3566" t="s">
        <v>96</v>
      </c>
      <c r="D3566" t="s">
        <v>414</v>
      </c>
      <c r="E3566" t="s">
        <v>448</v>
      </c>
      <c r="F3566" s="6">
        <v>5.1621784393013847E-4</v>
      </c>
      <c r="G3566" t="s">
        <v>449</v>
      </c>
      <c r="H3566" t="s">
        <v>450</v>
      </c>
      <c r="I3566" s="1">
        <v>77.655000000000001</v>
      </c>
      <c r="J3566" s="2">
        <v>3.7735524391293122E-2</v>
      </c>
      <c r="K3566" s="2">
        <v>4.0523100748515867E-2</v>
      </c>
      <c r="L3566" s="2">
        <v>4.0058503901292827E-2</v>
      </c>
    </row>
    <row r="3567" spans="1:12" x14ac:dyDescent="0.35">
      <c r="A3567">
        <v>7820120</v>
      </c>
      <c r="B3567" t="s">
        <v>61</v>
      </c>
      <c r="C3567" t="s">
        <v>96</v>
      </c>
      <c r="D3567" t="s">
        <v>414</v>
      </c>
      <c r="E3567" t="s">
        <v>1162</v>
      </c>
      <c r="F3567" s="6">
        <v>3.4414522928675903E-4</v>
      </c>
      <c r="G3567" t="s">
        <v>1163</v>
      </c>
      <c r="H3567" t="s">
        <v>241</v>
      </c>
      <c r="I3567" s="1">
        <v>81.375</v>
      </c>
      <c r="J3567" s="2">
        <v>2.4193409618859157E-2</v>
      </c>
      <c r="K3567" s="2">
        <v>2.8047836186870862E-2</v>
      </c>
      <c r="L3567" s="2">
        <v>2.801342218906613E-2</v>
      </c>
    </row>
    <row r="3568" spans="1:12" x14ac:dyDescent="0.35">
      <c r="A3568">
        <v>7820120</v>
      </c>
      <c r="B3568" t="s">
        <v>61</v>
      </c>
      <c r="C3568" t="s">
        <v>96</v>
      </c>
      <c r="D3568" t="s">
        <v>414</v>
      </c>
      <c r="E3568" t="s">
        <v>453</v>
      </c>
      <c r="F3568" s="6">
        <v>9.463993805385873E-4</v>
      </c>
      <c r="G3568" t="s">
        <v>454</v>
      </c>
      <c r="H3568" t="s">
        <v>373</v>
      </c>
      <c r="I3568" s="1">
        <v>75.454999999999998</v>
      </c>
      <c r="J3568" s="2">
        <v>5.2903725372107031E-2</v>
      </c>
      <c r="K3568" s="2">
        <v>7.9497547965241333E-2</v>
      </c>
      <c r="L3568" s="2">
        <v>7.1453153230663341E-2</v>
      </c>
    </row>
    <row r="3569" spans="1:12" x14ac:dyDescent="0.35">
      <c r="A3569">
        <v>7820120</v>
      </c>
      <c r="B3569" t="s">
        <v>61</v>
      </c>
      <c r="C3569" t="s">
        <v>96</v>
      </c>
      <c r="D3569" t="s">
        <v>414</v>
      </c>
      <c r="E3569" t="s">
        <v>455</v>
      </c>
      <c r="F3569" s="6">
        <v>4.3018153660844878E-4</v>
      </c>
      <c r="G3569" t="s">
        <v>456</v>
      </c>
      <c r="H3569" t="s">
        <v>246</v>
      </c>
      <c r="I3569" s="1">
        <v>76.465000000000003</v>
      </c>
      <c r="J3569" s="2">
        <v>2.6585218962402134E-2</v>
      </c>
      <c r="K3569" s="2">
        <v>3.2822851243224642E-2</v>
      </c>
      <c r="L3569" s="2">
        <v>3.2865870053290419E-2</v>
      </c>
    </row>
    <row r="3570" spans="1:12" x14ac:dyDescent="0.35">
      <c r="A3570">
        <v>7820120</v>
      </c>
      <c r="B3570" t="s">
        <v>61</v>
      </c>
      <c r="C3570" t="s">
        <v>96</v>
      </c>
      <c r="D3570" t="s">
        <v>414</v>
      </c>
      <c r="E3570" t="s">
        <v>457</v>
      </c>
      <c r="F3570" s="6">
        <v>6.0225415125182832E-4</v>
      </c>
      <c r="G3570" t="s">
        <v>458</v>
      </c>
      <c r="H3570" t="s">
        <v>459</v>
      </c>
      <c r="I3570" s="1">
        <v>66.045000000000002</v>
      </c>
      <c r="J3570" s="2">
        <v>2.3548137313946487E-2</v>
      </c>
      <c r="K3570" s="2">
        <v>4.2940720984255359E-2</v>
      </c>
      <c r="L3570" s="2">
        <v>3.9808998478778945E-2</v>
      </c>
    </row>
    <row r="3571" spans="1:12" x14ac:dyDescent="0.35">
      <c r="A3571">
        <v>7820120</v>
      </c>
      <c r="B3571" t="s">
        <v>61</v>
      </c>
      <c r="C3571" t="s">
        <v>96</v>
      </c>
      <c r="D3571" t="s">
        <v>414</v>
      </c>
      <c r="E3571" t="s">
        <v>2703</v>
      </c>
      <c r="F3571" s="6">
        <v>8.6036307321689758E-5</v>
      </c>
      <c r="G3571" t="s">
        <v>661</v>
      </c>
      <c r="H3571" t="s">
        <v>929</v>
      </c>
      <c r="I3571" s="1">
        <v>89.739999999999981</v>
      </c>
      <c r="J3571" s="2">
        <v>8.3197109180074003E-3</v>
      </c>
      <c r="K3571" s="2">
        <v>7.0377699389142217E-3</v>
      </c>
      <c r="L3571" s="2">
        <v>7.7174565041935985E-3</v>
      </c>
    </row>
    <row r="3572" spans="1:12" x14ac:dyDescent="0.35">
      <c r="A3572">
        <v>7820120</v>
      </c>
      <c r="B3572" t="s">
        <v>61</v>
      </c>
      <c r="C3572" t="s">
        <v>96</v>
      </c>
      <c r="D3572" t="s">
        <v>414</v>
      </c>
      <c r="E3572" t="s">
        <v>222</v>
      </c>
      <c r="F3572" s="6">
        <v>2.5810892196506923E-4</v>
      </c>
      <c r="G3572" t="s">
        <v>460</v>
      </c>
      <c r="H3572" t="s">
        <v>461</v>
      </c>
      <c r="I3572" s="1">
        <v>71.919999999999987</v>
      </c>
      <c r="J3572" s="2">
        <v>1.2982878774842981E-2</v>
      </c>
      <c r="K3572" s="2">
        <v>2.1397229630904242E-2</v>
      </c>
      <c r="L3572" s="2">
        <v>1.8558031883131439E-2</v>
      </c>
    </row>
    <row r="3573" spans="1:12" x14ac:dyDescent="0.35">
      <c r="A3573">
        <v>7820120</v>
      </c>
      <c r="B3573" t="s">
        <v>61</v>
      </c>
      <c r="C3573" t="s">
        <v>96</v>
      </c>
      <c r="D3573" t="s">
        <v>414</v>
      </c>
      <c r="E3573" t="s">
        <v>462</v>
      </c>
      <c r="F3573" s="6">
        <v>8.6036307321689755E-4</v>
      </c>
      <c r="G3573" t="s">
        <v>463</v>
      </c>
      <c r="H3573" t="s">
        <v>464</v>
      </c>
      <c r="I3573" s="1">
        <v>72.745000000000005</v>
      </c>
      <c r="J3573" s="2">
        <v>4.8954658866041473E-2</v>
      </c>
      <c r="K3573" s="2">
        <v>7.8895293813989506E-2</v>
      </c>
      <c r="L3573" s="2">
        <v>6.263443435580987E-2</v>
      </c>
    </row>
    <row r="3574" spans="1:12" x14ac:dyDescent="0.35">
      <c r="A3574">
        <v>7820120</v>
      </c>
      <c r="B3574" t="s">
        <v>61</v>
      </c>
      <c r="C3574" t="s">
        <v>96</v>
      </c>
      <c r="D3574" t="s">
        <v>414</v>
      </c>
      <c r="E3574" t="s">
        <v>2704</v>
      </c>
      <c r="F3574" s="6">
        <v>8.6036307321689758E-5</v>
      </c>
      <c r="G3574" t="s">
        <v>865</v>
      </c>
      <c r="H3574" t="s">
        <v>1622</v>
      </c>
      <c r="I3574" s="1">
        <v>65.554999999999993</v>
      </c>
      <c r="J3574" s="2">
        <v>5.3514583154091033E-3</v>
      </c>
      <c r="K3574" s="2">
        <v>6.1085778198399724E-3</v>
      </c>
      <c r="L3574" s="2">
        <v>5.6439816290218617E-3</v>
      </c>
    </row>
    <row r="3575" spans="1:12" x14ac:dyDescent="0.35">
      <c r="A3575">
        <v>7820120</v>
      </c>
      <c r="B3575" t="s">
        <v>61</v>
      </c>
      <c r="C3575" t="s">
        <v>96</v>
      </c>
      <c r="D3575" t="s">
        <v>414</v>
      </c>
      <c r="E3575" t="s">
        <v>465</v>
      </c>
      <c r="F3575" s="6">
        <v>8.6036307321689758E-5</v>
      </c>
      <c r="G3575" t="s">
        <v>466</v>
      </c>
      <c r="H3575" t="s">
        <v>467</v>
      </c>
      <c r="I3575" s="1">
        <v>85.58</v>
      </c>
      <c r="J3575" s="2">
        <v>6.1171814505721414E-3</v>
      </c>
      <c r="K3575" s="2">
        <v>7.8981330121311189E-3</v>
      </c>
      <c r="L3575" s="2">
        <v>7.3561042760044741E-3</v>
      </c>
    </row>
    <row r="3576" spans="1:12" x14ac:dyDescent="0.35">
      <c r="A3576">
        <v>7820120</v>
      </c>
      <c r="B3576" t="s">
        <v>61</v>
      </c>
      <c r="C3576" t="s">
        <v>96</v>
      </c>
      <c r="D3576" t="s">
        <v>414</v>
      </c>
      <c r="E3576" t="s">
        <v>468</v>
      </c>
      <c r="F3576" s="6">
        <v>8.6036307321689758E-5</v>
      </c>
      <c r="G3576" t="s">
        <v>241</v>
      </c>
      <c r="H3576" t="s">
        <v>361</v>
      </c>
      <c r="I3576" s="1">
        <v>85.424999999999997</v>
      </c>
      <c r="J3576" s="2">
        <v>7.0119590467177155E-3</v>
      </c>
      <c r="K3576" s="2">
        <v>7.9927729501849797E-3</v>
      </c>
      <c r="L3576" s="2">
        <v>7.347500776553292E-3</v>
      </c>
    </row>
    <row r="3577" spans="1:12" x14ac:dyDescent="0.35">
      <c r="A3577">
        <v>7820120</v>
      </c>
      <c r="B3577" t="s">
        <v>61</v>
      </c>
      <c r="C3577" t="s">
        <v>96</v>
      </c>
      <c r="D3577" t="s">
        <v>414</v>
      </c>
      <c r="E3577" t="s">
        <v>773</v>
      </c>
      <c r="F3577" s="6">
        <v>2.5810892196506923E-4</v>
      </c>
      <c r="G3577" t="s">
        <v>715</v>
      </c>
      <c r="H3577" t="s">
        <v>441</v>
      </c>
      <c r="I3577" s="1">
        <v>85.450000000000017</v>
      </c>
      <c r="J3577" s="2">
        <v>2.0700335541598554E-2</v>
      </c>
      <c r="K3577" s="2">
        <v>2.4184805988126987E-2</v>
      </c>
      <c r="L3577" s="2">
        <v>2.2068312828013418E-2</v>
      </c>
    </row>
    <row r="3578" spans="1:12" x14ac:dyDescent="0.35">
      <c r="A3578">
        <v>7820120</v>
      </c>
      <c r="B3578" t="s">
        <v>61</v>
      </c>
      <c r="C3578" t="s">
        <v>96</v>
      </c>
      <c r="D3578" t="s">
        <v>414</v>
      </c>
      <c r="E3578" t="s">
        <v>2080</v>
      </c>
      <c r="F3578" s="6">
        <v>8.6036307321689758E-5</v>
      </c>
      <c r="G3578" t="s">
        <v>206</v>
      </c>
      <c r="H3578" t="s">
        <v>378</v>
      </c>
      <c r="I3578" s="1">
        <v>94.954999999999998</v>
      </c>
      <c r="J3578" s="2">
        <v>8.6036307321689758E-3</v>
      </c>
      <c r="K3578" s="2">
        <v>7.7346640282199095E-3</v>
      </c>
      <c r="L3578" s="2">
        <v>8.1734491955605271E-3</v>
      </c>
    </row>
    <row r="3579" spans="1:12" x14ac:dyDescent="0.35">
      <c r="A3579">
        <v>7820120</v>
      </c>
      <c r="B3579" t="s">
        <v>61</v>
      </c>
      <c r="C3579" t="s">
        <v>96</v>
      </c>
      <c r="D3579" t="s">
        <v>414</v>
      </c>
      <c r="E3579" t="s">
        <v>1927</v>
      </c>
      <c r="F3579" s="6">
        <v>8.6036307321689758E-5</v>
      </c>
      <c r="G3579" t="s">
        <v>206</v>
      </c>
      <c r="H3579" t="s">
        <v>464</v>
      </c>
      <c r="I3579" s="1">
        <v>94.195000000000007</v>
      </c>
      <c r="J3579" s="2">
        <v>8.6036307321689758E-3</v>
      </c>
      <c r="K3579" s="2">
        <v>7.8895293813989516E-3</v>
      </c>
      <c r="L3579" s="2">
        <v>8.1046198871412029E-3</v>
      </c>
    </row>
    <row r="3580" spans="1:12" x14ac:dyDescent="0.35">
      <c r="A3580">
        <v>7820120</v>
      </c>
      <c r="B3580" t="s">
        <v>61</v>
      </c>
      <c r="C3580" t="s">
        <v>96</v>
      </c>
      <c r="D3580" t="s">
        <v>414</v>
      </c>
      <c r="E3580" t="s">
        <v>1928</v>
      </c>
      <c r="F3580" s="6">
        <v>8.6036307321689758E-5</v>
      </c>
      <c r="G3580" t="s">
        <v>1592</v>
      </c>
      <c r="H3580" t="s">
        <v>791</v>
      </c>
      <c r="I3580" s="1">
        <v>92.105000000000004</v>
      </c>
      <c r="J3580" s="2">
        <v>7.966962057988471E-3</v>
      </c>
      <c r="K3580" s="2">
        <v>7.5281768906478542E-3</v>
      </c>
      <c r="L3580" s="2">
        <v>7.9239437730466399E-3</v>
      </c>
    </row>
    <row r="3581" spans="1:12" x14ac:dyDescent="0.35">
      <c r="A3581">
        <v>7820120</v>
      </c>
      <c r="B3581" t="s">
        <v>61</v>
      </c>
      <c r="C3581" t="s">
        <v>96</v>
      </c>
      <c r="D3581" t="s">
        <v>1371</v>
      </c>
      <c r="E3581" t="s">
        <v>1929</v>
      </c>
      <c r="F3581" s="6">
        <v>8.6036307321689758E-5</v>
      </c>
      <c r="G3581" t="s">
        <v>1099</v>
      </c>
      <c r="H3581" t="s">
        <v>405</v>
      </c>
      <c r="I3581" s="1">
        <v>78.62</v>
      </c>
      <c r="J3581" s="2">
        <v>5.5321345607846515E-3</v>
      </c>
      <c r="K3581" s="2">
        <v>7.8723221199346136E-3</v>
      </c>
      <c r="L3581" s="2">
        <v>6.7624536242038282E-3</v>
      </c>
    </row>
    <row r="3582" spans="1:12" x14ac:dyDescent="0.35">
      <c r="A3582">
        <v>7820120</v>
      </c>
      <c r="B3582" t="s">
        <v>61</v>
      </c>
      <c r="C3582" t="s">
        <v>96</v>
      </c>
      <c r="D3582" t="s">
        <v>1371</v>
      </c>
      <c r="E3582" t="s">
        <v>1214</v>
      </c>
      <c r="F3582" s="6">
        <v>1.7207261464337952E-4</v>
      </c>
      <c r="G3582" t="s">
        <v>1930</v>
      </c>
      <c r="H3582" t="s">
        <v>1192</v>
      </c>
      <c r="I3582" s="1">
        <v>54.97</v>
      </c>
      <c r="J3582" s="2">
        <v>7.6400240901660504E-3</v>
      </c>
      <c r="K3582" s="2">
        <v>1.2767788006538761E-2</v>
      </c>
      <c r="L3582" s="2">
        <v>9.463993805385873E-3</v>
      </c>
    </row>
    <row r="3583" spans="1:12" x14ac:dyDescent="0.35">
      <c r="A3583">
        <v>7820120</v>
      </c>
      <c r="B3583" t="s">
        <v>61</v>
      </c>
      <c r="C3583" t="s">
        <v>96</v>
      </c>
      <c r="D3583" t="s">
        <v>1371</v>
      </c>
      <c r="E3583" t="s">
        <v>2705</v>
      </c>
      <c r="F3583" s="6">
        <v>8.6036307321689758E-5</v>
      </c>
      <c r="G3583" t="s">
        <v>2368</v>
      </c>
      <c r="H3583" t="s">
        <v>182</v>
      </c>
      <c r="I3583" s="1">
        <v>61.144999999999996</v>
      </c>
      <c r="J3583" s="2">
        <v>4.7492041641572745E-3</v>
      </c>
      <c r="K3583" s="2">
        <v>6.3236685881441976E-3</v>
      </c>
      <c r="L3583" s="2">
        <v>5.2568182460742581E-3</v>
      </c>
    </row>
    <row r="3584" spans="1:12" x14ac:dyDescent="0.35">
      <c r="A3584">
        <v>7820120</v>
      </c>
      <c r="B3584" t="s">
        <v>61</v>
      </c>
      <c r="C3584" t="s">
        <v>96</v>
      </c>
      <c r="D3584" t="s">
        <v>1371</v>
      </c>
      <c r="E3584" t="s">
        <v>1931</v>
      </c>
      <c r="F3584" s="6">
        <v>6.0225415125182832E-4</v>
      </c>
      <c r="G3584" t="s">
        <v>1362</v>
      </c>
      <c r="H3584" t="s">
        <v>1732</v>
      </c>
      <c r="I3584" s="1">
        <v>72.254999999999995</v>
      </c>
      <c r="J3584" s="2">
        <v>3.1919470016346901E-2</v>
      </c>
      <c r="K3584" s="2">
        <v>5.0167770799277298E-2</v>
      </c>
      <c r="L3584" s="2">
        <v>4.3542976973440999E-2</v>
      </c>
    </row>
    <row r="3585" spans="1:12" x14ac:dyDescent="0.35">
      <c r="A3585">
        <v>7820120</v>
      </c>
      <c r="B3585" t="s">
        <v>61</v>
      </c>
      <c r="C3585" t="s">
        <v>96</v>
      </c>
      <c r="D3585" t="s">
        <v>822</v>
      </c>
      <c r="E3585" t="s">
        <v>2706</v>
      </c>
      <c r="F3585" s="6">
        <v>6.8829045857351806E-4</v>
      </c>
      <c r="G3585" t="s">
        <v>1930</v>
      </c>
      <c r="H3585" t="s">
        <v>765</v>
      </c>
      <c r="I3585" s="1">
        <v>77.174999999999997</v>
      </c>
      <c r="J3585" s="2">
        <v>3.0560096360664202E-2</v>
      </c>
      <c r="K3585" s="2">
        <v>6.6420029252344498E-2</v>
      </c>
      <c r="L3585" s="2">
        <v>5.3136021301379809E-2</v>
      </c>
    </row>
    <row r="3586" spans="1:12" x14ac:dyDescent="0.35">
      <c r="A3586">
        <v>7820120</v>
      </c>
      <c r="B3586" t="s">
        <v>61</v>
      </c>
      <c r="C3586" t="s">
        <v>96</v>
      </c>
      <c r="D3586" t="s">
        <v>822</v>
      </c>
      <c r="E3586" t="s">
        <v>823</v>
      </c>
      <c r="F3586" s="6">
        <v>1.7207261464337952E-4</v>
      </c>
      <c r="G3586" t="s">
        <v>651</v>
      </c>
      <c r="H3586" t="s">
        <v>724</v>
      </c>
      <c r="I3586" s="1">
        <v>71.375</v>
      </c>
      <c r="J3586" s="2">
        <v>8.2422782414178792E-3</v>
      </c>
      <c r="K3586" s="2">
        <v>1.4350856061257853E-2</v>
      </c>
      <c r="L3586" s="2">
        <v>1.2303191947001635E-2</v>
      </c>
    </row>
    <row r="3587" spans="1:12" x14ac:dyDescent="0.35">
      <c r="A3587">
        <v>7820120</v>
      </c>
      <c r="B3587" t="s">
        <v>61</v>
      </c>
      <c r="C3587" t="s">
        <v>96</v>
      </c>
      <c r="D3587" t="s">
        <v>822</v>
      </c>
      <c r="E3587" t="s">
        <v>1933</v>
      </c>
      <c r="F3587" s="6">
        <v>8.6036307321689758E-5</v>
      </c>
      <c r="G3587" t="s">
        <v>929</v>
      </c>
      <c r="H3587" t="s">
        <v>724</v>
      </c>
      <c r="I3587" s="1">
        <v>87.31</v>
      </c>
      <c r="J3587" s="2">
        <v>7.0377699389142217E-3</v>
      </c>
      <c r="K3587" s="2">
        <v>7.1754280306289267E-3</v>
      </c>
      <c r="L3587" s="2">
        <v>7.5109698917454892E-3</v>
      </c>
    </row>
    <row r="3588" spans="1:12" x14ac:dyDescent="0.35">
      <c r="A3588">
        <v>7820120</v>
      </c>
      <c r="B3588" t="s">
        <v>61</v>
      </c>
      <c r="C3588" t="s">
        <v>96</v>
      </c>
      <c r="D3588" t="s">
        <v>822</v>
      </c>
      <c r="E3588" t="s">
        <v>2707</v>
      </c>
      <c r="F3588" s="6">
        <v>2.5810892196506923E-4</v>
      </c>
      <c r="G3588" t="s">
        <v>881</v>
      </c>
      <c r="H3588" t="s">
        <v>1866</v>
      </c>
      <c r="I3588" s="1">
        <v>80.415000000000006</v>
      </c>
      <c r="J3588" s="2">
        <v>1.3937881786113739E-2</v>
      </c>
      <c r="K3588" s="2">
        <v>2.4494536694485071E-2</v>
      </c>
      <c r="L3588" s="2">
        <v>2.0751957719834527E-2</v>
      </c>
    </row>
    <row r="3589" spans="1:12" x14ac:dyDescent="0.35">
      <c r="A3589">
        <v>7820120</v>
      </c>
      <c r="B3589" t="s">
        <v>61</v>
      </c>
      <c r="C3589" t="s">
        <v>96</v>
      </c>
      <c r="D3589" t="s">
        <v>822</v>
      </c>
      <c r="E3589" t="s">
        <v>2708</v>
      </c>
      <c r="F3589" s="6">
        <v>8.6036307321689758E-5</v>
      </c>
      <c r="G3589" t="s">
        <v>294</v>
      </c>
      <c r="H3589" t="s">
        <v>206</v>
      </c>
      <c r="I3589" s="1">
        <v>80.024999999999991</v>
      </c>
      <c r="J3589" s="2">
        <v>4.4652843499956981E-3</v>
      </c>
      <c r="K3589" s="2">
        <v>8.6036307321689758E-3</v>
      </c>
      <c r="L3589" s="2">
        <v>6.8829045857351804E-3</v>
      </c>
    </row>
    <row r="3590" spans="1:12" x14ac:dyDescent="0.35">
      <c r="A3590">
        <v>7820120</v>
      </c>
      <c r="B3590" t="s">
        <v>61</v>
      </c>
      <c r="C3590" t="s">
        <v>96</v>
      </c>
      <c r="D3590" t="s">
        <v>1373</v>
      </c>
      <c r="E3590" t="s">
        <v>2709</v>
      </c>
      <c r="F3590" s="6">
        <v>5.1621784393013847E-4</v>
      </c>
      <c r="G3590" t="s">
        <v>1141</v>
      </c>
      <c r="H3590" t="s">
        <v>2578</v>
      </c>
      <c r="I3590" s="1">
        <v>96.524999999999991</v>
      </c>
      <c r="J3590" s="2">
        <v>4.9040695173363152E-2</v>
      </c>
      <c r="K3590" s="2">
        <v>5.1363675471048781E-2</v>
      </c>
      <c r="L3590" s="2">
        <v>4.981502193925836E-2</v>
      </c>
    </row>
    <row r="3591" spans="1:12" x14ac:dyDescent="0.35">
      <c r="A3591">
        <v>7820120</v>
      </c>
      <c r="B3591" t="s">
        <v>61</v>
      </c>
      <c r="C3591" t="s">
        <v>96</v>
      </c>
      <c r="D3591" t="s">
        <v>1373</v>
      </c>
      <c r="E3591" t="s">
        <v>992</v>
      </c>
      <c r="F3591" s="6">
        <v>2.5810892196506923E-4</v>
      </c>
      <c r="G3591" t="s">
        <v>884</v>
      </c>
      <c r="H3591" t="s">
        <v>703</v>
      </c>
      <c r="I3591" s="1">
        <v>82.894999999999996</v>
      </c>
      <c r="J3591" s="2">
        <v>2.1061688032349649E-2</v>
      </c>
      <c r="K3591" s="2">
        <v>2.1190742493332183E-2</v>
      </c>
      <c r="L3591" s="2">
        <v>2.1397230024747201E-2</v>
      </c>
    </row>
    <row r="3592" spans="1:12" x14ac:dyDescent="0.35">
      <c r="A3592">
        <v>7820120</v>
      </c>
      <c r="B3592" t="s">
        <v>61</v>
      </c>
      <c r="C3592" t="s">
        <v>96</v>
      </c>
      <c r="D3592" t="s">
        <v>1373</v>
      </c>
      <c r="E3592" t="s">
        <v>1934</v>
      </c>
      <c r="F3592" s="6">
        <v>9.463993805385873E-4</v>
      </c>
      <c r="G3592" t="s">
        <v>762</v>
      </c>
      <c r="H3592" t="s">
        <v>227</v>
      </c>
      <c r="I3592" s="1">
        <v>88.444999999999993</v>
      </c>
      <c r="J3592" s="2">
        <v>7.6469069947517856E-2</v>
      </c>
      <c r="K3592" s="2">
        <v>8.7068743009550031E-2</v>
      </c>
      <c r="L3592" s="2">
        <v>8.3661706683701972E-2</v>
      </c>
    </row>
    <row r="3593" spans="1:12" x14ac:dyDescent="0.35">
      <c r="A3593">
        <v>7820120</v>
      </c>
      <c r="B3593" t="s">
        <v>61</v>
      </c>
      <c r="C3593" t="s">
        <v>96</v>
      </c>
      <c r="D3593" t="s">
        <v>1373</v>
      </c>
      <c r="E3593" t="s">
        <v>1935</v>
      </c>
      <c r="F3593" s="6">
        <v>1.7207261464337952E-4</v>
      </c>
      <c r="G3593" t="s">
        <v>816</v>
      </c>
      <c r="H3593" t="s">
        <v>520</v>
      </c>
      <c r="I3593" s="1">
        <v>74.85499999999999</v>
      </c>
      <c r="J3593" s="2">
        <v>1.3851845478792051E-2</v>
      </c>
      <c r="K3593" s="2">
        <v>1.5297255441796441E-2</v>
      </c>
      <c r="L3593" s="2">
        <v>1.28882390993511E-2</v>
      </c>
    </row>
    <row r="3594" spans="1:12" x14ac:dyDescent="0.35">
      <c r="A3594">
        <v>7820120</v>
      </c>
      <c r="B3594" t="s">
        <v>61</v>
      </c>
      <c r="C3594" t="s">
        <v>96</v>
      </c>
      <c r="D3594" t="s">
        <v>1373</v>
      </c>
      <c r="E3594" t="s">
        <v>1936</v>
      </c>
      <c r="F3594" s="6">
        <v>8.6036307321689758E-5</v>
      </c>
      <c r="G3594" t="s">
        <v>1794</v>
      </c>
      <c r="H3594" t="s">
        <v>1104</v>
      </c>
      <c r="I3594" s="1">
        <v>94.134999999999991</v>
      </c>
      <c r="J3594" s="2">
        <v>7.7776821818807546E-3</v>
      </c>
      <c r="K3594" s="2">
        <v>8.3713327024004126E-3</v>
      </c>
      <c r="L3594" s="2">
        <v>8.1046198871412029E-3</v>
      </c>
    </row>
    <row r="3595" spans="1:12" x14ac:dyDescent="0.35">
      <c r="A3595">
        <v>7820120</v>
      </c>
      <c r="B3595" t="s">
        <v>61</v>
      </c>
      <c r="C3595" t="s">
        <v>96</v>
      </c>
      <c r="D3595" t="s">
        <v>1373</v>
      </c>
      <c r="E3595" t="s">
        <v>2710</v>
      </c>
      <c r="F3595" s="6">
        <v>8.6036307321689758E-5</v>
      </c>
      <c r="G3595" t="s">
        <v>242</v>
      </c>
      <c r="H3595" t="s">
        <v>1051</v>
      </c>
      <c r="I3595" s="1">
        <v>91.75500000000001</v>
      </c>
      <c r="J3595" s="2">
        <v>8.1476383033640201E-3</v>
      </c>
      <c r="K3595" s="2">
        <v>7.2872752301471229E-3</v>
      </c>
      <c r="L3595" s="2">
        <v>7.8981332746930928E-3</v>
      </c>
    </row>
    <row r="3596" spans="1:12" x14ac:dyDescent="0.35">
      <c r="A3596">
        <v>7820120</v>
      </c>
      <c r="B3596" t="s">
        <v>61</v>
      </c>
      <c r="C3596" t="s">
        <v>96</v>
      </c>
      <c r="D3596" t="s">
        <v>1373</v>
      </c>
      <c r="E3596" t="s">
        <v>1937</v>
      </c>
      <c r="F3596" s="6">
        <v>6.0225415125182832E-4</v>
      </c>
      <c r="G3596" t="s">
        <v>416</v>
      </c>
      <c r="H3596" t="s">
        <v>1429</v>
      </c>
      <c r="I3596" s="1">
        <v>68.86</v>
      </c>
      <c r="J3596" s="2">
        <v>3.7761335283489635E-2</v>
      </c>
      <c r="K3596" s="2">
        <v>5.4022197367288999E-2</v>
      </c>
      <c r="L3596" s="2">
        <v>4.1495311940217876E-2</v>
      </c>
    </row>
    <row r="3597" spans="1:12" x14ac:dyDescent="0.35">
      <c r="A3597">
        <v>7820120</v>
      </c>
      <c r="B3597" t="s">
        <v>61</v>
      </c>
      <c r="C3597" t="s">
        <v>96</v>
      </c>
      <c r="D3597" t="s">
        <v>1373</v>
      </c>
      <c r="E3597" t="s">
        <v>2711</v>
      </c>
      <c r="F3597" s="6">
        <v>3.4414522928675903E-4</v>
      </c>
      <c r="G3597" t="s">
        <v>743</v>
      </c>
      <c r="H3597" t="s">
        <v>993</v>
      </c>
      <c r="I3597" s="1">
        <v>95.63</v>
      </c>
      <c r="J3597" s="2">
        <v>3.4035963176460474E-2</v>
      </c>
      <c r="K3597" s="2">
        <v>3.3141185580314897E-2</v>
      </c>
      <c r="L3597" s="2">
        <v>3.2934697392494945E-2</v>
      </c>
    </row>
    <row r="3598" spans="1:12" x14ac:dyDescent="0.35">
      <c r="A3598">
        <v>7820120</v>
      </c>
      <c r="B3598" t="s">
        <v>61</v>
      </c>
      <c r="C3598" t="s">
        <v>96</v>
      </c>
      <c r="D3598" t="s">
        <v>1373</v>
      </c>
      <c r="E3598" t="s">
        <v>1938</v>
      </c>
      <c r="F3598" s="6">
        <v>6.0225415125182832E-4</v>
      </c>
      <c r="G3598" t="s">
        <v>741</v>
      </c>
      <c r="H3598" t="s">
        <v>269</v>
      </c>
      <c r="I3598" s="1">
        <v>81.004999999999995</v>
      </c>
      <c r="J3598" s="2">
        <v>5.2456336574034243E-2</v>
      </c>
      <c r="K3598" s="2">
        <v>5.7936849350425888E-2</v>
      </c>
      <c r="L3598" s="2">
        <v>4.8782586251398093E-2</v>
      </c>
    </row>
    <row r="3599" spans="1:12" x14ac:dyDescent="0.35">
      <c r="A3599">
        <v>7820120</v>
      </c>
      <c r="B3599" t="s">
        <v>61</v>
      </c>
      <c r="C3599" t="s">
        <v>96</v>
      </c>
      <c r="D3599" t="s">
        <v>1373</v>
      </c>
      <c r="E3599" t="s">
        <v>2712</v>
      </c>
      <c r="F3599" s="6">
        <v>1.7207261464337952E-4</v>
      </c>
      <c r="G3599" t="s">
        <v>572</v>
      </c>
      <c r="H3599" t="s">
        <v>831</v>
      </c>
      <c r="I3599" s="1">
        <v>92.525000000000006</v>
      </c>
      <c r="J3599" s="2">
        <v>1.7172846941409275E-2</v>
      </c>
      <c r="K3599" s="2">
        <v>1.5710229716940548E-2</v>
      </c>
      <c r="L3599" s="2">
        <v>1.5916716854512604E-2</v>
      </c>
    </row>
    <row r="3600" spans="1:12" x14ac:dyDescent="0.35">
      <c r="A3600">
        <v>7820120</v>
      </c>
      <c r="B3600" t="s">
        <v>61</v>
      </c>
      <c r="C3600" t="s">
        <v>96</v>
      </c>
      <c r="D3600" t="s">
        <v>1373</v>
      </c>
      <c r="E3600" t="s">
        <v>2713</v>
      </c>
      <c r="F3600" s="6">
        <v>7.7432676589520781E-4</v>
      </c>
      <c r="G3600" t="s">
        <v>517</v>
      </c>
      <c r="H3600" t="s">
        <v>554</v>
      </c>
      <c r="I3600" s="1">
        <v>70.984999999999999</v>
      </c>
      <c r="J3600" s="2">
        <v>5.1492729932031321E-2</v>
      </c>
      <c r="K3600" s="2">
        <v>5.5751527144454964E-2</v>
      </c>
      <c r="L3600" s="2">
        <v>5.4977200378559757E-2</v>
      </c>
    </row>
    <row r="3601" spans="1:12" x14ac:dyDescent="0.35">
      <c r="A3601">
        <v>7820120</v>
      </c>
      <c r="B3601" t="s">
        <v>61</v>
      </c>
      <c r="C3601" t="s">
        <v>96</v>
      </c>
      <c r="D3601" t="s">
        <v>1373</v>
      </c>
      <c r="E3601" t="s">
        <v>2714</v>
      </c>
      <c r="F3601" s="6">
        <v>8.6036307321689758E-5</v>
      </c>
      <c r="G3601" t="s">
        <v>1104</v>
      </c>
      <c r="H3601" t="s">
        <v>922</v>
      </c>
      <c r="I3601" s="1">
        <v>95.910000000000011</v>
      </c>
      <c r="J3601" s="2">
        <v>8.3713327024004126E-3</v>
      </c>
      <c r="K3601" s="2">
        <v>8.1562419340961891E-3</v>
      </c>
      <c r="L3601" s="2">
        <v>8.2508820034310343E-3</v>
      </c>
    </row>
    <row r="3602" spans="1:12" x14ac:dyDescent="0.35">
      <c r="A3602">
        <v>7820120</v>
      </c>
      <c r="B3602" t="s">
        <v>61</v>
      </c>
      <c r="C3602" t="s">
        <v>96</v>
      </c>
      <c r="D3602" t="s">
        <v>1373</v>
      </c>
      <c r="E3602" t="s">
        <v>457</v>
      </c>
      <c r="F3602" s="6">
        <v>8.6036307321689758E-5</v>
      </c>
      <c r="G3602" t="s">
        <v>269</v>
      </c>
      <c r="H3602" t="s">
        <v>967</v>
      </c>
      <c r="I3602" s="1">
        <v>88.25</v>
      </c>
      <c r="J3602" s="2">
        <v>8.2766927643465552E-3</v>
      </c>
      <c r="K3602" s="2">
        <v>7.7604749204164165E-3</v>
      </c>
      <c r="L3602" s="2">
        <v>7.5970061990671784E-3</v>
      </c>
    </row>
    <row r="3603" spans="1:12" x14ac:dyDescent="0.35">
      <c r="A3603">
        <v>7820120</v>
      </c>
      <c r="B3603" t="s">
        <v>61</v>
      </c>
      <c r="C3603" t="s">
        <v>96</v>
      </c>
      <c r="D3603" t="s">
        <v>1373</v>
      </c>
      <c r="E3603" t="s">
        <v>1940</v>
      </c>
      <c r="F3603" s="6">
        <v>8.6036307321689758E-5</v>
      </c>
      <c r="G3603" t="s">
        <v>206</v>
      </c>
      <c r="H3603" t="s">
        <v>924</v>
      </c>
      <c r="I3603" s="1">
        <v>98.265000000000001</v>
      </c>
      <c r="J3603" s="2">
        <v>8.6036307321689758E-3</v>
      </c>
      <c r="K3603" s="2">
        <v>8.4573690097221026E-3</v>
      </c>
      <c r="L3603" s="2">
        <v>8.4573692722840765E-3</v>
      </c>
    </row>
    <row r="3604" spans="1:12" x14ac:dyDescent="0.35">
      <c r="A3604">
        <v>7820120</v>
      </c>
      <c r="B3604" t="s">
        <v>61</v>
      </c>
      <c r="C3604" t="s">
        <v>96</v>
      </c>
      <c r="D3604" t="s">
        <v>2353</v>
      </c>
      <c r="E3604" t="s">
        <v>2715</v>
      </c>
      <c r="F3604" s="6">
        <v>8.6036307321689758E-5</v>
      </c>
      <c r="G3604" t="s">
        <v>790</v>
      </c>
      <c r="H3604" t="s">
        <v>471</v>
      </c>
      <c r="I3604" s="1">
        <v>82.59</v>
      </c>
      <c r="J3604" s="2">
        <v>7.5539877828443604E-3</v>
      </c>
      <c r="K3604" s="2">
        <v>8.4315581175255956E-3</v>
      </c>
      <c r="L3604" s="2">
        <v>6.2978574333857175E-3</v>
      </c>
    </row>
    <row r="3605" spans="1:12" x14ac:dyDescent="0.35">
      <c r="A3605">
        <v>7820120</v>
      </c>
      <c r="B3605" t="s">
        <v>61</v>
      </c>
      <c r="C3605" t="s">
        <v>96</v>
      </c>
      <c r="D3605" t="s">
        <v>1941</v>
      </c>
      <c r="E3605" t="s">
        <v>1942</v>
      </c>
      <c r="F3605" s="6">
        <v>4.3018153660844878E-4</v>
      </c>
      <c r="G3605" t="s">
        <v>933</v>
      </c>
      <c r="H3605" t="s">
        <v>1284</v>
      </c>
      <c r="I3605" s="1">
        <v>77.05</v>
      </c>
      <c r="J3605" s="2">
        <v>2.5896928503828617E-2</v>
      </c>
      <c r="K3605" s="2">
        <v>3.3468123548137316E-2</v>
      </c>
      <c r="L3605" s="2">
        <v>3.3166995816106465E-2</v>
      </c>
    </row>
    <row r="3606" spans="1:12" x14ac:dyDescent="0.35">
      <c r="A3606">
        <v>7820120</v>
      </c>
      <c r="B3606" t="s">
        <v>61</v>
      </c>
      <c r="C3606" t="s">
        <v>96</v>
      </c>
      <c r="D3606" t="s">
        <v>1941</v>
      </c>
      <c r="E3606" t="s">
        <v>1943</v>
      </c>
      <c r="F3606" s="6">
        <v>8.6036307321689758E-5</v>
      </c>
      <c r="G3606" t="s">
        <v>1543</v>
      </c>
      <c r="H3606" t="s">
        <v>206</v>
      </c>
      <c r="I3606" s="1">
        <v>75.344999999999999</v>
      </c>
      <c r="J3606" s="2">
        <v>5.0331239783188509E-3</v>
      </c>
      <c r="K3606" s="2">
        <v>8.6036307321689758E-3</v>
      </c>
      <c r="L3606" s="2">
        <v>5.4202873612664544E-3</v>
      </c>
    </row>
    <row r="3607" spans="1:12" x14ac:dyDescent="0.35">
      <c r="A3607">
        <v>7820120</v>
      </c>
      <c r="B3607" t="s">
        <v>61</v>
      </c>
      <c r="C3607" t="s">
        <v>96</v>
      </c>
      <c r="D3607" t="s">
        <v>1207</v>
      </c>
      <c r="E3607" t="s">
        <v>1208</v>
      </c>
      <c r="F3607" s="6">
        <v>8.6036307321689758E-5</v>
      </c>
      <c r="G3607" t="s">
        <v>1209</v>
      </c>
      <c r="H3607" t="s">
        <v>997</v>
      </c>
      <c r="I3607" s="1">
        <v>53.98</v>
      </c>
      <c r="J3607" s="2">
        <v>4.8868622558719777E-3</v>
      </c>
      <c r="K3607" s="2">
        <v>5.0245203475866819E-3</v>
      </c>
      <c r="L3607" s="2">
        <v>4.6373570959200644E-3</v>
      </c>
    </row>
    <row r="3608" spans="1:12" x14ac:dyDescent="0.35">
      <c r="A3608">
        <v>7820120</v>
      </c>
      <c r="B3608" t="s">
        <v>61</v>
      </c>
      <c r="C3608" t="s">
        <v>96</v>
      </c>
      <c r="D3608" t="s">
        <v>1207</v>
      </c>
      <c r="E3608" t="s">
        <v>1210</v>
      </c>
      <c r="F3608" s="6">
        <v>3.4414522928675903E-4</v>
      </c>
      <c r="G3608" t="s">
        <v>802</v>
      </c>
      <c r="H3608" t="s">
        <v>1211</v>
      </c>
      <c r="I3608" s="1">
        <v>64.08</v>
      </c>
      <c r="J3608" s="2">
        <v>2.0476641142562164E-2</v>
      </c>
      <c r="K3608" s="2">
        <v>2.5191430783790762E-2</v>
      </c>
      <c r="L3608" s="2">
        <v>2.2059708672157306E-2</v>
      </c>
    </row>
    <row r="3609" spans="1:12" x14ac:dyDescent="0.35">
      <c r="A3609">
        <v>7820120</v>
      </c>
      <c r="B3609" t="s">
        <v>61</v>
      </c>
      <c r="C3609" t="s">
        <v>96</v>
      </c>
      <c r="D3609" t="s">
        <v>1207</v>
      </c>
      <c r="E3609" t="s">
        <v>1212</v>
      </c>
      <c r="F3609" s="6">
        <v>3.4414522928675903E-4</v>
      </c>
      <c r="G3609" t="s">
        <v>1213</v>
      </c>
      <c r="H3609" t="s">
        <v>513</v>
      </c>
      <c r="I3609" s="1">
        <v>88.97</v>
      </c>
      <c r="J3609" s="2">
        <v>3.2039920846597264E-2</v>
      </c>
      <c r="K3609" s="2">
        <v>3.0147122085520089E-2</v>
      </c>
      <c r="L3609" s="2">
        <v>3.0628925406521554E-2</v>
      </c>
    </row>
    <row r="3610" spans="1:12" x14ac:dyDescent="0.35">
      <c r="A3610">
        <v>7820120</v>
      </c>
      <c r="B3610" t="s">
        <v>61</v>
      </c>
      <c r="C3610" t="s">
        <v>96</v>
      </c>
      <c r="D3610" t="s">
        <v>1207</v>
      </c>
      <c r="E3610" t="s">
        <v>1945</v>
      </c>
      <c r="F3610" s="6">
        <v>8.6036307321689758E-5</v>
      </c>
      <c r="G3610" t="s">
        <v>600</v>
      </c>
      <c r="H3610" t="s">
        <v>421</v>
      </c>
      <c r="I3610" s="1">
        <v>94.97</v>
      </c>
      <c r="J3610" s="2">
        <v>8.2680891336143845E-3</v>
      </c>
      <c r="K3610" s="2">
        <v>8.0874128882388371E-3</v>
      </c>
      <c r="L3610" s="2">
        <v>8.1648456961093442E-3</v>
      </c>
    </row>
    <row r="3611" spans="1:12" x14ac:dyDescent="0.35">
      <c r="A3611">
        <v>7820120</v>
      </c>
      <c r="B3611" t="s">
        <v>61</v>
      </c>
      <c r="C3611" t="s">
        <v>96</v>
      </c>
      <c r="D3611" t="s">
        <v>1207</v>
      </c>
      <c r="E3611" t="s">
        <v>1214</v>
      </c>
      <c r="F3611" s="6">
        <v>8.6036307321689758E-5</v>
      </c>
      <c r="G3611" t="s">
        <v>898</v>
      </c>
      <c r="H3611" t="s">
        <v>226</v>
      </c>
      <c r="I3611" s="1">
        <v>80.03</v>
      </c>
      <c r="J3611" s="2">
        <v>6.8656973242708424E-3</v>
      </c>
      <c r="K3611" s="2">
        <v>6.5387593564484219E-3</v>
      </c>
      <c r="L3611" s="2">
        <v>6.8829045857351804E-3</v>
      </c>
    </row>
    <row r="3612" spans="1:12" x14ac:dyDescent="0.35">
      <c r="A3612">
        <v>7820120</v>
      </c>
      <c r="B3612" t="s">
        <v>61</v>
      </c>
      <c r="C3612" t="s">
        <v>96</v>
      </c>
      <c r="D3612" t="s">
        <v>1207</v>
      </c>
      <c r="E3612" t="s">
        <v>1217</v>
      </c>
      <c r="F3612" s="6">
        <v>1.7207261464337952E-4</v>
      </c>
      <c r="G3612" t="s">
        <v>1218</v>
      </c>
      <c r="H3612" t="s">
        <v>1219</v>
      </c>
      <c r="I3612" s="1">
        <v>75.55</v>
      </c>
      <c r="J3612" s="2">
        <v>8.7068743009550038E-3</v>
      </c>
      <c r="K3612" s="2">
        <v>1.4557343198829906E-2</v>
      </c>
      <c r="L3612" s="2">
        <v>1.3008689404477518E-2</v>
      </c>
    </row>
    <row r="3613" spans="1:12" x14ac:dyDescent="0.35">
      <c r="A3613">
        <v>7820120</v>
      </c>
      <c r="B3613" t="s">
        <v>61</v>
      </c>
      <c r="C3613" t="s">
        <v>96</v>
      </c>
      <c r="D3613" t="s">
        <v>1207</v>
      </c>
      <c r="E3613" t="s">
        <v>1220</v>
      </c>
      <c r="F3613" s="6">
        <v>2.5810892196506923E-4</v>
      </c>
      <c r="G3613" t="s">
        <v>900</v>
      </c>
      <c r="H3613" t="s">
        <v>1103</v>
      </c>
      <c r="I3613" s="1">
        <v>62.489999999999995</v>
      </c>
      <c r="J3613" s="2">
        <v>1.1950443086982706E-2</v>
      </c>
      <c r="K3613" s="2">
        <v>1.7035188849694568E-2</v>
      </c>
      <c r="L3613" s="2">
        <v>1.6131807622816827E-2</v>
      </c>
    </row>
    <row r="3614" spans="1:12" x14ac:dyDescent="0.35">
      <c r="A3614">
        <v>7820120</v>
      </c>
      <c r="B3614" t="s">
        <v>61</v>
      </c>
      <c r="C3614" t="s">
        <v>96</v>
      </c>
      <c r="D3614" t="s">
        <v>1207</v>
      </c>
      <c r="E3614" t="s">
        <v>1221</v>
      </c>
      <c r="F3614" s="6">
        <v>8.6036307321689758E-5</v>
      </c>
      <c r="G3614" t="s">
        <v>1185</v>
      </c>
      <c r="H3614" t="s">
        <v>488</v>
      </c>
      <c r="I3614" s="1">
        <v>88.61999999999999</v>
      </c>
      <c r="J3614" s="2">
        <v>7.0549772003785606E-3</v>
      </c>
      <c r="K3614" s="2">
        <v>7.6744386130947265E-3</v>
      </c>
      <c r="L3614" s="2">
        <v>7.6228166974207263E-3</v>
      </c>
    </row>
    <row r="3615" spans="1:12" x14ac:dyDescent="0.35">
      <c r="A3615">
        <v>7820120</v>
      </c>
      <c r="B3615" t="s">
        <v>61</v>
      </c>
      <c r="C3615" t="s">
        <v>96</v>
      </c>
      <c r="D3615" t="s">
        <v>1207</v>
      </c>
      <c r="E3615" t="s">
        <v>1222</v>
      </c>
      <c r="F3615" s="6">
        <v>3.4414522928675903E-4</v>
      </c>
      <c r="G3615" t="s">
        <v>220</v>
      </c>
      <c r="H3615" t="s">
        <v>205</v>
      </c>
      <c r="I3615" s="1">
        <v>69.589999999999989</v>
      </c>
      <c r="J3615" s="2">
        <v>2.3436290114428288E-2</v>
      </c>
      <c r="K3615" s="2">
        <v>2.6671255269723824E-2</v>
      </c>
      <c r="L3615" s="2">
        <v>2.3918093435429753E-2</v>
      </c>
    </row>
    <row r="3616" spans="1:12" x14ac:dyDescent="0.35">
      <c r="A3616">
        <v>7820120</v>
      </c>
      <c r="B3616" t="s">
        <v>61</v>
      </c>
      <c r="C3616" t="s">
        <v>96</v>
      </c>
      <c r="D3616" t="s">
        <v>1207</v>
      </c>
      <c r="E3616" t="s">
        <v>834</v>
      </c>
      <c r="F3616" s="6">
        <v>1.7207261464337952E-4</v>
      </c>
      <c r="G3616" t="s">
        <v>538</v>
      </c>
      <c r="H3616" t="s">
        <v>470</v>
      </c>
      <c r="I3616" s="1">
        <v>77.460000000000008</v>
      </c>
      <c r="J3616" s="2">
        <v>1.436806332272219E-2</v>
      </c>
      <c r="K3616" s="2">
        <v>1.2027875763572228E-2</v>
      </c>
      <c r="L3616" s="2">
        <v>1.3335627634861912E-2</v>
      </c>
    </row>
    <row r="3617" spans="1:12" x14ac:dyDescent="0.35">
      <c r="A3617">
        <v>7820120</v>
      </c>
      <c r="B3617" t="s">
        <v>61</v>
      </c>
      <c r="C3617" t="s">
        <v>96</v>
      </c>
      <c r="D3617" t="s">
        <v>1207</v>
      </c>
      <c r="E3617" t="s">
        <v>1223</v>
      </c>
      <c r="F3617" s="6">
        <v>1.7207261464337952E-4</v>
      </c>
      <c r="G3617" t="s">
        <v>1134</v>
      </c>
      <c r="H3617" t="s">
        <v>1224</v>
      </c>
      <c r="I3617" s="1">
        <v>58.5</v>
      </c>
      <c r="J3617" s="2">
        <v>1.0926611029854599E-2</v>
      </c>
      <c r="K3617" s="2">
        <v>1.0375978662995784E-2</v>
      </c>
      <c r="L3617" s="2">
        <v>1.0083454955540066E-2</v>
      </c>
    </row>
    <row r="3618" spans="1:12" x14ac:dyDescent="0.35">
      <c r="A3618">
        <v>7820120</v>
      </c>
      <c r="B3618" t="s">
        <v>61</v>
      </c>
      <c r="C3618" t="s">
        <v>96</v>
      </c>
      <c r="D3618" t="s">
        <v>1207</v>
      </c>
      <c r="E3618" t="s">
        <v>1225</v>
      </c>
      <c r="F3618" s="6">
        <v>2.5810892196506923E-4</v>
      </c>
      <c r="G3618" t="s">
        <v>1002</v>
      </c>
      <c r="H3618" t="s">
        <v>651</v>
      </c>
      <c r="I3618" s="1">
        <v>57.825000000000003</v>
      </c>
      <c r="J3618" s="2">
        <v>1.476383033640196E-2</v>
      </c>
      <c r="K3618" s="2">
        <v>1.2363417362126816E-2</v>
      </c>
      <c r="L3618" s="2">
        <v>1.4944506975620468E-2</v>
      </c>
    </row>
    <row r="3619" spans="1:12" x14ac:dyDescent="0.35">
      <c r="A3619">
        <v>7820120</v>
      </c>
      <c r="B3619" t="s">
        <v>61</v>
      </c>
      <c r="C3619" t="s">
        <v>96</v>
      </c>
      <c r="D3619" t="s">
        <v>1207</v>
      </c>
      <c r="E3619" t="s">
        <v>1227</v>
      </c>
      <c r="F3619" s="6">
        <v>4.3018153660844878E-4</v>
      </c>
      <c r="G3619" t="s">
        <v>194</v>
      </c>
      <c r="H3619" t="s">
        <v>345</v>
      </c>
      <c r="I3619" s="1">
        <v>69.214999999999989</v>
      </c>
      <c r="J3619" s="2">
        <v>2.8004818033210012E-2</v>
      </c>
      <c r="K3619" s="2">
        <v>3.2951905704207175E-2</v>
      </c>
      <c r="L3619" s="2">
        <v>2.9768561020494789E-2</v>
      </c>
    </row>
    <row r="3620" spans="1:12" x14ac:dyDescent="0.35">
      <c r="A3620">
        <v>7820120</v>
      </c>
      <c r="B3620" t="s">
        <v>61</v>
      </c>
      <c r="C3620" t="s">
        <v>96</v>
      </c>
      <c r="D3620" t="s">
        <v>1207</v>
      </c>
      <c r="E3620" t="s">
        <v>1228</v>
      </c>
      <c r="F3620" s="6">
        <v>3.4414522928675903E-4</v>
      </c>
      <c r="G3620" t="s">
        <v>508</v>
      </c>
      <c r="H3620" t="s">
        <v>572</v>
      </c>
      <c r="I3620" s="1">
        <v>90.11</v>
      </c>
      <c r="J3620" s="2">
        <v>2.6980985976081909E-2</v>
      </c>
      <c r="K3620" s="2">
        <v>3.4345693882818551E-2</v>
      </c>
      <c r="L3620" s="2">
        <v>3.1007484633613042E-2</v>
      </c>
    </row>
    <row r="3621" spans="1:12" x14ac:dyDescent="0.35">
      <c r="A3621">
        <v>7820120</v>
      </c>
      <c r="B3621" t="s">
        <v>61</v>
      </c>
      <c r="C3621" t="s">
        <v>96</v>
      </c>
      <c r="D3621" t="s">
        <v>1207</v>
      </c>
      <c r="E3621" t="s">
        <v>1229</v>
      </c>
      <c r="F3621" s="6">
        <v>5.1621784393013847E-4</v>
      </c>
      <c r="G3621" t="s">
        <v>1230</v>
      </c>
      <c r="H3621" t="s">
        <v>491</v>
      </c>
      <c r="I3621" s="1">
        <v>73.355000000000004</v>
      </c>
      <c r="J3621" s="2">
        <v>3.6961197625397908E-2</v>
      </c>
      <c r="K3621" s="2">
        <v>4.072958788608793E-2</v>
      </c>
      <c r="L3621" s="2">
        <v>3.7890390532158084E-2</v>
      </c>
    </row>
    <row r="3622" spans="1:12" x14ac:dyDescent="0.35">
      <c r="A3622">
        <v>7820120</v>
      </c>
      <c r="B3622" t="s">
        <v>61</v>
      </c>
      <c r="C3622" t="s">
        <v>96</v>
      </c>
      <c r="D3622" t="s">
        <v>1207</v>
      </c>
      <c r="E3622" t="s">
        <v>1231</v>
      </c>
      <c r="F3622" s="6">
        <v>2.5810892196506923E-4</v>
      </c>
      <c r="G3622" t="s">
        <v>491</v>
      </c>
      <c r="H3622" t="s">
        <v>721</v>
      </c>
      <c r="I3622" s="1">
        <v>79.015000000000001</v>
      </c>
      <c r="J3622" s="2">
        <v>2.0364793943043965E-2</v>
      </c>
      <c r="K3622" s="2">
        <v>2.0906822679170607E-2</v>
      </c>
      <c r="L3622" s="2">
        <v>2.0416415333594017E-2</v>
      </c>
    </row>
    <row r="3623" spans="1:12" x14ac:dyDescent="0.35">
      <c r="A3623">
        <v>7820120</v>
      </c>
      <c r="B3623" t="s">
        <v>61</v>
      </c>
      <c r="C3623" t="s">
        <v>96</v>
      </c>
      <c r="D3623" t="s">
        <v>195</v>
      </c>
      <c r="E3623" t="s">
        <v>196</v>
      </c>
      <c r="F3623" s="6">
        <v>4.3018153660844878E-4</v>
      </c>
      <c r="G3623" t="s">
        <v>197</v>
      </c>
      <c r="H3623" t="s">
        <v>198</v>
      </c>
      <c r="I3623" s="1">
        <v>49.22</v>
      </c>
      <c r="J3623" s="2">
        <v>1.8712896842467523E-2</v>
      </c>
      <c r="K3623" s="2">
        <v>2.2369439903639335E-2</v>
      </c>
      <c r="L3623" s="2">
        <v>2.1207949426594059E-2</v>
      </c>
    </row>
    <row r="3624" spans="1:12" x14ac:dyDescent="0.35">
      <c r="A3624">
        <v>7820120</v>
      </c>
      <c r="B3624" t="s">
        <v>61</v>
      </c>
      <c r="C3624" t="s">
        <v>96</v>
      </c>
      <c r="D3624" t="s">
        <v>1568</v>
      </c>
      <c r="E3624" t="s">
        <v>2716</v>
      </c>
      <c r="F3624" s="6">
        <v>4.3018153660844878E-4</v>
      </c>
      <c r="G3624" t="s">
        <v>602</v>
      </c>
      <c r="H3624" t="s">
        <v>946</v>
      </c>
      <c r="I3624" s="1">
        <v>72.13</v>
      </c>
      <c r="J3624" s="2">
        <v>1.7981588230233159E-2</v>
      </c>
      <c r="K3624" s="2">
        <v>3.8114084143508559E-2</v>
      </c>
      <c r="L3624" s="2">
        <v>3.1016088133064224E-2</v>
      </c>
    </row>
    <row r="3625" spans="1:12" x14ac:dyDescent="0.35">
      <c r="A3625">
        <v>7820120</v>
      </c>
      <c r="B3625" t="s">
        <v>61</v>
      </c>
      <c r="C3625" t="s">
        <v>96</v>
      </c>
      <c r="D3625" t="s">
        <v>1568</v>
      </c>
      <c r="E3625" t="s">
        <v>2717</v>
      </c>
      <c r="F3625" s="6">
        <v>6.8829045857351806E-4</v>
      </c>
      <c r="G3625" t="s">
        <v>524</v>
      </c>
      <c r="H3625" t="s">
        <v>206</v>
      </c>
      <c r="I3625" s="1">
        <v>74.010000000000005</v>
      </c>
      <c r="J3625" s="2">
        <v>2.5948550288221631E-2</v>
      </c>
      <c r="K3625" s="2">
        <v>6.8829045857351806E-2</v>
      </c>
      <c r="L3625" s="2">
        <v>4.3637616123808939E-2</v>
      </c>
    </row>
    <row r="3626" spans="1:12" x14ac:dyDescent="0.35">
      <c r="A3626">
        <v>7820120</v>
      </c>
      <c r="B3626" t="s">
        <v>61</v>
      </c>
      <c r="C3626" t="s">
        <v>96</v>
      </c>
      <c r="D3626" t="s">
        <v>2358</v>
      </c>
      <c r="E3626" t="s">
        <v>2718</v>
      </c>
      <c r="F3626" s="6">
        <v>2.5810892196506923E-4</v>
      </c>
      <c r="G3626" t="s">
        <v>517</v>
      </c>
      <c r="H3626" t="s">
        <v>884</v>
      </c>
      <c r="I3626" s="1">
        <v>74.894999999999982</v>
      </c>
      <c r="J3626" s="2">
        <v>1.7164243310677105E-2</v>
      </c>
      <c r="K3626" s="2">
        <v>2.1061688032349649E-2</v>
      </c>
      <c r="L3626" s="2">
        <v>1.9306548150673099E-2</v>
      </c>
    </row>
    <row r="3627" spans="1:12" x14ac:dyDescent="0.35">
      <c r="A3627">
        <v>7820120</v>
      </c>
      <c r="B3627" t="s">
        <v>61</v>
      </c>
      <c r="C3627" t="s">
        <v>96</v>
      </c>
      <c r="D3627" t="s">
        <v>2358</v>
      </c>
      <c r="E3627" t="s">
        <v>2698</v>
      </c>
      <c r="F3627" s="6">
        <v>8.6036307321689758E-5</v>
      </c>
      <c r="G3627" t="s">
        <v>533</v>
      </c>
      <c r="H3627" t="s">
        <v>431</v>
      </c>
      <c r="I3627" s="1">
        <v>84.850000000000009</v>
      </c>
      <c r="J3627" s="2">
        <v>6.6764174481631251E-3</v>
      </c>
      <c r="K3627" s="2">
        <v>7.3475006452723059E-3</v>
      </c>
      <c r="L3627" s="2">
        <v>7.304482622892447E-3</v>
      </c>
    </row>
    <row r="3628" spans="1:12" x14ac:dyDescent="0.35">
      <c r="A3628">
        <v>7820120</v>
      </c>
      <c r="B3628" t="s">
        <v>61</v>
      </c>
      <c r="C3628" t="s">
        <v>96</v>
      </c>
      <c r="D3628" t="s">
        <v>1379</v>
      </c>
      <c r="E3628" t="s">
        <v>2719</v>
      </c>
      <c r="F3628" s="6">
        <v>8.6036307321689758E-5</v>
      </c>
      <c r="G3628" t="s">
        <v>962</v>
      </c>
      <c r="H3628" t="s">
        <v>701</v>
      </c>
      <c r="I3628" s="1">
        <v>81.690000000000012</v>
      </c>
      <c r="J3628" s="2">
        <v>5.5837563451776656E-3</v>
      </c>
      <c r="K3628" s="2">
        <v>7.5023659984513472E-3</v>
      </c>
      <c r="L3628" s="2">
        <v>7.0291660456200805E-3</v>
      </c>
    </row>
    <row r="3629" spans="1:12" x14ac:dyDescent="0.35">
      <c r="A3629">
        <v>7820120</v>
      </c>
      <c r="B3629" t="s">
        <v>61</v>
      </c>
      <c r="C3629" t="s">
        <v>96</v>
      </c>
      <c r="D3629" t="s">
        <v>1379</v>
      </c>
      <c r="E3629" t="s">
        <v>1946</v>
      </c>
      <c r="F3629" s="6">
        <v>2.5810892196506923E-4</v>
      </c>
      <c r="G3629" t="s">
        <v>241</v>
      </c>
      <c r="H3629" t="s">
        <v>206</v>
      </c>
      <c r="I3629" s="1">
        <v>92.050000000000011</v>
      </c>
      <c r="J3629" s="2">
        <v>2.1035877140153144E-2</v>
      </c>
      <c r="K3629" s="2">
        <v>2.5810892196506924E-2</v>
      </c>
      <c r="L3629" s="2">
        <v>2.3746020820786369E-2</v>
      </c>
    </row>
    <row r="3630" spans="1:12" x14ac:dyDescent="0.35">
      <c r="A3630">
        <v>7820120</v>
      </c>
      <c r="B3630" t="s">
        <v>61</v>
      </c>
      <c r="C3630" t="s">
        <v>96</v>
      </c>
      <c r="D3630" t="s">
        <v>1570</v>
      </c>
      <c r="E3630" t="s">
        <v>2720</v>
      </c>
      <c r="F3630" s="6">
        <v>1.7207261464337952E-4</v>
      </c>
      <c r="G3630" t="s">
        <v>1328</v>
      </c>
      <c r="H3630" t="s">
        <v>680</v>
      </c>
      <c r="I3630" s="1">
        <v>72.45</v>
      </c>
      <c r="J3630" s="2">
        <v>1.2475264561645015E-2</v>
      </c>
      <c r="K3630" s="2">
        <v>1.3748601910006025E-2</v>
      </c>
      <c r="L3630" s="2">
        <v>1.2475264561645015E-2</v>
      </c>
    </row>
    <row r="3631" spans="1:12" x14ac:dyDescent="0.35">
      <c r="A3631">
        <v>7820120</v>
      </c>
      <c r="B3631" t="s">
        <v>61</v>
      </c>
      <c r="C3631" t="s">
        <v>96</v>
      </c>
      <c r="D3631" t="s">
        <v>1570</v>
      </c>
      <c r="E3631" t="s">
        <v>2721</v>
      </c>
      <c r="F3631" s="6">
        <v>2.5810892196506923E-4</v>
      </c>
      <c r="G3631" t="s">
        <v>345</v>
      </c>
      <c r="H3631" t="s">
        <v>1051</v>
      </c>
      <c r="I3631" s="1">
        <v>77.165000000000006</v>
      </c>
      <c r="J3631" s="2">
        <v>1.9771143422524302E-2</v>
      </c>
      <c r="K3631" s="2">
        <v>2.1861825690441365E-2</v>
      </c>
      <c r="L3631" s="2">
        <v>1.9926007988017427E-2</v>
      </c>
    </row>
    <row r="3632" spans="1:12" x14ac:dyDescent="0.35">
      <c r="A3632">
        <v>7820120</v>
      </c>
      <c r="B3632" t="s">
        <v>61</v>
      </c>
      <c r="C3632" t="s">
        <v>96</v>
      </c>
      <c r="D3632" t="s">
        <v>824</v>
      </c>
      <c r="E3632" t="s">
        <v>825</v>
      </c>
      <c r="F3632" s="6">
        <v>8.6036307321689758E-5</v>
      </c>
      <c r="G3632" t="s">
        <v>826</v>
      </c>
      <c r="H3632" t="s">
        <v>827</v>
      </c>
      <c r="I3632" s="1">
        <v>75.875</v>
      </c>
      <c r="J3632" s="2">
        <v>5.5063236685881445E-3</v>
      </c>
      <c r="K3632" s="2">
        <v>6.4097048954658868E-3</v>
      </c>
      <c r="L3632" s="2">
        <v>6.530155856997239E-3</v>
      </c>
    </row>
    <row r="3633" spans="1:12" x14ac:dyDescent="0.35">
      <c r="A3633">
        <v>7820120</v>
      </c>
      <c r="B3633" t="s">
        <v>61</v>
      </c>
      <c r="C3633" t="s">
        <v>96</v>
      </c>
      <c r="D3633" t="s">
        <v>824</v>
      </c>
      <c r="E3633" t="s">
        <v>1948</v>
      </c>
      <c r="F3633" s="6">
        <v>1.7207261464337952E-4</v>
      </c>
      <c r="G3633" t="s">
        <v>783</v>
      </c>
      <c r="H3633" t="s">
        <v>1083</v>
      </c>
      <c r="I3633" s="1">
        <v>57.964999999999996</v>
      </c>
      <c r="J3633" s="2">
        <v>1.1546072442570764E-2</v>
      </c>
      <c r="K3633" s="2">
        <v>1.0754538415211221E-2</v>
      </c>
      <c r="L3633" s="2">
        <v>9.2402995376304666E-3</v>
      </c>
    </row>
    <row r="3634" spans="1:12" x14ac:dyDescent="0.35">
      <c r="A3634">
        <v>7820120</v>
      </c>
      <c r="B3634" t="s">
        <v>61</v>
      </c>
      <c r="C3634" t="s">
        <v>96</v>
      </c>
      <c r="D3634" t="s">
        <v>824</v>
      </c>
      <c r="E3634" t="s">
        <v>1949</v>
      </c>
      <c r="F3634" s="6">
        <v>3.4414522928675903E-4</v>
      </c>
      <c r="G3634" t="s">
        <v>271</v>
      </c>
      <c r="H3634" t="s">
        <v>206</v>
      </c>
      <c r="I3634" s="1">
        <v>69.785000000000011</v>
      </c>
      <c r="J3634" s="2">
        <v>2.033898305084746E-2</v>
      </c>
      <c r="K3634" s="2">
        <v>3.4414522928675903E-2</v>
      </c>
      <c r="L3634" s="2">
        <v>1.8515013073065661E-2</v>
      </c>
    </row>
    <row r="3635" spans="1:12" x14ac:dyDescent="0.35">
      <c r="A3635">
        <v>7820120</v>
      </c>
      <c r="B3635" t="s">
        <v>61</v>
      </c>
      <c r="C3635" t="s">
        <v>96</v>
      </c>
      <c r="D3635" t="s">
        <v>472</v>
      </c>
      <c r="E3635" t="s">
        <v>1307</v>
      </c>
      <c r="F3635" s="6">
        <v>7.7432676589520781E-4</v>
      </c>
      <c r="G3635" t="s">
        <v>1308</v>
      </c>
      <c r="H3635" t="s">
        <v>1309</v>
      </c>
      <c r="I3635" s="1">
        <v>84.58</v>
      </c>
      <c r="J3635" s="2">
        <v>4.9014884281166654E-2</v>
      </c>
      <c r="K3635" s="2">
        <v>7.6968080529983662E-2</v>
      </c>
      <c r="L3635" s="2">
        <v>6.5508043213205705E-2</v>
      </c>
    </row>
    <row r="3636" spans="1:12" x14ac:dyDescent="0.35">
      <c r="A3636">
        <v>7820120</v>
      </c>
      <c r="B3636" t="s">
        <v>61</v>
      </c>
      <c r="C3636" t="s">
        <v>96</v>
      </c>
      <c r="D3636" t="s">
        <v>472</v>
      </c>
      <c r="E3636" t="s">
        <v>915</v>
      </c>
      <c r="F3636" s="6">
        <v>8.6036307321689758E-5</v>
      </c>
      <c r="G3636" t="s">
        <v>283</v>
      </c>
      <c r="H3636" t="s">
        <v>656</v>
      </c>
      <c r="I3636" s="1">
        <v>95.16</v>
      </c>
      <c r="J3636" s="2">
        <v>8.5175944248472857E-3</v>
      </c>
      <c r="K3636" s="2">
        <v>7.7432676589520785E-3</v>
      </c>
      <c r="L3636" s="2">
        <v>8.1906561944628913E-3</v>
      </c>
    </row>
    <row r="3637" spans="1:12" x14ac:dyDescent="0.35">
      <c r="A3637">
        <v>7820120</v>
      </c>
      <c r="B3637" t="s">
        <v>61</v>
      </c>
      <c r="C3637" t="s">
        <v>96</v>
      </c>
      <c r="D3637" t="s">
        <v>472</v>
      </c>
      <c r="E3637" t="s">
        <v>1310</v>
      </c>
      <c r="F3637" s="6">
        <v>2.5810892196506923E-4</v>
      </c>
      <c r="G3637" t="s">
        <v>1311</v>
      </c>
      <c r="H3637" t="s">
        <v>323</v>
      </c>
      <c r="I3637" s="1">
        <v>75.38</v>
      </c>
      <c r="J3637" s="2">
        <v>1.3989503570506753E-2</v>
      </c>
      <c r="K3637" s="2">
        <v>2.1371418738707734E-2</v>
      </c>
      <c r="L3637" s="2">
        <v>1.9461413110009179E-2</v>
      </c>
    </row>
    <row r="3638" spans="1:12" x14ac:dyDescent="0.35">
      <c r="A3638">
        <v>7820120</v>
      </c>
      <c r="B3638" t="s">
        <v>61</v>
      </c>
      <c r="C3638" t="s">
        <v>96</v>
      </c>
      <c r="D3638" t="s">
        <v>472</v>
      </c>
      <c r="E3638" t="s">
        <v>1312</v>
      </c>
      <c r="F3638" s="6">
        <v>3.4414522928675903E-4</v>
      </c>
      <c r="G3638" t="s">
        <v>198</v>
      </c>
      <c r="H3638" t="s">
        <v>264</v>
      </c>
      <c r="I3638" s="1">
        <v>76.08</v>
      </c>
      <c r="J3638" s="2">
        <v>1.7895551922911469E-2</v>
      </c>
      <c r="K3638" s="2">
        <v>2.9321173535231872E-2</v>
      </c>
      <c r="L3638" s="2">
        <v>2.6189451423598416E-2</v>
      </c>
    </row>
    <row r="3639" spans="1:12" x14ac:dyDescent="0.35">
      <c r="A3639">
        <v>7820120</v>
      </c>
      <c r="B3639" t="s">
        <v>61</v>
      </c>
      <c r="C3639" t="s">
        <v>96</v>
      </c>
      <c r="D3639" t="s">
        <v>472</v>
      </c>
      <c r="E3639" t="s">
        <v>1313</v>
      </c>
      <c r="F3639" s="6">
        <v>5.1621784393013847E-4</v>
      </c>
      <c r="G3639" t="s">
        <v>1314</v>
      </c>
      <c r="H3639" t="s">
        <v>441</v>
      </c>
      <c r="I3639" s="1">
        <v>79.574999999999989</v>
      </c>
      <c r="J3639" s="2">
        <v>2.8598468553729672E-2</v>
      </c>
      <c r="K3639" s="2">
        <v>4.8369611976253973E-2</v>
      </c>
      <c r="L3639" s="2">
        <v>4.1090939589153101E-2</v>
      </c>
    </row>
    <row r="3640" spans="1:12" x14ac:dyDescent="0.35">
      <c r="A3640">
        <v>7820120</v>
      </c>
      <c r="B3640" t="s">
        <v>61</v>
      </c>
      <c r="C3640" t="s">
        <v>96</v>
      </c>
      <c r="D3640" t="s">
        <v>472</v>
      </c>
      <c r="E3640" t="s">
        <v>1950</v>
      </c>
      <c r="F3640" s="6">
        <v>3.4414522928675903E-4</v>
      </c>
      <c r="G3640" t="s">
        <v>554</v>
      </c>
      <c r="H3640" t="s">
        <v>365</v>
      </c>
      <c r="I3640" s="1">
        <v>80.524999999999991</v>
      </c>
      <c r="J3640" s="2">
        <v>2.477845650864665E-2</v>
      </c>
      <c r="K3640" s="2">
        <v>2.9424417104017896E-2</v>
      </c>
      <c r="L3640" s="2">
        <v>2.7703690957584102E-2</v>
      </c>
    </row>
    <row r="3641" spans="1:12" x14ac:dyDescent="0.35">
      <c r="A3641">
        <v>7820120</v>
      </c>
      <c r="B3641" t="s">
        <v>61</v>
      </c>
      <c r="C3641" t="s">
        <v>96</v>
      </c>
      <c r="D3641" t="s">
        <v>472</v>
      </c>
      <c r="E3641" t="s">
        <v>916</v>
      </c>
      <c r="F3641" s="6">
        <v>3.4414522928675903E-4</v>
      </c>
      <c r="G3641" t="s">
        <v>917</v>
      </c>
      <c r="H3641" t="s">
        <v>918</v>
      </c>
      <c r="I3641" s="1">
        <v>77.819999999999993</v>
      </c>
      <c r="J3641" s="2">
        <v>2.0373397573776136E-2</v>
      </c>
      <c r="K3641" s="2">
        <v>3.3382087240815629E-2</v>
      </c>
      <c r="L3641" s="2">
        <v>2.6808913886562476E-2</v>
      </c>
    </row>
    <row r="3642" spans="1:12" x14ac:dyDescent="0.35">
      <c r="A3642">
        <v>7820120</v>
      </c>
      <c r="B3642" t="s">
        <v>61</v>
      </c>
      <c r="C3642" t="s">
        <v>96</v>
      </c>
      <c r="D3642" t="s">
        <v>472</v>
      </c>
      <c r="E3642" t="s">
        <v>1315</v>
      </c>
      <c r="F3642" s="6">
        <v>9.463993805385873E-4</v>
      </c>
      <c r="G3642" t="s">
        <v>586</v>
      </c>
      <c r="H3642" t="s">
        <v>1316</v>
      </c>
      <c r="I3642" s="1">
        <v>61.17</v>
      </c>
      <c r="J3642" s="2">
        <v>2.9433020734750067E-2</v>
      </c>
      <c r="K3642" s="2">
        <v>7.0979953540394047E-2</v>
      </c>
      <c r="L3642" s="2">
        <v>5.791964281100697E-2</v>
      </c>
    </row>
    <row r="3643" spans="1:12" x14ac:dyDescent="0.35">
      <c r="A3643">
        <v>7820120</v>
      </c>
      <c r="B3643" t="s">
        <v>61</v>
      </c>
      <c r="C3643" t="s">
        <v>96</v>
      </c>
      <c r="D3643" t="s">
        <v>472</v>
      </c>
      <c r="E3643" t="s">
        <v>919</v>
      </c>
      <c r="F3643" s="6">
        <v>6.8829045857351806E-4</v>
      </c>
      <c r="G3643" t="s">
        <v>438</v>
      </c>
      <c r="H3643" t="s">
        <v>325</v>
      </c>
      <c r="I3643" s="1">
        <v>62.1</v>
      </c>
      <c r="J3643" s="2">
        <v>3.6066420029252345E-2</v>
      </c>
      <c r="K3643" s="2">
        <v>4.9488083971435955E-2</v>
      </c>
      <c r="L3643" s="2">
        <v>4.2742836427167578E-2</v>
      </c>
    </row>
    <row r="3644" spans="1:12" x14ac:dyDescent="0.35">
      <c r="A3644">
        <v>7820120</v>
      </c>
      <c r="B3644" t="s">
        <v>61</v>
      </c>
      <c r="C3644" t="s">
        <v>96</v>
      </c>
      <c r="D3644" t="s">
        <v>472</v>
      </c>
      <c r="E3644" t="s">
        <v>1317</v>
      </c>
      <c r="F3644" s="6">
        <v>1.1184719951819668E-3</v>
      </c>
      <c r="G3644" t="s">
        <v>1318</v>
      </c>
      <c r="H3644" t="s">
        <v>600</v>
      </c>
      <c r="I3644" s="1">
        <v>79.35499999999999</v>
      </c>
      <c r="J3644" s="2">
        <v>5.7489460552353093E-2</v>
      </c>
      <c r="K3644" s="2">
        <v>0.107485158736987</v>
      </c>
      <c r="L3644" s="2">
        <v>8.8694832631235621E-2</v>
      </c>
    </row>
    <row r="3645" spans="1:12" x14ac:dyDescent="0.35">
      <c r="A3645">
        <v>7820120</v>
      </c>
      <c r="B3645" t="s">
        <v>61</v>
      </c>
      <c r="C3645" t="s">
        <v>96</v>
      </c>
      <c r="D3645" t="s">
        <v>472</v>
      </c>
      <c r="E3645" t="s">
        <v>480</v>
      </c>
      <c r="F3645" s="6">
        <v>6.0225415125182832E-4</v>
      </c>
      <c r="G3645" t="s">
        <v>709</v>
      </c>
      <c r="H3645" t="s">
        <v>447</v>
      </c>
      <c r="I3645" s="1">
        <v>60.314999999999998</v>
      </c>
      <c r="J3645" s="2">
        <v>2.4451518540824231E-2</v>
      </c>
      <c r="K3645" s="2">
        <v>4.7939430439645533E-2</v>
      </c>
      <c r="L3645" s="2">
        <v>3.6376151654577339E-2</v>
      </c>
    </row>
    <row r="3646" spans="1:12" x14ac:dyDescent="0.35">
      <c r="A3646">
        <v>7820120</v>
      </c>
      <c r="B3646" t="s">
        <v>61</v>
      </c>
      <c r="C3646" t="s">
        <v>96</v>
      </c>
      <c r="D3646" t="s">
        <v>472</v>
      </c>
      <c r="E3646" t="s">
        <v>923</v>
      </c>
      <c r="F3646" s="6">
        <v>2.5810892196506923E-4</v>
      </c>
      <c r="G3646" t="s">
        <v>656</v>
      </c>
      <c r="H3646" t="s">
        <v>924</v>
      </c>
      <c r="I3646" s="1">
        <v>94.484999999999999</v>
      </c>
      <c r="J3646" s="2">
        <v>2.3229802976856232E-2</v>
      </c>
      <c r="K3646" s="2">
        <v>2.5372107029166306E-2</v>
      </c>
      <c r="L3646" s="2">
        <v>2.4391293125699043E-2</v>
      </c>
    </row>
    <row r="3647" spans="1:12" x14ac:dyDescent="0.35">
      <c r="A3647">
        <v>7820120</v>
      </c>
      <c r="B3647" t="s">
        <v>61</v>
      </c>
      <c r="C3647" t="s">
        <v>96</v>
      </c>
      <c r="D3647" t="s">
        <v>472</v>
      </c>
      <c r="E3647" t="s">
        <v>1319</v>
      </c>
      <c r="F3647" s="6">
        <v>2.5810892196506923E-4</v>
      </c>
      <c r="G3647" t="s">
        <v>879</v>
      </c>
      <c r="H3647" t="s">
        <v>998</v>
      </c>
      <c r="I3647" s="1">
        <v>70.314999999999998</v>
      </c>
      <c r="J3647" s="2">
        <v>1.0969629183515442E-2</v>
      </c>
      <c r="K3647" s="2">
        <v>2.0932633571367112E-2</v>
      </c>
      <c r="L3647" s="2">
        <v>1.8170868500183835E-2</v>
      </c>
    </row>
    <row r="3648" spans="1:12" x14ac:dyDescent="0.35">
      <c r="A3648">
        <v>7820120</v>
      </c>
      <c r="B3648" t="s">
        <v>61</v>
      </c>
      <c r="C3648" t="s">
        <v>96</v>
      </c>
      <c r="D3648" t="s">
        <v>472</v>
      </c>
      <c r="E3648" t="s">
        <v>925</v>
      </c>
      <c r="F3648" s="6">
        <v>8.6036307321689758E-5</v>
      </c>
      <c r="G3648" t="s">
        <v>926</v>
      </c>
      <c r="H3648" t="s">
        <v>502</v>
      </c>
      <c r="I3648" s="1">
        <v>62.11</v>
      </c>
      <c r="J3648" s="2">
        <v>3.1489288479738453E-3</v>
      </c>
      <c r="K3648" s="2">
        <v>6.7280392325561392E-3</v>
      </c>
      <c r="L3648" s="2">
        <v>5.3428545533959473E-3</v>
      </c>
    </row>
    <row r="3649" spans="1:12" x14ac:dyDescent="0.35">
      <c r="A3649">
        <v>7820120</v>
      </c>
      <c r="B3649" t="s">
        <v>61</v>
      </c>
      <c r="C3649" t="s">
        <v>96</v>
      </c>
      <c r="D3649" t="s">
        <v>472</v>
      </c>
      <c r="E3649" t="s">
        <v>927</v>
      </c>
      <c r="F3649" s="6">
        <v>1.7207261464337952E-4</v>
      </c>
      <c r="G3649" t="s">
        <v>928</v>
      </c>
      <c r="H3649" t="s">
        <v>929</v>
      </c>
      <c r="I3649" s="1">
        <v>61.054999999999993</v>
      </c>
      <c r="J3649" s="2">
        <v>4.9556913017293298E-3</v>
      </c>
      <c r="K3649" s="2">
        <v>1.4075539877828443E-2</v>
      </c>
      <c r="L3649" s="2">
        <v>1.049642949324615E-2</v>
      </c>
    </row>
    <row r="3650" spans="1:12" x14ac:dyDescent="0.35">
      <c r="A3650">
        <v>7820120</v>
      </c>
      <c r="B3650" t="s">
        <v>61</v>
      </c>
      <c r="C3650" t="s">
        <v>96</v>
      </c>
      <c r="D3650" t="s">
        <v>472</v>
      </c>
      <c r="E3650" t="s">
        <v>930</v>
      </c>
      <c r="F3650" s="6">
        <v>5.1621784393013847E-4</v>
      </c>
      <c r="G3650" t="s">
        <v>931</v>
      </c>
      <c r="H3650" t="s">
        <v>502</v>
      </c>
      <c r="I3650" s="1">
        <v>71.66</v>
      </c>
      <c r="J3650" s="2">
        <v>2.5191430783790755E-2</v>
      </c>
      <c r="K3650" s="2">
        <v>4.0368235395336828E-2</v>
      </c>
      <c r="L3650" s="2">
        <v>3.7012817834419093E-2</v>
      </c>
    </row>
    <row r="3651" spans="1:12" x14ac:dyDescent="0.35">
      <c r="A3651">
        <v>7820120</v>
      </c>
      <c r="B3651" t="s">
        <v>61</v>
      </c>
      <c r="C3651" t="s">
        <v>96</v>
      </c>
      <c r="D3651" t="s">
        <v>472</v>
      </c>
      <c r="E3651" t="s">
        <v>624</v>
      </c>
      <c r="F3651" s="6">
        <v>9.463993805385873E-4</v>
      </c>
      <c r="G3651" t="s">
        <v>625</v>
      </c>
      <c r="H3651" t="s">
        <v>328</v>
      </c>
      <c r="I3651" s="1">
        <v>76.569999999999993</v>
      </c>
      <c r="J3651" s="2">
        <v>4.4953970575582897E-2</v>
      </c>
      <c r="K3651" s="2">
        <v>8.9340101522842649E-2</v>
      </c>
      <c r="L3651" s="2">
        <v>7.2494191105164932E-2</v>
      </c>
    </row>
    <row r="3652" spans="1:12" x14ac:dyDescent="0.35">
      <c r="A3652">
        <v>7820120</v>
      </c>
      <c r="B3652" t="s">
        <v>61</v>
      </c>
      <c r="C3652" t="s">
        <v>96</v>
      </c>
      <c r="D3652" t="s">
        <v>472</v>
      </c>
      <c r="E3652" t="s">
        <v>774</v>
      </c>
      <c r="F3652" s="6">
        <v>1.5486535317904156E-3</v>
      </c>
      <c r="G3652" t="s">
        <v>775</v>
      </c>
      <c r="H3652" t="s">
        <v>436</v>
      </c>
      <c r="I3652" s="1">
        <v>67.92</v>
      </c>
      <c r="J3652" s="2">
        <v>5.4822335025380711E-2</v>
      </c>
      <c r="K3652" s="2">
        <v>0.12760905101953027</v>
      </c>
      <c r="L3652" s="2">
        <v>0.10515357717162697</v>
      </c>
    </row>
    <row r="3653" spans="1:12" x14ac:dyDescent="0.35">
      <c r="A3653">
        <v>7820120</v>
      </c>
      <c r="B3653" t="s">
        <v>61</v>
      </c>
      <c r="C3653" t="s">
        <v>96</v>
      </c>
      <c r="D3653" t="s">
        <v>472</v>
      </c>
      <c r="E3653" t="s">
        <v>473</v>
      </c>
      <c r="F3653" s="6">
        <v>1.9788350683988642E-3</v>
      </c>
      <c r="G3653" t="s">
        <v>474</v>
      </c>
      <c r="H3653" t="s">
        <v>475</v>
      </c>
      <c r="I3653" s="1">
        <v>55.35</v>
      </c>
      <c r="J3653" s="2">
        <v>6.9654994407640031E-2</v>
      </c>
      <c r="K3653" s="2">
        <v>0.13456078465112276</v>
      </c>
      <c r="L3653" s="2">
        <v>0.10962746580875977</v>
      </c>
    </row>
    <row r="3654" spans="1:12" x14ac:dyDescent="0.35">
      <c r="A3654">
        <v>7820120</v>
      </c>
      <c r="B3654" t="s">
        <v>61</v>
      </c>
      <c r="C3654" t="s">
        <v>96</v>
      </c>
      <c r="D3654" t="s">
        <v>472</v>
      </c>
      <c r="E3654" t="s">
        <v>626</v>
      </c>
      <c r="F3654" s="6">
        <v>5.1621784393013847E-4</v>
      </c>
      <c r="G3654" t="s">
        <v>627</v>
      </c>
      <c r="H3654" t="s">
        <v>628</v>
      </c>
      <c r="I3654" s="1">
        <v>67.709999999999994</v>
      </c>
      <c r="J3654" s="2">
        <v>1.6105996730620319E-2</v>
      </c>
      <c r="K3654" s="2">
        <v>4.3259055321345601E-2</v>
      </c>
      <c r="L3654" s="2">
        <v>3.4947946458698538E-2</v>
      </c>
    </row>
    <row r="3655" spans="1:12" x14ac:dyDescent="0.35">
      <c r="A3655">
        <v>7820120</v>
      </c>
      <c r="B3655" t="s">
        <v>61</v>
      </c>
      <c r="C3655" t="s">
        <v>96</v>
      </c>
      <c r="D3655" t="s">
        <v>472</v>
      </c>
      <c r="E3655" t="s">
        <v>1321</v>
      </c>
      <c r="F3655" s="6">
        <v>7.7432676589520781E-4</v>
      </c>
      <c r="G3655" t="s">
        <v>1322</v>
      </c>
      <c r="H3655" t="s">
        <v>364</v>
      </c>
      <c r="I3655" s="1">
        <v>65.37</v>
      </c>
      <c r="J3655" s="2">
        <v>3.8871203647939431E-2</v>
      </c>
      <c r="K3655" s="2">
        <v>6.1946141271616628E-2</v>
      </c>
      <c r="L3655" s="2">
        <v>5.0718403166136114E-2</v>
      </c>
    </row>
    <row r="3656" spans="1:12" x14ac:dyDescent="0.35">
      <c r="A3656">
        <v>7820120</v>
      </c>
      <c r="B3656" t="s">
        <v>61</v>
      </c>
      <c r="C3656" t="s">
        <v>96</v>
      </c>
      <c r="D3656" t="s">
        <v>472</v>
      </c>
      <c r="E3656" t="s">
        <v>932</v>
      </c>
      <c r="F3656" s="6">
        <v>8.6036307321689758E-5</v>
      </c>
      <c r="G3656" t="s">
        <v>933</v>
      </c>
      <c r="H3656" t="s">
        <v>934</v>
      </c>
      <c r="I3656" s="1">
        <v>78.674999999999997</v>
      </c>
      <c r="J3656" s="2">
        <v>5.179385700765724E-3</v>
      </c>
      <c r="K3656" s="2">
        <v>7.2700679686827849E-3</v>
      </c>
      <c r="L3656" s="2">
        <v>6.7710571236550112E-3</v>
      </c>
    </row>
    <row r="3657" spans="1:12" x14ac:dyDescent="0.35">
      <c r="A3657">
        <v>7820120</v>
      </c>
      <c r="B3657" t="s">
        <v>61</v>
      </c>
      <c r="C3657" t="s">
        <v>96</v>
      </c>
      <c r="D3657" t="s">
        <v>472</v>
      </c>
      <c r="E3657" t="s">
        <v>935</v>
      </c>
      <c r="F3657" s="6">
        <v>4.3018153660844878E-4</v>
      </c>
      <c r="G3657" t="s">
        <v>936</v>
      </c>
      <c r="H3657" t="s">
        <v>223</v>
      </c>
      <c r="I3657" s="1">
        <v>64.875</v>
      </c>
      <c r="J3657" s="2">
        <v>2.1982276520691735E-2</v>
      </c>
      <c r="K3657" s="2">
        <v>3.3812268777424069E-2</v>
      </c>
      <c r="L3657" s="2">
        <v>2.7918782382293259E-2</v>
      </c>
    </row>
    <row r="3658" spans="1:12" x14ac:dyDescent="0.35">
      <c r="A3658">
        <v>7820120</v>
      </c>
      <c r="B3658" t="s">
        <v>61</v>
      </c>
      <c r="C3658" t="s">
        <v>96</v>
      </c>
      <c r="D3658" t="s">
        <v>472</v>
      </c>
      <c r="E3658" t="s">
        <v>937</v>
      </c>
      <c r="F3658" s="6">
        <v>8.6036307321689758E-5</v>
      </c>
      <c r="G3658" t="s">
        <v>938</v>
      </c>
      <c r="H3658" t="s">
        <v>887</v>
      </c>
      <c r="I3658" s="1">
        <v>65.03</v>
      </c>
      <c r="J3658" s="2">
        <v>3.1059106943130002E-3</v>
      </c>
      <c r="K3658" s="2">
        <v>7.3044824916114609E-3</v>
      </c>
      <c r="L3658" s="2">
        <v>5.5923599759098346E-3</v>
      </c>
    </row>
    <row r="3659" spans="1:12" x14ac:dyDescent="0.35">
      <c r="A3659">
        <v>7820120</v>
      </c>
      <c r="B3659" t="s">
        <v>61</v>
      </c>
      <c r="C3659" t="s">
        <v>96</v>
      </c>
      <c r="D3659" t="s">
        <v>472</v>
      </c>
      <c r="E3659" t="s">
        <v>939</v>
      </c>
      <c r="F3659" s="6">
        <v>8.6036307321689758E-5</v>
      </c>
      <c r="G3659" t="s">
        <v>917</v>
      </c>
      <c r="H3659" t="s">
        <v>806</v>
      </c>
      <c r="I3659" s="1">
        <v>75.06</v>
      </c>
      <c r="J3659" s="2">
        <v>5.0933493934440339E-3</v>
      </c>
      <c r="K3659" s="2">
        <v>7.6572313516303885E-3</v>
      </c>
      <c r="L3659" s="2">
        <v>6.4613265485779147E-3</v>
      </c>
    </row>
    <row r="3660" spans="1:12" x14ac:dyDescent="0.35">
      <c r="A3660">
        <v>7820120</v>
      </c>
      <c r="B3660" t="s">
        <v>61</v>
      </c>
      <c r="C3660" t="s">
        <v>96</v>
      </c>
      <c r="D3660" t="s">
        <v>472</v>
      </c>
      <c r="E3660" t="s">
        <v>940</v>
      </c>
      <c r="F3660" s="6">
        <v>5.1621784393013847E-4</v>
      </c>
      <c r="G3660" t="s">
        <v>941</v>
      </c>
      <c r="H3660" t="s">
        <v>786</v>
      </c>
      <c r="I3660" s="1">
        <v>76.135000000000005</v>
      </c>
      <c r="J3660" s="2">
        <v>2.9424417104017893E-2</v>
      </c>
      <c r="K3660" s="2">
        <v>5.0279617998795489E-2</v>
      </c>
      <c r="L3660" s="2">
        <v>3.9335798132104714E-2</v>
      </c>
    </row>
    <row r="3661" spans="1:12" x14ac:dyDescent="0.35">
      <c r="A3661">
        <v>7820120</v>
      </c>
      <c r="B3661" t="s">
        <v>61</v>
      </c>
      <c r="C3661" t="s">
        <v>96</v>
      </c>
      <c r="D3661" t="s">
        <v>472</v>
      </c>
      <c r="E3661" t="s">
        <v>2722</v>
      </c>
      <c r="F3661" s="6">
        <v>2.5810892196506923E-4</v>
      </c>
      <c r="G3661" t="s">
        <v>1206</v>
      </c>
      <c r="H3661" t="s">
        <v>378</v>
      </c>
      <c r="I3661" s="1">
        <v>59.755000000000003</v>
      </c>
      <c r="J3661" s="2">
        <v>1.1279359889873527E-2</v>
      </c>
      <c r="K3661" s="2">
        <v>2.3203992084659727E-2</v>
      </c>
      <c r="L3661" s="2">
        <v>1.543491333658966E-2</v>
      </c>
    </row>
    <row r="3662" spans="1:12" x14ac:dyDescent="0.35">
      <c r="A3662">
        <v>7820120</v>
      </c>
      <c r="B3662" t="s">
        <v>61</v>
      </c>
      <c r="C3662" t="s">
        <v>96</v>
      </c>
      <c r="D3662" t="s">
        <v>472</v>
      </c>
      <c r="E3662" t="s">
        <v>942</v>
      </c>
      <c r="F3662" s="6">
        <v>9.463993805385873E-4</v>
      </c>
      <c r="G3662" t="s">
        <v>285</v>
      </c>
      <c r="H3662" t="s">
        <v>447</v>
      </c>
      <c r="I3662" s="1">
        <v>70.78</v>
      </c>
      <c r="J3662" s="2">
        <v>3.937021423040523E-2</v>
      </c>
      <c r="K3662" s="2">
        <v>7.5333390690871541E-2</v>
      </c>
      <c r="L3662" s="2">
        <v>6.7005079030313677E-2</v>
      </c>
    </row>
    <row r="3663" spans="1:12" x14ac:dyDescent="0.35">
      <c r="A3663">
        <v>7820120</v>
      </c>
      <c r="B3663" t="s">
        <v>61</v>
      </c>
      <c r="C3663" t="s">
        <v>96</v>
      </c>
      <c r="D3663" t="s">
        <v>472</v>
      </c>
      <c r="E3663" t="s">
        <v>2723</v>
      </c>
      <c r="F3663" s="6">
        <v>8.6036307321689758E-5</v>
      </c>
      <c r="G3663" t="s">
        <v>533</v>
      </c>
      <c r="H3663" t="s">
        <v>206</v>
      </c>
      <c r="I3663" s="1">
        <v>88.54</v>
      </c>
      <c r="J3663" s="2">
        <v>6.6764174481631251E-3</v>
      </c>
      <c r="K3663" s="2">
        <v>8.6036307321689758E-3</v>
      </c>
      <c r="L3663" s="2">
        <v>7.6228166974207263E-3</v>
      </c>
    </row>
    <row r="3664" spans="1:12" x14ac:dyDescent="0.35">
      <c r="A3664">
        <v>7820120</v>
      </c>
      <c r="B3664" t="s">
        <v>61</v>
      </c>
      <c r="C3664" t="s">
        <v>96</v>
      </c>
      <c r="D3664" t="s">
        <v>472</v>
      </c>
      <c r="E3664" t="s">
        <v>945</v>
      </c>
      <c r="F3664" s="6">
        <v>8.6036307321689758E-5</v>
      </c>
      <c r="G3664" t="s">
        <v>946</v>
      </c>
      <c r="H3664" t="s">
        <v>471</v>
      </c>
      <c r="I3664" s="1">
        <v>89.06</v>
      </c>
      <c r="J3664" s="2">
        <v>7.6228168287017124E-3</v>
      </c>
      <c r="K3664" s="2">
        <v>8.4315581175255956E-3</v>
      </c>
      <c r="L3664" s="2">
        <v>7.6658348510815705E-3</v>
      </c>
    </row>
    <row r="3665" spans="1:12" x14ac:dyDescent="0.35">
      <c r="A3665">
        <v>7820120</v>
      </c>
      <c r="B3665" t="s">
        <v>61</v>
      </c>
      <c r="C3665" t="s">
        <v>96</v>
      </c>
      <c r="D3665" t="s">
        <v>472</v>
      </c>
      <c r="E3665" t="s">
        <v>2724</v>
      </c>
      <c r="F3665" s="6">
        <v>8.6036307321689758E-5</v>
      </c>
      <c r="G3665" t="s">
        <v>463</v>
      </c>
      <c r="H3665" t="s">
        <v>1429</v>
      </c>
      <c r="I3665" s="1">
        <v>69.06</v>
      </c>
      <c r="J3665" s="2">
        <v>4.8954658866041468E-3</v>
      </c>
      <c r="K3665" s="2">
        <v>7.7174567667555715E-3</v>
      </c>
      <c r="L3665" s="2">
        <v>5.9451087046477761E-3</v>
      </c>
    </row>
    <row r="3666" spans="1:12" x14ac:dyDescent="0.35">
      <c r="A3666">
        <v>7820120</v>
      </c>
      <c r="B3666" t="s">
        <v>61</v>
      </c>
      <c r="C3666" t="s">
        <v>96</v>
      </c>
      <c r="D3666" t="s">
        <v>472</v>
      </c>
      <c r="E3666" t="s">
        <v>947</v>
      </c>
      <c r="F3666" s="6">
        <v>4.3018153660844878E-4</v>
      </c>
      <c r="G3666" t="s">
        <v>587</v>
      </c>
      <c r="H3666" t="s">
        <v>600</v>
      </c>
      <c r="I3666" s="1">
        <v>77.284999999999997</v>
      </c>
      <c r="J3666" s="2">
        <v>2.8908199260087759E-2</v>
      </c>
      <c r="K3666" s="2">
        <v>4.1340445668071928E-2</v>
      </c>
      <c r="L3666" s="2">
        <v>3.3253034092642957E-2</v>
      </c>
    </row>
    <row r="3667" spans="1:12" x14ac:dyDescent="0.35">
      <c r="A3667">
        <v>7820120</v>
      </c>
      <c r="B3667" t="s">
        <v>61</v>
      </c>
      <c r="C3667" t="s">
        <v>96</v>
      </c>
      <c r="D3667" t="s">
        <v>472</v>
      </c>
      <c r="E3667" t="s">
        <v>1323</v>
      </c>
      <c r="F3667" s="6">
        <v>1.7207261464337951E-3</v>
      </c>
      <c r="G3667" t="s">
        <v>285</v>
      </c>
      <c r="H3667" t="s">
        <v>173</v>
      </c>
      <c r="I3667" s="1">
        <v>69.48</v>
      </c>
      <c r="J3667" s="2">
        <v>7.1582207691645874E-2</v>
      </c>
      <c r="K3667" s="2">
        <v>0.13215176804611545</v>
      </c>
      <c r="L3667" s="2">
        <v>0.11959046717714876</v>
      </c>
    </row>
    <row r="3668" spans="1:12" x14ac:dyDescent="0.35">
      <c r="A3668">
        <v>7820120</v>
      </c>
      <c r="B3668" t="s">
        <v>61</v>
      </c>
      <c r="C3668" t="s">
        <v>96</v>
      </c>
      <c r="D3668" t="s">
        <v>472</v>
      </c>
      <c r="E3668" t="s">
        <v>629</v>
      </c>
      <c r="F3668" s="6">
        <v>1.0324356878602769E-3</v>
      </c>
      <c r="G3668" t="s">
        <v>630</v>
      </c>
      <c r="H3668" t="s">
        <v>631</v>
      </c>
      <c r="I3668" s="1">
        <v>64.77000000000001</v>
      </c>
      <c r="J3668" s="2">
        <v>3.6961197625397908E-2</v>
      </c>
      <c r="K3668" s="2">
        <v>8.9305686999913952E-2</v>
      </c>
      <c r="L3668" s="2">
        <v>6.6901835724089628E-2</v>
      </c>
    </row>
    <row r="3669" spans="1:12" x14ac:dyDescent="0.35">
      <c r="A3669">
        <v>7820120</v>
      </c>
      <c r="B3669" t="s">
        <v>61</v>
      </c>
      <c r="C3669" t="s">
        <v>96</v>
      </c>
      <c r="D3669" t="s">
        <v>472</v>
      </c>
      <c r="E3669" t="s">
        <v>632</v>
      </c>
      <c r="F3669" s="6">
        <v>1.1184719951819668E-3</v>
      </c>
      <c r="G3669" t="s">
        <v>633</v>
      </c>
      <c r="H3669" t="s">
        <v>612</v>
      </c>
      <c r="I3669" s="1">
        <v>64.789999999999992</v>
      </c>
      <c r="J3669" s="2">
        <v>3.8139895035705071E-2</v>
      </c>
      <c r="K3669" s="2">
        <v>8.0977372451174395E-2</v>
      </c>
      <c r="L3669" s="2">
        <v>7.2365134674967607E-2</v>
      </c>
    </row>
    <row r="3670" spans="1:12" x14ac:dyDescent="0.35">
      <c r="A3670">
        <v>7820120</v>
      </c>
      <c r="B3670" t="s">
        <v>61</v>
      </c>
      <c r="C3670" t="s">
        <v>96</v>
      </c>
      <c r="D3670" t="s">
        <v>472</v>
      </c>
      <c r="E3670" t="s">
        <v>951</v>
      </c>
      <c r="F3670" s="6">
        <v>6.0225415125182832E-4</v>
      </c>
      <c r="G3670" t="s">
        <v>952</v>
      </c>
      <c r="H3670" t="s">
        <v>436</v>
      </c>
      <c r="I3670" s="1">
        <v>64.45</v>
      </c>
      <c r="J3670" s="2">
        <v>2.2403854426568014E-2</v>
      </c>
      <c r="K3670" s="2">
        <v>4.9625742063150659E-2</v>
      </c>
      <c r="L3670" s="2">
        <v>3.8785168259584647E-2</v>
      </c>
    </row>
    <row r="3671" spans="1:12" x14ac:dyDescent="0.35">
      <c r="A3671">
        <v>7820120</v>
      </c>
      <c r="B3671" t="s">
        <v>61</v>
      </c>
      <c r="C3671" t="s">
        <v>96</v>
      </c>
      <c r="D3671" t="s">
        <v>472</v>
      </c>
      <c r="E3671" t="s">
        <v>776</v>
      </c>
      <c r="F3671" s="6">
        <v>4.3018153660844878E-4</v>
      </c>
      <c r="G3671" t="s">
        <v>336</v>
      </c>
      <c r="H3671" t="s">
        <v>777</v>
      </c>
      <c r="I3671" s="1">
        <v>55.67</v>
      </c>
      <c r="J3671" s="2">
        <v>1.6561989159425278E-2</v>
      </c>
      <c r="K3671" s="2">
        <v>3.2908887550546329E-2</v>
      </c>
      <c r="L3671" s="2">
        <v>2.3961111917293065E-2</v>
      </c>
    </row>
    <row r="3672" spans="1:12" x14ac:dyDescent="0.35">
      <c r="A3672">
        <v>7820120</v>
      </c>
      <c r="B3672" t="s">
        <v>61</v>
      </c>
      <c r="C3672" t="s">
        <v>96</v>
      </c>
      <c r="D3672" t="s">
        <v>472</v>
      </c>
      <c r="E3672" t="s">
        <v>953</v>
      </c>
      <c r="F3672" s="6">
        <v>6.8829045857351806E-4</v>
      </c>
      <c r="G3672" t="s">
        <v>285</v>
      </c>
      <c r="H3672" t="s">
        <v>264</v>
      </c>
      <c r="I3672" s="1">
        <v>62.76</v>
      </c>
      <c r="J3672" s="2">
        <v>2.8632883076658351E-2</v>
      </c>
      <c r="K3672" s="2">
        <v>5.8642347070463743E-2</v>
      </c>
      <c r="L3672" s="2">
        <v>4.3224640273292987E-2</v>
      </c>
    </row>
    <row r="3673" spans="1:12" x14ac:dyDescent="0.35">
      <c r="A3673">
        <v>7820120</v>
      </c>
      <c r="B3673" t="s">
        <v>61</v>
      </c>
      <c r="C3673" t="s">
        <v>96</v>
      </c>
      <c r="D3673" t="s">
        <v>472</v>
      </c>
      <c r="E3673" t="s">
        <v>778</v>
      </c>
      <c r="F3673" s="6">
        <v>1.5486535317904156E-3</v>
      </c>
      <c r="G3673" t="s">
        <v>779</v>
      </c>
      <c r="H3673" t="s">
        <v>730</v>
      </c>
      <c r="I3673" s="1">
        <v>67.13</v>
      </c>
      <c r="J3673" s="2">
        <v>6.5043448335197457E-2</v>
      </c>
      <c r="K3673" s="2">
        <v>0.12451174395594942</v>
      </c>
      <c r="L3673" s="2">
        <v>0.10391464962007912</v>
      </c>
    </row>
    <row r="3674" spans="1:12" x14ac:dyDescent="0.35">
      <c r="A3674">
        <v>7820120</v>
      </c>
      <c r="B3674" t="s">
        <v>61</v>
      </c>
      <c r="C3674" t="s">
        <v>96</v>
      </c>
      <c r="D3674" t="s">
        <v>472</v>
      </c>
      <c r="E3674" t="s">
        <v>1324</v>
      </c>
      <c r="F3674" s="6">
        <v>8.6036307321689758E-5</v>
      </c>
      <c r="G3674" t="s">
        <v>1325</v>
      </c>
      <c r="H3674" t="s">
        <v>652</v>
      </c>
      <c r="I3674" s="1">
        <v>79.004999999999995</v>
      </c>
      <c r="J3674" s="2">
        <v>4.6029424417104023E-3</v>
      </c>
      <c r="K3674" s="2">
        <v>8.1304310418996821E-3</v>
      </c>
      <c r="L3674" s="2">
        <v>6.8054717778646733E-3</v>
      </c>
    </row>
    <row r="3675" spans="1:12" x14ac:dyDescent="0.35">
      <c r="A3675">
        <v>7820120</v>
      </c>
      <c r="B3675" t="s">
        <v>61</v>
      </c>
      <c r="C3675" t="s">
        <v>96</v>
      </c>
      <c r="D3675" t="s">
        <v>472</v>
      </c>
      <c r="E3675" t="s">
        <v>1326</v>
      </c>
      <c r="F3675" s="6">
        <v>6.8829045857351806E-4</v>
      </c>
      <c r="G3675" t="s">
        <v>1327</v>
      </c>
      <c r="H3675" t="s">
        <v>1328</v>
      </c>
      <c r="I3675" s="1">
        <v>59.195</v>
      </c>
      <c r="J3675" s="2">
        <v>2.6705669792652501E-2</v>
      </c>
      <c r="K3675" s="2">
        <v>4.990105824658006E-2</v>
      </c>
      <c r="L3675" s="2">
        <v>4.0746795672676216E-2</v>
      </c>
    </row>
    <row r="3676" spans="1:12" x14ac:dyDescent="0.35">
      <c r="A3676">
        <v>7820120</v>
      </c>
      <c r="B3676" t="s">
        <v>61</v>
      </c>
      <c r="C3676" t="s">
        <v>96</v>
      </c>
      <c r="D3676" t="s">
        <v>472</v>
      </c>
      <c r="E3676" t="s">
        <v>634</v>
      </c>
      <c r="F3676" s="6">
        <v>8.6036307321689755E-4</v>
      </c>
      <c r="G3676" t="s">
        <v>635</v>
      </c>
      <c r="H3676" t="s">
        <v>561</v>
      </c>
      <c r="I3676" s="1">
        <v>62.984999999999999</v>
      </c>
      <c r="J3676" s="2">
        <v>3.5274886001892797E-2</v>
      </c>
      <c r="K3676" s="2">
        <v>6.2032177578938308E-2</v>
      </c>
      <c r="L3676" s="2">
        <v>5.4116838618152724E-2</v>
      </c>
    </row>
    <row r="3677" spans="1:12" x14ac:dyDescent="0.35">
      <c r="A3677">
        <v>7820120</v>
      </c>
      <c r="B3677" t="s">
        <v>61</v>
      </c>
      <c r="C3677" t="s">
        <v>96</v>
      </c>
      <c r="D3677" t="s">
        <v>472</v>
      </c>
      <c r="E3677" t="s">
        <v>1043</v>
      </c>
      <c r="F3677" s="6">
        <v>1.1184719951819668E-3</v>
      </c>
      <c r="G3677" t="s">
        <v>648</v>
      </c>
      <c r="H3677" t="s">
        <v>628</v>
      </c>
      <c r="I3677" s="1">
        <v>66.34</v>
      </c>
      <c r="J3677" s="2">
        <v>5.335111417017982E-2</v>
      </c>
      <c r="K3677" s="2">
        <v>9.3727953196248812E-2</v>
      </c>
      <c r="L3677" s="2">
        <v>7.4154696693870051E-2</v>
      </c>
    </row>
    <row r="3678" spans="1:12" x14ac:dyDescent="0.35">
      <c r="A3678">
        <v>7820120</v>
      </c>
      <c r="B3678" t="s">
        <v>61</v>
      </c>
      <c r="C3678" t="s">
        <v>96</v>
      </c>
      <c r="D3678" t="s">
        <v>472</v>
      </c>
      <c r="E3678" t="s">
        <v>1329</v>
      </c>
      <c r="F3678" s="6">
        <v>4.3018153660844878E-4</v>
      </c>
      <c r="G3678" t="s">
        <v>1330</v>
      </c>
      <c r="H3678" t="s">
        <v>852</v>
      </c>
      <c r="I3678" s="1">
        <v>51.08</v>
      </c>
      <c r="J3678" s="2">
        <v>1.3163555020218534E-2</v>
      </c>
      <c r="K3678" s="2">
        <v>3.3425105394476469E-2</v>
      </c>
      <c r="L3678" s="2">
        <v>2.1982275864286801E-2</v>
      </c>
    </row>
    <row r="3679" spans="1:12" x14ac:dyDescent="0.35">
      <c r="A3679">
        <v>7820120</v>
      </c>
      <c r="B3679" t="s">
        <v>61</v>
      </c>
      <c r="C3679" t="s">
        <v>96</v>
      </c>
      <c r="D3679" t="s">
        <v>472</v>
      </c>
      <c r="E3679" t="s">
        <v>1331</v>
      </c>
      <c r="F3679" s="6">
        <v>4.3018153660844878E-4</v>
      </c>
      <c r="G3679" t="s">
        <v>769</v>
      </c>
      <c r="H3679" t="s">
        <v>206</v>
      </c>
      <c r="I3679" s="1">
        <v>78.989999999999995</v>
      </c>
      <c r="J3679" s="2">
        <v>2.0175514066936247E-2</v>
      </c>
      <c r="K3679" s="2">
        <v>4.3018153660844875E-2</v>
      </c>
      <c r="L3679" s="2">
        <v>3.3984341392067456E-2</v>
      </c>
    </row>
    <row r="3680" spans="1:12" x14ac:dyDescent="0.35">
      <c r="A3680">
        <v>7820120</v>
      </c>
      <c r="B3680" t="s">
        <v>61</v>
      </c>
      <c r="C3680" t="s">
        <v>96</v>
      </c>
      <c r="D3680" t="s">
        <v>472</v>
      </c>
      <c r="E3680" t="s">
        <v>2725</v>
      </c>
      <c r="F3680" s="6">
        <v>8.6036307321689758E-5</v>
      </c>
      <c r="G3680" t="s">
        <v>505</v>
      </c>
      <c r="H3680" t="s">
        <v>167</v>
      </c>
      <c r="I3680" s="1">
        <v>83.614999999999995</v>
      </c>
      <c r="J3680" s="2">
        <v>7.5797986750408674E-3</v>
      </c>
      <c r="K3680" s="2">
        <v>7.7002495052912335E-3</v>
      </c>
      <c r="L3680" s="2">
        <v>7.1840316613610948E-3</v>
      </c>
    </row>
    <row r="3681" spans="1:12" x14ac:dyDescent="0.35">
      <c r="A3681">
        <v>7820120</v>
      </c>
      <c r="B3681" t="s">
        <v>61</v>
      </c>
      <c r="C3681" t="s">
        <v>96</v>
      </c>
      <c r="D3681" t="s">
        <v>472</v>
      </c>
      <c r="E3681" t="s">
        <v>954</v>
      </c>
      <c r="F3681" s="6">
        <v>1.2045083025036566E-3</v>
      </c>
      <c r="G3681" t="s">
        <v>955</v>
      </c>
      <c r="H3681" t="s">
        <v>724</v>
      </c>
      <c r="I3681" s="1">
        <v>58.28</v>
      </c>
      <c r="J3681" s="2">
        <v>4.4566807192635297E-2</v>
      </c>
      <c r="K3681" s="2">
        <v>0.10045599242880497</v>
      </c>
      <c r="L3681" s="2">
        <v>7.0222833116996272E-2</v>
      </c>
    </row>
    <row r="3682" spans="1:12" x14ac:dyDescent="0.35">
      <c r="A3682">
        <v>7820120</v>
      </c>
      <c r="B3682" t="s">
        <v>61</v>
      </c>
      <c r="C3682" t="s">
        <v>96</v>
      </c>
      <c r="D3682" t="s">
        <v>472</v>
      </c>
      <c r="E3682" t="s">
        <v>956</v>
      </c>
      <c r="F3682" s="6">
        <v>8.6036307321689758E-5</v>
      </c>
      <c r="G3682" t="s">
        <v>957</v>
      </c>
      <c r="H3682" t="s">
        <v>170</v>
      </c>
      <c r="I3682" s="1">
        <v>71.944999999999993</v>
      </c>
      <c r="J3682" s="2">
        <v>5.3858728383377793E-3</v>
      </c>
      <c r="K3682" s="2">
        <v>8.027187473113654E-3</v>
      </c>
      <c r="L3682" s="2">
        <v>6.1946141271616625E-3</v>
      </c>
    </row>
    <row r="3683" spans="1:12" x14ac:dyDescent="0.35">
      <c r="A3683">
        <v>7820120</v>
      </c>
      <c r="B3683" t="s">
        <v>61</v>
      </c>
      <c r="C3683" t="s">
        <v>96</v>
      </c>
      <c r="D3683" t="s">
        <v>472</v>
      </c>
      <c r="E3683" t="s">
        <v>1332</v>
      </c>
      <c r="F3683" s="6">
        <v>6.0225415125182832E-4</v>
      </c>
      <c r="G3683" t="s">
        <v>1333</v>
      </c>
      <c r="H3683" t="s">
        <v>1039</v>
      </c>
      <c r="I3683" s="1">
        <v>62.54</v>
      </c>
      <c r="J3683" s="2">
        <v>1.9091456594682959E-2</v>
      </c>
      <c r="K3683" s="2">
        <v>4.5349737589262668E-2</v>
      </c>
      <c r="L3683" s="2">
        <v>3.7701108949397551E-2</v>
      </c>
    </row>
    <row r="3684" spans="1:12" x14ac:dyDescent="0.35">
      <c r="A3684">
        <v>7820120</v>
      </c>
      <c r="B3684" t="s">
        <v>61</v>
      </c>
      <c r="C3684" t="s">
        <v>96</v>
      </c>
      <c r="D3684" t="s">
        <v>472</v>
      </c>
      <c r="E3684" t="s">
        <v>958</v>
      </c>
      <c r="F3684" s="6">
        <v>2.5810892196506923E-4</v>
      </c>
      <c r="G3684" t="s">
        <v>524</v>
      </c>
      <c r="H3684" t="s">
        <v>959</v>
      </c>
      <c r="I3684" s="1">
        <v>58.135000000000005</v>
      </c>
      <c r="J3684" s="2">
        <v>9.7307063580831105E-3</v>
      </c>
      <c r="K3684" s="2">
        <v>2.2300610857781983E-2</v>
      </c>
      <c r="L3684" s="2">
        <v>1.4996127972327564E-2</v>
      </c>
    </row>
    <row r="3685" spans="1:12" x14ac:dyDescent="0.35">
      <c r="A3685">
        <v>7820120</v>
      </c>
      <c r="B3685" t="s">
        <v>61</v>
      </c>
      <c r="C3685" t="s">
        <v>96</v>
      </c>
      <c r="D3685" t="s">
        <v>472</v>
      </c>
      <c r="E3685" t="s">
        <v>960</v>
      </c>
      <c r="F3685" s="6">
        <v>1.2045083025036566E-3</v>
      </c>
      <c r="G3685" t="s">
        <v>745</v>
      </c>
      <c r="H3685" t="s">
        <v>720</v>
      </c>
      <c r="I3685" s="1">
        <v>61.704999999999998</v>
      </c>
      <c r="J3685" s="2">
        <v>4.2157790587627982E-2</v>
      </c>
      <c r="K3685" s="2">
        <v>8.3592876193753773E-2</v>
      </c>
      <c r="L3685" s="2">
        <v>7.4438612175759075E-2</v>
      </c>
    </row>
    <row r="3686" spans="1:12" x14ac:dyDescent="0.35">
      <c r="A3686">
        <v>7820120</v>
      </c>
      <c r="B3686" t="s">
        <v>61</v>
      </c>
      <c r="C3686" t="s">
        <v>96</v>
      </c>
      <c r="D3686" t="s">
        <v>472</v>
      </c>
      <c r="E3686" t="s">
        <v>1334</v>
      </c>
      <c r="F3686" s="6">
        <v>1.3765809171470361E-3</v>
      </c>
      <c r="G3686" t="s">
        <v>1335</v>
      </c>
      <c r="H3686" t="s">
        <v>246</v>
      </c>
      <c r="I3686" s="1">
        <v>56.87</v>
      </c>
      <c r="J3686" s="2">
        <v>4.7216725458143337E-2</v>
      </c>
      <c r="K3686" s="2">
        <v>0.10503312397831885</v>
      </c>
      <c r="L3686" s="2">
        <v>7.8189795043703755E-2</v>
      </c>
    </row>
    <row r="3687" spans="1:12" x14ac:dyDescent="0.35">
      <c r="A3687">
        <v>7820120</v>
      </c>
      <c r="B3687" t="s">
        <v>61</v>
      </c>
      <c r="C3687" t="s">
        <v>96</v>
      </c>
      <c r="D3687" t="s">
        <v>472</v>
      </c>
      <c r="E3687" t="s">
        <v>1336</v>
      </c>
      <c r="F3687" s="6">
        <v>5.1621784393013847E-4</v>
      </c>
      <c r="G3687" t="s">
        <v>1337</v>
      </c>
      <c r="H3687" t="s">
        <v>508</v>
      </c>
      <c r="I3687" s="1">
        <v>63.905000000000001</v>
      </c>
      <c r="J3687" s="2">
        <v>2.064871375720554E-2</v>
      </c>
      <c r="K3687" s="2">
        <v>4.0471478964122856E-2</v>
      </c>
      <c r="L3687" s="2">
        <v>3.2986321014821768E-2</v>
      </c>
    </row>
    <row r="3688" spans="1:12" x14ac:dyDescent="0.35">
      <c r="A3688">
        <v>7820120</v>
      </c>
      <c r="B3688" t="s">
        <v>61</v>
      </c>
      <c r="C3688" t="s">
        <v>96</v>
      </c>
      <c r="D3688" t="s">
        <v>472</v>
      </c>
      <c r="E3688" t="s">
        <v>2726</v>
      </c>
      <c r="F3688" s="6">
        <v>8.6036307321689758E-5</v>
      </c>
      <c r="G3688" t="s">
        <v>206</v>
      </c>
      <c r="H3688" t="s">
        <v>2007</v>
      </c>
      <c r="I3688" s="1">
        <v>97.679999999999993</v>
      </c>
      <c r="J3688" s="2">
        <v>8.6036307321689758E-3</v>
      </c>
      <c r="K3688" s="2">
        <v>8.2250709799535412E-3</v>
      </c>
      <c r="L3688" s="2">
        <v>8.4057469627671164E-3</v>
      </c>
    </row>
    <row r="3689" spans="1:12" x14ac:dyDescent="0.35">
      <c r="A3689">
        <v>7820120</v>
      </c>
      <c r="B3689" t="s">
        <v>61</v>
      </c>
      <c r="C3689" t="s">
        <v>96</v>
      </c>
      <c r="D3689" t="s">
        <v>472</v>
      </c>
      <c r="E3689" t="s">
        <v>961</v>
      </c>
      <c r="F3689" s="6">
        <v>5.1621784393013847E-4</v>
      </c>
      <c r="G3689" t="s">
        <v>949</v>
      </c>
      <c r="H3689" t="s">
        <v>962</v>
      </c>
      <c r="I3689" s="1">
        <v>50.589999999999996</v>
      </c>
      <c r="J3689" s="2">
        <v>1.9409790931773207E-2</v>
      </c>
      <c r="K3689" s="2">
        <v>3.3502538071065992E-2</v>
      </c>
      <c r="L3689" s="2">
        <v>2.6120622115179088E-2</v>
      </c>
    </row>
    <row r="3690" spans="1:12" x14ac:dyDescent="0.35">
      <c r="A3690">
        <v>7820120</v>
      </c>
      <c r="B3690" t="s">
        <v>61</v>
      </c>
      <c r="C3690" t="s">
        <v>96</v>
      </c>
      <c r="D3690" t="s">
        <v>472</v>
      </c>
      <c r="E3690" t="s">
        <v>963</v>
      </c>
      <c r="F3690" s="6">
        <v>8.6036307321689758E-5</v>
      </c>
      <c r="G3690" t="s">
        <v>800</v>
      </c>
      <c r="H3690" t="s">
        <v>239</v>
      </c>
      <c r="I3690" s="1">
        <v>71.72</v>
      </c>
      <c r="J3690" s="2">
        <v>4.1555536436376148E-3</v>
      </c>
      <c r="K3690" s="2">
        <v>7.5711950443086984E-3</v>
      </c>
      <c r="L3690" s="2">
        <v>6.1688029724031824E-3</v>
      </c>
    </row>
    <row r="3691" spans="1:12" x14ac:dyDescent="0.35">
      <c r="A3691">
        <v>7820120</v>
      </c>
      <c r="B3691" t="s">
        <v>61</v>
      </c>
      <c r="C3691" t="s">
        <v>96</v>
      </c>
      <c r="D3691" t="s">
        <v>2371</v>
      </c>
      <c r="E3691" t="s">
        <v>2727</v>
      </c>
      <c r="F3691" s="6">
        <v>6.0225415125182832E-4</v>
      </c>
      <c r="G3691" t="s">
        <v>355</v>
      </c>
      <c r="H3691" t="s">
        <v>649</v>
      </c>
      <c r="I3691" s="1">
        <v>58.695</v>
      </c>
      <c r="J3691" s="2">
        <v>1.9874386991310333E-2</v>
      </c>
      <c r="K3691" s="2">
        <v>4.1254409360750241E-2</v>
      </c>
      <c r="L3691" s="2">
        <v>3.5352319137965778E-2</v>
      </c>
    </row>
    <row r="3692" spans="1:12" x14ac:dyDescent="0.35">
      <c r="A3692">
        <v>7820120</v>
      </c>
      <c r="B3692" t="s">
        <v>61</v>
      </c>
      <c r="C3692" t="s">
        <v>96</v>
      </c>
      <c r="D3692" t="s">
        <v>828</v>
      </c>
      <c r="E3692" t="s">
        <v>829</v>
      </c>
      <c r="F3692" s="6">
        <v>6.8829045857351806E-4</v>
      </c>
      <c r="G3692" t="s">
        <v>589</v>
      </c>
      <c r="H3692" t="s">
        <v>351</v>
      </c>
      <c r="I3692" s="1">
        <v>63.014999999999993</v>
      </c>
      <c r="J3692" s="2">
        <v>2.1337004215779061E-2</v>
      </c>
      <c r="K3692" s="2">
        <v>5.9055321345607849E-2</v>
      </c>
      <c r="L3692" s="2">
        <v>4.3293470894522179E-2</v>
      </c>
    </row>
    <row r="3693" spans="1:12" x14ac:dyDescent="0.35">
      <c r="A3693">
        <v>7820120</v>
      </c>
      <c r="B3693" t="s">
        <v>61</v>
      </c>
      <c r="C3693" t="s">
        <v>96</v>
      </c>
      <c r="D3693" t="s">
        <v>828</v>
      </c>
      <c r="E3693" t="s">
        <v>830</v>
      </c>
      <c r="F3693" s="6">
        <v>3.4414522928675903E-4</v>
      </c>
      <c r="G3693" t="s">
        <v>184</v>
      </c>
      <c r="H3693" t="s">
        <v>831</v>
      </c>
      <c r="I3693" s="1">
        <v>87.515000000000001</v>
      </c>
      <c r="J3693" s="2">
        <v>2.622386647165104E-2</v>
      </c>
      <c r="K3693" s="2">
        <v>3.1420459433881096E-2</v>
      </c>
      <c r="L3693" s="2">
        <v>3.0147121560396145E-2</v>
      </c>
    </row>
    <row r="3694" spans="1:12" x14ac:dyDescent="0.35">
      <c r="A3694">
        <v>7820120</v>
      </c>
      <c r="B3694" t="s">
        <v>61</v>
      </c>
      <c r="C3694" t="s">
        <v>96</v>
      </c>
      <c r="D3694" t="s">
        <v>828</v>
      </c>
      <c r="E3694" t="s">
        <v>832</v>
      </c>
      <c r="F3694" s="6">
        <v>6.0225415125182832E-4</v>
      </c>
      <c r="G3694" t="s">
        <v>833</v>
      </c>
      <c r="H3694" t="s">
        <v>631</v>
      </c>
      <c r="I3694" s="1">
        <v>65.33</v>
      </c>
      <c r="J3694" s="2">
        <v>2.7402563881958188E-2</v>
      </c>
      <c r="K3694" s="2">
        <v>5.2094984083283148E-2</v>
      </c>
      <c r="L3694" s="2">
        <v>3.9387422410836474E-2</v>
      </c>
    </row>
    <row r="3695" spans="1:12" x14ac:dyDescent="0.35">
      <c r="A3695">
        <v>7820120</v>
      </c>
      <c r="B3695" t="s">
        <v>61</v>
      </c>
      <c r="C3695" t="s">
        <v>96</v>
      </c>
      <c r="D3695" t="s">
        <v>828</v>
      </c>
      <c r="E3695" t="s">
        <v>757</v>
      </c>
      <c r="F3695" s="6">
        <v>7.7432676589520781E-4</v>
      </c>
      <c r="G3695" t="s">
        <v>400</v>
      </c>
      <c r="H3695" t="s">
        <v>339</v>
      </c>
      <c r="I3695" s="1">
        <v>51.494999999999997</v>
      </c>
      <c r="J3695" s="2">
        <v>2.4701023832057127E-2</v>
      </c>
      <c r="K3695" s="2">
        <v>5.5519229114686403E-2</v>
      </c>
      <c r="L3695" s="2">
        <v>3.98778284436032E-2</v>
      </c>
    </row>
    <row r="3696" spans="1:12" x14ac:dyDescent="0.35">
      <c r="A3696">
        <v>7820120</v>
      </c>
      <c r="B3696" t="s">
        <v>61</v>
      </c>
      <c r="C3696" t="s">
        <v>96</v>
      </c>
      <c r="D3696" t="s">
        <v>828</v>
      </c>
      <c r="E3696" t="s">
        <v>219</v>
      </c>
      <c r="F3696" s="6">
        <v>8.6036307321689758E-5</v>
      </c>
      <c r="G3696" t="s">
        <v>404</v>
      </c>
      <c r="H3696" t="s">
        <v>528</v>
      </c>
      <c r="I3696" s="1">
        <v>76.72</v>
      </c>
      <c r="J3696" s="2">
        <v>3.7511829992256736E-3</v>
      </c>
      <c r="K3696" s="2">
        <v>8.5003871633829477E-3</v>
      </c>
      <c r="L3696" s="2">
        <v>6.6075886648677461E-3</v>
      </c>
    </row>
    <row r="3697" spans="1:12" x14ac:dyDescent="0.35">
      <c r="A3697">
        <v>7820120</v>
      </c>
      <c r="B3697" t="s">
        <v>61</v>
      </c>
      <c r="C3697" t="s">
        <v>96</v>
      </c>
      <c r="D3697" t="s">
        <v>828</v>
      </c>
      <c r="E3697" t="s">
        <v>834</v>
      </c>
      <c r="F3697" s="6">
        <v>6.8829045857351806E-4</v>
      </c>
      <c r="G3697" t="s">
        <v>835</v>
      </c>
      <c r="H3697" t="s">
        <v>836</v>
      </c>
      <c r="I3697" s="1">
        <v>68.655000000000001</v>
      </c>
      <c r="J3697" s="2">
        <v>2.3401875591499616E-2</v>
      </c>
      <c r="K3697" s="2">
        <v>5.8711176116321089E-2</v>
      </c>
      <c r="L3697" s="2">
        <v>4.7285552403504905E-2</v>
      </c>
    </row>
    <row r="3698" spans="1:12" x14ac:dyDescent="0.35">
      <c r="A3698">
        <v>7820120</v>
      </c>
      <c r="B3698" t="s">
        <v>61</v>
      </c>
      <c r="C3698" t="s">
        <v>96</v>
      </c>
      <c r="D3698" t="s">
        <v>828</v>
      </c>
      <c r="E3698" t="s">
        <v>837</v>
      </c>
      <c r="F3698" s="6">
        <v>7.7432676589520781E-4</v>
      </c>
      <c r="G3698" t="s">
        <v>723</v>
      </c>
      <c r="H3698" t="s">
        <v>576</v>
      </c>
      <c r="I3698" s="1">
        <v>63.855000000000004</v>
      </c>
      <c r="J3698" s="2">
        <v>2.9501849780607419E-2</v>
      </c>
      <c r="K3698" s="2">
        <v>6.7134130603114517E-2</v>
      </c>
      <c r="L3698" s="2">
        <v>4.9479481522232659E-2</v>
      </c>
    </row>
    <row r="3699" spans="1:12" x14ac:dyDescent="0.35">
      <c r="A3699">
        <v>7820120</v>
      </c>
      <c r="B3699" t="s">
        <v>61</v>
      </c>
      <c r="C3699" t="s">
        <v>96</v>
      </c>
      <c r="D3699" t="s">
        <v>828</v>
      </c>
      <c r="E3699" t="s">
        <v>2728</v>
      </c>
      <c r="F3699" s="6">
        <v>4.3018153660844878E-4</v>
      </c>
      <c r="G3699" t="s">
        <v>952</v>
      </c>
      <c r="H3699" t="s">
        <v>914</v>
      </c>
      <c r="I3699" s="1">
        <v>59.845000000000006</v>
      </c>
      <c r="J3699" s="2">
        <v>1.6002753161834294E-2</v>
      </c>
      <c r="K3699" s="2">
        <v>3.7726920760560959E-2</v>
      </c>
      <c r="L3699" s="2">
        <v>2.5767874699251014E-2</v>
      </c>
    </row>
    <row r="3700" spans="1:12" x14ac:dyDescent="0.35">
      <c r="A3700">
        <v>7820120</v>
      </c>
      <c r="B3700" t="s">
        <v>61</v>
      </c>
      <c r="C3700" t="s">
        <v>96</v>
      </c>
      <c r="D3700" t="s">
        <v>828</v>
      </c>
      <c r="E3700" t="s">
        <v>1952</v>
      </c>
      <c r="F3700" s="6">
        <v>6.8829045857351806E-4</v>
      </c>
      <c r="G3700" t="s">
        <v>463</v>
      </c>
      <c r="H3700" t="s">
        <v>791</v>
      </c>
      <c r="I3700" s="1">
        <v>79.234999999999999</v>
      </c>
      <c r="J3700" s="2">
        <v>3.9163727092833174E-2</v>
      </c>
      <c r="K3700" s="2">
        <v>6.0225415125182834E-2</v>
      </c>
      <c r="L3700" s="2">
        <v>5.451260221852685E-2</v>
      </c>
    </row>
    <row r="3701" spans="1:12" x14ac:dyDescent="0.35">
      <c r="A3701">
        <v>7820120</v>
      </c>
      <c r="B3701" t="s">
        <v>61</v>
      </c>
      <c r="C3701" t="s">
        <v>96</v>
      </c>
      <c r="D3701" t="s">
        <v>828</v>
      </c>
      <c r="E3701" t="s">
        <v>2729</v>
      </c>
      <c r="F3701" s="6">
        <v>3.4414522928675903E-4</v>
      </c>
      <c r="G3701" t="s">
        <v>2730</v>
      </c>
      <c r="H3701" t="s">
        <v>762</v>
      </c>
      <c r="I3701" s="1">
        <v>70.05</v>
      </c>
      <c r="J3701" s="2">
        <v>1.4419685107115204E-2</v>
      </c>
      <c r="K3701" s="2">
        <v>2.780693452637013E-2</v>
      </c>
      <c r="L3701" s="2">
        <v>2.4124580047877861E-2</v>
      </c>
    </row>
    <row r="3702" spans="1:12" x14ac:dyDescent="0.35">
      <c r="A3702">
        <v>7820120</v>
      </c>
      <c r="B3702" t="s">
        <v>61</v>
      </c>
      <c r="C3702" t="s">
        <v>96</v>
      </c>
      <c r="D3702" t="s">
        <v>828</v>
      </c>
      <c r="E3702" t="s">
        <v>838</v>
      </c>
      <c r="F3702" s="6">
        <v>4.3018153660844878E-4</v>
      </c>
      <c r="G3702" t="s">
        <v>293</v>
      </c>
      <c r="H3702" t="s">
        <v>839</v>
      </c>
      <c r="I3702" s="1">
        <v>75.98</v>
      </c>
      <c r="J3702" s="2">
        <v>1.8368751613180766E-2</v>
      </c>
      <c r="K3702" s="2">
        <v>4.0006882904585733E-2</v>
      </c>
      <c r="L3702" s="2">
        <v>3.2650779284986192E-2</v>
      </c>
    </row>
    <row r="3703" spans="1:12" x14ac:dyDescent="0.35">
      <c r="A3703">
        <v>7820120</v>
      </c>
      <c r="B3703" t="s">
        <v>61</v>
      </c>
      <c r="C3703" t="s">
        <v>96</v>
      </c>
      <c r="D3703" t="s">
        <v>476</v>
      </c>
      <c r="E3703" t="s">
        <v>1271</v>
      </c>
      <c r="F3703" s="6">
        <v>6.0225415125182832E-4</v>
      </c>
      <c r="G3703" t="s">
        <v>146</v>
      </c>
      <c r="H3703" t="s">
        <v>901</v>
      </c>
      <c r="I3703" s="1">
        <v>70.81</v>
      </c>
      <c r="J3703" s="2">
        <v>3.6436376150735611E-2</v>
      </c>
      <c r="K3703" s="2">
        <v>5.4564226103415644E-2</v>
      </c>
      <c r="L3703" s="2">
        <v>4.2699820242721537E-2</v>
      </c>
    </row>
    <row r="3704" spans="1:12" x14ac:dyDescent="0.35">
      <c r="A3704">
        <v>7820120</v>
      </c>
      <c r="B3704" t="s">
        <v>61</v>
      </c>
      <c r="C3704" t="s">
        <v>96</v>
      </c>
      <c r="D3704" t="s">
        <v>476</v>
      </c>
      <c r="E3704" t="s">
        <v>1272</v>
      </c>
      <c r="F3704" s="6">
        <v>3.4414522928675903E-4</v>
      </c>
      <c r="G3704" t="s">
        <v>416</v>
      </c>
      <c r="H3704" t="s">
        <v>185</v>
      </c>
      <c r="I3704" s="1">
        <v>82.949999999999989</v>
      </c>
      <c r="J3704" s="2">
        <v>2.1577905876279793E-2</v>
      </c>
      <c r="K3704" s="2">
        <v>3.2211993461240644E-2</v>
      </c>
      <c r="L3704" s="2">
        <v>2.8564054030800999E-2</v>
      </c>
    </row>
    <row r="3705" spans="1:12" x14ac:dyDescent="0.35">
      <c r="A3705">
        <v>7820120</v>
      </c>
      <c r="B3705" t="s">
        <v>61</v>
      </c>
      <c r="C3705" t="s">
        <v>96</v>
      </c>
      <c r="D3705" t="s">
        <v>476</v>
      </c>
      <c r="E3705" t="s">
        <v>477</v>
      </c>
      <c r="F3705" s="6">
        <v>1.7207261464337952E-4</v>
      </c>
      <c r="G3705" t="s">
        <v>454</v>
      </c>
      <c r="H3705" t="s">
        <v>373</v>
      </c>
      <c r="I3705" s="1">
        <v>69.88000000000001</v>
      </c>
      <c r="J3705" s="2">
        <v>9.6188591585649151E-3</v>
      </c>
      <c r="K3705" s="2">
        <v>1.445409963004388E-2</v>
      </c>
      <c r="L3705" s="2">
        <v>1.2027876026134201E-2</v>
      </c>
    </row>
    <row r="3706" spans="1:12" x14ac:dyDescent="0.35">
      <c r="A3706">
        <v>7820120</v>
      </c>
      <c r="B3706" t="s">
        <v>61</v>
      </c>
      <c r="C3706" t="s">
        <v>96</v>
      </c>
      <c r="D3706" t="s">
        <v>476</v>
      </c>
      <c r="E3706" t="s">
        <v>478</v>
      </c>
      <c r="F3706" s="6">
        <v>1.7207261464337952E-4</v>
      </c>
      <c r="G3706" t="s">
        <v>263</v>
      </c>
      <c r="H3706" t="s">
        <v>479</v>
      </c>
      <c r="I3706" s="1">
        <v>61.734999999999999</v>
      </c>
      <c r="J3706" s="2">
        <v>9.0854340531704384E-3</v>
      </c>
      <c r="K3706" s="2">
        <v>1.3542114772433968E-2</v>
      </c>
      <c r="L3706" s="2">
        <v>1.0599672799470205E-2</v>
      </c>
    </row>
    <row r="3707" spans="1:12" x14ac:dyDescent="0.35">
      <c r="A3707">
        <v>7820120</v>
      </c>
      <c r="B3707" t="s">
        <v>61</v>
      </c>
      <c r="C3707" t="s">
        <v>96</v>
      </c>
      <c r="D3707" t="s">
        <v>476</v>
      </c>
      <c r="E3707" t="s">
        <v>1273</v>
      </c>
      <c r="F3707" s="6">
        <v>3.4414522928675903E-4</v>
      </c>
      <c r="G3707" t="s">
        <v>726</v>
      </c>
      <c r="H3707" t="s">
        <v>464</v>
      </c>
      <c r="I3707" s="1">
        <v>74.885000000000005</v>
      </c>
      <c r="J3707" s="2">
        <v>2.0201324959132756E-2</v>
      </c>
      <c r="K3707" s="2">
        <v>3.1558117525595807E-2</v>
      </c>
      <c r="L3707" s="2">
        <v>2.5776478198702199E-2</v>
      </c>
    </row>
    <row r="3708" spans="1:12" x14ac:dyDescent="0.35">
      <c r="A3708">
        <v>7820120</v>
      </c>
      <c r="B3708" t="s">
        <v>61</v>
      </c>
      <c r="C3708" t="s">
        <v>96</v>
      </c>
      <c r="D3708" t="s">
        <v>476</v>
      </c>
      <c r="E3708" t="s">
        <v>1274</v>
      </c>
      <c r="F3708" s="6">
        <v>2.5810892196506923E-4</v>
      </c>
      <c r="G3708" t="s">
        <v>614</v>
      </c>
      <c r="H3708" t="s">
        <v>449</v>
      </c>
      <c r="I3708" s="1">
        <v>56.49</v>
      </c>
      <c r="J3708" s="2">
        <v>9.1628667297599577E-3</v>
      </c>
      <c r="K3708" s="2">
        <v>1.8867762195646561E-2</v>
      </c>
      <c r="L3708" s="2">
        <v>1.4583154091026411E-2</v>
      </c>
    </row>
    <row r="3709" spans="1:12" x14ac:dyDescent="0.35">
      <c r="A3709">
        <v>7820120</v>
      </c>
      <c r="B3709" t="s">
        <v>61</v>
      </c>
      <c r="C3709" t="s">
        <v>96</v>
      </c>
      <c r="D3709" t="s">
        <v>476</v>
      </c>
      <c r="E3709" t="s">
        <v>480</v>
      </c>
      <c r="F3709" s="6">
        <v>5.1621784393013847E-4</v>
      </c>
      <c r="G3709" t="s">
        <v>481</v>
      </c>
      <c r="H3709" t="s">
        <v>482</v>
      </c>
      <c r="I3709" s="1">
        <v>70.445000000000007</v>
      </c>
      <c r="J3709" s="2">
        <v>2.8340359631764601E-2</v>
      </c>
      <c r="K3709" s="2">
        <v>4.1916888927127242E-2</v>
      </c>
      <c r="L3709" s="2">
        <v>3.6393357997074764E-2</v>
      </c>
    </row>
    <row r="3710" spans="1:12" x14ac:dyDescent="0.35">
      <c r="A3710">
        <v>7820120</v>
      </c>
      <c r="B3710" t="s">
        <v>61</v>
      </c>
      <c r="C3710" t="s">
        <v>96</v>
      </c>
      <c r="D3710" t="s">
        <v>476</v>
      </c>
      <c r="E3710" t="s">
        <v>1275</v>
      </c>
      <c r="F3710" s="6">
        <v>3.4414522928675903E-4</v>
      </c>
      <c r="G3710" t="s">
        <v>863</v>
      </c>
      <c r="H3710" t="s">
        <v>1109</v>
      </c>
      <c r="I3710" s="1">
        <v>71.87</v>
      </c>
      <c r="J3710" s="2">
        <v>2.0992858986492301E-2</v>
      </c>
      <c r="K3710" s="2">
        <v>2.7772520003441454E-2</v>
      </c>
      <c r="L3710" s="2">
        <v>2.470962851303719E-2</v>
      </c>
    </row>
    <row r="3711" spans="1:12" x14ac:dyDescent="0.35">
      <c r="A3711">
        <v>7820120</v>
      </c>
      <c r="B3711" t="s">
        <v>61</v>
      </c>
      <c r="C3711" t="s">
        <v>96</v>
      </c>
      <c r="D3711" t="s">
        <v>476</v>
      </c>
      <c r="E3711" t="s">
        <v>1214</v>
      </c>
      <c r="F3711" s="6">
        <v>4.3018153660844878E-4</v>
      </c>
      <c r="G3711" t="s">
        <v>1276</v>
      </c>
      <c r="H3711" t="s">
        <v>929</v>
      </c>
      <c r="I3711" s="1">
        <v>62.269999999999996</v>
      </c>
      <c r="J3711" s="2">
        <v>1.7336315925320485E-2</v>
      </c>
      <c r="K3711" s="2">
        <v>3.518884969457111E-2</v>
      </c>
      <c r="L3711" s="2">
        <v>2.6800309402503893E-2</v>
      </c>
    </row>
    <row r="3712" spans="1:12" x14ac:dyDescent="0.35">
      <c r="A3712">
        <v>7820120</v>
      </c>
      <c r="B3712" t="s">
        <v>61</v>
      </c>
      <c r="C3712" t="s">
        <v>96</v>
      </c>
      <c r="D3712" t="s">
        <v>476</v>
      </c>
      <c r="E3712" t="s">
        <v>483</v>
      </c>
      <c r="F3712" s="6">
        <v>1.7207261464337952E-4</v>
      </c>
      <c r="G3712" t="s">
        <v>288</v>
      </c>
      <c r="H3712" t="s">
        <v>484</v>
      </c>
      <c r="I3712" s="1">
        <v>67.260000000000005</v>
      </c>
      <c r="J3712" s="2">
        <v>7.9497547965241347E-3</v>
      </c>
      <c r="K3712" s="2">
        <v>1.3146347758754196E-2</v>
      </c>
      <c r="L3712" s="2">
        <v>1.1580487490623388E-2</v>
      </c>
    </row>
    <row r="3713" spans="1:12" x14ac:dyDescent="0.35">
      <c r="A3713">
        <v>7820120</v>
      </c>
      <c r="B3713" t="s">
        <v>61</v>
      </c>
      <c r="C3713" t="s">
        <v>96</v>
      </c>
      <c r="D3713" t="s">
        <v>476</v>
      </c>
      <c r="E3713" t="s">
        <v>1277</v>
      </c>
      <c r="F3713" s="6">
        <v>6.8829045857351806E-4</v>
      </c>
      <c r="G3713" t="s">
        <v>645</v>
      </c>
      <c r="H3713" t="s">
        <v>461</v>
      </c>
      <c r="I3713" s="1">
        <v>60.225000000000001</v>
      </c>
      <c r="J3713" s="2">
        <v>3.5584616708250888E-2</v>
      </c>
      <c r="K3713" s="2">
        <v>5.7059279015744653E-2</v>
      </c>
      <c r="L3713" s="2">
        <v>4.1435086131249736E-2</v>
      </c>
    </row>
    <row r="3714" spans="1:12" x14ac:dyDescent="0.35">
      <c r="A3714">
        <v>7820120</v>
      </c>
      <c r="B3714" t="s">
        <v>61</v>
      </c>
      <c r="C3714" t="s">
        <v>96</v>
      </c>
      <c r="D3714" t="s">
        <v>476</v>
      </c>
      <c r="E3714" t="s">
        <v>1278</v>
      </c>
      <c r="F3714" s="6">
        <v>3.4414522928675903E-4</v>
      </c>
      <c r="G3714" t="s">
        <v>463</v>
      </c>
      <c r="H3714" t="s">
        <v>628</v>
      </c>
      <c r="I3714" s="1">
        <v>63.974999999999994</v>
      </c>
      <c r="J3714" s="2">
        <v>1.9581863546416587E-2</v>
      </c>
      <c r="K3714" s="2">
        <v>2.8839370214230407E-2</v>
      </c>
      <c r="L3714" s="2">
        <v>2.2025294674352578E-2</v>
      </c>
    </row>
    <row r="3715" spans="1:12" x14ac:dyDescent="0.35">
      <c r="A3715">
        <v>7820120</v>
      </c>
      <c r="B3715" t="s">
        <v>61</v>
      </c>
      <c r="C3715" t="s">
        <v>96</v>
      </c>
      <c r="D3715" t="s">
        <v>476</v>
      </c>
      <c r="E3715" t="s">
        <v>1953</v>
      </c>
      <c r="F3715" s="6">
        <v>2.5810892196506923E-4</v>
      </c>
      <c r="G3715" t="s">
        <v>504</v>
      </c>
      <c r="H3715" t="s">
        <v>221</v>
      </c>
      <c r="I3715" s="1">
        <v>68.75</v>
      </c>
      <c r="J3715" s="2">
        <v>1.4841263012991482E-2</v>
      </c>
      <c r="K3715" s="2">
        <v>2.1448851415297253E-2</v>
      </c>
      <c r="L3715" s="2">
        <v>1.7757894618882681E-2</v>
      </c>
    </row>
    <row r="3716" spans="1:12" x14ac:dyDescent="0.35">
      <c r="A3716">
        <v>7820120</v>
      </c>
      <c r="B3716" t="s">
        <v>61</v>
      </c>
      <c r="C3716" t="s">
        <v>96</v>
      </c>
      <c r="D3716" t="s">
        <v>476</v>
      </c>
      <c r="E3716" t="s">
        <v>1279</v>
      </c>
      <c r="F3716" s="6">
        <v>6.0225415125182832E-4</v>
      </c>
      <c r="G3716" t="s">
        <v>1280</v>
      </c>
      <c r="H3716" t="s">
        <v>762</v>
      </c>
      <c r="I3716" s="1">
        <v>76.919999999999987</v>
      </c>
      <c r="J3716" s="2">
        <v>3.4930740772606043E-2</v>
      </c>
      <c r="K3716" s="2">
        <v>4.866213542114773E-2</v>
      </c>
      <c r="L3716" s="2">
        <v>4.6313345150232506E-2</v>
      </c>
    </row>
    <row r="3717" spans="1:12" x14ac:dyDescent="0.35">
      <c r="A3717">
        <v>7820120</v>
      </c>
      <c r="B3717" t="s">
        <v>61</v>
      </c>
      <c r="C3717" t="s">
        <v>96</v>
      </c>
      <c r="D3717" t="s">
        <v>476</v>
      </c>
      <c r="E3717" t="s">
        <v>486</v>
      </c>
      <c r="F3717" s="6">
        <v>1.2905446098253463E-3</v>
      </c>
      <c r="G3717" t="s">
        <v>487</v>
      </c>
      <c r="H3717" t="s">
        <v>488</v>
      </c>
      <c r="I3717" s="1">
        <v>74.314999999999998</v>
      </c>
      <c r="J3717" s="2">
        <v>7.7432676589520771E-2</v>
      </c>
      <c r="K3717" s="2">
        <v>0.11511657919642089</v>
      </c>
      <c r="L3717" s="2">
        <v>9.588746844845282E-2</v>
      </c>
    </row>
    <row r="3718" spans="1:12" x14ac:dyDescent="0.35">
      <c r="A3718">
        <v>7820120</v>
      </c>
      <c r="B3718" t="s">
        <v>61</v>
      </c>
      <c r="C3718" t="s">
        <v>96</v>
      </c>
      <c r="D3718" t="s">
        <v>476</v>
      </c>
      <c r="E3718" t="s">
        <v>1281</v>
      </c>
      <c r="F3718" s="6">
        <v>8.6036307321689758E-5</v>
      </c>
      <c r="G3718" t="s">
        <v>936</v>
      </c>
      <c r="H3718" t="s">
        <v>312</v>
      </c>
      <c r="I3718" s="1">
        <v>76.47</v>
      </c>
      <c r="J3718" s="2">
        <v>4.396455304138347E-3</v>
      </c>
      <c r="K3718" s="2">
        <v>7.8809257506667809E-3</v>
      </c>
      <c r="L3718" s="2">
        <v>6.5817775101092669E-3</v>
      </c>
    </row>
    <row r="3719" spans="1:12" x14ac:dyDescent="0.35">
      <c r="A3719">
        <v>7820120</v>
      </c>
      <c r="B3719" t="s">
        <v>61</v>
      </c>
      <c r="C3719" t="s">
        <v>96</v>
      </c>
      <c r="D3719" t="s">
        <v>476</v>
      </c>
      <c r="E3719" t="s">
        <v>1282</v>
      </c>
      <c r="F3719" s="6">
        <v>4.3018153660844878E-4</v>
      </c>
      <c r="G3719" t="s">
        <v>1051</v>
      </c>
      <c r="H3719" t="s">
        <v>304</v>
      </c>
      <c r="I3719" s="1">
        <v>89.800000000000011</v>
      </c>
      <c r="J3719" s="2">
        <v>3.6436376150735611E-2</v>
      </c>
      <c r="K3719" s="2">
        <v>3.8630301987438699E-2</v>
      </c>
      <c r="L3719" s="2">
        <v>3.8630303300248567E-2</v>
      </c>
    </row>
    <row r="3720" spans="1:12" x14ac:dyDescent="0.35">
      <c r="A3720">
        <v>7820120</v>
      </c>
      <c r="B3720" t="s">
        <v>61</v>
      </c>
      <c r="C3720" t="s">
        <v>96</v>
      </c>
      <c r="D3720" t="s">
        <v>476</v>
      </c>
      <c r="E3720" t="s">
        <v>489</v>
      </c>
      <c r="F3720" s="6">
        <v>8.6036307321689758E-5</v>
      </c>
      <c r="G3720" t="s">
        <v>490</v>
      </c>
      <c r="H3720" t="s">
        <v>491</v>
      </c>
      <c r="I3720" s="1">
        <v>65.454999999999998</v>
      </c>
      <c r="J3720" s="2">
        <v>4.0695173363159256E-3</v>
      </c>
      <c r="K3720" s="2">
        <v>6.7882646476813222E-3</v>
      </c>
      <c r="L3720" s="2">
        <v>5.6267746301194967E-3</v>
      </c>
    </row>
    <row r="3721" spans="1:12" x14ac:dyDescent="0.35">
      <c r="A3721">
        <v>7820120</v>
      </c>
      <c r="B3721" t="s">
        <v>61</v>
      </c>
      <c r="C3721" t="s">
        <v>96</v>
      </c>
      <c r="D3721" t="s">
        <v>476</v>
      </c>
      <c r="E3721" t="s">
        <v>1283</v>
      </c>
      <c r="F3721" s="6">
        <v>5.1621784393013847E-4</v>
      </c>
      <c r="G3721" t="s">
        <v>1284</v>
      </c>
      <c r="H3721" t="s">
        <v>257</v>
      </c>
      <c r="I3721" s="1">
        <v>78.254999999999995</v>
      </c>
      <c r="J3721" s="2">
        <v>4.0161748257764772E-2</v>
      </c>
      <c r="K3721" s="2">
        <v>4.7543663425965749E-2</v>
      </c>
      <c r="L3721" s="2">
        <v>4.0368233819964988E-2</v>
      </c>
    </row>
    <row r="3722" spans="1:12" x14ac:dyDescent="0.35">
      <c r="A3722">
        <v>7820120</v>
      </c>
      <c r="B3722" t="s">
        <v>61</v>
      </c>
      <c r="C3722" t="s">
        <v>96</v>
      </c>
      <c r="D3722" t="s">
        <v>1578</v>
      </c>
      <c r="E3722" t="s">
        <v>1954</v>
      </c>
      <c r="F3722" s="6">
        <v>1.7207261464337952E-4</v>
      </c>
      <c r="G3722" t="s">
        <v>1955</v>
      </c>
      <c r="H3722" t="s">
        <v>206</v>
      </c>
      <c r="I3722" s="1">
        <v>83.570000000000007</v>
      </c>
      <c r="J3722" s="2">
        <v>1.0444807708853136E-2</v>
      </c>
      <c r="K3722" s="2">
        <v>1.7207261464337952E-2</v>
      </c>
      <c r="L3722" s="2">
        <v>1.4385270321624554E-2</v>
      </c>
    </row>
    <row r="3723" spans="1:12" x14ac:dyDescent="0.35">
      <c r="A3723">
        <v>7820120</v>
      </c>
      <c r="B3723" t="s">
        <v>61</v>
      </c>
      <c r="C3723" t="s">
        <v>96</v>
      </c>
      <c r="D3723" t="s">
        <v>1578</v>
      </c>
      <c r="E3723" t="s">
        <v>1956</v>
      </c>
      <c r="F3723" s="6">
        <v>1.7207261464337952E-4</v>
      </c>
      <c r="G3723" t="s">
        <v>1643</v>
      </c>
      <c r="H3723" t="s">
        <v>1071</v>
      </c>
      <c r="I3723" s="1">
        <v>79.995000000000005</v>
      </c>
      <c r="J3723" s="2">
        <v>1.1959046717714876E-2</v>
      </c>
      <c r="K3723" s="2">
        <v>1.4230405231007487E-2</v>
      </c>
      <c r="L3723" s="2">
        <v>1.3783016170372727E-2</v>
      </c>
    </row>
    <row r="3724" spans="1:12" x14ac:dyDescent="0.35">
      <c r="A3724">
        <v>7820120</v>
      </c>
      <c r="B3724" t="s">
        <v>61</v>
      </c>
      <c r="C3724" t="s">
        <v>96</v>
      </c>
      <c r="D3724" t="s">
        <v>1957</v>
      </c>
      <c r="E3724" t="s">
        <v>1958</v>
      </c>
      <c r="F3724" s="6">
        <v>2.5810892196506923E-4</v>
      </c>
      <c r="G3724" t="s">
        <v>1580</v>
      </c>
      <c r="H3724" t="s">
        <v>622</v>
      </c>
      <c r="I3724" s="1">
        <v>66.179999999999993</v>
      </c>
      <c r="J3724" s="2">
        <v>1.1718145057214142E-2</v>
      </c>
      <c r="K3724" s="2">
        <v>1.9461412716166221E-2</v>
      </c>
      <c r="L3724" s="2">
        <v>1.7060999348048118E-2</v>
      </c>
    </row>
    <row r="3725" spans="1:12" x14ac:dyDescent="0.35">
      <c r="A3725">
        <v>7820120</v>
      </c>
      <c r="B3725" t="s">
        <v>61</v>
      </c>
      <c r="C3725" t="s">
        <v>96</v>
      </c>
      <c r="D3725" t="s">
        <v>2731</v>
      </c>
      <c r="E3725" t="s">
        <v>2732</v>
      </c>
      <c r="F3725" s="6">
        <v>8.6036307321689758E-5</v>
      </c>
      <c r="G3725" t="s">
        <v>1079</v>
      </c>
      <c r="H3725" t="s">
        <v>520</v>
      </c>
      <c r="I3725" s="1">
        <v>81.545000000000002</v>
      </c>
      <c r="J3725" s="2">
        <v>5.2912329002839202E-3</v>
      </c>
      <c r="K3725" s="2">
        <v>7.6486277208982203E-3</v>
      </c>
      <c r="L3725" s="2">
        <v>7.0119590467177155E-3</v>
      </c>
    </row>
    <row r="3726" spans="1:12" x14ac:dyDescent="0.35">
      <c r="A3726">
        <v>7820120</v>
      </c>
      <c r="B3726" t="s">
        <v>61</v>
      </c>
      <c r="C3726" t="s">
        <v>96</v>
      </c>
      <c r="D3726" t="s">
        <v>1403</v>
      </c>
      <c r="E3726" t="s">
        <v>1959</v>
      </c>
      <c r="F3726" s="6">
        <v>8.6036307321689758E-5</v>
      </c>
      <c r="G3726" t="s">
        <v>1118</v>
      </c>
      <c r="H3726" t="s">
        <v>1960</v>
      </c>
      <c r="I3726" s="1">
        <v>90.275000000000006</v>
      </c>
      <c r="J3726" s="2">
        <v>7.5195732599156852E-3</v>
      </c>
      <c r="K3726" s="2">
        <v>8.2939000258108932E-3</v>
      </c>
      <c r="L3726" s="2">
        <v>7.7604746578544435E-3</v>
      </c>
    </row>
    <row r="3727" spans="1:12" x14ac:dyDescent="0.35">
      <c r="A3727">
        <v>7820120</v>
      </c>
      <c r="B3727" t="s">
        <v>61</v>
      </c>
      <c r="C3727" t="s">
        <v>96</v>
      </c>
      <c r="D3727" t="s">
        <v>1403</v>
      </c>
      <c r="E3727" t="s">
        <v>1961</v>
      </c>
      <c r="F3727" s="6">
        <v>4.3018153660844878E-4</v>
      </c>
      <c r="G3727" t="s">
        <v>724</v>
      </c>
      <c r="H3727" t="s">
        <v>1962</v>
      </c>
      <c r="I3727" s="1">
        <v>81.539999999999992</v>
      </c>
      <c r="J3727" s="2">
        <v>3.5877140153144631E-2</v>
      </c>
      <c r="K3727" s="2">
        <v>3.7081648455648285E-2</v>
      </c>
      <c r="L3727" s="2">
        <v>3.5102812730844486E-2</v>
      </c>
    </row>
    <row r="3728" spans="1:12" x14ac:dyDescent="0.35">
      <c r="A3728">
        <v>7820120</v>
      </c>
      <c r="B3728" t="s">
        <v>61</v>
      </c>
      <c r="C3728" t="s">
        <v>96</v>
      </c>
      <c r="D3728" t="s">
        <v>1403</v>
      </c>
      <c r="E3728" t="s">
        <v>1963</v>
      </c>
      <c r="F3728" s="6">
        <v>6.0225415125182832E-4</v>
      </c>
      <c r="G3728" t="s">
        <v>319</v>
      </c>
      <c r="H3728" t="s">
        <v>857</v>
      </c>
      <c r="I3728" s="1">
        <v>80.564999999999998</v>
      </c>
      <c r="J3728" s="2">
        <v>4.2157790587627982E-2</v>
      </c>
      <c r="K3728" s="2">
        <v>4.5711090080013776E-2</v>
      </c>
      <c r="L3728" s="2">
        <v>4.8541683671930458E-2</v>
      </c>
    </row>
    <row r="3729" spans="1:12" x14ac:dyDescent="0.35">
      <c r="A3729">
        <v>7820120</v>
      </c>
      <c r="B3729" t="s">
        <v>61</v>
      </c>
      <c r="C3729" t="s">
        <v>96</v>
      </c>
      <c r="D3729" t="s">
        <v>1403</v>
      </c>
      <c r="E3729" t="s">
        <v>1964</v>
      </c>
      <c r="F3729" s="6">
        <v>2.5810892196506923E-4</v>
      </c>
      <c r="G3729" t="s">
        <v>1118</v>
      </c>
      <c r="H3729" t="s">
        <v>1309</v>
      </c>
      <c r="I3729" s="1">
        <v>93.305000000000007</v>
      </c>
      <c r="J3729" s="2">
        <v>2.2558719779747053E-2</v>
      </c>
      <c r="K3729" s="2">
        <v>2.5656026843327882E-2</v>
      </c>
      <c r="L3729" s="2">
        <v>2.4081563207026879E-2</v>
      </c>
    </row>
    <row r="3730" spans="1:12" x14ac:dyDescent="0.35">
      <c r="A3730">
        <v>7820120</v>
      </c>
      <c r="B3730" t="s">
        <v>61</v>
      </c>
      <c r="C3730" t="s">
        <v>96</v>
      </c>
      <c r="D3730" t="s">
        <v>1403</v>
      </c>
      <c r="E3730" t="s">
        <v>2733</v>
      </c>
      <c r="F3730" s="6">
        <v>4.3018153660844878E-4</v>
      </c>
      <c r="G3730" t="s">
        <v>887</v>
      </c>
      <c r="H3730" t="s">
        <v>365</v>
      </c>
      <c r="I3730" s="1">
        <v>85.775000000000006</v>
      </c>
      <c r="J3730" s="2">
        <v>3.6522412458057305E-2</v>
      </c>
      <c r="K3730" s="2">
        <v>3.6780521380022371E-2</v>
      </c>
      <c r="L3730" s="2">
        <v>3.6909577153814772E-2</v>
      </c>
    </row>
    <row r="3731" spans="1:12" x14ac:dyDescent="0.35">
      <c r="A3731">
        <v>7820120</v>
      </c>
      <c r="B3731" t="s">
        <v>61</v>
      </c>
      <c r="C3731" t="s">
        <v>96</v>
      </c>
      <c r="D3731" t="s">
        <v>1403</v>
      </c>
      <c r="E3731" t="s">
        <v>1889</v>
      </c>
      <c r="F3731" s="6">
        <v>3.4414522928675903E-4</v>
      </c>
      <c r="G3731" t="s">
        <v>929</v>
      </c>
      <c r="H3731" t="s">
        <v>1794</v>
      </c>
      <c r="I3731" s="1">
        <v>85</v>
      </c>
      <c r="J3731" s="2">
        <v>2.8151079755656887E-2</v>
      </c>
      <c r="K3731" s="2">
        <v>3.1110728727523018E-2</v>
      </c>
      <c r="L3731" s="2">
        <v>2.9217930491569788E-2</v>
      </c>
    </row>
    <row r="3732" spans="1:12" x14ac:dyDescent="0.35">
      <c r="A3732">
        <v>7820120</v>
      </c>
      <c r="B3732" t="s">
        <v>61</v>
      </c>
      <c r="C3732" t="s">
        <v>96</v>
      </c>
      <c r="D3732" t="s">
        <v>1403</v>
      </c>
      <c r="E3732" t="s">
        <v>1965</v>
      </c>
      <c r="F3732" s="6">
        <v>8.6036307321689758E-5</v>
      </c>
      <c r="G3732" t="s">
        <v>1966</v>
      </c>
      <c r="H3732" t="s">
        <v>528</v>
      </c>
      <c r="I3732" s="1">
        <v>96.28</v>
      </c>
      <c r="J3732" s="2">
        <v>8.0788092575066681E-3</v>
      </c>
      <c r="K3732" s="2">
        <v>8.5003871633829477E-3</v>
      </c>
      <c r="L3732" s="2">
        <v>8.2852966576406964E-3</v>
      </c>
    </row>
    <row r="3733" spans="1:12" x14ac:dyDescent="0.35">
      <c r="A3733">
        <v>7820120</v>
      </c>
      <c r="B3733" t="s">
        <v>61</v>
      </c>
      <c r="C3733" t="s">
        <v>96</v>
      </c>
      <c r="D3733" t="s">
        <v>1403</v>
      </c>
      <c r="E3733" t="s">
        <v>1967</v>
      </c>
      <c r="F3733" s="6">
        <v>3.4414522928675903E-4</v>
      </c>
      <c r="G3733" t="s">
        <v>436</v>
      </c>
      <c r="H3733" t="s">
        <v>1012</v>
      </c>
      <c r="I3733" s="1">
        <v>88.52</v>
      </c>
      <c r="J3733" s="2">
        <v>2.8357566893228946E-2</v>
      </c>
      <c r="K3733" s="2">
        <v>3.0422438268949501E-2</v>
      </c>
      <c r="L3733" s="2">
        <v>3.0456852791878174E-2</v>
      </c>
    </row>
    <row r="3734" spans="1:12" x14ac:dyDescent="0.35">
      <c r="A3734">
        <v>7820120</v>
      </c>
      <c r="B3734" t="s">
        <v>61</v>
      </c>
      <c r="C3734" t="s">
        <v>96</v>
      </c>
      <c r="D3734" t="s">
        <v>1968</v>
      </c>
      <c r="E3734" t="s">
        <v>1969</v>
      </c>
      <c r="F3734" s="6">
        <v>8.6036307321689758E-5</v>
      </c>
      <c r="G3734" t="s">
        <v>549</v>
      </c>
      <c r="H3734" t="s">
        <v>259</v>
      </c>
      <c r="I3734" s="1">
        <v>81.69</v>
      </c>
      <c r="J3734" s="2">
        <v>5.7902434827497209E-3</v>
      </c>
      <c r="K3734" s="2">
        <v>7.295878860879291E-3</v>
      </c>
      <c r="L3734" s="2">
        <v>7.0291660456200805E-3</v>
      </c>
    </row>
    <row r="3735" spans="1:12" x14ac:dyDescent="0.35">
      <c r="A3735">
        <v>7820120</v>
      </c>
      <c r="B3735" t="s">
        <v>61</v>
      </c>
      <c r="C3735" t="s">
        <v>96</v>
      </c>
      <c r="D3735" t="s">
        <v>1406</v>
      </c>
      <c r="E3735" t="s">
        <v>1971</v>
      </c>
      <c r="F3735" s="6">
        <v>4.3018153660844878E-4</v>
      </c>
      <c r="G3735" t="s">
        <v>1972</v>
      </c>
      <c r="H3735" t="s">
        <v>1230</v>
      </c>
      <c r="I3735" s="1">
        <v>71.09</v>
      </c>
      <c r="J3735" s="2">
        <v>2.2068312828013421E-2</v>
      </c>
      <c r="K3735" s="2">
        <v>3.080099802116493E-2</v>
      </c>
      <c r="L3735" s="2">
        <v>3.0628924093711686E-2</v>
      </c>
    </row>
    <row r="3736" spans="1:12" x14ac:dyDescent="0.35">
      <c r="A3736">
        <v>7820120</v>
      </c>
      <c r="B3736" t="s">
        <v>61</v>
      </c>
      <c r="C3736" t="s">
        <v>96</v>
      </c>
      <c r="D3736" t="s">
        <v>1406</v>
      </c>
      <c r="E3736" t="s">
        <v>1973</v>
      </c>
      <c r="F3736" s="6">
        <v>2.5810892196506923E-4</v>
      </c>
      <c r="G3736" t="s">
        <v>1717</v>
      </c>
      <c r="H3736" t="s">
        <v>139</v>
      </c>
      <c r="I3736" s="1">
        <v>72.107692307692318</v>
      </c>
      <c r="J3736" s="2">
        <v>1.349909661877312E-2</v>
      </c>
      <c r="K3736" s="2" t="s">
        <v>140</v>
      </c>
      <c r="L3736" s="2">
        <v>1.863546337819208E-2</v>
      </c>
    </row>
    <row r="3737" spans="1:12" x14ac:dyDescent="0.35">
      <c r="A3737">
        <v>7820120</v>
      </c>
      <c r="B3737" t="s">
        <v>61</v>
      </c>
      <c r="C3737" t="s">
        <v>96</v>
      </c>
      <c r="D3737" t="s">
        <v>1406</v>
      </c>
      <c r="E3737" t="s">
        <v>1974</v>
      </c>
      <c r="F3737" s="6">
        <v>2.5810892196506923E-4</v>
      </c>
      <c r="G3737" t="s">
        <v>533</v>
      </c>
      <c r="H3737" t="s">
        <v>612</v>
      </c>
      <c r="I3737" s="1">
        <v>71.754999999999995</v>
      </c>
      <c r="J3737" s="2">
        <v>2.0029252344489372E-2</v>
      </c>
      <c r="K3737" s="2">
        <v>1.8687085950271014E-2</v>
      </c>
      <c r="L3737" s="2">
        <v>1.8506408917209546E-2</v>
      </c>
    </row>
    <row r="3738" spans="1:12" x14ac:dyDescent="0.35">
      <c r="A3738">
        <v>7820120</v>
      </c>
      <c r="B3738" t="s">
        <v>61</v>
      </c>
      <c r="C3738" t="s">
        <v>96</v>
      </c>
      <c r="D3738" t="s">
        <v>1975</v>
      </c>
      <c r="E3738" t="s">
        <v>1976</v>
      </c>
      <c r="F3738" s="6">
        <v>8.6036307321689755E-4</v>
      </c>
      <c r="G3738" t="s">
        <v>1977</v>
      </c>
      <c r="H3738" t="s">
        <v>1163</v>
      </c>
      <c r="I3738" s="1">
        <v>61.144999999999996</v>
      </c>
      <c r="J3738" s="2">
        <v>2.8650090338122686E-2</v>
      </c>
      <c r="K3738" s="2">
        <v>6.0483524047147894E-2</v>
      </c>
      <c r="L3738" s="2">
        <v>5.2654220737279066E-2</v>
      </c>
    </row>
    <row r="3739" spans="1:12" x14ac:dyDescent="0.35">
      <c r="A3739">
        <v>7820120</v>
      </c>
      <c r="B3739" t="s">
        <v>61</v>
      </c>
      <c r="C3739" t="s">
        <v>96</v>
      </c>
      <c r="D3739" t="s">
        <v>1585</v>
      </c>
      <c r="E3739" t="s">
        <v>2734</v>
      </c>
      <c r="F3739" s="6">
        <v>8.6036307321689758E-5</v>
      </c>
      <c r="G3739" t="s">
        <v>498</v>
      </c>
      <c r="H3739" t="s">
        <v>184</v>
      </c>
      <c r="I3739" s="1">
        <v>75.33</v>
      </c>
      <c r="J3739" s="2">
        <v>5.2310074851587372E-3</v>
      </c>
      <c r="K3739" s="2">
        <v>6.5559666179127599E-3</v>
      </c>
      <c r="L3739" s="2">
        <v>6.4785342038852119E-3</v>
      </c>
    </row>
    <row r="3740" spans="1:12" x14ac:dyDescent="0.35">
      <c r="A3740">
        <v>7820120</v>
      </c>
      <c r="B3740" t="s">
        <v>61</v>
      </c>
      <c r="C3740" t="s">
        <v>96</v>
      </c>
      <c r="D3740" t="s">
        <v>1585</v>
      </c>
      <c r="E3740" t="s">
        <v>1978</v>
      </c>
      <c r="F3740" s="6">
        <v>2.5810892196506923E-4</v>
      </c>
      <c r="G3740" t="s">
        <v>435</v>
      </c>
      <c r="H3740" t="s">
        <v>612</v>
      </c>
      <c r="I3740" s="1">
        <v>74.08</v>
      </c>
      <c r="J3740" s="2">
        <v>1.5589778886690182E-2</v>
      </c>
      <c r="K3740" s="2">
        <v>1.8687085950271014E-2</v>
      </c>
      <c r="L3740" s="2">
        <v>1.9100060225415123E-2</v>
      </c>
    </row>
    <row r="3741" spans="1:12" x14ac:dyDescent="0.35">
      <c r="A3741">
        <v>7820120</v>
      </c>
      <c r="B3741" t="s">
        <v>61</v>
      </c>
      <c r="C3741" t="s">
        <v>96</v>
      </c>
      <c r="D3741" t="s">
        <v>1585</v>
      </c>
      <c r="E3741" t="s">
        <v>2735</v>
      </c>
      <c r="F3741" s="6">
        <v>4.3018153660844878E-4</v>
      </c>
      <c r="G3741" t="s">
        <v>1103</v>
      </c>
      <c r="H3741" t="s">
        <v>922</v>
      </c>
      <c r="I3741" s="1">
        <v>84.02000000000001</v>
      </c>
      <c r="J3741" s="2">
        <v>2.8391981416157619E-2</v>
      </c>
      <c r="K3741" s="2">
        <v>4.078120967048094E-2</v>
      </c>
      <c r="L3741" s="2">
        <v>3.6135249075109697E-2</v>
      </c>
    </row>
    <row r="3742" spans="1:12" x14ac:dyDescent="0.35">
      <c r="A3742">
        <v>7820120</v>
      </c>
      <c r="B3742" t="s">
        <v>61</v>
      </c>
      <c r="C3742" t="s">
        <v>96</v>
      </c>
      <c r="D3742" t="s">
        <v>1408</v>
      </c>
      <c r="E3742" t="s">
        <v>1979</v>
      </c>
      <c r="F3742" s="6">
        <v>3.4414522928675903E-4</v>
      </c>
      <c r="G3742" t="s">
        <v>1109</v>
      </c>
      <c r="H3742" t="s">
        <v>605</v>
      </c>
      <c r="I3742" s="1">
        <v>87.960000000000008</v>
      </c>
      <c r="J3742" s="2">
        <v>2.7772520003441454E-2</v>
      </c>
      <c r="K3742" s="2">
        <v>3.0353609223092149E-2</v>
      </c>
      <c r="L3742" s="2">
        <v>3.0284780177234794E-2</v>
      </c>
    </row>
    <row r="3743" spans="1:12" x14ac:dyDescent="0.35">
      <c r="A3743">
        <v>7820120</v>
      </c>
      <c r="B3743" t="s">
        <v>61</v>
      </c>
      <c r="C3743" t="s">
        <v>96</v>
      </c>
      <c r="D3743" t="s">
        <v>1408</v>
      </c>
      <c r="E3743" t="s">
        <v>1982</v>
      </c>
      <c r="F3743" s="6">
        <v>8.6036307321689758E-5</v>
      </c>
      <c r="G3743" t="s">
        <v>210</v>
      </c>
      <c r="H3743" t="s">
        <v>1052</v>
      </c>
      <c r="I3743" s="1">
        <v>86.475000000000009</v>
      </c>
      <c r="J3743" s="2">
        <v>7.4765551062548402E-3</v>
      </c>
      <c r="K3743" s="2">
        <v>7.97556568872064E-3</v>
      </c>
      <c r="L3743" s="2">
        <v>7.4421405833261641E-3</v>
      </c>
    </row>
    <row r="3744" spans="1:12" x14ac:dyDescent="0.35">
      <c r="A3744">
        <v>7820120</v>
      </c>
      <c r="B3744" t="s">
        <v>61</v>
      </c>
      <c r="C3744" t="s">
        <v>96</v>
      </c>
      <c r="D3744" t="s">
        <v>1408</v>
      </c>
      <c r="E3744" t="s">
        <v>1983</v>
      </c>
      <c r="F3744" s="6">
        <v>6.0225415125182832E-4</v>
      </c>
      <c r="G3744" t="s">
        <v>721</v>
      </c>
      <c r="H3744" t="s">
        <v>1055</v>
      </c>
      <c r="I3744" s="1">
        <v>81.44</v>
      </c>
      <c r="J3744" s="2">
        <v>4.8782586251398093E-2</v>
      </c>
      <c r="K3744" s="2">
        <v>5.2576787404284613E-2</v>
      </c>
      <c r="L3744" s="2">
        <v>4.9023488830865727E-2</v>
      </c>
    </row>
    <row r="3745" spans="1:12" x14ac:dyDescent="0.35">
      <c r="A3745">
        <v>7820120</v>
      </c>
      <c r="B3745" t="s">
        <v>61</v>
      </c>
      <c r="C3745" t="s">
        <v>96</v>
      </c>
      <c r="D3745" t="s">
        <v>1408</v>
      </c>
      <c r="E3745" t="s">
        <v>2736</v>
      </c>
      <c r="F3745" s="6">
        <v>3.4414522928675903E-4</v>
      </c>
      <c r="G3745" t="s">
        <v>206</v>
      </c>
      <c r="H3745" t="s">
        <v>1018</v>
      </c>
      <c r="I3745" s="1">
        <v>95.860000000000014</v>
      </c>
      <c r="J3745" s="2">
        <v>3.4414522928675903E-2</v>
      </c>
      <c r="K3745" s="2">
        <v>3.3967134130603115E-2</v>
      </c>
      <c r="L3745" s="2">
        <v>3.3003528013724137E-2</v>
      </c>
    </row>
    <row r="3746" spans="1:12" x14ac:dyDescent="0.35">
      <c r="A3746">
        <v>7820120</v>
      </c>
      <c r="B3746" t="s">
        <v>61</v>
      </c>
      <c r="C3746" t="s">
        <v>96</v>
      </c>
      <c r="D3746" t="s">
        <v>1408</v>
      </c>
      <c r="E3746" t="s">
        <v>1784</v>
      </c>
      <c r="F3746" s="6">
        <v>6.8829045857351806E-4</v>
      </c>
      <c r="G3746" t="s">
        <v>254</v>
      </c>
      <c r="H3746" t="s">
        <v>1004</v>
      </c>
      <c r="I3746" s="1">
        <v>82.96</v>
      </c>
      <c r="J3746" s="2">
        <v>5.237890389744472E-2</v>
      </c>
      <c r="K3746" s="2">
        <v>6.4286328830766584E-2</v>
      </c>
      <c r="L3746" s="2">
        <v>5.7128108061601998E-2</v>
      </c>
    </row>
    <row r="3747" spans="1:12" x14ac:dyDescent="0.35">
      <c r="A3747">
        <v>7820120</v>
      </c>
      <c r="B3747" t="s">
        <v>61</v>
      </c>
      <c r="C3747" t="s">
        <v>96</v>
      </c>
      <c r="D3747" t="s">
        <v>1408</v>
      </c>
      <c r="E3747" t="s">
        <v>1984</v>
      </c>
      <c r="F3747" s="6">
        <v>1.7207261464337952E-4</v>
      </c>
      <c r="G3747" t="s">
        <v>206</v>
      </c>
      <c r="H3747" t="s">
        <v>1068</v>
      </c>
      <c r="I3747" s="1">
        <v>93.504999999999995</v>
      </c>
      <c r="J3747" s="2">
        <v>1.7207261464337952E-2</v>
      </c>
      <c r="K3747" s="2">
        <v>1.4505721414436892E-2</v>
      </c>
      <c r="L3747" s="2">
        <v>1.6088789469155984E-2</v>
      </c>
    </row>
    <row r="3748" spans="1:12" x14ac:dyDescent="0.35">
      <c r="A3748">
        <v>7820120</v>
      </c>
      <c r="B3748" t="s">
        <v>61</v>
      </c>
      <c r="C3748" t="s">
        <v>96</v>
      </c>
      <c r="D3748" t="s">
        <v>1408</v>
      </c>
      <c r="E3748" t="s">
        <v>2737</v>
      </c>
      <c r="F3748" s="6">
        <v>1.7207261464337952E-4</v>
      </c>
      <c r="G3748" t="s">
        <v>730</v>
      </c>
      <c r="H3748" t="s">
        <v>973</v>
      </c>
      <c r="I3748" s="1">
        <v>86.245000000000005</v>
      </c>
      <c r="J3748" s="2">
        <v>1.3834638217327715E-2</v>
      </c>
      <c r="K3748" s="2">
        <v>1.6725458143336491E-2</v>
      </c>
      <c r="L3748" s="2">
        <v>1.4832658857135368E-2</v>
      </c>
    </row>
    <row r="3749" spans="1:12" x14ac:dyDescent="0.35">
      <c r="A3749">
        <v>7820120</v>
      </c>
      <c r="B3749" t="s">
        <v>61</v>
      </c>
      <c r="C3749" t="s">
        <v>96</v>
      </c>
      <c r="D3749" t="s">
        <v>1408</v>
      </c>
      <c r="E3749" t="s">
        <v>2738</v>
      </c>
      <c r="F3749" s="6">
        <v>3.4414522928675903E-4</v>
      </c>
      <c r="G3749" t="s">
        <v>443</v>
      </c>
      <c r="H3749" t="s">
        <v>798</v>
      </c>
      <c r="I3749" s="1">
        <v>85.095000000000013</v>
      </c>
      <c r="J3749" s="2">
        <v>3.1248386819237719E-2</v>
      </c>
      <c r="K3749" s="2">
        <v>2.8185494278585566E-2</v>
      </c>
      <c r="L3749" s="2">
        <v>2.9286758487179248E-2</v>
      </c>
    </row>
    <row r="3750" spans="1:12" x14ac:dyDescent="0.35">
      <c r="A3750">
        <v>7820120</v>
      </c>
      <c r="B3750" t="s">
        <v>61</v>
      </c>
      <c r="C3750" t="s">
        <v>96</v>
      </c>
      <c r="D3750" t="s">
        <v>1408</v>
      </c>
      <c r="E3750" t="s">
        <v>1985</v>
      </c>
      <c r="F3750" s="6">
        <v>8.6036307321689755E-4</v>
      </c>
      <c r="G3750" t="s">
        <v>188</v>
      </c>
      <c r="H3750" t="s">
        <v>520</v>
      </c>
      <c r="I3750" s="1">
        <v>80.88</v>
      </c>
      <c r="J3750" s="2">
        <v>6.4183085261980549E-2</v>
      </c>
      <c r="K3750" s="2">
        <v>7.6486277208982198E-2</v>
      </c>
      <c r="L3750" s="2">
        <v>6.9603373936056881E-2</v>
      </c>
    </row>
    <row r="3751" spans="1:12" x14ac:dyDescent="0.35">
      <c r="A3751">
        <v>7820120</v>
      </c>
      <c r="B3751" t="s">
        <v>61</v>
      </c>
      <c r="C3751" t="s">
        <v>96</v>
      </c>
      <c r="D3751" t="s">
        <v>1411</v>
      </c>
      <c r="E3751" t="s">
        <v>2739</v>
      </c>
      <c r="F3751" s="6">
        <v>8.6036307321689758E-5</v>
      </c>
      <c r="G3751" t="s">
        <v>371</v>
      </c>
      <c r="H3751" t="s">
        <v>1068</v>
      </c>
      <c r="I3751" s="1">
        <v>65.944999999999993</v>
      </c>
      <c r="J3751" s="2">
        <v>5.6267744988385106E-3</v>
      </c>
      <c r="K3751" s="2">
        <v>7.252860707218446E-3</v>
      </c>
      <c r="L3751" s="2">
        <v>5.6697927837803417E-3</v>
      </c>
    </row>
    <row r="3752" spans="1:12" x14ac:dyDescent="0.35">
      <c r="A3752">
        <v>7820120</v>
      </c>
      <c r="B3752" t="s">
        <v>61</v>
      </c>
      <c r="C3752" t="s">
        <v>96</v>
      </c>
      <c r="D3752" t="s">
        <v>1411</v>
      </c>
      <c r="E3752" t="s">
        <v>2740</v>
      </c>
      <c r="F3752" s="6">
        <v>8.6036307321689758E-5</v>
      </c>
      <c r="G3752" t="s">
        <v>1589</v>
      </c>
      <c r="H3752" t="s">
        <v>139</v>
      </c>
      <c r="I3752" s="1">
        <v>85.039999999999992</v>
      </c>
      <c r="J3752" s="2">
        <v>7.1926352920932629E-3</v>
      </c>
      <c r="K3752" s="2" t="s">
        <v>140</v>
      </c>
      <c r="L3752" s="2">
        <v>7.313086122343629E-3</v>
      </c>
    </row>
    <row r="3753" spans="1:12" x14ac:dyDescent="0.35">
      <c r="A3753">
        <v>7820120</v>
      </c>
      <c r="B3753" t="s">
        <v>61</v>
      </c>
      <c r="C3753" t="s">
        <v>96</v>
      </c>
      <c r="D3753" t="s">
        <v>1411</v>
      </c>
      <c r="E3753" t="s">
        <v>2741</v>
      </c>
      <c r="F3753" s="6">
        <v>8.6036307321689758E-5</v>
      </c>
      <c r="G3753" t="s">
        <v>351</v>
      </c>
      <c r="H3753" t="s">
        <v>1413</v>
      </c>
      <c r="I3753" s="1">
        <v>80.694999999999993</v>
      </c>
      <c r="J3753" s="2">
        <v>7.3819151682009811E-3</v>
      </c>
      <c r="K3753" s="2">
        <v>5.9537124666609311E-3</v>
      </c>
      <c r="L3753" s="2">
        <v>6.9431297382983904E-3</v>
      </c>
    </row>
    <row r="3754" spans="1:12" x14ac:dyDescent="0.35">
      <c r="A3754">
        <v>7820120</v>
      </c>
      <c r="B3754" t="s">
        <v>61</v>
      </c>
      <c r="C3754" t="s">
        <v>96</v>
      </c>
      <c r="D3754" t="s">
        <v>1411</v>
      </c>
      <c r="E3754" t="s">
        <v>2742</v>
      </c>
      <c r="F3754" s="6">
        <v>1.7207261464337952E-4</v>
      </c>
      <c r="G3754" t="s">
        <v>1962</v>
      </c>
      <c r="H3754" t="s">
        <v>790</v>
      </c>
      <c r="I3754" s="1">
        <v>82.070000000000007</v>
      </c>
      <c r="J3754" s="2">
        <v>1.4832659382259314E-2</v>
      </c>
      <c r="K3754" s="2">
        <v>1.5107975565688721E-2</v>
      </c>
      <c r="L3754" s="2">
        <v>1.4127161399659485E-2</v>
      </c>
    </row>
    <row r="3755" spans="1:12" x14ac:dyDescent="0.35">
      <c r="A3755">
        <v>7820120</v>
      </c>
      <c r="B3755" t="s">
        <v>61</v>
      </c>
      <c r="C3755" t="s">
        <v>96</v>
      </c>
      <c r="D3755" t="s">
        <v>1411</v>
      </c>
      <c r="E3755" t="s">
        <v>2743</v>
      </c>
      <c r="F3755" s="6">
        <v>3.4414522928675903E-4</v>
      </c>
      <c r="G3755" t="s">
        <v>316</v>
      </c>
      <c r="H3755" t="s">
        <v>1890</v>
      </c>
      <c r="I3755" s="1">
        <v>75.254999999999995</v>
      </c>
      <c r="J3755" s="2">
        <v>2.5225845306719435E-2</v>
      </c>
      <c r="K3755" s="2">
        <v>2.5088187215004734E-2</v>
      </c>
      <c r="L3755" s="2">
        <v>2.5879720192116387E-2</v>
      </c>
    </row>
    <row r="3756" spans="1:12" x14ac:dyDescent="0.35">
      <c r="A3756">
        <v>7820120</v>
      </c>
      <c r="B3756" t="s">
        <v>61</v>
      </c>
      <c r="C3756" t="s">
        <v>96</v>
      </c>
      <c r="D3756" t="s">
        <v>1411</v>
      </c>
      <c r="E3756" t="s">
        <v>2744</v>
      </c>
      <c r="F3756" s="6">
        <v>5.1621784393013847E-4</v>
      </c>
      <c r="G3756" t="s">
        <v>721</v>
      </c>
      <c r="H3756" t="s">
        <v>139</v>
      </c>
      <c r="I3756" s="1">
        <v>81.584615384615404</v>
      </c>
      <c r="J3756" s="2">
        <v>4.1813645358341214E-2</v>
      </c>
      <c r="K3756" s="2" t="s">
        <v>140</v>
      </c>
      <c r="L3756" s="2">
        <v>4.2174996273720476E-2</v>
      </c>
    </row>
    <row r="3757" spans="1:12" x14ac:dyDescent="0.35">
      <c r="A3757">
        <v>7820120</v>
      </c>
      <c r="B3757" t="s">
        <v>61</v>
      </c>
      <c r="C3757" t="s">
        <v>96</v>
      </c>
      <c r="D3757" t="s">
        <v>1164</v>
      </c>
      <c r="E3757" t="s">
        <v>2745</v>
      </c>
      <c r="F3757" s="6">
        <v>5.1621784393013847E-4</v>
      </c>
      <c r="G3757" t="s">
        <v>959</v>
      </c>
      <c r="H3757" t="s">
        <v>1429</v>
      </c>
      <c r="I3757" s="1">
        <v>84.495000000000005</v>
      </c>
      <c r="J3757" s="2">
        <v>4.4601221715563966E-2</v>
      </c>
      <c r="K3757" s="2">
        <v>4.6304740600533419E-2</v>
      </c>
      <c r="L3757" s="2">
        <v>4.3568786815389608E-2</v>
      </c>
    </row>
    <row r="3758" spans="1:12" x14ac:dyDescent="0.35">
      <c r="A3758">
        <v>7820120</v>
      </c>
      <c r="B3758" t="s">
        <v>61</v>
      </c>
      <c r="C3758" t="s">
        <v>96</v>
      </c>
      <c r="D3758" t="s">
        <v>1164</v>
      </c>
      <c r="E3758" t="s">
        <v>1987</v>
      </c>
      <c r="F3758" s="6">
        <v>8.6036307321689758E-5</v>
      </c>
      <c r="G3758" t="s">
        <v>362</v>
      </c>
      <c r="H3758" t="s">
        <v>1429</v>
      </c>
      <c r="I3758" s="1">
        <v>86.685000000000002</v>
      </c>
      <c r="J3758" s="2">
        <v>8.3885399638647506E-3</v>
      </c>
      <c r="K3758" s="2">
        <v>7.7174567667555715E-3</v>
      </c>
      <c r="L3758" s="2">
        <v>7.4593475822285291E-3</v>
      </c>
    </row>
    <row r="3759" spans="1:12" x14ac:dyDescent="0.35">
      <c r="A3759">
        <v>7820120</v>
      </c>
      <c r="B3759" t="s">
        <v>61</v>
      </c>
      <c r="C3759" t="s">
        <v>96</v>
      </c>
      <c r="D3759" t="s">
        <v>1164</v>
      </c>
      <c r="E3759" t="s">
        <v>999</v>
      </c>
      <c r="F3759" s="6">
        <v>8.6036307321689758E-5</v>
      </c>
      <c r="G3759" t="s">
        <v>622</v>
      </c>
      <c r="H3759" t="s">
        <v>233</v>
      </c>
      <c r="I3759" s="1">
        <v>79.665000000000006</v>
      </c>
      <c r="J3759" s="2">
        <v>6.4871375720554078E-3</v>
      </c>
      <c r="K3759" s="2">
        <v>7.0291663081820535E-3</v>
      </c>
      <c r="L3759" s="2">
        <v>6.8570934309767004E-3</v>
      </c>
    </row>
    <row r="3760" spans="1:12" x14ac:dyDescent="0.35">
      <c r="A3760">
        <v>7820120</v>
      </c>
      <c r="B3760" t="s">
        <v>61</v>
      </c>
      <c r="C3760" t="s">
        <v>96</v>
      </c>
      <c r="D3760" t="s">
        <v>1164</v>
      </c>
      <c r="E3760" t="s">
        <v>1988</v>
      </c>
      <c r="F3760" s="6">
        <v>8.6036307321689758E-5</v>
      </c>
      <c r="G3760" t="s">
        <v>149</v>
      </c>
      <c r="H3760" t="s">
        <v>777</v>
      </c>
      <c r="I3760" s="1">
        <v>68.27</v>
      </c>
      <c r="J3760" s="2">
        <v>5.7128108061602007E-3</v>
      </c>
      <c r="K3760" s="2">
        <v>6.5817775101092669E-3</v>
      </c>
      <c r="L3760" s="2">
        <v>5.8762800526333831E-3</v>
      </c>
    </row>
    <row r="3761" spans="1:12" x14ac:dyDescent="0.35">
      <c r="A3761">
        <v>7820120</v>
      </c>
      <c r="B3761" t="s">
        <v>61</v>
      </c>
      <c r="C3761" t="s">
        <v>96</v>
      </c>
      <c r="D3761" t="s">
        <v>1164</v>
      </c>
      <c r="E3761" t="s">
        <v>2746</v>
      </c>
      <c r="F3761" s="6">
        <v>1.7207261464337952E-4</v>
      </c>
      <c r="G3761" t="s">
        <v>1103</v>
      </c>
      <c r="H3761" t="s">
        <v>552</v>
      </c>
      <c r="I3761" s="1">
        <v>83.765000000000001</v>
      </c>
      <c r="J3761" s="2">
        <v>1.1356792566463048E-2</v>
      </c>
      <c r="K3761" s="2">
        <v>1.5882302331583928E-2</v>
      </c>
      <c r="L3761" s="2">
        <v>1.441968563223915E-2</v>
      </c>
    </row>
    <row r="3762" spans="1:12" x14ac:dyDescent="0.35">
      <c r="A3762">
        <v>7820120</v>
      </c>
      <c r="B3762" t="s">
        <v>61</v>
      </c>
      <c r="C3762" t="s">
        <v>96</v>
      </c>
      <c r="D3762" t="s">
        <v>1164</v>
      </c>
      <c r="E3762" t="s">
        <v>2747</v>
      </c>
      <c r="F3762" s="6">
        <v>8.6036307321689758E-5</v>
      </c>
      <c r="G3762" t="s">
        <v>260</v>
      </c>
      <c r="H3762" t="s">
        <v>934</v>
      </c>
      <c r="I3762" s="1">
        <v>86.264999999999986</v>
      </c>
      <c r="J3762" s="2">
        <v>8.1906564570248652E-3</v>
      </c>
      <c r="K3762" s="2">
        <v>7.2700679686827849E-3</v>
      </c>
      <c r="L3762" s="2">
        <v>7.4249335844237992E-3</v>
      </c>
    </row>
    <row r="3763" spans="1:12" x14ac:dyDescent="0.35">
      <c r="A3763">
        <v>7820120</v>
      </c>
      <c r="B3763" t="s">
        <v>61</v>
      </c>
      <c r="C3763" t="s">
        <v>96</v>
      </c>
      <c r="D3763" t="s">
        <v>1164</v>
      </c>
      <c r="E3763" t="s">
        <v>2748</v>
      </c>
      <c r="F3763" s="6">
        <v>8.6036307321689758E-5</v>
      </c>
      <c r="G3763" t="s">
        <v>1060</v>
      </c>
      <c r="H3763" t="s">
        <v>1401</v>
      </c>
      <c r="I3763" s="1">
        <v>92.954999999999984</v>
      </c>
      <c r="J3763" s="2">
        <v>8.1820528262926961E-3</v>
      </c>
      <c r="K3763" s="2">
        <v>8.2336746106857102E-3</v>
      </c>
      <c r="L3763" s="2">
        <v>8.001376580917147E-3</v>
      </c>
    </row>
    <row r="3764" spans="1:12" x14ac:dyDescent="0.35">
      <c r="A3764">
        <v>7820120</v>
      </c>
      <c r="B3764" t="s">
        <v>61</v>
      </c>
      <c r="C3764" t="s">
        <v>96</v>
      </c>
      <c r="D3764" t="s">
        <v>1164</v>
      </c>
      <c r="E3764" t="s">
        <v>1165</v>
      </c>
      <c r="F3764" s="6">
        <v>8.6036307321689758E-5</v>
      </c>
      <c r="G3764" t="s">
        <v>1132</v>
      </c>
      <c r="H3764" t="s">
        <v>443</v>
      </c>
      <c r="I3764" s="1">
        <v>93.014999999999986</v>
      </c>
      <c r="J3764" s="2">
        <v>8.3111072872752295E-3</v>
      </c>
      <c r="K3764" s="2">
        <v>7.8120967048094297E-3</v>
      </c>
      <c r="L3764" s="2">
        <v>8.001376580917147E-3</v>
      </c>
    </row>
    <row r="3765" spans="1:12" x14ac:dyDescent="0.35">
      <c r="A3765">
        <v>7820120</v>
      </c>
      <c r="B3765" t="s">
        <v>61</v>
      </c>
      <c r="C3765" t="s">
        <v>96</v>
      </c>
      <c r="D3765" t="s">
        <v>1164</v>
      </c>
      <c r="E3765" t="s">
        <v>1992</v>
      </c>
      <c r="F3765" s="6">
        <v>1.7207261464337952E-4</v>
      </c>
      <c r="G3765" t="s">
        <v>610</v>
      </c>
      <c r="H3765" t="s">
        <v>502</v>
      </c>
      <c r="I3765" s="1">
        <v>80.740000000000009</v>
      </c>
      <c r="J3765" s="2">
        <v>1.4436892368579542E-2</v>
      </c>
      <c r="K3765" s="2">
        <v>1.3456078465112278E-2</v>
      </c>
      <c r="L3765" s="2">
        <v>1.3903467788309011E-2</v>
      </c>
    </row>
    <row r="3766" spans="1:12" x14ac:dyDescent="0.35">
      <c r="A3766">
        <v>7820120</v>
      </c>
      <c r="B3766" t="s">
        <v>61</v>
      </c>
      <c r="C3766" t="s">
        <v>96</v>
      </c>
      <c r="D3766" t="s">
        <v>1164</v>
      </c>
      <c r="E3766" t="s">
        <v>2749</v>
      </c>
      <c r="F3766" s="6">
        <v>1.7207261464337952E-4</v>
      </c>
      <c r="G3766" t="s">
        <v>843</v>
      </c>
      <c r="H3766" t="s">
        <v>839</v>
      </c>
      <c r="I3766" s="1">
        <v>82.419999999999987</v>
      </c>
      <c r="J3766" s="2">
        <v>1.3559322033898305E-2</v>
      </c>
      <c r="K3766" s="2">
        <v>1.6002753161834294E-2</v>
      </c>
      <c r="L3766" s="2">
        <v>1.416157671027408E-2</v>
      </c>
    </row>
    <row r="3767" spans="1:12" x14ac:dyDescent="0.35">
      <c r="A3767">
        <v>7820120</v>
      </c>
      <c r="B3767" t="s">
        <v>61</v>
      </c>
      <c r="C3767" t="s">
        <v>96</v>
      </c>
      <c r="D3767" t="s">
        <v>1164</v>
      </c>
      <c r="E3767" t="s">
        <v>2750</v>
      </c>
      <c r="F3767" s="6">
        <v>1.7207261464337952E-4</v>
      </c>
      <c r="G3767" t="s">
        <v>417</v>
      </c>
      <c r="H3767" t="s">
        <v>946</v>
      </c>
      <c r="I3767" s="1">
        <v>90.5</v>
      </c>
      <c r="J3767" s="2">
        <v>1.5503742579368493E-2</v>
      </c>
      <c r="K3767" s="2">
        <v>1.5245633657403425E-2</v>
      </c>
      <c r="L3767" s="2">
        <v>1.5572571625225845E-2</v>
      </c>
    </row>
    <row r="3768" spans="1:12" x14ac:dyDescent="0.35">
      <c r="A3768">
        <v>7820120</v>
      </c>
      <c r="B3768" t="s">
        <v>61</v>
      </c>
      <c r="C3768" t="s">
        <v>96</v>
      </c>
      <c r="D3768" t="s">
        <v>1596</v>
      </c>
      <c r="E3768" t="s">
        <v>1994</v>
      </c>
      <c r="F3768" s="6">
        <v>2.5810892196506923E-4</v>
      </c>
      <c r="G3768" t="s">
        <v>202</v>
      </c>
      <c r="H3768" t="s">
        <v>772</v>
      </c>
      <c r="I3768" s="1">
        <v>71.674999999999997</v>
      </c>
      <c r="J3768" s="2">
        <v>1.829992256732341E-2</v>
      </c>
      <c r="K3768" s="2">
        <v>2.0803579110384579E-2</v>
      </c>
      <c r="L3768" s="2">
        <v>1.8506408917209546E-2</v>
      </c>
    </row>
    <row r="3769" spans="1:12" x14ac:dyDescent="0.35">
      <c r="A3769">
        <v>7820120</v>
      </c>
      <c r="B3769" t="s">
        <v>61</v>
      </c>
      <c r="C3769" t="s">
        <v>96</v>
      </c>
      <c r="D3769" t="s">
        <v>1596</v>
      </c>
      <c r="E3769" t="s">
        <v>2751</v>
      </c>
      <c r="F3769" s="6">
        <v>1.7207261464337952E-4</v>
      </c>
      <c r="G3769" t="s">
        <v>2291</v>
      </c>
      <c r="H3769" t="s">
        <v>1401</v>
      </c>
      <c r="I3769" s="1">
        <v>76.314999999999998</v>
      </c>
      <c r="J3769" s="2">
        <v>1.1236341736212681E-2</v>
      </c>
      <c r="K3769" s="2">
        <v>1.646734922137142E-2</v>
      </c>
      <c r="L3769" s="2">
        <v>1.3146348021316168E-2</v>
      </c>
    </row>
    <row r="3770" spans="1:12" x14ac:dyDescent="0.35">
      <c r="A3770">
        <v>7820120</v>
      </c>
      <c r="B3770" t="s">
        <v>61</v>
      </c>
      <c r="C3770" t="s">
        <v>96</v>
      </c>
      <c r="D3770" t="s">
        <v>1596</v>
      </c>
      <c r="E3770" t="s">
        <v>1995</v>
      </c>
      <c r="F3770" s="6">
        <v>4.3018153660844878E-4</v>
      </c>
      <c r="G3770" t="s">
        <v>1010</v>
      </c>
      <c r="H3770" t="s">
        <v>361</v>
      </c>
      <c r="I3770" s="1">
        <v>80.314999999999998</v>
      </c>
      <c r="J3770" s="2">
        <v>3.4027359545728296E-2</v>
      </c>
      <c r="K3770" s="2">
        <v>3.9963864750924893E-2</v>
      </c>
      <c r="L3770" s="2">
        <v>3.4543578702468304E-2</v>
      </c>
    </row>
    <row r="3771" spans="1:12" x14ac:dyDescent="0.35">
      <c r="A3771">
        <v>7820120</v>
      </c>
      <c r="B3771" t="s">
        <v>61</v>
      </c>
      <c r="C3771" t="s">
        <v>96</v>
      </c>
      <c r="D3771" t="s">
        <v>492</v>
      </c>
      <c r="E3771" t="s">
        <v>2752</v>
      </c>
      <c r="F3771" s="6">
        <v>8.6036307321689758E-5</v>
      </c>
      <c r="G3771" t="s">
        <v>206</v>
      </c>
      <c r="H3771" t="s">
        <v>2620</v>
      </c>
      <c r="I3771" s="1">
        <v>95.484999999999985</v>
      </c>
      <c r="J3771" s="2">
        <v>8.6036307321689758E-3</v>
      </c>
      <c r="K3771" s="2">
        <v>7.8379075970059359E-3</v>
      </c>
      <c r="L3771" s="2">
        <v>8.2164673492213722E-3</v>
      </c>
    </row>
    <row r="3772" spans="1:12" x14ac:dyDescent="0.35">
      <c r="A3772">
        <v>7820120</v>
      </c>
      <c r="B3772" t="s">
        <v>61</v>
      </c>
      <c r="C3772" t="s">
        <v>96</v>
      </c>
      <c r="D3772" t="s">
        <v>492</v>
      </c>
      <c r="E3772" t="s">
        <v>1790</v>
      </c>
      <c r="F3772" s="6">
        <v>3.4414522928675903E-4</v>
      </c>
      <c r="G3772" t="s">
        <v>310</v>
      </c>
      <c r="H3772" t="s">
        <v>1101</v>
      </c>
      <c r="I3772" s="1">
        <v>70.034999999999997</v>
      </c>
      <c r="J3772" s="2">
        <v>1.6897530757979867E-2</v>
      </c>
      <c r="K3772" s="2">
        <v>2.6499182655080444E-2</v>
      </c>
      <c r="L3772" s="2">
        <v>2.4090166050073133E-2</v>
      </c>
    </row>
    <row r="3773" spans="1:12" x14ac:dyDescent="0.35">
      <c r="A3773">
        <v>7820120</v>
      </c>
      <c r="B3773" t="s">
        <v>61</v>
      </c>
      <c r="C3773" t="s">
        <v>96</v>
      </c>
      <c r="D3773" t="s">
        <v>492</v>
      </c>
      <c r="E3773" t="s">
        <v>493</v>
      </c>
      <c r="F3773" s="6">
        <v>8.6036307321689755E-4</v>
      </c>
      <c r="G3773" t="s">
        <v>494</v>
      </c>
      <c r="H3773" t="s">
        <v>304</v>
      </c>
      <c r="I3773" s="1">
        <v>66.66</v>
      </c>
      <c r="J3773" s="2">
        <v>3.7253721070291665E-2</v>
      </c>
      <c r="K3773" s="2">
        <v>7.7260603974877398E-2</v>
      </c>
      <c r="L3773" s="2">
        <v>5.7300179363435511E-2</v>
      </c>
    </row>
    <row r="3774" spans="1:12" x14ac:dyDescent="0.35">
      <c r="A3774">
        <v>7820120</v>
      </c>
      <c r="B3774" t="s">
        <v>61</v>
      </c>
      <c r="C3774" t="s">
        <v>96</v>
      </c>
      <c r="D3774" t="s">
        <v>492</v>
      </c>
      <c r="E3774" t="s">
        <v>2753</v>
      </c>
      <c r="F3774" s="6">
        <v>2.5810892196506923E-4</v>
      </c>
      <c r="G3774" t="s">
        <v>206</v>
      </c>
      <c r="H3774" t="s">
        <v>464</v>
      </c>
      <c r="I3774" s="1">
        <v>96.375</v>
      </c>
      <c r="J3774" s="2">
        <v>2.5810892196506924E-2</v>
      </c>
      <c r="K3774" s="2">
        <v>2.366858814419685E-2</v>
      </c>
      <c r="L3774" s="2">
        <v>2.4881700471275633E-2</v>
      </c>
    </row>
    <row r="3775" spans="1:12" x14ac:dyDescent="0.35">
      <c r="A3775">
        <v>7820120</v>
      </c>
      <c r="B3775" t="s">
        <v>61</v>
      </c>
      <c r="C3775" t="s">
        <v>96</v>
      </c>
      <c r="D3775" t="s">
        <v>492</v>
      </c>
      <c r="E3775" t="s">
        <v>636</v>
      </c>
      <c r="F3775" s="6">
        <v>4.3018153660844878E-4</v>
      </c>
      <c r="G3775" t="s">
        <v>637</v>
      </c>
      <c r="H3775" t="s">
        <v>513</v>
      </c>
      <c r="I3775" s="1">
        <v>74.58</v>
      </c>
      <c r="J3775" s="2">
        <v>2.1853222059709198E-2</v>
      </c>
      <c r="K3775" s="2">
        <v>3.7683902606900112E-2</v>
      </c>
      <c r="L3775" s="2">
        <v>3.2091541974585344E-2</v>
      </c>
    </row>
    <row r="3776" spans="1:12" x14ac:dyDescent="0.35">
      <c r="A3776">
        <v>7820120</v>
      </c>
      <c r="B3776" t="s">
        <v>61</v>
      </c>
      <c r="C3776" t="s">
        <v>96</v>
      </c>
      <c r="D3776" t="s">
        <v>492</v>
      </c>
      <c r="E3776" t="s">
        <v>495</v>
      </c>
      <c r="F3776" s="6">
        <v>6.8829045857351806E-4</v>
      </c>
      <c r="G3776" t="s">
        <v>496</v>
      </c>
      <c r="H3776" t="s">
        <v>223</v>
      </c>
      <c r="I3776" s="1">
        <v>61.8</v>
      </c>
      <c r="J3776" s="2">
        <v>3.9714359459691997E-2</v>
      </c>
      <c r="K3776" s="2">
        <v>5.4099630043878515E-2</v>
      </c>
      <c r="L3776" s="2">
        <v>4.2536349814719474E-2</v>
      </c>
    </row>
    <row r="3777" spans="1:12" x14ac:dyDescent="0.35">
      <c r="A3777">
        <v>7820120</v>
      </c>
      <c r="B3777" t="s">
        <v>61</v>
      </c>
      <c r="C3777" t="s">
        <v>96</v>
      </c>
      <c r="D3777" t="s">
        <v>492</v>
      </c>
      <c r="E3777" t="s">
        <v>497</v>
      </c>
      <c r="F3777" s="6">
        <v>9.463993805385873E-4</v>
      </c>
      <c r="G3777" t="s">
        <v>498</v>
      </c>
      <c r="H3777" t="s">
        <v>499</v>
      </c>
      <c r="I3777" s="1">
        <v>81.05</v>
      </c>
      <c r="J3777" s="2">
        <v>5.7541082336746104E-2</v>
      </c>
      <c r="K3777" s="2">
        <v>8.4608104620149713E-2</v>
      </c>
      <c r="L3777" s="2">
        <v>7.6658349823625571E-2</v>
      </c>
    </row>
    <row r="3778" spans="1:12" x14ac:dyDescent="0.35">
      <c r="A3778">
        <v>7820120</v>
      </c>
      <c r="B3778" t="s">
        <v>61</v>
      </c>
      <c r="C3778" t="s">
        <v>96</v>
      </c>
      <c r="D3778" t="s">
        <v>492</v>
      </c>
      <c r="E3778" t="s">
        <v>2754</v>
      </c>
      <c r="F3778" s="6">
        <v>1.7207261464337952E-4</v>
      </c>
      <c r="G3778" t="s">
        <v>206</v>
      </c>
      <c r="H3778" t="s">
        <v>1960</v>
      </c>
      <c r="I3778" s="1">
        <v>97.14</v>
      </c>
      <c r="J3778" s="2">
        <v>1.7207261464337952E-2</v>
      </c>
      <c r="K3778" s="2">
        <v>1.6587800051621786E-2</v>
      </c>
      <c r="L3778" s="2">
        <v>1.6708250619310177E-2</v>
      </c>
    </row>
    <row r="3779" spans="1:12" x14ac:dyDescent="0.35">
      <c r="A3779">
        <v>7820120</v>
      </c>
      <c r="B3779" t="s">
        <v>61</v>
      </c>
      <c r="C3779" t="s">
        <v>96</v>
      </c>
      <c r="D3779" t="s">
        <v>492</v>
      </c>
      <c r="E3779" t="s">
        <v>780</v>
      </c>
      <c r="F3779" s="6">
        <v>1.2045083025036566E-3</v>
      </c>
      <c r="G3779" t="s">
        <v>781</v>
      </c>
      <c r="H3779" t="s">
        <v>218</v>
      </c>
      <c r="I3779" s="1">
        <v>61.885000000000005</v>
      </c>
      <c r="J3779" s="2">
        <v>4.396455304138347E-2</v>
      </c>
      <c r="K3779" s="2">
        <v>9.3228942613783033E-2</v>
      </c>
      <c r="L3779" s="2">
        <v>7.4559065762910159E-2</v>
      </c>
    </row>
    <row r="3780" spans="1:12" x14ac:dyDescent="0.35">
      <c r="A3780">
        <v>7820120</v>
      </c>
      <c r="B3780" t="s">
        <v>61</v>
      </c>
      <c r="C3780" t="s">
        <v>96</v>
      </c>
      <c r="D3780" t="s">
        <v>492</v>
      </c>
      <c r="E3780" t="s">
        <v>500</v>
      </c>
      <c r="F3780" s="6">
        <v>8.6036307321689758E-5</v>
      </c>
      <c r="G3780" t="s">
        <v>501</v>
      </c>
      <c r="H3780" t="s">
        <v>502</v>
      </c>
      <c r="I3780" s="1">
        <v>68.28</v>
      </c>
      <c r="J3780" s="2">
        <v>3.5016777079927733E-3</v>
      </c>
      <c r="K3780" s="2">
        <v>6.7280392325561392E-3</v>
      </c>
      <c r="L3780" s="2">
        <v>5.8762800526333831E-3</v>
      </c>
    </row>
    <row r="3781" spans="1:12" x14ac:dyDescent="0.35">
      <c r="A3781">
        <v>7820120</v>
      </c>
      <c r="B3781" t="s">
        <v>61</v>
      </c>
      <c r="C3781" t="s">
        <v>96</v>
      </c>
      <c r="D3781" t="s">
        <v>492</v>
      </c>
      <c r="E3781" t="s">
        <v>2755</v>
      </c>
      <c r="F3781" s="6">
        <v>5.1621784393013847E-4</v>
      </c>
      <c r="G3781" t="s">
        <v>206</v>
      </c>
      <c r="H3781" t="s">
        <v>206</v>
      </c>
      <c r="I3781" s="1">
        <v>99.5</v>
      </c>
      <c r="J3781" s="2">
        <v>5.1621784393013848E-2</v>
      </c>
      <c r="K3781" s="2">
        <v>5.1621784393013848E-2</v>
      </c>
      <c r="L3781" s="2">
        <v>5.1363675471048781E-2</v>
      </c>
    </row>
    <row r="3782" spans="1:12" x14ac:dyDescent="0.35">
      <c r="A3782">
        <v>7820120</v>
      </c>
      <c r="B3782" t="s">
        <v>61</v>
      </c>
      <c r="C3782" t="s">
        <v>96</v>
      </c>
      <c r="D3782" t="s">
        <v>492</v>
      </c>
      <c r="E3782" t="s">
        <v>1998</v>
      </c>
      <c r="F3782" s="6">
        <v>8.6036307321689758E-5</v>
      </c>
      <c r="G3782" t="s">
        <v>206</v>
      </c>
      <c r="H3782" t="s">
        <v>433</v>
      </c>
      <c r="I3782" s="1">
        <v>97.64</v>
      </c>
      <c r="J3782" s="2">
        <v>8.6036307321689758E-3</v>
      </c>
      <c r="K3782" s="2">
        <v>8.2594855028822172E-3</v>
      </c>
      <c r="L3782" s="2">
        <v>8.3971434633159335E-3</v>
      </c>
    </row>
    <row r="3783" spans="1:12" x14ac:dyDescent="0.35">
      <c r="A3783">
        <v>7820120</v>
      </c>
      <c r="B3783" t="s">
        <v>61</v>
      </c>
      <c r="C3783" t="s">
        <v>96</v>
      </c>
      <c r="D3783" t="s">
        <v>492</v>
      </c>
      <c r="E3783" t="s">
        <v>1999</v>
      </c>
      <c r="F3783" s="6">
        <v>6.0225415125182832E-4</v>
      </c>
      <c r="G3783" t="s">
        <v>1543</v>
      </c>
      <c r="H3783" t="s">
        <v>345</v>
      </c>
      <c r="I3783" s="1">
        <v>75.28</v>
      </c>
      <c r="J3783" s="2">
        <v>3.5231867848231957E-2</v>
      </c>
      <c r="K3783" s="2">
        <v>4.6132667985890045E-2</v>
      </c>
      <c r="L3783" s="2">
        <v>4.5349739427196487E-2</v>
      </c>
    </row>
    <row r="3784" spans="1:12" x14ac:dyDescent="0.35">
      <c r="A3784">
        <v>7820120</v>
      </c>
      <c r="B3784" t="s">
        <v>61</v>
      </c>
      <c r="C3784" t="s">
        <v>96</v>
      </c>
      <c r="D3784" t="s">
        <v>492</v>
      </c>
      <c r="E3784" t="s">
        <v>782</v>
      </c>
      <c r="F3784" s="6">
        <v>3.4414522928675903E-4</v>
      </c>
      <c r="G3784" t="s">
        <v>783</v>
      </c>
      <c r="H3784" t="s">
        <v>206</v>
      </c>
      <c r="I3784" s="1">
        <v>84.495000000000005</v>
      </c>
      <c r="J3784" s="2">
        <v>2.3092144885141528E-2</v>
      </c>
      <c r="K3784" s="2">
        <v>3.4414522928675903E-2</v>
      </c>
      <c r="L3784" s="2">
        <v>2.9045857876926408E-2</v>
      </c>
    </row>
    <row r="3785" spans="1:12" x14ac:dyDescent="0.35">
      <c r="A3785">
        <v>7820120</v>
      </c>
      <c r="B3785" t="s">
        <v>61</v>
      </c>
      <c r="C3785" t="s">
        <v>96</v>
      </c>
      <c r="D3785" t="s">
        <v>492</v>
      </c>
      <c r="E3785" t="s">
        <v>784</v>
      </c>
      <c r="F3785" s="6">
        <v>8.6036307321689755E-4</v>
      </c>
      <c r="G3785" t="s">
        <v>785</v>
      </c>
      <c r="H3785" t="s">
        <v>786</v>
      </c>
      <c r="I3785" s="1">
        <v>70.210000000000008</v>
      </c>
      <c r="J3785" s="2">
        <v>4.2760044738879809E-2</v>
      </c>
      <c r="K3785" s="2">
        <v>8.379936333132583E-2</v>
      </c>
      <c r="L3785" s="2">
        <v>6.0397485114206478E-2</v>
      </c>
    </row>
    <row r="3786" spans="1:12" x14ac:dyDescent="0.35">
      <c r="A3786">
        <v>7820120</v>
      </c>
      <c r="B3786" t="s">
        <v>61</v>
      </c>
      <c r="C3786" t="s">
        <v>96</v>
      </c>
      <c r="D3786" t="s">
        <v>492</v>
      </c>
      <c r="E3786" t="s">
        <v>787</v>
      </c>
      <c r="F3786" s="6">
        <v>6.0225415125182832E-4</v>
      </c>
      <c r="G3786" t="s">
        <v>788</v>
      </c>
      <c r="H3786" t="s">
        <v>170</v>
      </c>
      <c r="I3786" s="1">
        <v>76.414999999999992</v>
      </c>
      <c r="J3786" s="2">
        <v>2.8305945108835932E-2</v>
      </c>
      <c r="K3786" s="2">
        <v>5.6190312311795582E-2</v>
      </c>
      <c r="L3786" s="2">
        <v>4.6012218074606592E-2</v>
      </c>
    </row>
    <row r="3787" spans="1:12" x14ac:dyDescent="0.35">
      <c r="A3787">
        <v>7820120</v>
      </c>
      <c r="B3787" t="s">
        <v>61</v>
      </c>
      <c r="C3787" t="s">
        <v>96</v>
      </c>
      <c r="D3787" t="s">
        <v>492</v>
      </c>
      <c r="E3787" t="s">
        <v>638</v>
      </c>
      <c r="F3787" s="6">
        <v>5.1621784393013847E-4</v>
      </c>
      <c r="G3787" t="s">
        <v>639</v>
      </c>
      <c r="H3787" t="s">
        <v>640</v>
      </c>
      <c r="I3787" s="1">
        <v>74.139999999999986</v>
      </c>
      <c r="J3787" s="2">
        <v>2.6275488256044047E-2</v>
      </c>
      <c r="K3787" s="2">
        <v>4.2639593908629432E-2</v>
      </c>
      <c r="L3787" s="2">
        <v>3.8303362444244433E-2</v>
      </c>
    </row>
    <row r="3788" spans="1:12" x14ac:dyDescent="0.35">
      <c r="A3788">
        <v>7820120</v>
      </c>
      <c r="B3788" t="s">
        <v>61</v>
      </c>
      <c r="C3788" t="s">
        <v>96</v>
      </c>
      <c r="D3788" t="s">
        <v>492</v>
      </c>
      <c r="E3788" t="s">
        <v>789</v>
      </c>
      <c r="F3788" s="6">
        <v>6.0225415125182832E-4</v>
      </c>
      <c r="G3788" t="s">
        <v>253</v>
      </c>
      <c r="H3788" t="s">
        <v>790</v>
      </c>
      <c r="I3788" s="1">
        <v>76.669999999999987</v>
      </c>
      <c r="J3788" s="2">
        <v>4.0230577303622131E-2</v>
      </c>
      <c r="K3788" s="2">
        <v>5.2877914479910526E-2</v>
      </c>
      <c r="L3788" s="2">
        <v>4.6132667066923143E-2</v>
      </c>
    </row>
    <row r="3789" spans="1:12" x14ac:dyDescent="0.35">
      <c r="A3789">
        <v>7820120</v>
      </c>
      <c r="B3789" t="s">
        <v>61</v>
      </c>
      <c r="C3789" t="s">
        <v>96</v>
      </c>
      <c r="D3789" t="s">
        <v>492</v>
      </c>
      <c r="E3789" t="s">
        <v>2001</v>
      </c>
      <c r="F3789" s="6">
        <v>1.7207261464337952E-4</v>
      </c>
      <c r="G3789" t="s">
        <v>715</v>
      </c>
      <c r="H3789" t="s">
        <v>327</v>
      </c>
      <c r="I3789" s="1">
        <v>85.314999999999998</v>
      </c>
      <c r="J3789" s="2">
        <v>1.3800223694399037E-2</v>
      </c>
      <c r="K3789" s="2">
        <v>1.3920674524649403E-2</v>
      </c>
      <c r="L3789" s="2">
        <v>1.4677794554204218E-2</v>
      </c>
    </row>
    <row r="3790" spans="1:12" x14ac:dyDescent="0.35">
      <c r="A3790">
        <v>7820120</v>
      </c>
      <c r="B3790" t="s">
        <v>61</v>
      </c>
      <c r="C3790" t="s">
        <v>96</v>
      </c>
      <c r="D3790" t="s">
        <v>492</v>
      </c>
      <c r="E3790" t="s">
        <v>156</v>
      </c>
      <c r="F3790" s="6">
        <v>6.0225415125182832E-4</v>
      </c>
      <c r="G3790" t="s">
        <v>545</v>
      </c>
      <c r="H3790" t="s">
        <v>791</v>
      </c>
      <c r="I3790" s="1">
        <v>60.454999999999998</v>
      </c>
      <c r="J3790" s="2">
        <v>2.7101436806332275E-2</v>
      </c>
      <c r="K3790" s="2">
        <v>5.2697238234534975E-2</v>
      </c>
      <c r="L3790" s="2">
        <v>3.6376151654577339E-2</v>
      </c>
    </row>
    <row r="3791" spans="1:12" x14ac:dyDescent="0.35">
      <c r="A3791">
        <v>7820120</v>
      </c>
      <c r="B3791" t="s">
        <v>61</v>
      </c>
      <c r="C3791" t="s">
        <v>96</v>
      </c>
      <c r="D3791" t="s">
        <v>492</v>
      </c>
      <c r="E3791" t="s">
        <v>966</v>
      </c>
      <c r="F3791" s="6">
        <v>2.5810892196506923E-4</v>
      </c>
      <c r="G3791" t="s">
        <v>967</v>
      </c>
      <c r="H3791" t="s">
        <v>417</v>
      </c>
      <c r="I3791" s="1">
        <v>83.26</v>
      </c>
      <c r="J3791" s="2">
        <v>2.3281424761249246E-2</v>
      </c>
      <c r="K3791" s="2">
        <v>2.3255613869052737E-2</v>
      </c>
      <c r="L3791" s="2">
        <v>2.1474661519807842E-2</v>
      </c>
    </row>
    <row r="3792" spans="1:12" x14ac:dyDescent="0.35">
      <c r="A3792">
        <v>7820120</v>
      </c>
      <c r="B3792" t="s">
        <v>61</v>
      </c>
      <c r="C3792" t="s">
        <v>96</v>
      </c>
      <c r="D3792" t="s">
        <v>492</v>
      </c>
      <c r="E3792" t="s">
        <v>2002</v>
      </c>
      <c r="F3792" s="6">
        <v>8.6036307321689758E-5</v>
      </c>
      <c r="G3792" t="s">
        <v>1002</v>
      </c>
      <c r="H3792" t="s">
        <v>1924</v>
      </c>
      <c r="I3792" s="1">
        <v>77.300000000000011</v>
      </c>
      <c r="J3792" s="2">
        <v>4.9212767788006546E-3</v>
      </c>
      <c r="K3792" s="2">
        <v>8.4831799019186097E-3</v>
      </c>
      <c r="L3792" s="2">
        <v>6.6506068185285911E-3</v>
      </c>
    </row>
    <row r="3793" spans="1:12" x14ac:dyDescent="0.35">
      <c r="A3793">
        <v>7820120</v>
      </c>
      <c r="B3793" t="s">
        <v>61</v>
      </c>
      <c r="C3793" t="s">
        <v>96</v>
      </c>
      <c r="D3793" t="s">
        <v>492</v>
      </c>
      <c r="E3793" t="s">
        <v>1875</v>
      </c>
      <c r="F3793" s="6">
        <v>8.6036307321689758E-5</v>
      </c>
      <c r="G3793" t="s">
        <v>1253</v>
      </c>
      <c r="H3793" t="s">
        <v>417</v>
      </c>
      <c r="I3793" s="1">
        <v>77.424999999999997</v>
      </c>
      <c r="J3793" s="2">
        <v>5.3084401617482582E-3</v>
      </c>
      <c r="K3793" s="2">
        <v>7.7518712896842467E-3</v>
      </c>
      <c r="L3793" s="2">
        <v>6.6592103179797741E-3</v>
      </c>
    </row>
    <row r="3794" spans="1:12" x14ac:dyDescent="0.35">
      <c r="A3794">
        <v>7820120</v>
      </c>
      <c r="B3794" t="s">
        <v>61</v>
      </c>
      <c r="C3794" t="s">
        <v>96</v>
      </c>
      <c r="D3794" t="s">
        <v>492</v>
      </c>
      <c r="E3794" t="s">
        <v>2756</v>
      </c>
      <c r="F3794" s="6">
        <v>1.7207261464337952E-4</v>
      </c>
      <c r="G3794" t="s">
        <v>245</v>
      </c>
      <c r="H3794" t="s">
        <v>798</v>
      </c>
      <c r="I3794" s="1">
        <v>74.905000000000001</v>
      </c>
      <c r="J3794" s="2">
        <v>8.6036307321689758E-3</v>
      </c>
      <c r="K3794" s="2">
        <v>1.4092747139292783E-2</v>
      </c>
      <c r="L3794" s="2">
        <v>1.28882390993511E-2</v>
      </c>
    </row>
    <row r="3795" spans="1:12" x14ac:dyDescent="0.35">
      <c r="A3795">
        <v>7820120</v>
      </c>
      <c r="B3795" t="s">
        <v>61</v>
      </c>
      <c r="C3795" t="s">
        <v>96</v>
      </c>
      <c r="D3795" t="s">
        <v>492</v>
      </c>
      <c r="E3795" t="s">
        <v>2003</v>
      </c>
      <c r="F3795" s="6">
        <v>8.6036307321689758E-5</v>
      </c>
      <c r="G3795" t="s">
        <v>206</v>
      </c>
      <c r="H3795" t="s">
        <v>206</v>
      </c>
      <c r="I3795" s="1">
        <v>97.844999999999999</v>
      </c>
      <c r="J3795" s="2">
        <v>8.6036307321689758E-3</v>
      </c>
      <c r="K3795" s="2">
        <v>8.6036307321689758E-3</v>
      </c>
      <c r="L3795" s="2">
        <v>8.4143511186232315E-3</v>
      </c>
    </row>
    <row r="3796" spans="1:12" x14ac:dyDescent="0.35">
      <c r="A3796">
        <v>7820120</v>
      </c>
      <c r="B3796" t="s">
        <v>61</v>
      </c>
      <c r="C3796" t="s">
        <v>96</v>
      </c>
      <c r="D3796" t="s">
        <v>492</v>
      </c>
      <c r="E3796" t="s">
        <v>503</v>
      </c>
      <c r="F3796" s="6">
        <v>4.3018153660844878E-4</v>
      </c>
      <c r="G3796" t="s">
        <v>504</v>
      </c>
      <c r="H3796" t="s">
        <v>505</v>
      </c>
      <c r="I3796" s="1">
        <v>79.204999999999998</v>
      </c>
      <c r="J3796" s="2">
        <v>2.4735438354985803E-2</v>
      </c>
      <c r="K3796" s="2">
        <v>3.7898993375204332E-2</v>
      </c>
      <c r="L3796" s="2">
        <v>3.4070376386579275E-2</v>
      </c>
    </row>
    <row r="3797" spans="1:12" x14ac:dyDescent="0.35">
      <c r="A3797">
        <v>7820120</v>
      </c>
      <c r="B3797" t="s">
        <v>61</v>
      </c>
      <c r="C3797" t="s">
        <v>96</v>
      </c>
      <c r="D3797" t="s">
        <v>492</v>
      </c>
      <c r="E3797" t="s">
        <v>792</v>
      </c>
      <c r="F3797" s="6">
        <v>7.7432676589520781E-4</v>
      </c>
      <c r="G3797" t="s">
        <v>793</v>
      </c>
      <c r="H3797" t="s">
        <v>328</v>
      </c>
      <c r="I3797" s="1">
        <v>80.11</v>
      </c>
      <c r="J3797" s="2">
        <v>4.9402047664114254E-2</v>
      </c>
      <c r="K3797" s="2">
        <v>7.309644670050762E-2</v>
      </c>
      <c r="L3797" s="2">
        <v>6.2023572766677269E-2</v>
      </c>
    </row>
    <row r="3798" spans="1:12" x14ac:dyDescent="0.35">
      <c r="A3798">
        <v>7820120</v>
      </c>
      <c r="B3798" t="s">
        <v>61</v>
      </c>
      <c r="C3798" t="s">
        <v>96</v>
      </c>
      <c r="D3798" t="s">
        <v>492</v>
      </c>
      <c r="E3798" t="s">
        <v>2757</v>
      </c>
      <c r="F3798" s="6">
        <v>1.7207261464337952E-4</v>
      </c>
      <c r="G3798" t="s">
        <v>1160</v>
      </c>
      <c r="H3798" t="s">
        <v>426</v>
      </c>
      <c r="I3798" s="1">
        <v>89.95</v>
      </c>
      <c r="J3798" s="2">
        <v>1.5228426395939087E-2</v>
      </c>
      <c r="K3798" s="2">
        <v>1.4798244859330638E-2</v>
      </c>
      <c r="L3798" s="2">
        <v>1.5486535317904157E-2</v>
      </c>
    </row>
    <row r="3799" spans="1:12" x14ac:dyDescent="0.35">
      <c r="A3799">
        <v>7820120</v>
      </c>
      <c r="B3799" t="s">
        <v>61</v>
      </c>
      <c r="C3799" t="s">
        <v>96</v>
      </c>
      <c r="D3799" t="s">
        <v>492</v>
      </c>
      <c r="E3799" t="s">
        <v>970</v>
      </c>
      <c r="F3799" s="6">
        <v>8.6036307321689758E-5</v>
      </c>
      <c r="G3799" t="s">
        <v>971</v>
      </c>
      <c r="H3799" t="s">
        <v>188</v>
      </c>
      <c r="I3799" s="1">
        <v>71.699999999999989</v>
      </c>
      <c r="J3799" s="2">
        <v>4.2415899509593048E-3</v>
      </c>
      <c r="K3799" s="2">
        <v>6.4183085261980558E-3</v>
      </c>
      <c r="L3799" s="2">
        <v>6.1688029724031824E-3</v>
      </c>
    </row>
    <row r="3800" spans="1:12" x14ac:dyDescent="0.35">
      <c r="A3800">
        <v>7820120</v>
      </c>
      <c r="B3800" t="s">
        <v>61</v>
      </c>
      <c r="C3800" t="s">
        <v>96</v>
      </c>
      <c r="D3800" t="s">
        <v>492</v>
      </c>
      <c r="E3800" t="s">
        <v>506</v>
      </c>
      <c r="F3800" s="6">
        <v>6.0225415125182832E-4</v>
      </c>
      <c r="G3800" t="s">
        <v>507</v>
      </c>
      <c r="H3800" t="s">
        <v>508</v>
      </c>
      <c r="I3800" s="1">
        <v>63.08</v>
      </c>
      <c r="J3800" s="2">
        <v>2.8366170523961114E-2</v>
      </c>
      <c r="K3800" s="2">
        <v>4.7216725458143344E-2</v>
      </c>
      <c r="L3800" s="2">
        <v>3.7942011528865185E-2</v>
      </c>
    </row>
    <row r="3801" spans="1:12" x14ac:dyDescent="0.35">
      <c r="A3801">
        <v>7820120</v>
      </c>
      <c r="B3801" t="s">
        <v>61</v>
      </c>
      <c r="C3801" t="s">
        <v>96</v>
      </c>
      <c r="D3801" t="s">
        <v>492</v>
      </c>
      <c r="E3801" t="s">
        <v>509</v>
      </c>
      <c r="F3801" s="6">
        <v>8.6036307321689755E-4</v>
      </c>
      <c r="G3801" t="s">
        <v>510</v>
      </c>
      <c r="H3801" t="s">
        <v>511</v>
      </c>
      <c r="I3801" s="1">
        <v>76.234999999999999</v>
      </c>
      <c r="J3801" s="2">
        <v>4.8610513636754712E-2</v>
      </c>
      <c r="K3801" s="2">
        <v>6.9087154779316873E-2</v>
      </c>
      <c r="L3801" s="2">
        <v>6.5559663553507869E-2</v>
      </c>
    </row>
    <row r="3802" spans="1:12" x14ac:dyDescent="0.35">
      <c r="A3802">
        <v>7820120</v>
      </c>
      <c r="B3802" t="s">
        <v>61</v>
      </c>
      <c r="C3802" t="s">
        <v>96</v>
      </c>
      <c r="D3802" t="s">
        <v>492</v>
      </c>
      <c r="E3802" t="s">
        <v>794</v>
      </c>
      <c r="F3802" s="6">
        <v>1.1184719951819668E-3</v>
      </c>
      <c r="G3802" t="s">
        <v>229</v>
      </c>
      <c r="H3802" t="s">
        <v>795</v>
      </c>
      <c r="I3802" s="1">
        <v>74.805000000000007</v>
      </c>
      <c r="J3802" s="2">
        <v>7.0463735696463914E-2</v>
      </c>
      <c r="K3802" s="2">
        <v>9.3056869999139646E-2</v>
      </c>
      <c r="L3802" s="2">
        <v>8.3661708652916764E-2</v>
      </c>
    </row>
    <row r="3803" spans="1:12" x14ac:dyDescent="0.35">
      <c r="A3803">
        <v>7820120</v>
      </c>
      <c r="B3803" t="s">
        <v>61</v>
      </c>
      <c r="C3803" t="s">
        <v>96</v>
      </c>
      <c r="D3803" t="s">
        <v>492</v>
      </c>
      <c r="E3803" t="s">
        <v>512</v>
      </c>
      <c r="F3803" s="6">
        <v>1.0324356878602769E-3</v>
      </c>
      <c r="G3803" t="s">
        <v>282</v>
      </c>
      <c r="H3803" t="s">
        <v>513</v>
      </c>
      <c r="I3803" s="1">
        <v>76.930000000000007</v>
      </c>
      <c r="J3803" s="2">
        <v>5.5648283575668922E-2</v>
      </c>
      <c r="K3803" s="2">
        <v>9.0441366256560254E-2</v>
      </c>
      <c r="L3803" s="2">
        <v>7.9497547965241319E-2</v>
      </c>
    </row>
    <row r="3804" spans="1:12" x14ac:dyDescent="0.35">
      <c r="A3804">
        <v>7820120</v>
      </c>
      <c r="B3804" t="s">
        <v>61</v>
      </c>
      <c r="C3804" t="s">
        <v>96</v>
      </c>
      <c r="D3804" t="s">
        <v>492</v>
      </c>
      <c r="E3804" t="s">
        <v>514</v>
      </c>
      <c r="F3804" s="6">
        <v>4.3018153660844878E-4</v>
      </c>
      <c r="G3804" t="s">
        <v>515</v>
      </c>
      <c r="H3804" t="s">
        <v>491</v>
      </c>
      <c r="I3804" s="1">
        <v>76.415000000000006</v>
      </c>
      <c r="J3804" s="2">
        <v>2.5552783274541857E-2</v>
      </c>
      <c r="K3804" s="2">
        <v>3.3941323238406609E-2</v>
      </c>
      <c r="L3804" s="2">
        <v>3.2865870053290419E-2</v>
      </c>
    </row>
    <row r="3805" spans="1:12" x14ac:dyDescent="0.35">
      <c r="A3805">
        <v>7820120</v>
      </c>
      <c r="B3805" t="s">
        <v>61</v>
      </c>
      <c r="C3805" t="s">
        <v>96</v>
      </c>
      <c r="D3805" t="s">
        <v>492</v>
      </c>
      <c r="E3805" t="s">
        <v>516</v>
      </c>
      <c r="F3805" s="6">
        <v>1.1184719951819668E-3</v>
      </c>
      <c r="G3805" t="s">
        <v>517</v>
      </c>
      <c r="H3805" t="s">
        <v>269</v>
      </c>
      <c r="I3805" s="1">
        <v>84.740000000000009</v>
      </c>
      <c r="J3805" s="2">
        <v>7.4378387679600796E-2</v>
      </c>
      <c r="K3805" s="2">
        <v>0.1075970059365052</v>
      </c>
      <c r="L3805" s="2">
        <v>9.4734574578606942E-2</v>
      </c>
    </row>
    <row r="3806" spans="1:12" x14ac:dyDescent="0.35">
      <c r="A3806">
        <v>7820120</v>
      </c>
      <c r="B3806" t="s">
        <v>61</v>
      </c>
      <c r="C3806" t="s">
        <v>96</v>
      </c>
      <c r="D3806" t="s">
        <v>492</v>
      </c>
      <c r="E3806" t="s">
        <v>796</v>
      </c>
      <c r="F3806" s="6">
        <v>1.7207261464337952E-4</v>
      </c>
      <c r="G3806" t="s">
        <v>572</v>
      </c>
      <c r="H3806" t="s">
        <v>136</v>
      </c>
      <c r="I3806" s="1">
        <v>94.054999999999993</v>
      </c>
      <c r="J3806" s="2">
        <v>1.7172846941409275E-2</v>
      </c>
      <c r="K3806" s="2">
        <v>1.5572571625225845E-2</v>
      </c>
      <c r="L3806" s="2">
        <v>1.6174825776477674E-2</v>
      </c>
    </row>
    <row r="3807" spans="1:12" x14ac:dyDescent="0.35">
      <c r="A3807">
        <v>7820120</v>
      </c>
      <c r="B3807" t="s">
        <v>61</v>
      </c>
      <c r="C3807" t="s">
        <v>96</v>
      </c>
      <c r="D3807" t="s">
        <v>492</v>
      </c>
      <c r="E3807" t="s">
        <v>1791</v>
      </c>
      <c r="F3807" s="6">
        <v>2.5810892196506923E-4</v>
      </c>
      <c r="G3807" t="s">
        <v>444</v>
      </c>
      <c r="H3807" t="s">
        <v>520</v>
      </c>
      <c r="I3807" s="1">
        <v>90.25</v>
      </c>
      <c r="J3807" s="2">
        <v>2.3875075281768902E-2</v>
      </c>
      <c r="K3807" s="2">
        <v>2.2945883162694657E-2</v>
      </c>
      <c r="L3807" s="2">
        <v>2.3307236441131671E-2</v>
      </c>
    </row>
    <row r="3808" spans="1:12" x14ac:dyDescent="0.35">
      <c r="A3808">
        <v>7820120</v>
      </c>
      <c r="B3808" t="s">
        <v>61</v>
      </c>
      <c r="C3808" t="s">
        <v>96</v>
      </c>
      <c r="D3808" t="s">
        <v>492</v>
      </c>
      <c r="E3808" t="s">
        <v>2008</v>
      </c>
      <c r="F3808" s="6">
        <v>8.6036307321689758E-5</v>
      </c>
      <c r="G3808" t="s">
        <v>206</v>
      </c>
      <c r="H3808" t="s">
        <v>918</v>
      </c>
      <c r="I3808" s="1">
        <v>98.22999999999999</v>
      </c>
      <c r="J3808" s="2">
        <v>8.6036307321689758E-3</v>
      </c>
      <c r="K3808" s="2">
        <v>8.3455218102039073E-3</v>
      </c>
      <c r="L3808" s="2">
        <v>8.4573692722840765E-3</v>
      </c>
    </row>
    <row r="3809" spans="1:12" x14ac:dyDescent="0.35">
      <c r="A3809">
        <v>7820120</v>
      </c>
      <c r="B3809" t="s">
        <v>61</v>
      </c>
      <c r="C3809" t="s">
        <v>96</v>
      </c>
      <c r="D3809" t="s">
        <v>492</v>
      </c>
      <c r="E3809" t="s">
        <v>518</v>
      </c>
      <c r="F3809" s="6">
        <v>8.6036307321689755E-4</v>
      </c>
      <c r="G3809" t="s">
        <v>519</v>
      </c>
      <c r="H3809" t="s">
        <v>520</v>
      </c>
      <c r="I3809" s="1">
        <v>83.075000000000003</v>
      </c>
      <c r="J3809" s="2">
        <v>5.7644325905532139E-2</v>
      </c>
      <c r="K3809" s="2">
        <v>7.6486277208982198E-2</v>
      </c>
      <c r="L3809" s="2">
        <v>7.149617007151432E-2</v>
      </c>
    </row>
    <row r="3810" spans="1:12" x14ac:dyDescent="0.35">
      <c r="A3810">
        <v>7820120</v>
      </c>
      <c r="B3810" t="s">
        <v>61</v>
      </c>
      <c r="C3810" t="s">
        <v>96</v>
      </c>
      <c r="D3810" t="s">
        <v>492</v>
      </c>
      <c r="E3810" t="s">
        <v>2009</v>
      </c>
      <c r="F3810" s="6">
        <v>8.6036307321689758E-5</v>
      </c>
      <c r="G3810" t="s">
        <v>206</v>
      </c>
      <c r="H3810" t="s">
        <v>1924</v>
      </c>
      <c r="I3810" s="1">
        <v>95.844999999999985</v>
      </c>
      <c r="J3810" s="2">
        <v>8.6036307321689758E-3</v>
      </c>
      <c r="K3810" s="2">
        <v>8.4831799019186097E-3</v>
      </c>
      <c r="L3810" s="2">
        <v>8.2422785039798514E-3</v>
      </c>
    </row>
    <row r="3811" spans="1:12" x14ac:dyDescent="0.35">
      <c r="A3811">
        <v>7820120</v>
      </c>
      <c r="B3811" t="s">
        <v>61</v>
      </c>
      <c r="C3811" t="s">
        <v>96</v>
      </c>
      <c r="D3811" t="s">
        <v>492</v>
      </c>
      <c r="E3811" t="s">
        <v>2010</v>
      </c>
      <c r="F3811" s="6">
        <v>8.6036307321689758E-5</v>
      </c>
      <c r="G3811" t="s">
        <v>206</v>
      </c>
      <c r="H3811" t="s">
        <v>918</v>
      </c>
      <c r="I3811" s="1">
        <v>98.13</v>
      </c>
      <c r="J3811" s="2">
        <v>8.6036307321689758E-3</v>
      </c>
      <c r="K3811" s="2">
        <v>8.3455218102039073E-3</v>
      </c>
      <c r="L3811" s="2">
        <v>8.4487651164279615E-3</v>
      </c>
    </row>
    <row r="3812" spans="1:12" x14ac:dyDescent="0.35">
      <c r="A3812">
        <v>7820120</v>
      </c>
      <c r="B3812" t="s">
        <v>61</v>
      </c>
      <c r="C3812" t="s">
        <v>96</v>
      </c>
      <c r="D3812" t="s">
        <v>492</v>
      </c>
      <c r="E3812" t="s">
        <v>2011</v>
      </c>
      <c r="F3812" s="6">
        <v>4.3018153660844878E-4</v>
      </c>
      <c r="G3812" t="s">
        <v>206</v>
      </c>
      <c r="H3812" t="s">
        <v>206</v>
      </c>
      <c r="I3812" s="1">
        <v>99.42</v>
      </c>
      <c r="J3812" s="2">
        <v>4.3018153660844875E-2</v>
      </c>
      <c r="K3812" s="2">
        <v>4.3018153660844875E-2</v>
      </c>
      <c r="L3812" s="2">
        <v>4.2760045395284739E-2</v>
      </c>
    </row>
    <row r="3813" spans="1:12" x14ac:dyDescent="0.35">
      <c r="A3813">
        <v>7820120</v>
      </c>
      <c r="B3813" t="s">
        <v>61</v>
      </c>
      <c r="C3813" t="s">
        <v>96</v>
      </c>
      <c r="D3813" t="s">
        <v>492</v>
      </c>
      <c r="E3813" t="s">
        <v>521</v>
      </c>
      <c r="F3813" s="6">
        <v>7.7432676589520781E-4</v>
      </c>
      <c r="G3813" t="s">
        <v>522</v>
      </c>
      <c r="H3813" t="s">
        <v>449</v>
      </c>
      <c r="I3813" s="1">
        <v>73.694999999999993</v>
      </c>
      <c r="J3813" s="2">
        <v>5.126043190226276E-2</v>
      </c>
      <c r="K3813" s="2">
        <v>5.6603286586939687E-2</v>
      </c>
      <c r="L3813" s="2">
        <v>5.7145317686124096E-2</v>
      </c>
    </row>
    <row r="3814" spans="1:12" x14ac:dyDescent="0.35">
      <c r="A3814">
        <v>7820120</v>
      </c>
      <c r="B3814" t="s">
        <v>61</v>
      </c>
      <c r="C3814" t="s">
        <v>96</v>
      </c>
      <c r="D3814" t="s">
        <v>492</v>
      </c>
      <c r="E3814" t="s">
        <v>1792</v>
      </c>
      <c r="F3814" s="6">
        <v>8.6036307321689755E-4</v>
      </c>
      <c r="G3814" t="s">
        <v>482</v>
      </c>
      <c r="H3814" t="s">
        <v>1194</v>
      </c>
      <c r="I3814" s="1">
        <v>87.36</v>
      </c>
      <c r="J3814" s="2">
        <v>6.9861481545212087E-2</v>
      </c>
      <c r="K3814" s="2">
        <v>7.8034930740772612E-2</v>
      </c>
      <c r="L3814" s="2">
        <v>7.5195733911966711E-2</v>
      </c>
    </row>
    <row r="3815" spans="1:12" x14ac:dyDescent="0.35">
      <c r="A3815">
        <v>7820120</v>
      </c>
      <c r="B3815" t="s">
        <v>61</v>
      </c>
      <c r="C3815" t="s">
        <v>96</v>
      </c>
      <c r="D3815" t="s">
        <v>2012</v>
      </c>
      <c r="E3815" t="s">
        <v>2758</v>
      </c>
      <c r="F3815" s="6">
        <v>1.7207261464337952E-4</v>
      </c>
      <c r="G3815" t="s">
        <v>490</v>
      </c>
      <c r="H3815" t="s">
        <v>1068</v>
      </c>
      <c r="I3815" s="1">
        <v>74.155000000000001</v>
      </c>
      <c r="J3815" s="2">
        <v>8.1390346726318511E-3</v>
      </c>
      <c r="K3815" s="2">
        <v>1.4505721414436892E-2</v>
      </c>
      <c r="L3815" s="2">
        <v>1.2767787481414813E-2</v>
      </c>
    </row>
    <row r="3816" spans="1:12" x14ac:dyDescent="0.35">
      <c r="A3816">
        <v>7820120</v>
      </c>
      <c r="B3816" t="s">
        <v>61</v>
      </c>
      <c r="C3816" t="s">
        <v>96</v>
      </c>
      <c r="D3816" t="s">
        <v>2012</v>
      </c>
      <c r="E3816" t="s">
        <v>2013</v>
      </c>
      <c r="F3816" s="6">
        <v>2.5810892196506923E-4</v>
      </c>
      <c r="G3816" t="s">
        <v>527</v>
      </c>
      <c r="H3816" t="s">
        <v>967</v>
      </c>
      <c r="I3816" s="1">
        <v>75.17</v>
      </c>
      <c r="J3816" s="2">
        <v>1.6725458143336487E-2</v>
      </c>
      <c r="K3816" s="2">
        <v>2.3281424761249246E-2</v>
      </c>
      <c r="L3816" s="2">
        <v>1.938397964573374E-2</v>
      </c>
    </row>
    <row r="3817" spans="1:12" x14ac:dyDescent="0.35">
      <c r="A3817">
        <v>7820120</v>
      </c>
      <c r="B3817" t="s">
        <v>61</v>
      </c>
      <c r="C3817" t="s">
        <v>96</v>
      </c>
      <c r="D3817" t="s">
        <v>2012</v>
      </c>
      <c r="E3817" t="s">
        <v>2759</v>
      </c>
      <c r="F3817" s="6">
        <v>3.4414522928675903E-4</v>
      </c>
      <c r="G3817" t="s">
        <v>1480</v>
      </c>
      <c r="H3817" t="s">
        <v>502</v>
      </c>
      <c r="I3817" s="1">
        <v>61.885000000000005</v>
      </c>
      <c r="J3817" s="2">
        <v>1.1322378043534372E-2</v>
      </c>
      <c r="K3817" s="2">
        <v>2.6912156930224557E-2</v>
      </c>
      <c r="L3817" s="2">
        <v>2.1302590217974329E-2</v>
      </c>
    </row>
    <row r="3818" spans="1:12" x14ac:dyDescent="0.35">
      <c r="A3818">
        <v>7820120</v>
      </c>
      <c r="B3818" t="s">
        <v>61</v>
      </c>
      <c r="C3818" t="s">
        <v>96</v>
      </c>
      <c r="D3818" t="s">
        <v>2012</v>
      </c>
      <c r="E3818" t="s">
        <v>2014</v>
      </c>
      <c r="F3818" s="6">
        <v>1.7207261464337952E-4</v>
      </c>
      <c r="G3818" t="s">
        <v>678</v>
      </c>
      <c r="H3818" t="s">
        <v>378</v>
      </c>
      <c r="I3818" s="1">
        <v>68.734999999999999</v>
      </c>
      <c r="J3818" s="2">
        <v>7.5539877828443604E-3</v>
      </c>
      <c r="K3818" s="2">
        <v>1.5469328056439819E-2</v>
      </c>
      <c r="L3818" s="2">
        <v>1.1838596412588456E-2</v>
      </c>
    </row>
    <row r="3819" spans="1:12" x14ac:dyDescent="0.35">
      <c r="A3819">
        <v>7820120</v>
      </c>
      <c r="B3819" t="s">
        <v>61</v>
      </c>
      <c r="C3819" t="s">
        <v>96</v>
      </c>
      <c r="D3819" t="s">
        <v>2012</v>
      </c>
      <c r="E3819" t="s">
        <v>2015</v>
      </c>
      <c r="F3819" s="6">
        <v>6.0225415125182832E-4</v>
      </c>
      <c r="G3819" t="s">
        <v>1543</v>
      </c>
      <c r="H3819" t="s">
        <v>1648</v>
      </c>
      <c r="I3819" s="1">
        <v>79.039999999999992</v>
      </c>
      <c r="J3819" s="2">
        <v>3.5231867848231957E-2</v>
      </c>
      <c r="K3819" s="2">
        <v>5.6732341047922227E-2</v>
      </c>
      <c r="L3819" s="2">
        <v>4.7638302445052717E-2</v>
      </c>
    </row>
    <row r="3820" spans="1:12" x14ac:dyDescent="0.35">
      <c r="A3820">
        <v>7820120</v>
      </c>
      <c r="B3820" t="s">
        <v>61</v>
      </c>
      <c r="C3820" t="s">
        <v>96</v>
      </c>
      <c r="D3820" t="s">
        <v>2012</v>
      </c>
      <c r="E3820" t="s">
        <v>2760</v>
      </c>
      <c r="F3820" s="6">
        <v>3.4414522928675903E-4</v>
      </c>
      <c r="G3820" t="s">
        <v>322</v>
      </c>
      <c r="H3820" t="s">
        <v>439</v>
      </c>
      <c r="I3820" s="1">
        <v>80.149999999999991</v>
      </c>
      <c r="J3820" s="2">
        <v>2.0235739482061432E-2</v>
      </c>
      <c r="K3820" s="2">
        <v>3.1317215865095074E-2</v>
      </c>
      <c r="L3820" s="2">
        <v>2.7600446338550182E-2</v>
      </c>
    </row>
    <row r="3821" spans="1:12" x14ac:dyDescent="0.35">
      <c r="A3821">
        <v>7820120</v>
      </c>
      <c r="B3821" t="s">
        <v>61</v>
      </c>
      <c r="C3821" t="s">
        <v>96</v>
      </c>
      <c r="D3821" t="s">
        <v>1424</v>
      </c>
      <c r="E3821" t="s">
        <v>1094</v>
      </c>
      <c r="F3821" s="6">
        <v>1.7207261464337952E-4</v>
      </c>
      <c r="G3821" t="s">
        <v>897</v>
      </c>
      <c r="H3821" t="s">
        <v>1145</v>
      </c>
      <c r="I3821" s="1">
        <v>87.274999999999991</v>
      </c>
      <c r="J3821" s="2">
        <v>1.300868966703949E-2</v>
      </c>
      <c r="K3821" s="2">
        <v>1.6432934698442744E-2</v>
      </c>
      <c r="L3821" s="2">
        <v>1.5021939783490978E-2</v>
      </c>
    </row>
    <row r="3822" spans="1:12" x14ac:dyDescent="0.35">
      <c r="A3822">
        <v>7820120</v>
      </c>
      <c r="B3822" t="s">
        <v>61</v>
      </c>
      <c r="C3822" t="s">
        <v>96</v>
      </c>
      <c r="D3822" t="s">
        <v>1424</v>
      </c>
      <c r="E3822" t="s">
        <v>2016</v>
      </c>
      <c r="F3822" s="6">
        <v>8.6036307321689758E-5</v>
      </c>
      <c r="G3822" t="s">
        <v>729</v>
      </c>
      <c r="H3822" t="s">
        <v>619</v>
      </c>
      <c r="I3822" s="1">
        <v>60.44</v>
      </c>
      <c r="J3822" s="2">
        <v>4.8180332100146266E-3</v>
      </c>
      <c r="K3822" s="2">
        <v>6.8140755398778292E-3</v>
      </c>
      <c r="L3822" s="2">
        <v>5.1965930935110481E-3</v>
      </c>
    </row>
    <row r="3823" spans="1:12" x14ac:dyDescent="0.35">
      <c r="A3823">
        <v>7820120</v>
      </c>
      <c r="B3823" t="s">
        <v>61</v>
      </c>
      <c r="C3823" t="s">
        <v>96</v>
      </c>
      <c r="D3823" t="s">
        <v>1424</v>
      </c>
      <c r="E3823" t="s">
        <v>2017</v>
      </c>
      <c r="F3823" s="6">
        <v>5.1621784393013847E-4</v>
      </c>
      <c r="G3823" t="s">
        <v>1316</v>
      </c>
      <c r="H3823" t="s">
        <v>605</v>
      </c>
      <c r="I3823" s="1">
        <v>84.95</v>
      </c>
      <c r="J3823" s="2">
        <v>3.8716338294760386E-2</v>
      </c>
      <c r="K3823" s="2">
        <v>4.5530413834638211E-2</v>
      </c>
      <c r="L3823" s="2">
        <v>4.3878516734061769E-2</v>
      </c>
    </row>
    <row r="3824" spans="1:12" x14ac:dyDescent="0.35">
      <c r="A3824">
        <v>7820120</v>
      </c>
      <c r="B3824" t="s">
        <v>61</v>
      </c>
      <c r="C3824" t="s">
        <v>96</v>
      </c>
      <c r="D3824" t="s">
        <v>2761</v>
      </c>
      <c r="E3824" t="s">
        <v>2762</v>
      </c>
      <c r="F3824" s="6">
        <v>1.7207261464337952E-4</v>
      </c>
      <c r="G3824" t="s">
        <v>2124</v>
      </c>
      <c r="H3824" t="s">
        <v>482</v>
      </c>
      <c r="I3824" s="1">
        <v>79.31</v>
      </c>
      <c r="J3824" s="2">
        <v>1.1133098167426655E-2</v>
      </c>
      <c r="K3824" s="2">
        <v>1.3972296309042417E-2</v>
      </c>
      <c r="L3824" s="2">
        <v>1.3645358866343941E-2</v>
      </c>
    </row>
    <row r="3825" spans="1:12" x14ac:dyDescent="0.35">
      <c r="A3825">
        <v>7820120</v>
      </c>
      <c r="B3825" t="s">
        <v>61</v>
      </c>
      <c r="C3825" t="s">
        <v>96</v>
      </c>
      <c r="D3825" t="s">
        <v>1426</v>
      </c>
      <c r="E3825" t="s">
        <v>2763</v>
      </c>
      <c r="F3825" s="6">
        <v>1.7207261464337952E-4</v>
      </c>
      <c r="G3825" t="s">
        <v>217</v>
      </c>
      <c r="H3825" t="s">
        <v>765</v>
      </c>
      <c r="I3825" s="1">
        <v>78.754999999999995</v>
      </c>
      <c r="J3825" s="2">
        <v>8.8101178697410319E-3</v>
      </c>
      <c r="K3825" s="2">
        <v>1.6605007313086124E-2</v>
      </c>
      <c r="L3825" s="2">
        <v>1.3559322559022252E-2</v>
      </c>
    </row>
    <row r="3826" spans="1:12" x14ac:dyDescent="0.35">
      <c r="A3826">
        <v>7820120</v>
      </c>
      <c r="B3826" t="s">
        <v>61</v>
      </c>
      <c r="C3826" t="s">
        <v>96</v>
      </c>
      <c r="D3826" t="s">
        <v>1426</v>
      </c>
      <c r="E3826" t="s">
        <v>2019</v>
      </c>
      <c r="F3826" s="6">
        <v>1.7207261464337952E-4</v>
      </c>
      <c r="G3826" t="s">
        <v>642</v>
      </c>
      <c r="H3826" t="s">
        <v>1794</v>
      </c>
      <c r="I3826" s="1">
        <v>68.185000000000002</v>
      </c>
      <c r="J3826" s="2">
        <v>9.1370558375634525E-3</v>
      </c>
      <c r="K3826" s="2">
        <v>1.5555364363761509E-2</v>
      </c>
      <c r="L3826" s="2">
        <v>1.1718144794652172E-2</v>
      </c>
    </row>
    <row r="3827" spans="1:12" x14ac:dyDescent="0.35">
      <c r="A3827">
        <v>7820120</v>
      </c>
      <c r="B3827" t="s">
        <v>61</v>
      </c>
      <c r="C3827" t="s">
        <v>96</v>
      </c>
      <c r="D3827" t="s">
        <v>1426</v>
      </c>
      <c r="E3827" t="s">
        <v>2020</v>
      </c>
      <c r="F3827" s="6">
        <v>3.4414522928675903E-4</v>
      </c>
      <c r="G3827" t="s">
        <v>208</v>
      </c>
      <c r="H3827" t="s">
        <v>396</v>
      </c>
      <c r="I3827" s="1">
        <v>89.61</v>
      </c>
      <c r="J3827" s="2">
        <v>2.5776477673578255E-2</v>
      </c>
      <c r="K3827" s="2">
        <v>3.4276864836961199E-2</v>
      </c>
      <c r="L3827" s="2">
        <v>3.0869826016774394E-2</v>
      </c>
    </row>
    <row r="3828" spans="1:12" x14ac:dyDescent="0.35">
      <c r="A3828">
        <v>7820120</v>
      </c>
      <c r="B3828" t="s">
        <v>61</v>
      </c>
      <c r="C3828" t="s">
        <v>96</v>
      </c>
      <c r="D3828" t="s">
        <v>1426</v>
      </c>
      <c r="E3828" t="s">
        <v>2022</v>
      </c>
      <c r="F3828" s="6">
        <v>1.7207261464337952E-4</v>
      </c>
      <c r="G3828" t="s">
        <v>1157</v>
      </c>
      <c r="H3828" t="s">
        <v>924</v>
      </c>
      <c r="I3828" s="1">
        <v>94.204999999999998</v>
      </c>
      <c r="J3828" s="2">
        <v>1.5813473285726579E-2</v>
      </c>
      <c r="K3828" s="2">
        <v>1.6914738019444205E-2</v>
      </c>
      <c r="L3828" s="2">
        <v>1.6209239774282406E-2</v>
      </c>
    </row>
    <row r="3829" spans="1:12" x14ac:dyDescent="0.35">
      <c r="A3829">
        <v>7820120</v>
      </c>
      <c r="B3829" t="s">
        <v>61</v>
      </c>
      <c r="C3829" t="s">
        <v>96</v>
      </c>
      <c r="D3829" t="s">
        <v>1426</v>
      </c>
      <c r="E3829" t="s">
        <v>2764</v>
      </c>
      <c r="F3829" s="6">
        <v>1.7207261464337952E-4</v>
      </c>
      <c r="G3829" t="s">
        <v>567</v>
      </c>
      <c r="H3829" t="s">
        <v>257</v>
      </c>
      <c r="I3829" s="1">
        <v>86.724999999999994</v>
      </c>
      <c r="J3829" s="2">
        <v>1.3989503570506755E-2</v>
      </c>
      <c r="K3829" s="2">
        <v>1.5847887808655252E-2</v>
      </c>
      <c r="L3829" s="2">
        <v>1.4918695164457058E-2</v>
      </c>
    </row>
    <row r="3830" spans="1:12" x14ac:dyDescent="0.35">
      <c r="A3830">
        <v>7820120</v>
      </c>
      <c r="B3830" t="s">
        <v>61</v>
      </c>
      <c r="C3830" t="s">
        <v>96</v>
      </c>
      <c r="D3830" t="s">
        <v>1426</v>
      </c>
      <c r="E3830" t="s">
        <v>2024</v>
      </c>
      <c r="F3830" s="6">
        <v>4.3018153660844878E-4</v>
      </c>
      <c r="G3830" t="s">
        <v>425</v>
      </c>
      <c r="H3830" t="s">
        <v>260</v>
      </c>
      <c r="I3830" s="1">
        <v>85.05</v>
      </c>
      <c r="J3830" s="2">
        <v>2.8176890647853396E-2</v>
      </c>
      <c r="K3830" s="2">
        <v>4.0953282285124327E-2</v>
      </c>
      <c r="L3830" s="2">
        <v>3.6608448108974061E-2</v>
      </c>
    </row>
    <row r="3831" spans="1:12" x14ac:dyDescent="0.35">
      <c r="A3831">
        <v>7820120</v>
      </c>
      <c r="B3831" t="s">
        <v>61</v>
      </c>
      <c r="C3831" t="s">
        <v>96</v>
      </c>
      <c r="D3831" t="s">
        <v>1604</v>
      </c>
      <c r="E3831" t="s">
        <v>2025</v>
      </c>
      <c r="F3831" s="6">
        <v>3.4414522928675903E-4</v>
      </c>
      <c r="G3831" t="s">
        <v>315</v>
      </c>
      <c r="H3831" t="s">
        <v>990</v>
      </c>
      <c r="I3831" s="1">
        <v>72.594999999999999</v>
      </c>
      <c r="J3831" s="2">
        <v>2.0579884711348188E-2</v>
      </c>
      <c r="K3831" s="2">
        <v>3.0732168975307582E-2</v>
      </c>
      <c r="L3831" s="2">
        <v>2.4984943121094758E-2</v>
      </c>
    </row>
    <row r="3832" spans="1:12" x14ac:dyDescent="0.35">
      <c r="A3832">
        <v>7820120</v>
      </c>
      <c r="B3832" t="s">
        <v>61</v>
      </c>
      <c r="C3832" t="s">
        <v>96</v>
      </c>
      <c r="D3832" t="s">
        <v>1604</v>
      </c>
      <c r="E3832" t="s">
        <v>2765</v>
      </c>
      <c r="F3832" s="6">
        <v>1.7207261464337952E-4</v>
      </c>
      <c r="G3832" t="s">
        <v>1178</v>
      </c>
      <c r="H3832" t="s">
        <v>1073</v>
      </c>
      <c r="I3832" s="1">
        <v>80.355000000000004</v>
      </c>
      <c r="J3832" s="2">
        <v>1.0513636754710488E-2</v>
      </c>
      <c r="K3832" s="2">
        <v>1.512518282715306E-2</v>
      </c>
      <c r="L3832" s="2">
        <v>1.3834638479889687E-2</v>
      </c>
    </row>
    <row r="3833" spans="1:12" x14ac:dyDescent="0.35">
      <c r="A3833">
        <v>7820120</v>
      </c>
      <c r="B3833" t="s">
        <v>61</v>
      </c>
      <c r="C3833" t="s">
        <v>96</v>
      </c>
      <c r="D3833" t="s">
        <v>1604</v>
      </c>
      <c r="E3833" t="s">
        <v>2026</v>
      </c>
      <c r="F3833" s="6">
        <v>8.6036307321689758E-5</v>
      </c>
      <c r="G3833" t="s">
        <v>230</v>
      </c>
      <c r="H3833" t="s">
        <v>605</v>
      </c>
      <c r="I3833" s="1">
        <v>79.794999999999987</v>
      </c>
      <c r="J3833" s="2">
        <v>6.4699303105910698E-3</v>
      </c>
      <c r="K3833" s="2">
        <v>7.5884023057730373E-3</v>
      </c>
      <c r="L3833" s="2">
        <v>6.8743010862839984E-3</v>
      </c>
    </row>
    <row r="3834" spans="1:12" x14ac:dyDescent="0.35">
      <c r="A3834">
        <v>7820120</v>
      </c>
      <c r="B3834" t="s">
        <v>61</v>
      </c>
      <c r="C3834" t="s">
        <v>96</v>
      </c>
      <c r="D3834" t="s">
        <v>1604</v>
      </c>
      <c r="E3834" t="s">
        <v>2027</v>
      </c>
      <c r="F3834" s="6">
        <v>8.6036307321689758E-5</v>
      </c>
      <c r="G3834" t="s">
        <v>1528</v>
      </c>
      <c r="H3834" t="s">
        <v>505</v>
      </c>
      <c r="I3834" s="1">
        <v>74.38000000000001</v>
      </c>
      <c r="J3834" s="2">
        <v>5.0073130861223438E-3</v>
      </c>
      <c r="K3834" s="2">
        <v>7.5797986750408674E-3</v>
      </c>
      <c r="L3834" s="2">
        <v>6.4011013960147047E-3</v>
      </c>
    </row>
    <row r="3835" spans="1:12" x14ac:dyDescent="0.35">
      <c r="A3835">
        <v>7820120</v>
      </c>
      <c r="B3835" t="s">
        <v>61</v>
      </c>
      <c r="C3835" t="s">
        <v>96</v>
      </c>
      <c r="D3835" t="s">
        <v>1604</v>
      </c>
      <c r="E3835" t="s">
        <v>2028</v>
      </c>
      <c r="F3835" s="6">
        <v>5.1621784393013847E-4</v>
      </c>
      <c r="G3835" t="s">
        <v>802</v>
      </c>
      <c r="H3835" t="s">
        <v>981</v>
      </c>
      <c r="I3835" s="1">
        <v>65.504999999999995</v>
      </c>
      <c r="J3835" s="2">
        <v>3.071496171384324E-2</v>
      </c>
      <c r="K3835" s="2">
        <v>4.4239869224812871E-2</v>
      </c>
      <c r="L3835" s="2">
        <v>3.3863889774131163E-2</v>
      </c>
    </row>
    <row r="3836" spans="1:12" x14ac:dyDescent="0.35">
      <c r="A3836">
        <v>7820120</v>
      </c>
      <c r="B3836" t="s">
        <v>61</v>
      </c>
      <c r="C3836" t="s">
        <v>96</v>
      </c>
      <c r="D3836" t="s">
        <v>1606</v>
      </c>
      <c r="E3836" t="s">
        <v>1607</v>
      </c>
      <c r="F3836" s="6">
        <v>8.6036307321689758E-5</v>
      </c>
      <c r="G3836" t="s">
        <v>310</v>
      </c>
      <c r="H3836" t="s">
        <v>1622</v>
      </c>
      <c r="I3836" s="1">
        <v>71.72</v>
      </c>
      <c r="J3836" s="2">
        <v>4.2243826894949668E-3</v>
      </c>
      <c r="K3836" s="2">
        <v>6.1085778198399724E-3</v>
      </c>
      <c r="L3836" s="2">
        <v>6.1688032349651563E-3</v>
      </c>
    </row>
    <row r="3837" spans="1:12" x14ac:dyDescent="0.35">
      <c r="A3837">
        <v>7820120</v>
      </c>
      <c r="B3837" t="s">
        <v>61</v>
      </c>
      <c r="C3837" t="s">
        <v>96</v>
      </c>
      <c r="D3837" t="s">
        <v>1606</v>
      </c>
      <c r="E3837" t="s">
        <v>2766</v>
      </c>
      <c r="F3837" s="6">
        <v>8.6036307321689758E-5</v>
      </c>
      <c r="G3837" t="s">
        <v>649</v>
      </c>
      <c r="H3837" t="s">
        <v>421</v>
      </c>
      <c r="I3837" s="1">
        <v>72.25</v>
      </c>
      <c r="J3837" s="2">
        <v>5.8934870515357481E-3</v>
      </c>
      <c r="K3837" s="2">
        <v>8.0874128882388371E-3</v>
      </c>
      <c r="L3837" s="2">
        <v>6.2204252819201425E-3</v>
      </c>
    </row>
    <row r="3838" spans="1:12" x14ac:dyDescent="0.35">
      <c r="A3838">
        <v>7820120</v>
      </c>
      <c r="B3838" t="s">
        <v>61</v>
      </c>
      <c r="C3838" t="s">
        <v>96</v>
      </c>
      <c r="D3838" t="s">
        <v>1232</v>
      </c>
      <c r="E3838" t="s">
        <v>1210</v>
      </c>
      <c r="F3838" s="6">
        <v>1.7207261464337952E-4</v>
      </c>
      <c r="G3838" t="s">
        <v>854</v>
      </c>
      <c r="H3838" t="s">
        <v>1890</v>
      </c>
      <c r="I3838" s="1">
        <v>62.134999999999998</v>
      </c>
      <c r="J3838" s="2">
        <v>4.6803751182999224E-3</v>
      </c>
      <c r="K3838" s="2">
        <v>1.2544093607502367E-2</v>
      </c>
      <c r="L3838" s="2">
        <v>1.0702916762099193E-2</v>
      </c>
    </row>
    <row r="3839" spans="1:12" x14ac:dyDescent="0.35">
      <c r="A3839">
        <v>7820120</v>
      </c>
      <c r="B3839" t="s">
        <v>61</v>
      </c>
      <c r="C3839" t="s">
        <v>96</v>
      </c>
      <c r="D3839" t="s">
        <v>1232</v>
      </c>
      <c r="E3839" t="s">
        <v>1235</v>
      </c>
      <c r="F3839" s="6">
        <v>9.463993805385873E-4</v>
      </c>
      <c r="G3839" t="s">
        <v>494</v>
      </c>
      <c r="H3839" t="s">
        <v>1116</v>
      </c>
      <c r="I3839" s="1">
        <v>66.41</v>
      </c>
      <c r="J3839" s="2">
        <v>4.0979093177320826E-2</v>
      </c>
      <c r="K3839" s="2">
        <v>6.7667555708508992E-2</v>
      </c>
      <c r="L3839" s="2">
        <v>6.2840920311853052E-2</v>
      </c>
    </row>
    <row r="3840" spans="1:12" x14ac:dyDescent="0.35">
      <c r="A3840">
        <v>7820120</v>
      </c>
      <c r="B3840" t="s">
        <v>61</v>
      </c>
      <c r="C3840" t="s">
        <v>96</v>
      </c>
      <c r="D3840" t="s">
        <v>1232</v>
      </c>
      <c r="E3840" t="s">
        <v>1236</v>
      </c>
      <c r="F3840" s="6">
        <v>7.7432676589520781E-4</v>
      </c>
      <c r="G3840" t="s">
        <v>584</v>
      </c>
      <c r="H3840" t="s">
        <v>202</v>
      </c>
      <c r="I3840" s="1">
        <v>61.394999999999996</v>
      </c>
      <c r="J3840" s="2">
        <v>2.895982104448077E-2</v>
      </c>
      <c r="K3840" s="2">
        <v>5.4899767701970241E-2</v>
      </c>
      <c r="L3840" s="2">
        <v>4.7543664607494637E-2</v>
      </c>
    </row>
    <row r="3841" spans="1:12" x14ac:dyDescent="0.35">
      <c r="A3841">
        <v>7820120</v>
      </c>
      <c r="B3841" t="s">
        <v>61</v>
      </c>
      <c r="C3841" t="s">
        <v>96</v>
      </c>
      <c r="D3841" t="s">
        <v>1232</v>
      </c>
      <c r="E3841" t="s">
        <v>1237</v>
      </c>
      <c r="F3841" s="6">
        <v>1.7207261464337952E-4</v>
      </c>
      <c r="G3841" t="s">
        <v>179</v>
      </c>
      <c r="H3841" t="s">
        <v>843</v>
      </c>
      <c r="I3841" s="1">
        <v>76.864999999999995</v>
      </c>
      <c r="J3841" s="2">
        <v>1.1408414350856062E-2</v>
      </c>
      <c r="K3841" s="2">
        <v>1.3559322033898305E-2</v>
      </c>
      <c r="L3841" s="2">
        <v>1.3232384328637858E-2</v>
      </c>
    </row>
    <row r="3842" spans="1:12" x14ac:dyDescent="0.35">
      <c r="A3842">
        <v>7820120</v>
      </c>
      <c r="B3842" t="s">
        <v>61</v>
      </c>
      <c r="C3842" t="s">
        <v>96</v>
      </c>
      <c r="D3842" t="s">
        <v>1232</v>
      </c>
      <c r="E3842" t="s">
        <v>1238</v>
      </c>
      <c r="F3842" s="6">
        <v>1.7207261464337952E-4</v>
      </c>
      <c r="G3842" t="s">
        <v>1239</v>
      </c>
      <c r="H3842" t="s">
        <v>236</v>
      </c>
      <c r="I3842" s="1">
        <v>66.289999999999992</v>
      </c>
      <c r="J3842" s="2">
        <v>9.9630043878516737E-3</v>
      </c>
      <c r="K3842" s="2">
        <v>1.2526886346038029E-2</v>
      </c>
      <c r="L3842" s="2">
        <v>1.1408414875980008E-2</v>
      </c>
    </row>
    <row r="3843" spans="1:12" x14ac:dyDescent="0.35">
      <c r="A3843">
        <v>7820120</v>
      </c>
      <c r="B3843" t="s">
        <v>61</v>
      </c>
      <c r="C3843" t="s">
        <v>96</v>
      </c>
      <c r="D3843" t="s">
        <v>1232</v>
      </c>
      <c r="E3843" t="s">
        <v>2032</v>
      </c>
      <c r="F3843" s="6">
        <v>6.0225415125182832E-4</v>
      </c>
      <c r="G3843" t="s">
        <v>375</v>
      </c>
      <c r="H3843" t="s">
        <v>409</v>
      </c>
      <c r="I3843" s="1">
        <v>81.824999999999989</v>
      </c>
      <c r="J3843" s="2">
        <v>3.3545556224726839E-2</v>
      </c>
      <c r="K3843" s="2">
        <v>6.0044738879807283E-2</v>
      </c>
      <c r="L3843" s="2">
        <v>4.9264391410333369E-2</v>
      </c>
    </row>
    <row r="3844" spans="1:12" x14ac:dyDescent="0.35">
      <c r="A3844">
        <v>7820120</v>
      </c>
      <c r="B3844" t="s">
        <v>61</v>
      </c>
      <c r="C3844" t="s">
        <v>96</v>
      </c>
      <c r="D3844" t="s">
        <v>1232</v>
      </c>
      <c r="E3844" t="s">
        <v>1823</v>
      </c>
      <c r="F3844" s="6">
        <v>2.5810892196506923E-4</v>
      </c>
      <c r="G3844" t="s">
        <v>1580</v>
      </c>
      <c r="H3844" t="s">
        <v>508</v>
      </c>
      <c r="I3844" s="1">
        <v>60.75</v>
      </c>
      <c r="J3844" s="2">
        <v>1.1718145057214142E-2</v>
      </c>
      <c r="K3844" s="2">
        <v>2.0235739482061428E-2</v>
      </c>
      <c r="L3844" s="2">
        <v>1.5667211760201184E-2</v>
      </c>
    </row>
    <row r="3845" spans="1:12" x14ac:dyDescent="0.35">
      <c r="A3845">
        <v>7820120</v>
      </c>
      <c r="B3845" t="s">
        <v>61</v>
      </c>
      <c r="C3845" t="s">
        <v>96</v>
      </c>
      <c r="D3845" t="s">
        <v>1232</v>
      </c>
      <c r="E3845" t="s">
        <v>1240</v>
      </c>
      <c r="F3845" s="6">
        <v>1.7207261464337952E-4</v>
      </c>
      <c r="G3845" t="s">
        <v>1241</v>
      </c>
      <c r="H3845" t="s">
        <v>1242</v>
      </c>
      <c r="I3845" s="1">
        <v>43.35</v>
      </c>
      <c r="J3845" s="2">
        <v>2.8736126645444379E-3</v>
      </c>
      <c r="K3845" s="2">
        <v>1.19246321947862E-2</v>
      </c>
      <c r="L3845" s="2">
        <v>7.4679517380846442E-3</v>
      </c>
    </row>
    <row r="3846" spans="1:12" x14ac:dyDescent="0.35">
      <c r="A3846">
        <v>7820120</v>
      </c>
      <c r="B3846" t="s">
        <v>61</v>
      </c>
      <c r="C3846" t="s">
        <v>96</v>
      </c>
      <c r="D3846" t="s">
        <v>1232</v>
      </c>
      <c r="E3846" t="s">
        <v>1243</v>
      </c>
      <c r="F3846" s="6">
        <v>3.4414522928675903E-4</v>
      </c>
      <c r="G3846" t="s">
        <v>769</v>
      </c>
      <c r="H3846" t="s">
        <v>1017</v>
      </c>
      <c r="I3846" s="1">
        <v>70.61</v>
      </c>
      <c r="J3846" s="2">
        <v>1.6140411253548998E-2</v>
      </c>
      <c r="K3846" s="2">
        <v>3.3795061515959735E-2</v>
      </c>
      <c r="L3846" s="2">
        <v>2.4331066660325973E-2</v>
      </c>
    </row>
    <row r="3847" spans="1:12" x14ac:dyDescent="0.35">
      <c r="A3847">
        <v>7820120</v>
      </c>
      <c r="B3847" t="s">
        <v>61</v>
      </c>
      <c r="C3847" t="s">
        <v>96</v>
      </c>
      <c r="D3847" t="s">
        <v>1232</v>
      </c>
      <c r="E3847" t="s">
        <v>1244</v>
      </c>
      <c r="F3847" s="6">
        <v>5.1621784393013847E-4</v>
      </c>
      <c r="G3847" t="s">
        <v>197</v>
      </c>
      <c r="H3847" t="s">
        <v>1060</v>
      </c>
      <c r="I3847" s="1">
        <v>71.399999999999991</v>
      </c>
      <c r="J3847" s="2">
        <v>2.2455476210961025E-2</v>
      </c>
      <c r="K3847" s="2">
        <v>4.9092316957756163E-2</v>
      </c>
      <c r="L3847" s="2">
        <v>3.6909575841004898E-2</v>
      </c>
    </row>
    <row r="3848" spans="1:12" x14ac:dyDescent="0.35">
      <c r="A3848">
        <v>7820120</v>
      </c>
      <c r="B3848" t="s">
        <v>61</v>
      </c>
      <c r="C3848" t="s">
        <v>96</v>
      </c>
      <c r="D3848" t="s">
        <v>710</v>
      </c>
      <c r="E3848" t="s">
        <v>974</v>
      </c>
      <c r="F3848" s="6">
        <v>3.4414522928675903E-4</v>
      </c>
      <c r="G3848" t="s">
        <v>975</v>
      </c>
      <c r="H3848" t="s">
        <v>976</v>
      </c>
      <c r="I3848" s="1">
        <v>66.864999999999995</v>
      </c>
      <c r="J3848" s="2">
        <v>2.1749978490923173E-2</v>
      </c>
      <c r="K3848" s="2">
        <v>2.4262238664716513E-2</v>
      </c>
      <c r="L3848" s="2">
        <v>2.3057730362212855E-2</v>
      </c>
    </row>
    <row r="3849" spans="1:12" x14ac:dyDescent="0.35">
      <c r="A3849">
        <v>7820120</v>
      </c>
      <c r="B3849" t="s">
        <v>61</v>
      </c>
      <c r="C3849" t="s">
        <v>96</v>
      </c>
      <c r="D3849" t="s">
        <v>710</v>
      </c>
      <c r="E3849" t="s">
        <v>977</v>
      </c>
      <c r="F3849" s="6">
        <v>3.4414522928675903E-4</v>
      </c>
      <c r="G3849" t="s">
        <v>978</v>
      </c>
      <c r="H3849" t="s">
        <v>772</v>
      </c>
      <c r="I3849" s="1">
        <v>67.03</v>
      </c>
      <c r="J3849" s="2">
        <v>1.6587800051621786E-2</v>
      </c>
      <c r="K3849" s="2">
        <v>2.7738105480512774E-2</v>
      </c>
      <c r="L3849" s="2">
        <v>2.3092144360017584E-2</v>
      </c>
    </row>
    <row r="3850" spans="1:12" x14ac:dyDescent="0.35">
      <c r="A3850">
        <v>7820120</v>
      </c>
      <c r="B3850" t="s">
        <v>61</v>
      </c>
      <c r="C3850" t="s">
        <v>96</v>
      </c>
      <c r="D3850" t="s">
        <v>710</v>
      </c>
      <c r="E3850" t="s">
        <v>2033</v>
      </c>
      <c r="F3850" s="6">
        <v>8.6036307321689755E-4</v>
      </c>
      <c r="G3850" t="s">
        <v>808</v>
      </c>
      <c r="H3850" t="s">
        <v>998</v>
      </c>
      <c r="I3850" s="1">
        <v>73.144999999999996</v>
      </c>
      <c r="J3850" s="2">
        <v>5.3600619461412716E-2</v>
      </c>
      <c r="K3850" s="2">
        <v>6.9775445237890393E-2</v>
      </c>
      <c r="L3850" s="2">
        <v>6.2892539339345341E-2</v>
      </c>
    </row>
    <row r="3851" spans="1:12" x14ac:dyDescent="0.35">
      <c r="A3851">
        <v>7820120</v>
      </c>
      <c r="B3851" t="s">
        <v>61</v>
      </c>
      <c r="C3851" t="s">
        <v>96</v>
      </c>
      <c r="D3851" t="s">
        <v>710</v>
      </c>
      <c r="E3851" t="s">
        <v>979</v>
      </c>
      <c r="F3851" s="6">
        <v>6.0225415125182832E-4</v>
      </c>
      <c r="G3851" t="s">
        <v>962</v>
      </c>
      <c r="H3851" t="s">
        <v>221</v>
      </c>
      <c r="I3851" s="1">
        <v>76.974999999999994</v>
      </c>
      <c r="J3851" s="2">
        <v>3.9086294416243658E-2</v>
      </c>
      <c r="K3851" s="2">
        <v>5.0047319969026928E-2</v>
      </c>
      <c r="L3851" s="2">
        <v>4.6373569646390778E-2</v>
      </c>
    </row>
    <row r="3852" spans="1:12" x14ac:dyDescent="0.35">
      <c r="A3852">
        <v>7820120</v>
      </c>
      <c r="B3852" t="s">
        <v>61</v>
      </c>
      <c r="C3852" t="s">
        <v>96</v>
      </c>
      <c r="D3852" t="s">
        <v>710</v>
      </c>
      <c r="E3852" t="s">
        <v>980</v>
      </c>
      <c r="F3852" s="6">
        <v>4.3018153660844878E-4</v>
      </c>
      <c r="G3852" t="s">
        <v>981</v>
      </c>
      <c r="H3852" t="s">
        <v>982</v>
      </c>
      <c r="I3852" s="1">
        <v>92.865000000000009</v>
      </c>
      <c r="J3852" s="2">
        <v>3.6866557687344065E-2</v>
      </c>
      <c r="K3852" s="2">
        <v>4.2372881355932202E-2</v>
      </c>
      <c r="L3852" s="2">
        <v>3.9963865407329824E-2</v>
      </c>
    </row>
    <row r="3853" spans="1:12" x14ac:dyDescent="0.35">
      <c r="A3853">
        <v>7820120</v>
      </c>
      <c r="B3853" t="s">
        <v>61</v>
      </c>
      <c r="C3853" t="s">
        <v>96</v>
      </c>
      <c r="D3853" t="s">
        <v>710</v>
      </c>
      <c r="E3853" t="s">
        <v>2034</v>
      </c>
      <c r="F3853" s="6">
        <v>1.7207261464337952E-4</v>
      </c>
      <c r="G3853" t="s">
        <v>303</v>
      </c>
      <c r="H3853" t="s">
        <v>144</v>
      </c>
      <c r="I3853" s="1">
        <v>66.765000000000001</v>
      </c>
      <c r="J3853" s="2">
        <v>9.6532736814935911E-3</v>
      </c>
      <c r="K3853" s="2">
        <v>1.3232384066075886E-2</v>
      </c>
      <c r="L3853" s="2">
        <v>1.1477242871589468E-2</v>
      </c>
    </row>
    <row r="3854" spans="1:12" x14ac:dyDescent="0.35">
      <c r="A3854">
        <v>7820120</v>
      </c>
      <c r="B3854" t="s">
        <v>61</v>
      </c>
      <c r="C3854" t="s">
        <v>96</v>
      </c>
      <c r="D3854" t="s">
        <v>710</v>
      </c>
      <c r="E3854" t="s">
        <v>983</v>
      </c>
      <c r="F3854" s="6">
        <v>8.6036307321689758E-5</v>
      </c>
      <c r="G3854" t="s">
        <v>984</v>
      </c>
      <c r="H3854" t="s">
        <v>450</v>
      </c>
      <c r="I3854" s="1">
        <v>64.594999999999999</v>
      </c>
      <c r="J3854" s="2">
        <v>4.0781209670480946E-3</v>
      </c>
      <c r="K3854" s="2">
        <v>6.7538501247526462E-3</v>
      </c>
      <c r="L3854" s="2">
        <v>5.5579453217001716E-3</v>
      </c>
    </row>
    <row r="3855" spans="1:12" x14ac:dyDescent="0.35">
      <c r="A3855">
        <v>7820120</v>
      </c>
      <c r="B3855" t="s">
        <v>61</v>
      </c>
      <c r="C3855" t="s">
        <v>96</v>
      </c>
      <c r="D3855" t="s">
        <v>710</v>
      </c>
      <c r="E3855" t="s">
        <v>985</v>
      </c>
      <c r="F3855" s="6">
        <v>6.8829045857351806E-4</v>
      </c>
      <c r="G3855" t="s">
        <v>408</v>
      </c>
      <c r="H3855" t="s">
        <v>631</v>
      </c>
      <c r="I3855" s="1">
        <v>76.995000000000005</v>
      </c>
      <c r="J3855" s="2">
        <v>3.689236857954057E-2</v>
      </c>
      <c r="K3855" s="2">
        <v>5.9537124666609313E-2</v>
      </c>
      <c r="L3855" s="2">
        <v>5.2998365310160889E-2</v>
      </c>
    </row>
    <row r="3856" spans="1:12" x14ac:dyDescent="0.35">
      <c r="A3856">
        <v>7820120</v>
      </c>
      <c r="B3856" t="s">
        <v>61</v>
      </c>
      <c r="C3856" t="s">
        <v>96</v>
      </c>
      <c r="D3856" t="s">
        <v>710</v>
      </c>
      <c r="E3856" t="s">
        <v>986</v>
      </c>
      <c r="F3856" s="6">
        <v>4.3018153660844878E-4</v>
      </c>
      <c r="G3856" t="s">
        <v>975</v>
      </c>
      <c r="H3856" t="s">
        <v>909</v>
      </c>
      <c r="I3856" s="1">
        <v>79.03</v>
      </c>
      <c r="J3856" s="2">
        <v>2.7187473113653965E-2</v>
      </c>
      <c r="K3856" s="2">
        <v>3.536092230921449E-2</v>
      </c>
      <c r="L3856" s="2">
        <v>3.4027358889323366E-2</v>
      </c>
    </row>
    <row r="3857" spans="1:12" x14ac:dyDescent="0.35">
      <c r="A3857">
        <v>7820120</v>
      </c>
      <c r="B3857" t="s">
        <v>61</v>
      </c>
      <c r="C3857" t="s">
        <v>96</v>
      </c>
      <c r="D3857" t="s">
        <v>710</v>
      </c>
      <c r="E3857" t="s">
        <v>987</v>
      </c>
      <c r="F3857" s="6">
        <v>8.6036307321689758E-5</v>
      </c>
      <c r="G3857" t="s">
        <v>760</v>
      </c>
      <c r="H3857" t="s">
        <v>988</v>
      </c>
      <c r="I3857" s="1">
        <v>74.884999999999991</v>
      </c>
      <c r="J3857" s="2">
        <v>6.6506065559666181E-3</v>
      </c>
      <c r="K3857" s="2">
        <v>6.7108319710918012E-3</v>
      </c>
      <c r="L3857" s="2">
        <v>6.4441195496755498E-3</v>
      </c>
    </row>
    <row r="3858" spans="1:12" x14ac:dyDescent="0.35">
      <c r="A3858">
        <v>7820120</v>
      </c>
      <c r="B3858" t="s">
        <v>61</v>
      </c>
      <c r="C3858" t="s">
        <v>96</v>
      </c>
      <c r="D3858" t="s">
        <v>710</v>
      </c>
      <c r="E3858" t="s">
        <v>989</v>
      </c>
      <c r="F3858" s="6">
        <v>3.4414522928675903E-4</v>
      </c>
      <c r="G3858" t="s">
        <v>733</v>
      </c>
      <c r="H3858" t="s">
        <v>990</v>
      </c>
      <c r="I3858" s="1">
        <v>82.394999999999982</v>
      </c>
      <c r="J3858" s="2">
        <v>2.2575927041211391E-2</v>
      </c>
      <c r="K3858" s="2">
        <v>3.0732168975307582E-2</v>
      </c>
      <c r="L3858" s="2">
        <v>2.8391981416157619E-2</v>
      </c>
    </row>
    <row r="3859" spans="1:12" x14ac:dyDescent="0.35">
      <c r="A3859">
        <v>7820120</v>
      </c>
      <c r="B3859" t="s">
        <v>61</v>
      </c>
      <c r="C3859" t="s">
        <v>96</v>
      </c>
      <c r="D3859" t="s">
        <v>710</v>
      </c>
      <c r="E3859" t="s">
        <v>991</v>
      </c>
      <c r="F3859" s="6">
        <v>1.7207261464337952E-4</v>
      </c>
      <c r="G3859" t="s">
        <v>785</v>
      </c>
      <c r="H3859" t="s">
        <v>173</v>
      </c>
      <c r="I3859" s="1">
        <v>63.704999999999998</v>
      </c>
      <c r="J3859" s="2">
        <v>8.5520089477759617E-3</v>
      </c>
      <c r="K3859" s="2">
        <v>1.3215176804611546E-2</v>
      </c>
      <c r="L3859" s="2">
        <v>1.0961025684064261E-2</v>
      </c>
    </row>
    <row r="3860" spans="1:12" x14ac:dyDescent="0.35">
      <c r="A3860">
        <v>7820120</v>
      </c>
      <c r="B3860" t="s">
        <v>61</v>
      </c>
      <c r="C3860" t="s">
        <v>96</v>
      </c>
      <c r="D3860" t="s">
        <v>710</v>
      </c>
      <c r="E3860" t="s">
        <v>992</v>
      </c>
      <c r="F3860" s="6">
        <v>3.4414522928675903E-4</v>
      </c>
      <c r="G3860" t="s">
        <v>993</v>
      </c>
      <c r="H3860" t="s">
        <v>257</v>
      </c>
      <c r="I3860" s="1">
        <v>91.615000000000009</v>
      </c>
      <c r="J3860" s="2">
        <v>3.3141185580314897E-2</v>
      </c>
      <c r="K3860" s="2">
        <v>3.1695775617310504E-2</v>
      </c>
      <c r="L3860" s="2">
        <v>3.1523702477543179E-2</v>
      </c>
    </row>
    <row r="3861" spans="1:12" x14ac:dyDescent="0.35">
      <c r="A3861">
        <v>7820120</v>
      </c>
      <c r="B3861" t="s">
        <v>61</v>
      </c>
      <c r="C3861" t="s">
        <v>96</v>
      </c>
      <c r="D3861" t="s">
        <v>710</v>
      </c>
      <c r="E3861" t="s">
        <v>2035</v>
      </c>
      <c r="F3861" s="6">
        <v>2.5810892196506923E-4</v>
      </c>
      <c r="G3861" t="s">
        <v>600</v>
      </c>
      <c r="H3861" t="s">
        <v>206</v>
      </c>
      <c r="I3861" s="1">
        <v>96.97</v>
      </c>
      <c r="J3861" s="2">
        <v>2.4804267400843152E-2</v>
      </c>
      <c r="K3861" s="2">
        <v>2.5810892196506924E-2</v>
      </c>
      <c r="L3861" s="2">
        <v>2.501075493225817E-2</v>
      </c>
    </row>
    <row r="3862" spans="1:12" x14ac:dyDescent="0.35">
      <c r="A3862">
        <v>7820120</v>
      </c>
      <c r="B3862" t="s">
        <v>61</v>
      </c>
      <c r="C3862" t="s">
        <v>96</v>
      </c>
      <c r="D3862" t="s">
        <v>710</v>
      </c>
      <c r="E3862" t="s">
        <v>994</v>
      </c>
      <c r="F3862" s="6">
        <v>4.3018153660844878E-4</v>
      </c>
      <c r="G3862" t="s">
        <v>224</v>
      </c>
      <c r="H3862" t="s">
        <v>269</v>
      </c>
      <c r="I3862" s="1">
        <v>92.405000000000001</v>
      </c>
      <c r="J3862" s="2">
        <v>4.1641572743697841E-2</v>
      </c>
      <c r="K3862" s="2">
        <v>4.1383463821732774E-2</v>
      </c>
      <c r="L3862" s="2">
        <v>3.9748774639025597E-2</v>
      </c>
    </row>
    <row r="3863" spans="1:12" x14ac:dyDescent="0.35">
      <c r="A3863">
        <v>7820120</v>
      </c>
      <c r="B3863" t="s">
        <v>61</v>
      </c>
      <c r="C3863" t="s">
        <v>96</v>
      </c>
      <c r="D3863" t="s">
        <v>710</v>
      </c>
      <c r="E3863" t="s">
        <v>995</v>
      </c>
      <c r="F3863" s="6">
        <v>1.0324356878602769E-3</v>
      </c>
      <c r="G3863" t="s">
        <v>510</v>
      </c>
      <c r="H3863" t="s">
        <v>612</v>
      </c>
      <c r="I3863" s="1">
        <v>69.040000000000006</v>
      </c>
      <c r="J3863" s="2">
        <v>5.8332616364105645E-2</v>
      </c>
      <c r="K3863" s="2">
        <v>7.4748343801084055E-2</v>
      </c>
      <c r="L3863" s="2">
        <v>7.1134820468944912E-2</v>
      </c>
    </row>
    <row r="3864" spans="1:12" x14ac:dyDescent="0.35">
      <c r="A3864">
        <v>7820120</v>
      </c>
      <c r="B3864" t="s">
        <v>61</v>
      </c>
      <c r="C3864" t="s">
        <v>96</v>
      </c>
      <c r="D3864" t="s">
        <v>710</v>
      </c>
      <c r="E3864" t="s">
        <v>996</v>
      </c>
      <c r="F3864" s="6">
        <v>7.7432676589520781E-4</v>
      </c>
      <c r="G3864" t="s">
        <v>997</v>
      </c>
      <c r="H3864" t="s">
        <v>998</v>
      </c>
      <c r="I3864" s="1">
        <v>72.625</v>
      </c>
      <c r="J3864" s="2">
        <v>4.5220683128280134E-2</v>
      </c>
      <c r="K3864" s="2">
        <v>6.2797900714101351E-2</v>
      </c>
      <c r="L3864" s="2">
        <v>5.6216122022463205E-2</v>
      </c>
    </row>
    <row r="3865" spans="1:12" x14ac:dyDescent="0.35">
      <c r="A3865">
        <v>7820120</v>
      </c>
      <c r="B3865" t="s">
        <v>61</v>
      </c>
      <c r="C3865" t="s">
        <v>96</v>
      </c>
      <c r="D3865" t="s">
        <v>710</v>
      </c>
      <c r="E3865" t="s">
        <v>999</v>
      </c>
      <c r="F3865" s="6">
        <v>8.6036307321689758E-5</v>
      </c>
      <c r="G3865" t="s">
        <v>436</v>
      </c>
      <c r="H3865" t="s">
        <v>136</v>
      </c>
      <c r="I3865" s="1">
        <v>85.22999999999999</v>
      </c>
      <c r="J3865" s="2">
        <v>7.0893917233072366E-3</v>
      </c>
      <c r="K3865" s="2">
        <v>7.7862858126129227E-3</v>
      </c>
      <c r="L3865" s="2">
        <v>7.3388972771021091E-3</v>
      </c>
    </row>
    <row r="3866" spans="1:12" x14ac:dyDescent="0.35">
      <c r="A3866">
        <v>7820120</v>
      </c>
      <c r="B3866" t="s">
        <v>61</v>
      </c>
      <c r="C3866" t="s">
        <v>96</v>
      </c>
      <c r="D3866" t="s">
        <v>710</v>
      </c>
      <c r="E3866" t="s">
        <v>1000</v>
      </c>
      <c r="F3866" s="6">
        <v>5.1621784393013847E-4</v>
      </c>
      <c r="G3866" t="s">
        <v>463</v>
      </c>
      <c r="H3866" t="s">
        <v>898</v>
      </c>
      <c r="I3866" s="1">
        <v>69.105000000000004</v>
      </c>
      <c r="J3866" s="2">
        <v>2.9372795319624879E-2</v>
      </c>
      <c r="K3866" s="2">
        <v>4.1194183945625046E-2</v>
      </c>
      <c r="L3866" s="2">
        <v>3.5670652227886651E-2</v>
      </c>
    </row>
    <row r="3867" spans="1:12" x14ac:dyDescent="0.35">
      <c r="A3867">
        <v>7820120</v>
      </c>
      <c r="B3867" t="s">
        <v>61</v>
      </c>
      <c r="C3867" t="s">
        <v>96</v>
      </c>
      <c r="D3867" t="s">
        <v>710</v>
      </c>
      <c r="E3867" t="s">
        <v>2036</v>
      </c>
      <c r="F3867" s="6">
        <v>7.7432676589520781E-4</v>
      </c>
      <c r="G3867" t="s">
        <v>1192</v>
      </c>
      <c r="H3867" t="s">
        <v>718</v>
      </c>
      <c r="I3867" s="1">
        <v>73.14</v>
      </c>
      <c r="J3867" s="2">
        <v>5.7455046029424424E-2</v>
      </c>
      <c r="K3867" s="2">
        <v>6.5198313688376502E-2</v>
      </c>
      <c r="L3867" s="2">
        <v>5.6758154303176489E-2</v>
      </c>
    </row>
    <row r="3868" spans="1:12" x14ac:dyDescent="0.35">
      <c r="A3868">
        <v>7820120</v>
      </c>
      <c r="B3868" t="s">
        <v>61</v>
      </c>
      <c r="C3868" t="s">
        <v>96</v>
      </c>
      <c r="D3868" t="s">
        <v>710</v>
      </c>
      <c r="E3868" t="s">
        <v>1001</v>
      </c>
      <c r="F3868" s="6">
        <v>2.5810892196506923E-4</v>
      </c>
      <c r="G3868" t="s">
        <v>1002</v>
      </c>
      <c r="H3868" t="s">
        <v>884</v>
      </c>
      <c r="I3868" s="1">
        <v>62.814999999999998</v>
      </c>
      <c r="J3868" s="2">
        <v>1.476383033640196E-2</v>
      </c>
      <c r="K3868" s="2">
        <v>2.1061688032349649E-2</v>
      </c>
      <c r="L3868" s="2">
        <v>1.6235051585445814E-2</v>
      </c>
    </row>
    <row r="3869" spans="1:12" x14ac:dyDescent="0.35">
      <c r="A3869">
        <v>7820120</v>
      </c>
      <c r="B3869" t="s">
        <v>61</v>
      </c>
      <c r="C3869" t="s">
        <v>96</v>
      </c>
      <c r="D3869" t="s">
        <v>710</v>
      </c>
      <c r="E3869" t="s">
        <v>1003</v>
      </c>
      <c r="F3869" s="6">
        <v>2.5810892196506923E-4</v>
      </c>
      <c r="G3869" t="s">
        <v>918</v>
      </c>
      <c r="H3869" t="s">
        <v>1004</v>
      </c>
      <c r="I3869" s="1">
        <v>92.685000000000002</v>
      </c>
      <c r="J3869" s="2">
        <v>2.5036565430611717E-2</v>
      </c>
      <c r="K3869" s="2">
        <v>2.4107373311537467E-2</v>
      </c>
      <c r="L3869" s="2">
        <v>2.3926696278476E-2</v>
      </c>
    </row>
    <row r="3870" spans="1:12" x14ac:dyDescent="0.35">
      <c r="A3870">
        <v>7820120</v>
      </c>
      <c r="B3870" t="s">
        <v>61</v>
      </c>
      <c r="C3870" t="s">
        <v>96</v>
      </c>
      <c r="D3870" t="s">
        <v>710</v>
      </c>
      <c r="E3870" t="s">
        <v>1005</v>
      </c>
      <c r="F3870" s="6">
        <v>3.4414522928675903E-4</v>
      </c>
      <c r="G3870" t="s">
        <v>517</v>
      </c>
      <c r="H3870" t="s">
        <v>670</v>
      </c>
      <c r="I3870" s="1">
        <v>75.195000000000007</v>
      </c>
      <c r="J3870" s="2">
        <v>2.2885657747569475E-2</v>
      </c>
      <c r="K3870" s="2">
        <v>2.8804955691301731E-2</v>
      </c>
      <c r="L3870" s="2">
        <v>2.5845306194311659E-2</v>
      </c>
    </row>
    <row r="3871" spans="1:12" x14ac:dyDescent="0.35">
      <c r="A3871">
        <v>7820120</v>
      </c>
      <c r="B3871" t="s">
        <v>61</v>
      </c>
      <c r="C3871" t="s">
        <v>96</v>
      </c>
      <c r="D3871" t="s">
        <v>710</v>
      </c>
      <c r="E3871" t="s">
        <v>2037</v>
      </c>
      <c r="F3871" s="6">
        <v>2.5810892196506923E-4</v>
      </c>
      <c r="G3871" t="s">
        <v>2007</v>
      </c>
      <c r="H3871" t="s">
        <v>924</v>
      </c>
      <c r="I3871" s="1">
        <v>96.424999999999997</v>
      </c>
      <c r="J3871" s="2">
        <v>2.4675212939860618E-2</v>
      </c>
      <c r="K3871" s="2">
        <v>2.5372107029166306E-2</v>
      </c>
      <c r="L3871" s="2">
        <v>2.4881700471275633E-2</v>
      </c>
    </row>
    <row r="3872" spans="1:12" x14ac:dyDescent="0.35">
      <c r="A3872">
        <v>7820120</v>
      </c>
      <c r="B3872" t="s">
        <v>61</v>
      </c>
      <c r="C3872" t="s">
        <v>96</v>
      </c>
      <c r="D3872" t="s">
        <v>710</v>
      </c>
      <c r="E3872" t="s">
        <v>1793</v>
      </c>
      <c r="F3872" s="6">
        <v>8.6036307321689758E-5</v>
      </c>
      <c r="G3872" t="s">
        <v>1794</v>
      </c>
      <c r="H3872" t="s">
        <v>170</v>
      </c>
      <c r="I3872" s="1">
        <v>85.214999999999989</v>
      </c>
      <c r="J3872" s="2">
        <v>7.7776821818807546E-3</v>
      </c>
      <c r="K3872" s="2">
        <v>8.027187473113654E-3</v>
      </c>
      <c r="L3872" s="2">
        <v>7.321689621794812E-3</v>
      </c>
    </row>
    <row r="3873" spans="1:12" x14ac:dyDescent="0.35">
      <c r="A3873">
        <v>7820120</v>
      </c>
      <c r="B3873" t="s">
        <v>61</v>
      </c>
      <c r="C3873" t="s">
        <v>96</v>
      </c>
      <c r="D3873" t="s">
        <v>710</v>
      </c>
      <c r="E3873" t="s">
        <v>1006</v>
      </c>
      <c r="F3873" s="6">
        <v>8.6036307321689758E-5</v>
      </c>
      <c r="G3873" t="s">
        <v>1007</v>
      </c>
      <c r="H3873" t="s">
        <v>1008</v>
      </c>
      <c r="I3873" s="1">
        <v>74.449999999999989</v>
      </c>
      <c r="J3873" s="2">
        <v>4.7578077948894435E-3</v>
      </c>
      <c r="K3873" s="2">
        <v>7.0979953540394047E-3</v>
      </c>
      <c r="L3873" s="2">
        <v>6.4097048954658868E-3</v>
      </c>
    </row>
    <row r="3874" spans="1:12" x14ac:dyDescent="0.35">
      <c r="A3874">
        <v>7820120</v>
      </c>
      <c r="B3874" t="s">
        <v>61</v>
      </c>
      <c r="C3874" t="s">
        <v>96</v>
      </c>
      <c r="D3874" t="s">
        <v>710</v>
      </c>
      <c r="E3874" t="s">
        <v>2767</v>
      </c>
      <c r="F3874" s="6">
        <v>2.5810892196506923E-4</v>
      </c>
      <c r="G3874" t="s">
        <v>488</v>
      </c>
      <c r="H3874" t="s">
        <v>417</v>
      </c>
      <c r="I3874" s="1">
        <v>83.435000000000002</v>
      </c>
      <c r="J3874" s="2">
        <v>2.3023315839284176E-2</v>
      </c>
      <c r="K3874" s="2">
        <v>2.3255613869052737E-2</v>
      </c>
      <c r="L3874" s="2">
        <v>2.1526284485729734E-2</v>
      </c>
    </row>
    <row r="3875" spans="1:12" x14ac:dyDescent="0.35">
      <c r="A3875">
        <v>7820120</v>
      </c>
      <c r="B3875" t="s">
        <v>61</v>
      </c>
      <c r="C3875" t="s">
        <v>96</v>
      </c>
      <c r="D3875" t="s">
        <v>710</v>
      </c>
      <c r="E3875" t="s">
        <v>2038</v>
      </c>
      <c r="F3875" s="6">
        <v>1.7207261464337952E-4</v>
      </c>
      <c r="G3875" t="s">
        <v>661</v>
      </c>
      <c r="H3875" t="s">
        <v>1922</v>
      </c>
      <c r="I3875" s="1">
        <v>93.774999999999991</v>
      </c>
      <c r="J3875" s="2">
        <v>1.6639421836014801E-2</v>
      </c>
      <c r="K3875" s="2">
        <v>1.5331669964725113E-2</v>
      </c>
      <c r="L3875" s="2">
        <v>1.6140411778672946E-2</v>
      </c>
    </row>
    <row r="3876" spans="1:12" x14ac:dyDescent="0.35">
      <c r="A3876">
        <v>7820120</v>
      </c>
      <c r="B3876" t="s">
        <v>61</v>
      </c>
      <c r="C3876" t="s">
        <v>96</v>
      </c>
      <c r="D3876" t="s">
        <v>710</v>
      </c>
      <c r="E3876" t="s">
        <v>1009</v>
      </c>
      <c r="F3876" s="6">
        <v>8.6036307321689758E-5</v>
      </c>
      <c r="G3876" t="s">
        <v>866</v>
      </c>
      <c r="H3876" t="s">
        <v>1010</v>
      </c>
      <c r="I3876" s="1">
        <v>71.114999999999995</v>
      </c>
      <c r="J3876" s="2">
        <v>3.8630301987438698E-3</v>
      </c>
      <c r="K3876" s="2">
        <v>6.8054719091456594E-3</v>
      </c>
      <c r="L3876" s="2">
        <v>6.1257848187423374E-3</v>
      </c>
    </row>
    <row r="3877" spans="1:12" x14ac:dyDescent="0.35">
      <c r="A3877">
        <v>7820120</v>
      </c>
      <c r="B3877" t="s">
        <v>61</v>
      </c>
      <c r="C3877" t="s">
        <v>96</v>
      </c>
      <c r="D3877" t="s">
        <v>710</v>
      </c>
      <c r="E3877" t="s">
        <v>1011</v>
      </c>
      <c r="F3877" s="6">
        <v>1.7207261464337952E-4</v>
      </c>
      <c r="G3877" t="s">
        <v>567</v>
      </c>
      <c r="H3877" t="s">
        <v>1012</v>
      </c>
      <c r="I3877" s="1">
        <v>78.289999999999992</v>
      </c>
      <c r="J3877" s="2">
        <v>1.3989503570506755E-2</v>
      </c>
      <c r="K3877" s="2">
        <v>1.5211219134474751E-2</v>
      </c>
      <c r="L3877" s="2">
        <v>1.3473286251700562E-2</v>
      </c>
    </row>
    <row r="3878" spans="1:12" x14ac:dyDescent="0.35">
      <c r="A3878">
        <v>7820120</v>
      </c>
      <c r="B3878" t="s">
        <v>61</v>
      </c>
      <c r="C3878" t="s">
        <v>96</v>
      </c>
      <c r="D3878" t="s">
        <v>710</v>
      </c>
      <c r="E3878" t="s">
        <v>2039</v>
      </c>
      <c r="F3878" s="6">
        <v>8.6036307321689758E-5</v>
      </c>
      <c r="G3878" t="s">
        <v>1924</v>
      </c>
      <c r="H3878" t="s">
        <v>901</v>
      </c>
      <c r="I3878" s="1">
        <v>90.52</v>
      </c>
      <c r="J3878" s="2">
        <v>8.4831799019186097E-3</v>
      </c>
      <c r="K3878" s="2">
        <v>7.7948894433450917E-3</v>
      </c>
      <c r="L3878" s="2">
        <v>7.7862858126129227E-3</v>
      </c>
    </row>
    <row r="3879" spans="1:12" x14ac:dyDescent="0.35">
      <c r="A3879">
        <v>7820120</v>
      </c>
      <c r="B3879" t="s">
        <v>61</v>
      </c>
      <c r="C3879" t="s">
        <v>96</v>
      </c>
      <c r="D3879" t="s">
        <v>710</v>
      </c>
      <c r="E3879" t="s">
        <v>1013</v>
      </c>
      <c r="F3879" s="6">
        <v>5.1621784393013847E-4</v>
      </c>
      <c r="G3879" t="s">
        <v>384</v>
      </c>
      <c r="H3879" t="s">
        <v>605</v>
      </c>
      <c r="I3879" s="1">
        <v>81.919999999999987</v>
      </c>
      <c r="J3879" s="2">
        <v>3.8200120450830245E-2</v>
      </c>
      <c r="K3879" s="2">
        <v>4.5530413834638211E-2</v>
      </c>
      <c r="L3879" s="2">
        <v>4.2329863202271355E-2</v>
      </c>
    </row>
    <row r="3880" spans="1:12" x14ac:dyDescent="0.35">
      <c r="A3880">
        <v>7820120</v>
      </c>
      <c r="B3880" t="s">
        <v>61</v>
      </c>
      <c r="C3880" t="s">
        <v>96</v>
      </c>
      <c r="D3880" t="s">
        <v>710</v>
      </c>
      <c r="E3880" t="s">
        <v>1014</v>
      </c>
      <c r="F3880" s="6">
        <v>1.7207261464337952E-4</v>
      </c>
      <c r="G3880" t="s">
        <v>449</v>
      </c>
      <c r="H3880" t="s">
        <v>461</v>
      </c>
      <c r="I3880" s="1">
        <v>74.284999999999997</v>
      </c>
      <c r="J3880" s="2">
        <v>1.2578508130431041E-2</v>
      </c>
      <c r="K3880" s="2">
        <v>1.4264819753936163E-2</v>
      </c>
      <c r="L3880" s="2">
        <v>1.2767787481414813E-2</v>
      </c>
    </row>
    <row r="3881" spans="1:12" x14ac:dyDescent="0.35">
      <c r="A3881">
        <v>7820120</v>
      </c>
      <c r="B3881" t="s">
        <v>61</v>
      </c>
      <c r="C3881" t="s">
        <v>96</v>
      </c>
      <c r="D3881" t="s">
        <v>710</v>
      </c>
      <c r="E3881" t="s">
        <v>1015</v>
      </c>
      <c r="F3881" s="6">
        <v>8.6036307321689758E-5</v>
      </c>
      <c r="G3881" t="s">
        <v>490</v>
      </c>
      <c r="H3881" t="s">
        <v>707</v>
      </c>
      <c r="I3881" s="1">
        <v>65.55</v>
      </c>
      <c r="J3881" s="2">
        <v>4.0695173363159256E-3</v>
      </c>
      <c r="K3881" s="2">
        <v>6.8915082164673494E-3</v>
      </c>
      <c r="L3881" s="2">
        <v>5.6353781295706788E-3</v>
      </c>
    </row>
    <row r="3882" spans="1:12" x14ac:dyDescent="0.35">
      <c r="A3882">
        <v>7820120</v>
      </c>
      <c r="B3882" t="s">
        <v>61</v>
      </c>
      <c r="C3882" t="s">
        <v>96</v>
      </c>
      <c r="D3882" t="s">
        <v>710</v>
      </c>
      <c r="E3882" t="s">
        <v>1016</v>
      </c>
      <c r="F3882" s="6">
        <v>4.3018153660844878E-4</v>
      </c>
      <c r="G3882" t="s">
        <v>1017</v>
      </c>
      <c r="H3882" t="s">
        <v>1018</v>
      </c>
      <c r="I3882" s="1">
        <v>95.28</v>
      </c>
      <c r="J3882" s="2">
        <v>4.2243826894949668E-2</v>
      </c>
      <c r="K3882" s="2">
        <v>4.2458917663253895E-2</v>
      </c>
      <c r="L3882" s="2">
        <v>4.1039319248850945E-2</v>
      </c>
    </row>
    <row r="3883" spans="1:12" x14ac:dyDescent="0.35">
      <c r="A3883">
        <v>7820120</v>
      </c>
      <c r="B3883" t="s">
        <v>61</v>
      </c>
      <c r="C3883" t="s">
        <v>96</v>
      </c>
      <c r="D3883" t="s">
        <v>710</v>
      </c>
      <c r="E3883" t="s">
        <v>1875</v>
      </c>
      <c r="F3883" s="6">
        <v>1.7207261464337952E-4</v>
      </c>
      <c r="G3883" t="s">
        <v>898</v>
      </c>
      <c r="H3883" t="s">
        <v>513</v>
      </c>
      <c r="I3883" s="1">
        <v>87.11999999999999</v>
      </c>
      <c r="J3883" s="2">
        <v>1.3731394648541685E-2</v>
      </c>
      <c r="K3883" s="2">
        <v>1.5073561042760045E-2</v>
      </c>
      <c r="L3883" s="2">
        <v>1.4987524472876382E-2</v>
      </c>
    </row>
    <row r="3884" spans="1:12" x14ac:dyDescent="0.35">
      <c r="A3884">
        <v>7820120</v>
      </c>
      <c r="B3884" t="s">
        <v>61</v>
      </c>
      <c r="C3884" t="s">
        <v>96</v>
      </c>
      <c r="D3884" t="s">
        <v>710</v>
      </c>
      <c r="E3884" t="s">
        <v>1019</v>
      </c>
      <c r="F3884" s="6">
        <v>1.7207261464337952E-4</v>
      </c>
      <c r="G3884" t="s">
        <v>729</v>
      </c>
      <c r="H3884" t="s">
        <v>205</v>
      </c>
      <c r="I3884" s="1">
        <v>73.509999999999991</v>
      </c>
      <c r="J3884" s="2">
        <v>9.6360664200292531E-3</v>
      </c>
      <c r="K3884" s="2">
        <v>1.3335627634861912E-2</v>
      </c>
      <c r="L3884" s="2">
        <v>1.2630130177386029E-2</v>
      </c>
    </row>
    <row r="3885" spans="1:12" x14ac:dyDescent="0.35">
      <c r="A3885">
        <v>7820120</v>
      </c>
      <c r="B3885" t="s">
        <v>61</v>
      </c>
      <c r="C3885" t="s">
        <v>96</v>
      </c>
      <c r="D3885" t="s">
        <v>710</v>
      </c>
      <c r="E3885" t="s">
        <v>1020</v>
      </c>
      <c r="F3885" s="6">
        <v>8.6036307321689758E-5</v>
      </c>
      <c r="G3885" t="s">
        <v>826</v>
      </c>
      <c r="H3885" t="s">
        <v>597</v>
      </c>
      <c r="I3885" s="1">
        <v>73.23</v>
      </c>
      <c r="J3885" s="2">
        <v>5.5063236685881445E-3</v>
      </c>
      <c r="K3885" s="2">
        <v>6.0311451432504513E-3</v>
      </c>
      <c r="L3885" s="2">
        <v>6.2978574333857175E-3</v>
      </c>
    </row>
    <row r="3886" spans="1:12" x14ac:dyDescent="0.35">
      <c r="A3886">
        <v>7820120</v>
      </c>
      <c r="B3886" t="s">
        <v>61</v>
      </c>
      <c r="C3886" t="s">
        <v>96</v>
      </c>
      <c r="D3886" t="s">
        <v>710</v>
      </c>
      <c r="E3886" t="s">
        <v>1021</v>
      </c>
      <c r="F3886" s="6">
        <v>8.6036307321689758E-5</v>
      </c>
      <c r="G3886" t="s">
        <v>356</v>
      </c>
      <c r="H3886" t="s">
        <v>897</v>
      </c>
      <c r="I3886" s="1">
        <v>70.834999999999994</v>
      </c>
      <c r="J3886" s="2">
        <v>6.3494794803407037E-3</v>
      </c>
      <c r="K3886" s="2">
        <v>6.504344833519745E-3</v>
      </c>
      <c r="L3886" s="2">
        <v>6.0913708209376083E-3</v>
      </c>
    </row>
    <row r="3887" spans="1:12" x14ac:dyDescent="0.35">
      <c r="A3887">
        <v>7820120</v>
      </c>
      <c r="B3887" t="s">
        <v>61</v>
      </c>
      <c r="C3887" t="s">
        <v>96</v>
      </c>
      <c r="D3887" t="s">
        <v>710</v>
      </c>
      <c r="E3887" t="s">
        <v>2768</v>
      </c>
      <c r="F3887" s="6">
        <v>8.6036307321689755E-4</v>
      </c>
      <c r="G3887" t="s">
        <v>2769</v>
      </c>
      <c r="H3887" t="s">
        <v>884</v>
      </c>
      <c r="I3887" s="1">
        <v>56.099999999999994</v>
      </c>
      <c r="J3887" s="2">
        <v>3.5446958616536184E-2</v>
      </c>
      <c r="K3887" s="2">
        <v>7.0205626774498833E-2</v>
      </c>
      <c r="L3887" s="2">
        <v>4.8352405371194576E-2</v>
      </c>
    </row>
    <row r="3888" spans="1:12" x14ac:dyDescent="0.35">
      <c r="A3888">
        <v>7820120</v>
      </c>
      <c r="B3888" t="s">
        <v>61</v>
      </c>
      <c r="C3888" t="s">
        <v>96</v>
      </c>
      <c r="D3888" t="s">
        <v>710</v>
      </c>
      <c r="E3888" t="s">
        <v>1022</v>
      </c>
      <c r="F3888" s="6">
        <v>6.0225415125182832E-4</v>
      </c>
      <c r="G3888" t="s">
        <v>802</v>
      </c>
      <c r="H3888" t="s">
        <v>213</v>
      </c>
      <c r="I3888" s="1">
        <v>78.274999999999991</v>
      </c>
      <c r="J3888" s="2">
        <v>3.5834121999483784E-2</v>
      </c>
      <c r="K3888" s="2">
        <v>5.2396111158909062E-2</v>
      </c>
      <c r="L3888" s="2">
        <v>4.7216726377110246E-2</v>
      </c>
    </row>
    <row r="3889" spans="1:12" x14ac:dyDescent="0.35">
      <c r="A3889">
        <v>7820120</v>
      </c>
      <c r="B3889" t="s">
        <v>61</v>
      </c>
      <c r="C3889" t="s">
        <v>96</v>
      </c>
      <c r="D3889" t="s">
        <v>710</v>
      </c>
      <c r="E3889" t="s">
        <v>2770</v>
      </c>
      <c r="F3889" s="6">
        <v>5.1621784393013847E-4</v>
      </c>
      <c r="G3889" t="s">
        <v>401</v>
      </c>
      <c r="H3889" t="s">
        <v>684</v>
      </c>
      <c r="I3889" s="1">
        <v>79.300000000000011</v>
      </c>
      <c r="J3889" s="2">
        <v>3.6857954056611887E-2</v>
      </c>
      <c r="K3889" s="2">
        <v>3.8406607588402301E-2</v>
      </c>
      <c r="L3889" s="2">
        <v>4.0936076599031819E-2</v>
      </c>
    </row>
    <row r="3890" spans="1:12" x14ac:dyDescent="0.35">
      <c r="A3890">
        <v>7820120</v>
      </c>
      <c r="B3890" t="s">
        <v>61</v>
      </c>
      <c r="C3890" t="s">
        <v>96</v>
      </c>
      <c r="D3890" t="s">
        <v>710</v>
      </c>
      <c r="E3890" t="s">
        <v>1023</v>
      </c>
      <c r="F3890" s="6">
        <v>1.0324356878602769E-3</v>
      </c>
      <c r="G3890" t="s">
        <v>1024</v>
      </c>
      <c r="H3890" t="s">
        <v>721</v>
      </c>
      <c r="I3890" s="1">
        <v>66.03</v>
      </c>
      <c r="J3890" s="2">
        <v>5.4306117181450571E-2</v>
      </c>
      <c r="K3890" s="2">
        <v>8.3627290716682429E-2</v>
      </c>
      <c r="L3890" s="2">
        <v>6.8243997392192474E-2</v>
      </c>
    </row>
    <row r="3891" spans="1:12" x14ac:dyDescent="0.35">
      <c r="A3891">
        <v>7820120</v>
      </c>
      <c r="B3891" t="s">
        <v>61</v>
      </c>
      <c r="C3891" t="s">
        <v>96</v>
      </c>
      <c r="D3891" t="s">
        <v>710</v>
      </c>
      <c r="E3891" t="s">
        <v>2771</v>
      </c>
      <c r="F3891" s="6">
        <v>1.7207261464337952E-4</v>
      </c>
      <c r="G3891" t="s">
        <v>929</v>
      </c>
      <c r="H3891" t="s">
        <v>1012</v>
      </c>
      <c r="I3891" s="1">
        <v>77.86</v>
      </c>
      <c r="J3891" s="2">
        <v>1.4075539877828443E-2</v>
      </c>
      <c r="K3891" s="2">
        <v>1.5211219134474751E-2</v>
      </c>
      <c r="L3891" s="2">
        <v>1.3387249944378872E-2</v>
      </c>
    </row>
    <row r="3892" spans="1:12" x14ac:dyDescent="0.35">
      <c r="A3892">
        <v>7820120</v>
      </c>
      <c r="B3892" t="s">
        <v>61</v>
      </c>
      <c r="C3892" t="s">
        <v>96</v>
      </c>
      <c r="D3892" t="s">
        <v>710</v>
      </c>
      <c r="E3892" t="s">
        <v>1025</v>
      </c>
      <c r="F3892" s="6">
        <v>1.7207261464337952E-4</v>
      </c>
      <c r="G3892" t="s">
        <v>1026</v>
      </c>
      <c r="H3892" t="s">
        <v>312</v>
      </c>
      <c r="I3892" s="1">
        <v>81.174999999999997</v>
      </c>
      <c r="J3892" s="2">
        <v>1.1632108749892454E-2</v>
      </c>
      <c r="K3892" s="2">
        <v>1.5761851501333562E-2</v>
      </c>
      <c r="L3892" s="2">
        <v>1.3972295783918471E-2</v>
      </c>
    </row>
    <row r="3893" spans="1:12" x14ac:dyDescent="0.35">
      <c r="A3893">
        <v>7820120</v>
      </c>
      <c r="B3893" t="s">
        <v>61</v>
      </c>
      <c r="C3893" t="s">
        <v>96</v>
      </c>
      <c r="D3893" t="s">
        <v>710</v>
      </c>
      <c r="E3893" t="s">
        <v>1030</v>
      </c>
      <c r="F3893" s="6">
        <v>2.5810892196506923E-4</v>
      </c>
      <c r="G3893" t="s">
        <v>648</v>
      </c>
      <c r="H3893" t="s">
        <v>857</v>
      </c>
      <c r="I3893" s="1">
        <v>58.885000000000005</v>
      </c>
      <c r="J3893" s="2">
        <v>1.2311795577733804E-2</v>
      </c>
      <c r="K3893" s="2">
        <v>1.9590467177148758E-2</v>
      </c>
      <c r="L3893" s="2">
        <v>1.5202615897585538E-2</v>
      </c>
    </row>
    <row r="3894" spans="1:12" x14ac:dyDescent="0.35">
      <c r="A3894">
        <v>7820120</v>
      </c>
      <c r="B3894" t="s">
        <v>61</v>
      </c>
      <c r="C3894" t="s">
        <v>96</v>
      </c>
      <c r="D3894" t="s">
        <v>710</v>
      </c>
      <c r="E3894" t="s">
        <v>2043</v>
      </c>
      <c r="F3894" s="6">
        <v>1.7207261464337952E-4</v>
      </c>
      <c r="G3894" t="s">
        <v>1405</v>
      </c>
      <c r="H3894" t="s">
        <v>605</v>
      </c>
      <c r="I3894" s="1">
        <v>88.274999999999991</v>
      </c>
      <c r="J3894" s="2">
        <v>1.42820270154005E-2</v>
      </c>
      <c r="K3894" s="2">
        <v>1.5176804611546075E-2</v>
      </c>
      <c r="L3894" s="2">
        <v>1.5194012398134357E-2</v>
      </c>
    </row>
    <row r="3895" spans="1:12" x14ac:dyDescent="0.35">
      <c r="A3895">
        <v>7820120</v>
      </c>
      <c r="B3895" t="s">
        <v>61</v>
      </c>
      <c r="C3895" t="s">
        <v>96</v>
      </c>
      <c r="D3895" t="s">
        <v>710</v>
      </c>
      <c r="E3895" t="s">
        <v>1033</v>
      </c>
      <c r="F3895" s="6">
        <v>6.8829045857351806E-4</v>
      </c>
      <c r="G3895" t="s">
        <v>452</v>
      </c>
      <c r="H3895" t="s">
        <v>155</v>
      </c>
      <c r="I3895" s="1">
        <v>64.67</v>
      </c>
      <c r="J3895" s="2">
        <v>3.4758668157962663E-2</v>
      </c>
      <c r="K3895" s="2">
        <v>6.1120192721328404E-2</v>
      </c>
      <c r="L3895" s="2">
        <v>4.4601223816059757E-2</v>
      </c>
    </row>
    <row r="3896" spans="1:12" x14ac:dyDescent="0.35">
      <c r="A3896">
        <v>7820120</v>
      </c>
      <c r="B3896" t="s">
        <v>61</v>
      </c>
      <c r="C3896" t="s">
        <v>96</v>
      </c>
      <c r="D3896" t="s">
        <v>710</v>
      </c>
      <c r="E3896" t="s">
        <v>1034</v>
      </c>
      <c r="F3896" s="6">
        <v>8.6036307321689755E-4</v>
      </c>
      <c r="G3896" t="s">
        <v>1035</v>
      </c>
      <c r="H3896" t="s">
        <v>576</v>
      </c>
      <c r="I3896" s="1">
        <v>77.69</v>
      </c>
      <c r="J3896" s="2">
        <v>5.2740256388195815E-2</v>
      </c>
      <c r="K3896" s="2">
        <v>7.4593478447905023E-2</v>
      </c>
      <c r="L3896" s="2">
        <v>6.6936249721894353E-2</v>
      </c>
    </row>
    <row r="3897" spans="1:12" x14ac:dyDescent="0.35">
      <c r="A3897">
        <v>7820120</v>
      </c>
      <c r="B3897" t="s">
        <v>61</v>
      </c>
      <c r="C3897" t="s">
        <v>96</v>
      </c>
      <c r="D3897" t="s">
        <v>710</v>
      </c>
      <c r="E3897" t="s">
        <v>1036</v>
      </c>
      <c r="F3897" s="6">
        <v>1.7207261464337952E-4</v>
      </c>
      <c r="G3897" t="s">
        <v>144</v>
      </c>
      <c r="H3897" t="s">
        <v>1037</v>
      </c>
      <c r="I3897" s="1">
        <v>72.385000000000005</v>
      </c>
      <c r="J3897" s="2">
        <v>1.3232384066075886E-2</v>
      </c>
      <c r="K3897" s="2">
        <v>1.3438871203647939E-2</v>
      </c>
      <c r="L3897" s="2">
        <v>1.2458057562742649E-2</v>
      </c>
    </row>
    <row r="3898" spans="1:12" x14ac:dyDescent="0.35">
      <c r="A3898">
        <v>7820120</v>
      </c>
      <c r="B3898" t="s">
        <v>61</v>
      </c>
      <c r="C3898" t="s">
        <v>96</v>
      </c>
      <c r="D3898" t="s">
        <v>710</v>
      </c>
      <c r="E3898" t="s">
        <v>1038</v>
      </c>
      <c r="F3898" s="6">
        <v>1.7207261464337952E-4</v>
      </c>
      <c r="G3898" t="s">
        <v>1039</v>
      </c>
      <c r="H3898" t="s">
        <v>308</v>
      </c>
      <c r="I3898" s="1">
        <v>68.484999999999999</v>
      </c>
      <c r="J3898" s="2">
        <v>1.2957067882646478E-2</v>
      </c>
      <c r="K3898" s="2">
        <v>1.2354813731394649E-2</v>
      </c>
      <c r="L3898" s="2">
        <v>1.1769767104169132E-2</v>
      </c>
    </row>
    <row r="3899" spans="1:12" x14ac:dyDescent="0.35">
      <c r="A3899">
        <v>7820120</v>
      </c>
      <c r="B3899" t="s">
        <v>61</v>
      </c>
      <c r="C3899" t="s">
        <v>96</v>
      </c>
      <c r="D3899" t="s">
        <v>710</v>
      </c>
      <c r="E3899" t="s">
        <v>1040</v>
      </c>
      <c r="F3899" s="6">
        <v>5.1621784393013847E-4</v>
      </c>
      <c r="G3899" t="s">
        <v>616</v>
      </c>
      <c r="H3899" t="s">
        <v>242</v>
      </c>
      <c r="I3899" s="1">
        <v>73.47999999999999</v>
      </c>
      <c r="J3899" s="2">
        <v>3.0611718145057209E-2</v>
      </c>
      <c r="K3899" s="2">
        <v>4.8885829820184114E-2</v>
      </c>
      <c r="L3899" s="2">
        <v>3.7942011528865179E-2</v>
      </c>
    </row>
    <row r="3900" spans="1:12" x14ac:dyDescent="0.35">
      <c r="A3900">
        <v>7820120</v>
      </c>
      <c r="B3900" t="s">
        <v>61</v>
      </c>
      <c r="C3900" t="s">
        <v>96</v>
      </c>
      <c r="D3900" t="s">
        <v>710</v>
      </c>
      <c r="E3900" t="s">
        <v>1041</v>
      </c>
      <c r="F3900" s="6">
        <v>3.4414522928675903E-4</v>
      </c>
      <c r="G3900" t="s">
        <v>167</v>
      </c>
      <c r="H3900" t="s">
        <v>1042</v>
      </c>
      <c r="I3900" s="1">
        <v>88.25</v>
      </c>
      <c r="J3900" s="2">
        <v>3.0800998021164934E-2</v>
      </c>
      <c r="K3900" s="2">
        <v>3.3416501763744298E-2</v>
      </c>
      <c r="L3900" s="2">
        <v>3.0388024796268714E-2</v>
      </c>
    </row>
    <row r="3901" spans="1:12" x14ac:dyDescent="0.35">
      <c r="A3901">
        <v>7820120</v>
      </c>
      <c r="B3901" t="s">
        <v>61</v>
      </c>
      <c r="C3901" t="s">
        <v>96</v>
      </c>
      <c r="D3901" t="s">
        <v>710</v>
      </c>
      <c r="E3901" t="s">
        <v>457</v>
      </c>
      <c r="F3901" s="6">
        <v>1.7207261464337952E-4</v>
      </c>
      <c r="G3901" t="s">
        <v>206</v>
      </c>
      <c r="H3901" t="s">
        <v>206</v>
      </c>
      <c r="I3901" s="1">
        <v>99.16</v>
      </c>
      <c r="J3901" s="2">
        <v>1.7207261464337952E-2</v>
      </c>
      <c r="K3901" s="2">
        <v>1.7207261464337952E-2</v>
      </c>
      <c r="L3901" s="2">
        <v>1.7069602847499303E-2</v>
      </c>
    </row>
    <row r="3902" spans="1:12" x14ac:dyDescent="0.35">
      <c r="A3902">
        <v>7820120</v>
      </c>
      <c r="B3902" t="s">
        <v>61</v>
      </c>
      <c r="C3902" t="s">
        <v>96</v>
      </c>
      <c r="D3902" t="s">
        <v>710</v>
      </c>
      <c r="E3902" t="s">
        <v>2046</v>
      </c>
      <c r="F3902" s="6">
        <v>8.6036307321689758E-5</v>
      </c>
      <c r="G3902" t="s">
        <v>206</v>
      </c>
      <c r="H3902" t="s">
        <v>743</v>
      </c>
      <c r="I3902" s="1">
        <v>98.775000000000006</v>
      </c>
      <c r="J3902" s="2">
        <v>8.6036307321689758E-3</v>
      </c>
      <c r="K3902" s="2">
        <v>8.5089907941151184E-3</v>
      </c>
      <c r="L3902" s="2">
        <v>8.5003874259449216E-3</v>
      </c>
    </row>
    <row r="3903" spans="1:12" x14ac:dyDescent="0.35">
      <c r="A3903">
        <v>7820120</v>
      </c>
      <c r="B3903" t="s">
        <v>61</v>
      </c>
      <c r="C3903" t="s">
        <v>96</v>
      </c>
      <c r="D3903" t="s">
        <v>710</v>
      </c>
      <c r="E3903" t="s">
        <v>2047</v>
      </c>
      <c r="F3903" s="6">
        <v>2.5810892196506923E-4</v>
      </c>
      <c r="G3903" t="s">
        <v>511</v>
      </c>
      <c r="H3903" t="s">
        <v>721</v>
      </c>
      <c r="I3903" s="1">
        <v>75.344999999999999</v>
      </c>
      <c r="J3903" s="2">
        <v>2.072614643379506E-2</v>
      </c>
      <c r="K3903" s="2">
        <v>2.0906822679170607E-2</v>
      </c>
      <c r="L3903" s="2">
        <v>1.9461413110009179E-2</v>
      </c>
    </row>
    <row r="3904" spans="1:12" x14ac:dyDescent="0.35">
      <c r="A3904">
        <v>7820120</v>
      </c>
      <c r="B3904" t="s">
        <v>61</v>
      </c>
      <c r="C3904" t="s">
        <v>96</v>
      </c>
      <c r="D3904" t="s">
        <v>710</v>
      </c>
      <c r="E3904" t="s">
        <v>1043</v>
      </c>
      <c r="F3904" s="6">
        <v>8.6036307321689758E-5</v>
      </c>
      <c r="G3904" t="s">
        <v>1044</v>
      </c>
      <c r="H3904" t="s">
        <v>1045</v>
      </c>
      <c r="I3904" s="1">
        <v>51.589999999999996</v>
      </c>
      <c r="J3904" s="2">
        <v>3.0887034328486622E-3</v>
      </c>
      <c r="K3904" s="2">
        <v>5.7300180676245378E-3</v>
      </c>
      <c r="L3904" s="2">
        <v>4.448077154171854E-3</v>
      </c>
    </row>
    <row r="3905" spans="1:12" x14ac:dyDescent="0.35">
      <c r="A3905">
        <v>7820120</v>
      </c>
      <c r="B3905" t="s">
        <v>61</v>
      </c>
      <c r="C3905" t="s">
        <v>96</v>
      </c>
      <c r="D3905" t="s">
        <v>710</v>
      </c>
      <c r="E3905" t="s">
        <v>2048</v>
      </c>
      <c r="F3905" s="6">
        <v>3.4414522928675903E-4</v>
      </c>
      <c r="G3905" t="s">
        <v>359</v>
      </c>
      <c r="H3905" t="s">
        <v>973</v>
      </c>
      <c r="I3905" s="1">
        <v>88.07</v>
      </c>
      <c r="J3905" s="2">
        <v>2.6051793857007659E-2</v>
      </c>
      <c r="K3905" s="2">
        <v>3.3450916286672981E-2</v>
      </c>
      <c r="L3905" s="2">
        <v>3.0319194175039525E-2</v>
      </c>
    </row>
    <row r="3906" spans="1:12" x14ac:dyDescent="0.35">
      <c r="A3906">
        <v>7820120</v>
      </c>
      <c r="B3906" t="s">
        <v>61</v>
      </c>
      <c r="C3906" t="s">
        <v>96</v>
      </c>
      <c r="D3906" t="s">
        <v>710</v>
      </c>
      <c r="E3906" t="s">
        <v>1046</v>
      </c>
      <c r="F3906" s="6">
        <v>8.6036307321689755E-4</v>
      </c>
      <c r="G3906" t="s">
        <v>191</v>
      </c>
      <c r="H3906" t="s">
        <v>701</v>
      </c>
      <c r="I3906" s="1">
        <v>72.814999999999998</v>
      </c>
      <c r="J3906" s="2">
        <v>5.88488342080358E-2</v>
      </c>
      <c r="K3906" s="2">
        <v>7.5023659984513463E-2</v>
      </c>
      <c r="L3906" s="2">
        <v>6.263443435580987E-2</v>
      </c>
    </row>
    <row r="3907" spans="1:12" x14ac:dyDescent="0.35">
      <c r="A3907">
        <v>7820120</v>
      </c>
      <c r="B3907" t="s">
        <v>61</v>
      </c>
      <c r="C3907" t="s">
        <v>96</v>
      </c>
      <c r="D3907" t="s">
        <v>710</v>
      </c>
      <c r="E3907" t="s">
        <v>2049</v>
      </c>
      <c r="F3907" s="6">
        <v>3.4414522928675903E-4</v>
      </c>
      <c r="G3907" t="s">
        <v>1054</v>
      </c>
      <c r="H3907" t="s">
        <v>846</v>
      </c>
      <c r="I3907" s="1">
        <v>70.704999999999998</v>
      </c>
      <c r="J3907" s="2">
        <v>2.0063666867418051E-2</v>
      </c>
      <c r="K3907" s="2">
        <v>2.7325131205368669E-2</v>
      </c>
      <c r="L3907" s="2">
        <v>2.4331066660325973E-2</v>
      </c>
    </row>
    <row r="3908" spans="1:12" x14ac:dyDescent="0.35">
      <c r="A3908">
        <v>7820120</v>
      </c>
      <c r="B3908" t="s">
        <v>61</v>
      </c>
      <c r="C3908" t="s">
        <v>96</v>
      </c>
      <c r="D3908" t="s">
        <v>710</v>
      </c>
      <c r="E3908" t="s">
        <v>1048</v>
      </c>
      <c r="F3908" s="6">
        <v>2.5810892196506923E-4</v>
      </c>
      <c r="G3908" t="s">
        <v>143</v>
      </c>
      <c r="H3908" t="s">
        <v>684</v>
      </c>
      <c r="I3908" s="1">
        <v>56.480000000000004</v>
      </c>
      <c r="J3908" s="2">
        <v>1.0117869741030714E-2</v>
      </c>
      <c r="K3908" s="2">
        <v>1.9203303794201151E-2</v>
      </c>
      <c r="L3908" s="2">
        <v>1.4583154091026411E-2</v>
      </c>
    </row>
    <row r="3909" spans="1:12" x14ac:dyDescent="0.35">
      <c r="A3909">
        <v>7820120</v>
      </c>
      <c r="B3909" t="s">
        <v>61</v>
      </c>
      <c r="C3909" t="s">
        <v>96</v>
      </c>
      <c r="D3909" t="s">
        <v>710</v>
      </c>
      <c r="E3909" t="s">
        <v>2772</v>
      </c>
      <c r="F3909" s="6">
        <v>8.6036307321689758E-5</v>
      </c>
      <c r="G3909" t="s">
        <v>656</v>
      </c>
      <c r="H3909" t="s">
        <v>1592</v>
      </c>
      <c r="I3909" s="1">
        <v>90.125</v>
      </c>
      <c r="J3909" s="2">
        <v>7.7432676589520785E-3</v>
      </c>
      <c r="K3909" s="2">
        <v>7.966962057988471E-3</v>
      </c>
      <c r="L3909" s="2">
        <v>7.7518711584032606E-3</v>
      </c>
    </row>
    <row r="3910" spans="1:12" x14ac:dyDescent="0.35">
      <c r="A3910">
        <v>7820120</v>
      </c>
      <c r="B3910" t="s">
        <v>61</v>
      </c>
      <c r="C3910" t="s">
        <v>96</v>
      </c>
      <c r="D3910" t="s">
        <v>710</v>
      </c>
      <c r="E3910" t="s">
        <v>2773</v>
      </c>
      <c r="F3910" s="6">
        <v>2.5810892196506923E-4</v>
      </c>
      <c r="G3910" t="s">
        <v>206</v>
      </c>
      <c r="H3910" t="s">
        <v>569</v>
      </c>
      <c r="I3910" s="1">
        <v>98.4</v>
      </c>
      <c r="J3910" s="2">
        <v>2.5810892196506924E-2</v>
      </c>
      <c r="K3910" s="2">
        <v>2.5397917921362815E-2</v>
      </c>
      <c r="L3910" s="2">
        <v>2.5397918315205773E-2</v>
      </c>
    </row>
    <row r="3911" spans="1:12" x14ac:dyDescent="0.35">
      <c r="A3911">
        <v>7820120</v>
      </c>
      <c r="B3911" t="s">
        <v>61</v>
      </c>
      <c r="C3911" t="s">
        <v>96</v>
      </c>
      <c r="D3911" t="s">
        <v>710</v>
      </c>
      <c r="E3911" t="s">
        <v>2774</v>
      </c>
      <c r="F3911" s="6">
        <v>8.6036307321689758E-5</v>
      </c>
      <c r="G3911" t="s">
        <v>384</v>
      </c>
      <c r="H3911" t="s">
        <v>511</v>
      </c>
      <c r="I3911" s="1">
        <v>82.625</v>
      </c>
      <c r="J3911" s="2">
        <v>6.3666867418050417E-3</v>
      </c>
      <c r="K3911" s="2">
        <v>6.9087154779316875E-3</v>
      </c>
      <c r="L3911" s="2">
        <v>7.1065988534905877E-3</v>
      </c>
    </row>
    <row r="3912" spans="1:12" x14ac:dyDescent="0.35">
      <c r="A3912">
        <v>7820120</v>
      </c>
      <c r="B3912" t="s">
        <v>61</v>
      </c>
      <c r="C3912" t="s">
        <v>96</v>
      </c>
      <c r="D3912" t="s">
        <v>710</v>
      </c>
      <c r="E3912" t="s">
        <v>2775</v>
      </c>
      <c r="F3912" s="6">
        <v>3.4414522928675903E-4</v>
      </c>
      <c r="G3912" t="s">
        <v>479</v>
      </c>
      <c r="H3912" t="s">
        <v>610</v>
      </c>
      <c r="I3912" s="1">
        <v>77.974999999999994</v>
      </c>
      <c r="J3912" s="2">
        <v>2.7084229544867937E-2</v>
      </c>
      <c r="K3912" s="2">
        <v>2.8873784737159083E-2</v>
      </c>
      <c r="L3912" s="2">
        <v>2.6843327884367205E-2</v>
      </c>
    </row>
    <row r="3913" spans="1:12" x14ac:dyDescent="0.35">
      <c r="A3913">
        <v>7820120</v>
      </c>
      <c r="B3913" t="s">
        <v>61</v>
      </c>
      <c r="C3913" t="s">
        <v>96</v>
      </c>
      <c r="D3913" t="s">
        <v>710</v>
      </c>
      <c r="E3913" t="s">
        <v>1049</v>
      </c>
      <c r="F3913" s="6">
        <v>6.8829045857351806E-4</v>
      </c>
      <c r="G3913" t="s">
        <v>656</v>
      </c>
      <c r="H3913" t="s">
        <v>718</v>
      </c>
      <c r="I3913" s="1">
        <v>85.13</v>
      </c>
      <c r="J3913" s="2">
        <v>6.1946141271616628E-2</v>
      </c>
      <c r="K3913" s="2">
        <v>5.7954056611890223E-2</v>
      </c>
      <c r="L3913" s="2">
        <v>5.8573516974358496E-2</v>
      </c>
    </row>
    <row r="3914" spans="1:12" x14ac:dyDescent="0.35">
      <c r="A3914">
        <v>7820120</v>
      </c>
      <c r="B3914" t="s">
        <v>61</v>
      </c>
      <c r="C3914" t="s">
        <v>96</v>
      </c>
      <c r="D3914" t="s">
        <v>710</v>
      </c>
      <c r="E3914" t="s">
        <v>1050</v>
      </c>
      <c r="F3914" s="6">
        <v>8.6036307321689758E-5</v>
      </c>
      <c r="G3914" t="s">
        <v>1051</v>
      </c>
      <c r="H3914" t="s">
        <v>1052</v>
      </c>
      <c r="I3914" s="1">
        <v>84.194999999999993</v>
      </c>
      <c r="J3914" s="2">
        <v>7.2872752301471229E-3</v>
      </c>
      <c r="K3914" s="2">
        <v>7.97556568872064E-3</v>
      </c>
      <c r="L3914" s="2">
        <v>7.2442568139243048E-3</v>
      </c>
    </row>
    <row r="3915" spans="1:12" x14ac:dyDescent="0.35">
      <c r="A3915">
        <v>7820120</v>
      </c>
      <c r="B3915" t="s">
        <v>61</v>
      </c>
      <c r="C3915" t="s">
        <v>96</v>
      </c>
      <c r="D3915" t="s">
        <v>710</v>
      </c>
      <c r="E3915" t="s">
        <v>1053</v>
      </c>
      <c r="F3915" s="6">
        <v>6.0225415125182832E-4</v>
      </c>
      <c r="G3915" t="s">
        <v>1054</v>
      </c>
      <c r="H3915" t="s">
        <v>1055</v>
      </c>
      <c r="I3915" s="1">
        <v>78.63</v>
      </c>
      <c r="J3915" s="2">
        <v>3.5111417017981587E-2</v>
      </c>
      <c r="K3915" s="2">
        <v>5.2576787404284613E-2</v>
      </c>
      <c r="L3915" s="2">
        <v>4.7397399865585076E-2</v>
      </c>
    </row>
    <row r="3916" spans="1:12" x14ac:dyDescent="0.35">
      <c r="A3916">
        <v>7820120</v>
      </c>
      <c r="B3916" t="s">
        <v>61</v>
      </c>
      <c r="C3916" t="s">
        <v>96</v>
      </c>
      <c r="D3916" t="s">
        <v>710</v>
      </c>
      <c r="E3916" t="s">
        <v>2051</v>
      </c>
      <c r="F3916" s="6">
        <v>1.7207261464337952E-4</v>
      </c>
      <c r="G3916" t="s">
        <v>701</v>
      </c>
      <c r="H3916" t="s">
        <v>1194</v>
      </c>
      <c r="I3916" s="1">
        <v>89.81</v>
      </c>
      <c r="J3916" s="2">
        <v>1.5004731996902694E-2</v>
      </c>
      <c r="K3916" s="2">
        <v>1.5606986148154523E-2</v>
      </c>
      <c r="L3916" s="2">
        <v>1.5452121320099427E-2</v>
      </c>
    </row>
    <row r="3917" spans="1:12" x14ac:dyDescent="0.35">
      <c r="A3917">
        <v>7820120</v>
      </c>
      <c r="B3917" t="s">
        <v>61</v>
      </c>
      <c r="C3917" t="s">
        <v>96</v>
      </c>
      <c r="D3917" t="s">
        <v>1437</v>
      </c>
      <c r="E3917" t="s">
        <v>2776</v>
      </c>
      <c r="F3917" s="6">
        <v>1.7207261464337952E-4</v>
      </c>
      <c r="G3917" t="s">
        <v>751</v>
      </c>
      <c r="H3917" t="s">
        <v>868</v>
      </c>
      <c r="I3917" s="1">
        <v>65.495000000000005</v>
      </c>
      <c r="J3917" s="2">
        <v>1.1976253979179213E-2</v>
      </c>
      <c r="K3917" s="2">
        <v>1.2509679084573691E-2</v>
      </c>
      <c r="L3917" s="2">
        <v>1.1270756259141358E-2</v>
      </c>
    </row>
    <row r="3918" spans="1:12" x14ac:dyDescent="0.35">
      <c r="A3918">
        <v>7820120</v>
      </c>
      <c r="B3918" t="s">
        <v>61</v>
      </c>
      <c r="C3918" t="s">
        <v>96</v>
      </c>
      <c r="D3918" t="s">
        <v>1437</v>
      </c>
      <c r="E3918" t="s">
        <v>2777</v>
      </c>
      <c r="F3918" s="6">
        <v>8.6036307321689758E-5</v>
      </c>
      <c r="G3918" t="s">
        <v>135</v>
      </c>
      <c r="H3918" t="s">
        <v>188</v>
      </c>
      <c r="I3918" s="1">
        <v>58.239999999999995</v>
      </c>
      <c r="J3918" s="2">
        <v>4.439473457799192E-3</v>
      </c>
      <c r="K3918" s="2">
        <v>6.4183085261980558E-3</v>
      </c>
      <c r="L3918" s="2">
        <v>5.0159166512140198E-3</v>
      </c>
    </row>
    <row r="3919" spans="1:12" x14ac:dyDescent="0.35">
      <c r="A3919">
        <v>7820120</v>
      </c>
      <c r="B3919" t="s">
        <v>61</v>
      </c>
      <c r="C3919" t="s">
        <v>96</v>
      </c>
      <c r="D3919" t="s">
        <v>1437</v>
      </c>
      <c r="E3919" t="s">
        <v>797</v>
      </c>
      <c r="F3919" s="6">
        <v>1.7207261464337952E-4</v>
      </c>
      <c r="G3919" t="s">
        <v>1890</v>
      </c>
      <c r="H3919" t="s">
        <v>1434</v>
      </c>
      <c r="I3919" s="1">
        <v>84.175000000000011</v>
      </c>
      <c r="J3919" s="2">
        <v>1.2544093607502367E-2</v>
      </c>
      <c r="K3919" s="2">
        <v>1.6278069345263702E-2</v>
      </c>
      <c r="L3919" s="2">
        <v>1.448851362784861E-2</v>
      </c>
    </row>
    <row r="3920" spans="1:12" x14ac:dyDescent="0.35">
      <c r="A3920">
        <v>7820120</v>
      </c>
      <c r="B3920" t="s">
        <v>61</v>
      </c>
      <c r="C3920" t="s">
        <v>96</v>
      </c>
      <c r="D3920" t="s">
        <v>1437</v>
      </c>
      <c r="E3920" t="s">
        <v>2053</v>
      </c>
      <c r="F3920" s="6">
        <v>1.7207261464337952E-4</v>
      </c>
      <c r="G3920" t="s">
        <v>466</v>
      </c>
      <c r="H3920" t="s">
        <v>1429</v>
      </c>
      <c r="I3920" s="1">
        <v>79.484999999999985</v>
      </c>
      <c r="J3920" s="2">
        <v>1.2234362901144283E-2</v>
      </c>
      <c r="K3920" s="2">
        <v>1.5434913533511143E-2</v>
      </c>
      <c r="L3920" s="2">
        <v>1.3662565865246307E-2</v>
      </c>
    </row>
    <row r="3921" spans="1:12" x14ac:dyDescent="0.35">
      <c r="A3921">
        <v>7820120</v>
      </c>
      <c r="B3921" t="s">
        <v>61</v>
      </c>
      <c r="C3921" t="s">
        <v>96</v>
      </c>
      <c r="D3921" t="s">
        <v>1437</v>
      </c>
      <c r="E3921" t="s">
        <v>2778</v>
      </c>
      <c r="F3921" s="6">
        <v>1.7207261464337952E-4</v>
      </c>
      <c r="G3921" t="s">
        <v>727</v>
      </c>
      <c r="H3921" t="s">
        <v>206</v>
      </c>
      <c r="I3921" s="1">
        <v>82.99</v>
      </c>
      <c r="J3921" s="2">
        <v>1.3473285726576616E-2</v>
      </c>
      <c r="K3921" s="2">
        <v>1.7207261464337952E-2</v>
      </c>
      <c r="L3921" s="2">
        <v>1.42820270154005E-2</v>
      </c>
    </row>
    <row r="3922" spans="1:12" x14ac:dyDescent="0.35">
      <c r="A3922">
        <v>7820120</v>
      </c>
      <c r="B3922" t="s">
        <v>61</v>
      </c>
      <c r="C3922" t="s">
        <v>96</v>
      </c>
      <c r="D3922" t="s">
        <v>1056</v>
      </c>
      <c r="E3922" t="s">
        <v>2055</v>
      </c>
      <c r="F3922" s="6">
        <v>2.5810892196506923E-4</v>
      </c>
      <c r="G3922" t="s">
        <v>303</v>
      </c>
      <c r="H3922" t="s">
        <v>827</v>
      </c>
      <c r="I3922" s="1">
        <v>68.930000000000007</v>
      </c>
      <c r="J3922" s="2">
        <v>1.4479910522240385E-2</v>
      </c>
      <c r="K3922" s="2">
        <v>1.9229114686397659E-2</v>
      </c>
      <c r="L3922" s="2">
        <v>1.7783705117236228E-2</v>
      </c>
    </row>
    <row r="3923" spans="1:12" x14ac:dyDescent="0.35">
      <c r="A3923">
        <v>7820120</v>
      </c>
      <c r="B3923" t="s">
        <v>61</v>
      </c>
      <c r="C3923" t="s">
        <v>96</v>
      </c>
      <c r="D3923" t="s">
        <v>1056</v>
      </c>
      <c r="E3923" t="s">
        <v>2056</v>
      </c>
      <c r="F3923" s="6">
        <v>8.6036307321689758E-5</v>
      </c>
      <c r="G3923" t="s">
        <v>1239</v>
      </c>
      <c r="H3923" t="s">
        <v>1636</v>
      </c>
      <c r="I3923" s="1">
        <v>70.599999999999994</v>
      </c>
      <c r="J3923" s="2">
        <v>4.9815021939258368E-3</v>
      </c>
      <c r="K3923" s="2">
        <v>6.2462359115546756E-3</v>
      </c>
      <c r="L3923" s="2">
        <v>6.0741631656303103E-3</v>
      </c>
    </row>
    <row r="3924" spans="1:12" x14ac:dyDescent="0.35">
      <c r="A3924">
        <v>7820120</v>
      </c>
      <c r="B3924" t="s">
        <v>61</v>
      </c>
      <c r="C3924" t="s">
        <v>96</v>
      </c>
      <c r="D3924" t="s">
        <v>1056</v>
      </c>
      <c r="E3924" t="s">
        <v>2057</v>
      </c>
      <c r="F3924" s="6">
        <v>8.6036307321689758E-5</v>
      </c>
      <c r="G3924" t="s">
        <v>729</v>
      </c>
      <c r="H3924" t="s">
        <v>1924</v>
      </c>
      <c r="I3924" s="1">
        <v>81.45</v>
      </c>
      <c r="J3924" s="2">
        <v>4.8180332100146266E-3</v>
      </c>
      <c r="K3924" s="2">
        <v>8.4831799019186097E-3</v>
      </c>
      <c r="L3924" s="2">
        <v>7.0033555472665326E-3</v>
      </c>
    </row>
    <row r="3925" spans="1:12" x14ac:dyDescent="0.35">
      <c r="A3925">
        <v>7820120</v>
      </c>
      <c r="B3925" t="s">
        <v>61</v>
      </c>
      <c r="C3925" t="s">
        <v>96</v>
      </c>
      <c r="D3925" t="s">
        <v>1056</v>
      </c>
      <c r="E3925" t="s">
        <v>2058</v>
      </c>
      <c r="F3925" s="6">
        <v>1.7207261464337952E-4</v>
      </c>
      <c r="G3925" t="s">
        <v>1417</v>
      </c>
      <c r="H3925" t="s">
        <v>413</v>
      </c>
      <c r="I3925" s="1">
        <v>67</v>
      </c>
      <c r="J3925" s="2">
        <v>9.2402994063494805E-3</v>
      </c>
      <c r="K3925" s="2">
        <v>1.4471306891508216E-2</v>
      </c>
      <c r="L3925" s="2">
        <v>1.1528865181106428E-2</v>
      </c>
    </row>
    <row r="3926" spans="1:12" x14ac:dyDescent="0.35">
      <c r="A3926">
        <v>7820120</v>
      </c>
      <c r="B3926" t="s">
        <v>61</v>
      </c>
      <c r="C3926" t="s">
        <v>96</v>
      </c>
      <c r="D3926" t="s">
        <v>1056</v>
      </c>
      <c r="E3926" t="s">
        <v>2059</v>
      </c>
      <c r="F3926" s="6">
        <v>2.5810892196506923E-4</v>
      </c>
      <c r="G3926" t="s">
        <v>1197</v>
      </c>
      <c r="H3926" t="s">
        <v>499</v>
      </c>
      <c r="I3926" s="1">
        <v>67.36999999999999</v>
      </c>
      <c r="J3926" s="2">
        <v>1.107287275230147E-2</v>
      </c>
      <c r="K3926" s="2">
        <v>2.307493762367719E-2</v>
      </c>
      <c r="L3926" s="2">
        <v>1.7396541734288624E-2</v>
      </c>
    </row>
    <row r="3927" spans="1:12" x14ac:dyDescent="0.35">
      <c r="A3927">
        <v>7820120</v>
      </c>
      <c r="B3927" t="s">
        <v>61</v>
      </c>
      <c r="C3927" t="s">
        <v>96</v>
      </c>
      <c r="D3927" t="s">
        <v>1056</v>
      </c>
      <c r="E3927" t="s">
        <v>2779</v>
      </c>
      <c r="F3927" s="6">
        <v>8.6036307321689758E-5</v>
      </c>
      <c r="G3927" t="s">
        <v>1629</v>
      </c>
      <c r="H3927" t="s">
        <v>471</v>
      </c>
      <c r="I3927" s="1">
        <v>76.09</v>
      </c>
      <c r="J3927" s="2">
        <v>4.2157790587627978E-3</v>
      </c>
      <c r="K3927" s="2">
        <v>8.4315581175255956E-3</v>
      </c>
      <c r="L3927" s="2">
        <v>6.5473628558996039E-3</v>
      </c>
    </row>
    <row r="3928" spans="1:12" x14ac:dyDescent="0.35">
      <c r="A3928">
        <v>7820120</v>
      </c>
      <c r="B3928" t="s">
        <v>61</v>
      </c>
      <c r="C3928" t="s">
        <v>96</v>
      </c>
      <c r="D3928" t="s">
        <v>1056</v>
      </c>
      <c r="E3928" t="s">
        <v>2780</v>
      </c>
      <c r="F3928" s="6">
        <v>1.7207261464337952E-4</v>
      </c>
      <c r="G3928" t="s">
        <v>1717</v>
      </c>
      <c r="H3928" t="s">
        <v>715</v>
      </c>
      <c r="I3928" s="1">
        <v>66.539999999999992</v>
      </c>
      <c r="J3928" s="2">
        <v>8.9993977458487483E-3</v>
      </c>
      <c r="K3928" s="2">
        <v>1.3800223694399037E-2</v>
      </c>
      <c r="L3928" s="2">
        <v>1.1460035872687103E-2</v>
      </c>
    </row>
    <row r="3929" spans="1:12" x14ac:dyDescent="0.35">
      <c r="A3929">
        <v>7820120</v>
      </c>
      <c r="B3929" t="s">
        <v>61</v>
      </c>
      <c r="C3929" t="s">
        <v>96</v>
      </c>
      <c r="D3929" t="s">
        <v>1056</v>
      </c>
      <c r="E3929" t="s">
        <v>2061</v>
      </c>
      <c r="F3929" s="6">
        <v>8.6036307321689758E-5</v>
      </c>
      <c r="G3929" t="s">
        <v>865</v>
      </c>
      <c r="H3929" t="s">
        <v>790</v>
      </c>
      <c r="I3929" s="1">
        <v>76.41</v>
      </c>
      <c r="J3929" s="2">
        <v>5.3514583154091033E-3</v>
      </c>
      <c r="K3929" s="2">
        <v>7.5539877828443604E-3</v>
      </c>
      <c r="L3929" s="2">
        <v>6.573174010658084E-3</v>
      </c>
    </row>
    <row r="3930" spans="1:12" x14ac:dyDescent="0.35">
      <c r="A3930">
        <v>7820120</v>
      </c>
      <c r="B3930" t="s">
        <v>61</v>
      </c>
      <c r="C3930" t="s">
        <v>96</v>
      </c>
      <c r="D3930" t="s">
        <v>1056</v>
      </c>
      <c r="E3930" t="s">
        <v>2062</v>
      </c>
      <c r="F3930" s="6">
        <v>1.7207261464337952E-4</v>
      </c>
      <c r="G3930" t="s">
        <v>760</v>
      </c>
      <c r="H3930" t="s">
        <v>1109</v>
      </c>
      <c r="I3930" s="1">
        <v>75.66</v>
      </c>
      <c r="J3930" s="2">
        <v>1.3301213111933236E-2</v>
      </c>
      <c r="K3930" s="2">
        <v>1.3886260001720727E-2</v>
      </c>
      <c r="L3930" s="2">
        <v>1.3025896403379884E-2</v>
      </c>
    </row>
    <row r="3931" spans="1:12" x14ac:dyDescent="0.35">
      <c r="A3931">
        <v>7820120</v>
      </c>
      <c r="B3931" t="s">
        <v>61</v>
      </c>
      <c r="C3931" t="s">
        <v>96</v>
      </c>
      <c r="D3931" t="s">
        <v>1056</v>
      </c>
      <c r="E3931" t="s">
        <v>2781</v>
      </c>
      <c r="F3931" s="6">
        <v>1.7207261464337952E-4</v>
      </c>
      <c r="G3931" t="s">
        <v>266</v>
      </c>
      <c r="H3931" t="s">
        <v>965</v>
      </c>
      <c r="I3931" s="1">
        <v>69.715000000000003</v>
      </c>
      <c r="J3931" s="2">
        <v>9.3779574980641829E-3</v>
      </c>
      <c r="K3931" s="2">
        <v>1.4781037597866302E-2</v>
      </c>
      <c r="L3931" s="2">
        <v>1.2010669027231836E-2</v>
      </c>
    </row>
    <row r="3932" spans="1:12" x14ac:dyDescent="0.35">
      <c r="A3932">
        <v>7820120</v>
      </c>
      <c r="B3932" t="s">
        <v>61</v>
      </c>
      <c r="C3932" t="s">
        <v>96</v>
      </c>
      <c r="D3932" t="s">
        <v>1056</v>
      </c>
      <c r="E3932" t="s">
        <v>2782</v>
      </c>
      <c r="F3932" s="6">
        <v>1.7207261464337952E-4</v>
      </c>
      <c r="G3932" t="s">
        <v>389</v>
      </c>
      <c r="H3932" t="s">
        <v>170</v>
      </c>
      <c r="I3932" s="1">
        <v>80.459999999999994</v>
      </c>
      <c r="J3932" s="2">
        <v>1.2079497547965242E-2</v>
      </c>
      <c r="K3932" s="2">
        <v>1.6054374946227308E-2</v>
      </c>
      <c r="L3932" s="2">
        <v>1.3834638479889687E-2</v>
      </c>
    </row>
    <row r="3933" spans="1:12" x14ac:dyDescent="0.35">
      <c r="A3933">
        <v>7820120</v>
      </c>
      <c r="B3933" t="s">
        <v>61</v>
      </c>
      <c r="C3933" t="s">
        <v>96</v>
      </c>
      <c r="D3933" t="s">
        <v>2063</v>
      </c>
      <c r="E3933" t="s">
        <v>1158</v>
      </c>
      <c r="F3933" s="6">
        <v>1.7207261464337952E-4</v>
      </c>
      <c r="G3933" t="s">
        <v>2064</v>
      </c>
      <c r="H3933" t="s">
        <v>1280</v>
      </c>
      <c r="I3933" s="1">
        <v>40.339999999999996</v>
      </c>
      <c r="J3933" s="2">
        <v>3.5102813387249418E-3</v>
      </c>
      <c r="K3933" s="2">
        <v>9.9802116493160117E-3</v>
      </c>
      <c r="L3933" s="2">
        <v>6.9345262388472084E-3</v>
      </c>
    </row>
    <row r="3934" spans="1:12" x14ac:dyDescent="0.35">
      <c r="A3934">
        <v>7820120</v>
      </c>
      <c r="B3934" t="s">
        <v>61</v>
      </c>
      <c r="C3934" t="s">
        <v>96</v>
      </c>
      <c r="D3934" t="s">
        <v>1623</v>
      </c>
      <c r="E3934" t="s">
        <v>2783</v>
      </c>
      <c r="F3934" s="6">
        <v>8.6036307321689758E-5</v>
      </c>
      <c r="G3934" t="s">
        <v>182</v>
      </c>
      <c r="H3934" t="s">
        <v>1343</v>
      </c>
      <c r="I3934" s="1">
        <v>81.820000000000007</v>
      </c>
      <c r="J3934" s="2">
        <v>6.3236685881441976E-3</v>
      </c>
      <c r="K3934" s="2">
        <v>8.1992600877570342E-3</v>
      </c>
      <c r="L3934" s="2">
        <v>7.0463737009273776E-3</v>
      </c>
    </row>
    <row r="3935" spans="1:12" x14ac:dyDescent="0.35">
      <c r="A3935">
        <v>7820120</v>
      </c>
      <c r="B3935" t="s">
        <v>61</v>
      </c>
      <c r="C3935" t="s">
        <v>96</v>
      </c>
      <c r="D3935" t="s">
        <v>1625</v>
      </c>
      <c r="E3935" t="s">
        <v>2607</v>
      </c>
      <c r="F3935" s="6">
        <v>1.7207261464337952E-4</v>
      </c>
      <c r="G3935" t="s">
        <v>1071</v>
      </c>
      <c r="H3935" t="s">
        <v>1421</v>
      </c>
      <c r="I3935" s="1">
        <v>88.075000000000003</v>
      </c>
      <c r="J3935" s="2">
        <v>1.4230405231007487E-2</v>
      </c>
      <c r="K3935" s="2">
        <v>1.4643379506151596E-2</v>
      </c>
      <c r="L3935" s="2">
        <v>1.5159597350081737E-2</v>
      </c>
    </row>
    <row r="3936" spans="1:12" x14ac:dyDescent="0.35">
      <c r="A3936">
        <v>7820120</v>
      </c>
      <c r="B3936" t="s">
        <v>61</v>
      </c>
      <c r="C3936" t="s">
        <v>96</v>
      </c>
      <c r="D3936" t="s">
        <v>1625</v>
      </c>
      <c r="E3936" t="s">
        <v>2067</v>
      </c>
      <c r="F3936" s="6">
        <v>8.6036307321689758E-5</v>
      </c>
      <c r="G3936" t="s">
        <v>136</v>
      </c>
      <c r="H3936" t="s">
        <v>1618</v>
      </c>
      <c r="I3936" s="1">
        <v>91.88</v>
      </c>
      <c r="J3936" s="2">
        <v>7.7862858126129227E-3</v>
      </c>
      <c r="K3936" s="2">
        <v>8.044394734577992E-3</v>
      </c>
      <c r="L3936" s="2">
        <v>7.9067367741442757E-3</v>
      </c>
    </row>
    <row r="3937" spans="1:12" x14ac:dyDescent="0.35">
      <c r="A3937">
        <v>7820120</v>
      </c>
      <c r="B3937" t="s">
        <v>61</v>
      </c>
      <c r="C3937" t="s">
        <v>96</v>
      </c>
      <c r="D3937" t="s">
        <v>1625</v>
      </c>
      <c r="E3937" t="s">
        <v>2068</v>
      </c>
      <c r="F3937" s="6">
        <v>8.6036307321689758E-5</v>
      </c>
      <c r="G3937" t="s">
        <v>649</v>
      </c>
      <c r="H3937" t="s">
        <v>297</v>
      </c>
      <c r="I3937" s="1">
        <v>79.319999999999993</v>
      </c>
      <c r="J3937" s="2">
        <v>5.8934870515357481E-3</v>
      </c>
      <c r="K3937" s="2">
        <v>7.9325475350597967E-3</v>
      </c>
      <c r="L3937" s="2">
        <v>6.8312829326231533E-3</v>
      </c>
    </row>
    <row r="3938" spans="1:12" x14ac:dyDescent="0.35">
      <c r="A3938">
        <v>7820120</v>
      </c>
      <c r="B3938" t="s">
        <v>61</v>
      </c>
      <c r="C3938" t="s">
        <v>96</v>
      </c>
      <c r="D3938" t="s">
        <v>1625</v>
      </c>
      <c r="E3938" t="s">
        <v>776</v>
      </c>
      <c r="F3938" s="6">
        <v>2.5810892196506923E-4</v>
      </c>
      <c r="G3938" t="s">
        <v>576</v>
      </c>
      <c r="H3938" t="s">
        <v>1922</v>
      </c>
      <c r="I3938" s="1">
        <v>90.254999999999995</v>
      </c>
      <c r="J3938" s="2">
        <v>2.2378043534371502E-2</v>
      </c>
      <c r="K3938" s="2">
        <v>2.2997504947087667E-2</v>
      </c>
      <c r="L3938" s="2">
        <v>2.3307236441131671E-2</v>
      </c>
    </row>
    <row r="3939" spans="1:12" x14ac:dyDescent="0.35">
      <c r="A3939">
        <v>7820120</v>
      </c>
      <c r="B3939" t="s">
        <v>61</v>
      </c>
      <c r="C3939" t="s">
        <v>96</v>
      </c>
      <c r="D3939" t="s">
        <v>1444</v>
      </c>
      <c r="E3939" t="s">
        <v>2069</v>
      </c>
      <c r="F3939" s="6">
        <v>1.7207261464337952E-4</v>
      </c>
      <c r="G3939" t="s">
        <v>1239</v>
      </c>
      <c r="H3939" t="s">
        <v>206</v>
      </c>
      <c r="I3939" s="1">
        <v>83.29</v>
      </c>
      <c r="J3939" s="2">
        <v>9.9630043878516737E-3</v>
      </c>
      <c r="K3939" s="2">
        <v>1.7207261464337952E-2</v>
      </c>
      <c r="L3939" s="2">
        <v>1.433364932491746E-2</v>
      </c>
    </row>
    <row r="3940" spans="1:12" x14ac:dyDescent="0.35">
      <c r="A3940">
        <v>7820120</v>
      </c>
      <c r="B3940" t="s">
        <v>61</v>
      </c>
      <c r="C3940" t="s">
        <v>96</v>
      </c>
      <c r="D3940" t="s">
        <v>1447</v>
      </c>
      <c r="E3940" t="s">
        <v>153</v>
      </c>
      <c r="F3940" s="6">
        <v>2.5810892196506923E-4</v>
      </c>
      <c r="G3940" t="s">
        <v>1711</v>
      </c>
      <c r="H3940" t="s">
        <v>819</v>
      </c>
      <c r="I3940" s="1">
        <v>73.805000000000007</v>
      </c>
      <c r="J3940" s="2">
        <v>1.9280736470790674E-2</v>
      </c>
      <c r="K3940" s="2">
        <v>1.9022627548825603E-2</v>
      </c>
      <c r="L3940" s="2">
        <v>1.9048439228708029E-2</v>
      </c>
    </row>
    <row r="3941" spans="1:12" x14ac:dyDescent="0.35">
      <c r="A3941">
        <v>7820120</v>
      </c>
      <c r="B3941" t="s">
        <v>61</v>
      </c>
      <c r="C3941" t="s">
        <v>96</v>
      </c>
      <c r="D3941" t="s">
        <v>199</v>
      </c>
      <c r="E3941" t="s">
        <v>1785</v>
      </c>
      <c r="F3941" s="6">
        <v>6.0225415125182832E-4</v>
      </c>
      <c r="G3941" t="s">
        <v>1096</v>
      </c>
      <c r="H3941" t="s">
        <v>221</v>
      </c>
      <c r="I3941" s="1">
        <v>69.27</v>
      </c>
      <c r="J3941" s="2">
        <v>3.2401273337348359E-2</v>
      </c>
      <c r="K3941" s="2">
        <v>5.0047319969026928E-2</v>
      </c>
      <c r="L3941" s="2">
        <v>4.1675985428692712E-2</v>
      </c>
    </row>
    <row r="3942" spans="1:12" x14ac:dyDescent="0.35">
      <c r="A3942">
        <v>7820120</v>
      </c>
      <c r="B3942" t="s">
        <v>61</v>
      </c>
      <c r="C3942" t="s">
        <v>96</v>
      </c>
      <c r="D3942" t="s">
        <v>199</v>
      </c>
      <c r="E3942" t="s">
        <v>1824</v>
      </c>
      <c r="F3942" s="6">
        <v>6.0225415125182832E-4</v>
      </c>
      <c r="G3942" t="s">
        <v>1825</v>
      </c>
      <c r="H3942" t="s">
        <v>176</v>
      </c>
      <c r="I3942" s="1">
        <v>58.06</v>
      </c>
      <c r="J3942" s="2">
        <v>2.6800309730706361E-2</v>
      </c>
      <c r="K3942" s="2">
        <v>3.8182913189365918E-2</v>
      </c>
      <c r="L3942" s="2">
        <v>3.4990965268764322E-2</v>
      </c>
    </row>
    <row r="3943" spans="1:12" x14ac:dyDescent="0.35">
      <c r="A3943">
        <v>7820120</v>
      </c>
      <c r="B3943" t="s">
        <v>61</v>
      </c>
      <c r="C3943" t="s">
        <v>96</v>
      </c>
      <c r="D3943" t="s">
        <v>199</v>
      </c>
      <c r="E3943" t="s">
        <v>2071</v>
      </c>
      <c r="F3943" s="6">
        <v>5.1621784393013847E-4</v>
      </c>
      <c r="G3943" t="s">
        <v>501</v>
      </c>
      <c r="H3943" t="s">
        <v>223</v>
      </c>
      <c r="I3943" s="1">
        <v>69.460000000000008</v>
      </c>
      <c r="J3943" s="2">
        <v>2.1010066247956639E-2</v>
      </c>
      <c r="K3943" s="2">
        <v>4.0574722532908877E-2</v>
      </c>
      <c r="L3943" s="2">
        <v>3.582551915643753E-2</v>
      </c>
    </row>
    <row r="3944" spans="1:12" x14ac:dyDescent="0.35">
      <c r="A3944">
        <v>7820120</v>
      </c>
      <c r="B3944" t="s">
        <v>61</v>
      </c>
      <c r="C3944" t="s">
        <v>96</v>
      </c>
      <c r="D3944" t="s">
        <v>199</v>
      </c>
      <c r="E3944" t="s">
        <v>1815</v>
      </c>
      <c r="F3944" s="6">
        <v>6.0225415125182832E-4</v>
      </c>
      <c r="G3944" t="s">
        <v>515</v>
      </c>
      <c r="H3944" t="s">
        <v>1108</v>
      </c>
      <c r="I3944" s="1">
        <v>69.224999999999994</v>
      </c>
      <c r="J3944" s="2">
        <v>3.5773896584358603E-2</v>
      </c>
      <c r="K3944" s="2">
        <v>4.1435085606125785E-2</v>
      </c>
      <c r="L3944" s="2">
        <v>4.1736214519685511E-2</v>
      </c>
    </row>
    <row r="3945" spans="1:12" x14ac:dyDescent="0.35">
      <c r="A3945">
        <v>7820120</v>
      </c>
      <c r="B3945" t="s">
        <v>61</v>
      </c>
      <c r="C3945" t="s">
        <v>96</v>
      </c>
      <c r="D3945" t="s">
        <v>199</v>
      </c>
      <c r="E3945" t="s">
        <v>2072</v>
      </c>
      <c r="F3945" s="6">
        <v>2.5810892196506923E-4</v>
      </c>
      <c r="G3945" t="s">
        <v>459</v>
      </c>
      <c r="H3945" t="s">
        <v>205</v>
      </c>
      <c r="I3945" s="1">
        <v>68.454999999999998</v>
      </c>
      <c r="J3945" s="2">
        <v>1.8403166136109435E-2</v>
      </c>
      <c r="K3945" s="2">
        <v>2.0003441452292867E-2</v>
      </c>
      <c r="L3945" s="2">
        <v>1.7680461154607242E-2</v>
      </c>
    </row>
    <row r="3946" spans="1:12" x14ac:dyDescent="0.35">
      <c r="A3946">
        <v>7820120</v>
      </c>
      <c r="B3946" t="s">
        <v>61</v>
      </c>
      <c r="C3946" t="s">
        <v>96</v>
      </c>
      <c r="D3946" t="s">
        <v>199</v>
      </c>
      <c r="E3946" t="s">
        <v>797</v>
      </c>
      <c r="F3946" s="6">
        <v>5.1621784393013847E-4</v>
      </c>
      <c r="G3946" t="s">
        <v>651</v>
      </c>
      <c r="H3946" t="s">
        <v>798</v>
      </c>
      <c r="I3946" s="1">
        <v>67.584999999999994</v>
      </c>
      <c r="J3946" s="2">
        <v>2.4726834724253632E-2</v>
      </c>
      <c r="K3946" s="2">
        <v>4.2278241417878344E-2</v>
      </c>
      <c r="L3946" s="2">
        <v>3.4947946458698538E-2</v>
      </c>
    </row>
    <row r="3947" spans="1:12" x14ac:dyDescent="0.35">
      <c r="A3947">
        <v>7820120</v>
      </c>
      <c r="B3947" t="s">
        <v>61</v>
      </c>
      <c r="C3947" t="s">
        <v>96</v>
      </c>
      <c r="D3947" t="s">
        <v>199</v>
      </c>
      <c r="E3947" t="s">
        <v>2073</v>
      </c>
      <c r="F3947" s="6">
        <v>1.1184719951819668E-3</v>
      </c>
      <c r="G3947" t="s">
        <v>2074</v>
      </c>
      <c r="H3947" t="s">
        <v>649</v>
      </c>
      <c r="I3947" s="1">
        <v>69.085000000000008</v>
      </c>
      <c r="J3947" s="2">
        <v>5.7936849350425874E-2</v>
      </c>
      <c r="K3947" s="2">
        <v>7.6615331669964731E-2</v>
      </c>
      <c r="L3947" s="2">
        <v>7.7286413160421077E-2</v>
      </c>
    </row>
    <row r="3948" spans="1:12" x14ac:dyDescent="0.35">
      <c r="A3948">
        <v>7820120</v>
      </c>
      <c r="B3948" t="s">
        <v>61</v>
      </c>
      <c r="C3948" t="s">
        <v>96</v>
      </c>
      <c r="D3948" t="s">
        <v>199</v>
      </c>
      <c r="E3948" t="s">
        <v>2075</v>
      </c>
      <c r="F3948" s="6">
        <v>6.0225415125182832E-4</v>
      </c>
      <c r="G3948" t="s">
        <v>866</v>
      </c>
      <c r="H3948" t="s">
        <v>712</v>
      </c>
      <c r="I3948" s="1">
        <v>63.155000000000001</v>
      </c>
      <c r="J3948" s="2">
        <v>2.704121139120709E-2</v>
      </c>
      <c r="K3948" s="2">
        <v>4.5229286759012305E-2</v>
      </c>
      <c r="L3948" s="2">
        <v>3.8062462818598999E-2</v>
      </c>
    </row>
    <row r="3949" spans="1:12" x14ac:dyDescent="0.35">
      <c r="A3949">
        <v>7820120</v>
      </c>
      <c r="B3949" t="s">
        <v>61</v>
      </c>
      <c r="C3949" t="s">
        <v>96</v>
      </c>
      <c r="D3949" t="s">
        <v>199</v>
      </c>
      <c r="E3949" t="s">
        <v>1124</v>
      </c>
      <c r="F3949" s="6">
        <v>9.463993805385873E-4</v>
      </c>
      <c r="G3949" t="s">
        <v>452</v>
      </c>
      <c r="H3949" t="s">
        <v>909</v>
      </c>
      <c r="I3949" s="1">
        <v>73.41</v>
      </c>
      <c r="J3949" s="2">
        <v>4.7793168717198659E-2</v>
      </c>
      <c r="K3949" s="2">
        <v>7.7794029080271873E-2</v>
      </c>
      <c r="L3949" s="2">
        <v>6.9560354469586166E-2</v>
      </c>
    </row>
    <row r="3950" spans="1:12" x14ac:dyDescent="0.35">
      <c r="A3950">
        <v>7820120</v>
      </c>
      <c r="B3950" t="s">
        <v>61</v>
      </c>
      <c r="C3950" t="s">
        <v>96</v>
      </c>
      <c r="D3950" t="s">
        <v>199</v>
      </c>
      <c r="E3950" t="s">
        <v>799</v>
      </c>
      <c r="F3950" s="6">
        <v>1.7207261464337952E-4</v>
      </c>
      <c r="G3950" t="s">
        <v>800</v>
      </c>
      <c r="H3950" t="s">
        <v>513</v>
      </c>
      <c r="I3950" s="1">
        <v>75.63</v>
      </c>
      <c r="J3950" s="2">
        <v>8.3111072872752295E-3</v>
      </c>
      <c r="K3950" s="2">
        <v>1.5073561042760045E-2</v>
      </c>
      <c r="L3950" s="2">
        <v>1.3025896403379884E-2</v>
      </c>
    </row>
    <row r="3951" spans="1:12" x14ac:dyDescent="0.35">
      <c r="A3951">
        <v>7820120</v>
      </c>
      <c r="B3951" t="s">
        <v>61</v>
      </c>
      <c r="C3951" t="s">
        <v>96</v>
      </c>
      <c r="D3951" t="s">
        <v>199</v>
      </c>
      <c r="E3951" t="s">
        <v>2076</v>
      </c>
      <c r="F3951" s="6">
        <v>1.2905446098253463E-3</v>
      </c>
      <c r="G3951" t="s">
        <v>1218</v>
      </c>
      <c r="H3951" t="s">
        <v>975</v>
      </c>
      <c r="I3951" s="1">
        <v>59.379999999999995</v>
      </c>
      <c r="J3951" s="2">
        <v>6.5301557257162524E-2</v>
      </c>
      <c r="K3951" s="2">
        <v>8.1562419340961895E-2</v>
      </c>
      <c r="L3951" s="2">
        <v>7.6658351792840362E-2</v>
      </c>
    </row>
    <row r="3952" spans="1:12" x14ac:dyDescent="0.35">
      <c r="A3952">
        <v>7820120</v>
      </c>
      <c r="B3952" t="s">
        <v>61</v>
      </c>
      <c r="C3952" t="s">
        <v>96</v>
      </c>
      <c r="D3952" t="s">
        <v>199</v>
      </c>
      <c r="E3952" t="s">
        <v>1279</v>
      </c>
      <c r="F3952" s="6">
        <v>8.6036307321689755E-4</v>
      </c>
      <c r="G3952" t="s">
        <v>2077</v>
      </c>
      <c r="H3952" t="s">
        <v>741</v>
      </c>
      <c r="I3952" s="1">
        <v>78.77</v>
      </c>
      <c r="J3952" s="2">
        <v>5.3256474232125955E-2</v>
      </c>
      <c r="K3952" s="2">
        <v>7.493762367719177E-2</v>
      </c>
      <c r="L3952" s="2">
        <v>6.7796612795111261E-2</v>
      </c>
    </row>
    <row r="3953" spans="1:12" x14ac:dyDescent="0.35">
      <c r="A3953">
        <v>7820120</v>
      </c>
      <c r="B3953" t="s">
        <v>61</v>
      </c>
      <c r="C3953" t="s">
        <v>96</v>
      </c>
      <c r="D3953" t="s">
        <v>199</v>
      </c>
      <c r="E3953" t="s">
        <v>2078</v>
      </c>
      <c r="F3953" s="6">
        <v>3.4414522928675903E-4</v>
      </c>
      <c r="G3953" t="s">
        <v>401</v>
      </c>
      <c r="H3953" t="s">
        <v>1922</v>
      </c>
      <c r="I3953" s="1">
        <v>84.984999999999985</v>
      </c>
      <c r="J3953" s="2">
        <v>2.4571969371074597E-2</v>
      </c>
      <c r="K3953" s="2">
        <v>3.0663339929450226E-2</v>
      </c>
      <c r="L3953" s="2">
        <v>2.9252344489374516E-2</v>
      </c>
    </row>
    <row r="3954" spans="1:12" x14ac:dyDescent="0.35">
      <c r="A3954">
        <v>7820120</v>
      </c>
      <c r="B3954" t="s">
        <v>61</v>
      </c>
      <c r="C3954" t="s">
        <v>96</v>
      </c>
      <c r="D3954" t="s">
        <v>199</v>
      </c>
      <c r="E3954" t="s">
        <v>801</v>
      </c>
      <c r="F3954" s="6">
        <v>1.6346898391121053E-3</v>
      </c>
      <c r="G3954" t="s">
        <v>542</v>
      </c>
      <c r="H3954" t="s">
        <v>802</v>
      </c>
      <c r="I3954" s="1">
        <v>45.064999999999998</v>
      </c>
      <c r="J3954" s="2">
        <v>5.3127419771143422E-2</v>
      </c>
      <c r="K3954" s="2">
        <v>9.7264045427170265E-2</v>
      </c>
      <c r="L3954" s="2">
        <v>7.3724509249617209E-2</v>
      </c>
    </row>
    <row r="3955" spans="1:12" x14ac:dyDescent="0.35">
      <c r="A3955">
        <v>7820120</v>
      </c>
      <c r="B3955" t="s">
        <v>61</v>
      </c>
      <c r="C3955" t="s">
        <v>96</v>
      </c>
      <c r="D3955" t="s">
        <v>199</v>
      </c>
      <c r="E3955" t="s">
        <v>1816</v>
      </c>
      <c r="F3955" s="6">
        <v>8.6036307321689755E-4</v>
      </c>
      <c r="G3955" t="s">
        <v>1253</v>
      </c>
      <c r="H3955" t="s">
        <v>640</v>
      </c>
      <c r="I3955" s="1">
        <v>75.614999999999995</v>
      </c>
      <c r="J3955" s="2">
        <v>5.3084401617482582E-2</v>
      </c>
      <c r="K3955" s="2">
        <v>7.1065989847715727E-2</v>
      </c>
      <c r="L3955" s="2">
        <v>6.5043447022387596E-2</v>
      </c>
    </row>
    <row r="3956" spans="1:12" x14ac:dyDescent="0.35">
      <c r="A3956">
        <v>7820120</v>
      </c>
      <c r="B3956" t="s">
        <v>61</v>
      </c>
      <c r="C3956" t="s">
        <v>96</v>
      </c>
      <c r="D3956" t="s">
        <v>199</v>
      </c>
      <c r="E3956" t="s">
        <v>1817</v>
      </c>
      <c r="F3956" s="6">
        <v>7.7432676589520781E-4</v>
      </c>
      <c r="G3956" t="s">
        <v>530</v>
      </c>
      <c r="H3956" t="s">
        <v>202</v>
      </c>
      <c r="I3956" s="1">
        <v>57.605000000000004</v>
      </c>
      <c r="J3956" s="2">
        <v>3.4999569818463395E-2</v>
      </c>
      <c r="K3956" s="2">
        <v>5.4899767701970241E-2</v>
      </c>
      <c r="L3956" s="2">
        <v>4.4678654982917933E-2</v>
      </c>
    </row>
    <row r="3957" spans="1:12" x14ac:dyDescent="0.35">
      <c r="A3957">
        <v>7820120</v>
      </c>
      <c r="B3957" t="s">
        <v>61</v>
      </c>
      <c r="C3957" t="s">
        <v>96</v>
      </c>
      <c r="D3957" t="s">
        <v>199</v>
      </c>
      <c r="E3957" t="s">
        <v>641</v>
      </c>
      <c r="F3957" s="6">
        <v>8.6036307321689755E-4</v>
      </c>
      <c r="G3957" t="s">
        <v>642</v>
      </c>
      <c r="H3957" t="s">
        <v>482</v>
      </c>
      <c r="I3957" s="1">
        <v>68.694999999999993</v>
      </c>
      <c r="J3957" s="2">
        <v>4.5685279187817264E-2</v>
      </c>
      <c r="K3957" s="2">
        <v>6.9861481545212087E-2</v>
      </c>
      <c r="L3957" s="2">
        <v>5.9106940504381131E-2</v>
      </c>
    </row>
    <row r="3958" spans="1:12" x14ac:dyDescent="0.35">
      <c r="A3958">
        <v>7820120</v>
      </c>
      <c r="B3958" t="s">
        <v>61</v>
      </c>
      <c r="C3958" t="s">
        <v>96</v>
      </c>
      <c r="D3958" t="s">
        <v>199</v>
      </c>
      <c r="E3958" t="s">
        <v>1818</v>
      </c>
      <c r="F3958" s="6">
        <v>4.3018153660844878E-4</v>
      </c>
      <c r="G3958" t="s">
        <v>651</v>
      </c>
      <c r="H3958" t="s">
        <v>1037</v>
      </c>
      <c r="I3958" s="1">
        <v>69.914999999999992</v>
      </c>
      <c r="J3958" s="2">
        <v>2.0605695603544697E-2</v>
      </c>
      <c r="K3958" s="2">
        <v>3.3597178009119849E-2</v>
      </c>
      <c r="L3958" s="2">
        <v>3.0112707562591413E-2</v>
      </c>
    </row>
    <row r="3959" spans="1:12" x14ac:dyDescent="0.35">
      <c r="A3959">
        <v>7820120</v>
      </c>
      <c r="B3959" t="s">
        <v>61</v>
      </c>
      <c r="C3959" t="s">
        <v>96</v>
      </c>
      <c r="D3959" t="s">
        <v>199</v>
      </c>
      <c r="E3959" t="s">
        <v>2079</v>
      </c>
      <c r="F3959" s="6">
        <v>7.7432676589520781E-4</v>
      </c>
      <c r="G3959" t="s">
        <v>1269</v>
      </c>
      <c r="H3959" t="s">
        <v>922</v>
      </c>
      <c r="I3959" s="1">
        <v>82.29</v>
      </c>
      <c r="J3959" s="2">
        <v>4.622730792394391E-2</v>
      </c>
      <c r="K3959" s="2">
        <v>7.3406177406865697E-2</v>
      </c>
      <c r="L3959" s="2">
        <v>6.372709519623336E-2</v>
      </c>
    </row>
    <row r="3960" spans="1:12" x14ac:dyDescent="0.35">
      <c r="A3960">
        <v>7820120</v>
      </c>
      <c r="B3960" t="s">
        <v>61</v>
      </c>
      <c r="C3960" t="s">
        <v>96</v>
      </c>
      <c r="D3960" t="s">
        <v>199</v>
      </c>
      <c r="E3960" t="s">
        <v>803</v>
      </c>
      <c r="F3960" s="6">
        <v>5.1621784393013847E-4</v>
      </c>
      <c r="G3960" t="s">
        <v>535</v>
      </c>
      <c r="H3960" t="s">
        <v>804</v>
      </c>
      <c r="I3960" s="1">
        <v>72.465000000000003</v>
      </c>
      <c r="J3960" s="2">
        <v>3.2831454873956806E-2</v>
      </c>
      <c r="K3960" s="2">
        <v>3.4793082680891332E-2</v>
      </c>
      <c r="L3960" s="2">
        <v>3.7425793684935038E-2</v>
      </c>
    </row>
    <row r="3961" spans="1:12" x14ac:dyDescent="0.35">
      <c r="A3961">
        <v>7820120</v>
      </c>
      <c r="B3961" t="s">
        <v>61</v>
      </c>
      <c r="C3961" t="s">
        <v>96</v>
      </c>
      <c r="D3961" t="s">
        <v>199</v>
      </c>
      <c r="E3961" t="s">
        <v>1285</v>
      </c>
      <c r="F3961" s="6">
        <v>8.6036307321689758E-5</v>
      </c>
      <c r="G3961" t="s">
        <v>530</v>
      </c>
      <c r="H3961" t="s">
        <v>227</v>
      </c>
      <c r="I3961" s="1">
        <v>71.069999999999993</v>
      </c>
      <c r="J3961" s="2">
        <v>3.8888410909403773E-3</v>
      </c>
      <c r="K3961" s="2">
        <v>7.9153402735954569E-3</v>
      </c>
      <c r="L3961" s="2">
        <v>6.1171813192911553E-3</v>
      </c>
    </row>
    <row r="3962" spans="1:12" x14ac:dyDescent="0.35">
      <c r="A3962">
        <v>7820120</v>
      </c>
      <c r="B3962" t="s">
        <v>61</v>
      </c>
      <c r="C3962" t="s">
        <v>96</v>
      </c>
      <c r="D3962" t="s">
        <v>199</v>
      </c>
      <c r="E3962" t="s">
        <v>1286</v>
      </c>
      <c r="F3962" s="6">
        <v>3.4414522928675903E-4</v>
      </c>
      <c r="G3962" t="s">
        <v>833</v>
      </c>
      <c r="H3962" t="s">
        <v>1287</v>
      </c>
      <c r="I3962" s="1">
        <v>61.765000000000001</v>
      </c>
      <c r="J3962" s="2">
        <v>1.5658607932547537E-2</v>
      </c>
      <c r="K3962" s="2">
        <v>2.3023315839284183E-2</v>
      </c>
      <c r="L3962" s="2">
        <v>2.0751957063429596E-2</v>
      </c>
    </row>
    <row r="3963" spans="1:12" x14ac:dyDescent="0.35">
      <c r="A3963">
        <v>7820120</v>
      </c>
      <c r="B3963" t="s">
        <v>61</v>
      </c>
      <c r="C3963" t="s">
        <v>96</v>
      </c>
      <c r="D3963" t="s">
        <v>199</v>
      </c>
      <c r="E3963" t="s">
        <v>2080</v>
      </c>
      <c r="F3963" s="6">
        <v>2.5810892196506923E-4</v>
      </c>
      <c r="G3963" t="s">
        <v>475</v>
      </c>
      <c r="H3963" t="s">
        <v>213</v>
      </c>
      <c r="I3963" s="1">
        <v>68.784999999999997</v>
      </c>
      <c r="J3963" s="2">
        <v>1.7551406693624708E-2</v>
      </c>
      <c r="K3963" s="2">
        <v>2.2455476210961025E-2</v>
      </c>
      <c r="L3963" s="2">
        <v>1.7783705117236228E-2</v>
      </c>
    </row>
    <row r="3964" spans="1:12" x14ac:dyDescent="0.35">
      <c r="A3964">
        <v>7820120</v>
      </c>
      <c r="B3964" t="s">
        <v>61</v>
      </c>
      <c r="C3964" t="s">
        <v>96</v>
      </c>
      <c r="D3964" t="s">
        <v>199</v>
      </c>
      <c r="E3964" t="s">
        <v>1200</v>
      </c>
      <c r="F3964" s="6">
        <v>1.1184719951819668E-3</v>
      </c>
      <c r="G3964" t="s">
        <v>1201</v>
      </c>
      <c r="H3964" t="s">
        <v>266</v>
      </c>
      <c r="I3964" s="1">
        <v>61.15</v>
      </c>
      <c r="J3964" s="2">
        <v>4.8206142992342771E-2</v>
      </c>
      <c r="K3964" s="2">
        <v>6.0956723737417187E-2</v>
      </c>
      <c r="L3964" s="2">
        <v>6.8338637198965352E-2</v>
      </c>
    </row>
    <row r="3965" spans="1:12" x14ac:dyDescent="0.35">
      <c r="A3965">
        <v>7820120</v>
      </c>
      <c r="B3965" t="s">
        <v>61</v>
      </c>
      <c r="C3965" t="s">
        <v>96</v>
      </c>
      <c r="D3965" t="s">
        <v>199</v>
      </c>
      <c r="E3965" t="s">
        <v>200</v>
      </c>
      <c r="F3965" s="6">
        <v>1.1184719951819668E-3</v>
      </c>
      <c r="G3965" t="s">
        <v>201</v>
      </c>
      <c r="H3965" t="s">
        <v>202</v>
      </c>
      <c r="I3965" s="1">
        <v>66.875</v>
      </c>
      <c r="J3965" s="2">
        <v>5.9726404542717028E-2</v>
      </c>
      <c r="K3965" s="2">
        <v>7.9299664458401448E-2</v>
      </c>
      <c r="L3965" s="2">
        <v>7.4713932691461024E-2</v>
      </c>
    </row>
    <row r="3966" spans="1:12" x14ac:dyDescent="0.35">
      <c r="A3966">
        <v>7820120</v>
      </c>
      <c r="B3966" t="s">
        <v>61</v>
      </c>
      <c r="C3966" t="s">
        <v>96</v>
      </c>
      <c r="D3966" t="s">
        <v>199</v>
      </c>
      <c r="E3966" t="s">
        <v>523</v>
      </c>
      <c r="F3966" s="6">
        <v>1.0324356878602769E-3</v>
      </c>
      <c r="G3966" t="s">
        <v>524</v>
      </c>
      <c r="H3966" t="s">
        <v>463</v>
      </c>
      <c r="I3966" s="1">
        <v>56.265000000000001</v>
      </c>
      <c r="J3966" s="2">
        <v>3.8922825432332442E-2</v>
      </c>
      <c r="K3966" s="2">
        <v>5.8745590639249758E-2</v>
      </c>
      <c r="L3966" s="2">
        <v>5.8022886445433484E-2</v>
      </c>
    </row>
    <row r="3967" spans="1:12" x14ac:dyDescent="0.35">
      <c r="A3967">
        <v>7820120</v>
      </c>
      <c r="B3967" t="s">
        <v>61</v>
      </c>
      <c r="C3967" t="s">
        <v>96</v>
      </c>
      <c r="D3967" t="s">
        <v>199</v>
      </c>
      <c r="E3967" t="s">
        <v>1826</v>
      </c>
      <c r="F3967" s="6">
        <v>3.4414522928675903E-4</v>
      </c>
      <c r="G3967" t="s">
        <v>1812</v>
      </c>
      <c r="H3967" t="s">
        <v>1308</v>
      </c>
      <c r="I3967" s="1">
        <v>57.264999999999993</v>
      </c>
      <c r="J3967" s="2">
        <v>1.3800223694399037E-2</v>
      </c>
      <c r="K3967" s="2">
        <v>2.1784393013851846E-2</v>
      </c>
      <c r="L3967" s="2">
        <v>1.9685107377764591E-2</v>
      </c>
    </row>
    <row r="3968" spans="1:12" x14ac:dyDescent="0.35">
      <c r="A3968">
        <v>7820120</v>
      </c>
      <c r="B3968" t="s">
        <v>61</v>
      </c>
      <c r="C3968" t="s">
        <v>96</v>
      </c>
      <c r="D3968" t="s">
        <v>199</v>
      </c>
      <c r="E3968" t="s">
        <v>1792</v>
      </c>
      <c r="F3968" s="6">
        <v>5.1621784393013847E-4</v>
      </c>
      <c r="G3968" t="s">
        <v>1714</v>
      </c>
      <c r="H3968" t="s">
        <v>1413</v>
      </c>
      <c r="I3968" s="1">
        <v>67.34</v>
      </c>
      <c r="J3968" s="2">
        <v>2.6017379334078976E-2</v>
      </c>
      <c r="K3968" s="2">
        <v>3.5722274799965585E-2</v>
      </c>
      <c r="L3968" s="2">
        <v>3.4741462471870155E-2</v>
      </c>
    </row>
    <row r="3969" spans="1:12" x14ac:dyDescent="0.35">
      <c r="A3969">
        <v>7820120</v>
      </c>
      <c r="B3969" t="s">
        <v>61</v>
      </c>
      <c r="C3969" t="s">
        <v>96</v>
      </c>
      <c r="D3969" t="s">
        <v>203</v>
      </c>
      <c r="E3969" t="s">
        <v>2784</v>
      </c>
      <c r="F3969" s="6">
        <v>4.3018153660844878E-4</v>
      </c>
      <c r="G3969" t="s">
        <v>1966</v>
      </c>
      <c r="H3969" t="s">
        <v>1052</v>
      </c>
      <c r="I3969" s="1">
        <v>91.805000000000007</v>
      </c>
      <c r="J3969" s="2">
        <v>4.039404628753334E-2</v>
      </c>
      <c r="K3969" s="2">
        <v>3.98778284436032E-2</v>
      </c>
      <c r="L3969" s="2">
        <v>3.9533683870721377E-2</v>
      </c>
    </row>
    <row r="3970" spans="1:12" x14ac:dyDescent="0.35">
      <c r="A3970">
        <v>7820120</v>
      </c>
      <c r="B3970" t="s">
        <v>61</v>
      </c>
      <c r="C3970" t="s">
        <v>96</v>
      </c>
      <c r="D3970" t="s">
        <v>203</v>
      </c>
      <c r="E3970" t="s">
        <v>2081</v>
      </c>
      <c r="F3970" s="6">
        <v>3.4414522928675903E-4</v>
      </c>
      <c r="G3970" t="s">
        <v>361</v>
      </c>
      <c r="H3970" t="s">
        <v>139</v>
      </c>
      <c r="I3970" s="1">
        <v>78.569230769230785</v>
      </c>
      <c r="J3970" s="2">
        <v>3.1971091800739919E-2</v>
      </c>
      <c r="K3970" s="2" t="s">
        <v>140</v>
      </c>
      <c r="L3970" s="2">
        <v>2.7049814496815313E-2</v>
      </c>
    </row>
    <row r="3971" spans="1:12" x14ac:dyDescent="0.35">
      <c r="A3971">
        <v>7820120</v>
      </c>
      <c r="B3971" t="s">
        <v>61</v>
      </c>
      <c r="C3971" t="s">
        <v>96</v>
      </c>
      <c r="D3971" t="s">
        <v>203</v>
      </c>
      <c r="E3971" t="s">
        <v>2082</v>
      </c>
      <c r="F3971" s="6">
        <v>3.4414522928675903E-4</v>
      </c>
      <c r="G3971" t="s">
        <v>510</v>
      </c>
      <c r="H3971" t="s">
        <v>868</v>
      </c>
      <c r="I3971" s="1">
        <v>61.134999999999998</v>
      </c>
      <c r="J3971" s="2">
        <v>1.9444205454701886E-2</v>
      </c>
      <c r="K3971" s="2">
        <v>2.5019358169147382E-2</v>
      </c>
      <c r="L3971" s="2">
        <v>1.8755914996128366E-2</v>
      </c>
    </row>
    <row r="3972" spans="1:12" x14ac:dyDescent="0.35">
      <c r="A3972">
        <v>7820120</v>
      </c>
      <c r="B3972" t="s">
        <v>61</v>
      </c>
      <c r="C3972" t="s">
        <v>96</v>
      </c>
      <c r="D3972" t="s">
        <v>203</v>
      </c>
      <c r="E3972" t="s">
        <v>996</v>
      </c>
      <c r="F3972" s="6">
        <v>5.1621784393013847E-4</v>
      </c>
      <c r="G3972" t="s">
        <v>359</v>
      </c>
      <c r="H3972" t="s">
        <v>839</v>
      </c>
      <c r="I3972" s="1">
        <v>87.47999999999999</v>
      </c>
      <c r="J3972" s="2">
        <v>3.9077690785511481E-2</v>
      </c>
      <c r="K3972" s="2">
        <v>4.8008259485502879E-2</v>
      </c>
      <c r="L3972" s="2">
        <v>4.5117440347180023E-2</v>
      </c>
    </row>
    <row r="3973" spans="1:12" x14ac:dyDescent="0.35">
      <c r="A3973">
        <v>7820120</v>
      </c>
      <c r="B3973" t="s">
        <v>61</v>
      </c>
      <c r="C3973" t="s">
        <v>96</v>
      </c>
      <c r="D3973" t="s">
        <v>203</v>
      </c>
      <c r="E3973" t="s">
        <v>2083</v>
      </c>
      <c r="F3973" s="6">
        <v>9.463993805385873E-4</v>
      </c>
      <c r="G3973" t="s">
        <v>491</v>
      </c>
      <c r="H3973" t="s">
        <v>735</v>
      </c>
      <c r="I3973" s="1">
        <v>87.575000000000003</v>
      </c>
      <c r="J3973" s="2">
        <v>7.4670911124494546E-2</v>
      </c>
      <c r="K3973" s="2">
        <v>8.3567065301557261E-2</v>
      </c>
      <c r="L3973" s="2">
        <v>8.2904584291089392E-2</v>
      </c>
    </row>
    <row r="3974" spans="1:12" x14ac:dyDescent="0.35">
      <c r="A3974">
        <v>7820120</v>
      </c>
      <c r="B3974" t="s">
        <v>61</v>
      </c>
      <c r="C3974" t="s">
        <v>96</v>
      </c>
      <c r="D3974" t="s">
        <v>203</v>
      </c>
      <c r="E3974" t="s">
        <v>204</v>
      </c>
      <c r="F3974" s="6">
        <v>8.6036307321689758E-5</v>
      </c>
      <c r="G3974" t="s">
        <v>205</v>
      </c>
      <c r="H3974" t="s">
        <v>206</v>
      </c>
      <c r="I3974" s="1">
        <v>77.314999999999998</v>
      </c>
      <c r="J3974" s="2">
        <v>6.6678138174309561E-3</v>
      </c>
      <c r="K3974" s="2">
        <v>8.6036307321689758E-3</v>
      </c>
      <c r="L3974" s="2">
        <v>5.5235306674905095E-3</v>
      </c>
    </row>
    <row r="3975" spans="1:12" x14ac:dyDescent="0.35">
      <c r="A3975">
        <v>7820120</v>
      </c>
      <c r="B3975" t="s">
        <v>61</v>
      </c>
      <c r="C3975" t="s">
        <v>96</v>
      </c>
      <c r="D3975" t="s">
        <v>203</v>
      </c>
      <c r="E3975" t="s">
        <v>207</v>
      </c>
      <c r="F3975" s="6">
        <v>3.4414522928675903E-4</v>
      </c>
      <c r="G3975" t="s">
        <v>208</v>
      </c>
      <c r="H3975" t="s">
        <v>206</v>
      </c>
      <c r="I3975" s="1">
        <v>87.305000000000007</v>
      </c>
      <c r="J3975" s="2">
        <v>2.5776477673578255E-2</v>
      </c>
      <c r="K3975" s="2">
        <v>3.4414522928675903E-2</v>
      </c>
      <c r="L3975" s="2">
        <v>3.0043879566981957E-2</v>
      </c>
    </row>
    <row r="3976" spans="1:12" x14ac:dyDescent="0.35">
      <c r="A3976">
        <v>7820120</v>
      </c>
      <c r="B3976" t="s">
        <v>61</v>
      </c>
      <c r="C3976" t="s">
        <v>96</v>
      </c>
      <c r="D3976" t="s">
        <v>203</v>
      </c>
      <c r="E3976" t="s">
        <v>2785</v>
      </c>
      <c r="F3976" s="6">
        <v>1.7207261464337952E-4</v>
      </c>
      <c r="G3976" t="s">
        <v>898</v>
      </c>
      <c r="H3976" t="s">
        <v>223</v>
      </c>
      <c r="I3976" s="1">
        <v>77.875</v>
      </c>
      <c r="J3976" s="2">
        <v>1.3731394648541685E-2</v>
      </c>
      <c r="K3976" s="2">
        <v>1.3524907510969629E-2</v>
      </c>
      <c r="L3976" s="2">
        <v>1.3387249944378872E-2</v>
      </c>
    </row>
    <row r="3977" spans="1:12" x14ac:dyDescent="0.35">
      <c r="A3977">
        <v>7820120</v>
      </c>
      <c r="B3977" t="s">
        <v>61</v>
      </c>
      <c r="C3977" t="s">
        <v>96</v>
      </c>
      <c r="D3977" t="s">
        <v>203</v>
      </c>
      <c r="E3977" t="s">
        <v>2084</v>
      </c>
      <c r="F3977" s="6">
        <v>8.6036307321689758E-5</v>
      </c>
      <c r="G3977" t="s">
        <v>990</v>
      </c>
      <c r="H3977" t="s">
        <v>793</v>
      </c>
      <c r="I3977" s="1">
        <v>81.94</v>
      </c>
      <c r="J3977" s="2">
        <v>7.6830422438268955E-3</v>
      </c>
      <c r="K3977" s="2">
        <v>5.4891164071238065E-3</v>
      </c>
      <c r="L3977" s="2">
        <v>7.0463737009273776E-3</v>
      </c>
    </row>
    <row r="3978" spans="1:12" x14ac:dyDescent="0.35">
      <c r="A3978">
        <v>7820120</v>
      </c>
      <c r="B3978" t="s">
        <v>61</v>
      </c>
      <c r="C3978" t="s">
        <v>96</v>
      </c>
      <c r="D3978" t="s">
        <v>203</v>
      </c>
      <c r="E3978" t="s">
        <v>209</v>
      </c>
      <c r="F3978" s="6">
        <v>2.5810892196506923E-4</v>
      </c>
      <c r="G3978" t="s">
        <v>210</v>
      </c>
      <c r="H3978" t="s">
        <v>211</v>
      </c>
      <c r="I3978" s="1">
        <v>86.03</v>
      </c>
      <c r="J3978" s="2">
        <v>2.2429665318764516E-2</v>
      </c>
      <c r="K3978" s="2">
        <v>2.3307235653445751E-2</v>
      </c>
      <c r="L3978" s="2">
        <v>2.2223177787349502E-2</v>
      </c>
    </row>
    <row r="3979" spans="1:12" x14ac:dyDescent="0.35">
      <c r="A3979">
        <v>7820120</v>
      </c>
      <c r="B3979" t="s">
        <v>61</v>
      </c>
      <c r="C3979" t="s">
        <v>96</v>
      </c>
      <c r="D3979" t="s">
        <v>203</v>
      </c>
      <c r="E3979" t="s">
        <v>212</v>
      </c>
      <c r="F3979" s="6">
        <v>1.7207261464337952E-4</v>
      </c>
      <c r="G3979" t="s">
        <v>213</v>
      </c>
      <c r="H3979" t="s">
        <v>206</v>
      </c>
      <c r="I3979" s="1">
        <v>87.324999999999989</v>
      </c>
      <c r="J3979" s="2">
        <v>1.4970317473974018E-2</v>
      </c>
      <c r="K3979" s="2">
        <v>1.7207261464337952E-2</v>
      </c>
      <c r="L3979" s="2">
        <v>1.3800223169275091E-2</v>
      </c>
    </row>
    <row r="3980" spans="1:12" x14ac:dyDescent="0.35">
      <c r="A3980">
        <v>7820120</v>
      </c>
      <c r="B3980" t="s">
        <v>61</v>
      </c>
      <c r="C3980" t="s">
        <v>96</v>
      </c>
      <c r="D3980" t="s">
        <v>203</v>
      </c>
      <c r="E3980" t="s">
        <v>214</v>
      </c>
      <c r="F3980" s="6">
        <v>1.7207261464337952E-4</v>
      </c>
      <c r="G3980" t="s">
        <v>215</v>
      </c>
      <c r="H3980" t="s">
        <v>206</v>
      </c>
      <c r="I3980" s="1">
        <v>96.34</v>
      </c>
      <c r="J3980" s="2">
        <v>1.603716768476297E-2</v>
      </c>
      <c r="K3980" s="2">
        <v>1.7207261464337952E-2</v>
      </c>
      <c r="L3980" s="2">
        <v>1.6587800314183759E-2</v>
      </c>
    </row>
    <row r="3981" spans="1:12" x14ac:dyDescent="0.35">
      <c r="A3981">
        <v>7820120</v>
      </c>
      <c r="B3981" t="s">
        <v>61</v>
      </c>
      <c r="C3981" t="s">
        <v>96</v>
      </c>
      <c r="D3981" t="s">
        <v>203</v>
      </c>
      <c r="E3981" t="s">
        <v>2085</v>
      </c>
      <c r="F3981" s="6">
        <v>1.7207261464337952E-4</v>
      </c>
      <c r="G3981" t="s">
        <v>982</v>
      </c>
      <c r="H3981" t="s">
        <v>206</v>
      </c>
      <c r="I3981" s="1">
        <v>94.12</v>
      </c>
      <c r="J3981" s="2">
        <v>1.6949152542372881E-2</v>
      </c>
      <c r="K3981" s="2">
        <v>1.7207261464337952E-2</v>
      </c>
      <c r="L3981" s="2">
        <v>1.6209239774282406E-2</v>
      </c>
    </row>
    <row r="3982" spans="1:12" x14ac:dyDescent="0.35">
      <c r="A3982">
        <v>7820120</v>
      </c>
      <c r="B3982" t="s">
        <v>61</v>
      </c>
      <c r="C3982" t="s">
        <v>96</v>
      </c>
      <c r="D3982" t="s">
        <v>203</v>
      </c>
      <c r="E3982" t="s">
        <v>216</v>
      </c>
      <c r="F3982" s="6">
        <v>7.7432676589520781E-4</v>
      </c>
      <c r="G3982" t="s">
        <v>217</v>
      </c>
      <c r="H3982" t="s">
        <v>218</v>
      </c>
      <c r="I3982" s="1">
        <v>72.5</v>
      </c>
      <c r="J3982" s="2">
        <v>3.9645530413834645E-2</v>
      </c>
      <c r="K3982" s="2">
        <v>5.9932891680289091E-2</v>
      </c>
      <c r="L3982" s="2">
        <v>5.6216122022463205E-2</v>
      </c>
    </row>
    <row r="3983" spans="1:12" x14ac:dyDescent="0.35">
      <c r="A3983">
        <v>7820120</v>
      </c>
      <c r="B3983" t="s">
        <v>61</v>
      </c>
      <c r="C3983" t="s">
        <v>96</v>
      </c>
      <c r="D3983" t="s">
        <v>203</v>
      </c>
      <c r="E3983" t="s">
        <v>219</v>
      </c>
      <c r="F3983" s="6">
        <v>2.5810892196506923E-4</v>
      </c>
      <c r="G3983" t="s">
        <v>220</v>
      </c>
      <c r="H3983" t="s">
        <v>221</v>
      </c>
      <c r="I3983" s="1">
        <v>79.53</v>
      </c>
      <c r="J3983" s="2">
        <v>1.7577217585821214E-2</v>
      </c>
      <c r="K3983" s="2">
        <v>2.1448851415297253E-2</v>
      </c>
      <c r="L3983" s="2">
        <v>2.0519659296223004E-2</v>
      </c>
    </row>
    <row r="3984" spans="1:12" x14ac:dyDescent="0.35">
      <c r="A3984">
        <v>7820120</v>
      </c>
      <c r="B3984" t="s">
        <v>61</v>
      </c>
      <c r="C3984" t="s">
        <v>96</v>
      </c>
      <c r="D3984" t="s">
        <v>203</v>
      </c>
      <c r="E3984" t="s">
        <v>834</v>
      </c>
      <c r="F3984" s="6">
        <v>2.5810892196506923E-4</v>
      </c>
      <c r="G3984" t="s">
        <v>158</v>
      </c>
      <c r="H3984" t="s">
        <v>1042</v>
      </c>
      <c r="I3984" s="1">
        <v>83.964999999999989</v>
      </c>
      <c r="J3984" s="2">
        <v>1.5899509593048266E-2</v>
      </c>
      <c r="K3984" s="2">
        <v>2.5062376322808222E-2</v>
      </c>
      <c r="L3984" s="2">
        <v>2.1681149445065814E-2</v>
      </c>
    </row>
    <row r="3985" spans="1:12" x14ac:dyDescent="0.35">
      <c r="A3985">
        <v>7820120</v>
      </c>
      <c r="B3985" t="s">
        <v>61</v>
      </c>
      <c r="C3985" t="s">
        <v>96</v>
      </c>
      <c r="D3985" t="s">
        <v>203</v>
      </c>
      <c r="E3985" t="s">
        <v>1202</v>
      </c>
      <c r="F3985" s="6">
        <v>5.1621784393013847E-4</v>
      </c>
      <c r="G3985" t="s">
        <v>686</v>
      </c>
      <c r="H3985" t="s">
        <v>359</v>
      </c>
      <c r="I3985" s="1">
        <v>63.914999999999999</v>
      </c>
      <c r="J3985" s="2">
        <v>2.4365482233502538E-2</v>
      </c>
      <c r="K3985" s="2">
        <v>3.9077690785511481E-2</v>
      </c>
      <c r="L3985" s="2">
        <v>3.3037942011528862E-2</v>
      </c>
    </row>
    <row r="3986" spans="1:12" x14ac:dyDescent="0.35">
      <c r="A3986">
        <v>7820120</v>
      </c>
      <c r="B3986" t="s">
        <v>61</v>
      </c>
      <c r="C3986" t="s">
        <v>96</v>
      </c>
      <c r="D3986" t="s">
        <v>203</v>
      </c>
      <c r="E3986" t="s">
        <v>2086</v>
      </c>
      <c r="F3986" s="6">
        <v>4.3018153660844878E-4</v>
      </c>
      <c r="G3986" t="s">
        <v>1543</v>
      </c>
      <c r="H3986" t="s">
        <v>184</v>
      </c>
      <c r="I3986" s="1">
        <v>75.88</v>
      </c>
      <c r="J3986" s="2">
        <v>2.5165619891594253E-2</v>
      </c>
      <c r="K3986" s="2">
        <v>3.2779833089563795E-2</v>
      </c>
      <c r="L3986" s="2">
        <v>3.2693796782242109E-2</v>
      </c>
    </row>
    <row r="3987" spans="1:12" x14ac:dyDescent="0.35">
      <c r="A3987">
        <v>7820120</v>
      </c>
      <c r="B3987" t="s">
        <v>61</v>
      </c>
      <c r="C3987" t="s">
        <v>96</v>
      </c>
      <c r="D3987" t="s">
        <v>203</v>
      </c>
      <c r="E3987" t="s">
        <v>2087</v>
      </c>
      <c r="F3987" s="6">
        <v>1.7207261464337952E-4</v>
      </c>
      <c r="G3987" t="s">
        <v>676</v>
      </c>
      <c r="H3987" t="s">
        <v>600</v>
      </c>
      <c r="I3987" s="1">
        <v>87.125</v>
      </c>
      <c r="J3987" s="2">
        <v>1.3679772864148671E-2</v>
      </c>
      <c r="K3987" s="2">
        <v>1.6536178267228769E-2</v>
      </c>
      <c r="L3987" s="2">
        <v>1.5004731471778748E-2</v>
      </c>
    </row>
    <row r="3988" spans="1:12" x14ac:dyDescent="0.35">
      <c r="A3988">
        <v>7820120</v>
      </c>
      <c r="B3988" t="s">
        <v>61</v>
      </c>
      <c r="C3988" t="s">
        <v>96</v>
      </c>
      <c r="D3988" t="s">
        <v>203</v>
      </c>
      <c r="E3988" t="s">
        <v>222</v>
      </c>
      <c r="F3988" s="6">
        <v>8.6036307321689758E-5</v>
      </c>
      <c r="G3988" t="s">
        <v>223</v>
      </c>
      <c r="H3988" t="s">
        <v>224</v>
      </c>
      <c r="I3988" s="1">
        <v>89.72</v>
      </c>
      <c r="J3988" s="2">
        <v>6.7624537554848143E-3</v>
      </c>
      <c r="K3988" s="2">
        <v>8.3283145487395675E-3</v>
      </c>
      <c r="L3988" s="2">
        <v>7.7260606600497135E-3</v>
      </c>
    </row>
    <row r="3989" spans="1:12" x14ac:dyDescent="0.35">
      <c r="A3989">
        <v>7820120</v>
      </c>
      <c r="B3989" t="s">
        <v>61</v>
      </c>
      <c r="C3989" t="s">
        <v>96</v>
      </c>
      <c r="D3989" t="s">
        <v>203</v>
      </c>
      <c r="E3989" t="s">
        <v>225</v>
      </c>
      <c r="F3989" s="6">
        <v>1.7207261464337952E-4</v>
      </c>
      <c r="G3989" t="s">
        <v>226</v>
      </c>
      <c r="H3989" t="s">
        <v>227</v>
      </c>
      <c r="I3989" s="1">
        <v>79.78</v>
      </c>
      <c r="J3989" s="2">
        <v>1.3077518712896844E-2</v>
      </c>
      <c r="K3989" s="2">
        <v>1.5830680547190914E-2</v>
      </c>
      <c r="L3989" s="2">
        <v>1.3731395173665631E-2</v>
      </c>
    </row>
    <row r="3990" spans="1:12" x14ac:dyDescent="0.35">
      <c r="A3990">
        <v>7820120</v>
      </c>
      <c r="B3990" t="s">
        <v>61</v>
      </c>
      <c r="C3990" t="s">
        <v>96</v>
      </c>
      <c r="D3990" t="s">
        <v>203</v>
      </c>
      <c r="E3990" t="s">
        <v>228</v>
      </c>
      <c r="F3990" s="6">
        <v>4.3018153660844878E-4</v>
      </c>
      <c r="G3990" t="s">
        <v>229</v>
      </c>
      <c r="H3990" t="s">
        <v>230</v>
      </c>
      <c r="I3990" s="1">
        <v>77.14</v>
      </c>
      <c r="J3990" s="2">
        <v>2.7101436806332271E-2</v>
      </c>
      <c r="K3990" s="2">
        <v>3.2349651552955348E-2</v>
      </c>
      <c r="L3990" s="2">
        <v>3.3166995816106465E-2</v>
      </c>
    </row>
    <row r="3991" spans="1:12" x14ac:dyDescent="0.35">
      <c r="A3991">
        <v>7820120</v>
      </c>
      <c r="B3991" t="s">
        <v>61</v>
      </c>
      <c r="C3991" t="s">
        <v>96</v>
      </c>
      <c r="D3991" t="s">
        <v>203</v>
      </c>
      <c r="E3991" t="s">
        <v>2088</v>
      </c>
      <c r="F3991" s="6">
        <v>5.1621784393013847E-4</v>
      </c>
      <c r="G3991" t="s">
        <v>507</v>
      </c>
      <c r="H3991" t="s">
        <v>450</v>
      </c>
      <c r="I3991" s="1">
        <v>72.524999999999991</v>
      </c>
      <c r="J3991" s="2">
        <v>2.4313860449109524E-2</v>
      </c>
      <c r="K3991" s="2">
        <v>4.0523100748515867E-2</v>
      </c>
      <c r="L3991" s="2">
        <v>3.7425793684935038E-2</v>
      </c>
    </row>
    <row r="3992" spans="1:12" x14ac:dyDescent="0.35">
      <c r="A3992">
        <v>7820120</v>
      </c>
      <c r="B3992" t="s">
        <v>61</v>
      </c>
      <c r="C3992" t="s">
        <v>96</v>
      </c>
      <c r="D3992" t="s">
        <v>1639</v>
      </c>
      <c r="E3992" t="s">
        <v>2786</v>
      </c>
      <c r="F3992" s="6">
        <v>2.5810892196506923E-4</v>
      </c>
      <c r="G3992" t="s">
        <v>726</v>
      </c>
      <c r="H3992" t="s">
        <v>1301</v>
      </c>
      <c r="I3992" s="1">
        <v>62.174999999999997</v>
      </c>
      <c r="J3992" s="2">
        <v>1.5150993719349564E-2</v>
      </c>
      <c r="K3992" s="2">
        <v>1.6493160113567922E-2</v>
      </c>
      <c r="L3992" s="2">
        <v>1.6054375143148787E-2</v>
      </c>
    </row>
    <row r="3993" spans="1:12" x14ac:dyDescent="0.35">
      <c r="A3993">
        <v>7820120</v>
      </c>
      <c r="B3993" t="s">
        <v>61</v>
      </c>
      <c r="C3993" t="s">
        <v>96</v>
      </c>
      <c r="D3993" t="s">
        <v>1454</v>
      </c>
      <c r="E3993" t="s">
        <v>2787</v>
      </c>
      <c r="F3993" s="6">
        <v>1.7207261464337952E-4</v>
      </c>
      <c r="G3993" t="s">
        <v>447</v>
      </c>
      <c r="H3993" t="s">
        <v>1219</v>
      </c>
      <c r="I3993" s="1">
        <v>82.94</v>
      </c>
      <c r="J3993" s="2">
        <v>1.3696980125613009E-2</v>
      </c>
      <c r="K3993" s="2">
        <v>1.4557343198829906E-2</v>
      </c>
      <c r="L3993" s="2">
        <v>1.42820270154005E-2</v>
      </c>
    </row>
    <row r="3994" spans="1:12" x14ac:dyDescent="0.35">
      <c r="A3994">
        <v>7820120</v>
      </c>
      <c r="B3994" t="s">
        <v>61</v>
      </c>
      <c r="C3994" t="s">
        <v>96</v>
      </c>
      <c r="D3994" t="s">
        <v>1454</v>
      </c>
      <c r="E3994" t="s">
        <v>2089</v>
      </c>
      <c r="F3994" s="6">
        <v>8.6036307321689758E-5</v>
      </c>
      <c r="G3994" t="s">
        <v>1308</v>
      </c>
      <c r="H3994" t="s">
        <v>1185</v>
      </c>
      <c r="I3994" s="1">
        <v>68.42</v>
      </c>
      <c r="J3994" s="2">
        <v>5.4460982534629615E-3</v>
      </c>
      <c r="K3994" s="2">
        <v>7.0549772003785606E-3</v>
      </c>
      <c r="L3994" s="2">
        <v>5.8934870515357481E-3</v>
      </c>
    </row>
    <row r="3995" spans="1:12" x14ac:dyDescent="0.35">
      <c r="A3995">
        <v>7820120</v>
      </c>
      <c r="B3995" t="s">
        <v>61</v>
      </c>
      <c r="C3995" t="s">
        <v>96</v>
      </c>
      <c r="D3995" t="s">
        <v>1454</v>
      </c>
      <c r="E3995" t="s">
        <v>2788</v>
      </c>
      <c r="F3995" s="6">
        <v>8.6036307321689758E-5</v>
      </c>
      <c r="G3995" t="s">
        <v>300</v>
      </c>
      <c r="H3995" t="s">
        <v>1294</v>
      </c>
      <c r="I3995" s="1">
        <v>64.075000000000003</v>
      </c>
      <c r="J3995" s="2">
        <v>5.6611890217671858E-3</v>
      </c>
      <c r="K3995" s="2">
        <v>5.6697926524993556E-3</v>
      </c>
      <c r="L3995" s="2">
        <v>5.5149271680393266E-3</v>
      </c>
    </row>
    <row r="3996" spans="1:12" x14ac:dyDescent="0.35">
      <c r="A3996">
        <v>7820120</v>
      </c>
      <c r="B3996" t="s">
        <v>61</v>
      </c>
      <c r="C3996" t="s">
        <v>96</v>
      </c>
      <c r="D3996" t="s">
        <v>1454</v>
      </c>
      <c r="E3996" t="s">
        <v>2090</v>
      </c>
      <c r="F3996" s="6">
        <v>5.1621784393013847E-4</v>
      </c>
      <c r="G3996" t="s">
        <v>152</v>
      </c>
      <c r="H3996" t="s">
        <v>836</v>
      </c>
      <c r="I3996" s="1">
        <v>81.424999999999997</v>
      </c>
      <c r="J3996" s="2">
        <v>3.4431730190140238E-2</v>
      </c>
      <c r="K3996" s="2">
        <v>4.4033382087240808E-2</v>
      </c>
      <c r="L3996" s="2">
        <v>4.2071754280306288E-2</v>
      </c>
    </row>
    <row r="3997" spans="1:12" x14ac:dyDescent="0.35">
      <c r="A3997">
        <v>7820120</v>
      </c>
      <c r="B3997" t="s">
        <v>61</v>
      </c>
      <c r="C3997" t="s">
        <v>96</v>
      </c>
      <c r="D3997" t="s">
        <v>1454</v>
      </c>
      <c r="E3997" t="s">
        <v>2789</v>
      </c>
      <c r="F3997" s="6">
        <v>4.3018153660844878E-4</v>
      </c>
      <c r="G3997" t="s">
        <v>218</v>
      </c>
      <c r="H3997" t="s">
        <v>323</v>
      </c>
      <c r="I3997" s="1">
        <v>78.914999999999992</v>
      </c>
      <c r="J3997" s="2">
        <v>3.3296050933493936E-2</v>
      </c>
      <c r="K3997" s="2">
        <v>3.5619031231179557E-2</v>
      </c>
      <c r="L3997" s="2">
        <v>3.394132389481154E-2</v>
      </c>
    </row>
    <row r="3998" spans="1:12" x14ac:dyDescent="0.35">
      <c r="A3998">
        <v>7820120</v>
      </c>
      <c r="B3998" t="s">
        <v>61</v>
      </c>
      <c r="C3998" t="s">
        <v>96</v>
      </c>
      <c r="D3998" t="s">
        <v>320</v>
      </c>
      <c r="E3998" t="s">
        <v>2091</v>
      </c>
      <c r="F3998" s="6">
        <v>8.6036307321689758E-5</v>
      </c>
      <c r="G3998" t="s">
        <v>1103</v>
      </c>
      <c r="H3998" t="s">
        <v>139</v>
      </c>
      <c r="I3998" s="1">
        <v>79.476923076923086</v>
      </c>
      <c r="J3998" s="2">
        <v>5.6783962832315238E-3</v>
      </c>
      <c r="K3998" s="2" t="s">
        <v>140</v>
      </c>
      <c r="L3998" s="2">
        <v>6.8398864320743354E-3</v>
      </c>
    </row>
    <row r="3999" spans="1:12" x14ac:dyDescent="0.35">
      <c r="A3999">
        <v>7820120</v>
      </c>
      <c r="B3999" t="s">
        <v>61</v>
      </c>
      <c r="C3999" t="s">
        <v>96</v>
      </c>
      <c r="D3999" t="s">
        <v>320</v>
      </c>
      <c r="E3999" t="s">
        <v>2092</v>
      </c>
      <c r="F3999" s="6">
        <v>8.6036307321689758E-5</v>
      </c>
      <c r="G3999" t="s">
        <v>164</v>
      </c>
      <c r="H3999" t="s">
        <v>221</v>
      </c>
      <c r="I3999" s="1">
        <v>76.25</v>
      </c>
      <c r="J3999" s="2">
        <v>5.170782070033555E-3</v>
      </c>
      <c r="K3999" s="2">
        <v>7.1496171384324188E-3</v>
      </c>
      <c r="L3999" s="2">
        <v>6.5559663553507869E-3</v>
      </c>
    </row>
    <row r="4000" spans="1:12" x14ac:dyDescent="0.35">
      <c r="A4000">
        <v>7820120</v>
      </c>
      <c r="B4000" t="s">
        <v>61</v>
      </c>
      <c r="C4000" t="s">
        <v>96</v>
      </c>
      <c r="D4000" t="s">
        <v>2093</v>
      </c>
      <c r="E4000" t="s">
        <v>2790</v>
      </c>
      <c r="F4000" s="6">
        <v>2.5810892196506923E-4</v>
      </c>
      <c r="G4000" t="s">
        <v>2376</v>
      </c>
      <c r="H4000" t="s">
        <v>730</v>
      </c>
      <c r="I4000" s="1">
        <v>76.88000000000001</v>
      </c>
      <c r="J4000" s="2">
        <v>1.7499784909231694E-2</v>
      </c>
      <c r="K4000" s="2">
        <v>2.0751957325991569E-2</v>
      </c>
      <c r="L4000" s="2">
        <v>1.9822765994603236E-2</v>
      </c>
    </row>
    <row r="4001" spans="1:12" x14ac:dyDescent="0.35">
      <c r="A4001">
        <v>7820120</v>
      </c>
      <c r="B4001" t="s">
        <v>61</v>
      </c>
      <c r="C4001" t="s">
        <v>96</v>
      </c>
      <c r="D4001" t="s">
        <v>2093</v>
      </c>
      <c r="E4001" t="s">
        <v>2094</v>
      </c>
      <c r="F4001" s="6">
        <v>2.5810892196506923E-4</v>
      </c>
      <c r="G4001" t="s">
        <v>466</v>
      </c>
      <c r="H4001" t="s">
        <v>520</v>
      </c>
      <c r="I4001" s="1">
        <v>74.2</v>
      </c>
      <c r="J4001" s="2">
        <v>1.8351544351716421E-2</v>
      </c>
      <c r="K4001" s="2">
        <v>2.2945883162694657E-2</v>
      </c>
      <c r="L4001" s="2">
        <v>1.7035188849694568E-2</v>
      </c>
    </row>
    <row r="4002" spans="1:12" x14ac:dyDescent="0.35">
      <c r="A4002">
        <v>7820120</v>
      </c>
      <c r="B4002" t="s">
        <v>61</v>
      </c>
      <c r="C4002" t="s">
        <v>96</v>
      </c>
      <c r="D4002" t="s">
        <v>2095</v>
      </c>
      <c r="E4002" t="s">
        <v>2096</v>
      </c>
      <c r="F4002" s="6">
        <v>2.5810892196506923E-4</v>
      </c>
      <c r="G4002" t="s">
        <v>421</v>
      </c>
      <c r="H4002" t="s">
        <v>701</v>
      </c>
      <c r="I4002" s="1">
        <v>81.935000000000002</v>
      </c>
      <c r="J4002" s="2">
        <v>2.4262238664716509E-2</v>
      </c>
      <c r="K4002" s="2">
        <v>2.2507097995354039E-2</v>
      </c>
      <c r="L4002" s="2">
        <v>2.113912110278213E-2</v>
      </c>
    </row>
    <row r="4003" spans="1:12" x14ac:dyDescent="0.35">
      <c r="A4003">
        <v>7820120</v>
      </c>
      <c r="B4003" t="s">
        <v>61</v>
      </c>
      <c r="C4003" t="s">
        <v>96</v>
      </c>
      <c r="D4003" t="s">
        <v>2095</v>
      </c>
      <c r="E4003" t="s">
        <v>2791</v>
      </c>
      <c r="F4003" s="6">
        <v>8.6036307321689758E-5</v>
      </c>
      <c r="G4003" t="s">
        <v>328</v>
      </c>
      <c r="H4003" t="s">
        <v>206</v>
      </c>
      <c r="I4003" s="1">
        <v>89.419999999999987</v>
      </c>
      <c r="J4003" s="2">
        <v>8.1218274111675131E-3</v>
      </c>
      <c r="K4003" s="2">
        <v>8.6036307321689758E-3</v>
      </c>
      <c r="L4003" s="2">
        <v>7.1324100082490677E-3</v>
      </c>
    </row>
    <row r="4004" spans="1:12" x14ac:dyDescent="0.35">
      <c r="A4004">
        <v>7820120</v>
      </c>
      <c r="B4004" t="s">
        <v>61</v>
      </c>
      <c r="C4004" t="s">
        <v>96</v>
      </c>
      <c r="D4004" t="s">
        <v>1456</v>
      </c>
      <c r="E4004" t="s">
        <v>2792</v>
      </c>
      <c r="F4004" s="6">
        <v>1.7207261464337952E-4</v>
      </c>
      <c r="G4004" t="s">
        <v>810</v>
      </c>
      <c r="H4004" t="s">
        <v>527</v>
      </c>
      <c r="I4004" s="1">
        <v>56.924999999999997</v>
      </c>
      <c r="J4004" s="2">
        <v>6.7108319710918012E-3</v>
      </c>
      <c r="K4004" s="2">
        <v>1.1150305428890991E-2</v>
      </c>
      <c r="L4004" s="2">
        <v>9.7909320357702674E-3</v>
      </c>
    </row>
    <row r="4005" spans="1:12" x14ac:dyDescent="0.35">
      <c r="A4005">
        <v>7820120</v>
      </c>
      <c r="B4005" t="s">
        <v>61</v>
      </c>
      <c r="C4005" t="s">
        <v>96</v>
      </c>
      <c r="D4005" t="s">
        <v>1456</v>
      </c>
      <c r="E4005" t="s">
        <v>2097</v>
      </c>
      <c r="F4005" s="6">
        <v>3.4414522928675903E-4</v>
      </c>
      <c r="G4005" t="s">
        <v>347</v>
      </c>
      <c r="H4005" t="s">
        <v>1062</v>
      </c>
      <c r="I4005" s="1">
        <v>61.575000000000003</v>
      </c>
      <c r="J4005" s="2">
        <v>1.4557343198829906E-2</v>
      </c>
      <c r="K4005" s="2">
        <v>1.8824744041985721E-2</v>
      </c>
      <c r="L4005" s="2">
        <v>2.1199345598940409E-2</v>
      </c>
    </row>
    <row r="4006" spans="1:12" x14ac:dyDescent="0.35">
      <c r="A4006">
        <v>7820120</v>
      </c>
      <c r="B4006" t="s">
        <v>61</v>
      </c>
      <c r="C4006" t="s">
        <v>96</v>
      </c>
      <c r="D4006" t="s">
        <v>1456</v>
      </c>
      <c r="E4006" t="s">
        <v>2793</v>
      </c>
      <c r="F4006" s="6">
        <v>6.0225415125182832E-4</v>
      </c>
      <c r="G4006" t="s">
        <v>785</v>
      </c>
      <c r="H4006" t="s">
        <v>236</v>
      </c>
      <c r="I4006" s="1">
        <v>60.385000000000005</v>
      </c>
      <c r="J4006" s="2">
        <v>2.9932031317215869E-2</v>
      </c>
      <c r="K4006" s="2">
        <v>4.38441022111331E-2</v>
      </c>
      <c r="L4006" s="2">
        <v>3.6376151654577339E-2</v>
      </c>
    </row>
    <row r="4007" spans="1:12" x14ac:dyDescent="0.35">
      <c r="A4007">
        <v>7820120</v>
      </c>
      <c r="B4007" t="s">
        <v>61</v>
      </c>
      <c r="C4007" t="s">
        <v>96</v>
      </c>
      <c r="D4007" t="s">
        <v>2098</v>
      </c>
      <c r="E4007" t="s">
        <v>2099</v>
      </c>
      <c r="F4007" s="6">
        <v>5.1621784393013847E-4</v>
      </c>
      <c r="G4007" t="s">
        <v>1280</v>
      </c>
      <c r="H4007" t="s">
        <v>234</v>
      </c>
      <c r="I4007" s="1">
        <v>72.67</v>
      </c>
      <c r="J4007" s="2">
        <v>2.994063494794803E-2</v>
      </c>
      <c r="K4007" s="2">
        <v>4.9247182310935216E-2</v>
      </c>
      <c r="L4007" s="2">
        <v>3.7529035678349226E-2</v>
      </c>
    </row>
    <row r="4008" spans="1:12" x14ac:dyDescent="0.35">
      <c r="A4008">
        <v>7820120</v>
      </c>
      <c r="B4008" t="s">
        <v>61</v>
      </c>
      <c r="C4008" t="s">
        <v>96</v>
      </c>
      <c r="D4008" t="s">
        <v>231</v>
      </c>
      <c r="E4008" t="s">
        <v>235</v>
      </c>
      <c r="F4008" s="6">
        <v>8.6036307321689758E-5</v>
      </c>
      <c r="G4008" t="s">
        <v>236</v>
      </c>
      <c r="H4008" t="s">
        <v>237</v>
      </c>
      <c r="I4008" s="1">
        <v>76.155000000000001</v>
      </c>
      <c r="J4008" s="2">
        <v>6.2634431730190145E-3</v>
      </c>
      <c r="K4008" s="2">
        <v>7.7088531360234016E-3</v>
      </c>
      <c r="L4008" s="2">
        <v>6.5473628558996039E-3</v>
      </c>
    </row>
    <row r="4009" spans="1:12" x14ac:dyDescent="0.35">
      <c r="A4009">
        <v>7820120</v>
      </c>
      <c r="B4009" t="s">
        <v>61</v>
      </c>
      <c r="C4009" t="s">
        <v>96</v>
      </c>
      <c r="D4009" t="s">
        <v>231</v>
      </c>
      <c r="E4009" t="s">
        <v>238</v>
      </c>
      <c r="F4009" s="6">
        <v>8.6036307321689758E-5</v>
      </c>
      <c r="G4009" t="s">
        <v>201</v>
      </c>
      <c r="H4009" t="s">
        <v>239</v>
      </c>
      <c r="I4009" s="1">
        <v>72.259999999999991</v>
      </c>
      <c r="J4009" s="2">
        <v>4.5943388109782332E-3</v>
      </c>
      <c r="K4009" s="2">
        <v>7.5711950443086984E-3</v>
      </c>
      <c r="L4009" s="2">
        <v>6.2118211260640275E-3</v>
      </c>
    </row>
    <row r="4010" spans="1:12" x14ac:dyDescent="0.35">
      <c r="A4010">
        <v>7820120</v>
      </c>
      <c r="B4010" t="s">
        <v>61</v>
      </c>
      <c r="C4010" t="s">
        <v>96</v>
      </c>
      <c r="D4010" t="s">
        <v>231</v>
      </c>
      <c r="E4010" t="s">
        <v>240</v>
      </c>
      <c r="F4010" s="6">
        <v>8.6036307321689758E-5</v>
      </c>
      <c r="G4010" t="s">
        <v>241</v>
      </c>
      <c r="H4010" t="s">
        <v>242</v>
      </c>
      <c r="I4010" s="1">
        <v>87.57</v>
      </c>
      <c r="J4010" s="2">
        <v>7.0119590467177155E-3</v>
      </c>
      <c r="K4010" s="2">
        <v>8.1476383033640201E-3</v>
      </c>
      <c r="L4010" s="2">
        <v>7.5281768906478542E-3</v>
      </c>
    </row>
    <row r="4011" spans="1:12" x14ac:dyDescent="0.35">
      <c r="A4011">
        <v>7820120</v>
      </c>
      <c r="B4011" t="s">
        <v>61</v>
      </c>
      <c r="C4011" t="s">
        <v>96</v>
      </c>
      <c r="D4011" t="s">
        <v>243</v>
      </c>
      <c r="E4011" t="s">
        <v>244</v>
      </c>
      <c r="F4011" s="6">
        <v>2.5810892196506923E-4</v>
      </c>
      <c r="G4011" t="s">
        <v>245</v>
      </c>
      <c r="H4011" t="s">
        <v>246</v>
      </c>
      <c r="I4011" s="1">
        <v>68.125</v>
      </c>
      <c r="J4011" s="2">
        <v>1.2905446098253462E-2</v>
      </c>
      <c r="K4011" s="2">
        <v>1.9693710745934782E-2</v>
      </c>
      <c r="L4011" s="2">
        <v>1.7577217191978255E-2</v>
      </c>
    </row>
    <row r="4012" spans="1:12" x14ac:dyDescent="0.35">
      <c r="A4012">
        <v>7820120</v>
      </c>
      <c r="B4012" t="s">
        <v>61</v>
      </c>
      <c r="C4012" t="s">
        <v>96</v>
      </c>
      <c r="D4012" t="s">
        <v>243</v>
      </c>
      <c r="E4012" t="s">
        <v>2100</v>
      </c>
      <c r="F4012" s="6">
        <v>8.6036307321689758E-5</v>
      </c>
      <c r="G4012" t="s">
        <v>602</v>
      </c>
      <c r="H4012" t="s">
        <v>139</v>
      </c>
      <c r="I4012" s="1">
        <v>42.800000000000004</v>
      </c>
      <c r="J4012" s="2">
        <v>3.5963176460466315E-3</v>
      </c>
      <c r="K4012" s="2" t="s">
        <v>140</v>
      </c>
      <c r="L4012" s="2">
        <v>3.6823538877278285E-3</v>
      </c>
    </row>
    <row r="4013" spans="1:12" x14ac:dyDescent="0.35">
      <c r="A4013">
        <v>7820120</v>
      </c>
      <c r="B4013" t="s">
        <v>61</v>
      </c>
      <c r="C4013" t="s">
        <v>96</v>
      </c>
      <c r="D4013" t="s">
        <v>1458</v>
      </c>
      <c r="E4013" t="s">
        <v>2794</v>
      </c>
      <c r="F4013" s="6">
        <v>1.7207261464337952E-4</v>
      </c>
      <c r="G4013" t="s">
        <v>1163</v>
      </c>
      <c r="H4013" t="s">
        <v>444</v>
      </c>
      <c r="I4013" s="1">
        <v>80.715000000000003</v>
      </c>
      <c r="J4013" s="2">
        <v>1.2096704809429579E-2</v>
      </c>
      <c r="K4013" s="2">
        <v>1.5916716854512604E-2</v>
      </c>
      <c r="L4013" s="2">
        <v>1.3886259476596781E-2</v>
      </c>
    </row>
    <row r="4014" spans="1:12" x14ac:dyDescent="0.35">
      <c r="A4014">
        <v>7820120</v>
      </c>
      <c r="B4014" t="s">
        <v>61</v>
      </c>
      <c r="C4014" t="s">
        <v>96</v>
      </c>
      <c r="D4014" t="s">
        <v>1460</v>
      </c>
      <c r="E4014" t="s">
        <v>2101</v>
      </c>
      <c r="F4014" s="6">
        <v>3.4414522928675903E-4</v>
      </c>
      <c r="G4014" t="s">
        <v>649</v>
      </c>
      <c r="H4014" t="s">
        <v>652</v>
      </c>
      <c r="I4014" s="1">
        <v>82.84</v>
      </c>
      <c r="J4014" s="2">
        <v>2.3573948206142992E-2</v>
      </c>
      <c r="K4014" s="2">
        <v>3.2521724167598728E-2</v>
      </c>
      <c r="L4014" s="2">
        <v>2.8529640032996271E-2</v>
      </c>
    </row>
    <row r="4015" spans="1:12" x14ac:dyDescent="0.35">
      <c r="A4015">
        <v>7820120</v>
      </c>
      <c r="B4015" t="s">
        <v>61</v>
      </c>
      <c r="C4015" t="s">
        <v>96</v>
      </c>
      <c r="D4015" t="s">
        <v>1460</v>
      </c>
      <c r="E4015" t="s">
        <v>2102</v>
      </c>
      <c r="F4015" s="6">
        <v>2.5810892196506923E-4</v>
      </c>
      <c r="G4015" t="s">
        <v>236</v>
      </c>
      <c r="H4015" t="s">
        <v>139</v>
      </c>
      <c r="I4015" s="1">
        <v>79.415384615384639</v>
      </c>
      <c r="J4015" s="2">
        <v>1.8790329519057038E-2</v>
      </c>
      <c r="K4015" s="2" t="s">
        <v>140</v>
      </c>
      <c r="L4015" s="2">
        <v>2.0493848797869457E-2</v>
      </c>
    </row>
    <row r="4016" spans="1:12" x14ac:dyDescent="0.35">
      <c r="A4016">
        <v>7820120</v>
      </c>
      <c r="B4016" t="s">
        <v>61</v>
      </c>
      <c r="C4016" t="s">
        <v>96</v>
      </c>
      <c r="D4016" t="s">
        <v>1460</v>
      </c>
      <c r="E4016" t="s">
        <v>2103</v>
      </c>
      <c r="F4016" s="6">
        <v>6.0225415125182832E-4</v>
      </c>
      <c r="G4016" t="s">
        <v>239</v>
      </c>
      <c r="H4016" t="s">
        <v>441</v>
      </c>
      <c r="I4016" s="1">
        <v>88.344999999999999</v>
      </c>
      <c r="J4016" s="2">
        <v>5.2998365310160889E-2</v>
      </c>
      <c r="K4016" s="2">
        <v>5.6431213972296314E-2</v>
      </c>
      <c r="L4016" s="2">
        <v>5.323926788962853E-2</v>
      </c>
    </row>
    <row r="4017" spans="1:12" x14ac:dyDescent="0.35">
      <c r="A4017">
        <v>7820120</v>
      </c>
      <c r="B4017" t="s">
        <v>61</v>
      </c>
      <c r="C4017" t="s">
        <v>96</v>
      </c>
      <c r="D4017" t="s">
        <v>1460</v>
      </c>
      <c r="E4017" t="s">
        <v>2104</v>
      </c>
      <c r="F4017" s="6">
        <v>6.0225415125182832E-4</v>
      </c>
      <c r="G4017" t="s">
        <v>1039</v>
      </c>
      <c r="H4017" t="s">
        <v>1145</v>
      </c>
      <c r="I4017" s="1">
        <v>86.33</v>
      </c>
      <c r="J4017" s="2">
        <v>4.5349737589262668E-2</v>
      </c>
      <c r="K4017" s="2">
        <v>5.7515271444549605E-2</v>
      </c>
      <c r="L4017" s="2">
        <v>5.2034759587124869E-2</v>
      </c>
    </row>
    <row r="4018" spans="1:12" x14ac:dyDescent="0.35">
      <c r="A4018">
        <v>7820120</v>
      </c>
      <c r="B4018" t="s">
        <v>61</v>
      </c>
      <c r="C4018" t="s">
        <v>96</v>
      </c>
      <c r="D4018" t="s">
        <v>840</v>
      </c>
      <c r="E4018" t="s">
        <v>841</v>
      </c>
      <c r="F4018" s="6">
        <v>1.7207261464337952E-4</v>
      </c>
      <c r="G4018" t="s">
        <v>543</v>
      </c>
      <c r="H4018" t="s">
        <v>139</v>
      </c>
      <c r="I4018" s="1">
        <v>84.969230769230776</v>
      </c>
      <c r="J4018" s="2">
        <v>1.326679858900456E-2</v>
      </c>
      <c r="K4018" s="2" t="s">
        <v>140</v>
      </c>
      <c r="L4018" s="2">
        <v>1.4608965245784894E-2</v>
      </c>
    </row>
    <row r="4019" spans="1:12" x14ac:dyDescent="0.35">
      <c r="A4019">
        <v>7820120</v>
      </c>
      <c r="B4019" t="s">
        <v>61</v>
      </c>
      <c r="C4019" t="s">
        <v>96</v>
      </c>
      <c r="D4019" t="s">
        <v>840</v>
      </c>
      <c r="E4019" t="s">
        <v>842</v>
      </c>
      <c r="F4019" s="6">
        <v>8.6036307321689755E-4</v>
      </c>
      <c r="G4019" t="s">
        <v>843</v>
      </c>
      <c r="H4019" t="s">
        <v>323</v>
      </c>
      <c r="I4019" s="1">
        <v>77.16</v>
      </c>
      <c r="J4019" s="2">
        <v>6.7796610169491525E-2</v>
      </c>
      <c r="K4019" s="2">
        <v>7.1238062462359114E-2</v>
      </c>
      <c r="L4019" s="2">
        <v>6.6420026626724762E-2</v>
      </c>
    </row>
    <row r="4020" spans="1:12" x14ac:dyDescent="0.35">
      <c r="A4020">
        <v>7820120</v>
      </c>
      <c r="B4020" t="s">
        <v>61</v>
      </c>
      <c r="C4020" t="s">
        <v>96</v>
      </c>
      <c r="D4020" t="s">
        <v>840</v>
      </c>
      <c r="E4020" t="s">
        <v>844</v>
      </c>
      <c r="F4020" s="6">
        <v>5.1621784393013847E-4</v>
      </c>
      <c r="G4020" t="s">
        <v>748</v>
      </c>
      <c r="H4020" t="s">
        <v>206</v>
      </c>
      <c r="I4020" s="1">
        <v>89.88</v>
      </c>
      <c r="J4020" s="2">
        <v>4.3878516734061769E-2</v>
      </c>
      <c r="K4020" s="2">
        <v>5.1621784393013848E-2</v>
      </c>
      <c r="L4020" s="2">
        <v>4.3775274740647581E-2</v>
      </c>
    </row>
    <row r="4021" spans="1:12" x14ac:dyDescent="0.35">
      <c r="A4021">
        <v>7820120</v>
      </c>
      <c r="B4021" t="s">
        <v>61</v>
      </c>
      <c r="C4021" t="s">
        <v>96</v>
      </c>
      <c r="D4021" t="s">
        <v>840</v>
      </c>
      <c r="E4021" t="s">
        <v>845</v>
      </c>
      <c r="F4021" s="6">
        <v>6.0225415125182832E-4</v>
      </c>
      <c r="G4021" t="s">
        <v>846</v>
      </c>
      <c r="H4021" t="s">
        <v>839</v>
      </c>
      <c r="I4021" s="1">
        <v>85.125</v>
      </c>
      <c r="J4021" s="2">
        <v>4.7818979609395171E-2</v>
      </c>
      <c r="K4021" s="2">
        <v>5.6009636066420031E-2</v>
      </c>
      <c r="L4021" s="2">
        <v>5.1251827352563686E-2</v>
      </c>
    </row>
    <row r="4022" spans="1:12" x14ac:dyDescent="0.35">
      <c r="A4022">
        <v>7820120</v>
      </c>
      <c r="B4022" t="s">
        <v>61</v>
      </c>
      <c r="C4022" t="s">
        <v>96</v>
      </c>
      <c r="D4022" t="s">
        <v>1652</v>
      </c>
      <c r="E4022" t="s">
        <v>2105</v>
      </c>
      <c r="F4022" s="6">
        <v>6.8829045857351806E-4</v>
      </c>
      <c r="G4022" t="s">
        <v>1756</v>
      </c>
      <c r="H4022" t="s">
        <v>505</v>
      </c>
      <c r="I4022" s="1">
        <v>67.344999999999999</v>
      </c>
      <c r="J4022" s="2">
        <v>3.4276864836961199E-2</v>
      </c>
      <c r="K4022" s="2">
        <v>6.0638389400326939E-2</v>
      </c>
      <c r="L4022" s="2">
        <v>4.6321949962493551E-2</v>
      </c>
    </row>
    <row r="4023" spans="1:12" x14ac:dyDescent="0.35">
      <c r="A4023">
        <v>7820120</v>
      </c>
      <c r="B4023" t="s">
        <v>61</v>
      </c>
      <c r="C4023" t="s">
        <v>96</v>
      </c>
      <c r="D4023" t="s">
        <v>1652</v>
      </c>
      <c r="E4023" t="s">
        <v>2106</v>
      </c>
      <c r="F4023" s="6">
        <v>1.1184719951819668E-3</v>
      </c>
      <c r="G4023" t="s">
        <v>1002</v>
      </c>
      <c r="H4023" t="s">
        <v>1163</v>
      </c>
      <c r="I4023" s="1">
        <v>61.725000000000009</v>
      </c>
      <c r="J4023" s="2">
        <v>6.3976598124408507E-2</v>
      </c>
      <c r="K4023" s="2">
        <v>7.8628581261292269E-2</v>
      </c>
      <c r="L4023" s="2">
        <v>6.9121568448919132E-2</v>
      </c>
    </row>
    <row r="4024" spans="1:12" x14ac:dyDescent="0.35">
      <c r="A4024">
        <v>7820120</v>
      </c>
      <c r="B4024" t="s">
        <v>61</v>
      </c>
      <c r="C4024" t="s">
        <v>96</v>
      </c>
      <c r="D4024" t="s">
        <v>1652</v>
      </c>
      <c r="E4024" t="s">
        <v>2107</v>
      </c>
      <c r="F4024" s="6">
        <v>1.2045083025036566E-3</v>
      </c>
      <c r="G4024" t="s">
        <v>1417</v>
      </c>
      <c r="H4024" t="s">
        <v>1026</v>
      </c>
      <c r="I4024" s="1">
        <v>62.3</v>
      </c>
      <c r="J4024" s="2">
        <v>6.4682095844446369E-2</v>
      </c>
      <c r="K4024" s="2">
        <v>8.1424761249247177E-2</v>
      </c>
      <c r="L4024" s="2">
        <v>7.5040866327010902E-2</v>
      </c>
    </row>
    <row r="4025" spans="1:12" x14ac:dyDescent="0.35">
      <c r="A4025">
        <v>7820120</v>
      </c>
      <c r="B4025" t="s">
        <v>61</v>
      </c>
      <c r="C4025" t="s">
        <v>96</v>
      </c>
      <c r="D4025" t="s">
        <v>1652</v>
      </c>
      <c r="E4025" t="s">
        <v>1128</v>
      </c>
      <c r="F4025" s="6">
        <v>3.4414522928675903E-4</v>
      </c>
      <c r="G4025" t="s">
        <v>481</v>
      </c>
      <c r="H4025" t="s">
        <v>777</v>
      </c>
      <c r="I4025" s="1">
        <v>67.27</v>
      </c>
      <c r="J4025" s="2">
        <v>1.889357308784307E-2</v>
      </c>
      <c r="K4025" s="2">
        <v>2.6327110040437068E-2</v>
      </c>
      <c r="L4025" s="2">
        <v>2.3160974981246776E-2</v>
      </c>
    </row>
    <row r="4026" spans="1:12" x14ac:dyDescent="0.35">
      <c r="A4026">
        <v>7820120</v>
      </c>
      <c r="B4026" t="s">
        <v>61</v>
      </c>
      <c r="C4026" t="s">
        <v>96</v>
      </c>
      <c r="D4026" t="s">
        <v>1652</v>
      </c>
      <c r="E4026" t="s">
        <v>2108</v>
      </c>
      <c r="F4026" s="6">
        <v>8.6036307321689758E-5</v>
      </c>
      <c r="G4026" t="s">
        <v>530</v>
      </c>
      <c r="H4026" t="s">
        <v>449</v>
      </c>
      <c r="I4026" s="1">
        <v>58.974999999999994</v>
      </c>
      <c r="J4026" s="2">
        <v>3.8888410909403773E-3</v>
      </c>
      <c r="K4026" s="2">
        <v>6.2892540652155207E-3</v>
      </c>
      <c r="L4026" s="2">
        <v>5.084745631430878E-3</v>
      </c>
    </row>
    <row r="4027" spans="1:12" x14ac:dyDescent="0.35">
      <c r="A4027">
        <v>7820120</v>
      </c>
      <c r="B4027" t="s">
        <v>61</v>
      </c>
      <c r="C4027" t="s">
        <v>96</v>
      </c>
      <c r="D4027" t="s">
        <v>1652</v>
      </c>
      <c r="E4027" t="s">
        <v>2109</v>
      </c>
      <c r="F4027" s="6">
        <v>3.4414522928675903E-4</v>
      </c>
      <c r="G4027" t="s">
        <v>1179</v>
      </c>
      <c r="H4027" t="s">
        <v>1960</v>
      </c>
      <c r="I4027" s="1">
        <v>84.92</v>
      </c>
      <c r="J4027" s="2">
        <v>2.7187473113653965E-2</v>
      </c>
      <c r="K4027" s="2">
        <v>3.3175600103243573E-2</v>
      </c>
      <c r="L4027" s="2">
        <v>2.9217930491569788E-2</v>
      </c>
    </row>
    <row r="4028" spans="1:12" x14ac:dyDescent="0.35">
      <c r="A4028">
        <v>7820120</v>
      </c>
      <c r="B4028" t="s">
        <v>61</v>
      </c>
      <c r="C4028" t="s">
        <v>96</v>
      </c>
      <c r="D4028" t="s">
        <v>1652</v>
      </c>
      <c r="E4028" t="s">
        <v>2110</v>
      </c>
      <c r="F4028" s="6">
        <v>2.5810892196506923E-4</v>
      </c>
      <c r="G4028" t="s">
        <v>303</v>
      </c>
      <c r="H4028" t="s">
        <v>684</v>
      </c>
      <c r="I4028" s="1">
        <v>69.015000000000001</v>
      </c>
      <c r="J4028" s="2">
        <v>1.4479910522240385E-2</v>
      </c>
      <c r="K4028" s="2">
        <v>1.9203303794201151E-2</v>
      </c>
      <c r="L4028" s="2">
        <v>1.7783705117236228E-2</v>
      </c>
    </row>
    <row r="4029" spans="1:12" x14ac:dyDescent="0.35">
      <c r="A4029">
        <v>7820120</v>
      </c>
      <c r="B4029" t="s">
        <v>61</v>
      </c>
      <c r="C4029" t="s">
        <v>96</v>
      </c>
      <c r="D4029" t="s">
        <v>1656</v>
      </c>
      <c r="E4029" t="s">
        <v>2795</v>
      </c>
      <c r="F4029" s="6">
        <v>8.6036307321689758E-5</v>
      </c>
      <c r="G4029" t="s">
        <v>1386</v>
      </c>
      <c r="H4029" t="s">
        <v>1157</v>
      </c>
      <c r="I4029" s="1">
        <v>79.66</v>
      </c>
      <c r="J4029" s="2">
        <v>5.910694313000087E-3</v>
      </c>
      <c r="K4029" s="2">
        <v>7.9067366428632897E-3</v>
      </c>
      <c r="L4029" s="2">
        <v>6.8570934309767004E-3</v>
      </c>
    </row>
    <row r="4030" spans="1:12" x14ac:dyDescent="0.35">
      <c r="A4030">
        <v>7820120</v>
      </c>
      <c r="B4030" t="s">
        <v>61</v>
      </c>
      <c r="C4030" t="s">
        <v>96</v>
      </c>
      <c r="D4030" t="s">
        <v>1465</v>
      </c>
      <c r="E4030" t="s">
        <v>2111</v>
      </c>
      <c r="F4030" s="6">
        <v>9.463993805385873E-4</v>
      </c>
      <c r="G4030" t="s">
        <v>1687</v>
      </c>
      <c r="H4030" t="s">
        <v>522</v>
      </c>
      <c r="I4030" s="1">
        <v>62.954999999999998</v>
      </c>
      <c r="J4030" s="2">
        <v>4.7414608964983222E-2</v>
      </c>
      <c r="K4030" s="2">
        <v>6.2651638991654476E-2</v>
      </c>
      <c r="L4030" s="2">
        <v>5.9623160973931E-2</v>
      </c>
    </row>
    <row r="4031" spans="1:12" x14ac:dyDescent="0.35">
      <c r="A4031">
        <v>7820120</v>
      </c>
      <c r="B4031" t="s">
        <v>61</v>
      </c>
      <c r="C4031" t="s">
        <v>96</v>
      </c>
      <c r="D4031" t="s">
        <v>1465</v>
      </c>
      <c r="E4031" t="s">
        <v>2112</v>
      </c>
      <c r="F4031" s="6">
        <v>1.7207261464337952E-4</v>
      </c>
      <c r="G4031" t="s">
        <v>905</v>
      </c>
      <c r="H4031" t="s">
        <v>319</v>
      </c>
      <c r="I4031" s="1">
        <v>55.09</v>
      </c>
      <c r="J4031" s="2">
        <v>8.7240815624193419E-3</v>
      </c>
      <c r="K4031" s="2">
        <v>1.2045083025036566E-2</v>
      </c>
      <c r="L4031" s="2">
        <v>7.9841695820147829E-3</v>
      </c>
    </row>
    <row r="4032" spans="1:12" x14ac:dyDescent="0.35">
      <c r="A4032">
        <v>7820120</v>
      </c>
      <c r="B4032" t="s">
        <v>61</v>
      </c>
      <c r="C4032" t="s">
        <v>96</v>
      </c>
      <c r="D4032" t="s">
        <v>1660</v>
      </c>
      <c r="E4032" t="s">
        <v>2113</v>
      </c>
      <c r="F4032" s="6">
        <v>6.8829045857351806E-4</v>
      </c>
      <c r="G4032" t="s">
        <v>718</v>
      </c>
      <c r="H4032" t="s">
        <v>552</v>
      </c>
      <c r="I4032" s="1">
        <v>89.22999999999999</v>
      </c>
      <c r="J4032" s="2">
        <v>5.7954056611890223E-2</v>
      </c>
      <c r="K4032" s="2">
        <v>6.3529209326335712E-2</v>
      </c>
      <c r="L4032" s="2">
        <v>6.1395506804262028E-2</v>
      </c>
    </row>
    <row r="4033" spans="1:12" x14ac:dyDescent="0.35">
      <c r="A4033">
        <v>7820120</v>
      </c>
      <c r="B4033" t="s">
        <v>61</v>
      </c>
      <c r="C4033" t="s">
        <v>96</v>
      </c>
      <c r="D4033" t="s">
        <v>1660</v>
      </c>
      <c r="E4033" t="s">
        <v>2114</v>
      </c>
      <c r="F4033" s="6">
        <v>6.8829045857351806E-4</v>
      </c>
      <c r="G4033" t="s">
        <v>688</v>
      </c>
      <c r="H4033" t="s">
        <v>426</v>
      </c>
      <c r="I4033" s="1">
        <v>84.88</v>
      </c>
      <c r="J4033" s="2">
        <v>5.6026843327884372E-2</v>
      </c>
      <c r="K4033" s="2">
        <v>5.9192979437322553E-2</v>
      </c>
      <c r="L4033" s="2">
        <v>5.8367032987530119E-2</v>
      </c>
    </row>
    <row r="4034" spans="1:12" x14ac:dyDescent="0.35">
      <c r="A4034">
        <v>7820120</v>
      </c>
      <c r="B4034" t="s">
        <v>61</v>
      </c>
      <c r="C4034" t="s">
        <v>96</v>
      </c>
      <c r="D4034" t="s">
        <v>1660</v>
      </c>
      <c r="E4034" t="s">
        <v>2115</v>
      </c>
      <c r="F4034" s="6">
        <v>1.7207261464337952E-4</v>
      </c>
      <c r="G4034" t="s">
        <v>1216</v>
      </c>
      <c r="H4034" t="s">
        <v>239</v>
      </c>
      <c r="I4034" s="1">
        <v>90.47</v>
      </c>
      <c r="J4034" s="2">
        <v>1.6192033037942012E-2</v>
      </c>
      <c r="K4034" s="2">
        <v>1.5142390088617397E-2</v>
      </c>
      <c r="L4034" s="2">
        <v>1.5572571625225845E-2</v>
      </c>
    </row>
    <row r="4035" spans="1:12" x14ac:dyDescent="0.35">
      <c r="A4035">
        <v>7820120</v>
      </c>
      <c r="B4035" t="s">
        <v>61</v>
      </c>
      <c r="C4035" t="s">
        <v>96</v>
      </c>
      <c r="D4035" t="s">
        <v>1660</v>
      </c>
      <c r="E4035" t="s">
        <v>830</v>
      </c>
      <c r="F4035" s="6">
        <v>6.8829045857351806E-4</v>
      </c>
      <c r="G4035" t="s">
        <v>590</v>
      </c>
      <c r="H4035" t="s">
        <v>431</v>
      </c>
      <c r="I4035" s="1">
        <v>76.704999999999998</v>
      </c>
      <c r="J4035" s="2">
        <v>5.31360234018756E-2</v>
      </c>
      <c r="K4035" s="2">
        <v>5.8780005162178448E-2</v>
      </c>
      <c r="L4035" s="2">
        <v>5.2791876072093048E-2</v>
      </c>
    </row>
    <row r="4036" spans="1:12" x14ac:dyDescent="0.35">
      <c r="A4036">
        <v>7820120</v>
      </c>
      <c r="B4036" t="s">
        <v>61</v>
      </c>
      <c r="C4036" t="s">
        <v>96</v>
      </c>
      <c r="D4036" t="s">
        <v>1660</v>
      </c>
      <c r="E4036" t="s">
        <v>2116</v>
      </c>
      <c r="F4036" s="6">
        <v>2.5810892196506923E-4</v>
      </c>
      <c r="G4036" t="s">
        <v>590</v>
      </c>
      <c r="H4036" t="s">
        <v>361</v>
      </c>
      <c r="I4036" s="1">
        <v>79.984999999999999</v>
      </c>
      <c r="J4036" s="2">
        <v>1.9926008775703344E-2</v>
      </c>
      <c r="K4036" s="2">
        <v>2.3978318850554934E-2</v>
      </c>
      <c r="L4036" s="2">
        <v>2.0674524255559087E-2</v>
      </c>
    </row>
    <row r="4037" spans="1:12" x14ac:dyDescent="0.35">
      <c r="A4037">
        <v>7820120</v>
      </c>
      <c r="B4037" t="s">
        <v>61</v>
      </c>
      <c r="C4037" t="s">
        <v>96</v>
      </c>
      <c r="D4037" t="s">
        <v>1660</v>
      </c>
      <c r="E4037" t="s">
        <v>2117</v>
      </c>
      <c r="F4037" s="6">
        <v>8.6036307321689758E-5</v>
      </c>
      <c r="G4037" t="s">
        <v>884</v>
      </c>
      <c r="H4037" t="s">
        <v>241</v>
      </c>
      <c r="I4037" s="1">
        <v>72.22999999999999</v>
      </c>
      <c r="J4037" s="2">
        <v>7.0205626774498837E-3</v>
      </c>
      <c r="K4037" s="2">
        <v>7.0119590467177155E-3</v>
      </c>
      <c r="L4037" s="2">
        <v>6.2204252819201425E-3</v>
      </c>
    </row>
    <row r="4038" spans="1:12" x14ac:dyDescent="0.35">
      <c r="A4038">
        <v>7820120</v>
      </c>
      <c r="B4038" t="s">
        <v>61</v>
      </c>
      <c r="C4038" t="s">
        <v>96</v>
      </c>
      <c r="D4038" t="s">
        <v>1660</v>
      </c>
      <c r="E4038" t="s">
        <v>2088</v>
      </c>
      <c r="F4038" s="6">
        <v>8.6036307321689758E-5</v>
      </c>
      <c r="G4038" t="s">
        <v>1194</v>
      </c>
      <c r="H4038" t="s">
        <v>743</v>
      </c>
      <c r="I4038" s="1">
        <v>94.965000000000003</v>
      </c>
      <c r="J4038" s="2">
        <v>7.8034930740772616E-3</v>
      </c>
      <c r="K4038" s="2">
        <v>8.5089907941151184E-3</v>
      </c>
      <c r="L4038" s="2">
        <v>8.1648456961093442E-3</v>
      </c>
    </row>
    <row r="4039" spans="1:12" x14ac:dyDescent="0.35">
      <c r="A4039">
        <v>7820120</v>
      </c>
      <c r="B4039" t="s">
        <v>61</v>
      </c>
      <c r="C4039" t="s">
        <v>96</v>
      </c>
      <c r="D4039" t="s">
        <v>247</v>
      </c>
      <c r="E4039" t="s">
        <v>248</v>
      </c>
      <c r="F4039" s="6">
        <v>1.8927987610771746E-3</v>
      </c>
      <c r="G4039" t="s">
        <v>249</v>
      </c>
      <c r="H4039" t="s">
        <v>250</v>
      </c>
      <c r="I4039" s="1">
        <v>65.44</v>
      </c>
      <c r="J4039" s="2">
        <v>7.0601393788178604E-2</v>
      </c>
      <c r="K4039" s="2">
        <v>0.17754452378903898</v>
      </c>
      <c r="L4039" s="2">
        <v>0.12397831885055494</v>
      </c>
    </row>
    <row r="4040" spans="1:12" x14ac:dyDescent="0.35">
      <c r="A4040">
        <v>7820120</v>
      </c>
      <c r="B4040" t="s">
        <v>61</v>
      </c>
      <c r="C4040" t="s">
        <v>96</v>
      </c>
      <c r="D4040" t="s">
        <v>2118</v>
      </c>
      <c r="E4040" t="s">
        <v>2119</v>
      </c>
      <c r="F4040" s="6">
        <v>8.6036307321689758E-5</v>
      </c>
      <c r="G4040" t="s">
        <v>339</v>
      </c>
      <c r="H4040" t="s">
        <v>413</v>
      </c>
      <c r="I4040" s="1">
        <v>68.324999999999989</v>
      </c>
      <c r="J4040" s="2">
        <v>6.1688032349651563E-3</v>
      </c>
      <c r="K4040" s="2">
        <v>7.235653445754108E-3</v>
      </c>
      <c r="L4040" s="2">
        <v>5.8762800526333831E-3</v>
      </c>
    </row>
    <row r="4041" spans="1:12" x14ac:dyDescent="0.35">
      <c r="A4041">
        <v>7820120</v>
      </c>
      <c r="B4041" t="s">
        <v>61</v>
      </c>
      <c r="C4041" t="s">
        <v>96</v>
      </c>
      <c r="D4041" t="s">
        <v>2118</v>
      </c>
      <c r="E4041" t="s">
        <v>2796</v>
      </c>
      <c r="F4041" s="6">
        <v>8.6036307321689758E-5</v>
      </c>
      <c r="G4041" t="s">
        <v>777</v>
      </c>
      <c r="H4041" t="s">
        <v>215</v>
      </c>
      <c r="I4041" s="1">
        <v>87.47</v>
      </c>
      <c r="J4041" s="2">
        <v>6.5817775101092669E-3</v>
      </c>
      <c r="K4041" s="2">
        <v>8.018583842381485E-3</v>
      </c>
      <c r="L4041" s="2">
        <v>7.5195733911966713E-3</v>
      </c>
    </row>
    <row r="4042" spans="1:12" x14ac:dyDescent="0.35">
      <c r="A4042">
        <v>7820120</v>
      </c>
      <c r="B4042" t="s">
        <v>61</v>
      </c>
      <c r="C4042" t="s">
        <v>96</v>
      </c>
      <c r="D4042" t="s">
        <v>2118</v>
      </c>
      <c r="E4042" t="s">
        <v>2120</v>
      </c>
      <c r="F4042" s="6">
        <v>1.7207261464337952E-4</v>
      </c>
      <c r="G4042" t="s">
        <v>1116</v>
      </c>
      <c r="H4042" t="s">
        <v>538</v>
      </c>
      <c r="I4042" s="1">
        <v>78.905000000000001</v>
      </c>
      <c r="J4042" s="2">
        <v>1.2303191947001635E-2</v>
      </c>
      <c r="K4042" s="2">
        <v>1.436806332272219E-2</v>
      </c>
      <c r="L4042" s="2">
        <v>1.3576529557924617E-2</v>
      </c>
    </row>
    <row r="4043" spans="1:12" x14ac:dyDescent="0.35">
      <c r="A4043">
        <v>7820120</v>
      </c>
      <c r="B4043" t="s">
        <v>61</v>
      </c>
      <c r="C4043" t="s">
        <v>96</v>
      </c>
      <c r="D4043" t="s">
        <v>2118</v>
      </c>
      <c r="E4043" t="s">
        <v>2797</v>
      </c>
      <c r="F4043" s="6">
        <v>1.7207261464337952E-4</v>
      </c>
      <c r="G4043" t="s">
        <v>1192</v>
      </c>
      <c r="H4043" t="s">
        <v>482</v>
      </c>
      <c r="I4043" s="1">
        <v>70.05</v>
      </c>
      <c r="J4043" s="2">
        <v>1.2767788006538761E-2</v>
      </c>
      <c r="K4043" s="2">
        <v>1.3972296309042417E-2</v>
      </c>
      <c r="L4043" s="2">
        <v>1.2062290023938931E-2</v>
      </c>
    </row>
    <row r="4044" spans="1:12" x14ac:dyDescent="0.35">
      <c r="A4044">
        <v>7820120</v>
      </c>
      <c r="B4044" t="s">
        <v>61</v>
      </c>
      <c r="C4044" t="s">
        <v>96</v>
      </c>
      <c r="D4044" t="s">
        <v>525</v>
      </c>
      <c r="E4044" t="s">
        <v>2798</v>
      </c>
      <c r="F4044" s="6">
        <v>1.7207261464337952E-4</v>
      </c>
      <c r="G4044" t="s">
        <v>619</v>
      </c>
      <c r="H4044" t="s">
        <v>206</v>
      </c>
      <c r="I4044" s="1">
        <v>86.62</v>
      </c>
      <c r="J4044" s="2">
        <v>1.3628151079755658E-2</v>
      </c>
      <c r="K4044" s="2">
        <v>1.7207261464337952E-2</v>
      </c>
      <c r="L4044" s="2">
        <v>1.4901488165554692E-2</v>
      </c>
    </row>
    <row r="4045" spans="1:12" x14ac:dyDescent="0.35">
      <c r="A4045">
        <v>7820120</v>
      </c>
      <c r="B4045" t="s">
        <v>61</v>
      </c>
      <c r="C4045" t="s">
        <v>96</v>
      </c>
      <c r="D4045" t="s">
        <v>525</v>
      </c>
      <c r="E4045" t="s">
        <v>526</v>
      </c>
      <c r="F4045" s="6">
        <v>6.8829045857351806E-4</v>
      </c>
      <c r="G4045" t="s">
        <v>527</v>
      </c>
      <c r="H4045" t="s">
        <v>528</v>
      </c>
      <c r="I4045" s="1">
        <v>74.650000000000006</v>
      </c>
      <c r="J4045" s="2">
        <v>4.4601221715563966E-2</v>
      </c>
      <c r="K4045" s="2">
        <v>6.8003097307063581E-2</v>
      </c>
      <c r="L4045" s="2">
        <v>5.1415295154946014E-2</v>
      </c>
    </row>
    <row r="4046" spans="1:12" x14ac:dyDescent="0.35">
      <c r="A4046">
        <v>7820120</v>
      </c>
      <c r="B4046" t="s">
        <v>61</v>
      </c>
      <c r="C4046" t="s">
        <v>96</v>
      </c>
      <c r="D4046" t="s">
        <v>525</v>
      </c>
      <c r="E4046" t="s">
        <v>2799</v>
      </c>
      <c r="F4046" s="6">
        <v>8.6036307321689758E-5</v>
      </c>
      <c r="G4046" t="s">
        <v>684</v>
      </c>
      <c r="H4046" t="s">
        <v>667</v>
      </c>
      <c r="I4046" s="1">
        <v>87.6</v>
      </c>
      <c r="J4046" s="2">
        <v>6.4011012647337186E-3</v>
      </c>
      <c r="K4046" s="2">
        <v>8.2422782414178792E-3</v>
      </c>
      <c r="L4046" s="2">
        <v>7.5367803900990363E-3</v>
      </c>
    </row>
    <row r="4047" spans="1:12" x14ac:dyDescent="0.35">
      <c r="A4047">
        <v>7820120</v>
      </c>
      <c r="B4047" t="s">
        <v>61</v>
      </c>
      <c r="C4047" t="s">
        <v>96</v>
      </c>
      <c r="D4047" t="s">
        <v>525</v>
      </c>
      <c r="E4047" t="s">
        <v>1058</v>
      </c>
      <c r="F4047" s="6">
        <v>6.0225415125182832E-4</v>
      </c>
      <c r="G4047" t="s">
        <v>1059</v>
      </c>
      <c r="H4047" t="s">
        <v>1060</v>
      </c>
      <c r="I4047" s="1">
        <v>78.884999999999991</v>
      </c>
      <c r="J4047" s="2">
        <v>2.9751355071840319E-2</v>
      </c>
      <c r="K4047" s="2">
        <v>5.7274369784048873E-2</v>
      </c>
      <c r="L4047" s="2">
        <v>4.751785345273616E-2</v>
      </c>
    </row>
    <row r="4048" spans="1:12" x14ac:dyDescent="0.35">
      <c r="A4048">
        <v>7820120</v>
      </c>
      <c r="B4048" t="s">
        <v>61</v>
      </c>
      <c r="C4048" t="s">
        <v>96</v>
      </c>
      <c r="D4048" t="s">
        <v>525</v>
      </c>
      <c r="E4048" t="s">
        <v>2122</v>
      </c>
      <c r="F4048" s="6">
        <v>5.1621784393013847E-4</v>
      </c>
      <c r="G4048" t="s">
        <v>1543</v>
      </c>
      <c r="H4048" t="s">
        <v>576</v>
      </c>
      <c r="I4048" s="1">
        <v>78.594999999999999</v>
      </c>
      <c r="J4048" s="2">
        <v>3.01987438699131E-2</v>
      </c>
      <c r="K4048" s="2">
        <v>4.4756087068743004E-2</v>
      </c>
      <c r="L4048" s="2">
        <v>4.0626342741930062E-2</v>
      </c>
    </row>
    <row r="4049" spans="1:12" x14ac:dyDescent="0.35">
      <c r="A4049">
        <v>7820120</v>
      </c>
      <c r="B4049" t="s">
        <v>61</v>
      </c>
      <c r="C4049" t="s">
        <v>96</v>
      </c>
      <c r="D4049" t="s">
        <v>525</v>
      </c>
      <c r="E4049" t="s">
        <v>2123</v>
      </c>
      <c r="F4049" s="6">
        <v>1.7207261464337952E-4</v>
      </c>
      <c r="G4049" t="s">
        <v>2124</v>
      </c>
      <c r="H4049" t="s">
        <v>1648</v>
      </c>
      <c r="I4049" s="1">
        <v>83.97999999999999</v>
      </c>
      <c r="J4049" s="2">
        <v>1.1133098167426655E-2</v>
      </c>
      <c r="K4049" s="2">
        <v>1.620924029940635E-2</v>
      </c>
      <c r="L4049" s="2">
        <v>1.445409963004388E-2</v>
      </c>
    </row>
    <row r="4050" spans="1:12" x14ac:dyDescent="0.35">
      <c r="A4050">
        <v>7820120</v>
      </c>
      <c r="B4050" t="s">
        <v>61</v>
      </c>
      <c r="C4050" t="s">
        <v>96</v>
      </c>
      <c r="D4050" t="s">
        <v>1468</v>
      </c>
      <c r="E4050" t="s">
        <v>2125</v>
      </c>
      <c r="F4050" s="6">
        <v>4.3018153660844878E-4</v>
      </c>
      <c r="G4050" t="s">
        <v>1742</v>
      </c>
      <c r="H4050" t="s">
        <v>1622</v>
      </c>
      <c r="I4050" s="1">
        <v>71.47999999999999</v>
      </c>
      <c r="J4050" s="2">
        <v>2.2584530671943562E-2</v>
      </c>
      <c r="K4050" s="2">
        <v>3.0542889099199864E-2</v>
      </c>
      <c r="L4050" s="2">
        <v>3.080099736476E-2</v>
      </c>
    </row>
    <row r="4051" spans="1:12" x14ac:dyDescent="0.35">
      <c r="A4051">
        <v>7820120</v>
      </c>
      <c r="B4051" t="s">
        <v>61</v>
      </c>
      <c r="C4051" t="s">
        <v>96</v>
      </c>
      <c r="D4051" t="s">
        <v>1663</v>
      </c>
      <c r="E4051" t="s">
        <v>2126</v>
      </c>
      <c r="F4051" s="6">
        <v>1.7207261464337952E-4</v>
      </c>
      <c r="G4051" t="s">
        <v>475</v>
      </c>
      <c r="H4051" t="s">
        <v>1375</v>
      </c>
      <c r="I4051" s="1">
        <v>81.349999999999994</v>
      </c>
      <c r="J4051" s="2">
        <v>1.1700937795749808E-2</v>
      </c>
      <c r="K4051" s="2">
        <v>1.5899509593048269E-2</v>
      </c>
      <c r="L4051" s="2">
        <v>1.4006711094533065E-2</v>
      </c>
    </row>
    <row r="4052" spans="1:12" x14ac:dyDescent="0.35">
      <c r="A4052">
        <v>7820120</v>
      </c>
      <c r="B4052" t="s">
        <v>61</v>
      </c>
      <c r="C4052" t="s">
        <v>96</v>
      </c>
      <c r="D4052" t="s">
        <v>1663</v>
      </c>
      <c r="E4052" t="s">
        <v>2800</v>
      </c>
      <c r="F4052" s="6">
        <v>4.3018153660844878E-4</v>
      </c>
      <c r="G4052" t="s">
        <v>1007</v>
      </c>
      <c r="H4052" t="s">
        <v>868</v>
      </c>
      <c r="I4052" s="1">
        <v>73.375</v>
      </c>
      <c r="J4052" s="2">
        <v>2.3789038974447216E-2</v>
      </c>
      <c r="K4052" s="2">
        <v>3.1274197711434228E-2</v>
      </c>
      <c r="L4052" s="2">
        <v>3.1532307946209162E-2</v>
      </c>
    </row>
    <row r="4053" spans="1:12" x14ac:dyDescent="0.35">
      <c r="A4053">
        <v>7820120</v>
      </c>
      <c r="B4053" t="s">
        <v>61</v>
      </c>
      <c r="C4053" t="s">
        <v>96</v>
      </c>
      <c r="D4053" t="s">
        <v>1663</v>
      </c>
      <c r="E4053" t="s">
        <v>2801</v>
      </c>
      <c r="F4053" s="6">
        <v>2.5810892196506923E-4</v>
      </c>
      <c r="G4053" t="s">
        <v>152</v>
      </c>
      <c r="H4053" t="s">
        <v>139</v>
      </c>
      <c r="I4053" s="1">
        <v>75.246153846153874</v>
      </c>
      <c r="J4053" s="2">
        <v>1.7215865095070119E-2</v>
      </c>
      <c r="K4053" s="2" t="s">
        <v>140</v>
      </c>
      <c r="L4053" s="2">
        <v>1.9409790144087287E-2</v>
      </c>
    </row>
    <row r="4054" spans="1:12" x14ac:dyDescent="0.35">
      <c r="A4054">
        <v>7820120</v>
      </c>
      <c r="B4054" t="s">
        <v>61</v>
      </c>
      <c r="C4054" t="s">
        <v>96</v>
      </c>
      <c r="D4054" t="s">
        <v>1666</v>
      </c>
      <c r="E4054" t="s">
        <v>2128</v>
      </c>
      <c r="F4054" s="6">
        <v>1.7207261464337952E-4</v>
      </c>
      <c r="G4054" t="s">
        <v>1002</v>
      </c>
      <c r="H4054" t="s">
        <v>721</v>
      </c>
      <c r="I4054" s="1">
        <v>63.53</v>
      </c>
      <c r="J4054" s="2">
        <v>9.8425535576013093E-3</v>
      </c>
      <c r="K4054" s="2">
        <v>1.3937881786113741E-2</v>
      </c>
      <c r="L4054" s="2">
        <v>1.0943818028756965E-2</v>
      </c>
    </row>
    <row r="4055" spans="1:12" x14ac:dyDescent="0.35">
      <c r="A4055">
        <v>7820120</v>
      </c>
      <c r="B4055" t="s">
        <v>61</v>
      </c>
      <c r="C4055" t="s">
        <v>96</v>
      </c>
      <c r="D4055" t="s">
        <v>1245</v>
      </c>
      <c r="E4055" t="s">
        <v>1246</v>
      </c>
      <c r="F4055" s="6">
        <v>2.5810892196506923E-4</v>
      </c>
      <c r="G4055" t="s">
        <v>1247</v>
      </c>
      <c r="H4055" t="s">
        <v>929</v>
      </c>
      <c r="I4055" s="1">
        <v>66.259999999999991</v>
      </c>
      <c r="J4055" s="2">
        <v>1.2544093607502365E-2</v>
      </c>
      <c r="K4055" s="2">
        <v>2.1113309816742663E-2</v>
      </c>
      <c r="L4055" s="2">
        <v>1.7112622313970011E-2</v>
      </c>
    </row>
    <row r="4056" spans="1:12" x14ac:dyDescent="0.35">
      <c r="A4056">
        <v>7820120</v>
      </c>
      <c r="B4056" t="s">
        <v>61</v>
      </c>
      <c r="C4056" t="s">
        <v>96</v>
      </c>
      <c r="D4056" t="s">
        <v>1245</v>
      </c>
      <c r="E4056" t="s">
        <v>1248</v>
      </c>
      <c r="F4056" s="6">
        <v>4.3018153660844878E-4</v>
      </c>
      <c r="G4056" t="s">
        <v>690</v>
      </c>
      <c r="H4056" t="s">
        <v>934</v>
      </c>
      <c r="I4056" s="1">
        <v>71.555000000000007</v>
      </c>
      <c r="J4056" s="2">
        <v>1.8497806074163299E-2</v>
      </c>
      <c r="K4056" s="2">
        <v>3.6350339843413924E-2</v>
      </c>
      <c r="L4056" s="2">
        <v>3.080099736476E-2</v>
      </c>
    </row>
    <row r="4057" spans="1:12" x14ac:dyDescent="0.35">
      <c r="A4057">
        <v>7820120</v>
      </c>
      <c r="B4057" t="s">
        <v>61</v>
      </c>
      <c r="C4057" t="s">
        <v>96</v>
      </c>
      <c r="D4057" t="s">
        <v>2459</v>
      </c>
      <c r="E4057" t="s">
        <v>2802</v>
      </c>
      <c r="F4057" s="6">
        <v>8.6036307321689758E-5</v>
      </c>
      <c r="G4057" t="s">
        <v>2227</v>
      </c>
      <c r="H4057" t="s">
        <v>538</v>
      </c>
      <c r="I4057" s="1">
        <v>70.694999999999993</v>
      </c>
      <c r="J4057" s="2">
        <v>5.2396111158909062E-3</v>
      </c>
      <c r="K4057" s="2">
        <v>7.1840316613610948E-3</v>
      </c>
      <c r="L4057" s="2">
        <v>6.0827666650814932E-3</v>
      </c>
    </row>
    <row r="4058" spans="1:12" x14ac:dyDescent="0.35">
      <c r="A4058">
        <v>7820120</v>
      </c>
      <c r="B4058" t="s">
        <v>61</v>
      </c>
      <c r="C4058" t="s">
        <v>96</v>
      </c>
      <c r="D4058" t="s">
        <v>847</v>
      </c>
      <c r="E4058" t="s">
        <v>848</v>
      </c>
      <c r="F4058" s="6">
        <v>3.4414522928675903E-4</v>
      </c>
      <c r="G4058" t="s">
        <v>217</v>
      </c>
      <c r="H4058" t="s">
        <v>417</v>
      </c>
      <c r="I4058" s="1">
        <v>77.194999999999993</v>
      </c>
      <c r="J4058" s="2">
        <v>1.7620235739482064E-2</v>
      </c>
      <c r="K4058" s="2">
        <v>3.1007485158736987E-2</v>
      </c>
      <c r="L4058" s="2">
        <v>2.6568010650689904E-2</v>
      </c>
    </row>
    <row r="4059" spans="1:12" x14ac:dyDescent="0.35">
      <c r="A4059">
        <v>7820120</v>
      </c>
      <c r="B4059" t="s">
        <v>61</v>
      </c>
      <c r="C4059" t="s">
        <v>96</v>
      </c>
      <c r="D4059" t="s">
        <v>847</v>
      </c>
      <c r="E4059" t="s">
        <v>849</v>
      </c>
      <c r="F4059" s="6">
        <v>2.5810892196506923E-4</v>
      </c>
      <c r="G4059" t="s">
        <v>663</v>
      </c>
      <c r="H4059" t="s">
        <v>206</v>
      </c>
      <c r="I4059" s="1">
        <v>80.94</v>
      </c>
      <c r="J4059" s="2">
        <v>1.3473285726576615E-2</v>
      </c>
      <c r="K4059" s="2">
        <v>2.5810892196506924E-2</v>
      </c>
      <c r="L4059" s="2">
        <v>1.8945195266079042E-2</v>
      </c>
    </row>
    <row r="4060" spans="1:12" x14ac:dyDescent="0.35">
      <c r="A4060">
        <v>7820120</v>
      </c>
      <c r="B4060" t="s">
        <v>61</v>
      </c>
      <c r="C4060" t="s">
        <v>96</v>
      </c>
      <c r="D4060" t="s">
        <v>251</v>
      </c>
      <c r="E4060" t="s">
        <v>252</v>
      </c>
      <c r="F4060" s="6">
        <v>4.3018153660844878E-4</v>
      </c>
      <c r="G4060" t="s">
        <v>253</v>
      </c>
      <c r="H4060" t="s">
        <v>254</v>
      </c>
      <c r="I4060" s="1">
        <v>69.83</v>
      </c>
      <c r="J4060" s="2">
        <v>2.8736126645444376E-2</v>
      </c>
      <c r="K4060" s="2">
        <v>3.2736814935902948E-2</v>
      </c>
      <c r="L4060" s="2">
        <v>2.9983651788799016E-2</v>
      </c>
    </row>
    <row r="4061" spans="1:12" x14ac:dyDescent="0.35">
      <c r="A4061">
        <v>7820120</v>
      </c>
      <c r="B4061" t="s">
        <v>61</v>
      </c>
      <c r="C4061" t="s">
        <v>96</v>
      </c>
      <c r="D4061" t="s">
        <v>251</v>
      </c>
      <c r="E4061" t="s">
        <v>255</v>
      </c>
      <c r="F4061" s="6">
        <v>6.0225415125182832E-4</v>
      </c>
      <c r="G4061" t="s">
        <v>256</v>
      </c>
      <c r="H4061" t="s">
        <v>257</v>
      </c>
      <c r="I4061" s="1">
        <v>91.094999999999999</v>
      </c>
      <c r="J4061" s="2">
        <v>5.1552955347156502E-2</v>
      </c>
      <c r="K4061" s="2">
        <v>5.5467607330293385E-2</v>
      </c>
      <c r="L4061" s="2">
        <v>5.4865352260074655E-2</v>
      </c>
    </row>
    <row r="4062" spans="1:12" x14ac:dyDescent="0.35">
      <c r="A4062">
        <v>7820120</v>
      </c>
      <c r="B4062" t="s">
        <v>61</v>
      </c>
      <c r="C4062" t="s">
        <v>96</v>
      </c>
      <c r="D4062" t="s">
        <v>251</v>
      </c>
      <c r="E4062" t="s">
        <v>258</v>
      </c>
      <c r="F4062" s="6">
        <v>2.5810892196506923E-4</v>
      </c>
      <c r="G4062" t="s">
        <v>259</v>
      </c>
      <c r="H4062" t="s">
        <v>260</v>
      </c>
      <c r="I4062" s="1">
        <v>89.41</v>
      </c>
      <c r="J4062" s="2">
        <v>2.188763658263787E-2</v>
      </c>
      <c r="K4062" s="2">
        <v>2.457196937107459E-2</v>
      </c>
      <c r="L4062" s="2">
        <v>2.3074938017520148E-2</v>
      </c>
    </row>
    <row r="4063" spans="1:12" x14ac:dyDescent="0.35">
      <c r="A4063">
        <v>7820120</v>
      </c>
      <c r="B4063" t="s">
        <v>61</v>
      </c>
      <c r="C4063" t="s">
        <v>96</v>
      </c>
      <c r="D4063" t="s">
        <v>1473</v>
      </c>
      <c r="E4063" t="s">
        <v>2803</v>
      </c>
      <c r="F4063" s="6">
        <v>2.5810892196506923E-4</v>
      </c>
      <c r="G4063" t="s">
        <v>504</v>
      </c>
      <c r="H4063" t="s">
        <v>1328</v>
      </c>
      <c r="I4063" s="1">
        <v>72.56</v>
      </c>
      <c r="J4063" s="2">
        <v>1.4841263012991482E-2</v>
      </c>
      <c r="K4063" s="2">
        <v>1.8712896842467519E-2</v>
      </c>
      <c r="L4063" s="2">
        <v>1.8738707340821066E-2</v>
      </c>
    </row>
    <row r="4064" spans="1:12" x14ac:dyDescent="0.35">
      <c r="A4064">
        <v>7820120</v>
      </c>
      <c r="B4064" t="s">
        <v>61</v>
      </c>
      <c r="C4064" t="s">
        <v>96</v>
      </c>
      <c r="D4064" t="s">
        <v>1669</v>
      </c>
      <c r="E4064" t="s">
        <v>2129</v>
      </c>
      <c r="F4064" s="6">
        <v>8.6036307321689758E-5</v>
      </c>
      <c r="G4064" t="s">
        <v>707</v>
      </c>
      <c r="H4064" t="s">
        <v>1076</v>
      </c>
      <c r="I4064" s="1">
        <v>85.704999999999998</v>
      </c>
      <c r="J4064" s="2">
        <v>6.8915082164673494E-3</v>
      </c>
      <c r="K4064" s="2">
        <v>8.1132237804353441E-3</v>
      </c>
      <c r="L4064" s="2">
        <v>7.3733112749068391E-3</v>
      </c>
    </row>
    <row r="4065" spans="1:12" x14ac:dyDescent="0.35">
      <c r="A4065">
        <v>7820120</v>
      </c>
      <c r="B4065" t="s">
        <v>61</v>
      </c>
      <c r="C4065" t="s">
        <v>96</v>
      </c>
      <c r="D4065" t="s">
        <v>1475</v>
      </c>
      <c r="E4065" t="s">
        <v>2131</v>
      </c>
      <c r="F4065" s="6">
        <v>3.4414522928675903E-4</v>
      </c>
      <c r="G4065" t="s">
        <v>865</v>
      </c>
      <c r="H4065" t="s">
        <v>656</v>
      </c>
      <c r="I4065" s="1">
        <v>81.259999999999991</v>
      </c>
      <c r="J4065" s="2">
        <v>2.1405833261636413E-2</v>
      </c>
      <c r="K4065" s="2">
        <v>3.0973070635808314E-2</v>
      </c>
      <c r="L4065" s="2">
        <v>2.7979007141013514E-2</v>
      </c>
    </row>
    <row r="4066" spans="1:12" x14ac:dyDescent="0.35">
      <c r="A4066">
        <v>7820120</v>
      </c>
      <c r="B4066" t="s">
        <v>61</v>
      </c>
      <c r="C4066" t="s">
        <v>96</v>
      </c>
      <c r="D4066" t="s">
        <v>1475</v>
      </c>
      <c r="E4066" t="s">
        <v>2132</v>
      </c>
      <c r="F4066" s="6">
        <v>5.1621784393013847E-4</v>
      </c>
      <c r="G4066" t="s">
        <v>229</v>
      </c>
      <c r="H4066" t="s">
        <v>670</v>
      </c>
      <c r="I4066" s="1">
        <v>79.474999999999994</v>
      </c>
      <c r="J4066" s="2">
        <v>3.2521724167598721E-2</v>
      </c>
      <c r="K4066" s="2">
        <v>4.320743353695259E-2</v>
      </c>
      <c r="L4066" s="2">
        <v>4.1039318592446007E-2</v>
      </c>
    </row>
    <row r="4067" spans="1:12" x14ac:dyDescent="0.35">
      <c r="A4067">
        <v>7820120</v>
      </c>
      <c r="B4067" t="s">
        <v>61</v>
      </c>
      <c r="C4067" t="s">
        <v>96</v>
      </c>
      <c r="D4067" t="s">
        <v>1475</v>
      </c>
      <c r="E4067" t="s">
        <v>2134</v>
      </c>
      <c r="F4067" s="6">
        <v>1.7207261464337952E-4</v>
      </c>
      <c r="G4067" t="s">
        <v>698</v>
      </c>
      <c r="H4067" t="s">
        <v>429</v>
      </c>
      <c r="I4067" s="1">
        <v>87.094999999999999</v>
      </c>
      <c r="J4067" s="2">
        <v>1.2251570162608623E-2</v>
      </c>
      <c r="K4067" s="2">
        <v>1.7086810634087585E-2</v>
      </c>
      <c r="L4067" s="2">
        <v>1.5004731996902694E-2</v>
      </c>
    </row>
    <row r="4068" spans="1:12" x14ac:dyDescent="0.35">
      <c r="A4068">
        <v>7820120</v>
      </c>
      <c r="B4068" t="s">
        <v>61</v>
      </c>
      <c r="C4068" t="s">
        <v>96</v>
      </c>
      <c r="D4068" t="s">
        <v>1475</v>
      </c>
      <c r="E4068" t="s">
        <v>2135</v>
      </c>
      <c r="F4068" s="6">
        <v>4.3018153660844878E-4</v>
      </c>
      <c r="G4068" t="s">
        <v>944</v>
      </c>
      <c r="H4068" t="s">
        <v>1265</v>
      </c>
      <c r="I4068" s="1">
        <v>78.125</v>
      </c>
      <c r="J4068" s="2">
        <v>2.6069001118471997E-2</v>
      </c>
      <c r="K4068" s="2">
        <v>4.2630990277897268E-2</v>
      </c>
      <c r="L4068" s="2">
        <v>3.3640196162780696E-2</v>
      </c>
    </row>
    <row r="4069" spans="1:12" x14ac:dyDescent="0.35">
      <c r="A4069">
        <v>7820120</v>
      </c>
      <c r="B4069" t="s">
        <v>61</v>
      </c>
      <c r="C4069" t="s">
        <v>96</v>
      </c>
      <c r="D4069" t="s">
        <v>1477</v>
      </c>
      <c r="E4069" t="s">
        <v>2804</v>
      </c>
      <c r="F4069" s="6">
        <v>8.6036307321689758E-5</v>
      </c>
      <c r="G4069" t="s">
        <v>800</v>
      </c>
      <c r="H4069" t="s">
        <v>934</v>
      </c>
      <c r="I4069" s="1">
        <v>67.405000000000001</v>
      </c>
      <c r="J4069" s="2">
        <v>4.1555536436376148E-3</v>
      </c>
      <c r="K4069" s="2">
        <v>7.2700679686827849E-3</v>
      </c>
      <c r="L4069" s="2">
        <v>5.798847244762876E-3</v>
      </c>
    </row>
    <row r="4070" spans="1:12" x14ac:dyDescent="0.35">
      <c r="A4070">
        <v>7820120</v>
      </c>
      <c r="B4070" t="s">
        <v>61</v>
      </c>
      <c r="C4070" t="s">
        <v>96</v>
      </c>
      <c r="D4070" t="s">
        <v>1477</v>
      </c>
      <c r="E4070" t="s">
        <v>2136</v>
      </c>
      <c r="F4070" s="6">
        <v>8.6036307321689758E-5</v>
      </c>
      <c r="G4070" t="s">
        <v>616</v>
      </c>
      <c r="H4070" t="s">
        <v>513</v>
      </c>
      <c r="I4070" s="1">
        <v>74.89</v>
      </c>
      <c r="J4070" s="2">
        <v>5.1019530241762021E-3</v>
      </c>
      <c r="K4070" s="2">
        <v>7.5367805213800224E-3</v>
      </c>
      <c r="L4070" s="2">
        <v>6.4441195496755498E-3</v>
      </c>
    </row>
    <row r="4071" spans="1:12" x14ac:dyDescent="0.35">
      <c r="A4071">
        <v>7820120</v>
      </c>
      <c r="B4071" t="s">
        <v>61</v>
      </c>
      <c r="C4071" t="s">
        <v>96</v>
      </c>
      <c r="D4071" t="s">
        <v>1477</v>
      </c>
      <c r="E4071" t="s">
        <v>2137</v>
      </c>
      <c r="F4071" s="6">
        <v>1.2045083025036566E-3</v>
      </c>
      <c r="G4071" t="s">
        <v>1703</v>
      </c>
      <c r="H4071" t="s">
        <v>515</v>
      </c>
      <c r="I4071" s="1">
        <v>54.11</v>
      </c>
      <c r="J4071" s="2">
        <v>2.4090166050073133E-2</v>
      </c>
      <c r="K4071" s="2">
        <v>7.1547793168717205E-2</v>
      </c>
      <c r="L4071" s="2">
        <v>6.5284350914665099E-2</v>
      </c>
    </row>
    <row r="4072" spans="1:12" x14ac:dyDescent="0.35">
      <c r="A4072">
        <v>7820120</v>
      </c>
      <c r="B4072" t="s">
        <v>61</v>
      </c>
      <c r="C4072" t="s">
        <v>96</v>
      </c>
      <c r="D4072" t="s">
        <v>1477</v>
      </c>
      <c r="E4072" t="s">
        <v>2138</v>
      </c>
      <c r="F4072" s="6">
        <v>2.5810892196506923E-4</v>
      </c>
      <c r="G4072" t="s">
        <v>191</v>
      </c>
      <c r="H4072" t="s">
        <v>1284</v>
      </c>
      <c r="I4072" s="1">
        <v>74.594999999999999</v>
      </c>
      <c r="J4072" s="2">
        <v>1.7654650262410736E-2</v>
      </c>
      <c r="K4072" s="2">
        <v>2.0080874128882386E-2</v>
      </c>
      <c r="L4072" s="2">
        <v>1.9254925184751207E-2</v>
      </c>
    </row>
    <row r="4073" spans="1:12" x14ac:dyDescent="0.35">
      <c r="A4073">
        <v>7820120</v>
      </c>
      <c r="B4073" t="s">
        <v>61</v>
      </c>
      <c r="C4073" t="s">
        <v>96</v>
      </c>
      <c r="D4073" t="s">
        <v>1477</v>
      </c>
      <c r="E4073" t="s">
        <v>2698</v>
      </c>
      <c r="F4073" s="6">
        <v>4.3018153660844878E-4</v>
      </c>
      <c r="G4073" t="s">
        <v>812</v>
      </c>
      <c r="H4073" t="s">
        <v>436</v>
      </c>
      <c r="I4073" s="1">
        <v>63.1</v>
      </c>
      <c r="J4073" s="2">
        <v>1.2690355329949238E-2</v>
      </c>
      <c r="K4073" s="2">
        <v>3.5446958616536184E-2</v>
      </c>
      <c r="L4073" s="2">
        <v>2.7101436806332271E-2</v>
      </c>
    </row>
    <row r="4074" spans="1:12" x14ac:dyDescent="0.35">
      <c r="A4074">
        <v>7820120</v>
      </c>
      <c r="B4074" t="s">
        <v>61</v>
      </c>
      <c r="C4074" t="s">
        <v>96</v>
      </c>
      <c r="D4074" t="s">
        <v>1477</v>
      </c>
      <c r="E4074" t="s">
        <v>2139</v>
      </c>
      <c r="F4074" s="6">
        <v>2.5810892196506923E-4</v>
      </c>
      <c r="G4074" t="s">
        <v>542</v>
      </c>
      <c r="H4074" t="s">
        <v>2140</v>
      </c>
      <c r="I4074" s="1">
        <v>61.704999999999998</v>
      </c>
      <c r="J4074" s="2">
        <v>8.3885399638647506E-3</v>
      </c>
      <c r="K4074" s="2">
        <v>1.6235051191602855E-2</v>
      </c>
      <c r="L4074" s="2">
        <v>1.592532068216625E-2</v>
      </c>
    </row>
    <row r="4075" spans="1:12" x14ac:dyDescent="0.35">
      <c r="A4075">
        <v>7820120</v>
      </c>
      <c r="B4075" t="s">
        <v>61</v>
      </c>
      <c r="C4075" t="s">
        <v>96</v>
      </c>
      <c r="D4075" t="s">
        <v>1477</v>
      </c>
      <c r="E4075" t="s">
        <v>2805</v>
      </c>
      <c r="F4075" s="6">
        <v>4.3018153660844878E-4</v>
      </c>
      <c r="G4075" t="s">
        <v>1767</v>
      </c>
      <c r="H4075" t="s">
        <v>762</v>
      </c>
      <c r="I4075" s="1">
        <v>73.8</v>
      </c>
      <c r="J4075" s="2">
        <v>2.056267744988385E-2</v>
      </c>
      <c r="K4075" s="2">
        <v>3.4758668157962663E-2</v>
      </c>
      <c r="L4075" s="2">
        <v>3.1747398714513382E-2</v>
      </c>
    </row>
    <row r="4076" spans="1:12" x14ac:dyDescent="0.35">
      <c r="A4076">
        <v>7820120</v>
      </c>
      <c r="B4076" t="s">
        <v>61</v>
      </c>
      <c r="C4076" t="s">
        <v>96</v>
      </c>
      <c r="D4076" t="s">
        <v>1477</v>
      </c>
      <c r="E4076" t="s">
        <v>2806</v>
      </c>
      <c r="F4076" s="6">
        <v>2.5810892196506923E-4</v>
      </c>
      <c r="G4076" t="s">
        <v>1977</v>
      </c>
      <c r="H4076" t="s">
        <v>2270</v>
      </c>
      <c r="I4076" s="1">
        <v>50.33</v>
      </c>
      <c r="J4076" s="2">
        <v>8.595027101436805E-3</v>
      </c>
      <c r="K4076" s="2">
        <v>1.4041125354899766E-2</v>
      </c>
      <c r="L4076" s="2">
        <v>1.2982878577921502E-2</v>
      </c>
    </row>
    <row r="4077" spans="1:12" x14ac:dyDescent="0.35">
      <c r="A4077">
        <v>7820120</v>
      </c>
      <c r="B4077" t="s">
        <v>61</v>
      </c>
      <c r="C4077" t="s">
        <v>96</v>
      </c>
      <c r="D4077" t="s">
        <v>1477</v>
      </c>
      <c r="E4077" t="s">
        <v>2807</v>
      </c>
      <c r="F4077" s="6">
        <v>2.5810892196506923E-4</v>
      </c>
      <c r="G4077" t="s">
        <v>2227</v>
      </c>
      <c r="H4077" t="s">
        <v>218</v>
      </c>
      <c r="I4077" s="1">
        <v>72.784999999999997</v>
      </c>
      <c r="J4077" s="2">
        <v>1.5718833347672715E-2</v>
      </c>
      <c r="K4077" s="2">
        <v>1.9977630560096361E-2</v>
      </c>
      <c r="L4077" s="2">
        <v>1.8790330306742958E-2</v>
      </c>
    </row>
    <row r="4078" spans="1:12" x14ac:dyDescent="0.35">
      <c r="A4078">
        <v>7820120</v>
      </c>
      <c r="B4078" t="s">
        <v>61</v>
      </c>
      <c r="C4078" t="s">
        <v>96</v>
      </c>
      <c r="D4078" t="s">
        <v>1477</v>
      </c>
      <c r="E4078" t="s">
        <v>2141</v>
      </c>
      <c r="F4078" s="6">
        <v>1.7207261464337952E-4</v>
      </c>
      <c r="G4078" t="s">
        <v>164</v>
      </c>
      <c r="H4078" t="s">
        <v>1008</v>
      </c>
      <c r="I4078" s="1">
        <v>71.765000000000001</v>
      </c>
      <c r="J4078" s="2">
        <v>1.034156414006711E-2</v>
      </c>
      <c r="K4078" s="2">
        <v>1.4195990708078809E-2</v>
      </c>
      <c r="L4078" s="2">
        <v>1.2354814256518595E-2</v>
      </c>
    </row>
    <row r="4079" spans="1:12" x14ac:dyDescent="0.35">
      <c r="A4079">
        <v>7820120</v>
      </c>
      <c r="B4079" t="s">
        <v>61</v>
      </c>
      <c r="C4079" t="s">
        <v>96</v>
      </c>
      <c r="D4079" t="s">
        <v>1477</v>
      </c>
      <c r="E4079" t="s">
        <v>2808</v>
      </c>
      <c r="F4079" s="6">
        <v>6.0225415125182832E-4</v>
      </c>
      <c r="G4079" t="s">
        <v>2531</v>
      </c>
      <c r="H4079" t="s">
        <v>741</v>
      </c>
      <c r="I4079" s="1">
        <v>76.83</v>
      </c>
      <c r="J4079" s="2">
        <v>4.0893056869999146E-2</v>
      </c>
      <c r="K4079" s="2">
        <v>5.2456336574034243E-2</v>
      </c>
      <c r="L4079" s="2">
        <v>4.6313345150232506E-2</v>
      </c>
    </row>
    <row r="4080" spans="1:12" x14ac:dyDescent="0.35">
      <c r="A4080">
        <v>7820120</v>
      </c>
      <c r="B4080" t="s">
        <v>61</v>
      </c>
      <c r="C4080" t="s">
        <v>96</v>
      </c>
      <c r="D4080" t="s">
        <v>1477</v>
      </c>
      <c r="E4080" t="s">
        <v>2809</v>
      </c>
      <c r="F4080" s="6">
        <v>8.6036307321689758E-5</v>
      </c>
      <c r="G4080" t="s">
        <v>1327</v>
      </c>
      <c r="H4080" t="s">
        <v>215</v>
      </c>
      <c r="I4080" s="1">
        <v>74.28</v>
      </c>
      <c r="J4080" s="2">
        <v>3.3382087240815626E-3</v>
      </c>
      <c r="K4080" s="2">
        <v>8.018583842381485E-3</v>
      </c>
      <c r="L4080" s="2">
        <v>6.3838937407074067E-3</v>
      </c>
    </row>
    <row r="4081" spans="1:12" x14ac:dyDescent="0.35">
      <c r="A4081">
        <v>7820120</v>
      </c>
      <c r="B4081" t="s">
        <v>61</v>
      </c>
      <c r="C4081" t="s">
        <v>96</v>
      </c>
      <c r="D4081" t="s">
        <v>1477</v>
      </c>
      <c r="E4081" t="s">
        <v>2142</v>
      </c>
      <c r="F4081" s="6">
        <v>6.0225415125182832E-4</v>
      </c>
      <c r="G4081" t="s">
        <v>151</v>
      </c>
      <c r="H4081" t="s">
        <v>1101</v>
      </c>
      <c r="I4081" s="1">
        <v>63.03</v>
      </c>
      <c r="J4081" s="2">
        <v>1.6260862083799364E-2</v>
      </c>
      <c r="K4081" s="2">
        <v>4.6373569646390778E-2</v>
      </c>
      <c r="L4081" s="2">
        <v>3.8002236025023464E-2</v>
      </c>
    </row>
    <row r="4082" spans="1:12" x14ac:dyDescent="0.35">
      <c r="A4082">
        <v>7820120</v>
      </c>
      <c r="B4082" t="s">
        <v>61</v>
      </c>
      <c r="C4082" t="s">
        <v>96</v>
      </c>
      <c r="D4082" t="s">
        <v>1477</v>
      </c>
      <c r="E4082" t="s">
        <v>2143</v>
      </c>
      <c r="F4082" s="6">
        <v>3.4414522928675903E-4</v>
      </c>
      <c r="G4082" t="s">
        <v>2074</v>
      </c>
      <c r="H4082" t="s">
        <v>884</v>
      </c>
      <c r="I4082" s="1">
        <v>67.459999999999994</v>
      </c>
      <c r="J4082" s="2">
        <v>1.7826722877054117E-2</v>
      </c>
      <c r="K4082" s="2">
        <v>2.8082250709799535E-2</v>
      </c>
      <c r="L4082" s="2">
        <v>2.3229802976856236E-2</v>
      </c>
    </row>
    <row r="4083" spans="1:12" x14ac:dyDescent="0.35">
      <c r="A4083">
        <v>7820120</v>
      </c>
      <c r="B4083" t="s">
        <v>61</v>
      </c>
      <c r="C4083" t="s">
        <v>96</v>
      </c>
      <c r="D4083" t="s">
        <v>1477</v>
      </c>
      <c r="E4083" t="s">
        <v>2144</v>
      </c>
      <c r="F4083" s="6">
        <v>1.0324356878602769E-3</v>
      </c>
      <c r="G4083" t="s">
        <v>2145</v>
      </c>
      <c r="H4083" t="s">
        <v>176</v>
      </c>
      <c r="I4083" s="1">
        <v>58.16</v>
      </c>
      <c r="J4083" s="2">
        <v>3.4689839112105304E-2</v>
      </c>
      <c r="K4083" s="2">
        <v>6.5456422610341555E-2</v>
      </c>
      <c r="L4083" s="2">
        <v>6.0087757821154039E-2</v>
      </c>
    </row>
    <row r="4084" spans="1:12" x14ac:dyDescent="0.35">
      <c r="A4084">
        <v>7820120</v>
      </c>
      <c r="B4084" t="s">
        <v>61</v>
      </c>
      <c r="C4084" t="s">
        <v>96</v>
      </c>
      <c r="D4084" t="s">
        <v>1477</v>
      </c>
      <c r="E4084" t="s">
        <v>2810</v>
      </c>
      <c r="F4084" s="6">
        <v>8.6036307321689758E-5</v>
      </c>
      <c r="G4084" t="s">
        <v>729</v>
      </c>
      <c r="H4084" t="s">
        <v>1405</v>
      </c>
      <c r="I4084" s="1">
        <v>75.569999999999993</v>
      </c>
      <c r="J4084" s="2">
        <v>4.8180332100146266E-3</v>
      </c>
      <c r="K4084" s="2">
        <v>7.1410135077002498E-3</v>
      </c>
      <c r="L4084" s="2">
        <v>6.5129482016899418E-3</v>
      </c>
    </row>
    <row r="4085" spans="1:12" x14ac:dyDescent="0.35">
      <c r="A4085">
        <v>7820120</v>
      </c>
      <c r="B4085" t="s">
        <v>61</v>
      </c>
      <c r="C4085" t="s">
        <v>96</v>
      </c>
      <c r="D4085" t="s">
        <v>1477</v>
      </c>
      <c r="E4085" t="s">
        <v>2146</v>
      </c>
      <c r="F4085" s="6">
        <v>1.7207261464337952E-4</v>
      </c>
      <c r="G4085" t="s">
        <v>1070</v>
      </c>
      <c r="H4085" t="s">
        <v>184</v>
      </c>
      <c r="I4085" s="1">
        <v>67.555000000000007</v>
      </c>
      <c r="J4085" s="2">
        <v>8.7757033468123559E-3</v>
      </c>
      <c r="K4085" s="2">
        <v>1.311193323582552E-2</v>
      </c>
      <c r="L4085" s="2">
        <v>1.1632108487330482E-2</v>
      </c>
    </row>
    <row r="4086" spans="1:12" x14ac:dyDescent="0.35">
      <c r="A4086">
        <v>7820120</v>
      </c>
      <c r="B4086" t="s">
        <v>61</v>
      </c>
      <c r="C4086" t="s">
        <v>96</v>
      </c>
      <c r="D4086" t="s">
        <v>1477</v>
      </c>
      <c r="E4086" t="s">
        <v>2147</v>
      </c>
      <c r="F4086" s="6">
        <v>1.7207261464337952E-4</v>
      </c>
      <c r="G4086" t="s">
        <v>627</v>
      </c>
      <c r="H4086" t="s">
        <v>680</v>
      </c>
      <c r="I4086" s="1">
        <v>66.64500000000001</v>
      </c>
      <c r="J4086" s="2">
        <v>5.3686655768734404E-3</v>
      </c>
      <c r="K4086" s="2">
        <v>1.3748601910006025E-2</v>
      </c>
      <c r="L4086" s="2">
        <v>1.1477242871589468E-2</v>
      </c>
    </row>
    <row r="4087" spans="1:12" x14ac:dyDescent="0.35">
      <c r="A4087">
        <v>7820120</v>
      </c>
      <c r="B4087" t="s">
        <v>61</v>
      </c>
      <c r="C4087" t="s">
        <v>96</v>
      </c>
      <c r="D4087" t="s">
        <v>1477</v>
      </c>
      <c r="E4087" t="s">
        <v>2811</v>
      </c>
      <c r="F4087" s="6">
        <v>3.4414522928675903E-4</v>
      </c>
      <c r="G4087" t="s">
        <v>1303</v>
      </c>
      <c r="H4087" t="s">
        <v>1004</v>
      </c>
      <c r="I4087" s="1">
        <v>74.13</v>
      </c>
      <c r="J4087" s="2">
        <v>1.32840058504689E-2</v>
      </c>
      <c r="K4087" s="2">
        <v>3.2143164415383292E-2</v>
      </c>
      <c r="L4087" s="2">
        <v>2.5535574962829627E-2</v>
      </c>
    </row>
    <row r="4088" spans="1:12" x14ac:dyDescent="0.35">
      <c r="A4088">
        <v>7820120</v>
      </c>
      <c r="B4088" t="s">
        <v>61</v>
      </c>
      <c r="C4088" t="s">
        <v>96</v>
      </c>
      <c r="D4088" t="s">
        <v>1477</v>
      </c>
      <c r="E4088" t="s">
        <v>757</v>
      </c>
      <c r="F4088" s="6">
        <v>2.5810892196506923E-4</v>
      </c>
      <c r="G4088" t="s">
        <v>2812</v>
      </c>
      <c r="H4088" t="s">
        <v>735</v>
      </c>
      <c r="I4088" s="1">
        <v>65.81</v>
      </c>
      <c r="J4088" s="2">
        <v>7.9239439043276259E-3</v>
      </c>
      <c r="K4088" s="2">
        <v>2.2791017809515611E-2</v>
      </c>
      <c r="L4088" s="2">
        <v>1.6983567852987474E-2</v>
      </c>
    </row>
    <row r="4089" spans="1:12" x14ac:dyDescent="0.35">
      <c r="A4089">
        <v>7820120</v>
      </c>
      <c r="B4089" t="s">
        <v>61</v>
      </c>
      <c r="C4089" t="s">
        <v>96</v>
      </c>
      <c r="D4089" t="s">
        <v>1477</v>
      </c>
      <c r="E4089" t="s">
        <v>2148</v>
      </c>
      <c r="F4089" s="6">
        <v>1.2045083025036566E-3</v>
      </c>
      <c r="G4089" t="s">
        <v>367</v>
      </c>
      <c r="H4089" t="s">
        <v>1060</v>
      </c>
      <c r="I4089" s="1">
        <v>83.534999999999997</v>
      </c>
      <c r="J4089" s="2">
        <v>9.9131033296050941E-2</v>
      </c>
      <c r="K4089" s="2">
        <v>0.11454873956809775</v>
      </c>
      <c r="L4089" s="2">
        <v>0.10069689225137188</v>
      </c>
    </row>
    <row r="4090" spans="1:12" x14ac:dyDescent="0.35">
      <c r="A4090">
        <v>7820120</v>
      </c>
      <c r="B4090" t="s">
        <v>61</v>
      </c>
      <c r="C4090" t="s">
        <v>96</v>
      </c>
      <c r="D4090" t="s">
        <v>1477</v>
      </c>
      <c r="E4090" t="s">
        <v>2149</v>
      </c>
      <c r="F4090" s="6">
        <v>6.8829045857351806E-4</v>
      </c>
      <c r="G4090" t="s">
        <v>727</v>
      </c>
      <c r="H4090" t="s">
        <v>1375</v>
      </c>
      <c r="I4090" s="1">
        <v>86.435000000000002</v>
      </c>
      <c r="J4090" s="2">
        <v>5.3893142906306465E-2</v>
      </c>
      <c r="K4090" s="2">
        <v>6.3598038372193078E-2</v>
      </c>
      <c r="L4090" s="2">
        <v>5.946829667099985E-2</v>
      </c>
    </row>
    <row r="4091" spans="1:12" x14ac:dyDescent="0.35">
      <c r="A4091">
        <v>7820120</v>
      </c>
      <c r="B4091" t="s">
        <v>61</v>
      </c>
      <c r="C4091" t="s">
        <v>96</v>
      </c>
      <c r="D4091" t="s">
        <v>1477</v>
      </c>
      <c r="E4091" t="s">
        <v>2151</v>
      </c>
      <c r="F4091" s="6">
        <v>3.4414522928675903E-4</v>
      </c>
      <c r="G4091" t="s">
        <v>2152</v>
      </c>
      <c r="H4091" t="s">
        <v>1316</v>
      </c>
      <c r="I4091" s="1">
        <v>54.57</v>
      </c>
      <c r="J4091" s="2">
        <v>1.1528865181106428E-2</v>
      </c>
      <c r="K4091" s="2">
        <v>2.5810892196506927E-2</v>
      </c>
      <c r="L4091" s="2">
        <v>1.8824744304547694E-2</v>
      </c>
    </row>
    <row r="4092" spans="1:12" x14ac:dyDescent="0.35">
      <c r="A4092">
        <v>7820120</v>
      </c>
      <c r="B4092" t="s">
        <v>61</v>
      </c>
      <c r="C4092" t="s">
        <v>96</v>
      </c>
      <c r="D4092" t="s">
        <v>1477</v>
      </c>
      <c r="E4092" t="s">
        <v>2813</v>
      </c>
      <c r="F4092" s="6">
        <v>8.6036307321689758E-5</v>
      </c>
      <c r="G4092" t="s">
        <v>1780</v>
      </c>
      <c r="H4092" t="s">
        <v>712</v>
      </c>
      <c r="I4092" s="1">
        <v>62.514999999999993</v>
      </c>
      <c r="J4092" s="2">
        <v>3.5102813387249418E-3</v>
      </c>
      <c r="K4092" s="2">
        <v>6.4613266798589E-3</v>
      </c>
      <c r="L4092" s="2">
        <v>5.3772692076056103E-3</v>
      </c>
    </row>
    <row r="4093" spans="1:12" x14ac:dyDescent="0.35">
      <c r="A4093">
        <v>7820120</v>
      </c>
      <c r="B4093" t="s">
        <v>61</v>
      </c>
      <c r="C4093" t="s">
        <v>96</v>
      </c>
      <c r="D4093" t="s">
        <v>1477</v>
      </c>
      <c r="E4093" t="s">
        <v>2153</v>
      </c>
      <c r="F4093" s="6">
        <v>8.6036307321689758E-5</v>
      </c>
      <c r="G4093" t="s">
        <v>754</v>
      </c>
      <c r="H4093" t="s">
        <v>610</v>
      </c>
      <c r="I4093" s="1">
        <v>71.09</v>
      </c>
      <c r="J4093" s="2">
        <v>4.0006882904585735E-3</v>
      </c>
      <c r="K4093" s="2">
        <v>7.2184461842897708E-3</v>
      </c>
      <c r="L4093" s="2">
        <v>6.1257848187423374E-3</v>
      </c>
    </row>
    <row r="4094" spans="1:12" x14ac:dyDescent="0.35">
      <c r="A4094">
        <v>7820120</v>
      </c>
      <c r="B4094" t="s">
        <v>61</v>
      </c>
      <c r="C4094" t="s">
        <v>96</v>
      </c>
      <c r="D4094" t="s">
        <v>1477</v>
      </c>
      <c r="E4094" t="s">
        <v>2154</v>
      </c>
      <c r="F4094" s="6">
        <v>1.7207261464337952E-4</v>
      </c>
      <c r="G4094" t="s">
        <v>607</v>
      </c>
      <c r="H4094" t="s">
        <v>325</v>
      </c>
      <c r="I4094" s="1">
        <v>59.424999999999997</v>
      </c>
      <c r="J4094" s="2">
        <v>5.4202873612664544E-3</v>
      </c>
      <c r="K4094" s="2">
        <v>1.2372020992858989E-2</v>
      </c>
      <c r="L4094" s="2">
        <v>1.0238320571281082E-2</v>
      </c>
    </row>
    <row r="4095" spans="1:12" x14ac:dyDescent="0.35">
      <c r="A4095">
        <v>7820120</v>
      </c>
      <c r="B4095" t="s">
        <v>61</v>
      </c>
      <c r="C4095" t="s">
        <v>96</v>
      </c>
      <c r="D4095" t="s">
        <v>1477</v>
      </c>
      <c r="E4095" t="s">
        <v>2814</v>
      </c>
      <c r="F4095" s="6">
        <v>4.3018153660844878E-4</v>
      </c>
      <c r="G4095" t="s">
        <v>949</v>
      </c>
      <c r="H4095" t="s">
        <v>220</v>
      </c>
      <c r="I4095" s="1">
        <v>52.414999999999999</v>
      </c>
      <c r="J4095" s="2">
        <v>1.6174825776477674E-2</v>
      </c>
      <c r="K4095" s="2">
        <v>2.9295362643035359E-2</v>
      </c>
      <c r="L4095" s="2">
        <v>2.2541513174687649E-2</v>
      </c>
    </row>
    <row r="4096" spans="1:12" x14ac:dyDescent="0.35">
      <c r="A4096">
        <v>7820120</v>
      </c>
      <c r="B4096" t="s">
        <v>61</v>
      </c>
      <c r="C4096" t="s">
        <v>96</v>
      </c>
      <c r="D4096" t="s">
        <v>1477</v>
      </c>
      <c r="E4096" t="s">
        <v>2815</v>
      </c>
      <c r="F4096" s="6">
        <v>2.5810892196506923E-4</v>
      </c>
      <c r="G4096" t="s">
        <v>625</v>
      </c>
      <c r="H4096" t="s">
        <v>242</v>
      </c>
      <c r="I4096" s="1">
        <v>76.23</v>
      </c>
      <c r="J4096" s="2">
        <v>1.2260173793340788E-2</v>
      </c>
      <c r="K4096" s="2">
        <v>2.4442914910092057E-2</v>
      </c>
      <c r="L4096" s="2">
        <v>1.9693711533620702E-2</v>
      </c>
    </row>
    <row r="4097" spans="1:12" x14ac:dyDescent="0.35">
      <c r="A4097">
        <v>7820120</v>
      </c>
      <c r="B4097" t="s">
        <v>61</v>
      </c>
      <c r="C4097" t="s">
        <v>96</v>
      </c>
      <c r="D4097" t="s">
        <v>1477</v>
      </c>
      <c r="E4097" t="s">
        <v>2816</v>
      </c>
      <c r="F4097" s="6">
        <v>4.3018153660844878E-4</v>
      </c>
      <c r="G4097" t="s">
        <v>1839</v>
      </c>
      <c r="H4097" t="s">
        <v>909</v>
      </c>
      <c r="I4097" s="1">
        <v>77.11</v>
      </c>
      <c r="J4097" s="2">
        <v>2.4348274972038203E-2</v>
      </c>
      <c r="K4097" s="2">
        <v>3.536092230921449E-2</v>
      </c>
      <c r="L4097" s="2">
        <v>3.3210013313362381E-2</v>
      </c>
    </row>
    <row r="4098" spans="1:12" x14ac:dyDescent="0.35">
      <c r="A4098">
        <v>7820120</v>
      </c>
      <c r="B4098" t="s">
        <v>61</v>
      </c>
      <c r="C4098" t="s">
        <v>96</v>
      </c>
      <c r="D4098" t="s">
        <v>381</v>
      </c>
      <c r="E4098" t="s">
        <v>2155</v>
      </c>
      <c r="F4098" s="6">
        <v>4.3018153660844878E-4</v>
      </c>
      <c r="G4098" t="s">
        <v>2156</v>
      </c>
      <c r="H4098" t="s">
        <v>206</v>
      </c>
      <c r="I4098" s="1">
        <v>87.05</v>
      </c>
      <c r="J4098" s="2">
        <v>2.938139895035705E-2</v>
      </c>
      <c r="K4098" s="2">
        <v>4.3018153660844875E-2</v>
      </c>
      <c r="L4098" s="2">
        <v>3.7468811182190954E-2</v>
      </c>
    </row>
    <row r="4099" spans="1:12" x14ac:dyDescent="0.35">
      <c r="A4099">
        <v>7820120</v>
      </c>
      <c r="B4099" t="s">
        <v>61</v>
      </c>
      <c r="C4099" t="s">
        <v>96</v>
      </c>
      <c r="D4099" t="s">
        <v>381</v>
      </c>
      <c r="E4099" t="s">
        <v>2157</v>
      </c>
      <c r="F4099" s="6">
        <v>3.4414522928675903E-4</v>
      </c>
      <c r="G4099" t="s">
        <v>2158</v>
      </c>
      <c r="H4099" t="s">
        <v>1060</v>
      </c>
      <c r="I4099" s="1">
        <v>62.760000000000005</v>
      </c>
      <c r="J4099" s="2">
        <v>1.42820270154005E-2</v>
      </c>
      <c r="K4099" s="2">
        <v>3.2728211305170785E-2</v>
      </c>
      <c r="L4099" s="2">
        <v>2.1612320136646494E-2</v>
      </c>
    </row>
    <row r="4100" spans="1:12" x14ac:dyDescent="0.35">
      <c r="A4100">
        <v>7820120</v>
      </c>
      <c r="B4100" t="s">
        <v>61</v>
      </c>
      <c r="C4100" t="s">
        <v>96</v>
      </c>
      <c r="D4100" t="s">
        <v>381</v>
      </c>
      <c r="E4100" t="s">
        <v>2159</v>
      </c>
      <c r="F4100" s="6">
        <v>9.463993805385873E-4</v>
      </c>
      <c r="G4100" t="s">
        <v>1327</v>
      </c>
      <c r="H4100" t="s">
        <v>571</v>
      </c>
      <c r="I4100" s="1">
        <v>65.38</v>
      </c>
      <c r="J4100" s="2">
        <v>3.6720295964897183E-2</v>
      </c>
      <c r="K4100" s="2">
        <v>7.012819409790931E-2</v>
      </c>
      <c r="L4100" s="2">
        <v>6.1799882437351454E-2</v>
      </c>
    </row>
    <row r="4101" spans="1:12" x14ac:dyDescent="0.35">
      <c r="A4101">
        <v>7820120</v>
      </c>
      <c r="B4101" t="s">
        <v>61</v>
      </c>
      <c r="C4101" t="s">
        <v>96</v>
      </c>
      <c r="D4101" t="s">
        <v>381</v>
      </c>
      <c r="E4101" t="s">
        <v>2160</v>
      </c>
      <c r="F4101" s="6">
        <v>8.6036307321689758E-5</v>
      </c>
      <c r="G4101" t="s">
        <v>602</v>
      </c>
      <c r="H4101" t="s">
        <v>622</v>
      </c>
      <c r="I4101" s="1">
        <v>64.69</v>
      </c>
      <c r="J4101" s="2">
        <v>3.5963176460466315E-3</v>
      </c>
      <c r="K4101" s="2">
        <v>6.4871375720554078E-3</v>
      </c>
      <c r="L4101" s="2">
        <v>5.5665488211513545E-3</v>
      </c>
    </row>
    <row r="4102" spans="1:12" x14ac:dyDescent="0.35">
      <c r="A4102">
        <v>7820120</v>
      </c>
      <c r="B4102" t="s">
        <v>61</v>
      </c>
      <c r="C4102" t="s">
        <v>96</v>
      </c>
      <c r="D4102" t="s">
        <v>381</v>
      </c>
      <c r="E4102" t="s">
        <v>2161</v>
      </c>
      <c r="F4102" s="6">
        <v>1.5486535317904156E-3</v>
      </c>
      <c r="G4102" t="s">
        <v>658</v>
      </c>
      <c r="H4102" t="s">
        <v>587</v>
      </c>
      <c r="I4102" s="1">
        <v>64.990000000000009</v>
      </c>
      <c r="J4102" s="2">
        <v>5.9932891680289091E-2</v>
      </c>
      <c r="K4102" s="2">
        <v>0.10406951733631593</v>
      </c>
      <c r="L4102" s="2">
        <v>0.10066247956637701</v>
      </c>
    </row>
    <row r="4103" spans="1:12" x14ac:dyDescent="0.35">
      <c r="A4103">
        <v>7820120</v>
      </c>
      <c r="B4103" t="s">
        <v>61</v>
      </c>
      <c r="C4103" t="s">
        <v>96</v>
      </c>
      <c r="D4103" t="s">
        <v>381</v>
      </c>
      <c r="E4103" t="s">
        <v>805</v>
      </c>
      <c r="F4103" s="6">
        <v>1.7207261464337952E-4</v>
      </c>
      <c r="G4103" t="s">
        <v>602</v>
      </c>
      <c r="H4103" t="s">
        <v>806</v>
      </c>
      <c r="I4103" s="1">
        <v>68.754999999999995</v>
      </c>
      <c r="J4103" s="2">
        <v>7.1926352920932629E-3</v>
      </c>
      <c r="K4103" s="2">
        <v>1.5314462703260777E-2</v>
      </c>
      <c r="L4103" s="2">
        <v>1.1821388100876226E-2</v>
      </c>
    </row>
    <row r="4104" spans="1:12" x14ac:dyDescent="0.35">
      <c r="A4104">
        <v>7820120</v>
      </c>
      <c r="B4104" t="s">
        <v>61</v>
      </c>
      <c r="C4104" t="s">
        <v>96</v>
      </c>
      <c r="D4104" t="s">
        <v>381</v>
      </c>
      <c r="E4104" t="s">
        <v>2162</v>
      </c>
      <c r="F4104" s="6">
        <v>8.6036307321689758E-5</v>
      </c>
      <c r="G4104" t="s">
        <v>843</v>
      </c>
      <c r="H4104" t="s">
        <v>1042</v>
      </c>
      <c r="I4104" s="1">
        <v>85.954999999999984</v>
      </c>
      <c r="J4104" s="2">
        <v>6.7796610169491523E-3</v>
      </c>
      <c r="K4104" s="2">
        <v>8.3541254409360746E-3</v>
      </c>
      <c r="L4104" s="2">
        <v>7.3905189302141371E-3</v>
      </c>
    </row>
    <row r="4105" spans="1:12" x14ac:dyDescent="0.35">
      <c r="A4105">
        <v>7820120</v>
      </c>
      <c r="B4105" t="s">
        <v>61</v>
      </c>
      <c r="C4105" t="s">
        <v>96</v>
      </c>
      <c r="D4105" t="s">
        <v>381</v>
      </c>
      <c r="E4105" t="s">
        <v>1827</v>
      </c>
      <c r="F4105" s="6">
        <v>9.463993805385873E-4</v>
      </c>
      <c r="G4105" t="s">
        <v>1828</v>
      </c>
      <c r="H4105" t="s">
        <v>1026</v>
      </c>
      <c r="I4105" s="1">
        <v>55.02</v>
      </c>
      <c r="J4105" s="2">
        <v>3.7477415469328056E-2</v>
      </c>
      <c r="K4105" s="2">
        <v>6.3976598124408493E-2</v>
      </c>
      <c r="L4105" s="2">
        <v>5.2146604423585312E-2</v>
      </c>
    </row>
    <row r="4106" spans="1:12" x14ac:dyDescent="0.35">
      <c r="A4106">
        <v>7820120</v>
      </c>
      <c r="B4106" t="s">
        <v>61</v>
      </c>
      <c r="C4106" t="s">
        <v>96</v>
      </c>
      <c r="D4106" t="s">
        <v>381</v>
      </c>
      <c r="E4106" t="s">
        <v>2163</v>
      </c>
      <c r="F4106" s="6">
        <v>6.0225415125182832E-4</v>
      </c>
      <c r="G4106" t="s">
        <v>375</v>
      </c>
      <c r="H4106" t="s">
        <v>206</v>
      </c>
      <c r="I4106" s="1">
        <v>82.29</v>
      </c>
      <c r="J4106" s="2">
        <v>3.3545556224726839E-2</v>
      </c>
      <c r="K4106" s="2">
        <v>6.0225415125182834E-2</v>
      </c>
      <c r="L4106" s="2">
        <v>4.9565518485959283E-2</v>
      </c>
    </row>
    <row r="4107" spans="1:12" x14ac:dyDescent="0.35">
      <c r="A4107">
        <v>7820120</v>
      </c>
      <c r="B4107" t="s">
        <v>61</v>
      </c>
      <c r="C4107" t="s">
        <v>96</v>
      </c>
      <c r="D4107" t="s">
        <v>381</v>
      </c>
      <c r="E4107" t="s">
        <v>1795</v>
      </c>
      <c r="F4107" s="6">
        <v>5.1621784393013847E-4</v>
      </c>
      <c r="G4107" t="s">
        <v>330</v>
      </c>
      <c r="H4107" t="s">
        <v>831</v>
      </c>
      <c r="I4107" s="1">
        <v>75.935000000000002</v>
      </c>
      <c r="J4107" s="2">
        <v>2.5139808999397745E-2</v>
      </c>
      <c r="K4107" s="2">
        <v>4.7130689150821643E-2</v>
      </c>
      <c r="L4107" s="2">
        <v>3.9232556138690526E-2</v>
      </c>
    </row>
    <row r="4108" spans="1:12" x14ac:dyDescent="0.35">
      <c r="A4108">
        <v>7820120</v>
      </c>
      <c r="B4108" t="s">
        <v>61</v>
      </c>
      <c r="C4108" t="s">
        <v>96</v>
      </c>
      <c r="D4108" t="s">
        <v>381</v>
      </c>
      <c r="E4108" t="s">
        <v>2164</v>
      </c>
      <c r="F4108" s="6">
        <v>9.463993805385873E-4</v>
      </c>
      <c r="G4108" t="s">
        <v>551</v>
      </c>
      <c r="H4108" t="s">
        <v>543</v>
      </c>
      <c r="I4108" s="1">
        <v>66.544999999999987</v>
      </c>
      <c r="J4108" s="2">
        <v>3.7382775531274198E-2</v>
      </c>
      <c r="K4108" s="2">
        <v>7.2967392239525072E-2</v>
      </c>
      <c r="L4108" s="2">
        <v>6.3030197299779059E-2</v>
      </c>
    </row>
    <row r="4109" spans="1:12" x14ac:dyDescent="0.35">
      <c r="A4109">
        <v>7820120</v>
      </c>
      <c r="B4109" t="s">
        <v>61</v>
      </c>
      <c r="C4109" t="s">
        <v>96</v>
      </c>
      <c r="D4109" t="s">
        <v>381</v>
      </c>
      <c r="E4109" t="s">
        <v>2165</v>
      </c>
      <c r="F4109" s="6">
        <v>2.0648713757205539E-3</v>
      </c>
      <c r="G4109" t="s">
        <v>2166</v>
      </c>
      <c r="H4109" t="s">
        <v>680</v>
      </c>
      <c r="I4109" s="1">
        <v>64.305000000000007</v>
      </c>
      <c r="J4109" s="2">
        <v>7.6606728039232547E-2</v>
      </c>
      <c r="K4109" s="2">
        <v>0.16498322292007225</v>
      </c>
      <c r="L4109" s="2">
        <v>0.13297771974714734</v>
      </c>
    </row>
    <row r="4110" spans="1:12" x14ac:dyDescent="0.35">
      <c r="A4110">
        <v>7820120</v>
      </c>
      <c r="B4110" t="s">
        <v>61</v>
      </c>
      <c r="C4110" t="s">
        <v>96</v>
      </c>
      <c r="D4110" t="s">
        <v>381</v>
      </c>
      <c r="E4110" t="s">
        <v>2167</v>
      </c>
      <c r="F4110" s="6">
        <v>1.2045083025036566E-3</v>
      </c>
      <c r="G4110" t="s">
        <v>1276</v>
      </c>
      <c r="H4110" t="s">
        <v>590</v>
      </c>
      <c r="I4110" s="1">
        <v>53.37</v>
      </c>
      <c r="J4110" s="2">
        <v>4.854168459089736E-2</v>
      </c>
      <c r="K4110" s="2">
        <v>9.2988040953282294E-2</v>
      </c>
      <c r="L4110" s="2">
        <v>6.4320745191629072E-2</v>
      </c>
    </row>
    <row r="4111" spans="1:12" x14ac:dyDescent="0.35">
      <c r="A4111">
        <v>7820120</v>
      </c>
      <c r="B4111" t="s">
        <v>61</v>
      </c>
      <c r="C4111" t="s">
        <v>96</v>
      </c>
      <c r="D4111" t="s">
        <v>1688</v>
      </c>
      <c r="E4111" t="s">
        <v>2168</v>
      </c>
      <c r="F4111" s="6">
        <v>8.6036307321689758E-5</v>
      </c>
      <c r="G4111" t="s">
        <v>206</v>
      </c>
      <c r="H4111" t="s">
        <v>313</v>
      </c>
      <c r="I4111" s="1">
        <v>96.674999999999997</v>
      </c>
      <c r="J4111" s="2">
        <v>8.6036307321689758E-3</v>
      </c>
      <c r="K4111" s="2">
        <v>8.3971435945969196E-3</v>
      </c>
      <c r="L4111" s="2">
        <v>8.3197106554454264E-3</v>
      </c>
    </row>
    <row r="4112" spans="1:12" x14ac:dyDescent="0.35">
      <c r="A4112">
        <v>7820120</v>
      </c>
      <c r="B4112" t="s">
        <v>61</v>
      </c>
      <c r="C4112" t="s">
        <v>96</v>
      </c>
      <c r="D4112" t="s">
        <v>1688</v>
      </c>
      <c r="E4112" t="s">
        <v>2169</v>
      </c>
      <c r="F4112" s="6">
        <v>8.6036307321689758E-5</v>
      </c>
      <c r="G4112" t="s">
        <v>1042</v>
      </c>
      <c r="H4112" t="s">
        <v>1866</v>
      </c>
      <c r="I4112" s="1">
        <v>92.17</v>
      </c>
      <c r="J4112" s="2">
        <v>8.3541254409360746E-3</v>
      </c>
      <c r="K4112" s="2">
        <v>8.1648455648283581E-3</v>
      </c>
      <c r="L4112" s="2">
        <v>7.9239437730466399E-3</v>
      </c>
    </row>
    <row r="4113" spans="1:12" x14ac:dyDescent="0.35">
      <c r="A4113">
        <v>7820120</v>
      </c>
      <c r="B4113" t="s">
        <v>61</v>
      </c>
      <c r="C4113" t="s">
        <v>96</v>
      </c>
      <c r="D4113" t="s">
        <v>1688</v>
      </c>
      <c r="E4113" t="s">
        <v>2817</v>
      </c>
      <c r="F4113" s="6">
        <v>8.6036307321689758E-5</v>
      </c>
      <c r="G4113" t="s">
        <v>206</v>
      </c>
      <c r="H4113" t="s">
        <v>139</v>
      </c>
      <c r="I4113" s="1">
        <v>98.615384615384613</v>
      </c>
      <c r="J4113" s="2">
        <v>8.6036307321689758E-3</v>
      </c>
      <c r="K4113" s="2" t="s">
        <v>140</v>
      </c>
      <c r="L4113" s="2">
        <v>8.4831797706376236E-3</v>
      </c>
    </row>
    <row r="4114" spans="1:12" x14ac:dyDescent="0.35">
      <c r="A4114">
        <v>7820120</v>
      </c>
      <c r="B4114" t="s">
        <v>61</v>
      </c>
      <c r="C4114" t="s">
        <v>96</v>
      </c>
      <c r="D4114" t="s">
        <v>2170</v>
      </c>
      <c r="E4114" t="s">
        <v>2818</v>
      </c>
      <c r="F4114" s="6">
        <v>8.6036307321689758E-5</v>
      </c>
      <c r="G4114" t="s">
        <v>1292</v>
      </c>
      <c r="H4114" t="s">
        <v>1145</v>
      </c>
      <c r="I4114" s="1">
        <v>85.844999999999999</v>
      </c>
      <c r="J4114" s="2">
        <v>5.9365052051965931E-3</v>
      </c>
      <c r="K4114" s="2">
        <v>8.2164673492213722E-3</v>
      </c>
      <c r="L4114" s="2">
        <v>7.3819154307629541E-3</v>
      </c>
    </row>
    <row r="4115" spans="1:12" x14ac:dyDescent="0.35">
      <c r="A4115">
        <v>7820120</v>
      </c>
      <c r="B4115" t="s">
        <v>61</v>
      </c>
      <c r="C4115" t="s">
        <v>96</v>
      </c>
      <c r="D4115" t="s">
        <v>2170</v>
      </c>
      <c r="E4115" t="s">
        <v>2171</v>
      </c>
      <c r="F4115" s="6">
        <v>2.5810892196506923E-4</v>
      </c>
      <c r="G4115" t="s">
        <v>777</v>
      </c>
      <c r="H4115" t="s">
        <v>206</v>
      </c>
      <c r="I4115" s="1">
        <v>89.990000000000009</v>
      </c>
      <c r="J4115" s="2">
        <v>1.9745332530327796E-2</v>
      </c>
      <c r="K4115" s="2">
        <v>2.5810892196506924E-2</v>
      </c>
      <c r="L4115" s="2">
        <v>2.2197367288995955E-2</v>
      </c>
    </row>
    <row r="4116" spans="1:12" x14ac:dyDescent="0.35">
      <c r="A4116">
        <v>7820120</v>
      </c>
      <c r="B4116" t="s">
        <v>61</v>
      </c>
      <c r="C4116" t="s">
        <v>96</v>
      </c>
      <c r="D4116" t="s">
        <v>643</v>
      </c>
      <c r="E4116" t="s">
        <v>1307</v>
      </c>
      <c r="F4116" s="6">
        <v>1.2045083025036566E-3</v>
      </c>
      <c r="G4116" t="s">
        <v>2172</v>
      </c>
      <c r="H4116" t="s">
        <v>1696</v>
      </c>
      <c r="I4116" s="1">
        <v>67.165000000000006</v>
      </c>
      <c r="J4116" s="2">
        <v>5.7816398520175519E-2</v>
      </c>
      <c r="K4116" s="2">
        <v>8.696549944076401E-2</v>
      </c>
      <c r="L4116" s="2">
        <v>8.0942954252378102E-2</v>
      </c>
    </row>
    <row r="4117" spans="1:12" x14ac:dyDescent="0.35">
      <c r="A4117">
        <v>7820120</v>
      </c>
      <c r="B4117" t="s">
        <v>61</v>
      </c>
      <c r="C4117" t="s">
        <v>96</v>
      </c>
      <c r="D4117" t="s">
        <v>643</v>
      </c>
      <c r="E4117" t="s">
        <v>2173</v>
      </c>
      <c r="F4117" s="6">
        <v>7.7432676589520781E-4</v>
      </c>
      <c r="G4117" t="s">
        <v>452</v>
      </c>
      <c r="H4117" t="s">
        <v>933</v>
      </c>
      <c r="I4117" s="1">
        <v>60.844999999999999</v>
      </c>
      <c r="J4117" s="2">
        <v>3.9103501677707993E-2</v>
      </c>
      <c r="K4117" s="2">
        <v>4.661447130689151E-2</v>
      </c>
      <c r="L4117" s="2">
        <v>4.7156501224547037E-2</v>
      </c>
    </row>
    <row r="4118" spans="1:12" x14ac:dyDescent="0.35">
      <c r="A4118">
        <v>7820120</v>
      </c>
      <c r="B4118" t="s">
        <v>61</v>
      </c>
      <c r="C4118" t="s">
        <v>96</v>
      </c>
      <c r="D4118" t="s">
        <v>643</v>
      </c>
      <c r="E4118" t="s">
        <v>2819</v>
      </c>
      <c r="F4118" s="6">
        <v>2.5810892196506923E-4</v>
      </c>
      <c r="G4118" t="s">
        <v>304</v>
      </c>
      <c r="H4118" t="s">
        <v>520</v>
      </c>
      <c r="I4118" s="1">
        <v>88.384999999999991</v>
      </c>
      <c r="J4118" s="2">
        <v>2.3178181192463218E-2</v>
      </c>
      <c r="K4118" s="2">
        <v>2.2945883162694657E-2</v>
      </c>
      <c r="L4118" s="2">
        <v>2.2791018597201531E-2</v>
      </c>
    </row>
    <row r="4119" spans="1:12" x14ac:dyDescent="0.35">
      <c r="A4119">
        <v>7820120</v>
      </c>
      <c r="B4119" t="s">
        <v>61</v>
      </c>
      <c r="C4119" t="s">
        <v>96</v>
      </c>
      <c r="D4119" t="s">
        <v>643</v>
      </c>
      <c r="E4119" t="s">
        <v>2174</v>
      </c>
      <c r="F4119" s="6">
        <v>4.3018153660844878E-4</v>
      </c>
      <c r="G4119" t="s">
        <v>1659</v>
      </c>
      <c r="H4119" t="s">
        <v>1622</v>
      </c>
      <c r="I4119" s="1">
        <v>70.935000000000002</v>
      </c>
      <c r="J4119" s="2">
        <v>3.037081648455648E-2</v>
      </c>
      <c r="K4119" s="2">
        <v>3.0542889099199864E-2</v>
      </c>
      <c r="L4119" s="2">
        <v>3.0542889099199864E-2</v>
      </c>
    </row>
    <row r="4120" spans="1:12" x14ac:dyDescent="0.35">
      <c r="A4120">
        <v>7820120</v>
      </c>
      <c r="B4120" t="s">
        <v>61</v>
      </c>
      <c r="C4120" t="s">
        <v>96</v>
      </c>
      <c r="D4120" t="s">
        <v>643</v>
      </c>
      <c r="E4120" t="s">
        <v>1288</v>
      </c>
      <c r="F4120" s="6">
        <v>2.5810892196506923E-4</v>
      </c>
      <c r="G4120" t="s">
        <v>717</v>
      </c>
      <c r="H4120" t="s">
        <v>720</v>
      </c>
      <c r="I4120" s="1">
        <v>60.51</v>
      </c>
      <c r="J4120" s="2">
        <v>1.4015314462703259E-2</v>
      </c>
      <c r="K4120" s="2">
        <v>1.7912759184375807E-2</v>
      </c>
      <c r="L4120" s="2">
        <v>1.5615589778886689E-2</v>
      </c>
    </row>
    <row r="4121" spans="1:12" x14ac:dyDescent="0.35">
      <c r="A4121">
        <v>7820120</v>
      </c>
      <c r="B4121" t="s">
        <v>61</v>
      </c>
      <c r="C4121" t="s">
        <v>96</v>
      </c>
      <c r="D4121" t="s">
        <v>643</v>
      </c>
      <c r="E4121" t="s">
        <v>2175</v>
      </c>
      <c r="F4121" s="6">
        <v>6.0225415125182832E-4</v>
      </c>
      <c r="G4121" t="s">
        <v>693</v>
      </c>
      <c r="H4121" t="s">
        <v>342</v>
      </c>
      <c r="I4121" s="1">
        <v>66.06</v>
      </c>
      <c r="J4121" s="2">
        <v>2.6559408070205629E-2</v>
      </c>
      <c r="K4121" s="2">
        <v>4.1977114342252438E-2</v>
      </c>
      <c r="L4121" s="2">
        <v>3.9808998478778945E-2</v>
      </c>
    </row>
    <row r="4122" spans="1:12" x14ac:dyDescent="0.35">
      <c r="A4122">
        <v>7820120</v>
      </c>
      <c r="B4122" t="s">
        <v>61</v>
      </c>
      <c r="C4122" t="s">
        <v>96</v>
      </c>
      <c r="D4122" t="s">
        <v>643</v>
      </c>
      <c r="E4122" t="s">
        <v>2176</v>
      </c>
      <c r="F4122" s="6">
        <v>3.4414522928675903E-4</v>
      </c>
      <c r="G4122" t="s">
        <v>1316</v>
      </c>
      <c r="H4122" t="s">
        <v>988</v>
      </c>
      <c r="I4122" s="1">
        <v>80.8</v>
      </c>
      <c r="J4122" s="2">
        <v>2.5810892196506927E-2</v>
      </c>
      <c r="K4122" s="2">
        <v>2.6843327884367205E-2</v>
      </c>
      <c r="L4122" s="2">
        <v>2.7806935576618022E-2</v>
      </c>
    </row>
    <row r="4123" spans="1:12" x14ac:dyDescent="0.35">
      <c r="A4123">
        <v>7820120</v>
      </c>
      <c r="B4123" t="s">
        <v>61</v>
      </c>
      <c r="C4123" t="s">
        <v>96</v>
      </c>
      <c r="D4123" t="s">
        <v>643</v>
      </c>
      <c r="E4123" t="s">
        <v>1289</v>
      </c>
      <c r="F4123" s="6">
        <v>1.2045083025036566E-3</v>
      </c>
      <c r="G4123" t="s">
        <v>1280</v>
      </c>
      <c r="H4123" t="s">
        <v>241</v>
      </c>
      <c r="I4123" s="1">
        <v>76.040000000000006</v>
      </c>
      <c r="J4123" s="2">
        <v>6.9861481545212087E-2</v>
      </c>
      <c r="K4123" s="2">
        <v>9.8167426654048012E-2</v>
      </c>
      <c r="L4123" s="2">
        <v>9.1542630990277901E-2</v>
      </c>
    </row>
    <row r="4124" spans="1:12" x14ac:dyDescent="0.35">
      <c r="A4124">
        <v>7820120</v>
      </c>
      <c r="B4124" t="s">
        <v>61</v>
      </c>
      <c r="C4124" t="s">
        <v>96</v>
      </c>
      <c r="D4124" t="s">
        <v>643</v>
      </c>
      <c r="E4124" t="s">
        <v>644</v>
      </c>
      <c r="F4124" s="6">
        <v>5.1621784393013847E-4</v>
      </c>
      <c r="G4124" t="s">
        <v>645</v>
      </c>
      <c r="H4124" t="s">
        <v>365</v>
      </c>
      <c r="I4124" s="1">
        <v>75.179999999999993</v>
      </c>
      <c r="J4124" s="2">
        <v>2.6688462531188159E-2</v>
      </c>
      <c r="K4124" s="2">
        <v>4.4136625656026836E-2</v>
      </c>
      <c r="L4124" s="2">
        <v>3.876795929146748E-2</v>
      </c>
    </row>
    <row r="4125" spans="1:12" x14ac:dyDescent="0.35">
      <c r="A4125">
        <v>7820120</v>
      </c>
      <c r="B4125" t="s">
        <v>61</v>
      </c>
      <c r="C4125" t="s">
        <v>96</v>
      </c>
      <c r="D4125" t="s">
        <v>643</v>
      </c>
      <c r="E4125" t="s">
        <v>2820</v>
      </c>
      <c r="F4125" s="6">
        <v>5.1621784393013847E-4</v>
      </c>
      <c r="G4125" t="s">
        <v>1839</v>
      </c>
      <c r="H4125" t="s">
        <v>1464</v>
      </c>
      <c r="I4125" s="1">
        <v>65.045000000000002</v>
      </c>
      <c r="J4125" s="2">
        <v>2.9217929966445837E-2</v>
      </c>
      <c r="K4125" s="2">
        <v>3.8974447216725452E-2</v>
      </c>
      <c r="L4125" s="2">
        <v>3.3605780852166096E-2</v>
      </c>
    </row>
    <row r="4126" spans="1:12" x14ac:dyDescent="0.35">
      <c r="A4126">
        <v>7820120</v>
      </c>
      <c r="B4126" t="s">
        <v>61</v>
      </c>
      <c r="C4126" t="s">
        <v>96</v>
      </c>
      <c r="D4126" t="s">
        <v>643</v>
      </c>
      <c r="E4126" t="s">
        <v>2177</v>
      </c>
      <c r="F4126" s="6">
        <v>3.4414522928675903E-4</v>
      </c>
      <c r="G4126" t="s">
        <v>933</v>
      </c>
      <c r="H4126" t="s">
        <v>1269</v>
      </c>
      <c r="I4126" s="1">
        <v>66.265000000000001</v>
      </c>
      <c r="J4126" s="2">
        <v>2.0717542803062896E-2</v>
      </c>
      <c r="K4126" s="2">
        <v>2.0545470188419516E-2</v>
      </c>
      <c r="L4126" s="2">
        <v>2.2816829751960015E-2</v>
      </c>
    </row>
    <row r="4127" spans="1:12" x14ac:dyDescent="0.35">
      <c r="A4127">
        <v>7820120</v>
      </c>
      <c r="B4127" t="s">
        <v>61</v>
      </c>
      <c r="C4127" t="s">
        <v>96</v>
      </c>
      <c r="D4127" t="s">
        <v>643</v>
      </c>
      <c r="E4127" t="s">
        <v>1290</v>
      </c>
      <c r="F4127" s="6">
        <v>4.3018153660844878E-4</v>
      </c>
      <c r="G4127" t="s">
        <v>496</v>
      </c>
      <c r="H4127" t="s">
        <v>1185</v>
      </c>
      <c r="I4127" s="1">
        <v>69.61</v>
      </c>
      <c r="J4127" s="2">
        <v>2.4821474662307497E-2</v>
      </c>
      <c r="K4127" s="2">
        <v>3.5274886001892797E-2</v>
      </c>
      <c r="L4127" s="2">
        <v>2.9940634291543103E-2</v>
      </c>
    </row>
    <row r="4128" spans="1:12" x14ac:dyDescent="0.35">
      <c r="A4128">
        <v>7820120</v>
      </c>
      <c r="B4128" t="s">
        <v>61</v>
      </c>
      <c r="C4128" t="s">
        <v>96</v>
      </c>
      <c r="D4128" t="s">
        <v>643</v>
      </c>
      <c r="E4128" t="s">
        <v>1291</v>
      </c>
      <c r="F4128" s="6">
        <v>5.1621784393013847E-4</v>
      </c>
      <c r="G4128" t="s">
        <v>1292</v>
      </c>
      <c r="H4128" t="s">
        <v>178</v>
      </c>
      <c r="I4128" s="1">
        <v>78.290000000000006</v>
      </c>
      <c r="J4128" s="2">
        <v>3.5619031231179557E-2</v>
      </c>
      <c r="K4128" s="2">
        <v>3.7890389744472168E-2</v>
      </c>
      <c r="L4128" s="2">
        <v>4.0419858755101679E-2</v>
      </c>
    </row>
    <row r="4129" spans="1:12" x14ac:dyDescent="0.35">
      <c r="A4129">
        <v>7820120</v>
      </c>
      <c r="B4129" t="s">
        <v>61</v>
      </c>
      <c r="C4129" t="s">
        <v>96</v>
      </c>
      <c r="D4129" t="s">
        <v>643</v>
      </c>
      <c r="E4129" t="s">
        <v>834</v>
      </c>
      <c r="F4129" s="6">
        <v>8.6036307321689758E-5</v>
      </c>
      <c r="G4129" t="s">
        <v>463</v>
      </c>
      <c r="H4129" t="s">
        <v>795</v>
      </c>
      <c r="I4129" s="1">
        <v>63.614999999999995</v>
      </c>
      <c r="J4129" s="2">
        <v>4.8954658866041468E-3</v>
      </c>
      <c r="K4129" s="2">
        <v>7.1582207691645878E-3</v>
      </c>
      <c r="L4129" s="2">
        <v>5.4805128420321305E-3</v>
      </c>
    </row>
    <row r="4130" spans="1:12" x14ac:dyDescent="0.35">
      <c r="A4130">
        <v>7820120</v>
      </c>
      <c r="B4130" t="s">
        <v>61</v>
      </c>
      <c r="C4130" t="s">
        <v>96</v>
      </c>
      <c r="D4130" t="s">
        <v>643</v>
      </c>
      <c r="E4130" t="s">
        <v>2178</v>
      </c>
      <c r="F4130" s="6">
        <v>1.7207261464337952E-4</v>
      </c>
      <c r="G4130" t="s">
        <v>144</v>
      </c>
      <c r="H4130" t="s">
        <v>1055</v>
      </c>
      <c r="I4130" s="1">
        <v>83.575000000000003</v>
      </c>
      <c r="J4130" s="2">
        <v>1.3232384066075886E-2</v>
      </c>
      <c r="K4130" s="2">
        <v>1.5021939258367031E-2</v>
      </c>
      <c r="L4130" s="2">
        <v>1.440247732052692E-2</v>
      </c>
    </row>
    <row r="4131" spans="1:12" x14ac:dyDescent="0.35">
      <c r="A4131">
        <v>7820120</v>
      </c>
      <c r="B4131" t="s">
        <v>61</v>
      </c>
      <c r="C4131" t="s">
        <v>96</v>
      </c>
      <c r="D4131" t="s">
        <v>643</v>
      </c>
      <c r="E4131" t="s">
        <v>1293</v>
      </c>
      <c r="F4131" s="6">
        <v>3.4414522928675903E-4</v>
      </c>
      <c r="G4131" t="s">
        <v>1294</v>
      </c>
      <c r="H4131" t="s">
        <v>436</v>
      </c>
      <c r="I4131" s="1">
        <v>75</v>
      </c>
      <c r="J4131" s="2">
        <v>2.2679170609997423E-2</v>
      </c>
      <c r="K4131" s="2">
        <v>2.8357566893228946E-2</v>
      </c>
      <c r="L4131" s="2">
        <v>2.5810892196506927E-2</v>
      </c>
    </row>
    <row r="4132" spans="1:12" x14ac:dyDescent="0.35">
      <c r="A4132">
        <v>7820120</v>
      </c>
      <c r="B4132" t="s">
        <v>61</v>
      </c>
      <c r="C4132" t="s">
        <v>96</v>
      </c>
      <c r="D4132" t="s">
        <v>643</v>
      </c>
      <c r="E4132" t="s">
        <v>2179</v>
      </c>
      <c r="F4132" s="6">
        <v>1.1184719951819668E-3</v>
      </c>
      <c r="G4132" t="s">
        <v>300</v>
      </c>
      <c r="H4132" t="s">
        <v>856</v>
      </c>
      <c r="I4132" s="1">
        <v>76.75</v>
      </c>
      <c r="J4132" s="2">
        <v>7.3595457282973412E-2</v>
      </c>
      <c r="K4132" s="2">
        <v>0.10222834035963177</v>
      </c>
      <c r="L4132" s="2">
        <v>8.5786798617151203E-2</v>
      </c>
    </row>
    <row r="4133" spans="1:12" x14ac:dyDescent="0.35">
      <c r="A4133">
        <v>7820120</v>
      </c>
      <c r="B4133" t="s">
        <v>61</v>
      </c>
      <c r="C4133" t="s">
        <v>96</v>
      </c>
      <c r="D4133" t="s">
        <v>643</v>
      </c>
      <c r="E4133" t="s">
        <v>186</v>
      </c>
      <c r="F4133" s="6">
        <v>1.7207261464337952E-4</v>
      </c>
      <c r="G4133" t="s">
        <v>178</v>
      </c>
      <c r="H4133" t="s">
        <v>345</v>
      </c>
      <c r="I4133" s="1">
        <v>71.444999999999993</v>
      </c>
      <c r="J4133" s="2">
        <v>1.2630129914824057E-2</v>
      </c>
      <c r="K4133" s="2">
        <v>1.318076228168287E-2</v>
      </c>
      <c r="L4133" s="2">
        <v>1.2285984948099271E-2</v>
      </c>
    </row>
    <row r="4134" spans="1:12" x14ac:dyDescent="0.35">
      <c r="A4134">
        <v>7820120</v>
      </c>
      <c r="B4134" t="s">
        <v>61</v>
      </c>
      <c r="C4134" t="s">
        <v>96</v>
      </c>
      <c r="D4134" t="s">
        <v>643</v>
      </c>
      <c r="E4134" t="s">
        <v>2180</v>
      </c>
      <c r="F4134" s="6">
        <v>1.2045083025036566E-3</v>
      </c>
      <c r="G4134" t="s">
        <v>300</v>
      </c>
      <c r="H4134" t="s">
        <v>389</v>
      </c>
      <c r="I4134" s="1">
        <v>70.555000000000007</v>
      </c>
      <c r="J4134" s="2">
        <v>7.9256646304740608E-2</v>
      </c>
      <c r="K4134" s="2">
        <v>8.4556482835756702E-2</v>
      </c>
      <c r="L4134" s="2">
        <v>8.491783532650779E-2</v>
      </c>
    </row>
    <row r="4135" spans="1:12" x14ac:dyDescent="0.35">
      <c r="A4135">
        <v>7820120</v>
      </c>
      <c r="B4135" t="s">
        <v>61</v>
      </c>
      <c r="C4135" t="s">
        <v>96</v>
      </c>
      <c r="D4135" t="s">
        <v>261</v>
      </c>
      <c r="E4135" t="s">
        <v>262</v>
      </c>
      <c r="F4135" s="6">
        <v>2.5810892196506923E-4</v>
      </c>
      <c r="G4135" t="s">
        <v>263</v>
      </c>
      <c r="H4135" t="s">
        <v>264</v>
      </c>
      <c r="I4135" s="1">
        <v>74.984999999999999</v>
      </c>
      <c r="J4135" s="2">
        <v>1.3628151079755655E-2</v>
      </c>
      <c r="K4135" s="2">
        <v>2.1990880151423899E-2</v>
      </c>
      <c r="L4135" s="2">
        <v>1.9332358649026646E-2</v>
      </c>
    </row>
    <row r="4136" spans="1:12" x14ac:dyDescent="0.35">
      <c r="A4136">
        <v>7820120</v>
      </c>
      <c r="B4136" t="s">
        <v>61</v>
      </c>
      <c r="C4136" t="s">
        <v>96</v>
      </c>
      <c r="D4136" t="s">
        <v>261</v>
      </c>
      <c r="E4136" t="s">
        <v>2181</v>
      </c>
      <c r="F4136" s="6">
        <v>2.5810892196506923E-4</v>
      </c>
      <c r="G4136" t="s">
        <v>551</v>
      </c>
      <c r="H4136" t="s">
        <v>909</v>
      </c>
      <c r="I4136" s="1">
        <v>70.36</v>
      </c>
      <c r="J4136" s="2">
        <v>1.0195302417620235E-2</v>
      </c>
      <c r="K4136" s="2">
        <v>2.1216553385528691E-2</v>
      </c>
      <c r="L4136" s="2">
        <v>1.8145058001830285E-2</v>
      </c>
    </row>
    <row r="4137" spans="1:12" x14ac:dyDescent="0.35">
      <c r="A4137">
        <v>7820120</v>
      </c>
      <c r="B4137" t="s">
        <v>61</v>
      </c>
      <c r="C4137" t="s">
        <v>96</v>
      </c>
      <c r="D4137" t="s">
        <v>261</v>
      </c>
      <c r="E4137" t="s">
        <v>265</v>
      </c>
      <c r="F4137" s="6">
        <v>2.5810892196506923E-4</v>
      </c>
      <c r="G4137" t="s">
        <v>266</v>
      </c>
      <c r="H4137" t="s">
        <v>188</v>
      </c>
      <c r="I4137" s="1">
        <v>61.79999999999999</v>
      </c>
      <c r="J4137" s="2">
        <v>1.4066936247096273E-2</v>
      </c>
      <c r="K4137" s="2">
        <v>1.9254925578594165E-2</v>
      </c>
      <c r="L4137" s="2">
        <v>1.5951131180519797E-2</v>
      </c>
    </row>
    <row r="4138" spans="1:12" x14ac:dyDescent="0.35">
      <c r="A4138">
        <v>7820120</v>
      </c>
      <c r="B4138" t="s">
        <v>61</v>
      </c>
      <c r="C4138" t="s">
        <v>96</v>
      </c>
      <c r="D4138" t="s">
        <v>850</v>
      </c>
      <c r="E4138" t="s">
        <v>851</v>
      </c>
      <c r="F4138" s="6">
        <v>8.6036307321689758E-5</v>
      </c>
      <c r="G4138" t="s">
        <v>288</v>
      </c>
      <c r="H4138" t="s">
        <v>852</v>
      </c>
      <c r="I4138" s="1">
        <v>70.174999999999997</v>
      </c>
      <c r="J4138" s="2">
        <v>3.9748773982620673E-3</v>
      </c>
      <c r="K4138" s="2">
        <v>6.6850210788952941E-3</v>
      </c>
      <c r="L4138" s="2">
        <v>6.0397485114206482E-3</v>
      </c>
    </row>
    <row r="4139" spans="1:12" x14ac:dyDescent="0.35">
      <c r="A4139">
        <v>7820120</v>
      </c>
      <c r="B4139" t="s">
        <v>61</v>
      </c>
      <c r="C4139" t="s">
        <v>96</v>
      </c>
      <c r="D4139" t="s">
        <v>1166</v>
      </c>
      <c r="E4139" t="s">
        <v>1167</v>
      </c>
      <c r="F4139" s="6">
        <v>8.6036307321689758E-5</v>
      </c>
      <c r="G4139" t="s">
        <v>308</v>
      </c>
      <c r="H4139" t="s">
        <v>741</v>
      </c>
      <c r="I4139" s="1">
        <v>82.064999999999998</v>
      </c>
      <c r="J4139" s="2">
        <v>6.1774068656973245E-3</v>
      </c>
      <c r="K4139" s="2">
        <v>7.4937623677191773E-3</v>
      </c>
      <c r="L4139" s="2">
        <v>7.0549772003785606E-3</v>
      </c>
    </row>
    <row r="4140" spans="1:12" x14ac:dyDescent="0.35">
      <c r="A4140">
        <v>7820120</v>
      </c>
      <c r="B4140" t="s">
        <v>61</v>
      </c>
      <c r="C4140" t="s">
        <v>96</v>
      </c>
      <c r="D4140" t="s">
        <v>1166</v>
      </c>
      <c r="E4140" t="s">
        <v>1170</v>
      </c>
      <c r="F4140" s="6">
        <v>2.5810892196506923E-4</v>
      </c>
      <c r="G4140" t="s">
        <v>802</v>
      </c>
      <c r="H4140" t="s">
        <v>819</v>
      </c>
      <c r="I4140" s="1">
        <v>75.025000000000006</v>
      </c>
      <c r="J4140" s="2">
        <v>1.535748085692162E-2</v>
      </c>
      <c r="K4140" s="2">
        <v>1.9022627548825603E-2</v>
      </c>
      <c r="L4140" s="2">
        <v>1.9383980039576702E-2</v>
      </c>
    </row>
    <row r="4141" spans="1:12" x14ac:dyDescent="0.35">
      <c r="A4141">
        <v>7820120</v>
      </c>
      <c r="B4141" t="s">
        <v>61</v>
      </c>
      <c r="C4141" t="s">
        <v>96</v>
      </c>
      <c r="D4141" t="s">
        <v>1166</v>
      </c>
      <c r="E4141" t="s">
        <v>2182</v>
      </c>
      <c r="F4141" s="6">
        <v>4.3018153660844878E-4</v>
      </c>
      <c r="G4141" t="s">
        <v>1462</v>
      </c>
      <c r="H4141" t="s">
        <v>667</v>
      </c>
      <c r="I4141" s="1">
        <v>71.724999999999994</v>
      </c>
      <c r="J4141" s="2">
        <v>2.4649402047664113E-2</v>
      </c>
      <c r="K4141" s="2">
        <v>4.1211391207089394E-2</v>
      </c>
      <c r="L4141" s="2">
        <v>3.0844014862015913E-2</v>
      </c>
    </row>
    <row r="4142" spans="1:12" x14ac:dyDescent="0.35">
      <c r="A4142">
        <v>7820120</v>
      </c>
      <c r="B4142" t="s">
        <v>61</v>
      </c>
      <c r="C4142" t="s">
        <v>96</v>
      </c>
      <c r="D4142" t="s">
        <v>1488</v>
      </c>
      <c r="E4142" t="s">
        <v>2183</v>
      </c>
      <c r="F4142" s="6">
        <v>8.6036307321689755E-4</v>
      </c>
      <c r="G4142" t="s">
        <v>846</v>
      </c>
      <c r="H4142" t="s">
        <v>735</v>
      </c>
      <c r="I4142" s="1">
        <v>84.185000000000002</v>
      </c>
      <c r="J4142" s="2">
        <v>6.8312828013421673E-2</v>
      </c>
      <c r="K4142" s="2">
        <v>7.5970059365052051E-2</v>
      </c>
      <c r="L4142" s="2">
        <v>7.2356533144731214E-2</v>
      </c>
    </row>
    <row r="4143" spans="1:12" x14ac:dyDescent="0.35">
      <c r="A4143">
        <v>7820120</v>
      </c>
      <c r="B4143" t="s">
        <v>61</v>
      </c>
      <c r="C4143" t="s">
        <v>96</v>
      </c>
      <c r="D4143" t="s">
        <v>1488</v>
      </c>
      <c r="E4143" t="s">
        <v>2184</v>
      </c>
      <c r="F4143" s="6">
        <v>8.6036307321689758E-5</v>
      </c>
      <c r="G4143" t="s">
        <v>224</v>
      </c>
      <c r="H4143" t="s">
        <v>659</v>
      </c>
      <c r="I4143" s="1">
        <v>93.139999999999986</v>
      </c>
      <c r="J4143" s="2">
        <v>8.3283145487395675E-3</v>
      </c>
      <c r="K4143" s="2">
        <v>7.4679514755226712E-3</v>
      </c>
      <c r="L4143" s="2">
        <v>8.0099800803683299E-3</v>
      </c>
    </row>
    <row r="4144" spans="1:12" x14ac:dyDescent="0.35">
      <c r="A4144">
        <v>7820120</v>
      </c>
      <c r="B4144" t="s">
        <v>61</v>
      </c>
      <c r="C4144" t="s">
        <v>96</v>
      </c>
      <c r="D4144" t="s">
        <v>1249</v>
      </c>
      <c r="E4144" t="s">
        <v>1250</v>
      </c>
      <c r="F4144" s="6">
        <v>8.6036307321689758E-5</v>
      </c>
      <c r="G4144" t="s">
        <v>431</v>
      </c>
      <c r="H4144" t="s">
        <v>887</v>
      </c>
      <c r="I4144" s="1">
        <v>88.035000000000011</v>
      </c>
      <c r="J4144" s="2">
        <v>7.3475006452723059E-3</v>
      </c>
      <c r="K4144" s="2">
        <v>7.3044824916114609E-3</v>
      </c>
      <c r="L4144" s="2">
        <v>7.5711950443086984E-3</v>
      </c>
    </row>
    <row r="4145" spans="1:12" x14ac:dyDescent="0.35">
      <c r="A4145">
        <v>7820120</v>
      </c>
      <c r="B4145" t="s">
        <v>61</v>
      </c>
      <c r="C4145" t="s">
        <v>96</v>
      </c>
      <c r="D4145" t="s">
        <v>1249</v>
      </c>
      <c r="E4145" t="s">
        <v>1251</v>
      </c>
      <c r="F4145" s="6">
        <v>1.7207261464337952E-4</v>
      </c>
      <c r="G4145" t="s">
        <v>1068</v>
      </c>
      <c r="H4145" t="s">
        <v>139</v>
      </c>
      <c r="I4145" s="1">
        <v>88.600000000000023</v>
      </c>
      <c r="J4145" s="2">
        <v>1.4505721414436892E-2</v>
      </c>
      <c r="K4145" s="2" t="s">
        <v>140</v>
      </c>
      <c r="L4145" s="2">
        <v>1.5245633394841453E-2</v>
      </c>
    </row>
    <row r="4146" spans="1:12" x14ac:dyDescent="0.35">
      <c r="A4146">
        <v>7820120</v>
      </c>
      <c r="B4146" t="s">
        <v>61</v>
      </c>
      <c r="C4146" t="s">
        <v>96</v>
      </c>
      <c r="D4146" t="s">
        <v>2185</v>
      </c>
      <c r="E4146" t="s">
        <v>2821</v>
      </c>
      <c r="F4146" s="6">
        <v>8.6036307321689758E-5</v>
      </c>
      <c r="G4146" t="s">
        <v>463</v>
      </c>
      <c r="H4146" t="s">
        <v>236</v>
      </c>
      <c r="I4146" s="1">
        <v>60.144999999999996</v>
      </c>
      <c r="J4146" s="2">
        <v>4.8954658866041468E-3</v>
      </c>
      <c r="K4146" s="2">
        <v>6.2634431730190145E-3</v>
      </c>
      <c r="L4146" s="2">
        <v>5.179385766406217E-3</v>
      </c>
    </row>
    <row r="4147" spans="1:12" x14ac:dyDescent="0.35">
      <c r="A4147">
        <v>7820120</v>
      </c>
      <c r="B4147" t="s">
        <v>61</v>
      </c>
      <c r="C4147" t="s">
        <v>96</v>
      </c>
      <c r="D4147" t="s">
        <v>2185</v>
      </c>
      <c r="E4147" t="s">
        <v>1214</v>
      </c>
      <c r="F4147" s="6">
        <v>8.6036307321689758E-5</v>
      </c>
      <c r="G4147" t="s">
        <v>496</v>
      </c>
      <c r="H4147" t="s">
        <v>173</v>
      </c>
      <c r="I4147" s="1">
        <v>67.335000000000008</v>
      </c>
      <c r="J4147" s="2">
        <v>4.9642949324614997E-3</v>
      </c>
      <c r="K4147" s="2">
        <v>6.6075884023057731E-3</v>
      </c>
      <c r="L4147" s="2">
        <v>5.7902437453116939E-3</v>
      </c>
    </row>
    <row r="4148" spans="1:12" x14ac:dyDescent="0.35">
      <c r="A4148">
        <v>7820120</v>
      </c>
      <c r="B4148" t="s">
        <v>61</v>
      </c>
      <c r="C4148" t="s">
        <v>96</v>
      </c>
      <c r="D4148" t="s">
        <v>2185</v>
      </c>
      <c r="E4148" t="s">
        <v>2822</v>
      </c>
      <c r="F4148" s="6">
        <v>1.7207261464337952E-4</v>
      </c>
      <c r="G4148" t="s">
        <v>1825</v>
      </c>
      <c r="H4148" t="s">
        <v>1464</v>
      </c>
      <c r="I4148" s="1">
        <v>64.185000000000002</v>
      </c>
      <c r="J4148" s="2">
        <v>7.6572313516303885E-3</v>
      </c>
      <c r="K4148" s="2">
        <v>1.2991482405575154E-2</v>
      </c>
      <c r="L4148" s="2">
        <v>1.1064269646693249E-2</v>
      </c>
    </row>
    <row r="4149" spans="1:12" x14ac:dyDescent="0.35">
      <c r="A4149">
        <v>7820120</v>
      </c>
      <c r="B4149" t="s">
        <v>61</v>
      </c>
      <c r="C4149" t="s">
        <v>96</v>
      </c>
      <c r="D4149" t="s">
        <v>2185</v>
      </c>
      <c r="E4149" t="s">
        <v>2186</v>
      </c>
      <c r="F4149" s="6">
        <v>1.7207261464337952E-4</v>
      </c>
      <c r="G4149" t="s">
        <v>274</v>
      </c>
      <c r="H4149" t="s">
        <v>816</v>
      </c>
      <c r="I4149" s="1">
        <v>61.15</v>
      </c>
      <c r="J4149" s="2">
        <v>9.1026413146347764E-3</v>
      </c>
      <c r="K4149" s="2">
        <v>1.3851845478792051E-2</v>
      </c>
      <c r="L4149" s="2">
        <v>1.0530844147455812E-2</v>
      </c>
    </row>
    <row r="4150" spans="1:12" x14ac:dyDescent="0.35">
      <c r="A4150">
        <v>7820120</v>
      </c>
      <c r="B4150" t="s">
        <v>61</v>
      </c>
      <c r="C4150" t="s">
        <v>96</v>
      </c>
      <c r="D4150" t="s">
        <v>1697</v>
      </c>
      <c r="E4150" t="s">
        <v>2823</v>
      </c>
      <c r="F4150" s="6">
        <v>5.1621784393013847E-4</v>
      </c>
      <c r="G4150" t="s">
        <v>1528</v>
      </c>
      <c r="H4150" t="s">
        <v>152</v>
      </c>
      <c r="I4150" s="1">
        <v>58.395000000000003</v>
      </c>
      <c r="J4150" s="2">
        <v>3.0043878516734061E-2</v>
      </c>
      <c r="K4150" s="2">
        <v>3.4431730190140238E-2</v>
      </c>
      <c r="L4150" s="2">
        <v>3.01987438699131E-2</v>
      </c>
    </row>
    <row r="4151" spans="1:12" x14ac:dyDescent="0.35">
      <c r="A4151">
        <v>7820120</v>
      </c>
      <c r="B4151" t="s">
        <v>61</v>
      </c>
      <c r="C4151" t="s">
        <v>96</v>
      </c>
      <c r="D4151" t="s">
        <v>1490</v>
      </c>
      <c r="E4151" t="s">
        <v>2187</v>
      </c>
      <c r="F4151" s="6">
        <v>4.3018153660844878E-4</v>
      </c>
      <c r="G4151" t="s">
        <v>2077</v>
      </c>
      <c r="H4151" t="s">
        <v>946</v>
      </c>
      <c r="I4151" s="1">
        <v>81.28</v>
      </c>
      <c r="J4151" s="2">
        <v>2.6628237116062978E-2</v>
      </c>
      <c r="K4151" s="2">
        <v>3.8114084143508559E-2</v>
      </c>
      <c r="L4151" s="2">
        <v>3.4973760239076751E-2</v>
      </c>
    </row>
    <row r="4152" spans="1:12" x14ac:dyDescent="0.35">
      <c r="A4152">
        <v>7820120</v>
      </c>
      <c r="B4152" t="s">
        <v>61</v>
      </c>
      <c r="C4152" t="s">
        <v>96</v>
      </c>
      <c r="D4152" t="s">
        <v>1490</v>
      </c>
      <c r="E4152" t="s">
        <v>2188</v>
      </c>
      <c r="F4152" s="6">
        <v>4.3018153660844878E-4</v>
      </c>
      <c r="G4152" t="s">
        <v>962</v>
      </c>
      <c r="H4152" t="s">
        <v>367</v>
      </c>
      <c r="I4152" s="1">
        <v>78.009999999999991</v>
      </c>
      <c r="J4152" s="2">
        <v>2.7918781725888329E-2</v>
      </c>
      <c r="K4152" s="2">
        <v>3.540394046287533E-2</v>
      </c>
      <c r="L4152" s="2">
        <v>3.303794332433873E-2</v>
      </c>
    </row>
    <row r="4153" spans="1:12" x14ac:dyDescent="0.35">
      <c r="A4153">
        <v>7820120</v>
      </c>
      <c r="B4153" t="s">
        <v>61</v>
      </c>
      <c r="C4153" t="s">
        <v>96</v>
      </c>
      <c r="D4153" t="s">
        <v>1295</v>
      </c>
      <c r="E4153" t="s">
        <v>2190</v>
      </c>
      <c r="F4153" s="6">
        <v>6.8829045857351806E-4</v>
      </c>
      <c r="G4153" t="s">
        <v>296</v>
      </c>
      <c r="H4153" t="s">
        <v>319</v>
      </c>
      <c r="I4153" s="1">
        <v>55.58</v>
      </c>
      <c r="J4153" s="2">
        <v>1.4247612492471824E-2</v>
      </c>
      <c r="K4153" s="2">
        <v>4.8180332100146266E-2</v>
      </c>
      <c r="L4153" s="2">
        <v>3.8268948446439716E-2</v>
      </c>
    </row>
    <row r="4154" spans="1:12" x14ac:dyDescent="0.35">
      <c r="A4154">
        <v>7820120</v>
      </c>
      <c r="B4154" t="s">
        <v>61</v>
      </c>
      <c r="C4154" t="s">
        <v>96</v>
      </c>
      <c r="D4154" t="s">
        <v>1295</v>
      </c>
      <c r="E4154" t="s">
        <v>2191</v>
      </c>
      <c r="F4154" s="6">
        <v>4.3018153660844878E-4</v>
      </c>
      <c r="G4154" t="s">
        <v>338</v>
      </c>
      <c r="H4154" t="s">
        <v>1109</v>
      </c>
      <c r="I4154" s="1">
        <v>67.734999999999999</v>
      </c>
      <c r="J4154" s="2">
        <v>1.5873698700851761E-2</v>
      </c>
      <c r="K4154" s="2">
        <v>3.4715650004301817E-2</v>
      </c>
      <c r="L4154" s="2">
        <v>2.9166309494862694E-2</v>
      </c>
    </row>
    <row r="4155" spans="1:12" x14ac:dyDescent="0.35">
      <c r="A4155">
        <v>7820120</v>
      </c>
      <c r="B4155" t="s">
        <v>61</v>
      </c>
      <c r="C4155" t="s">
        <v>96</v>
      </c>
      <c r="D4155" t="s">
        <v>1295</v>
      </c>
      <c r="E4155" t="s">
        <v>2629</v>
      </c>
      <c r="F4155" s="6">
        <v>1.2045083025036566E-3</v>
      </c>
      <c r="G4155" t="s">
        <v>779</v>
      </c>
      <c r="H4155" t="s">
        <v>1696</v>
      </c>
      <c r="I4155" s="1">
        <v>55.709999999999994</v>
      </c>
      <c r="J4155" s="2">
        <v>5.0589348705153581E-2</v>
      </c>
      <c r="K4155" s="2">
        <v>8.696549944076401E-2</v>
      </c>
      <c r="L4155" s="2">
        <v>6.7091112449453677E-2</v>
      </c>
    </row>
    <row r="4156" spans="1:12" x14ac:dyDescent="0.35">
      <c r="A4156">
        <v>7820120</v>
      </c>
      <c r="B4156" t="s">
        <v>61</v>
      </c>
      <c r="C4156" t="s">
        <v>96</v>
      </c>
      <c r="D4156" t="s">
        <v>1295</v>
      </c>
      <c r="E4156" t="s">
        <v>2192</v>
      </c>
      <c r="F4156" s="6">
        <v>2.5810892196506923E-4</v>
      </c>
      <c r="G4156" t="s">
        <v>135</v>
      </c>
      <c r="H4156" t="s">
        <v>843</v>
      </c>
      <c r="I4156" s="1">
        <v>68.5</v>
      </c>
      <c r="J4156" s="2">
        <v>1.3318420373397572E-2</v>
      </c>
      <c r="K4156" s="2">
        <v>2.0338983050847456E-2</v>
      </c>
      <c r="L4156" s="2">
        <v>1.7680461154607242E-2</v>
      </c>
    </row>
    <row r="4157" spans="1:12" x14ac:dyDescent="0.35">
      <c r="A4157">
        <v>7820120</v>
      </c>
      <c r="B4157" t="s">
        <v>61</v>
      </c>
      <c r="C4157" t="s">
        <v>96</v>
      </c>
      <c r="D4157" t="s">
        <v>1295</v>
      </c>
      <c r="E4157" t="s">
        <v>2193</v>
      </c>
      <c r="F4157" s="6">
        <v>1.7207261464337952E-4</v>
      </c>
      <c r="G4157" t="s">
        <v>2194</v>
      </c>
      <c r="H4157" t="s">
        <v>426</v>
      </c>
      <c r="I4157" s="1">
        <v>69.83</v>
      </c>
      <c r="J4157" s="2">
        <v>6.0053342510539452E-3</v>
      </c>
      <c r="K4157" s="2">
        <v>1.4798244859330638E-2</v>
      </c>
      <c r="L4157" s="2">
        <v>1.2027876026134201E-2</v>
      </c>
    </row>
    <row r="4158" spans="1:12" x14ac:dyDescent="0.35">
      <c r="A4158">
        <v>7820120</v>
      </c>
      <c r="B4158" t="s">
        <v>61</v>
      </c>
      <c r="C4158" t="s">
        <v>96</v>
      </c>
      <c r="D4158" t="s">
        <v>1295</v>
      </c>
      <c r="E4158" t="s">
        <v>2195</v>
      </c>
      <c r="F4158" s="6">
        <v>5.1621784393013847E-4</v>
      </c>
      <c r="G4158" t="s">
        <v>949</v>
      </c>
      <c r="H4158" t="s">
        <v>863</v>
      </c>
      <c r="I4158" s="1">
        <v>55.449999999999996</v>
      </c>
      <c r="J4158" s="2">
        <v>1.9409790931773207E-2</v>
      </c>
      <c r="K4158" s="2">
        <v>3.1489288479738448E-2</v>
      </c>
      <c r="L4158" s="2">
        <v>2.8650090338122686E-2</v>
      </c>
    </row>
    <row r="4159" spans="1:12" x14ac:dyDescent="0.35">
      <c r="A4159">
        <v>7820120</v>
      </c>
      <c r="B4159" t="s">
        <v>61</v>
      </c>
      <c r="C4159" t="s">
        <v>96</v>
      </c>
      <c r="D4159" t="s">
        <v>1295</v>
      </c>
      <c r="E4159" t="s">
        <v>2196</v>
      </c>
      <c r="F4159" s="6">
        <v>7.7432676589520781E-4</v>
      </c>
      <c r="G4159" t="s">
        <v>673</v>
      </c>
      <c r="H4159" t="s">
        <v>571</v>
      </c>
      <c r="I4159" s="1">
        <v>55.319999999999993</v>
      </c>
      <c r="J4159" s="2">
        <v>2.6249677363847545E-2</v>
      </c>
      <c r="K4159" s="2">
        <v>5.7377613352834894E-2</v>
      </c>
      <c r="L4159" s="2">
        <v>4.2820269563240553E-2</v>
      </c>
    </row>
    <row r="4160" spans="1:12" x14ac:dyDescent="0.35">
      <c r="A4160">
        <v>7820120</v>
      </c>
      <c r="B4160" t="s">
        <v>61</v>
      </c>
      <c r="C4160" t="s">
        <v>96</v>
      </c>
      <c r="D4160" t="s">
        <v>1295</v>
      </c>
      <c r="E4160" t="s">
        <v>2824</v>
      </c>
      <c r="F4160" s="6">
        <v>7.7432676589520781E-4</v>
      </c>
      <c r="G4160" t="s">
        <v>540</v>
      </c>
      <c r="H4160" t="s">
        <v>389</v>
      </c>
      <c r="I4160" s="1">
        <v>64.570000000000007</v>
      </c>
      <c r="J4160" s="2">
        <v>2.6791706099974191E-2</v>
      </c>
      <c r="K4160" s="2">
        <v>5.4357738965843588E-2</v>
      </c>
      <c r="L4160" s="2">
        <v>5.0021507895301548E-2</v>
      </c>
    </row>
    <row r="4161" spans="1:12" x14ac:dyDescent="0.35">
      <c r="A4161">
        <v>7820120</v>
      </c>
      <c r="B4161" t="s">
        <v>61</v>
      </c>
      <c r="C4161" t="s">
        <v>96</v>
      </c>
      <c r="D4161" t="s">
        <v>1295</v>
      </c>
      <c r="E4161" t="s">
        <v>2197</v>
      </c>
      <c r="F4161" s="6">
        <v>5.1621784393013847E-4</v>
      </c>
      <c r="G4161" t="s">
        <v>758</v>
      </c>
      <c r="H4161" t="s">
        <v>918</v>
      </c>
      <c r="I4161" s="1">
        <v>86.02</v>
      </c>
      <c r="J4161" s="2">
        <v>3.8354985804009284E-2</v>
      </c>
      <c r="K4161" s="2">
        <v>5.0073130861223433E-2</v>
      </c>
      <c r="L4161" s="2">
        <v>4.4446356362384927E-2</v>
      </c>
    </row>
    <row r="4162" spans="1:12" x14ac:dyDescent="0.35">
      <c r="A4162">
        <v>7820120</v>
      </c>
      <c r="B4162" t="s">
        <v>61</v>
      </c>
      <c r="C4162" t="s">
        <v>96</v>
      </c>
      <c r="D4162" t="s">
        <v>1295</v>
      </c>
      <c r="E4162" t="s">
        <v>1296</v>
      </c>
      <c r="F4162" s="6">
        <v>2.5810892196506923E-4</v>
      </c>
      <c r="G4162" t="s">
        <v>1297</v>
      </c>
      <c r="H4162" t="s">
        <v>1298</v>
      </c>
      <c r="I4162" s="1">
        <v>62.984999999999999</v>
      </c>
      <c r="J4162" s="2">
        <v>1.1873010410393185E-2</v>
      </c>
      <c r="K4162" s="2">
        <v>1.8170868106340877E-2</v>
      </c>
      <c r="L4162" s="2">
        <v>1.6235051585445814E-2</v>
      </c>
    </row>
    <row r="4163" spans="1:12" x14ac:dyDescent="0.35">
      <c r="A4163">
        <v>7820120</v>
      </c>
      <c r="B4163" t="s">
        <v>61</v>
      </c>
      <c r="C4163" t="s">
        <v>96</v>
      </c>
      <c r="D4163" t="s">
        <v>1295</v>
      </c>
      <c r="E4163" t="s">
        <v>2825</v>
      </c>
      <c r="F4163" s="6">
        <v>3.4414522928675903E-4</v>
      </c>
      <c r="G4163" t="s">
        <v>1330</v>
      </c>
      <c r="H4163" t="s">
        <v>1163</v>
      </c>
      <c r="I4163" s="1">
        <v>54.724999999999994</v>
      </c>
      <c r="J4163" s="2">
        <v>1.0530844016174826E-2</v>
      </c>
      <c r="K4163" s="2">
        <v>2.4193409618859157E-2</v>
      </c>
      <c r="L4163" s="2">
        <v>1.8824744304547694E-2</v>
      </c>
    </row>
    <row r="4164" spans="1:12" x14ac:dyDescent="0.35">
      <c r="A4164">
        <v>7820120</v>
      </c>
      <c r="B4164" t="s">
        <v>61</v>
      </c>
      <c r="C4164" t="s">
        <v>96</v>
      </c>
      <c r="D4164" t="s">
        <v>1295</v>
      </c>
      <c r="E4164" t="s">
        <v>2826</v>
      </c>
      <c r="F4164" s="6">
        <v>2.5810892196506923E-4</v>
      </c>
      <c r="G4164" t="s">
        <v>1812</v>
      </c>
      <c r="H4164" t="s">
        <v>319</v>
      </c>
      <c r="I4164" s="1">
        <v>59.06</v>
      </c>
      <c r="J4164" s="2">
        <v>1.0350167770799277E-2</v>
      </c>
      <c r="K4164" s="2">
        <v>1.8067624537554845E-2</v>
      </c>
      <c r="L4164" s="2">
        <v>1.5254236894292632E-2</v>
      </c>
    </row>
    <row r="4165" spans="1:12" x14ac:dyDescent="0.35">
      <c r="A4165">
        <v>7820120</v>
      </c>
      <c r="B4165" t="s">
        <v>61</v>
      </c>
      <c r="C4165" t="s">
        <v>96</v>
      </c>
      <c r="D4165" t="s">
        <v>1295</v>
      </c>
      <c r="E4165" t="s">
        <v>2198</v>
      </c>
      <c r="F4165" s="6">
        <v>4.3018153660844878E-4</v>
      </c>
      <c r="G4165" t="s">
        <v>781</v>
      </c>
      <c r="H4165" t="s">
        <v>211</v>
      </c>
      <c r="I4165" s="1">
        <v>64.484999999999985</v>
      </c>
      <c r="J4165" s="2">
        <v>1.570162608620838E-2</v>
      </c>
      <c r="K4165" s="2">
        <v>3.8845392755742926E-2</v>
      </c>
      <c r="L4165" s="2">
        <v>2.7789726608500858E-2</v>
      </c>
    </row>
    <row r="4166" spans="1:12" x14ac:dyDescent="0.35">
      <c r="A4166">
        <v>7820120</v>
      </c>
      <c r="B4166" t="s">
        <v>61</v>
      </c>
      <c r="C4166" t="s">
        <v>96</v>
      </c>
      <c r="D4166" t="s">
        <v>1295</v>
      </c>
      <c r="E4166" t="s">
        <v>2199</v>
      </c>
      <c r="F4166" s="6">
        <v>5.1621784393013847E-4</v>
      </c>
      <c r="G4166" t="s">
        <v>675</v>
      </c>
      <c r="H4166" t="s">
        <v>1284</v>
      </c>
      <c r="I4166" s="1">
        <v>53.53</v>
      </c>
      <c r="J4166" s="2">
        <v>1.6725458143336487E-2</v>
      </c>
      <c r="K4166" s="2">
        <v>4.0161748257764772E-2</v>
      </c>
      <c r="L4166" s="2">
        <v>2.7617654650262408E-2</v>
      </c>
    </row>
    <row r="4167" spans="1:12" x14ac:dyDescent="0.35">
      <c r="A4167">
        <v>7820120</v>
      </c>
      <c r="B4167" t="s">
        <v>61</v>
      </c>
      <c r="C4167" t="s">
        <v>96</v>
      </c>
      <c r="D4167" t="s">
        <v>1295</v>
      </c>
      <c r="E4167" t="s">
        <v>2200</v>
      </c>
      <c r="F4167" s="6">
        <v>5.1621784393013847E-4</v>
      </c>
      <c r="G4167" t="s">
        <v>1977</v>
      </c>
      <c r="H4167" t="s">
        <v>502</v>
      </c>
      <c r="I4167" s="1">
        <v>60.784999999999997</v>
      </c>
      <c r="J4167" s="2">
        <v>1.719005420287361E-2</v>
      </c>
      <c r="K4167" s="2">
        <v>4.0368235395336828E-2</v>
      </c>
      <c r="L4167" s="2">
        <v>3.1437667483031353E-2</v>
      </c>
    </row>
    <row r="4168" spans="1:12" x14ac:dyDescent="0.35">
      <c r="A4168">
        <v>7820120</v>
      </c>
      <c r="B4168" t="s">
        <v>61</v>
      </c>
      <c r="C4168" t="s">
        <v>96</v>
      </c>
      <c r="D4168" t="s">
        <v>1295</v>
      </c>
      <c r="E4168" t="s">
        <v>2201</v>
      </c>
      <c r="F4168" s="6">
        <v>6.0225415125182832E-4</v>
      </c>
      <c r="G4168" t="s">
        <v>1814</v>
      </c>
      <c r="H4168" t="s">
        <v>1185</v>
      </c>
      <c r="I4168" s="1">
        <v>64.965000000000003</v>
      </c>
      <c r="J4168" s="2">
        <v>1.7886948292179301E-2</v>
      </c>
      <c r="K4168" s="2">
        <v>4.938484040264992E-2</v>
      </c>
      <c r="L4168" s="2">
        <v>3.9086295335210561E-2</v>
      </c>
    </row>
    <row r="4169" spans="1:12" x14ac:dyDescent="0.35">
      <c r="A4169">
        <v>7820120</v>
      </c>
      <c r="B4169" t="s">
        <v>61</v>
      </c>
      <c r="C4169" t="s">
        <v>96</v>
      </c>
      <c r="D4169" t="s">
        <v>1295</v>
      </c>
      <c r="E4169" t="s">
        <v>2827</v>
      </c>
      <c r="F4169" s="6">
        <v>2.5810892196506923E-4</v>
      </c>
      <c r="G4169" t="s">
        <v>383</v>
      </c>
      <c r="H4169" t="s">
        <v>431</v>
      </c>
      <c r="I4169" s="1">
        <v>62.465000000000003</v>
      </c>
      <c r="J4169" s="2">
        <v>9.7565172502796157E-3</v>
      </c>
      <c r="K4169" s="2">
        <v>2.2042501935816913E-2</v>
      </c>
      <c r="L4169" s="2">
        <v>1.610599712446328E-2</v>
      </c>
    </row>
    <row r="4170" spans="1:12" x14ac:dyDescent="0.35">
      <c r="A4170">
        <v>7820120</v>
      </c>
      <c r="B4170" t="s">
        <v>61</v>
      </c>
      <c r="C4170" t="s">
        <v>96</v>
      </c>
      <c r="D4170" t="s">
        <v>1295</v>
      </c>
      <c r="E4170" t="s">
        <v>2202</v>
      </c>
      <c r="F4170" s="6">
        <v>6.8829045857351806E-4</v>
      </c>
      <c r="G4170" t="s">
        <v>564</v>
      </c>
      <c r="H4170" t="s">
        <v>1242</v>
      </c>
      <c r="I4170" s="1">
        <v>67.094999999999999</v>
      </c>
      <c r="J4170" s="2">
        <v>3.7580659038114091E-2</v>
      </c>
      <c r="K4170" s="2">
        <v>4.7698528779144801E-2</v>
      </c>
      <c r="L4170" s="2">
        <v>4.6184288720035167E-2</v>
      </c>
    </row>
    <row r="4171" spans="1:12" x14ac:dyDescent="0.35">
      <c r="A4171">
        <v>7820120</v>
      </c>
      <c r="B4171" t="s">
        <v>61</v>
      </c>
      <c r="C4171" t="s">
        <v>96</v>
      </c>
      <c r="D4171" t="s">
        <v>1295</v>
      </c>
      <c r="E4171" t="s">
        <v>2203</v>
      </c>
      <c r="F4171" s="6">
        <v>1.5486535317904156E-3</v>
      </c>
      <c r="G4171" t="s">
        <v>589</v>
      </c>
      <c r="H4171" t="s">
        <v>450</v>
      </c>
      <c r="I4171" s="1">
        <v>61.805</v>
      </c>
      <c r="J4171" s="2">
        <v>4.8008259485502885E-2</v>
      </c>
      <c r="K4171" s="2">
        <v>0.12156930224554763</v>
      </c>
      <c r="L4171" s="2">
        <v>9.5706787083118805E-2</v>
      </c>
    </row>
    <row r="4172" spans="1:12" x14ac:dyDescent="0.35">
      <c r="A4172">
        <v>7820120</v>
      </c>
      <c r="B4172" t="s">
        <v>61</v>
      </c>
      <c r="C4172" t="s">
        <v>96</v>
      </c>
      <c r="D4172" t="s">
        <v>1295</v>
      </c>
      <c r="E4172" t="s">
        <v>2204</v>
      </c>
      <c r="F4172" s="6">
        <v>3.4414522928675903E-4</v>
      </c>
      <c r="G4172" t="s">
        <v>2205</v>
      </c>
      <c r="H4172" t="s">
        <v>1890</v>
      </c>
      <c r="I4172" s="1">
        <v>66.385000000000005</v>
      </c>
      <c r="J4172" s="2">
        <v>1.2492471823109351E-2</v>
      </c>
      <c r="K4172" s="2">
        <v>2.5088187215004734E-2</v>
      </c>
      <c r="L4172" s="2">
        <v>2.2851243749764747E-2</v>
      </c>
    </row>
    <row r="4173" spans="1:12" x14ac:dyDescent="0.35">
      <c r="A4173">
        <v>7820120</v>
      </c>
      <c r="B4173" t="s">
        <v>61</v>
      </c>
      <c r="C4173" t="s">
        <v>96</v>
      </c>
      <c r="D4173" t="s">
        <v>1295</v>
      </c>
      <c r="E4173" t="s">
        <v>2206</v>
      </c>
      <c r="F4173" s="6">
        <v>6.8829045857351806E-4</v>
      </c>
      <c r="G4173" t="s">
        <v>1044</v>
      </c>
      <c r="H4173" t="s">
        <v>517</v>
      </c>
      <c r="I4173" s="1">
        <v>56.405000000000001</v>
      </c>
      <c r="J4173" s="2">
        <v>2.4709627462789298E-2</v>
      </c>
      <c r="K4173" s="2">
        <v>4.5771315495138951E-2</v>
      </c>
      <c r="L4173" s="2">
        <v>3.8888410909403773E-2</v>
      </c>
    </row>
    <row r="4174" spans="1:12" x14ac:dyDescent="0.35">
      <c r="A4174">
        <v>7820120</v>
      </c>
      <c r="B4174" t="s">
        <v>61</v>
      </c>
      <c r="C4174" t="s">
        <v>96</v>
      </c>
      <c r="D4174" t="s">
        <v>1295</v>
      </c>
      <c r="E4174" t="s">
        <v>2207</v>
      </c>
      <c r="F4174" s="6">
        <v>7.7432676589520781E-4</v>
      </c>
      <c r="G4174" t="s">
        <v>2208</v>
      </c>
      <c r="H4174" t="s">
        <v>908</v>
      </c>
      <c r="I4174" s="1">
        <v>56.084999999999994</v>
      </c>
      <c r="J4174" s="2">
        <v>1.8506409704895466E-2</v>
      </c>
      <c r="K4174" s="2">
        <v>4.4988385098511573E-2</v>
      </c>
      <c r="L4174" s="2">
        <v>4.3439731566721158E-2</v>
      </c>
    </row>
    <row r="4175" spans="1:12" x14ac:dyDescent="0.35">
      <c r="A4175">
        <v>7820120</v>
      </c>
      <c r="B4175" t="s">
        <v>61</v>
      </c>
      <c r="C4175" t="s">
        <v>96</v>
      </c>
      <c r="D4175" t="s">
        <v>1295</v>
      </c>
      <c r="E4175" t="s">
        <v>2209</v>
      </c>
      <c r="F4175" s="6">
        <v>7.7432676589520781E-4</v>
      </c>
      <c r="G4175" t="s">
        <v>474</v>
      </c>
      <c r="H4175" t="s">
        <v>857</v>
      </c>
      <c r="I4175" s="1">
        <v>58.09</v>
      </c>
      <c r="J4175" s="2">
        <v>2.7256302159511317E-2</v>
      </c>
      <c r="K4175" s="2">
        <v>5.8771401531446277E-2</v>
      </c>
      <c r="L4175" s="2">
        <v>4.4988383916982698E-2</v>
      </c>
    </row>
    <row r="4176" spans="1:12" x14ac:dyDescent="0.35">
      <c r="A4176">
        <v>7820120</v>
      </c>
      <c r="B4176" t="s">
        <v>61</v>
      </c>
      <c r="C4176" t="s">
        <v>96</v>
      </c>
      <c r="D4176" t="s">
        <v>1295</v>
      </c>
      <c r="E4176" t="s">
        <v>2210</v>
      </c>
      <c r="F4176" s="6">
        <v>3.4414522928675903E-4</v>
      </c>
      <c r="G4176" t="s">
        <v>2211</v>
      </c>
      <c r="H4176" t="s">
        <v>795</v>
      </c>
      <c r="I4176" s="1">
        <v>54.98</v>
      </c>
      <c r="J4176" s="2">
        <v>6.2634431730190145E-3</v>
      </c>
      <c r="K4176" s="2">
        <v>2.8632883076658351E-2</v>
      </c>
      <c r="L4176" s="2">
        <v>1.8927987610771746E-2</v>
      </c>
    </row>
    <row r="4177" spans="1:12" x14ac:dyDescent="0.35">
      <c r="A4177">
        <v>7820120</v>
      </c>
      <c r="B4177" t="s">
        <v>61</v>
      </c>
      <c r="C4177" t="s">
        <v>96</v>
      </c>
      <c r="D4177" t="s">
        <v>1295</v>
      </c>
      <c r="E4177" t="s">
        <v>2212</v>
      </c>
      <c r="F4177" s="6">
        <v>3.4414522928675903E-4</v>
      </c>
      <c r="G4177" t="s">
        <v>900</v>
      </c>
      <c r="H4177" t="s">
        <v>1643</v>
      </c>
      <c r="I4177" s="1">
        <v>62.244999999999997</v>
      </c>
      <c r="J4177" s="2">
        <v>1.5933924115976942E-2</v>
      </c>
      <c r="K4177" s="2">
        <v>2.3918093435429753E-2</v>
      </c>
      <c r="L4177" s="2">
        <v>2.1440247522003113E-2</v>
      </c>
    </row>
    <row r="4178" spans="1:12" x14ac:dyDescent="0.35">
      <c r="A4178">
        <v>7820120</v>
      </c>
      <c r="B4178" t="s">
        <v>61</v>
      </c>
      <c r="C4178" t="s">
        <v>96</v>
      </c>
      <c r="D4178" t="s">
        <v>1295</v>
      </c>
      <c r="E4178" t="s">
        <v>2213</v>
      </c>
      <c r="F4178" s="6">
        <v>8.6036307321689755E-4</v>
      </c>
      <c r="G4178" t="s">
        <v>299</v>
      </c>
      <c r="H4178" t="s">
        <v>194</v>
      </c>
      <c r="I4178" s="1">
        <v>43.174999999999997</v>
      </c>
      <c r="J4178" s="2">
        <v>2.0218532220597094E-2</v>
      </c>
      <c r="K4178" s="2">
        <v>5.6009636066420024E-2</v>
      </c>
      <c r="L4178" s="2">
        <v>3.7167685419374909E-2</v>
      </c>
    </row>
    <row r="4179" spans="1:12" x14ac:dyDescent="0.35">
      <c r="A4179">
        <v>7820120</v>
      </c>
      <c r="B4179" t="s">
        <v>61</v>
      </c>
      <c r="C4179" t="s">
        <v>96</v>
      </c>
      <c r="D4179" t="s">
        <v>1295</v>
      </c>
      <c r="E4179" t="s">
        <v>2828</v>
      </c>
      <c r="F4179" s="6">
        <v>2.5810892196506923E-4</v>
      </c>
      <c r="G4179" t="s">
        <v>548</v>
      </c>
      <c r="H4179" t="s">
        <v>213</v>
      </c>
      <c r="I4179" s="1">
        <v>67.435000000000002</v>
      </c>
      <c r="J4179" s="2">
        <v>8.3369181794717348E-3</v>
      </c>
      <c r="K4179" s="2">
        <v>2.2455476210961025E-2</v>
      </c>
      <c r="L4179" s="2">
        <v>1.7422352232642175E-2</v>
      </c>
    </row>
    <row r="4180" spans="1:12" x14ac:dyDescent="0.35">
      <c r="A4180">
        <v>7820120</v>
      </c>
      <c r="B4180" t="s">
        <v>61</v>
      </c>
      <c r="C4180" t="s">
        <v>96</v>
      </c>
      <c r="D4180" t="s">
        <v>731</v>
      </c>
      <c r="E4180" t="s">
        <v>1819</v>
      </c>
      <c r="F4180" s="6">
        <v>2.5810892196506923E-4</v>
      </c>
      <c r="G4180" t="s">
        <v>454</v>
      </c>
      <c r="H4180" t="s">
        <v>365</v>
      </c>
      <c r="I4180" s="1">
        <v>67.234999999999999</v>
      </c>
      <c r="J4180" s="2">
        <v>1.4428288737847369E-2</v>
      </c>
      <c r="K4180" s="2">
        <v>2.2068312828013418E-2</v>
      </c>
      <c r="L4180" s="2">
        <v>1.7344918768366732E-2</v>
      </c>
    </row>
    <row r="4181" spans="1:12" x14ac:dyDescent="0.35">
      <c r="A4181">
        <v>7820120</v>
      </c>
      <c r="B4181" t="s">
        <v>61</v>
      </c>
      <c r="C4181" t="s">
        <v>96</v>
      </c>
      <c r="D4181" t="s">
        <v>731</v>
      </c>
      <c r="E4181" t="s">
        <v>626</v>
      </c>
      <c r="F4181" s="6">
        <v>1.0324356878602769E-3</v>
      </c>
      <c r="G4181" t="s">
        <v>274</v>
      </c>
      <c r="H4181" t="s">
        <v>721</v>
      </c>
      <c r="I4181" s="1">
        <v>67.73</v>
      </c>
      <c r="J4181" s="2">
        <v>5.4615847887808648E-2</v>
      </c>
      <c r="K4181" s="2">
        <v>8.3627290716682429E-2</v>
      </c>
      <c r="L4181" s="2">
        <v>7.0102384781084645E-2</v>
      </c>
    </row>
    <row r="4182" spans="1:12" x14ac:dyDescent="0.35">
      <c r="A4182">
        <v>7820120</v>
      </c>
      <c r="B4182" t="s">
        <v>61</v>
      </c>
      <c r="C4182" t="s">
        <v>96</v>
      </c>
      <c r="D4182" t="s">
        <v>731</v>
      </c>
      <c r="E4182" t="s">
        <v>2214</v>
      </c>
      <c r="F4182" s="6">
        <v>1.0324356878602769E-3</v>
      </c>
      <c r="G4182" t="s">
        <v>1218</v>
      </c>
      <c r="H4182" t="s">
        <v>707</v>
      </c>
      <c r="I4182" s="1">
        <v>72.484999999999999</v>
      </c>
      <c r="J4182" s="2">
        <v>5.2241245805730016E-2</v>
      </c>
      <c r="K4182" s="2">
        <v>8.2698098597608183E-2</v>
      </c>
      <c r="L4182" s="2">
        <v>7.4851587369870076E-2</v>
      </c>
    </row>
    <row r="4183" spans="1:12" x14ac:dyDescent="0.35">
      <c r="A4183">
        <v>7820120</v>
      </c>
      <c r="B4183" t="s">
        <v>61</v>
      </c>
      <c r="C4183" t="s">
        <v>96</v>
      </c>
      <c r="D4183" t="s">
        <v>731</v>
      </c>
      <c r="E4183" t="s">
        <v>1829</v>
      </c>
      <c r="F4183" s="6">
        <v>2.5810892196506923E-4</v>
      </c>
      <c r="G4183" t="s">
        <v>625</v>
      </c>
      <c r="H4183" t="s">
        <v>554</v>
      </c>
      <c r="I4183" s="1">
        <v>66.8</v>
      </c>
      <c r="J4183" s="2">
        <v>1.2260173793340788E-2</v>
      </c>
      <c r="K4183" s="2">
        <v>1.8583842381484986E-2</v>
      </c>
      <c r="L4183" s="2">
        <v>1.7267487273306091E-2</v>
      </c>
    </row>
    <row r="4184" spans="1:12" x14ac:dyDescent="0.35">
      <c r="A4184">
        <v>7820120</v>
      </c>
      <c r="B4184" t="s">
        <v>61</v>
      </c>
      <c r="C4184" t="s">
        <v>96</v>
      </c>
      <c r="D4184" t="s">
        <v>731</v>
      </c>
      <c r="E4184" t="s">
        <v>1820</v>
      </c>
      <c r="F4184" s="6">
        <v>5.1621784393013847E-4</v>
      </c>
      <c r="G4184" t="s">
        <v>637</v>
      </c>
      <c r="H4184" t="s">
        <v>1051</v>
      </c>
      <c r="I4184" s="1">
        <v>72.474999999999994</v>
      </c>
      <c r="J4184" s="2">
        <v>2.6223866471651033E-2</v>
      </c>
      <c r="K4184" s="2">
        <v>4.372365138088273E-2</v>
      </c>
      <c r="L4184" s="2">
        <v>3.7425793684935038E-2</v>
      </c>
    </row>
    <row r="4185" spans="1:12" x14ac:dyDescent="0.35">
      <c r="A4185">
        <v>7820120</v>
      </c>
      <c r="B4185" t="s">
        <v>61</v>
      </c>
      <c r="C4185" t="s">
        <v>96</v>
      </c>
      <c r="D4185" t="s">
        <v>731</v>
      </c>
      <c r="E4185" t="s">
        <v>2215</v>
      </c>
      <c r="F4185" s="6">
        <v>1.7207261464337952E-4</v>
      </c>
      <c r="G4185" t="s">
        <v>1687</v>
      </c>
      <c r="H4185" t="s">
        <v>436</v>
      </c>
      <c r="I4185" s="1">
        <v>69.77</v>
      </c>
      <c r="J4185" s="2">
        <v>8.6208379936333138E-3</v>
      </c>
      <c r="K4185" s="2">
        <v>1.4178783446614473E-2</v>
      </c>
      <c r="L4185" s="2">
        <v>1.1993460715519606E-2</v>
      </c>
    </row>
    <row r="4186" spans="1:12" x14ac:dyDescent="0.35">
      <c r="A4186">
        <v>7820120</v>
      </c>
      <c r="B4186" t="s">
        <v>61</v>
      </c>
      <c r="C4186" t="s">
        <v>96</v>
      </c>
      <c r="D4186" t="s">
        <v>731</v>
      </c>
      <c r="E4186" t="s">
        <v>2216</v>
      </c>
      <c r="F4186" s="6">
        <v>8.6036307321689758E-5</v>
      </c>
      <c r="G4186" t="s">
        <v>908</v>
      </c>
      <c r="H4186" t="s">
        <v>1534</v>
      </c>
      <c r="I4186" s="1">
        <v>66.92</v>
      </c>
      <c r="J4186" s="2">
        <v>4.9987094553901748E-3</v>
      </c>
      <c r="K4186" s="2">
        <v>7.4077260603974873E-3</v>
      </c>
      <c r="L4186" s="2">
        <v>5.7558290911020309E-3</v>
      </c>
    </row>
    <row r="4187" spans="1:12" x14ac:dyDescent="0.35">
      <c r="A4187">
        <v>7820120</v>
      </c>
      <c r="B4187" t="s">
        <v>61</v>
      </c>
      <c r="C4187" t="s">
        <v>96</v>
      </c>
      <c r="D4187" t="s">
        <v>731</v>
      </c>
      <c r="E4187" t="s">
        <v>1830</v>
      </c>
      <c r="F4187" s="6">
        <v>6.0225415125182832E-4</v>
      </c>
      <c r="G4187" t="s">
        <v>452</v>
      </c>
      <c r="H4187" t="s">
        <v>1213</v>
      </c>
      <c r="I4187" s="1">
        <v>77.954999999999984</v>
      </c>
      <c r="J4187" s="2">
        <v>3.041383463821733E-2</v>
      </c>
      <c r="K4187" s="2">
        <v>5.6069861481545212E-2</v>
      </c>
      <c r="L4187" s="2">
        <v>4.6975823797642612E-2</v>
      </c>
    </row>
    <row r="4188" spans="1:12" x14ac:dyDescent="0.35">
      <c r="A4188">
        <v>7820120</v>
      </c>
      <c r="B4188" t="s">
        <v>61</v>
      </c>
      <c r="C4188" t="s">
        <v>96</v>
      </c>
      <c r="D4188" t="s">
        <v>731</v>
      </c>
      <c r="E4188" t="s">
        <v>1061</v>
      </c>
      <c r="F4188" s="6">
        <v>5.1621784393013847E-4</v>
      </c>
      <c r="G4188" t="s">
        <v>1062</v>
      </c>
      <c r="H4188" t="s">
        <v>443</v>
      </c>
      <c r="I4188" s="1">
        <v>75.959999999999994</v>
      </c>
      <c r="J4188" s="2">
        <v>2.8237116062978577E-2</v>
      </c>
      <c r="K4188" s="2">
        <v>4.687258022885657E-2</v>
      </c>
      <c r="L4188" s="2">
        <v>3.9232556138690526E-2</v>
      </c>
    </row>
    <row r="4189" spans="1:12" x14ac:dyDescent="0.35">
      <c r="A4189">
        <v>7820120</v>
      </c>
      <c r="B4189" t="s">
        <v>61</v>
      </c>
      <c r="C4189" t="s">
        <v>96</v>
      </c>
      <c r="D4189" t="s">
        <v>731</v>
      </c>
      <c r="E4189" t="s">
        <v>1821</v>
      </c>
      <c r="F4189" s="6">
        <v>6.0225415125182832E-4</v>
      </c>
      <c r="G4189" t="s">
        <v>785</v>
      </c>
      <c r="H4189" t="s">
        <v>1118</v>
      </c>
      <c r="I4189" s="1">
        <v>75.58</v>
      </c>
      <c r="J4189" s="2">
        <v>2.9932031317215869E-2</v>
      </c>
      <c r="K4189" s="2">
        <v>5.2637012819409801E-2</v>
      </c>
      <c r="L4189" s="2">
        <v>4.5530412915671316E-2</v>
      </c>
    </row>
    <row r="4190" spans="1:12" x14ac:dyDescent="0.35">
      <c r="A4190">
        <v>7820120</v>
      </c>
      <c r="B4190" t="s">
        <v>61</v>
      </c>
      <c r="C4190" t="s">
        <v>96</v>
      </c>
      <c r="D4190" t="s">
        <v>731</v>
      </c>
      <c r="E4190" t="s">
        <v>2217</v>
      </c>
      <c r="F4190" s="6">
        <v>3.4414522928675903E-4</v>
      </c>
      <c r="G4190" t="s">
        <v>1322</v>
      </c>
      <c r="H4190" t="s">
        <v>852</v>
      </c>
      <c r="I4190" s="1">
        <v>63.230000000000004</v>
      </c>
      <c r="J4190" s="2">
        <v>1.7276090510195304E-2</v>
      </c>
      <c r="K4190" s="2">
        <v>2.6740084315581177E-2</v>
      </c>
      <c r="L4190" s="2">
        <v>2.1749978753485145E-2</v>
      </c>
    </row>
    <row r="4191" spans="1:12" x14ac:dyDescent="0.35">
      <c r="A4191">
        <v>7820120</v>
      </c>
      <c r="B4191" t="s">
        <v>61</v>
      </c>
      <c r="C4191" t="s">
        <v>96</v>
      </c>
      <c r="D4191" t="s">
        <v>1501</v>
      </c>
      <c r="E4191" t="s">
        <v>1715</v>
      </c>
      <c r="F4191" s="6">
        <v>8.6036307321689758E-5</v>
      </c>
      <c r="G4191" t="s">
        <v>278</v>
      </c>
      <c r="H4191" t="s">
        <v>707</v>
      </c>
      <c r="I4191" s="1">
        <v>75.185000000000002</v>
      </c>
      <c r="J4191" s="2">
        <v>6.2204250193581695E-3</v>
      </c>
      <c r="K4191" s="2">
        <v>6.8915082164673494E-3</v>
      </c>
      <c r="L4191" s="2">
        <v>6.4699303105910698E-3</v>
      </c>
    </row>
    <row r="4192" spans="1:12" x14ac:dyDescent="0.35">
      <c r="A4192">
        <v>7820120</v>
      </c>
      <c r="B4192" t="s">
        <v>61</v>
      </c>
      <c r="C4192" t="s">
        <v>96</v>
      </c>
      <c r="D4192" t="s">
        <v>1501</v>
      </c>
      <c r="E4192" t="s">
        <v>2829</v>
      </c>
      <c r="F4192" s="6">
        <v>8.6036307321689758E-5</v>
      </c>
      <c r="G4192" t="s">
        <v>2830</v>
      </c>
      <c r="H4192" t="s">
        <v>729</v>
      </c>
      <c r="I4192" s="1">
        <v>45.524999999999999</v>
      </c>
      <c r="J4192" s="2">
        <v>2.2627548825604406E-3</v>
      </c>
      <c r="K4192" s="2">
        <v>4.8180332100146266E-3</v>
      </c>
      <c r="L4192" s="2">
        <v>3.9146519831368843E-3</v>
      </c>
    </row>
    <row r="4193" spans="1:12" x14ac:dyDescent="0.35">
      <c r="A4193">
        <v>7820120</v>
      </c>
      <c r="B4193" t="s">
        <v>61</v>
      </c>
      <c r="C4193" t="s">
        <v>96</v>
      </c>
      <c r="D4193" t="s">
        <v>1501</v>
      </c>
      <c r="E4193" t="s">
        <v>2220</v>
      </c>
      <c r="F4193" s="6">
        <v>3.4414522928675903E-4</v>
      </c>
      <c r="G4193" t="s">
        <v>395</v>
      </c>
      <c r="H4193" t="s">
        <v>760</v>
      </c>
      <c r="I4193" s="1">
        <v>65.575000000000003</v>
      </c>
      <c r="J4193" s="2">
        <v>1.655338552869311E-2</v>
      </c>
      <c r="K4193" s="2">
        <v>2.6602426223866472E-2</v>
      </c>
      <c r="L4193" s="2">
        <v>2.2575927041211395E-2</v>
      </c>
    </row>
    <row r="4194" spans="1:12" x14ac:dyDescent="0.35">
      <c r="A4194">
        <v>7820120</v>
      </c>
      <c r="B4194" t="s">
        <v>61</v>
      </c>
      <c r="C4194" t="s">
        <v>96</v>
      </c>
      <c r="D4194" t="s">
        <v>1501</v>
      </c>
      <c r="E4194" t="s">
        <v>2221</v>
      </c>
      <c r="F4194" s="6">
        <v>1.7207261464337952E-4</v>
      </c>
      <c r="G4194" t="s">
        <v>425</v>
      </c>
      <c r="H4194" t="s">
        <v>1464</v>
      </c>
      <c r="I4194" s="1">
        <v>76.24499999999999</v>
      </c>
      <c r="J4194" s="2">
        <v>1.1270756259141358E-2</v>
      </c>
      <c r="K4194" s="2">
        <v>1.2991482405575154E-2</v>
      </c>
      <c r="L4194" s="2">
        <v>1.3129140497289856E-2</v>
      </c>
    </row>
    <row r="4195" spans="1:12" x14ac:dyDescent="0.35">
      <c r="A4195">
        <v>7820120</v>
      </c>
      <c r="B4195" t="s">
        <v>61</v>
      </c>
      <c r="C4195" t="s">
        <v>96</v>
      </c>
      <c r="D4195" t="s">
        <v>1504</v>
      </c>
      <c r="E4195" t="s">
        <v>2831</v>
      </c>
      <c r="F4195" s="6">
        <v>1.7207261464337952E-4</v>
      </c>
      <c r="G4195" t="s">
        <v>863</v>
      </c>
      <c r="H4195" t="s">
        <v>705</v>
      </c>
      <c r="I4195" s="1">
        <v>80.150000000000006</v>
      </c>
      <c r="J4195" s="2">
        <v>1.049642949324615E-2</v>
      </c>
      <c r="K4195" s="2">
        <v>1.4901488428116665E-2</v>
      </c>
      <c r="L4195" s="2">
        <v>1.3783016170372727E-2</v>
      </c>
    </row>
    <row r="4196" spans="1:12" x14ac:dyDescent="0.35">
      <c r="A4196">
        <v>7820120</v>
      </c>
      <c r="B4196" t="s">
        <v>61</v>
      </c>
      <c r="C4196" t="s">
        <v>96</v>
      </c>
      <c r="D4196" t="s">
        <v>1504</v>
      </c>
      <c r="E4196" t="s">
        <v>2223</v>
      </c>
      <c r="F4196" s="6">
        <v>6.0225415125182832E-4</v>
      </c>
      <c r="G4196" t="s">
        <v>693</v>
      </c>
      <c r="H4196" t="s">
        <v>297</v>
      </c>
      <c r="I4196" s="1">
        <v>68.34</v>
      </c>
      <c r="J4196" s="2">
        <v>2.6559408070205629E-2</v>
      </c>
      <c r="K4196" s="2">
        <v>5.5527832745418573E-2</v>
      </c>
      <c r="L4196" s="2">
        <v>4.1133960368433684E-2</v>
      </c>
    </row>
    <row r="4197" spans="1:12" x14ac:dyDescent="0.35">
      <c r="A4197">
        <v>7820120</v>
      </c>
      <c r="B4197" t="s">
        <v>61</v>
      </c>
      <c r="C4197" t="s">
        <v>96</v>
      </c>
      <c r="D4197" t="s">
        <v>1504</v>
      </c>
      <c r="E4197" t="s">
        <v>2224</v>
      </c>
      <c r="F4197" s="6">
        <v>8.6036307321689758E-5</v>
      </c>
      <c r="G4197" t="s">
        <v>2225</v>
      </c>
      <c r="H4197" t="s">
        <v>1284</v>
      </c>
      <c r="I4197" s="1">
        <v>57.534999999999997</v>
      </c>
      <c r="J4197" s="2">
        <v>2.8994235567409449E-3</v>
      </c>
      <c r="K4197" s="2">
        <v>6.6936247096274631E-3</v>
      </c>
      <c r="L4197" s="2">
        <v>4.9470876709971608E-3</v>
      </c>
    </row>
    <row r="4198" spans="1:12" x14ac:dyDescent="0.35">
      <c r="A4198">
        <v>7820120</v>
      </c>
      <c r="B4198" t="s">
        <v>61</v>
      </c>
      <c r="C4198" t="s">
        <v>96</v>
      </c>
      <c r="D4198" t="s">
        <v>1504</v>
      </c>
      <c r="E4198" t="s">
        <v>2832</v>
      </c>
      <c r="F4198" s="6">
        <v>1.7207261464337952E-4</v>
      </c>
      <c r="G4198" t="s">
        <v>642</v>
      </c>
      <c r="H4198" t="s">
        <v>471</v>
      </c>
      <c r="I4198" s="1">
        <v>72.53</v>
      </c>
      <c r="J4198" s="2">
        <v>9.1370558375634525E-3</v>
      </c>
      <c r="K4198" s="2">
        <v>1.6863116235051191E-2</v>
      </c>
      <c r="L4198" s="2">
        <v>1.2475264561645015E-2</v>
      </c>
    </row>
    <row r="4199" spans="1:12" x14ac:dyDescent="0.35">
      <c r="A4199">
        <v>7820120</v>
      </c>
      <c r="B4199" t="s">
        <v>61</v>
      </c>
      <c r="C4199" t="s">
        <v>96</v>
      </c>
      <c r="D4199" t="s">
        <v>1504</v>
      </c>
      <c r="E4199" t="s">
        <v>1720</v>
      </c>
      <c r="F4199" s="6">
        <v>8.6036307321689758E-5</v>
      </c>
      <c r="G4199" t="s">
        <v>1359</v>
      </c>
      <c r="H4199" t="s">
        <v>364</v>
      </c>
      <c r="I4199" s="1">
        <v>77.5</v>
      </c>
      <c r="J4199" s="2">
        <v>5.1277639163727099E-3</v>
      </c>
      <c r="K4199" s="2">
        <v>6.8829045857351804E-3</v>
      </c>
      <c r="L4199" s="2">
        <v>6.6678138174309561E-3</v>
      </c>
    </row>
    <row r="4200" spans="1:12" x14ac:dyDescent="0.35">
      <c r="A4200">
        <v>7820120</v>
      </c>
      <c r="B4200" t="s">
        <v>61</v>
      </c>
      <c r="C4200" t="s">
        <v>96</v>
      </c>
      <c r="D4200" t="s">
        <v>1504</v>
      </c>
      <c r="E4200" t="s">
        <v>2226</v>
      </c>
      <c r="F4200" s="6">
        <v>6.0225415125182832E-4</v>
      </c>
      <c r="G4200" t="s">
        <v>2227</v>
      </c>
      <c r="H4200" t="s">
        <v>364</v>
      </c>
      <c r="I4200" s="1">
        <v>71.650000000000006</v>
      </c>
      <c r="J4200" s="2">
        <v>3.6677277811236343E-2</v>
      </c>
      <c r="K4200" s="2">
        <v>4.8180332100146266E-2</v>
      </c>
      <c r="L4200" s="2">
        <v>4.3181622644756092E-2</v>
      </c>
    </row>
    <row r="4201" spans="1:12" x14ac:dyDescent="0.35">
      <c r="A4201">
        <v>7820120</v>
      </c>
      <c r="B4201" t="s">
        <v>61</v>
      </c>
      <c r="C4201" t="s">
        <v>96</v>
      </c>
      <c r="D4201" t="s">
        <v>1504</v>
      </c>
      <c r="E4201" t="s">
        <v>2228</v>
      </c>
      <c r="F4201" s="6">
        <v>8.6036307321689755E-4</v>
      </c>
      <c r="G4201" t="s">
        <v>143</v>
      </c>
      <c r="H4201" t="s">
        <v>246</v>
      </c>
      <c r="I4201" s="1">
        <v>63.489999999999995</v>
      </c>
      <c r="J4201" s="2">
        <v>3.3726232470102389E-2</v>
      </c>
      <c r="K4201" s="2">
        <v>6.5645702486449284E-2</v>
      </c>
      <c r="L4201" s="2">
        <v>5.4633055149272997E-2</v>
      </c>
    </row>
    <row r="4202" spans="1:12" x14ac:dyDescent="0.35">
      <c r="A4202">
        <v>7820120</v>
      </c>
      <c r="B4202" t="s">
        <v>61</v>
      </c>
      <c r="C4202" t="s">
        <v>96</v>
      </c>
      <c r="D4202" t="s">
        <v>1504</v>
      </c>
      <c r="E4202" t="s">
        <v>2833</v>
      </c>
      <c r="F4202" s="6">
        <v>3.4414522928675903E-4</v>
      </c>
      <c r="G4202" t="s">
        <v>835</v>
      </c>
      <c r="H4202" t="s">
        <v>959</v>
      </c>
      <c r="I4202" s="1">
        <v>65.11</v>
      </c>
      <c r="J4202" s="2">
        <v>1.1700937795749808E-2</v>
      </c>
      <c r="K4202" s="2">
        <v>2.9734147810375984E-2</v>
      </c>
      <c r="L4202" s="2">
        <v>2.2403853901444067E-2</v>
      </c>
    </row>
    <row r="4203" spans="1:12" x14ac:dyDescent="0.35">
      <c r="A4203">
        <v>7820120</v>
      </c>
      <c r="B4203" t="s">
        <v>61</v>
      </c>
      <c r="C4203" t="s">
        <v>96</v>
      </c>
      <c r="D4203" t="s">
        <v>1504</v>
      </c>
      <c r="E4203" t="s">
        <v>2230</v>
      </c>
      <c r="F4203" s="6">
        <v>1.7207261464337952E-4</v>
      </c>
      <c r="G4203" t="s">
        <v>663</v>
      </c>
      <c r="H4203" t="s">
        <v>210</v>
      </c>
      <c r="I4203" s="1">
        <v>75.955000000000013</v>
      </c>
      <c r="J4203" s="2">
        <v>8.9821904843844121E-3</v>
      </c>
      <c r="K4203" s="2">
        <v>1.495311021250968E-2</v>
      </c>
      <c r="L4203" s="2">
        <v>1.3077518712896844E-2</v>
      </c>
    </row>
    <row r="4204" spans="1:12" x14ac:dyDescent="0.35">
      <c r="A4204">
        <v>7820120</v>
      </c>
      <c r="B4204" t="s">
        <v>61</v>
      </c>
      <c r="C4204" t="s">
        <v>96</v>
      </c>
      <c r="D4204" t="s">
        <v>1504</v>
      </c>
      <c r="E4204" t="s">
        <v>2635</v>
      </c>
      <c r="F4204" s="6">
        <v>8.6036307321689758E-5</v>
      </c>
      <c r="G4204" t="s">
        <v>614</v>
      </c>
      <c r="H4204" t="s">
        <v>498</v>
      </c>
      <c r="I4204" s="1">
        <v>50.96</v>
      </c>
      <c r="J4204" s="2">
        <v>3.0542889099199862E-3</v>
      </c>
      <c r="K4204" s="2">
        <v>5.2310074851587372E-3</v>
      </c>
      <c r="L4204" s="2">
        <v>4.396455304138347E-3</v>
      </c>
    </row>
    <row r="4205" spans="1:12" x14ac:dyDescent="0.35">
      <c r="A4205">
        <v>7820120</v>
      </c>
      <c r="B4205" t="s">
        <v>61</v>
      </c>
      <c r="C4205" t="s">
        <v>96</v>
      </c>
      <c r="D4205" t="s">
        <v>1504</v>
      </c>
      <c r="E4205" t="s">
        <v>2231</v>
      </c>
      <c r="F4205" s="6">
        <v>2.5810892196506923E-4</v>
      </c>
      <c r="G4205" t="s">
        <v>1920</v>
      </c>
      <c r="H4205" t="s">
        <v>205</v>
      </c>
      <c r="I4205" s="1">
        <v>62.085000000000001</v>
      </c>
      <c r="J4205" s="2">
        <v>9.8081390346726315E-3</v>
      </c>
      <c r="K4205" s="2">
        <v>2.0003441452292867E-2</v>
      </c>
      <c r="L4205" s="2">
        <v>1.6028563660187841E-2</v>
      </c>
    </row>
    <row r="4206" spans="1:12" x14ac:dyDescent="0.35">
      <c r="A4206">
        <v>7820120</v>
      </c>
      <c r="B4206" t="s">
        <v>61</v>
      </c>
      <c r="C4206" t="s">
        <v>96</v>
      </c>
      <c r="D4206" t="s">
        <v>1504</v>
      </c>
      <c r="E4206" t="s">
        <v>2834</v>
      </c>
      <c r="F4206" s="6">
        <v>8.6036307321689758E-5</v>
      </c>
      <c r="G4206" t="s">
        <v>701</v>
      </c>
      <c r="H4206" t="s">
        <v>741</v>
      </c>
      <c r="I4206" s="1">
        <v>89.924999999999997</v>
      </c>
      <c r="J4206" s="2">
        <v>7.5023659984513472E-3</v>
      </c>
      <c r="K4206" s="2">
        <v>7.4937623677191773E-3</v>
      </c>
      <c r="L4206" s="2">
        <v>7.7432676589520785E-3</v>
      </c>
    </row>
    <row r="4207" spans="1:12" x14ac:dyDescent="0.35">
      <c r="A4207">
        <v>7820120</v>
      </c>
      <c r="B4207" t="s">
        <v>61</v>
      </c>
      <c r="C4207" t="s">
        <v>96</v>
      </c>
      <c r="D4207" t="s">
        <v>1504</v>
      </c>
      <c r="E4207" t="s">
        <v>1726</v>
      </c>
      <c r="F4207" s="6">
        <v>1.7207261464337952E-4</v>
      </c>
      <c r="G4207" t="s">
        <v>475</v>
      </c>
      <c r="H4207" t="s">
        <v>206</v>
      </c>
      <c r="I4207" s="1">
        <v>82.085000000000008</v>
      </c>
      <c r="J4207" s="2">
        <v>1.1700937795749808E-2</v>
      </c>
      <c r="K4207" s="2">
        <v>1.7207261464337952E-2</v>
      </c>
      <c r="L4207" s="2">
        <v>1.4127161662221459E-2</v>
      </c>
    </row>
    <row r="4208" spans="1:12" x14ac:dyDescent="0.35">
      <c r="A4208">
        <v>7820120</v>
      </c>
      <c r="B4208" t="s">
        <v>61</v>
      </c>
      <c r="C4208" t="s">
        <v>96</v>
      </c>
      <c r="D4208" t="s">
        <v>1504</v>
      </c>
      <c r="E4208" t="s">
        <v>2232</v>
      </c>
      <c r="F4208" s="6">
        <v>1.7207261464337952E-4</v>
      </c>
      <c r="G4208" t="s">
        <v>709</v>
      </c>
      <c r="H4208" t="s">
        <v>1648</v>
      </c>
      <c r="I4208" s="1">
        <v>73.63</v>
      </c>
      <c r="J4208" s="2">
        <v>6.9861481545212085E-3</v>
      </c>
      <c r="K4208" s="2">
        <v>1.620924029940635E-2</v>
      </c>
      <c r="L4208" s="2">
        <v>1.2681751174093125E-2</v>
      </c>
    </row>
    <row r="4209" spans="1:12" x14ac:dyDescent="0.35">
      <c r="A4209">
        <v>7820120</v>
      </c>
      <c r="B4209" t="s">
        <v>61</v>
      </c>
      <c r="C4209" t="s">
        <v>96</v>
      </c>
      <c r="D4209" t="s">
        <v>1504</v>
      </c>
      <c r="E4209" t="s">
        <v>2233</v>
      </c>
      <c r="F4209" s="6">
        <v>5.1621784393013847E-4</v>
      </c>
      <c r="G4209" t="s">
        <v>1742</v>
      </c>
      <c r="H4209" t="s">
        <v>640</v>
      </c>
      <c r="I4209" s="1">
        <v>70.72999999999999</v>
      </c>
      <c r="J4209" s="2">
        <v>2.7101436806332268E-2</v>
      </c>
      <c r="K4209" s="2">
        <v>4.2639593908629432E-2</v>
      </c>
      <c r="L4209" s="2">
        <v>3.6548224925625643E-2</v>
      </c>
    </row>
    <row r="4210" spans="1:12" x14ac:dyDescent="0.35">
      <c r="A4210">
        <v>7820120</v>
      </c>
      <c r="B4210" t="s">
        <v>61</v>
      </c>
      <c r="C4210" t="s">
        <v>96</v>
      </c>
      <c r="D4210" t="s">
        <v>1504</v>
      </c>
      <c r="E4210" t="s">
        <v>2234</v>
      </c>
      <c r="F4210" s="6">
        <v>2.5810892196506923E-4</v>
      </c>
      <c r="G4210" t="s">
        <v>1045</v>
      </c>
      <c r="H4210" t="s">
        <v>365</v>
      </c>
      <c r="I4210" s="1">
        <v>81.665000000000006</v>
      </c>
      <c r="J4210" s="2">
        <v>1.719005420287361E-2</v>
      </c>
      <c r="K4210" s="2">
        <v>2.2068312828013418E-2</v>
      </c>
      <c r="L4210" s="2">
        <v>2.1087498136860238E-2</v>
      </c>
    </row>
    <row r="4211" spans="1:12" x14ac:dyDescent="0.35">
      <c r="A4211">
        <v>7820120</v>
      </c>
      <c r="B4211" t="s">
        <v>61</v>
      </c>
      <c r="C4211" t="s">
        <v>96</v>
      </c>
      <c r="D4211" t="s">
        <v>1504</v>
      </c>
      <c r="E4211" t="s">
        <v>2235</v>
      </c>
      <c r="F4211" s="6">
        <v>4.3018153660844878E-4</v>
      </c>
      <c r="G4211" t="s">
        <v>700</v>
      </c>
      <c r="H4211" t="s">
        <v>884</v>
      </c>
      <c r="I4211" s="1">
        <v>73.66</v>
      </c>
      <c r="J4211" s="2">
        <v>2.0046459605953713E-2</v>
      </c>
      <c r="K4211" s="2">
        <v>3.5102813387249417E-2</v>
      </c>
      <c r="L4211" s="2">
        <v>3.1704379248042674E-2</v>
      </c>
    </row>
    <row r="4212" spans="1:12" x14ac:dyDescent="0.35">
      <c r="A4212">
        <v>7820120</v>
      </c>
      <c r="B4212" t="s">
        <v>61</v>
      </c>
      <c r="C4212" t="s">
        <v>96</v>
      </c>
      <c r="D4212" t="s">
        <v>1504</v>
      </c>
      <c r="E4212" t="s">
        <v>2236</v>
      </c>
      <c r="F4212" s="6">
        <v>6.8829045857351806E-4</v>
      </c>
      <c r="G4212" t="s">
        <v>633</v>
      </c>
      <c r="H4212" t="s">
        <v>1534</v>
      </c>
      <c r="I4212" s="1">
        <v>69.804999999999993</v>
      </c>
      <c r="J4212" s="2">
        <v>2.3470704637356968E-2</v>
      </c>
      <c r="K4212" s="2">
        <v>5.9261808483179898E-2</v>
      </c>
      <c r="L4212" s="2">
        <v>4.7973844962574209E-2</v>
      </c>
    </row>
    <row r="4213" spans="1:12" x14ac:dyDescent="0.35">
      <c r="A4213">
        <v>7820120</v>
      </c>
      <c r="B4213" t="s">
        <v>61</v>
      </c>
      <c r="C4213" t="s">
        <v>96</v>
      </c>
      <c r="D4213" t="s">
        <v>1504</v>
      </c>
      <c r="E4213" t="s">
        <v>2237</v>
      </c>
      <c r="F4213" s="6">
        <v>8.6036307321689758E-5</v>
      </c>
      <c r="G4213" t="s">
        <v>294</v>
      </c>
      <c r="H4213" t="s">
        <v>661</v>
      </c>
      <c r="I4213" s="1">
        <v>79.714999999999989</v>
      </c>
      <c r="J4213" s="2">
        <v>4.4652843499956981E-3</v>
      </c>
      <c r="K4213" s="2">
        <v>8.3197109180074003E-3</v>
      </c>
      <c r="L4213" s="2">
        <v>6.8656975868328154E-3</v>
      </c>
    </row>
    <row r="4214" spans="1:12" x14ac:dyDescent="0.35">
      <c r="A4214">
        <v>7820120</v>
      </c>
      <c r="B4214" t="s">
        <v>61</v>
      </c>
      <c r="C4214" t="s">
        <v>96</v>
      </c>
      <c r="D4214" t="s">
        <v>1504</v>
      </c>
      <c r="E4214" t="s">
        <v>2238</v>
      </c>
      <c r="F4214" s="6">
        <v>6.0225415125182832E-4</v>
      </c>
      <c r="G4214" t="s">
        <v>866</v>
      </c>
      <c r="H4214" t="s">
        <v>1230</v>
      </c>
      <c r="I4214" s="1">
        <v>56.334999999999994</v>
      </c>
      <c r="J4214" s="2">
        <v>2.704121139120709E-2</v>
      </c>
      <c r="K4214" s="2">
        <v>4.3121397229630903E-2</v>
      </c>
      <c r="L4214" s="2">
        <v>3.3967135049570024E-2</v>
      </c>
    </row>
    <row r="4215" spans="1:12" x14ac:dyDescent="0.35">
      <c r="A4215">
        <v>7820120</v>
      </c>
      <c r="B4215" t="s">
        <v>61</v>
      </c>
      <c r="C4215" t="s">
        <v>96</v>
      </c>
      <c r="D4215" t="s">
        <v>1504</v>
      </c>
      <c r="E4215" t="s">
        <v>2239</v>
      </c>
      <c r="F4215" s="6">
        <v>4.3018153660844878E-4</v>
      </c>
      <c r="G4215" t="s">
        <v>1318</v>
      </c>
      <c r="H4215" t="s">
        <v>698</v>
      </c>
      <c r="I4215" s="1">
        <v>65.265000000000001</v>
      </c>
      <c r="J4215" s="2">
        <v>2.2111330981674268E-2</v>
      </c>
      <c r="K4215" s="2">
        <v>3.0628925406521554E-2</v>
      </c>
      <c r="L4215" s="2">
        <v>2.809085565334157E-2</v>
      </c>
    </row>
    <row r="4216" spans="1:12" x14ac:dyDescent="0.35">
      <c r="A4216">
        <v>7820120</v>
      </c>
      <c r="B4216" t="s">
        <v>61</v>
      </c>
      <c r="C4216" t="s">
        <v>96</v>
      </c>
      <c r="D4216" t="s">
        <v>1504</v>
      </c>
      <c r="E4216" t="s">
        <v>2835</v>
      </c>
      <c r="F4216" s="6">
        <v>5.1621784393013847E-4</v>
      </c>
      <c r="G4216" t="s">
        <v>709</v>
      </c>
      <c r="H4216" t="s">
        <v>367</v>
      </c>
      <c r="I4216" s="1">
        <v>69.039999999999992</v>
      </c>
      <c r="J4216" s="2">
        <v>2.0958444463563621E-2</v>
      </c>
      <c r="K4216" s="2">
        <v>4.2484728555450393E-2</v>
      </c>
      <c r="L4216" s="2">
        <v>3.5619031231179557E-2</v>
      </c>
    </row>
    <row r="4217" spans="1:12" x14ac:dyDescent="0.35">
      <c r="A4217">
        <v>7820120</v>
      </c>
      <c r="B4217" t="s">
        <v>61</v>
      </c>
      <c r="C4217" t="s">
        <v>96</v>
      </c>
      <c r="D4217" t="s">
        <v>1504</v>
      </c>
      <c r="E4217" t="s">
        <v>2836</v>
      </c>
      <c r="F4217" s="6">
        <v>8.6036307321689758E-5</v>
      </c>
      <c r="G4217" t="s">
        <v>1677</v>
      </c>
      <c r="H4217" t="s">
        <v>278</v>
      </c>
      <c r="I4217" s="1">
        <v>61.204999999999998</v>
      </c>
      <c r="J4217" s="2">
        <v>3.8372193065473632E-3</v>
      </c>
      <c r="K4217" s="2">
        <v>6.2204250193581695E-3</v>
      </c>
      <c r="L4217" s="2">
        <v>5.2654220737279062E-3</v>
      </c>
    </row>
    <row r="4218" spans="1:12" x14ac:dyDescent="0.35">
      <c r="A4218">
        <v>7820120</v>
      </c>
      <c r="B4218" t="s">
        <v>61</v>
      </c>
      <c r="C4218" t="s">
        <v>96</v>
      </c>
      <c r="D4218" t="s">
        <v>1507</v>
      </c>
      <c r="E4218" t="s">
        <v>2240</v>
      </c>
      <c r="F4218" s="6">
        <v>6.0225415125182832E-4</v>
      </c>
      <c r="G4218" t="s">
        <v>1224</v>
      </c>
      <c r="H4218" t="s">
        <v>748</v>
      </c>
      <c r="I4218" s="1">
        <v>70.715000000000003</v>
      </c>
      <c r="J4218" s="2">
        <v>3.6315925320485248E-2</v>
      </c>
      <c r="K4218" s="2">
        <v>5.1191602856405408E-2</v>
      </c>
      <c r="L4218" s="2">
        <v>4.2639595746563258E-2</v>
      </c>
    </row>
    <row r="4219" spans="1:12" x14ac:dyDescent="0.35">
      <c r="A4219">
        <v>7820120</v>
      </c>
      <c r="B4219" t="s">
        <v>61</v>
      </c>
      <c r="C4219" t="s">
        <v>96</v>
      </c>
      <c r="D4219" t="s">
        <v>2241</v>
      </c>
      <c r="E4219" t="s">
        <v>2242</v>
      </c>
      <c r="F4219" s="6">
        <v>5.1621784393013847E-4</v>
      </c>
      <c r="G4219" t="s">
        <v>271</v>
      </c>
      <c r="H4219" t="s">
        <v>237</v>
      </c>
      <c r="I4219" s="1">
        <v>67.72999999999999</v>
      </c>
      <c r="J4219" s="2">
        <v>3.0508474576271184E-2</v>
      </c>
      <c r="K4219" s="2">
        <v>4.6253118816140401E-2</v>
      </c>
      <c r="L4219" s="2">
        <v>3.4947946458698538E-2</v>
      </c>
    </row>
    <row r="4220" spans="1:12" x14ac:dyDescent="0.35">
      <c r="A4220">
        <v>7820120</v>
      </c>
      <c r="B4220" t="s">
        <v>61</v>
      </c>
      <c r="C4220" t="s">
        <v>96</v>
      </c>
      <c r="D4220" t="s">
        <v>1509</v>
      </c>
      <c r="E4220" t="s">
        <v>2837</v>
      </c>
      <c r="F4220" s="6">
        <v>8.6036307321689758E-5</v>
      </c>
      <c r="G4220" t="s">
        <v>881</v>
      </c>
      <c r="H4220" t="s">
        <v>139</v>
      </c>
      <c r="I4220" s="1">
        <v>50.584615384615397</v>
      </c>
      <c r="J4220" s="2">
        <v>4.6459605953712473E-3</v>
      </c>
      <c r="K4220" s="2" t="s">
        <v>140</v>
      </c>
      <c r="L4220" s="2">
        <v>4.353437019196515E-3</v>
      </c>
    </row>
    <row r="4221" spans="1:12" x14ac:dyDescent="0.35">
      <c r="A4221">
        <v>7820120</v>
      </c>
      <c r="B4221" t="s">
        <v>61</v>
      </c>
      <c r="C4221" t="s">
        <v>96</v>
      </c>
      <c r="D4221" t="s">
        <v>1733</v>
      </c>
      <c r="E4221" t="s">
        <v>2838</v>
      </c>
      <c r="F4221" s="6">
        <v>8.6036307321689758E-5</v>
      </c>
      <c r="G4221" t="s">
        <v>85</v>
      </c>
      <c r="H4221" t="s">
        <v>85</v>
      </c>
      <c r="I4221" s="1" t="s">
        <v>140</v>
      </c>
      <c r="J4221" s="2" t="s">
        <v>140</v>
      </c>
      <c r="K4221" s="2" t="s">
        <v>140</v>
      </c>
      <c r="L4221" s="2">
        <v>0</v>
      </c>
    </row>
    <row r="4222" spans="1:12" x14ac:dyDescent="0.35">
      <c r="A4222">
        <v>7820120</v>
      </c>
      <c r="B4222" t="s">
        <v>61</v>
      </c>
      <c r="C4222" t="s">
        <v>96</v>
      </c>
      <c r="D4222" t="s">
        <v>1733</v>
      </c>
      <c r="E4222" t="s">
        <v>1128</v>
      </c>
      <c r="F4222" s="6">
        <v>1.7207261464337952E-4</v>
      </c>
      <c r="G4222" t="s">
        <v>300</v>
      </c>
      <c r="H4222" t="s">
        <v>206</v>
      </c>
      <c r="I4222" s="1">
        <v>71.66</v>
      </c>
      <c r="J4222" s="2">
        <v>1.1322378043534372E-2</v>
      </c>
      <c r="K4222" s="2">
        <v>1.7207261464337952E-2</v>
      </c>
      <c r="L4222" s="2">
        <v>9.6360664200292531E-3</v>
      </c>
    </row>
    <row r="4223" spans="1:12" x14ac:dyDescent="0.35">
      <c r="A4223">
        <v>7820120</v>
      </c>
      <c r="B4223" t="s">
        <v>61</v>
      </c>
      <c r="C4223" t="s">
        <v>96</v>
      </c>
      <c r="D4223" t="s">
        <v>1733</v>
      </c>
      <c r="E4223" t="s">
        <v>2839</v>
      </c>
      <c r="F4223" s="6">
        <v>3.4414522928675903E-4</v>
      </c>
      <c r="G4223" t="s">
        <v>733</v>
      </c>
      <c r="H4223" t="s">
        <v>676</v>
      </c>
      <c r="I4223" s="1">
        <v>79.344999999999999</v>
      </c>
      <c r="J4223" s="2">
        <v>2.2575927041211391E-2</v>
      </c>
      <c r="K4223" s="2">
        <v>2.7359545728297342E-2</v>
      </c>
      <c r="L4223" s="2">
        <v>2.7290717732687882E-2</v>
      </c>
    </row>
    <row r="4224" spans="1:12" x14ac:dyDescent="0.35">
      <c r="A4224">
        <v>7820120</v>
      </c>
      <c r="B4224" t="s">
        <v>61</v>
      </c>
      <c r="C4224" t="s">
        <v>96</v>
      </c>
      <c r="D4224" t="s">
        <v>1733</v>
      </c>
      <c r="E4224" t="s">
        <v>2840</v>
      </c>
      <c r="F4224" s="6">
        <v>3.4414522928675903E-4</v>
      </c>
      <c r="G4224" t="s">
        <v>371</v>
      </c>
      <c r="H4224" t="s">
        <v>1711</v>
      </c>
      <c r="I4224" s="1">
        <v>67.180000000000007</v>
      </c>
      <c r="J4224" s="2">
        <v>2.2507097995354042E-2</v>
      </c>
      <c r="K4224" s="2">
        <v>2.5707648627720899E-2</v>
      </c>
      <c r="L4224" s="2">
        <v>2.3126558357822315E-2</v>
      </c>
    </row>
    <row r="4225" spans="1:12" x14ac:dyDescent="0.35">
      <c r="A4225">
        <v>7820120</v>
      </c>
      <c r="B4225" t="s">
        <v>61</v>
      </c>
      <c r="C4225" t="s">
        <v>96</v>
      </c>
      <c r="D4225" t="s">
        <v>2497</v>
      </c>
      <c r="E4225" t="s">
        <v>2841</v>
      </c>
      <c r="F4225" s="6">
        <v>2.5810892196506923E-4</v>
      </c>
      <c r="G4225" t="s">
        <v>1197</v>
      </c>
      <c r="H4225" t="s">
        <v>185</v>
      </c>
      <c r="I4225" s="1">
        <v>70.434999999999988</v>
      </c>
      <c r="J4225" s="2">
        <v>1.107287275230147E-2</v>
      </c>
      <c r="K4225" s="2">
        <v>2.4158995095930478E-2</v>
      </c>
      <c r="L4225" s="2">
        <v>1.8196678998537382E-2</v>
      </c>
    </row>
    <row r="4226" spans="1:12" x14ac:dyDescent="0.35">
      <c r="A4226">
        <v>7820120</v>
      </c>
      <c r="B4226" t="s">
        <v>61</v>
      </c>
      <c r="C4226" t="s">
        <v>96</v>
      </c>
      <c r="D4226" t="s">
        <v>1735</v>
      </c>
      <c r="E4226" t="s">
        <v>1808</v>
      </c>
      <c r="F4226" s="6">
        <v>9.463993805385873E-4</v>
      </c>
      <c r="G4226" t="s">
        <v>1756</v>
      </c>
      <c r="H4226" t="s">
        <v>328</v>
      </c>
      <c r="I4226" s="1">
        <v>79.22</v>
      </c>
      <c r="J4226" s="2">
        <v>4.7130689150821643E-2</v>
      </c>
      <c r="K4226" s="2">
        <v>8.9340101522842649E-2</v>
      </c>
      <c r="L4226" s="2">
        <v>6.9844277171929439E-2</v>
      </c>
    </row>
    <row r="4227" spans="1:12" x14ac:dyDescent="0.35">
      <c r="A4227">
        <v>7820120</v>
      </c>
      <c r="B4227" t="s">
        <v>61</v>
      </c>
      <c r="C4227" t="s">
        <v>96</v>
      </c>
      <c r="D4227" t="s">
        <v>1735</v>
      </c>
      <c r="E4227" t="s">
        <v>1809</v>
      </c>
      <c r="F4227" s="6">
        <v>5.1621784393013847E-4</v>
      </c>
      <c r="G4227" t="s">
        <v>331</v>
      </c>
      <c r="H4227" t="s">
        <v>488</v>
      </c>
      <c r="I4227" s="1">
        <v>73.81</v>
      </c>
      <c r="J4227" s="2">
        <v>2.0906822679170607E-2</v>
      </c>
      <c r="K4227" s="2">
        <v>4.6046631678568352E-2</v>
      </c>
      <c r="L4227" s="2">
        <v>3.8096876882044217E-2</v>
      </c>
    </row>
    <row r="4228" spans="1:12" x14ac:dyDescent="0.35">
      <c r="A4228">
        <v>7820120</v>
      </c>
      <c r="B4228" t="s">
        <v>61</v>
      </c>
      <c r="C4228" t="s">
        <v>96</v>
      </c>
      <c r="D4228" t="s">
        <v>1735</v>
      </c>
      <c r="E4228" t="s">
        <v>1810</v>
      </c>
      <c r="F4228" s="6">
        <v>3.4414522928675903E-4</v>
      </c>
      <c r="G4228" t="s">
        <v>637</v>
      </c>
      <c r="H4228" t="s">
        <v>356</v>
      </c>
      <c r="I4228" s="1">
        <v>72.069999999999993</v>
      </c>
      <c r="J4228" s="2">
        <v>1.7482577647767356E-2</v>
      </c>
      <c r="K4228" s="2">
        <v>2.5397917921362815E-2</v>
      </c>
      <c r="L4228" s="2">
        <v>2.5157015735738138E-2</v>
      </c>
    </row>
    <row r="4229" spans="1:12" x14ac:dyDescent="0.35">
      <c r="A4229">
        <v>7820120</v>
      </c>
      <c r="B4229" t="s">
        <v>61</v>
      </c>
      <c r="C4229" t="s">
        <v>96</v>
      </c>
      <c r="D4229" t="s">
        <v>1737</v>
      </c>
      <c r="E4229" t="s">
        <v>1738</v>
      </c>
      <c r="F4229" s="6">
        <v>7.7432676589520781E-4</v>
      </c>
      <c r="G4229" t="s">
        <v>163</v>
      </c>
      <c r="H4229" t="s">
        <v>1294</v>
      </c>
      <c r="I4229" s="1">
        <v>54.94</v>
      </c>
      <c r="J4229" s="2">
        <v>2.0674524649402049E-2</v>
      </c>
      <c r="K4229" s="2">
        <v>5.1028133872494198E-2</v>
      </c>
      <c r="L4229" s="2">
        <v>4.2510539447646913E-2</v>
      </c>
    </row>
    <row r="4230" spans="1:12" x14ac:dyDescent="0.35">
      <c r="A4230">
        <v>7820120</v>
      </c>
      <c r="B4230" t="s">
        <v>61</v>
      </c>
      <c r="C4230" t="s">
        <v>96</v>
      </c>
      <c r="D4230" t="s">
        <v>2842</v>
      </c>
      <c r="E4230" t="s">
        <v>2843</v>
      </c>
      <c r="F4230" s="6">
        <v>1.7207261464337952E-4</v>
      </c>
      <c r="G4230" t="s">
        <v>330</v>
      </c>
      <c r="H4230" t="s">
        <v>206</v>
      </c>
      <c r="I4230" s="1">
        <v>80.790000000000006</v>
      </c>
      <c r="J4230" s="2">
        <v>8.3799363331325833E-3</v>
      </c>
      <c r="K4230" s="2">
        <v>1.7207261464337952E-2</v>
      </c>
      <c r="L4230" s="2">
        <v>1.3903467263185067E-2</v>
      </c>
    </row>
    <row r="4231" spans="1:12" x14ac:dyDescent="0.35">
      <c r="A4231">
        <v>7820120</v>
      </c>
      <c r="B4231" t="s">
        <v>61</v>
      </c>
      <c r="C4231" t="s">
        <v>96</v>
      </c>
      <c r="D4231" t="s">
        <v>1740</v>
      </c>
      <c r="E4231" t="s">
        <v>2243</v>
      </c>
      <c r="F4231" s="6">
        <v>1.7207261464337952E-4</v>
      </c>
      <c r="G4231" t="s">
        <v>463</v>
      </c>
      <c r="H4231" t="s">
        <v>1010</v>
      </c>
      <c r="I4231" s="1">
        <v>75.85499999999999</v>
      </c>
      <c r="J4231" s="2">
        <v>9.7909317732082935E-3</v>
      </c>
      <c r="K4231" s="2">
        <v>1.3610943818291319E-2</v>
      </c>
      <c r="L4231" s="2">
        <v>1.3060311713994478E-2</v>
      </c>
    </row>
    <row r="4232" spans="1:12" x14ac:dyDescent="0.35">
      <c r="A4232">
        <v>7820120</v>
      </c>
      <c r="B4232" t="s">
        <v>61</v>
      </c>
      <c r="C4232" t="s">
        <v>96</v>
      </c>
      <c r="D4232" t="s">
        <v>1740</v>
      </c>
      <c r="E4232" t="s">
        <v>2844</v>
      </c>
      <c r="F4232" s="6">
        <v>2.5810892196506923E-4</v>
      </c>
      <c r="G4232" t="s">
        <v>198</v>
      </c>
      <c r="H4232" t="s">
        <v>85</v>
      </c>
      <c r="I4232" s="1">
        <v>53.676923076923082</v>
      </c>
      <c r="J4232" s="2">
        <v>1.3421663942183601E-2</v>
      </c>
      <c r="K4232" s="2" t="s">
        <v>140</v>
      </c>
      <c r="L4232" s="2">
        <v>1.3860449306445697E-2</v>
      </c>
    </row>
    <row r="4233" spans="1:12" x14ac:dyDescent="0.35">
      <c r="A4233">
        <v>7820120</v>
      </c>
      <c r="B4233" t="s">
        <v>61</v>
      </c>
      <c r="C4233" t="s">
        <v>96</v>
      </c>
      <c r="D4233" t="s">
        <v>2501</v>
      </c>
      <c r="E4233" t="s">
        <v>2845</v>
      </c>
      <c r="F4233" s="6">
        <v>2.5810892196506923E-4</v>
      </c>
      <c r="G4233" t="s">
        <v>504</v>
      </c>
      <c r="H4233" t="s">
        <v>2140</v>
      </c>
      <c r="I4233" s="1">
        <v>68.78</v>
      </c>
      <c r="J4233" s="2">
        <v>1.4841263012991482E-2</v>
      </c>
      <c r="K4233" s="2">
        <v>1.6235051191602855E-2</v>
      </c>
      <c r="L4233" s="2">
        <v>1.7757894618882681E-2</v>
      </c>
    </row>
    <row r="4234" spans="1:12" x14ac:dyDescent="0.35">
      <c r="A4234">
        <v>7820120</v>
      </c>
      <c r="B4234" t="s">
        <v>61</v>
      </c>
      <c r="C4234" t="s">
        <v>96</v>
      </c>
      <c r="D4234" t="s">
        <v>2244</v>
      </c>
      <c r="E4234" t="s">
        <v>2245</v>
      </c>
      <c r="F4234" s="6">
        <v>5.1621784393013847E-4</v>
      </c>
      <c r="G4234" t="s">
        <v>217</v>
      </c>
      <c r="H4234" t="s">
        <v>603</v>
      </c>
      <c r="I4234" s="1">
        <v>72.83</v>
      </c>
      <c r="J4234" s="2">
        <v>2.6430353609223092E-2</v>
      </c>
      <c r="K4234" s="2">
        <v>3.9129312569904491E-2</v>
      </c>
      <c r="L4234" s="2">
        <v>3.7580660613485917E-2</v>
      </c>
    </row>
    <row r="4235" spans="1:12" x14ac:dyDescent="0.35">
      <c r="A4235">
        <v>7820120</v>
      </c>
      <c r="B4235" t="s">
        <v>61</v>
      </c>
      <c r="C4235" t="s">
        <v>96</v>
      </c>
      <c r="D4235" t="s">
        <v>1744</v>
      </c>
      <c r="E4235" t="s">
        <v>2846</v>
      </c>
      <c r="F4235" s="6">
        <v>8.6036307321689758E-5</v>
      </c>
      <c r="G4235" t="s">
        <v>1298</v>
      </c>
      <c r="H4235" t="s">
        <v>227</v>
      </c>
      <c r="I4235" s="1">
        <v>85.11999999999999</v>
      </c>
      <c r="J4235" s="2">
        <v>6.0569560354469592E-3</v>
      </c>
      <c r="K4235" s="2">
        <v>7.9153402735954569E-3</v>
      </c>
      <c r="L4235" s="2">
        <v>7.321689621794812E-3</v>
      </c>
    </row>
    <row r="4236" spans="1:12" x14ac:dyDescent="0.35">
      <c r="A4236">
        <v>7820120</v>
      </c>
      <c r="B4236" t="s">
        <v>61</v>
      </c>
      <c r="C4236" t="s">
        <v>96</v>
      </c>
      <c r="D4236" t="s">
        <v>1744</v>
      </c>
      <c r="E4236" t="s">
        <v>2847</v>
      </c>
      <c r="F4236" s="6">
        <v>8.6036307321689758E-5</v>
      </c>
      <c r="G4236" t="s">
        <v>751</v>
      </c>
      <c r="H4236" t="s">
        <v>206</v>
      </c>
      <c r="I4236" s="1">
        <v>88.259999999999991</v>
      </c>
      <c r="J4236" s="2">
        <v>5.9881269895896063E-3</v>
      </c>
      <c r="K4236" s="2">
        <v>8.6036307321689758E-3</v>
      </c>
      <c r="L4236" s="2">
        <v>7.2012386602634598E-3</v>
      </c>
    </row>
    <row r="4237" spans="1:12" x14ac:dyDescent="0.35">
      <c r="A4237">
        <v>7820120</v>
      </c>
      <c r="B4237" t="s">
        <v>61</v>
      </c>
      <c r="C4237" t="s">
        <v>96</v>
      </c>
      <c r="D4237" t="s">
        <v>1744</v>
      </c>
      <c r="E4237" t="s">
        <v>1745</v>
      </c>
      <c r="F4237" s="6">
        <v>8.6036307321689758E-5</v>
      </c>
      <c r="G4237" t="s">
        <v>917</v>
      </c>
      <c r="H4237" t="s">
        <v>554</v>
      </c>
      <c r="I4237" s="1">
        <v>74.86</v>
      </c>
      <c r="J4237" s="2">
        <v>5.0933493934440339E-3</v>
      </c>
      <c r="K4237" s="2">
        <v>6.1946141271616625E-3</v>
      </c>
      <c r="L4237" s="2">
        <v>6.4441194183945637E-3</v>
      </c>
    </row>
    <row r="4238" spans="1:12" x14ac:dyDescent="0.35">
      <c r="A4238">
        <v>7820120</v>
      </c>
      <c r="B4238" t="s">
        <v>61</v>
      </c>
      <c r="C4238" t="s">
        <v>96</v>
      </c>
      <c r="D4238" t="s">
        <v>267</v>
      </c>
      <c r="E4238" t="s">
        <v>268</v>
      </c>
      <c r="F4238" s="6">
        <v>5.1621784393013847E-4</v>
      </c>
      <c r="G4238" t="s">
        <v>176</v>
      </c>
      <c r="H4238" t="s">
        <v>269</v>
      </c>
      <c r="I4238" s="1">
        <v>84.33</v>
      </c>
      <c r="J4238" s="2">
        <v>3.2728211305170778E-2</v>
      </c>
      <c r="K4238" s="2">
        <v>4.9660156586079321E-2</v>
      </c>
      <c r="L4238" s="2">
        <v>4.3517165818682514E-2</v>
      </c>
    </row>
    <row r="4239" spans="1:12" x14ac:dyDescent="0.35">
      <c r="A4239">
        <v>7820120</v>
      </c>
      <c r="B4239" t="s">
        <v>61</v>
      </c>
      <c r="C4239" t="s">
        <v>96</v>
      </c>
      <c r="D4239" t="s">
        <v>267</v>
      </c>
      <c r="E4239" t="s">
        <v>270</v>
      </c>
      <c r="F4239" s="6">
        <v>3.4414522928675903E-4</v>
      </c>
      <c r="G4239" t="s">
        <v>271</v>
      </c>
      <c r="H4239" t="s">
        <v>139</v>
      </c>
      <c r="I4239" s="1">
        <v>75.369230769230796</v>
      </c>
      <c r="J4239" s="2">
        <v>2.033898305084746E-2</v>
      </c>
      <c r="K4239" s="2" t="s">
        <v>140</v>
      </c>
      <c r="L4239" s="2">
        <v>2.5948550813345576E-2</v>
      </c>
    </row>
    <row r="4240" spans="1:12" x14ac:dyDescent="0.35">
      <c r="A4240">
        <v>7820120</v>
      </c>
      <c r="B4240" t="s">
        <v>61</v>
      </c>
      <c r="C4240" t="s">
        <v>96</v>
      </c>
      <c r="D4240" t="s">
        <v>853</v>
      </c>
      <c r="E4240" t="s">
        <v>744</v>
      </c>
      <c r="F4240" s="6">
        <v>2.5810892196506923E-4</v>
      </c>
      <c r="G4240" t="s">
        <v>854</v>
      </c>
      <c r="H4240" t="s">
        <v>364</v>
      </c>
      <c r="I4240" s="1">
        <v>58.599999999999994</v>
      </c>
      <c r="J4240" s="2">
        <v>7.0205626774498828E-3</v>
      </c>
      <c r="K4240" s="2">
        <v>2.064871375720554E-2</v>
      </c>
      <c r="L4240" s="2">
        <v>1.5125182433310097E-2</v>
      </c>
    </row>
    <row r="4241" spans="1:12" x14ac:dyDescent="0.35">
      <c r="A4241">
        <v>7820120</v>
      </c>
      <c r="B4241" t="s">
        <v>61</v>
      </c>
      <c r="C4241" t="s">
        <v>96</v>
      </c>
      <c r="D4241" t="s">
        <v>853</v>
      </c>
      <c r="E4241" t="s">
        <v>855</v>
      </c>
      <c r="F4241" s="6">
        <v>2.5810892196506923E-4</v>
      </c>
      <c r="G4241" t="s">
        <v>856</v>
      </c>
      <c r="H4241" t="s">
        <v>857</v>
      </c>
      <c r="I4241" s="1">
        <v>87.484999999999999</v>
      </c>
      <c r="J4241" s="2">
        <v>2.359115546760733E-2</v>
      </c>
      <c r="K4241" s="2">
        <v>1.9590467177148758E-2</v>
      </c>
      <c r="L4241" s="2">
        <v>2.2584530671943558E-2</v>
      </c>
    </row>
    <row r="4242" spans="1:12" x14ac:dyDescent="0.35">
      <c r="A4242">
        <v>7820120</v>
      </c>
      <c r="B4242" t="s">
        <v>61</v>
      </c>
      <c r="C4242" t="s">
        <v>96</v>
      </c>
      <c r="D4242" t="s">
        <v>853</v>
      </c>
      <c r="E4242" t="s">
        <v>858</v>
      </c>
      <c r="F4242" s="6">
        <v>2.5810892196506923E-4</v>
      </c>
      <c r="G4242" t="s">
        <v>690</v>
      </c>
      <c r="H4242" t="s">
        <v>724</v>
      </c>
      <c r="I4242" s="1">
        <v>70.205000000000013</v>
      </c>
      <c r="J4242" s="2">
        <v>1.1098683644497977E-2</v>
      </c>
      <c r="K4242" s="2">
        <v>2.1526284091886776E-2</v>
      </c>
      <c r="L4242" s="2">
        <v>1.8145058001830285E-2</v>
      </c>
    </row>
    <row r="4243" spans="1:12" x14ac:dyDescent="0.35">
      <c r="A4243">
        <v>7820120</v>
      </c>
      <c r="B4243" t="s">
        <v>61</v>
      </c>
      <c r="C4243" t="s">
        <v>96</v>
      </c>
      <c r="D4243" t="s">
        <v>1746</v>
      </c>
      <c r="E4243" t="s">
        <v>2848</v>
      </c>
      <c r="F4243" s="6">
        <v>3.4414522928675903E-4</v>
      </c>
      <c r="G4243" t="s">
        <v>300</v>
      </c>
      <c r="H4243" t="s">
        <v>1636</v>
      </c>
      <c r="I4243" s="1">
        <v>69.069999999999993</v>
      </c>
      <c r="J4243" s="2">
        <v>2.2644756087068743E-2</v>
      </c>
      <c r="K4243" s="2">
        <v>2.4984943646218703E-2</v>
      </c>
      <c r="L4243" s="2">
        <v>2.3746020820786373E-2</v>
      </c>
    </row>
    <row r="4244" spans="1:12" x14ac:dyDescent="0.35">
      <c r="A4244">
        <v>7820120</v>
      </c>
      <c r="B4244" t="s">
        <v>61</v>
      </c>
      <c r="C4244" t="s">
        <v>96</v>
      </c>
      <c r="D4244" t="s">
        <v>1746</v>
      </c>
      <c r="E4244" t="s">
        <v>2849</v>
      </c>
      <c r="F4244" s="6">
        <v>2.5810892196506923E-4</v>
      </c>
      <c r="G4244" t="s">
        <v>188</v>
      </c>
      <c r="H4244" t="s">
        <v>242</v>
      </c>
      <c r="I4244" s="1">
        <v>85.57</v>
      </c>
      <c r="J4244" s="2">
        <v>1.9254925578594165E-2</v>
      </c>
      <c r="K4244" s="2">
        <v>2.4442914910092057E-2</v>
      </c>
      <c r="L4244" s="2">
        <v>2.2068312828013418E-2</v>
      </c>
    </row>
    <row r="4245" spans="1:12" x14ac:dyDescent="0.35">
      <c r="A4245">
        <v>7820120</v>
      </c>
      <c r="B4245" t="s">
        <v>61</v>
      </c>
      <c r="C4245" t="s">
        <v>96</v>
      </c>
      <c r="D4245" t="s">
        <v>1746</v>
      </c>
      <c r="E4245" t="s">
        <v>2246</v>
      </c>
      <c r="F4245" s="6">
        <v>2.5810892196506923E-4</v>
      </c>
      <c r="G4245" t="s">
        <v>1209</v>
      </c>
      <c r="H4245" t="s">
        <v>417</v>
      </c>
      <c r="I4245" s="1">
        <v>72.634999999999991</v>
      </c>
      <c r="J4245" s="2">
        <v>1.4660586767615932E-2</v>
      </c>
      <c r="K4245" s="2">
        <v>2.3255613869052737E-2</v>
      </c>
      <c r="L4245" s="2">
        <v>1.8738707340821066E-2</v>
      </c>
    </row>
    <row r="4246" spans="1:12" x14ac:dyDescent="0.35">
      <c r="A4246">
        <v>7820120</v>
      </c>
      <c r="B4246" t="s">
        <v>61</v>
      </c>
      <c r="C4246" t="s">
        <v>96</v>
      </c>
      <c r="D4246" t="s">
        <v>1746</v>
      </c>
      <c r="E4246" t="s">
        <v>2850</v>
      </c>
      <c r="F4246" s="6">
        <v>8.6036307321689758E-5</v>
      </c>
      <c r="G4246" t="s">
        <v>2077</v>
      </c>
      <c r="H4246" t="s">
        <v>450</v>
      </c>
      <c r="I4246" s="1">
        <v>73.064999999999998</v>
      </c>
      <c r="J4246" s="2">
        <v>5.3256474232125962E-3</v>
      </c>
      <c r="K4246" s="2">
        <v>6.7538501247526462E-3</v>
      </c>
      <c r="L4246" s="2">
        <v>6.2892539339345346E-3</v>
      </c>
    </row>
    <row r="4247" spans="1:12" x14ac:dyDescent="0.35">
      <c r="A4247">
        <v>7820120</v>
      </c>
      <c r="B4247" t="s">
        <v>61</v>
      </c>
      <c r="C4247" t="s">
        <v>96</v>
      </c>
      <c r="D4247" t="s">
        <v>2247</v>
      </c>
      <c r="E4247" t="s">
        <v>2851</v>
      </c>
      <c r="F4247" s="6">
        <v>8.6036307321689758E-5</v>
      </c>
      <c r="G4247" t="s">
        <v>356</v>
      </c>
      <c r="H4247" t="s">
        <v>667</v>
      </c>
      <c r="I4247" s="1">
        <v>72.889999999999986</v>
      </c>
      <c r="J4247" s="2">
        <v>6.3494794803407037E-3</v>
      </c>
      <c r="K4247" s="2">
        <v>8.2422782414178792E-3</v>
      </c>
      <c r="L4247" s="2">
        <v>5.127763785091723E-3</v>
      </c>
    </row>
    <row r="4248" spans="1:12" x14ac:dyDescent="0.35">
      <c r="A4248">
        <v>7820120</v>
      </c>
      <c r="B4248" t="s">
        <v>61</v>
      </c>
      <c r="C4248" t="s">
        <v>96</v>
      </c>
      <c r="D4248" t="s">
        <v>2247</v>
      </c>
      <c r="E4248" t="s">
        <v>2248</v>
      </c>
      <c r="F4248" s="6">
        <v>1.7207261464337952E-4</v>
      </c>
      <c r="G4248" t="s">
        <v>1328</v>
      </c>
      <c r="H4248" t="s">
        <v>191</v>
      </c>
      <c r="I4248" s="1">
        <v>74.784999999999997</v>
      </c>
      <c r="J4248" s="2">
        <v>1.2475264561645015E-2</v>
      </c>
      <c r="K4248" s="2">
        <v>1.176976684160716E-2</v>
      </c>
      <c r="L4248" s="2">
        <v>1.2871032100448734E-2</v>
      </c>
    </row>
    <row r="4249" spans="1:12" x14ac:dyDescent="0.35">
      <c r="A4249">
        <v>7820120</v>
      </c>
      <c r="B4249" t="s">
        <v>61</v>
      </c>
      <c r="C4249" t="s">
        <v>96</v>
      </c>
      <c r="D4249" t="s">
        <v>2247</v>
      </c>
      <c r="E4249" t="s">
        <v>2249</v>
      </c>
      <c r="F4249" s="6">
        <v>1.7207261464337952E-4</v>
      </c>
      <c r="G4249" t="s">
        <v>1073</v>
      </c>
      <c r="H4249" t="s">
        <v>206</v>
      </c>
      <c r="I4249" s="1">
        <v>91.564999999999998</v>
      </c>
      <c r="J4249" s="2">
        <v>1.512518282715306E-2</v>
      </c>
      <c r="K4249" s="2">
        <v>1.7207261464337952E-2</v>
      </c>
      <c r="L4249" s="2">
        <v>1.576185123877159E-2</v>
      </c>
    </row>
    <row r="4250" spans="1:12" x14ac:dyDescent="0.35">
      <c r="A4250">
        <v>7820120</v>
      </c>
      <c r="B4250" t="s">
        <v>61</v>
      </c>
      <c r="C4250" t="s">
        <v>96</v>
      </c>
      <c r="D4250" t="s">
        <v>2250</v>
      </c>
      <c r="E4250" t="s">
        <v>2251</v>
      </c>
      <c r="F4250" s="6">
        <v>2.5810892196506923E-4</v>
      </c>
      <c r="G4250" t="s">
        <v>698</v>
      </c>
      <c r="H4250" t="s">
        <v>327</v>
      </c>
      <c r="I4250" s="1">
        <v>81.015000000000001</v>
      </c>
      <c r="J4250" s="2">
        <v>1.837735524391293E-2</v>
      </c>
      <c r="K4250" s="2">
        <v>2.0881011786974102E-2</v>
      </c>
      <c r="L4250" s="2">
        <v>2.0906822679170607E-2</v>
      </c>
    </row>
    <row r="4251" spans="1:12" x14ac:dyDescent="0.35">
      <c r="A4251">
        <v>7820120</v>
      </c>
      <c r="B4251" t="s">
        <v>61</v>
      </c>
      <c r="C4251" t="s">
        <v>96</v>
      </c>
      <c r="D4251" t="s">
        <v>1514</v>
      </c>
      <c r="E4251" t="s">
        <v>2852</v>
      </c>
      <c r="F4251" s="6">
        <v>8.6036307321689758E-5</v>
      </c>
      <c r="G4251" t="s">
        <v>978</v>
      </c>
      <c r="H4251" t="s">
        <v>701</v>
      </c>
      <c r="I4251" s="1">
        <v>61.765000000000008</v>
      </c>
      <c r="J4251" s="2">
        <v>4.1469500129054466E-3</v>
      </c>
      <c r="K4251" s="2">
        <v>7.5023659984513472E-3</v>
      </c>
      <c r="L4251" s="2">
        <v>5.3084402273887513E-3</v>
      </c>
    </row>
    <row r="4252" spans="1:12" x14ac:dyDescent="0.35">
      <c r="A4252">
        <v>7820120</v>
      </c>
      <c r="B4252" t="s">
        <v>61</v>
      </c>
      <c r="C4252" t="s">
        <v>96</v>
      </c>
      <c r="D4252" t="s">
        <v>1514</v>
      </c>
      <c r="E4252" t="s">
        <v>623</v>
      </c>
      <c r="F4252" s="6">
        <v>2.5810892196506923E-4</v>
      </c>
      <c r="G4252" t="s">
        <v>507</v>
      </c>
      <c r="H4252" t="s">
        <v>188</v>
      </c>
      <c r="I4252" s="1">
        <v>63.16</v>
      </c>
      <c r="J4252" s="2">
        <v>1.2156930224554762E-2</v>
      </c>
      <c r="K4252" s="2">
        <v>1.9254925578594165E-2</v>
      </c>
      <c r="L4252" s="2">
        <v>1.6286672582152908E-2</v>
      </c>
    </row>
    <row r="4253" spans="1:12" x14ac:dyDescent="0.35">
      <c r="A4253">
        <v>7820120</v>
      </c>
      <c r="B4253" t="s">
        <v>61</v>
      </c>
      <c r="C4253" t="s">
        <v>96</v>
      </c>
      <c r="D4253" t="s">
        <v>1514</v>
      </c>
      <c r="E4253" t="s">
        <v>2252</v>
      </c>
      <c r="F4253" s="6">
        <v>6.0225415125182832E-4</v>
      </c>
      <c r="G4253" t="s">
        <v>614</v>
      </c>
      <c r="H4253" t="s">
        <v>282</v>
      </c>
      <c r="I4253" s="1">
        <v>46.2</v>
      </c>
      <c r="J4253" s="2">
        <v>2.1380022369439904E-2</v>
      </c>
      <c r="K4253" s="2">
        <v>3.2461498752473547E-2</v>
      </c>
      <c r="L4253" s="2">
        <v>2.7884366743476198E-2</v>
      </c>
    </row>
    <row r="4254" spans="1:12" x14ac:dyDescent="0.35">
      <c r="A4254">
        <v>7820120</v>
      </c>
      <c r="B4254" t="s">
        <v>61</v>
      </c>
      <c r="C4254" t="s">
        <v>96</v>
      </c>
      <c r="D4254" t="s">
        <v>1514</v>
      </c>
      <c r="E4254" t="s">
        <v>2853</v>
      </c>
      <c r="F4254" s="6">
        <v>8.6036307321689758E-5</v>
      </c>
      <c r="G4254" t="s">
        <v>717</v>
      </c>
      <c r="H4254" t="s">
        <v>505</v>
      </c>
      <c r="I4254" s="1">
        <v>74.64500000000001</v>
      </c>
      <c r="J4254" s="2">
        <v>4.6717714875677534E-3</v>
      </c>
      <c r="K4254" s="2">
        <v>7.5797986750408674E-3</v>
      </c>
      <c r="L4254" s="2">
        <v>6.4183083949170697E-3</v>
      </c>
    </row>
    <row r="4255" spans="1:12" x14ac:dyDescent="0.35">
      <c r="A4255">
        <v>7820120</v>
      </c>
      <c r="B4255" t="s">
        <v>61</v>
      </c>
      <c r="C4255" t="s">
        <v>96</v>
      </c>
      <c r="D4255" t="s">
        <v>1514</v>
      </c>
      <c r="E4255" t="s">
        <v>2253</v>
      </c>
      <c r="F4255" s="6">
        <v>1.7207261464337952E-4</v>
      </c>
      <c r="G4255" t="s">
        <v>266</v>
      </c>
      <c r="H4255" t="s">
        <v>304</v>
      </c>
      <c r="I4255" s="1">
        <v>70.899999999999991</v>
      </c>
      <c r="J4255" s="2">
        <v>9.3779574980641829E-3</v>
      </c>
      <c r="K4255" s="2">
        <v>1.5452120794975479E-2</v>
      </c>
      <c r="L4255" s="2">
        <v>1.2199948640777581E-2</v>
      </c>
    </row>
    <row r="4256" spans="1:12" x14ac:dyDescent="0.35">
      <c r="A4256">
        <v>7820120</v>
      </c>
      <c r="B4256" t="s">
        <v>61</v>
      </c>
      <c r="C4256" t="s">
        <v>96</v>
      </c>
      <c r="D4256" t="s">
        <v>1514</v>
      </c>
      <c r="E4256" t="s">
        <v>2854</v>
      </c>
      <c r="F4256" s="6">
        <v>2.5810892196506923E-4</v>
      </c>
      <c r="G4256" t="s">
        <v>170</v>
      </c>
      <c r="H4256" t="s">
        <v>1008</v>
      </c>
      <c r="I4256" s="1">
        <v>89.844999999999999</v>
      </c>
      <c r="J4256" s="2">
        <v>2.4081562419340959E-2</v>
      </c>
      <c r="K4256" s="2">
        <v>2.1293986062118211E-2</v>
      </c>
      <c r="L4256" s="2">
        <v>2.3203992478502685E-2</v>
      </c>
    </row>
    <row r="4257" spans="1:12" x14ac:dyDescent="0.35">
      <c r="A4257">
        <v>7820120</v>
      </c>
      <c r="B4257" t="s">
        <v>61</v>
      </c>
      <c r="C4257" t="s">
        <v>96</v>
      </c>
      <c r="D4257" t="s">
        <v>1514</v>
      </c>
      <c r="E4257" t="s">
        <v>2254</v>
      </c>
      <c r="F4257" s="6">
        <v>5.1621784393013847E-4</v>
      </c>
      <c r="G4257" t="s">
        <v>191</v>
      </c>
      <c r="H4257" t="s">
        <v>426</v>
      </c>
      <c r="I4257" s="1">
        <v>82.98</v>
      </c>
      <c r="J4257" s="2">
        <v>3.5309300524821473E-2</v>
      </c>
      <c r="K4257" s="2">
        <v>4.4394734577991909E-2</v>
      </c>
      <c r="L4257" s="2">
        <v>4.2846081046201495E-2</v>
      </c>
    </row>
    <row r="4258" spans="1:12" x14ac:dyDescent="0.35">
      <c r="A4258">
        <v>7820120</v>
      </c>
      <c r="B4258" t="s">
        <v>61</v>
      </c>
      <c r="C4258" t="s">
        <v>96</v>
      </c>
      <c r="D4258" t="s">
        <v>1514</v>
      </c>
      <c r="E4258" t="s">
        <v>2855</v>
      </c>
      <c r="F4258" s="6">
        <v>8.6036307321689758E-5</v>
      </c>
      <c r="G4258" t="s">
        <v>221</v>
      </c>
      <c r="H4258" t="s">
        <v>703</v>
      </c>
      <c r="I4258" s="1">
        <v>78.884999999999991</v>
      </c>
      <c r="J4258" s="2">
        <v>7.1496171384324188E-3</v>
      </c>
      <c r="K4258" s="2">
        <v>7.0635808311107287E-3</v>
      </c>
      <c r="L4258" s="2">
        <v>6.7796612795111262E-3</v>
      </c>
    </row>
    <row r="4259" spans="1:12" x14ac:dyDescent="0.35">
      <c r="A4259">
        <v>7820120</v>
      </c>
      <c r="B4259" t="s">
        <v>61</v>
      </c>
      <c r="C4259" t="s">
        <v>96</v>
      </c>
      <c r="D4259" t="s">
        <v>1514</v>
      </c>
      <c r="E4259" t="s">
        <v>2856</v>
      </c>
      <c r="F4259" s="6">
        <v>4.3018153660844878E-4</v>
      </c>
      <c r="G4259" t="s">
        <v>1185</v>
      </c>
      <c r="H4259" t="s">
        <v>441</v>
      </c>
      <c r="I4259" s="1">
        <v>88.674999999999997</v>
      </c>
      <c r="J4259" s="2">
        <v>3.5274886001892797E-2</v>
      </c>
      <c r="K4259" s="2">
        <v>4.0308009980211654E-2</v>
      </c>
      <c r="L4259" s="2">
        <v>3.8157100984359545E-2</v>
      </c>
    </row>
    <row r="4260" spans="1:12" x14ac:dyDescent="0.35">
      <c r="A4260">
        <v>7820120</v>
      </c>
      <c r="B4260" t="s">
        <v>61</v>
      </c>
      <c r="C4260" t="s">
        <v>96</v>
      </c>
      <c r="D4260" t="s">
        <v>1514</v>
      </c>
      <c r="E4260" t="s">
        <v>2857</v>
      </c>
      <c r="F4260" s="6">
        <v>8.6036307321689758E-5</v>
      </c>
      <c r="G4260" t="s">
        <v>724</v>
      </c>
      <c r="H4260" t="s">
        <v>1194</v>
      </c>
      <c r="I4260" s="1">
        <v>84.364999999999995</v>
      </c>
      <c r="J4260" s="2">
        <v>7.1754280306289267E-3</v>
      </c>
      <c r="K4260" s="2">
        <v>7.8034930740772616E-3</v>
      </c>
      <c r="L4260" s="2">
        <v>7.2528609697804199E-3</v>
      </c>
    </row>
    <row r="4261" spans="1:12" x14ac:dyDescent="0.35">
      <c r="A4261">
        <v>7820120</v>
      </c>
      <c r="B4261" t="s">
        <v>61</v>
      </c>
      <c r="C4261" t="s">
        <v>96</v>
      </c>
      <c r="D4261" t="s">
        <v>1514</v>
      </c>
      <c r="E4261" t="s">
        <v>2255</v>
      </c>
      <c r="F4261" s="6">
        <v>8.6036307321689758E-5</v>
      </c>
      <c r="G4261" t="s">
        <v>1462</v>
      </c>
      <c r="H4261" t="s">
        <v>1123</v>
      </c>
      <c r="I4261" s="1">
        <v>69.52</v>
      </c>
      <c r="J4261" s="2">
        <v>4.9298804095328228E-3</v>
      </c>
      <c r="K4261" s="2">
        <v>7.2614643379506159E-3</v>
      </c>
      <c r="L4261" s="2">
        <v>5.9795233588574382E-3</v>
      </c>
    </row>
    <row r="4262" spans="1:12" x14ac:dyDescent="0.35">
      <c r="A4262">
        <v>7820120</v>
      </c>
      <c r="B4262" t="s">
        <v>61</v>
      </c>
      <c r="C4262" t="s">
        <v>96</v>
      </c>
      <c r="D4262" t="s">
        <v>1750</v>
      </c>
      <c r="E4262" t="s">
        <v>2858</v>
      </c>
      <c r="F4262" s="6">
        <v>2.5810892196506923E-4</v>
      </c>
      <c r="G4262" t="s">
        <v>285</v>
      </c>
      <c r="H4262" t="s">
        <v>1103</v>
      </c>
      <c r="I4262" s="1">
        <v>62.47</v>
      </c>
      <c r="J4262" s="2">
        <v>1.0737331153746881E-2</v>
      </c>
      <c r="K4262" s="2">
        <v>1.7035188849694568E-2</v>
      </c>
      <c r="L4262" s="2">
        <v>1.6131807622816827E-2</v>
      </c>
    </row>
    <row r="4263" spans="1:12" x14ac:dyDescent="0.35">
      <c r="A4263">
        <v>7820120</v>
      </c>
      <c r="B4263" t="s">
        <v>61</v>
      </c>
      <c r="C4263" t="s">
        <v>96</v>
      </c>
      <c r="D4263" t="s">
        <v>272</v>
      </c>
      <c r="E4263" t="s">
        <v>273</v>
      </c>
      <c r="F4263" s="6">
        <v>1.1184719951819668E-3</v>
      </c>
      <c r="G4263" t="s">
        <v>274</v>
      </c>
      <c r="H4263" t="s">
        <v>236</v>
      </c>
      <c r="I4263" s="1">
        <v>56.529999999999994</v>
      </c>
      <c r="J4263" s="2">
        <v>5.9167168545126041E-2</v>
      </c>
      <c r="K4263" s="2">
        <v>8.1424761249247177E-2</v>
      </c>
      <c r="L4263" s="2">
        <v>6.3305513220646495E-2</v>
      </c>
    </row>
    <row r="4264" spans="1:12" x14ac:dyDescent="0.35">
      <c r="A4264">
        <v>7820120</v>
      </c>
      <c r="B4264" t="s">
        <v>61</v>
      </c>
      <c r="C4264" t="s">
        <v>96</v>
      </c>
      <c r="D4264" t="s">
        <v>2256</v>
      </c>
      <c r="E4264" t="s">
        <v>2257</v>
      </c>
      <c r="F4264" s="6">
        <v>1.7207261464337952E-4</v>
      </c>
      <c r="G4264" t="s">
        <v>345</v>
      </c>
      <c r="H4264" t="s">
        <v>856</v>
      </c>
      <c r="I4264" s="1">
        <v>86.24</v>
      </c>
      <c r="J4264" s="2">
        <v>1.318076228168287E-2</v>
      </c>
      <c r="K4264" s="2">
        <v>1.5727436978404889E-2</v>
      </c>
      <c r="L4264" s="2">
        <v>1.4849867168847598E-2</v>
      </c>
    </row>
    <row r="4265" spans="1:12" x14ac:dyDescent="0.35">
      <c r="A4265">
        <v>7820120</v>
      </c>
      <c r="B4265" t="s">
        <v>61</v>
      </c>
      <c r="C4265" t="s">
        <v>96</v>
      </c>
      <c r="D4265" t="s">
        <v>2256</v>
      </c>
      <c r="E4265" t="s">
        <v>2258</v>
      </c>
      <c r="F4265" s="6">
        <v>8.6036307321689758E-5</v>
      </c>
      <c r="G4265" t="s">
        <v>144</v>
      </c>
      <c r="H4265" t="s">
        <v>139</v>
      </c>
      <c r="I4265" s="1">
        <v>85.061538461538476</v>
      </c>
      <c r="J4265" s="2">
        <v>6.6161920330379429E-3</v>
      </c>
      <c r="K4265" s="2" t="s">
        <v>140</v>
      </c>
      <c r="L4265" s="2">
        <v>7.321689621794812E-3</v>
      </c>
    </row>
    <row r="4266" spans="1:12" x14ac:dyDescent="0.35">
      <c r="A4266">
        <v>7820120</v>
      </c>
      <c r="B4266" t="s">
        <v>61</v>
      </c>
      <c r="C4266" t="s">
        <v>96</v>
      </c>
      <c r="D4266" t="s">
        <v>1516</v>
      </c>
      <c r="E4266" t="s">
        <v>2259</v>
      </c>
      <c r="F4266" s="6">
        <v>1.7207261464337952E-4</v>
      </c>
      <c r="G4266" t="s">
        <v>1714</v>
      </c>
      <c r="H4266" t="s">
        <v>1029</v>
      </c>
      <c r="I4266" s="1">
        <v>71.42</v>
      </c>
      <c r="J4266" s="2">
        <v>8.6724597780263278E-3</v>
      </c>
      <c r="K4266" s="2">
        <v>1.2664544437752731E-2</v>
      </c>
      <c r="L4266" s="2">
        <v>1.2285984948099271E-2</v>
      </c>
    </row>
    <row r="4267" spans="1:12" x14ac:dyDescent="0.35">
      <c r="A4267">
        <v>7820120</v>
      </c>
      <c r="B4267" t="s">
        <v>61</v>
      </c>
      <c r="C4267" t="s">
        <v>96</v>
      </c>
      <c r="D4267" t="s">
        <v>1516</v>
      </c>
      <c r="E4267" t="s">
        <v>2260</v>
      </c>
      <c r="F4267" s="6">
        <v>8.6036307321689758E-5</v>
      </c>
      <c r="G4267" t="s">
        <v>2261</v>
      </c>
      <c r="H4267" t="s">
        <v>929</v>
      </c>
      <c r="I4267" s="1">
        <v>72.139999999999986</v>
      </c>
      <c r="J4267" s="2">
        <v>3.8458229372795322E-3</v>
      </c>
      <c r="K4267" s="2">
        <v>7.0377699389142217E-3</v>
      </c>
      <c r="L4267" s="2">
        <v>6.2032176266128454E-3</v>
      </c>
    </row>
    <row r="4268" spans="1:12" x14ac:dyDescent="0.35">
      <c r="A4268">
        <v>7820120</v>
      </c>
      <c r="B4268" t="s">
        <v>61</v>
      </c>
      <c r="C4268" t="s">
        <v>96</v>
      </c>
      <c r="D4268" t="s">
        <v>1516</v>
      </c>
      <c r="E4268" t="s">
        <v>2262</v>
      </c>
      <c r="F4268" s="6">
        <v>7.7432676589520781E-4</v>
      </c>
      <c r="G4268" t="s">
        <v>1769</v>
      </c>
      <c r="H4268" t="s">
        <v>720</v>
      </c>
      <c r="I4268" s="1">
        <v>56.05</v>
      </c>
      <c r="J4268" s="2">
        <v>3.2831454873956813E-2</v>
      </c>
      <c r="K4268" s="2">
        <v>5.3738277553127427E-2</v>
      </c>
      <c r="L4268" s="2">
        <v>4.3439730385192277E-2</v>
      </c>
    </row>
    <row r="4269" spans="1:12" x14ac:dyDescent="0.35">
      <c r="A4269">
        <v>7820120</v>
      </c>
      <c r="B4269" t="s">
        <v>61</v>
      </c>
      <c r="C4269" t="s">
        <v>96</v>
      </c>
      <c r="D4269" t="s">
        <v>1516</v>
      </c>
      <c r="E4269" t="s">
        <v>2263</v>
      </c>
      <c r="F4269" s="6">
        <v>6.0225415125182832E-4</v>
      </c>
      <c r="G4269" t="s">
        <v>1024</v>
      </c>
      <c r="H4269" t="s">
        <v>373</v>
      </c>
      <c r="I4269" s="1">
        <v>74.19</v>
      </c>
      <c r="J4269" s="2">
        <v>3.1678568355846169E-2</v>
      </c>
      <c r="K4269" s="2">
        <v>5.0589348705153581E-2</v>
      </c>
      <c r="L4269" s="2">
        <v>4.4687256184951847E-2</v>
      </c>
    </row>
    <row r="4270" spans="1:12" x14ac:dyDescent="0.35">
      <c r="A4270">
        <v>7820120</v>
      </c>
      <c r="B4270" t="s">
        <v>61</v>
      </c>
      <c r="C4270" t="s">
        <v>96</v>
      </c>
      <c r="D4270" t="s">
        <v>1516</v>
      </c>
      <c r="E4270" t="s">
        <v>2264</v>
      </c>
      <c r="F4270" s="6">
        <v>8.6036307321689755E-4</v>
      </c>
      <c r="G4270" t="s">
        <v>690</v>
      </c>
      <c r="H4270" t="s">
        <v>508</v>
      </c>
      <c r="I4270" s="1">
        <v>67.050000000000011</v>
      </c>
      <c r="J4270" s="2">
        <v>3.6995612148326598E-2</v>
      </c>
      <c r="K4270" s="2">
        <v>6.7452464940204779E-2</v>
      </c>
      <c r="L4270" s="2">
        <v>5.7644325905532139E-2</v>
      </c>
    </row>
    <row r="4271" spans="1:12" x14ac:dyDescent="0.35">
      <c r="A4271">
        <v>7820120</v>
      </c>
      <c r="B4271" t="s">
        <v>61</v>
      </c>
      <c r="C4271" t="s">
        <v>96</v>
      </c>
      <c r="D4271" t="s">
        <v>1518</v>
      </c>
      <c r="E4271" t="s">
        <v>2265</v>
      </c>
      <c r="F4271" s="6">
        <v>8.6036307321689758E-5</v>
      </c>
      <c r="G4271" t="s">
        <v>353</v>
      </c>
      <c r="H4271" t="s">
        <v>139</v>
      </c>
      <c r="I4271" s="1">
        <v>49.846153846153861</v>
      </c>
      <c r="J4271" s="2">
        <v>3.5619031231179559E-3</v>
      </c>
      <c r="K4271" s="2" t="s">
        <v>140</v>
      </c>
      <c r="L4271" s="2">
        <v>4.2932118666333058E-3</v>
      </c>
    </row>
    <row r="4272" spans="1:12" x14ac:dyDescent="0.35">
      <c r="A4272">
        <v>7820120</v>
      </c>
      <c r="B4272" t="s">
        <v>61</v>
      </c>
      <c r="C4272" t="s">
        <v>96</v>
      </c>
      <c r="D4272" t="s">
        <v>1518</v>
      </c>
      <c r="E4272" t="s">
        <v>2859</v>
      </c>
      <c r="F4272" s="6">
        <v>3.4414522928675903E-4</v>
      </c>
      <c r="G4272" t="s">
        <v>2860</v>
      </c>
      <c r="H4272" t="s">
        <v>2531</v>
      </c>
      <c r="I4272" s="1">
        <v>60.335000000000001</v>
      </c>
      <c r="J4272" s="2">
        <v>1.6105996730620322E-2</v>
      </c>
      <c r="K4272" s="2">
        <v>2.336746106857094E-2</v>
      </c>
      <c r="L4272" s="2">
        <v>2.0751957063429596E-2</v>
      </c>
    </row>
    <row r="4273" spans="1:12" x14ac:dyDescent="0.35">
      <c r="A4273">
        <v>7820120</v>
      </c>
      <c r="B4273" t="s">
        <v>61</v>
      </c>
      <c r="C4273" t="s">
        <v>96</v>
      </c>
      <c r="D4273" t="s">
        <v>1754</v>
      </c>
      <c r="E4273" t="s">
        <v>2267</v>
      </c>
      <c r="F4273" s="6">
        <v>8.6036307321689758E-5</v>
      </c>
      <c r="G4273" t="s">
        <v>2268</v>
      </c>
      <c r="H4273" t="s">
        <v>242</v>
      </c>
      <c r="I4273" s="1">
        <v>77.844999999999999</v>
      </c>
      <c r="J4273" s="2">
        <v>5.0675385012475269E-3</v>
      </c>
      <c r="K4273" s="2">
        <v>8.1476383033640201E-3</v>
      </c>
      <c r="L4273" s="2">
        <v>6.7022284716406191E-3</v>
      </c>
    </row>
    <row r="4274" spans="1:12" x14ac:dyDescent="0.35">
      <c r="A4274">
        <v>7820120</v>
      </c>
      <c r="B4274" t="s">
        <v>61</v>
      </c>
      <c r="C4274" t="s">
        <v>96</v>
      </c>
      <c r="D4274" t="s">
        <v>1754</v>
      </c>
      <c r="E4274" t="s">
        <v>2861</v>
      </c>
      <c r="F4274" s="6">
        <v>8.6036307321689758E-5</v>
      </c>
      <c r="G4274" t="s">
        <v>206</v>
      </c>
      <c r="H4274" t="s">
        <v>206</v>
      </c>
      <c r="I4274" s="1">
        <v>97.960000000000008</v>
      </c>
      <c r="J4274" s="2">
        <v>8.6036307321689758E-3</v>
      </c>
      <c r="K4274" s="2">
        <v>8.6036307321689758E-3</v>
      </c>
      <c r="L4274" s="2">
        <v>8.4315581175255956E-3</v>
      </c>
    </row>
    <row r="4275" spans="1:12" x14ac:dyDescent="0.35">
      <c r="A4275">
        <v>7820120</v>
      </c>
      <c r="B4275" t="s">
        <v>61</v>
      </c>
      <c r="C4275" t="s">
        <v>96</v>
      </c>
      <c r="D4275" t="s">
        <v>1754</v>
      </c>
      <c r="E4275" t="s">
        <v>2271</v>
      </c>
      <c r="F4275" s="6">
        <v>8.6036307321689758E-5</v>
      </c>
      <c r="G4275" t="s">
        <v>933</v>
      </c>
      <c r="H4275" t="s">
        <v>1343</v>
      </c>
      <c r="I4275" s="1">
        <v>81.694999999999993</v>
      </c>
      <c r="J4275" s="2">
        <v>5.179385700765724E-3</v>
      </c>
      <c r="K4275" s="2">
        <v>8.1992600877570342E-3</v>
      </c>
      <c r="L4275" s="2">
        <v>7.0377702014761956E-3</v>
      </c>
    </row>
    <row r="4276" spans="1:12" x14ac:dyDescent="0.35">
      <c r="A4276">
        <v>7820120</v>
      </c>
      <c r="B4276" t="s">
        <v>61</v>
      </c>
      <c r="C4276" t="s">
        <v>96</v>
      </c>
      <c r="D4276" t="s">
        <v>1754</v>
      </c>
      <c r="E4276" t="s">
        <v>2862</v>
      </c>
      <c r="F4276" s="6">
        <v>8.6036307321689758E-5</v>
      </c>
      <c r="G4276" t="s">
        <v>1054</v>
      </c>
      <c r="H4276" t="s">
        <v>450</v>
      </c>
      <c r="I4276" s="1">
        <v>65.62</v>
      </c>
      <c r="J4276" s="2">
        <v>5.0159167168545129E-3</v>
      </c>
      <c r="K4276" s="2">
        <v>6.7538501247526462E-3</v>
      </c>
      <c r="L4276" s="2">
        <v>5.6439816290218617E-3</v>
      </c>
    </row>
    <row r="4277" spans="1:12" x14ac:dyDescent="0.35">
      <c r="A4277">
        <v>7820120</v>
      </c>
      <c r="B4277" t="s">
        <v>61</v>
      </c>
      <c r="C4277" t="s">
        <v>96</v>
      </c>
      <c r="D4277" t="s">
        <v>1754</v>
      </c>
      <c r="E4277" t="s">
        <v>2863</v>
      </c>
      <c r="F4277" s="6">
        <v>8.6036307321689758E-5</v>
      </c>
      <c r="G4277" t="s">
        <v>1470</v>
      </c>
      <c r="H4277" t="s">
        <v>612</v>
      </c>
      <c r="I4277" s="1">
        <v>63.575000000000003</v>
      </c>
      <c r="J4277" s="2">
        <v>4.8352404714789646E-3</v>
      </c>
      <c r="K4277" s="2">
        <v>6.2290286500903394E-3</v>
      </c>
      <c r="L4277" s="2">
        <v>5.4633055149272995E-3</v>
      </c>
    </row>
    <row r="4278" spans="1:12" x14ac:dyDescent="0.35">
      <c r="A4278">
        <v>7820120</v>
      </c>
      <c r="B4278" t="s">
        <v>61</v>
      </c>
      <c r="C4278" t="s">
        <v>96</v>
      </c>
      <c r="D4278" t="s">
        <v>1754</v>
      </c>
      <c r="E4278" t="s">
        <v>2864</v>
      </c>
      <c r="F4278" s="6">
        <v>6.0225415125182832E-4</v>
      </c>
      <c r="G4278" t="s">
        <v>169</v>
      </c>
      <c r="H4278" t="s">
        <v>1636</v>
      </c>
      <c r="I4278" s="1">
        <v>52.454999999999998</v>
      </c>
      <c r="J4278" s="2">
        <v>2.6017379334078983E-2</v>
      </c>
      <c r="K4278" s="2">
        <v>4.372365138088273E-2</v>
      </c>
      <c r="L4278" s="2">
        <v>3.1618342940720988E-2</v>
      </c>
    </row>
    <row r="4279" spans="1:12" x14ac:dyDescent="0.35">
      <c r="A4279">
        <v>7820120</v>
      </c>
      <c r="B4279" t="s">
        <v>61</v>
      </c>
      <c r="C4279" t="s">
        <v>96</v>
      </c>
      <c r="D4279" t="s">
        <v>1754</v>
      </c>
      <c r="E4279" t="s">
        <v>2272</v>
      </c>
      <c r="F4279" s="6">
        <v>2.5810892196506923E-4</v>
      </c>
      <c r="G4279" t="s">
        <v>808</v>
      </c>
      <c r="H4279" t="s">
        <v>1211</v>
      </c>
      <c r="I4279" s="1">
        <v>68.25</v>
      </c>
      <c r="J4279" s="2">
        <v>1.6080185838423813E-2</v>
      </c>
      <c r="K4279" s="2">
        <v>1.889357308784307E-2</v>
      </c>
      <c r="L4279" s="2">
        <v>1.7603028478017722E-2</v>
      </c>
    </row>
    <row r="4280" spans="1:12" x14ac:dyDescent="0.35">
      <c r="A4280">
        <v>7820120</v>
      </c>
      <c r="B4280" t="s">
        <v>61</v>
      </c>
      <c r="C4280" t="s">
        <v>96</v>
      </c>
      <c r="D4280" t="s">
        <v>1754</v>
      </c>
      <c r="E4280" t="s">
        <v>2273</v>
      </c>
      <c r="F4280" s="6">
        <v>8.6036307321689758E-5</v>
      </c>
      <c r="G4280" t="s">
        <v>984</v>
      </c>
      <c r="H4280" t="s">
        <v>1039</v>
      </c>
      <c r="I4280" s="1">
        <v>70.774999999999991</v>
      </c>
      <c r="J4280" s="2">
        <v>4.0781209670480946E-3</v>
      </c>
      <c r="K4280" s="2">
        <v>6.4785339413232388E-3</v>
      </c>
      <c r="L4280" s="2">
        <v>6.0913708209376083E-3</v>
      </c>
    </row>
    <row r="4281" spans="1:12" x14ac:dyDescent="0.35">
      <c r="A4281">
        <v>7820120</v>
      </c>
      <c r="B4281" t="s">
        <v>61</v>
      </c>
      <c r="C4281" t="s">
        <v>96</v>
      </c>
      <c r="D4281" t="s">
        <v>1063</v>
      </c>
      <c r="E4281" t="s">
        <v>2274</v>
      </c>
      <c r="F4281" s="6">
        <v>8.6036307321689758E-5</v>
      </c>
      <c r="G4281" t="s">
        <v>649</v>
      </c>
      <c r="H4281" t="s">
        <v>237</v>
      </c>
      <c r="I4281" s="1">
        <v>82.414999999999992</v>
      </c>
      <c r="J4281" s="2">
        <v>5.8934870515357481E-3</v>
      </c>
      <c r="K4281" s="2">
        <v>7.7088531360234016E-3</v>
      </c>
      <c r="L4281" s="2">
        <v>7.0979953540394047E-3</v>
      </c>
    </row>
    <row r="4282" spans="1:12" x14ac:dyDescent="0.35">
      <c r="A4282">
        <v>7820120</v>
      </c>
      <c r="B4282" t="s">
        <v>61</v>
      </c>
      <c r="C4282" t="s">
        <v>96</v>
      </c>
      <c r="D4282" t="s">
        <v>1063</v>
      </c>
      <c r="E4282" t="s">
        <v>2865</v>
      </c>
      <c r="F4282" s="6">
        <v>4.3018153660844878E-4</v>
      </c>
      <c r="G4282" t="s">
        <v>1230</v>
      </c>
      <c r="H4282" t="s">
        <v>1618</v>
      </c>
      <c r="I4282" s="1">
        <v>81.33</v>
      </c>
      <c r="J4282" s="2">
        <v>3.080099802116493E-2</v>
      </c>
      <c r="K4282" s="2">
        <v>4.022197367288996E-2</v>
      </c>
      <c r="L4282" s="2">
        <v>3.4973760239076751E-2</v>
      </c>
    </row>
    <row r="4283" spans="1:12" x14ac:dyDescent="0.35">
      <c r="A4283">
        <v>7820120</v>
      </c>
      <c r="B4283" t="s">
        <v>61</v>
      </c>
      <c r="C4283" t="s">
        <v>96</v>
      </c>
      <c r="D4283" t="s">
        <v>1063</v>
      </c>
      <c r="E4283" t="s">
        <v>1167</v>
      </c>
      <c r="F4283" s="6">
        <v>3.4414522928675903E-4</v>
      </c>
      <c r="G4283" t="s">
        <v>166</v>
      </c>
      <c r="H4283" t="s">
        <v>1010</v>
      </c>
      <c r="I4283" s="1">
        <v>72.875</v>
      </c>
      <c r="J4283" s="2">
        <v>1.8962402133700422E-2</v>
      </c>
      <c r="K4283" s="2">
        <v>2.7221887636582637E-2</v>
      </c>
      <c r="L4283" s="2">
        <v>2.5088187740128678E-2</v>
      </c>
    </row>
    <row r="4284" spans="1:12" x14ac:dyDescent="0.35">
      <c r="A4284">
        <v>7820120</v>
      </c>
      <c r="B4284" t="s">
        <v>61</v>
      </c>
      <c r="C4284" t="s">
        <v>96</v>
      </c>
      <c r="D4284" t="s">
        <v>1063</v>
      </c>
      <c r="E4284" t="s">
        <v>2275</v>
      </c>
      <c r="F4284" s="6">
        <v>6.0225415125182832E-4</v>
      </c>
      <c r="G4284" t="s">
        <v>467</v>
      </c>
      <c r="H4284" t="s">
        <v>206</v>
      </c>
      <c r="I4284" s="1">
        <v>90.72</v>
      </c>
      <c r="J4284" s="2">
        <v>5.5286931084917841E-2</v>
      </c>
      <c r="K4284" s="2">
        <v>6.0225415125182834E-2</v>
      </c>
      <c r="L4284" s="2">
        <v>5.4624449680607021E-2</v>
      </c>
    </row>
    <row r="4285" spans="1:12" x14ac:dyDescent="0.35">
      <c r="A4285">
        <v>7820120</v>
      </c>
      <c r="B4285" t="s">
        <v>61</v>
      </c>
      <c r="C4285" t="s">
        <v>96</v>
      </c>
      <c r="D4285" t="s">
        <v>1063</v>
      </c>
      <c r="E4285" t="s">
        <v>2276</v>
      </c>
      <c r="F4285" s="6">
        <v>4.3018153660844878E-4</v>
      </c>
      <c r="G4285" t="s">
        <v>1839</v>
      </c>
      <c r="H4285" t="s">
        <v>373</v>
      </c>
      <c r="I4285" s="1">
        <v>75.66</v>
      </c>
      <c r="J4285" s="2">
        <v>2.4348274972038203E-2</v>
      </c>
      <c r="K4285" s="2">
        <v>3.6135249075109697E-2</v>
      </c>
      <c r="L4285" s="2">
        <v>3.2564741008449707E-2</v>
      </c>
    </row>
    <row r="4286" spans="1:12" x14ac:dyDescent="0.35">
      <c r="A4286">
        <v>7820120</v>
      </c>
      <c r="B4286" t="s">
        <v>61</v>
      </c>
      <c r="C4286" t="s">
        <v>96</v>
      </c>
      <c r="D4286" t="s">
        <v>1063</v>
      </c>
      <c r="E4286" t="s">
        <v>1993</v>
      </c>
      <c r="F4286" s="6">
        <v>4.3018153660844878E-4</v>
      </c>
      <c r="G4286" t="s">
        <v>1410</v>
      </c>
      <c r="H4286" t="s">
        <v>312</v>
      </c>
      <c r="I4286" s="1">
        <v>86.144999999999996</v>
      </c>
      <c r="J4286" s="2">
        <v>3.411339585304999E-2</v>
      </c>
      <c r="K4286" s="2">
        <v>3.9404628753333906E-2</v>
      </c>
      <c r="L4286" s="2">
        <v>3.7081647142838417E-2</v>
      </c>
    </row>
    <row r="4287" spans="1:12" x14ac:dyDescent="0.35">
      <c r="A4287">
        <v>7820120</v>
      </c>
      <c r="B4287" t="s">
        <v>61</v>
      </c>
      <c r="C4287" t="s">
        <v>96</v>
      </c>
      <c r="D4287" t="s">
        <v>1063</v>
      </c>
      <c r="E4287" t="s">
        <v>2866</v>
      </c>
      <c r="F4287" s="6">
        <v>8.6036307321689758E-5</v>
      </c>
      <c r="G4287" t="s">
        <v>202</v>
      </c>
      <c r="H4287" t="s">
        <v>211</v>
      </c>
      <c r="I4287" s="1">
        <v>75.375</v>
      </c>
      <c r="J4287" s="2">
        <v>6.0999741891078043E-3</v>
      </c>
      <c r="K4287" s="2">
        <v>7.7690785511485847E-3</v>
      </c>
      <c r="L4287" s="2">
        <v>6.4871377033363939E-3</v>
      </c>
    </row>
    <row r="4288" spans="1:12" x14ac:dyDescent="0.35">
      <c r="A4288">
        <v>7820120</v>
      </c>
      <c r="B4288" t="s">
        <v>61</v>
      </c>
      <c r="C4288" t="s">
        <v>96</v>
      </c>
      <c r="D4288" t="s">
        <v>1063</v>
      </c>
      <c r="E4288" t="s">
        <v>1050</v>
      </c>
      <c r="F4288" s="6">
        <v>3.4414522928675903E-4</v>
      </c>
      <c r="G4288" t="s">
        <v>384</v>
      </c>
      <c r="H4288" t="s">
        <v>361</v>
      </c>
      <c r="I4288" s="1">
        <v>85.015000000000001</v>
      </c>
      <c r="J4288" s="2">
        <v>2.5466746967220167E-2</v>
      </c>
      <c r="K4288" s="2">
        <v>3.1971091800739919E-2</v>
      </c>
      <c r="L4288" s="2">
        <v>2.9252344489374516E-2</v>
      </c>
    </row>
    <row r="4289" spans="1:12" x14ac:dyDescent="0.35">
      <c r="A4289">
        <v>7820120</v>
      </c>
      <c r="B4289" t="s">
        <v>61</v>
      </c>
      <c r="C4289" t="s">
        <v>96</v>
      </c>
      <c r="D4289" t="s">
        <v>1521</v>
      </c>
      <c r="E4289" t="s">
        <v>2867</v>
      </c>
      <c r="F4289" s="6">
        <v>3.4414522928675903E-4</v>
      </c>
      <c r="G4289" t="s">
        <v>1503</v>
      </c>
      <c r="H4289" t="s">
        <v>1401</v>
      </c>
      <c r="I4289" s="1">
        <v>76.884999999999991</v>
      </c>
      <c r="J4289" s="2">
        <v>2.0614299234276864E-2</v>
      </c>
      <c r="K4289" s="2">
        <v>3.2934698442742841E-2</v>
      </c>
      <c r="L4289" s="2">
        <v>2.6464768657275716E-2</v>
      </c>
    </row>
    <row r="4290" spans="1:12" x14ac:dyDescent="0.35">
      <c r="A4290">
        <v>7820120</v>
      </c>
      <c r="B4290" t="s">
        <v>61</v>
      </c>
      <c r="C4290" t="s">
        <v>96</v>
      </c>
      <c r="D4290" t="s">
        <v>1521</v>
      </c>
      <c r="E4290" t="s">
        <v>2278</v>
      </c>
      <c r="F4290" s="6">
        <v>1.7207261464337952E-4</v>
      </c>
      <c r="G4290" t="s">
        <v>369</v>
      </c>
      <c r="H4290" t="s">
        <v>856</v>
      </c>
      <c r="I4290" s="1">
        <v>80.429999999999993</v>
      </c>
      <c r="J4290" s="2">
        <v>1.201066850210789E-2</v>
      </c>
      <c r="K4290" s="2">
        <v>1.5727436978404889E-2</v>
      </c>
      <c r="L4290" s="2">
        <v>1.3834638479889687E-2</v>
      </c>
    </row>
    <row r="4291" spans="1:12" x14ac:dyDescent="0.35">
      <c r="A4291">
        <v>7820120</v>
      </c>
      <c r="B4291" t="s">
        <v>61</v>
      </c>
      <c r="C4291" t="s">
        <v>96</v>
      </c>
      <c r="D4291" t="s">
        <v>1521</v>
      </c>
      <c r="E4291" t="s">
        <v>2279</v>
      </c>
      <c r="F4291" s="6">
        <v>2.5810892196506923E-4</v>
      </c>
      <c r="G4291" t="s">
        <v>188</v>
      </c>
      <c r="H4291" t="s">
        <v>423</v>
      </c>
      <c r="I4291" s="1">
        <v>86.694999999999993</v>
      </c>
      <c r="J4291" s="2">
        <v>1.9254925578594165E-2</v>
      </c>
      <c r="K4291" s="2">
        <v>2.3462101006624794E-2</v>
      </c>
      <c r="L4291" s="2">
        <v>2.2378042746685582E-2</v>
      </c>
    </row>
    <row r="4292" spans="1:12" x14ac:dyDescent="0.35">
      <c r="A4292">
        <v>7820120</v>
      </c>
      <c r="B4292" t="s">
        <v>61</v>
      </c>
      <c r="C4292" t="s">
        <v>96</v>
      </c>
      <c r="D4292" t="s">
        <v>2280</v>
      </c>
      <c r="E4292" t="s">
        <v>2281</v>
      </c>
      <c r="F4292" s="6">
        <v>3.4414522928675903E-4</v>
      </c>
      <c r="G4292" t="s">
        <v>866</v>
      </c>
      <c r="H4292" t="s">
        <v>1012</v>
      </c>
      <c r="I4292" s="1">
        <v>74.789999999999992</v>
      </c>
      <c r="J4292" s="2">
        <v>1.5452120794975479E-2</v>
      </c>
      <c r="K4292" s="2">
        <v>3.0422438268949501E-2</v>
      </c>
      <c r="L4292" s="2">
        <v>2.5742064200897467E-2</v>
      </c>
    </row>
    <row r="4293" spans="1:12" x14ac:dyDescent="0.35">
      <c r="A4293">
        <v>7820120</v>
      </c>
      <c r="B4293" t="s">
        <v>61</v>
      </c>
      <c r="C4293" t="s">
        <v>96</v>
      </c>
      <c r="D4293" t="s">
        <v>1761</v>
      </c>
      <c r="E4293" t="s">
        <v>2282</v>
      </c>
      <c r="F4293" s="6">
        <v>4.3018153660844878E-4</v>
      </c>
      <c r="G4293" t="s">
        <v>800</v>
      </c>
      <c r="H4293" t="s">
        <v>887</v>
      </c>
      <c r="I4293" s="1">
        <v>70.974999999999994</v>
      </c>
      <c r="J4293" s="2">
        <v>2.0777768218188074E-2</v>
      </c>
      <c r="K4293" s="2">
        <v>3.6522412458057305E-2</v>
      </c>
      <c r="L4293" s="2">
        <v>3.0542889099199864E-2</v>
      </c>
    </row>
    <row r="4294" spans="1:12" x14ac:dyDescent="0.35">
      <c r="A4294">
        <v>7820120</v>
      </c>
      <c r="B4294" t="s">
        <v>61</v>
      </c>
      <c r="C4294" t="s">
        <v>96</v>
      </c>
      <c r="D4294" t="s">
        <v>1761</v>
      </c>
      <c r="E4294" t="s">
        <v>2283</v>
      </c>
      <c r="F4294" s="6">
        <v>8.6036307321689758E-5</v>
      </c>
      <c r="G4294" t="s">
        <v>714</v>
      </c>
      <c r="H4294" t="s">
        <v>139</v>
      </c>
      <c r="I4294" s="1">
        <v>72.538461538461561</v>
      </c>
      <c r="J4294" s="2">
        <v>4.5341133958530502E-3</v>
      </c>
      <c r="K4294" s="2" t="s">
        <v>140</v>
      </c>
      <c r="L4294" s="2">
        <v>6.2376322808225075E-3</v>
      </c>
    </row>
    <row r="4295" spans="1:12" x14ac:dyDescent="0.35">
      <c r="A4295">
        <v>7820120</v>
      </c>
      <c r="B4295" t="s">
        <v>61</v>
      </c>
      <c r="C4295" t="s">
        <v>96</v>
      </c>
      <c r="D4295" t="s">
        <v>1763</v>
      </c>
      <c r="E4295" t="s">
        <v>2284</v>
      </c>
      <c r="F4295" s="6">
        <v>5.1621784393013847E-4</v>
      </c>
      <c r="G4295" t="s">
        <v>1955</v>
      </c>
      <c r="H4295" t="s">
        <v>727</v>
      </c>
      <c r="I4295" s="1">
        <v>76.174999999999997</v>
      </c>
      <c r="J4295" s="2">
        <v>3.1334423126559409E-2</v>
      </c>
      <c r="K4295" s="2">
        <v>4.0419857179729839E-2</v>
      </c>
      <c r="L4295" s="2">
        <v>3.9335798132104714E-2</v>
      </c>
    </row>
    <row r="4296" spans="1:12" x14ac:dyDescent="0.35">
      <c r="A4296">
        <v>7820120</v>
      </c>
      <c r="B4296" t="s">
        <v>61</v>
      </c>
      <c r="C4296" t="s">
        <v>96</v>
      </c>
      <c r="D4296" t="s">
        <v>1763</v>
      </c>
      <c r="E4296" t="s">
        <v>2285</v>
      </c>
      <c r="F4296" s="6">
        <v>4.3018153660844878E-4</v>
      </c>
      <c r="G4296" t="s">
        <v>2074</v>
      </c>
      <c r="H4296" t="s">
        <v>188</v>
      </c>
      <c r="I4296" s="1">
        <v>66.33</v>
      </c>
      <c r="J4296" s="2">
        <v>2.2283403596317645E-2</v>
      </c>
      <c r="K4296" s="2">
        <v>3.2091542630990275E-2</v>
      </c>
      <c r="L4296" s="2">
        <v>2.852103718995002E-2</v>
      </c>
    </row>
    <row r="4297" spans="1:12" x14ac:dyDescent="0.35">
      <c r="A4297">
        <v>7820120</v>
      </c>
      <c r="B4297" t="s">
        <v>61</v>
      </c>
      <c r="C4297" t="s">
        <v>96</v>
      </c>
      <c r="D4297" t="s">
        <v>1763</v>
      </c>
      <c r="E4297" t="s">
        <v>2868</v>
      </c>
      <c r="F4297" s="6">
        <v>2.5810892196506923E-4</v>
      </c>
      <c r="G4297" t="s">
        <v>1471</v>
      </c>
      <c r="H4297" t="s">
        <v>612</v>
      </c>
      <c r="I4297" s="1">
        <v>68.584999999999994</v>
      </c>
      <c r="J4297" s="2">
        <v>1.375720554073819E-2</v>
      </c>
      <c r="K4297" s="2">
        <v>1.8687085950271014E-2</v>
      </c>
      <c r="L4297" s="2">
        <v>1.7706271652960789E-2</v>
      </c>
    </row>
    <row r="4298" spans="1:12" x14ac:dyDescent="0.35">
      <c r="A4298">
        <v>7820120</v>
      </c>
      <c r="B4298" t="s">
        <v>61</v>
      </c>
      <c r="C4298" t="s">
        <v>96</v>
      </c>
      <c r="D4298" t="s">
        <v>1763</v>
      </c>
      <c r="E4298" t="s">
        <v>2286</v>
      </c>
      <c r="F4298" s="6">
        <v>4.3018153660844878E-4</v>
      </c>
      <c r="G4298" t="s">
        <v>1141</v>
      </c>
      <c r="H4298" t="s">
        <v>667</v>
      </c>
      <c r="I4298" s="1">
        <v>94.55</v>
      </c>
      <c r="J4298" s="2">
        <v>4.0867245977802634E-2</v>
      </c>
      <c r="K4298" s="2">
        <v>4.1211391207089394E-2</v>
      </c>
      <c r="L4298" s="2">
        <v>4.0652155209498407E-2</v>
      </c>
    </row>
    <row r="4299" spans="1:12" x14ac:dyDescent="0.35">
      <c r="A4299">
        <v>7820120</v>
      </c>
      <c r="B4299" t="s">
        <v>61</v>
      </c>
      <c r="C4299" t="s">
        <v>96</v>
      </c>
      <c r="D4299" t="s">
        <v>1763</v>
      </c>
      <c r="E4299" t="s">
        <v>2869</v>
      </c>
      <c r="F4299" s="6">
        <v>1.7207261464337952E-4</v>
      </c>
      <c r="G4299" t="s">
        <v>157</v>
      </c>
      <c r="H4299" t="s">
        <v>188</v>
      </c>
      <c r="I4299" s="1">
        <v>58.809999999999995</v>
      </c>
      <c r="J4299" s="2">
        <v>9.6016518971005771E-3</v>
      </c>
      <c r="K4299" s="2">
        <v>1.2836617052396112E-2</v>
      </c>
      <c r="L4299" s="2">
        <v>1.011786960974973E-2</v>
      </c>
    </row>
    <row r="4300" spans="1:12" x14ac:dyDescent="0.35">
      <c r="A4300">
        <v>7820120</v>
      </c>
      <c r="B4300" t="s">
        <v>61</v>
      </c>
      <c r="C4300" t="s">
        <v>96</v>
      </c>
      <c r="D4300" t="s">
        <v>2520</v>
      </c>
      <c r="E4300" t="s">
        <v>2870</v>
      </c>
      <c r="F4300" s="6">
        <v>2.5810892196506923E-4</v>
      </c>
      <c r="G4300" t="s">
        <v>1714</v>
      </c>
      <c r="H4300" t="s">
        <v>1002</v>
      </c>
      <c r="I4300" s="1">
        <v>50.4</v>
      </c>
      <c r="J4300" s="2">
        <v>1.3008689667039488E-2</v>
      </c>
      <c r="K4300" s="2">
        <v>1.476383033640196E-2</v>
      </c>
      <c r="L4300" s="2">
        <v>1.300868966703949E-2</v>
      </c>
    </row>
    <row r="4301" spans="1:12" x14ac:dyDescent="0.35">
      <c r="A4301">
        <v>7820120</v>
      </c>
      <c r="B4301" t="s">
        <v>61</v>
      </c>
      <c r="C4301" t="s">
        <v>96</v>
      </c>
      <c r="D4301" t="s">
        <v>2522</v>
      </c>
      <c r="E4301" t="s">
        <v>2871</v>
      </c>
      <c r="F4301" s="6">
        <v>4.3018153660844878E-4</v>
      </c>
      <c r="G4301" t="s">
        <v>1386</v>
      </c>
      <c r="H4301" t="s">
        <v>206</v>
      </c>
      <c r="I4301" s="1">
        <v>76.224999999999994</v>
      </c>
      <c r="J4301" s="2">
        <v>2.9553471565000433E-2</v>
      </c>
      <c r="K4301" s="2">
        <v>4.3018153660844875E-2</v>
      </c>
      <c r="L4301" s="2">
        <v>3.2779831776753934E-2</v>
      </c>
    </row>
    <row r="4302" spans="1:12" x14ac:dyDescent="0.35">
      <c r="A4302">
        <v>7820120</v>
      </c>
      <c r="B4302" t="s">
        <v>61</v>
      </c>
      <c r="C4302" t="s">
        <v>96</v>
      </c>
      <c r="D4302" t="s">
        <v>2287</v>
      </c>
      <c r="E4302" t="s">
        <v>2288</v>
      </c>
      <c r="F4302" s="6">
        <v>1.7207261464337952E-4</v>
      </c>
      <c r="G4302" t="s">
        <v>715</v>
      </c>
      <c r="H4302" t="s">
        <v>1343</v>
      </c>
      <c r="I4302" s="1">
        <v>89.414999999999992</v>
      </c>
      <c r="J4302" s="2">
        <v>1.3800223694399037E-2</v>
      </c>
      <c r="K4302" s="2">
        <v>1.6398520175514068E-2</v>
      </c>
      <c r="L4302" s="2">
        <v>1.5400499010582467E-2</v>
      </c>
    </row>
    <row r="4303" spans="1:12" x14ac:dyDescent="0.35">
      <c r="A4303">
        <v>7820120</v>
      </c>
      <c r="B4303" t="s">
        <v>61</v>
      </c>
      <c r="C4303" t="s">
        <v>96</v>
      </c>
      <c r="D4303" t="s">
        <v>2287</v>
      </c>
      <c r="E4303" t="s">
        <v>2872</v>
      </c>
      <c r="F4303" s="6">
        <v>3.4414522928675903E-4</v>
      </c>
      <c r="G4303" t="s">
        <v>962</v>
      </c>
      <c r="H4303" t="s">
        <v>237</v>
      </c>
      <c r="I4303" s="1">
        <v>81.99</v>
      </c>
      <c r="J4303" s="2">
        <v>2.2335025380710662E-2</v>
      </c>
      <c r="K4303" s="2">
        <v>3.0835412544093607E-2</v>
      </c>
      <c r="L4303" s="2">
        <v>2.8254322799318971E-2</v>
      </c>
    </row>
    <row r="4304" spans="1:12" x14ac:dyDescent="0.35">
      <c r="A4304">
        <v>7820120</v>
      </c>
      <c r="B4304" t="s">
        <v>61</v>
      </c>
      <c r="C4304" t="s">
        <v>96</v>
      </c>
      <c r="D4304" t="s">
        <v>2287</v>
      </c>
      <c r="E4304" t="s">
        <v>2873</v>
      </c>
      <c r="F4304" s="6">
        <v>2.5810892196506923E-4</v>
      </c>
      <c r="G4304" t="s">
        <v>278</v>
      </c>
      <c r="H4304" t="s">
        <v>786</v>
      </c>
      <c r="I4304" s="1">
        <v>77.194999999999993</v>
      </c>
      <c r="J4304" s="2">
        <v>1.8661275058074505E-2</v>
      </c>
      <c r="K4304" s="2">
        <v>2.5139808999397745E-2</v>
      </c>
      <c r="L4304" s="2">
        <v>1.9926007988017427E-2</v>
      </c>
    </row>
    <row r="4305" spans="1:12" x14ac:dyDescent="0.35">
      <c r="A4305">
        <v>7820120</v>
      </c>
      <c r="B4305" t="s">
        <v>61</v>
      </c>
      <c r="C4305" t="s">
        <v>96</v>
      </c>
      <c r="D4305" t="s">
        <v>2287</v>
      </c>
      <c r="E4305" t="s">
        <v>2289</v>
      </c>
      <c r="F4305" s="6">
        <v>2.5810892196506923E-4</v>
      </c>
      <c r="G4305" t="s">
        <v>616</v>
      </c>
      <c r="H4305" t="s">
        <v>1037</v>
      </c>
      <c r="I4305" s="1">
        <v>73.7</v>
      </c>
      <c r="J4305" s="2">
        <v>1.5305859072528604E-2</v>
      </c>
      <c r="K4305" s="2">
        <v>2.0158306805471905E-2</v>
      </c>
      <c r="L4305" s="2">
        <v>1.9022626761139683E-2</v>
      </c>
    </row>
    <row r="4306" spans="1:12" x14ac:dyDescent="0.35">
      <c r="A4306">
        <v>7820120</v>
      </c>
      <c r="B4306" t="s">
        <v>61</v>
      </c>
      <c r="C4306" t="s">
        <v>96</v>
      </c>
      <c r="D4306" t="s">
        <v>1523</v>
      </c>
      <c r="E4306" t="s">
        <v>2290</v>
      </c>
      <c r="F4306" s="6">
        <v>8.6036307321689758E-5</v>
      </c>
      <c r="G4306" t="s">
        <v>2291</v>
      </c>
      <c r="H4306" t="s">
        <v>741</v>
      </c>
      <c r="I4306" s="1">
        <v>81.874999999999986</v>
      </c>
      <c r="J4306" s="2">
        <v>5.6181708681063407E-3</v>
      </c>
      <c r="K4306" s="2">
        <v>7.4937623677191773E-3</v>
      </c>
      <c r="L4306" s="2">
        <v>7.0463737009273776E-3</v>
      </c>
    </row>
    <row r="4307" spans="1:12" x14ac:dyDescent="0.35">
      <c r="A4307">
        <v>7820120</v>
      </c>
      <c r="B4307" t="s">
        <v>61</v>
      </c>
      <c r="C4307" t="s">
        <v>96</v>
      </c>
      <c r="D4307" t="s">
        <v>1523</v>
      </c>
      <c r="E4307" t="s">
        <v>2874</v>
      </c>
      <c r="F4307" s="6">
        <v>1.7207261464337952E-4</v>
      </c>
      <c r="G4307" t="s">
        <v>271</v>
      </c>
      <c r="H4307" t="s">
        <v>631</v>
      </c>
      <c r="I4307" s="1">
        <v>80.245000000000005</v>
      </c>
      <c r="J4307" s="2">
        <v>1.016949152542373E-2</v>
      </c>
      <c r="K4307" s="2">
        <v>1.4884281166652328E-2</v>
      </c>
      <c r="L4307" s="2">
        <v>1.3800223169275091E-2</v>
      </c>
    </row>
    <row r="4308" spans="1:12" x14ac:dyDescent="0.35">
      <c r="A4308">
        <v>7820120</v>
      </c>
      <c r="B4308" t="s">
        <v>61</v>
      </c>
      <c r="C4308" t="s">
        <v>96</v>
      </c>
      <c r="D4308" t="s">
        <v>1523</v>
      </c>
      <c r="E4308" t="s">
        <v>2292</v>
      </c>
      <c r="F4308" s="6">
        <v>2.5810892196506923E-4</v>
      </c>
      <c r="G4308" t="s">
        <v>1410</v>
      </c>
      <c r="H4308" t="s">
        <v>533</v>
      </c>
      <c r="I4308" s="1">
        <v>77.474999999999994</v>
      </c>
      <c r="J4308" s="2">
        <v>2.046803751182999E-2</v>
      </c>
      <c r="K4308" s="2">
        <v>2.0029252344489372E-2</v>
      </c>
      <c r="L4308" s="2">
        <v>2.0003441452292867E-2</v>
      </c>
    </row>
    <row r="4309" spans="1:12" x14ac:dyDescent="0.35">
      <c r="A4309">
        <v>7820120</v>
      </c>
      <c r="B4309" t="s">
        <v>61</v>
      </c>
      <c r="C4309" t="s">
        <v>96</v>
      </c>
      <c r="D4309" t="s">
        <v>1523</v>
      </c>
      <c r="E4309" t="s">
        <v>2293</v>
      </c>
      <c r="F4309" s="6">
        <v>8.6036307321689758E-5</v>
      </c>
      <c r="G4309" t="s">
        <v>1024</v>
      </c>
      <c r="H4309" t="s">
        <v>976</v>
      </c>
      <c r="I4309" s="1">
        <v>66.034999999999997</v>
      </c>
      <c r="J4309" s="2">
        <v>4.5255097651208812E-3</v>
      </c>
      <c r="K4309" s="2">
        <v>6.0655596661791282E-3</v>
      </c>
      <c r="L4309" s="2">
        <v>5.6783962832315238E-3</v>
      </c>
    </row>
    <row r="4310" spans="1:12" x14ac:dyDescent="0.35">
      <c r="A4310">
        <v>7820120</v>
      </c>
      <c r="B4310" t="s">
        <v>61</v>
      </c>
      <c r="C4310" t="s">
        <v>96</v>
      </c>
      <c r="D4310" t="s">
        <v>1523</v>
      </c>
      <c r="E4310" t="s">
        <v>1214</v>
      </c>
      <c r="F4310" s="6">
        <v>2.5810892196506923E-4</v>
      </c>
      <c r="G4310" t="s">
        <v>1002</v>
      </c>
      <c r="H4310" t="s">
        <v>909</v>
      </c>
      <c r="I4310" s="1">
        <v>68.88</v>
      </c>
      <c r="J4310" s="2">
        <v>1.476383033640196E-2</v>
      </c>
      <c r="K4310" s="2">
        <v>2.1216553385528691E-2</v>
      </c>
      <c r="L4310" s="2">
        <v>1.7809515615589779E-2</v>
      </c>
    </row>
    <row r="4311" spans="1:12" x14ac:dyDescent="0.35">
      <c r="A4311">
        <v>7820120</v>
      </c>
      <c r="B4311" t="s">
        <v>61</v>
      </c>
      <c r="C4311" t="s">
        <v>96</v>
      </c>
      <c r="D4311" t="s">
        <v>1523</v>
      </c>
      <c r="E4311" t="s">
        <v>1165</v>
      </c>
      <c r="F4311" s="6">
        <v>2.5810892196506923E-4</v>
      </c>
      <c r="G4311" t="s">
        <v>1037</v>
      </c>
      <c r="H4311" t="s">
        <v>426</v>
      </c>
      <c r="I4311" s="1">
        <v>82.98</v>
      </c>
      <c r="J4311" s="2">
        <v>2.0158306805471905E-2</v>
      </c>
      <c r="K4311" s="2">
        <v>2.2197367288995955E-2</v>
      </c>
      <c r="L4311" s="2">
        <v>2.1423040523100748E-2</v>
      </c>
    </row>
    <row r="4312" spans="1:12" x14ac:dyDescent="0.35">
      <c r="A4312">
        <v>7820120</v>
      </c>
      <c r="B4312" t="s">
        <v>61</v>
      </c>
      <c r="C4312" t="s">
        <v>96</v>
      </c>
      <c r="D4312" t="s">
        <v>1523</v>
      </c>
      <c r="E4312" t="s">
        <v>2875</v>
      </c>
      <c r="F4312" s="6">
        <v>8.6036307321689758E-5</v>
      </c>
      <c r="G4312" t="s">
        <v>2345</v>
      </c>
      <c r="H4312" t="s">
        <v>1813</v>
      </c>
      <c r="I4312" s="1">
        <v>85.594999999999999</v>
      </c>
      <c r="J4312" s="2">
        <v>5.5493418222489896E-3</v>
      </c>
      <c r="K4312" s="2">
        <v>8.4229544867934283E-3</v>
      </c>
      <c r="L4312" s="2">
        <v>7.3733112749068391E-3</v>
      </c>
    </row>
    <row r="4313" spans="1:12" x14ac:dyDescent="0.35">
      <c r="A4313">
        <v>7820120</v>
      </c>
      <c r="B4313" t="s">
        <v>61</v>
      </c>
      <c r="C4313" t="s">
        <v>96</v>
      </c>
      <c r="D4313" t="s">
        <v>1523</v>
      </c>
      <c r="E4313" t="s">
        <v>2294</v>
      </c>
      <c r="F4313" s="6">
        <v>1.7207261464337952E-4</v>
      </c>
      <c r="G4313" t="s">
        <v>783</v>
      </c>
      <c r="H4313" t="s">
        <v>1219</v>
      </c>
      <c r="I4313" s="1">
        <v>73.69</v>
      </c>
      <c r="J4313" s="2">
        <v>1.1546072442570764E-2</v>
      </c>
      <c r="K4313" s="2">
        <v>1.4557343198829906E-2</v>
      </c>
      <c r="L4313" s="2">
        <v>1.2681751174093125E-2</v>
      </c>
    </row>
    <row r="4314" spans="1:12" x14ac:dyDescent="0.35">
      <c r="A4314">
        <v>7820120</v>
      </c>
      <c r="B4314" t="s">
        <v>61</v>
      </c>
      <c r="C4314" t="s">
        <v>96</v>
      </c>
      <c r="D4314" t="s">
        <v>1523</v>
      </c>
      <c r="E4314" t="s">
        <v>2088</v>
      </c>
      <c r="F4314" s="6">
        <v>8.6036307321689758E-5</v>
      </c>
      <c r="G4314" t="s">
        <v>608</v>
      </c>
      <c r="H4314" t="s">
        <v>1636</v>
      </c>
      <c r="I4314" s="1">
        <v>73.930000000000007</v>
      </c>
      <c r="J4314" s="2">
        <v>5.8246580056783969E-3</v>
      </c>
      <c r="K4314" s="2">
        <v>6.2462359115546756E-3</v>
      </c>
      <c r="L4314" s="2">
        <v>6.3580832423538597E-3</v>
      </c>
    </row>
    <row r="4315" spans="1:12" x14ac:dyDescent="0.35">
      <c r="A4315">
        <v>7820120</v>
      </c>
      <c r="B4315" t="s">
        <v>61</v>
      </c>
      <c r="C4315" t="s">
        <v>96</v>
      </c>
      <c r="D4315" t="s">
        <v>2526</v>
      </c>
      <c r="E4315" t="s">
        <v>2876</v>
      </c>
      <c r="F4315" s="6">
        <v>8.6036307321689758E-5</v>
      </c>
      <c r="G4315" t="s">
        <v>182</v>
      </c>
      <c r="H4315" t="s">
        <v>735</v>
      </c>
      <c r="I4315" s="1">
        <v>79.984999999999999</v>
      </c>
      <c r="J4315" s="2">
        <v>6.3236685881441976E-3</v>
      </c>
      <c r="K4315" s="2">
        <v>7.5970059365052054E-3</v>
      </c>
      <c r="L4315" s="2">
        <v>6.8915080851863634E-3</v>
      </c>
    </row>
    <row r="4316" spans="1:12" x14ac:dyDescent="0.35">
      <c r="A4316">
        <v>7820120</v>
      </c>
      <c r="B4316" t="s">
        <v>61</v>
      </c>
      <c r="C4316" t="s">
        <v>96</v>
      </c>
      <c r="D4316" t="s">
        <v>1526</v>
      </c>
      <c r="E4316" t="s">
        <v>2877</v>
      </c>
      <c r="F4316" s="6">
        <v>8.6036307321689758E-5</v>
      </c>
      <c r="G4316" t="s">
        <v>1800</v>
      </c>
      <c r="H4316" t="s">
        <v>328</v>
      </c>
      <c r="I4316" s="1">
        <v>84.179999999999993</v>
      </c>
      <c r="J4316" s="2">
        <v>5.5923599759098346E-3</v>
      </c>
      <c r="K4316" s="2">
        <v>8.1218274111675131E-3</v>
      </c>
      <c r="L4316" s="2">
        <v>7.2356533144731219E-3</v>
      </c>
    </row>
    <row r="4317" spans="1:12" x14ac:dyDescent="0.35">
      <c r="A4317">
        <v>7820120</v>
      </c>
      <c r="B4317" t="s">
        <v>61</v>
      </c>
      <c r="C4317" t="s">
        <v>96</v>
      </c>
      <c r="D4317" t="s">
        <v>1526</v>
      </c>
      <c r="E4317" t="s">
        <v>2878</v>
      </c>
      <c r="F4317" s="6">
        <v>1.7207261464337952E-4</v>
      </c>
      <c r="G4317" t="s">
        <v>802</v>
      </c>
      <c r="H4317" t="s">
        <v>139</v>
      </c>
      <c r="I4317" s="1">
        <v>76.32307692307694</v>
      </c>
      <c r="J4317" s="2">
        <v>1.0238320571281082E-2</v>
      </c>
      <c r="K4317" s="2" t="s">
        <v>140</v>
      </c>
      <c r="L4317" s="2">
        <v>1.3163555020218534E-2</v>
      </c>
    </row>
    <row r="4318" spans="1:12" x14ac:dyDescent="0.35">
      <c r="A4318">
        <v>7820120</v>
      </c>
      <c r="B4318" t="s">
        <v>61</v>
      </c>
      <c r="C4318" t="s">
        <v>96</v>
      </c>
      <c r="D4318" t="s">
        <v>275</v>
      </c>
      <c r="E4318" t="s">
        <v>276</v>
      </c>
      <c r="F4318" s="6">
        <v>1.7207261464337952E-4</v>
      </c>
      <c r="G4318" t="s">
        <v>277</v>
      </c>
      <c r="H4318" t="s">
        <v>278</v>
      </c>
      <c r="I4318" s="1">
        <v>60.424999999999997</v>
      </c>
      <c r="J4318" s="2">
        <v>6.6075884023057731E-3</v>
      </c>
      <c r="K4318" s="2">
        <v>1.2440850038716339E-2</v>
      </c>
      <c r="L4318" s="2">
        <v>1.0393186187022096E-2</v>
      </c>
    </row>
    <row r="4319" spans="1:12" x14ac:dyDescent="0.35">
      <c r="A4319">
        <v>7820120</v>
      </c>
      <c r="B4319" t="s">
        <v>61</v>
      </c>
      <c r="C4319" t="s">
        <v>96</v>
      </c>
      <c r="D4319" t="s">
        <v>275</v>
      </c>
      <c r="E4319" t="s">
        <v>279</v>
      </c>
      <c r="F4319" s="6">
        <v>1.7207261464337952E-4</v>
      </c>
      <c r="G4319" t="s">
        <v>280</v>
      </c>
      <c r="H4319" t="s">
        <v>139</v>
      </c>
      <c r="I4319" s="1">
        <v>40.907692307692308</v>
      </c>
      <c r="J4319" s="2">
        <v>6.0741632969112964E-3</v>
      </c>
      <c r="K4319" s="2" t="s">
        <v>140</v>
      </c>
      <c r="L4319" s="2">
        <v>7.0377702014761956E-3</v>
      </c>
    </row>
    <row r="4320" spans="1:12" x14ac:dyDescent="0.35">
      <c r="A4320">
        <v>7820120</v>
      </c>
      <c r="B4320" t="s">
        <v>61</v>
      </c>
      <c r="C4320" t="s">
        <v>96</v>
      </c>
      <c r="D4320" t="s">
        <v>859</v>
      </c>
      <c r="E4320" t="s">
        <v>860</v>
      </c>
      <c r="F4320" s="6">
        <v>4.3018153660844878E-4</v>
      </c>
      <c r="G4320" t="s">
        <v>808</v>
      </c>
      <c r="H4320" t="s">
        <v>861</v>
      </c>
      <c r="I4320" s="1">
        <v>65.59</v>
      </c>
      <c r="J4320" s="2">
        <v>2.6800309730706358E-2</v>
      </c>
      <c r="K4320" s="2">
        <v>3.428546846769337E-2</v>
      </c>
      <c r="L4320" s="2">
        <v>2.8219908145109308E-2</v>
      </c>
    </row>
    <row r="4321" spans="1:12" x14ac:dyDescent="0.35">
      <c r="A4321">
        <v>7820120</v>
      </c>
      <c r="B4321" t="s">
        <v>61</v>
      </c>
      <c r="C4321" t="s">
        <v>96</v>
      </c>
      <c r="D4321" t="s">
        <v>859</v>
      </c>
      <c r="E4321" t="s">
        <v>862</v>
      </c>
      <c r="F4321" s="6">
        <v>3.4414522928675903E-4</v>
      </c>
      <c r="G4321" t="s">
        <v>863</v>
      </c>
      <c r="H4321" t="s">
        <v>139</v>
      </c>
      <c r="I4321" s="1">
        <v>52.861538461538466</v>
      </c>
      <c r="J4321" s="2">
        <v>2.0992858986492301E-2</v>
      </c>
      <c r="K4321" s="2" t="s">
        <v>140</v>
      </c>
      <c r="L4321" s="2">
        <v>1.8205283154393497E-2</v>
      </c>
    </row>
    <row r="4322" spans="1:12" x14ac:dyDescent="0.35">
      <c r="A4322">
        <v>7820120</v>
      </c>
      <c r="B4322" t="s">
        <v>61</v>
      </c>
      <c r="C4322" t="s">
        <v>96</v>
      </c>
      <c r="D4322" t="s">
        <v>859</v>
      </c>
      <c r="E4322" t="s">
        <v>862</v>
      </c>
      <c r="F4322" s="6">
        <v>8.6036307321689758E-5</v>
      </c>
      <c r="G4322" t="s">
        <v>571</v>
      </c>
      <c r="H4322" t="s">
        <v>998</v>
      </c>
      <c r="I4322" s="1">
        <v>80.655000000000001</v>
      </c>
      <c r="J4322" s="2">
        <v>6.3752903725372108E-3</v>
      </c>
      <c r="K4322" s="2">
        <v>6.9775445237890386E-3</v>
      </c>
      <c r="L4322" s="2">
        <v>6.9431297382983904E-3</v>
      </c>
    </row>
    <row r="4323" spans="1:12" x14ac:dyDescent="0.35">
      <c r="A4323">
        <v>7820120</v>
      </c>
      <c r="B4323" t="s">
        <v>61</v>
      </c>
      <c r="C4323" t="str">
        <f>C4322</f>
        <v>E</v>
      </c>
      <c r="D4323" s="4" t="str">
        <f>"Comparison School Score"</f>
        <v>Comparison School Score</v>
      </c>
      <c r="F4323" s="6">
        <v>0.37176288393702089</v>
      </c>
      <c r="I4323" s="1"/>
      <c r="J4323" s="2">
        <v>20.782723909489786</v>
      </c>
      <c r="K4323" s="2">
        <v>30.244102211133107</v>
      </c>
      <c r="L4323" s="2">
        <v>26.689426160476142</v>
      </c>
    </row>
    <row r="4324" spans="1:12" x14ac:dyDescent="0.35">
      <c r="A4324">
        <v>7820120</v>
      </c>
      <c r="B4324" t="s">
        <v>61</v>
      </c>
      <c r="C4324" t="s">
        <v>98</v>
      </c>
      <c r="D4324" t="s">
        <v>1338</v>
      </c>
      <c r="E4324" t="s">
        <v>1339</v>
      </c>
      <c r="F4324" s="6">
        <v>1.7207261464337952E-4</v>
      </c>
      <c r="G4324" t="s">
        <v>158</v>
      </c>
      <c r="H4324" t="s">
        <v>1340</v>
      </c>
      <c r="I4324" s="1">
        <v>69.254999999999995</v>
      </c>
      <c r="J4324" s="2">
        <v>1.0599673062032178E-2</v>
      </c>
      <c r="K4324" s="2">
        <v>1.2871031575324788E-2</v>
      </c>
      <c r="L4324" s="2">
        <v>1.1924632719910146E-2</v>
      </c>
    </row>
    <row r="4325" spans="1:12" x14ac:dyDescent="0.35">
      <c r="A4325">
        <v>7820120</v>
      </c>
      <c r="B4325" t="s">
        <v>61</v>
      </c>
      <c r="C4325" t="s">
        <v>98</v>
      </c>
      <c r="D4325" t="s">
        <v>1529</v>
      </c>
      <c r="E4325" t="s">
        <v>2879</v>
      </c>
      <c r="F4325" s="6">
        <v>2.5810892196506923E-4</v>
      </c>
      <c r="G4325" t="s">
        <v>1010</v>
      </c>
      <c r="H4325" t="s">
        <v>147</v>
      </c>
      <c r="I4325" s="1">
        <v>86.284999999999997</v>
      </c>
      <c r="J4325" s="2">
        <v>2.0416415727436975E-2</v>
      </c>
      <c r="K4325" s="2">
        <v>2.5320485244773289E-2</v>
      </c>
      <c r="L4325" s="2">
        <v>2.2248988285703049E-2</v>
      </c>
    </row>
    <row r="4326" spans="1:12" x14ac:dyDescent="0.35">
      <c r="A4326">
        <v>7820120</v>
      </c>
      <c r="B4326" t="s">
        <v>61</v>
      </c>
      <c r="C4326" t="s">
        <v>98</v>
      </c>
      <c r="D4326" t="s">
        <v>392</v>
      </c>
      <c r="E4326" t="s">
        <v>1796</v>
      </c>
      <c r="F4326" s="6">
        <v>4.3018153660844878E-4</v>
      </c>
      <c r="G4326" t="s">
        <v>353</v>
      </c>
      <c r="H4326" t="s">
        <v>488</v>
      </c>
      <c r="I4326" s="1">
        <v>69.27000000000001</v>
      </c>
      <c r="J4326" s="2">
        <v>1.7809515615589779E-2</v>
      </c>
      <c r="K4326" s="2">
        <v>3.8372193065473632E-2</v>
      </c>
      <c r="L4326" s="2">
        <v>2.9854599297031277E-2</v>
      </c>
    </row>
    <row r="4327" spans="1:12" x14ac:dyDescent="0.35">
      <c r="A4327">
        <v>7820120</v>
      </c>
      <c r="B4327" t="s">
        <v>61</v>
      </c>
      <c r="C4327" t="s">
        <v>98</v>
      </c>
      <c r="D4327" t="s">
        <v>392</v>
      </c>
      <c r="E4327" t="s">
        <v>1797</v>
      </c>
      <c r="F4327" s="6">
        <v>1.1184719951819668E-3</v>
      </c>
      <c r="G4327" t="s">
        <v>1798</v>
      </c>
      <c r="H4327" t="s">
        <v>909</v>
      </c>
      <c r="I4327" s="1">
        <v>54.824999999999996</v>
      </c>
      <c r="J4327" s="2">
        <v>3.3554159855459002E-2</v>
      </c>
      <c r="K4327" s="2">
        <v>9.1938398003957672E-2</v>
      </c>
      <c r="L4327" s="2">
        <v>6.1292264482645367E-2</v>
      </c>
    </row>
    <row r="4328" spans="1:12" x14ac:dyDescent="0.35">
      <c r="A4328">
        <v>7820120</v>
      </c>
      <c r="B4328" t="s">
        <v>61</v>
      </c>
      <c r="C4328" t="s">
        <v>98</v>
      </c>
      <c r="D4328" t="s">
        <v>392</v>
      </c>
      <c r="E4328" t="s">
        <v>1478</v>
      </c>
      <c r="F4328" s="6">
        <v>1.3765809171470361E-3</v>
      </c>
      <c r="G4328" t="s">
        <v>1799</v>
      </c>
      <c r="H4328" t="s">
        <v>1800</v>
      </c>
      <c r="I4328" s="1">
        <v>53.754999999999995</v>
      </c>
      <c r="J4328" s="2">
        <v>3.5928761937537648E-2</v>
      </c>
      <c r="K4328" s="2">
        <v>8.9477759614557353E-2</v>
      </c>
      <c r="L4328" s="2">
        <v>7.3922396301043733E-2</v>
      </c>
    </row>
    <row r="4329" spans="1:12" x14ac:dyDescent="0.35">
      <c r="A4329">
        <v>7820120</v>
      </c>
      <c r="B4329" t="s">
        <v>61</v>
      </c>
      <c r="C4329" t="s">
        <v>98</v>
      </c>
      <c r="D4329" t="s">
        <v>392</v>
      </c>
      <c r="E4329" t="s">
        <v>1341</v>
      </c>
      <c r="F4329" s="6">
        <v>1.9788350683988642E-3</v>
      </c>
      <c r="G4329" t="s">
        <v>558</v>
      </c>
      <c r="H4329" t="s">
        <v>456</v>
      </c>
      <c r="I4329" s="1">
        <v>49.725000000000001</v>
      </c>
      <c r="J4329" s="2">
        <v>6.371848920244344E-2</v>
      </c>
      <c r="K4329" s="2">
        <v>0.1222920072270498</v>
      </c>
      <c r="L4329" s="2">
        <v>9.8348104409154896E-2</v>
      </c>
    </row>
    <row r="4330" spans="1:12" x14ac:dyDescent="0.35">
      <c r="A4330">
        <v>7820120</v>
      </c>
      <c r="B4330" t="s">
        <v>61</v>
      </c>
      <c r="C4330" t="s">
        <v>98</v>
      </c>
      <c r="D4330" t="s">
        <v>392</v>
      </c>
      <c r="E4330" t="s">
        <v>1801</v>
      </c>
      <c r="F4330" s="6">
        <v>1.3765809171470361E-3</v>
      </c>
      <c r="G4330" t="s">
        <v>537</v>
      </c>
      <c r="H4330" t="s">
        <v>269</v>
      </c>
      <c r="I4330" s="1">
        <v>67.22</v>
      </c>
      <c r="J4330" s="2">
        <v>5.0658177751010926E-2</v>
      </c>
      <c r="K4330" s="2">
        <v>0.13242708422954488</v>
      </c>
      <c r="L4330" s="2">
        <v>9.2506233431289261E-2</v>
      </c>
    </row>
    <row r="4331" spans="1:12" x14ac:dyDescent="0.35">
      <c r="A4331">
        <v>7820120</v>
      </c>
      <c r="B4331" t="s">
        <v>61</v>
      </c>
      <c r="C4331" t="s">
        <v>98</v>
      </c>
      <c r="D4331" t="s">
        <v>392</v>
      </c>
      <c r="E4331" t="s">
        <v>1342</v>
      </c>
      <c r="F4331" s="6">
        <v>6.8829045857351806E-4</v>
      </c>
      <c r="G4331" t="s">
        <v>962</v>
      </c>
      <c r="H4331" t="s">
        <v>1343</v>
      </c>
      <c r="I4331" s="1">
        <v>81.73</v>
      </c>
      <c r="J4331" s="2">
        <v>4.4670050761421325E-2</v>
      </c>
      <c r="K4331" s="2">
        <v>6.5594080702056273E-2</v>
      </c>
      <c r="L4331" s="2">
        <v>5.6233328364960644E-2</v>
      </c>
    </row>
    <row r="4332" spans="1:12" x14ac:dyDescent="0.35">
      <c r="A4332">
        <v>7820120</v>
      </c>
      <c r="B4332" t="s">
        <v>61</v>
      </c>
      <c r="C4332" t="s">
        <v>98</v>
      </c>
      <c r="D4332" t="s">
        <v>392</v>
      </c>
      <c r="E4332" t="s">
        <v>2295</v>
      </c>
      <c r="F4332" s="6">
        <v>2.5810892196506923E-4</v>
      </c>
      <c r="G4332" t="s">
        <v>185</v>
      </c>
      <c r="H4332" t="s">
        <v>147</v>
      </c>
      <c r="I4332" s="1">
        <v>93.549999999999983</v>
      </c>
      <c r="J4332" s="2">
        <v>2.4158995095930478E-2</v>
      </c>
      <c r="K4332" s="2">
        <v>2.5320485244773289E-2</v>
      </c>
      <c r="L4332" s="2">
        <v>2.4133184203733973E-2</v>
      </c>
    </row>
    <row r="4333" spans="1:12" x14ac:dyDescent="0.35">
      <c r="A4333">
        <v>7820120</v>
      </c>
      <c r="B4333" t="s">
        <v>61</v>
      </c>
      <c r="C4333" t="s">
        <v>98</v>
      </c>
      <c r="D4333" t="s">
        <v>392</v>
      </c>
      <c r="E4333" t="s">
        <v>1802</v>
      </c>
      <c r="F4333" s="6">
        <v>8.6036307321689755E-4</v>
      </c>
      <c r="G4333" t="s">
        <v>688</v>
      </c>
      <c r="H4333" t="s">
        <v>362</v>
      </c>
      <c r="I4333" s="1">
        <v>88.13000000000001</v>
      </c>
      <c r="J4333" s="2">
        <v>7.003355415985546E-2</v>
      </c>
      <c r="K4333" s="2">
        <v>8.3885399638647509E-2</v>
      </c>
      <c r="L4333" s="2">
        <v>7.5884020432110635E-2</v>
      </c>
    </row>
    <row r="4334" spans="1:12" x14ac:dyDescent="0.35">
      <c r="A4334">
        <v>7820120</v>
      </c>
      <c r="B4334" t="s">
        <v>61</v>
      </c>
      <c r="C4334" t="s">
        <v>98</v>
      </c>
      <c r="D4334" t="s">
        <v>392</v>
      </c>
      <c r="E4334" t="s">
        <v>1344</v>
      </c>
      <c r="F4334" s="6">
        <v>2.3229802976856232E-3</v>
      </c>
      <c r="G4334" t="s">
        <v>1345</v>
      </c>
      <c r="H4334" t="s">
        <v>348</v>
      </c>
      <c r="I4334" s="1">
        <v>59.144999999999996</v>
      </c>
      <c r="J4334" s="2">
        <v>7.8516734061774063E-2</v>
      </c>
      <c r="K4334" s="2">
        <v>0.15935644842123373</v>
      </c>
      <c r="L4334" s="2">
        <v>0.13728813204863369</v>
      </c>
    </row>
    <row r="4335" spans="1:12" x14ac:dyDescent="0.35">
      <c r="A4335">
        <v>7820120</v>
      </c>
      <c r="B4335" t="s">
        <v>61</v>
      </c>
      <c r="C4335" t="s">
        <v>98</v>
      </c>
      <c r="D4335" t="s">
        <v>1834</v>
      </c>
      <c r="E4335" t="s">
        <v>2296</v>
      </c>
      <c r="F4335" s="6">
        <v>8.6036307321689758E-5</v>
      </c>
      <c r="G4335" t="s">
        <v>308</v>
      </c>
      <c r="H4335" t="s">
        <v>269</v>
      </c>
      <c r="I4335" s="1">
        <v>81.284999999999997</v>
      </c>
      <c r="J4335" s="2">
        <v>6.1774068656973245E-3</v>
      </c>
      <c r="K4335" s="2">
        <v>8.2766927643465552E-3</v>
      </c>
      <c r="L4335" s="2">
        <v>6.9947520478153506E-3</v>
      </c>
    </row>
    <row r="4336" spans="1:12" x14ac:dyDescent="0.35">
      <c r="A4336">
        <v>7820120</v>
      </c>
      <c r="B4336" t="s">
        <v>61</v>
      </c>
      <c r="C4336" t="s">
        <v>98</v>
      </c>
      <c r="D4336" t="s">
        <v>820</v>
      </c>
      <c r="E4336" t="s">
        <v>821</v>
      </c>
      <c r="F4336" s="6">
        <v>1.7207261464337952E-4</v>
      </c>
      <c r="G4336" t="s">
        <v>341</v>
      </c>
      <c r="H4336" t="s">
        <v>421</v>
      </c>
      <c r="I4336" s="1">
        <v>63.33</v>
      </c>
      <c r="J4336" s="2">
        <v>4.8524477329433026E-3</v>
      </c>
      <c r="K4336" s="2">
        <v>1.6174825776477674E-2</v>
      </c>
      <c r="L4336" s="2">
        <v>1.0909403768390263E-2</v>
      </c>
    </row>
    <row r="4337" spans="1:12" x14ac:dyDescent="0.35">
      <c r="A4337">
        <v>7820120</v>
      </c>
      <c r="B4337" t="s">
        <v>61</v>
      </c>
      <c r="C4337" t="s">
        <v>98</v>
      </c>
      <c r="D4337" t="s">
        <v>133</v>
      </c>
      <c r="E4337" t="s">
        <v>281</v>
      </c>
      <c r="F4337" s="6">
        <v>1.2905446098253463E-3</v>
      </c>
      <c r="G4337" t="s">
        <v>282</v>
      </c>
      <c r="H4337" t="s">
        <v>283</v>
      </c>
      <c r="I4337" s="1">
        <v>76.540000000000006</v>
      </c>
      <c r="J4337" s="2">
        <v>6.9560354469586166E-2</v>
      </c>
      <c r="K4337" s="2">
        <v>0.12776391637270929</v>
      </c>
      <c r="L4337" s="2">
        <v>9.8855715143406728E-2</v>
      </c>
    </row>
    <row r="4338" spans="1:12" x14ac:dyDescent="0.35">
      <c r="A4338">
        <v>7820120</v>
      </c>
      <c r="B4338" t="s">
        <v>61</v>
      </c>
      <c r="C4338" t="s">
        <v>98</v>
      </c>
      <c r="D4338" t="s">
        <v>1531</v>
      </c>
      <c r="E4338" t="s">
        <v>2297</v>
      </c>
      <c r="F4338" s="6">
        <v>5.1621784393013847E-4</v>
      </c>
      <c r="G4338" t="s">
        <v>2298</v>
      </c>
      <c r="H4338" t="s">
        <v>645</v>
      </c>
      <c r="I4338" s="1">
        <v>59.949999999999996</v>
      </c>
      <c r="J4338" s="2">
        <v>2.9063064613266795E-2</v>
      </c>
      <c r="K4338" s="2">
        <v>2.6688462531188159E-2</v>
      </c>
      <c r="L4338" s="2">
        <v>3.0973070635808307E-2</v>
      </c>
    </row>
    <row r="4339" spans="1:12" x14ac:dyDescent="0.35">
      <c r="A4339">
        <v>7820120</v>
      </c>
      <c r="B4339" t="s">
        <v>61</v>
      </c>
      <c r="C4339" t="s">
        <v>98</v>
      </c>
      <c r="D4339" t="s">
        <v>906</v>
      </c>
      <c r="E4339" t="s">
        <v>2299</v>
      </c>
      <c r="F4339" s="6">
        <v>8.6036307321689755E-4</v>
      </c>
      <c r="G4339" t="s">
        <v>865</v>
      </c>
      <c r="H4339" t="s">
        <v>224</v>
      </c>
      <c r="I4339" s="1">
        <v>82.02000000000001</v>
      </c>
      <c r="J4339" s="2">
        <v>5.3514583154091029E-2</v>
      </c>
      <c r="K4339" s="2">
        <v>8.3283145487395682E-2</v>
      </c>
      <c r="L4339" s="2">
        <v>7.0549772003785594E-2</v>
      </c>
    </row>
    <row r="4340" spans="1:12" x14ac:dyDescent="0.35">
      <c r="A4340">
        <v>7820120</v>
      </c>
      <c r="B4340" t="s">
        <v>61</v>
      </c>
      <c r="C4340" t="s">
        <v>98</v>
      </c>
      <c r="D4340" t="s">
        <v>906</v>
      </c>
      <c r="E4340" t="s">
        <v>1346</v>
      </c>
      <c r="F4340" s="6">
        <v>1.0324356878602769E-3</v>
      </c>
      <c r="G4340" t="s">
        <v>416</v>
      </c>
      <c r="H4340" t="s">
        <v>703</v>
      </c>
      <c r="I4340" s="1">
        <v>71.08</v>
      </c>
      <c r="J4340" s="2">
        <v>6.4733717628839366E-2</v>
      </c>
      <c r="K4340" s="2">
        <v>8.4762969973328731E-2</v>
      </c>
      <c r="L4340" s="2">
        <v>7.3302933838079662E-2</v>
      </c>
    </row>
    <row r="4341" spans="1:12" x14ac:dyDescent="0.35">
      <c r="A4341">
        <v>7820120</v>
      </c>
      <c r="B4341" t="s">
        <v>61</v>
      </c>
      <c r="C4341" t="s">
        <v>98</v>
      </c>
      <c r="D4341" t="s">
        <v>1092</v>
      </c>
      <c r="E4341" t="s">
        <v>2300</v>
      </c>
      <c r="F4341" s="6">
        <v>3.4414522928675903E-4</v>
      </c>
      <c r="G4341" t="s">
        <v>720</v>
      </c>
      <c r="H4341" t="s">
        <v>1083</v>
      </c>
      <c r="I4341" s="1">
        <v>75.745000000000005</v>
      </c>
      <c r="J4341" s="2">
        <v>2.388367891250108E-2</v>
      </c>
      <c r="K4341" s="2">
        <v>2.1509076830422441E-2</v>
      </c>
      <c r="L4341" s="2">
        <v>2.6086209430184228E-2</v>
      </c>
    </row>
    <row r="4342" spans="1:12" x14ac:dyDescent="0.35">
      <c r="A4342">
        <v>7820120</v>
      </c>
      <c r="B4342" t="s">
        <v>61</v>
      </c>
      <c r="C4342" t="s">
        <v>98</v>
      </c>
      <c r="D4342" t="s">
        <v>1092</v>
      </c>
      <c r="E4342" t="s">
        <v>2301</v>
      </c>
      <c r="F4342" s="6">
        <v>1.2905446098253463E-3</v>
      </c>
      <c r="G4342" t="s">
        <v>917</v>
      </c>
      <c r="H4342" t="s">
        <v>2302</v>
      </c>
      <c r="I4342" s="1">
        <v>61.839999999999996</v>
      </c>
      <c r="J4342" s="2">
        <v>7.6400240901660504E-2</v>
      </c>
      <c r="K4342" s="2">
        <v>6.0268433278843674E-2</v>
      </c>
      <c r="L4342" s="2">
        <v>7.9884713317403738E-2</v>
      </c>
    </row>
    <row r="4343" spans="1:12" x14ac:dyDescent="0.35">
      <c r="A4343">
        <v>7820120</v>
      </c>
      <c r="B4343" t="s">
        <v>61</v>
      </c>
      <c r="C4343" t="s">
        <v>98</v>
      </c>
      <c r="D4343" t="s">
        <v>1092</v>
      </c>
      <c r="E4343" t="s">
        <v>1347</v>
      </c>
      <c r="F4343" s="6">
        <v>3.4414522928675903E-4</v>
      </c>
      <c r="G4343" t="s">
        <v>308</v>
      </c>
      <c r="H4343" t="s">
        <v>365</v>
      </c>
      <c r="I4343" s="1">
        <v>82.234999999999999</v>
      </c>
      <c r="J4343" s="2">
        <v>2.4709627462789298E-2</v>
      </c>
      <c r="K4343" s="2">
        <v>2.9424417104017896E-2</v>
      </c>
      <c r="L4343" s="2">
        <v>2.8288736797123699E-2</v>
      </c>
    </row>
    <row r="4344" spans="1:12" x14ac:dyDescent="0.35">
      <c r="A4344">
        <v>7820120</v>
      </c>
      <c r="B4344" t="s">
        <v>61</v>
      </c>
      <c r="C4344" t="s">
        <v>98</v>
      </c>
      <c r="D4344" t="s">
        <v>1537</v>
      </c>
      <c r="E4344" t="s">
        <v>2303</v>
      </c>
      <c r="F4344" s="6">
        <v>2.5810892196506923E-4</v>
      </c>
      <c r="G4344" t="s">
        <v>1002</v>
      </c>
      <c r="H4344" t="s">
        <v>640</v>
      </c>
      <c r="I4344" s="1">
        <v>71.635000000000005</v>
      </c>
      <c r="J4344" s="2">
        <v>1.476383033640196E-2</v>
      </c>
      <c r="K4344" s="2">
        <v>2.1319796954314716E-2</v>
      </c>
      <c r="L4344" s="2">
        <v>1.8480598418855996E-2</v>
      </c>
    </row>
    <row r="4345" spans="1:12" x14ac:dyDescent="0.35">
      <c r="A4345">
        <v>7820120</v>
      </c>
      <c r="B4345" t="s">
        <v>61</v>
      </c>
      <c r="C4345" t="s">
        <v>98</v>
      </c>
      <c r="D4345" t="s">
        <v>1847</v>
      </c>
      <c r="E4345" t="s">
        <v>2304</v>
      </c>
      <c r="F4345" s="6">
        <v>8.6036307321689758E-5</v>
      </c>
      <c r="G4345" t="s">
        <v>1242</v>
      </c>
      <c r="H4345" t="s">
        <v>2305</v>
      </c>
      <c r="I4345" s="1">
        <v>65.22999999999999</v>
      </c>
      <c r="J4345" s="2">
        <v>5.9623160973931002E-3</v>
      </c>
      <c r="K4345" s="2">
        <v>3.7855975221543492E-3</v>
      </c>
      <c r="L4345" s="2">
        <v>5.6181711306683146E-3</v>
      </c>
    </row>
    <row r="4346" spans="1:12" x14ac:dyDescent="0.35">
      <c r="A4346">
        <v>7820120</v>
      </c>
      <c r="B4346" t="s">
        <v>61</v>
      </c>
      <c r="C4346" t="s">
        <v>98</v>
      </c>
      <c r="D4346" t="s">
        <v>141</v>
      </c>
      <c r="E4346" t="s">
        <v>284</v>
      </c>
      <c r="F4346" s="6">
        <v>3.4414522928675903E-4</v>
      </c>
      <c r="G4346" t="s">
        <v>285</v>
      </c>
      <c r="H4346" t="s">
        <v>286</v>
      </c>
      <c r="I4346" s="1">
        <v>59.420000000000009</v>
      </c>
      <c r="J4346" s="2">
        <v>1.4316441538329176E-2</v>
      </c>
      <c r="K4346" s="2">
        <v>1.9822765206917319E-2</v>
      </c>
      <c r="L4346" s="2">
        <v>2.0476641142562164E-2</v>
      </c>
    </row>
    <row r="4347" spans="1:12" x14ac:dyDescent="0.35">
      <c r="A4347">
        <v>7820120</v>
      </c>
      <c r="B4347" t="s">
        <v>61</v>
      </c>
      <c r="C4347" t="s">
        <v>98</v>
      </c>
      <c r="D4347" t="s">
        <v>141</v>
      </c>
      <c r="E4347" t="s">
        <v>287</v>
      </c>
      <c r="F4347" s="6">
        <v>9.463993805385873E-4</v>
      </c>
      <c r="G4347" t="s">
        <v>288</v>
      </c>
      <c r="H4347" t="s">
        <v>289</v>
      </c>
      <c r="I4347" s="1">
        <v>67.805000000000007</v>
      </c>
      <c r="J4347" s="2">
        <v>4.3723651380882737E-2</v>
      </c>
      <c r="K4347" s="2">
        <v>9.075970059365053E-2</v>
      </c>
      <c r="L4347" s="2">
        <v>6.4165880888697915E-2</v>
      </c>
    </row>
    <row r="4348" spans="1:12" x14ac:dyDescent="0.35">
      <c r="A4348">
        <v>7820120</v>
      </c>
      <c r="B4348" t="s">
        <v>61</v>
      </c>
      <c r="C4348" t="s">
        <v>98</v>
      </c>
      <c r="D4348" t="s">
        <v>141</v>
      </c>
      <c r="E4348" t="s">
        <v>290</v>
      </c>
      <c r="F4348" s="6">
        <v>6.0225415125182832E-4</v>
      </c>
      <c r="G4348" t="s">
        <v>291</v>
      </c>
      <c r="H4348" t="s">
        <v>206</v>
      </c>
      <c r="I4348" s="1">
        <v>64.099999999999994</v>
      </c>
      <c r="J4348" s="2">
        <v>1.7405144971177837E-2</v>
      </c>
      <c r="K4348" s="2">
        <v>6.0225415125182834E-2</v>
      </c>
      <c r="L4348" s="2">
        <v>3.8604490176275291E-2</v>
      </c>
    </row>
    <row r="4349" spans="1:12" x14ac:dyDescent="0.35">
      <c r="A4349">
        <v>7820120</v>
      </c>
      <c r="B4349" t="s">
        <v>61</v>
      </c>
      <c r="C4349" t="s">
        <v>98</v>
      </c>
      <c r="D4349" t="s">
        <v>141</v>
      </c>
      <c r="E4349" t="s">
        <v>292</v>
      </c>
      <c r="F4349" s="6">
        <v>4.3018153660844878E-4</v>
      </c>
      <c r="G4349" t="s">
        <v>293</v>
      </c>
      <c r="H4349" t="s">
        <v>294</v>
      </c>
      <c r="I4349" s="1">
        <v>55.089999999999996</v>
      </c>
      <c r="J4349" s="2">
        <v>1.8368751613180766E-2</v>
      </c>
      <c r="K4349" s="2">
        <v>2.2326421749978492E-2</v>
      </c>
      <c r="L4349" s="2">
        <v>2.3703002010720595E-2</v>
      </c>
    </row>
    <row r="4350" spans="1:12" x14ac:dyDescent="0.35">
      <c r="A4350">
        <v>7820120</v>
      </c>
      <c r="B4350" t="s">
        <v>61</v>
      </c>
      <c r="C4350" t="s">
        <v>98</v>
      </c>
      <c r="D4350" t="s">
        <v>141</v>
      </c>
      <c r="E4350" t="s">
        <v>295</v>
      </c>
      <c r="F4350" s="6">
        <v>8.6036307321689755E-4</v>
      </c>
      <c r="G4350" t="s">
        <v>296</v>
      </c>
      <c r="H4350" t="s">
        <v>297</v>
      </c>
      <c r="I4350" s="1">
        <v>59.12</v>
      </c>
      <c r="J4350" s="2">
        <v>1.7809515615589779E-2</v>
      </c>
      <c r="K4350" s="2">
        <v>7.932547535059796E-2</v>
      </c>
      <c r="L4350" s="2">
        <v>5.0933494590845264E-2</v>
      </c>
    </row>
    <row r="4351" spans="1:12" x14ac:dyDescent="0.35">
      <c r="A4351">
        <v>7820120</v>
      </c>
      <c r="B4351" t="s">
        <v>61</v>
      </c>
      <c r="C4351" t="s">
        <v>98</v>
      </c>
      <c r="D4351" t="s">
        <v>141</v>
      </c>
      <c r="E4351" t="s">
        <v>298</v>
      </c>
      <c r="F4351" s="6">
        <v>6.8829045857351806E-4</v>
      </c>
      <c r="G4351" t="s">
        <v>299</v>
      </c>
      <c r="H4351" t="s">
        <v>300</v>
      </c>
      <c r="I4351" s="1">
        <v>53.91</v>
      </c>
      <c r="J4351" s="2">
        <v>1.6174825776477674E-2</v>
      </c>
      <c r="K4351" s="2">
        <v>4.5289512174137486E-2</v>
      </c>
      <c r="L4351" s="2">
        <v>3.7098856767360515E-2</v>
      </c>
    </row>
    <row r="4352" spans="1:12" x14ac:dyDescent="0.35">
      <c r="A4352">
        <v>7820120</v>
      </c>
      <c r="B4352" t="s">
        <v>61</v>
      </c>
      <c r="C4352" t="s">
        <v>98</v>
      </c>
      <c r="D4352" t="s">
        <v>1348</v>
      </c>
      <c r="E4352" t="s">
        <v>1349</v>
      </c>
      <c r="F4352" s="6">
        <v>3.4414522928675903E-4</v>
      </c>
      <c r="G4352" t="s">
        <v>364</v>
      </c>
      <c r="H4352" t="s">
        <v>325</v>
      </c>
      <c r="I4352" s="1">
        <v>79.819999999999993</v>
      </c>
      <c r="J4352" s="2">
        <v>2.7531618342940722E-2</v>
      </c>
      <c r="K4352" s="2">
        <v>2.4744041985717977E-2</v>
      </c>
      <c r="L4352" s="2">
        <v>2.7497204345135993E-2</v>
      </c>
    </row>
    <row r="4353" spans="1:12" x14ac:dyDescent="0.35">
      <c r="A4353">
        <v>7820120</v>
      </c>
      <c r="B4353" t="s">
        <v>61</v>
      </c>
      <c r="C4353" t="s">
        <v>98</v>
      </c>
      <c r="D4353" t="s">
        <v>1851</v>
      </c>
      <c r="E4353" t="s">
        <v>2306</v>
      </c>
      <c r="F4353" s="6">
        <v>4.3018153660844878E-4</v>
      </c>
      <c r="G4353" t="s">
        <v>1101</v>
      </c>
      <c r="H4353" t="s">
        <v>793</v>
      </c>
      <c r="I4353" s="1">
        <v>78.279999999999987</v>
      </c>
      <c r="J4353" s="2">
        <v>3.3123978318850555E-2</v>
      </c>
      <c r="K4353" s="2">
        <v>2.7445582035619032E-2</v>
      </c>
      <c r="L4353" s="2">
        <v>3.3640194849970828E-2</v>
      </c>
    </row>
    <row r="4354" spans="1:12" x14ac:dyDescent="0.35">
      <c r="A4354">
        <v>7820120</v>
      </c>
      <c r="B4354" t="s">
        <v>61</v>
      </c>
      <c r="C4354" t="s">
        <v>98</v>
      </c>
      <c r="D4354" t="s">
        <v>1854</v>
      </c>
      <c r="E4354" t="s">
        <v>2307</v>
      </c>
      <c r="F4354" s="6">
        <v>1.7207261464337952E-4</v>
      </c>
      <c r="G4354" t="s">
        <v>441</v>
      </c>
      <c r="H4354" t="s">
        <v>1070</v>
      </c>
      <c r="I4354" s="1">
        <v>81.64</v>
      </c>
      <c r="J4354" s="2">
        <v>1.612320399208466E-2</v>
      </c>
      <c r="K4354" s="2">
        <v>8.7757033468123559E-3</v>
      </c>
      <c r="L4354" s="2">
        <v>1.4041125092337795E-2</v>
      </c>
    </row>
    <row r="4355" spans="1:12" x14ac:dyDescent="0.35">
      <c r="A4355">
        <v>7820120</v>
      </c>
      <c r="B4355" t="s">
        <v>61</v>
      </c>
      <c r="C4355" t="s">
        <v>98</v>
      </c>
      <c r="D4355" t="s">
        <v>1539</v>
      </c>
      <c r="E4355" t="s">
        <v>2308</v>
      </c>
      <c r="F4355" s="6">
        <v>7.7432676589520781E-4</v>
      </c>
      <c r="G4355" t="s">
        <v>1007</v>
      </c>
      <c r="H4355" t="s">
        <v>640</v>
      </c>
      <c r="I4355" s="1">
        <v>75.584999999999994</v>
      </c>
      <c r="J4355" s="2">
        <v>4.282027015400499E-2</v>
      </c>
      <c r="K4355" s="2">
        <v>6.3959390862944165E-2</v>
      </c>
      <c r="L4355" s="2">
        <v>5.8539102320148834E-2</v>
      </c>
    </row>
    <row r="4356" spans="1:12" x14ac:dyDescent="0.35">
      <c r="A4356">
        <v>7820120</v>
      </c>
      <c r="B4356" t="s">
        <v>61</v>
      </c>
      <c r="C4356" t="s">
        <v>98</v>
      </c>
      <c r="D4356" t="s">
        <v>1541</v>
      </c>
      <c r="E4356" t="s">
        <v>2309</v>
      </c>
      <c r="F4356" s="6">
        <v>9.463993805385873E-4</v>
      </c>
      <c r="G4356" t="s">
        <v>1242</v>
      </c>
      <c r="H4356" t="s">
        <v>206</v>
      </c>
      <c r="I4356" s="1">
        <v>83.314999999999998</v>
      </c>
      <c r="J4356" s="2">
        <v>6.5585477071324103E-2</v>
      </c>
      <c r="K4356" s="2">
        <v>9.463993805385873E-2</v>
      </c>
      <c r="L4356" s="2">
        <v>7.8929709781009036E-2</v>
      </c>
    </row>
    <row r="4357" spans="1:12" x14ac:dyDescent="0.35">
      <c r="A4357">
        <v>7820120</v>
      </c>
      <c r="B4357" t="s">
        <v>61</v>
      </c>
      <c r="C4357" t="s">
        <v>98</v>
      </c>
      <c r="D4357" t="s">
        <v>1541</v>
      </c>
      <c r="E4357" t="s">
        <v>2310</v>
      </c>
      <c r="F4357" s="6">
        <v>1.0324356878602769E-3</v>
      </c>
      <c r="G4357" t="s">
        <v>312</v>
      </c>
      <c r="H4357" t="s">
        <v>313</v>
      </c>
      <c r="I4357" s="1">
        <v>90.509999999999991</v>
      </c>
      <c r="J4357" s="2">
        <v>9.4571109008001364E-2</v>
      </c>
      <c r="K4357" s="2">
        <v>0.10076572313516302</v>
      </c>
      <c r="L4357" s="2">
        <v>9.353867174476925E-2</v>
      </c>
    </row>
    <row r="4358" spans="1:12" x14ac:dyDescent="0.35">
      <c r="A4358">
        <v>7820120</v>
      </c>
      <c r="B4358" t="s">
        <v>61</v>
      </c>
      <c r="C4358" t="s">
        <v>98</v>
      </c>
      <c r="D4358" t="s">
        <v>1862</v>
      </c>
      <c r="E4358" t="s">
        <v>2311</v>
      </c>
      <c r="F4358" s="6">
        <v>2.5810892196506923E-4</v>
      </c>
      <c r="G4358" t="s">
        <v>982</v>
      </c>
      <c r="H4358" t="s">
        <v>1650</v>
      </c>
      <c r="I4358" s="1">
        <v>85.9</v>
      </c>
      <c r="J4358" s="2">
        <v>2.542372881355932E-2</v>
      </c>
      <c r="K4358" s="2">
        <v>1.6957756173105049E-2</v>
      </c>
      <c r="L4358" s="2">
        <v>2.2197367288995955E-2</v>
      </c>
    </row>
    <row r="4359" spans="1:12" x14ac:dyDescent="0.35">
      <c r="A4359">
        <v>7820120</v>
      </c>
      <c r="B4359" t="s">
        <v>61</v>
      </c>
      <c r="C4359" t="s">
        <v>98</v>
      </c>
      <c r="D4359" t="s">
        <v>1545</v>
      </c>
      <c r="E4359" t="s">
        <v>2312</v>
      </c>
      <c r="F4359" s="6">
        <v>2.5810892196506923E-4</v>
      </c>
      <c r="G4359" t="s">
        <v>1742</v>
      </c>
      <c r="H4359" t="s">
        <v>198</v>
      </c>
      <c r="I4359" s="1">
        <v>61.005000000000003</v>
      </c>
      <c r="J4359" s="2">
        <v>1.3550718403166134E-2</v>
      </c>
      <c r="K4359" s="2">
        <v>1.3421663942183601E-2</v>
      </c>
      <c r="L4359" s="2">
        <v>1.5744644239869224E-2</v>
      </c>
    </row>
    <row r="4360" spans="1:12" x14ac:dyDescent="0.35">
      <c r="A4360">
        <v>7820120</v>
      </c>
      <c r="B4360" t="s">
        <v>61</v>
      </c>
      <c r="C4360" t="s">
        <v>98</v>
      </c>
      <c r="D4360" t="s">
        <v>1545</v>
      </c>
      <c r="E4360" t="s">
        <v>2313</v>
      </c>
      <c r="F4360" s="6">
        <v>8.6036307321689758E-5</v>
      </c>
      <c r="G4360" t="s">
        <v>1284</v>
      </c>
      <c r="H4360" t="s">
        <v>206</v>
      </c>
      <c r="I4360" s="1">
        <v>86.56</v>
      </c>
      <c r="J4360" s="2">
        <v>6.6936247096274631E-3</v>
      </c>
      <c r="K4360" s="2">
        <v>8.6036307321689758E-3</v>
      </c>
      <c r="L4360" s="2">
        <v>7.4421405833261641E-3</v>
      </c>
    </row>
    <row r="4361" spans="1:12" x14ac:dyDescent="0.35">
      <c r="A4361">
        <v>7820120</v>
      </c>
      <c r="B4361" t="s">
        <v>61</v>
      </c>
      <c r="C4361" t="s">
        <v>98</v>
      </c>
      <c r="D4361" t="s">
        <v>1545</v>
      </c>
      <c r="E4361" t="s">
        <v>2314</v>
      </c>
      <c r="F4361" s="6">
        <v>1.3765809171470361E-3</v>
      </c>
      <c r="G4361" t="s">
        <v>263</v>
      </c>
      <c r="H4361" t="s">
        <v>612</v>
      </c>
      <c r="I4361" s="1">
        <v>65.330000000000013</v>
      </c>
      <c r="J4361" s="2">
        <v>7.2683472425363507E-2</v>
      </c>
      <c r="K4361" s="2">
        <v>9.966445840144543E-2</v>
      </c>
      <c r="L4361" s="2">
        <v>8.9890738090693034E-2</v>
      </c>
    </row>
    <row r="4362" spans="1:12" x14ac:dyDescent="0.35">
      <c r="A4362">
        <v>7820120</v>
      </c>
      <c r="B4362" t="s">
        <v>61</v>
      </c>
      <c r="C4362" t="s">
        <v>98</v>
      </c>
      <c r="D4362" t="s">
        <v>1870</v>
      </c>
      <c r="E4362" t="s">
        <v>2315</v>
      </c>
      <c r="F4362" s="6">
        <v>1.1184719951819668E-3</v>
      </c>
      <c r="G4362" t="s">
        <v>408</v>
      </c>
      <c r="H4362" t="s">
        <v>852</v>
      </c>
      <c r="I4362" s="1">
        <v>67.53</v>
      </c>
      <c r="J4362" s="2">
        <v>5.9950098941753419E-2</v>
      </c>
      <c r="K4362" s="2">
        <v>8.6905274025638829E-2</v>
      </c>
      <c r="L4362" s="2">
        <v>7.5496859674782757E-2</v>
      </c>
    </row>
    <row r="4363" spans="1:12" x14ac:dyDescent="0.35">
      <c r="A4363">
        <v>7820120</v>
      </c>
      <c r="B4363" t="s">
        <v>61</v>
      </c>
      <c r="C4363" t="s">
        <v>98</v>
      </c>
      <c r="D4363" t="s">
        <v>301</v>
      </c>
      <c r="E4363" t="s">
        <v>302</v>
      </c>
      <c r="F4363" s="6">
        <v>1.4626172244687258E-3</v>
      </c>
      <c r="G4363" t="s">
        <v>303</v>
      </c>
      <c r="H4363" t="s">
        <v>304</v>
      </c>
      <c r="I4363" s="1">
        <v>71.2</v>
      </c>
      <c r="J4363" s="2">
        <v>8.2052826292695516E-2</v>
      </c>
      <c r="K4363" s="2">
        <v>0.13134302675729156</v>
      </c>
      <c r="L4363" s="2">
        <v>0.10399208242794963</v>
      </c>
    </row>
    <row r="4364" spans="1:12" x14ac:dyDescent="0.35">
      <c r="A4364">
        <v>7820120</v>
      </c>
      <c r="B4364" t="s">
        <v>61</v>
      </c>
      <c r="C4364" t="s">
        <v>98</v>
      </c>
      <c r="D4364" t="s">
        <v>1350</v>
      </c>
      <c r="E4364" t="s">
        <v>1351</v>
      </c>
      <c r="F4364" s="6">
        <v>6.0225415125182832E-4</v>
      </c>
      <c r="G4364" t="s">
        <v>459</v>
      </c>
      <c r="H4364" t="s">
        <v>464</v>
      </c>
      <c r="I4364" s="1">
        <v>80.724999999999994</v>
      </c>
      <c r="J4364" s="2">
        <v>4.2940720984255359E-2</v>
      </c>
      <c r="K4364" s="2">
        <v>5.522670566979266E-2</v>
      </c>
      <c r="L4364" s="2">
        <v>4.8601908168088737E-2</v>
      </c>
    </row>
    <row r="4365" spans="1:12" x14ac:dyDescent="0.35">
      <c r="A4365">
        <v>7820120</v>
      </c>
      <c r="B4365" t="s">
        <v>61</v>
      </c>
      <c r="C4365" t="s">
        <v>98</v>
      </c>
      <c r="D4365" t="s">
        <v>1549</v>
      </c>
      <c r="E4365" t="s">
        <v>2316</v>
      </c>
      <c r="F4365" s="6">
        <v>8.6036307321689758E-5</v>
      </c>
      <c r="G4365" t="s">
        <v>586</v>
      </c>
      <c r="H4365" t="s">
        <v>353</v>
      </c>
      <c r="I4365" s="1">
        <v>50.59</v>
      </c>
      <c r="J4365" s="2">
        <v>2.6757291577045516E-3</v>
      </c>
      <c r="K4365" s="2">
        <v>3.5619031231179559E-3</v>
      </c>
      <c r="L4365" s="2">
        <v>4.353437019196515E-3</v>
      </c>
    </row>
    <row r="4366" spans="1:12" x14ac:dyDescent="0.35">
      <c r="A4366">
        <v>7820120</v>
      </c>
      <c r="B4366" t="s">
        <v>61</v>
      </c>
      <c r="C4366" t="s">
        <v>98</v>
      </c>
      <c r="D4366" t="s">
        <v>1352</v>
      </c>
      <c r="E4366" t="s">
        <v>1353</v>
      </c>
      <c r="F4366" s="6">
        <v>1.2045083025036566E-3</v>
      </c>
      <c r="G4366" t="s">
        <v>237</v>
      </c>
      <c r="H4366" t="s">
        <v>724</v>
      </c>
      <c r="I4366" s="1">
        <v>87.860000000000014</v>
      </c>
      <c r="J4366" s="2">
        <v>0.10792394390432763</v>
      </c>
      <c r="K4366" s="2">
        <v>0.10045599242880497</v>
      </c>
      <c r="L4366" s="2">
        <v>0.10575583263568868</v>
      </c>
    </row>
    <row r="4367" spans="1:12" x14ac:dyDescent="0.35">
      <c r="A4367">
        <v>7820120</v>
      </c>
      <c r="B4367" t="s">
        <v>61</v>
      </c>
      <c r="C4367" t="s">
        <v>98</v>
      </c>
      <c r="D4367" t="s">
        <v>1885</v>
      </c>
      <c r="E4367" t="s">
        <v>2317</v>
      </c>
      <c r="F4367" s="6">
        <v>6.0225415125182832E-4</v>
      </c>
      <c r="G4367" t="s">
        <v>1083</v>
      </c>
      <c r="H4367" t="s">
        <v>386</v>
      </c>
      <c r="I4367" s="1">
        <v>70.009999999999991</v>
      </c>
      <c r="J4367" s="2">
        <v>3.7640884453239272E-2</v>
      </c>
      <c r="K4367" s="2">
        <v>3.4569388281854942E-2</v>
      </c>
      <c r="L4367" s="2">
        <v>4.221801508378626E-2</v>
      </c>
    </row>
    <row r="4368" spans="1:12" x14ac:dyDescent="0.35">
      <c r="A4368">
        <v>7820120</v>
      </c>
      <c r="B4368" t="s">
        <v>61</v>
      </c>
      <c r="C4368" t="s">
        <v>98</v>
      </c>
      <c r="D4368" t="s">
        <v>646</v>
      </c>
      <c r="E4368" t="s">
        <v>2318</v>
      </c>
      <c r="F4368" s="6">
        <v>1.7207261464337952E-4</v>
      </c>
      <c r="G4368" t="s">
        <v>2291</v>
      </c>
      <c r="H4368" t="s">
        <v>1742</v>
      </c>
      <c r="I4368" s="1">
        <v>62.535000000000004</v>
      </c>
      <c r="J4368" s="2">
        <v>1.1236341736212681E-2</v>
      </c>
      <c r="K4368" s="2">
        <v>9.0338122687774244E-3</v>
      </c>
      <c r="L4368" s="2">
        <v>1.0771745414113585E-2</v>
      </c>
    </row>
    <row r="4369" spans="1:12" x14ac:dyDescent="0.35">
      <c r="A4369">
        <v>7820120</v>
      </c>
      <c r="B4369" t="s">
        <v>61</v>
      </c>
      <c r="C4369" t="s">
        <v>98</v>
      </c>
      <c r="D4369" t="s">
        <v>646</v>
      </c>
      <c r="E4369" t="s">
        <v>284</v>
      </c>
      <c r="F4369" s="6">
        <v>6.0225415125182832E-4</v>
      </c>
      <c r="G4369" t="s">
        <v>590</v>
      </c>
      <c r="H4369" t="s">
        <v>496</v>
      </c>
      <c r="I4369" s="1">
        <v>76.384999999999991</v>
      </c>
      <c r="J4369" s="2">
        <v>4.6494020476641147E-2</v>
      </c>
      <c r="K4369" s="2">
        <v>3.4750064527230493E-2</v>
      </c>
      <c r="L4369" s="2">
        <v>4.6072442570764864E-2</v>
      </c>
    </row>
    <row r="4370" spans="1:12" x14ac:dyDescent="0.35">
      <c r="A4370">
        <v>7820120</v>
      </c>
      <c r="B4370" t="s">
        <v>61</v>
      </c>
      <c r="C4370" t="s">
        <v>98</v>
      </c>
      <c r="D4370" t="s">
        <v>646</v>
      </c>
      <c r="E4370" t="s">
        <v>1354</v>
      </c>
      <c r="F4370" s="6">
        <v>4.3018153660844878E-4</v>
      </c>
      <c r="G4370" t="s">
        <v>152</v>
      </c>
      <c r="H4370" t="s">
        <v>206</v>
      </c>
      <c r="I4370" s="1">
        <v>83.84</v>
      </c>
      <c r="J4370" s="2">
        <v>2.8693108491783536E-2</v>
      </c>
      <c r="K4370" s="2">
        <v>4.3018153660844875E-2</v>
      </c>
      <c r="L4370" s="2">
        <v>3.6092231577853788E-2</v>
      </c>
    </row>
    <row r="4371" spans="1:12" x14ac:dyDescent="0.35">
      <c r="A4371">
        <v>7820120</v>
      </c>
      <c r="B4371" t="s">
        <v>61</v>
      </c>
      <c r="C4371" t="s">
        <v>98</v>
      </c>
      <c r="D4371" t="s">
        <v>646</v>
      </c>
      <c r="E4371" t="s">
        <v>1355</v>
      </c>
      <c r="F4371" s="6">
        <v>8.6036307321689755E-4</v>
      </c>
      <c r="G4371" t="s">
        <v>1269</v>
      </c>
      <c r="H4371" t="s">
        <v>1356</v>
      </c>
      <c r="I4371" s="1">
        <v>64.97999999999999</v>
      </c>
      <c r="J4371" s="2">
        <v>5.1363675471048788E-2</v>
      </c>
      <c r="K4371" s="2">
        <v>4.8782586251398093E-2</v>
      </c>
      <c r="L4371" s="2">
        <v>5.5923599759098344E-2</v>
      </c>
    </row>
    <row r="4372" spans="1:12" x14ac:dyDescent="0.35">
      <c r="A4372">
        <v>7820120</v>
      </c>
      <c r="B4372" t="s">
        <v>61</v>
      </c>
      <c r="C4372" t="s">
        <v>98</v>
      </c>
      <c r="D4372" t="s">
        <v>646</v>
      </c>
      <c r="E4372" t="s">
        <v>2319</v>
      </c>
      <c r="F4372" s="6">
        <v>1.1184719951819668E-3</v>
      </c>
      <c r="G4372" t="s">
        <v>522</v>
      </c>
      <c r="H4372" t="s">
        <v>176</v>
      </c>
      <c r="I4372" s="1">
        <v>71.954999999999998</v>
      </c>
      <c r="J4372" s="2">
        <v>7.4042846081046207E-2</v>
      </c>
      <c r="K4372" s="2">
        <v>7.0911124494536695E-2</v>
      </c>
      <c r="L4372" s="2">
        <v>8.0529983653101614E-2</v>
      </c>
    </row>
    <row r="4373" spans="1:12" x14ac:dyDescent="0.35">
      <c r="A4373">
        <v>7820120</v>
      </c>
      <c r="B4373" t="s">
        <v>61</v>
      </c>
      <c r="C4373" t="s">
        <v>98</v>
      </c>
      <c r="D4373" t="s">
        <v>911</v>
      </c>
      <c r="E4373" t="s">
        <v>2320</v>
      </c>
      <c r="F4373" s="6">
        <v>4.3018153660844878E-4</v>
      </c>
      <c r="G4373" t="s">
        <v>1211</v>
      </c>
      <c r="H4373" t="s">
        <v>436</v>
      </c>
      <c r="I4373" s="1">
        <v>80.099999999999994</v>
      </c>
      <c r="J4373" s="2">
        <v>3.1489288479738455E-2</v>
      </c>
      <c r="K4373" s="2">
        <v>3.5446958616536184E-2</v>
      </c>
      <c r="L4373" s="2">
        <v>3.4500557923187729E-2</v>
      </c>
    </row>
    <row r="4374" spans="1:12" x14ac:dyDescent="0.35">
      <c r="A4374">
        <v>7820120</v>
      </c>
      <c r="B4374" t="s">
        <v>61</v>
      </c>
      <c r="C4374" t="s">
        <v>98</v>
      </c>
      <c r="D4374" t="s">
        <v>1105</v>
      </c>
      <c r="E4374" t="s">
        <v>2321</v>
      </c>
      <c r="F4374" s="6">
        <v>2.5810892196506923E-4</v>
      </c>
      <c r="G4374" t="s">
        <v>389</v>
      </c>
      <c r="H4374" t="s">
        <v>365</v>
      </c>
      <c r="I4374" s="1">
        <v>77.61999999999999</v>
      </c>
      <c r="J4374" s="2">
        <v>1.8119246321947859E-2</v>
      </c>
      <c r="K4374" s="2">
        <v>2.2068312828013418E-2</v>
      </c>
      <c r="L4374" s="2">
        <v>2.0080874916568306E-2</v>
      </c>
    </row>
    <row r="4375" spans="1:12" x14ac:dyDescent="0.35">
      <c r="A4375">
        <v>7820120</v>
      </c>
      <c r="B4375" t="s">
        <v>61</v>
      </c>
      <c r="C4375" t="s">
        <v>98</v>
      </c>
      <c r="D4375" t="s">
        <v>1357</v>
      </c>
      <c r="E4375" t="s">
        <v>1497</v>
      </c>
      <c r="F4375" s="6">
        <v>3.4414522928675903E-4</v>
      </c>
      <c r="G4375" t="s">
        <v>721</v>
      </c>
      <c r="H4375" t="s">
        <v>569</v>
      </c>
      <c r="I4375" s="1">
        <v>83.14500000000001</v>
      </c>
      <c r="J4375" s="2">
        <v>2.7875763572227482E-2</v>
      </c>
      <c r="K4375" s="2">
        <v>3.3863890561817094E-2</v>
      </c>
      <c r="L4375" s="2">
        <v>2.8632882026410459E-2</v>
      </c>
    </row>
    <row r="4376" spans="1:12" x14ac:dyDescent="0.35">
      <c r="A4376">
        <v>7820120</v>
      </c>
      <c r="B4376" t="s">
        <v>61</v>
      </c>
      <c r="C4376" t="s">
        <v>98</v>
      </c>
      <c r="D4376" t="s">
        <v>1357</v>
      </c>
      <c r="E4376" t="s">
        <v>2322</v>
      </c>
      <c r="F4376" s="6">
        <v>3.4414522928675903E-4</v>
      </c>
      <c r="G4376" t="s">
        <v>1727</v>
      </c>
      <c r="H4376" t="s">
        <v>603</v>
      </c>
      <c r="I4376" s="1">
        <v>70.569999999999993</v>
      </c>
      <c r="J4376" s="2">
        <v>2.1061688032349653E-2</v>
      </c>
      <c r="K4376" s="2">
        <v>2.6086208379936332E-2</v>
      </c>
      <c r="L4376" s="2">
        <v>2.4296652662521241E-2</v>
      </c>
    </row>
    <row r="4377" spans="1:12" x14ac:dyDescent="0.35">
      <c r="A4377">
        <v>7820120</v>
      </c>
      <c r="B4377" t="s">
        <v>61</v>
      </c>
      <c r="C4377" t="s">
        <v>98</v>
      </c>
      <c r="D4377" t="s">
        <v>1357</v>
      </c>
      <c r="E4377" t="s">
        <v>1358</v>
      </c>
      <c r="F4377" s="6">
        <v>8.6036307321689758E-5</v>
      </c>
      <c r="G4377" t="s">
        <v>184</v>
      </c>
      <c r="H4377" t="s">
        <v>1359</v>
      </c>
      <c r="I4377" s="1">
        <v>70.289999999999992</v>
      </c>
      <c r="J4377" s="2">
        <v>6.5559666179127599E-3</v>
      </c>
      <c r="K4377" s="2">
        <v>5.1277639163727099E-3</v>
      </c>
      <c r="L4377" s="2">
        <v>6.0569561667279453E-3</v>
      </c>
    </row>
    <row r="4378" spans="1:12" x14ac:dyDescent="0.35">
      <c r="A4378">
        <v>7820120</v>
      </c>
      <c r="B4378" t="s">
        <v>61</v>
      </c>
      <c r="C4378" t="s">
        <v>98</v>
      </c>
      <c r="D4378" t="s">
        <v>1898</v>
      </c>
      <c r="E4378" t="s">
        <v>2323</v>
      </c>
      <c r="F4378" s="6">
        <v>4.3018153660844878E-4</v>
      </c>
      <c r="G4378" t="s">
        <v>152</v>
      </c>
      <c r="H4378" t="s">
        <v>1839</v>
      </c>
      <c r="I4378" s="1">
        <v>68.19</v>
      </c>
      <c r="J4378" s="2">
        <v>2.8693108491783536E-2</v>
      </c>
      <c r="K4378" s="2">
        <v>2.4348274972038203E-2</v>
      </c>
      <c r="L4378" s="2">
        <v>2.9338379483886342E-2</v>
      </c>
    </row>
    <row r="4379" spans="1:12" x14ac:dyDescent="0.35">
      <c r="A4379">
        <v>7820120</v>
      </c>
      <c r="B4379" t="s">
        <v>61</v>
      </c>
      <c r="C4379" t="s">
        <v>98</v>
      </c>
      <c r="D4379" t="s">
        <v>1360</v>
      </c>
      <c r="E4379" t="s">
        <v>1361</v>
      </c>
      <c r="F4379" s="6">
        <v>5.1621784393013847E-4</v>
      </c>
      <c r="G4379" t="s">
        <v>1362</v>
      </c>
      <c r="H4379" t="s">
        <v>234</v>
      </c>
      <c r="I4379" s="1">
        <v>77.634999999999991</v>
      </c>
      <c r="J4379" s="2">
        <v>2.7359545728297338E-2</v>
      </c>
      <c r="K4379" s="2">
        <v>4.9247182310935216E-2</v>
      </c>
      <c r="L4379" s="2">
        <v>4.0058503901292827E-2</v>
      </c>
    </row>
    <row r="4380" spans="1:12" x14ac:dyDescent="0.35">
      <c r="A4380">
        <v>7820120</v>
      </c>
      <c r="B4380" t="s">
        <v>61</v>
      </c>
      <c r="C4380" t="s">
        <v>98</v>
      </c>
      <c r="D4380" t="s">
        <v>1110</v>
      </c>
      <c r="E4380" t="s">
        <v>1363</v>
      </c>
      <c r="F4380" s="6">
        <v>2.2369439903639336E-3</v>
      </c>
      <c r="G4380" t="s">
        <v>1103</v>
      </c>
      <c r="H4380" t="s">
        <v>1026</v>
      </c>
      <c r="I4380" s="1">
        <v>66.474999999999994</v>
      </c>
      <c r="J4380" s="2">
        <v>0.14763830336401962</v>
      </c>
      <c r="K4380" s="2">
        <v>0.1512174137486019</v>
      </c>
      <c r="L4380" s="2">
        <v>0.14875677535920159</v>
      </c>
    </row>
    <row r="4381" spans="1:12" x14ac:dyDescent="0.35">
      <c r="A4381">
        <v>7820120</v>
      </c>
      <c r="B4381" t="s">
        <v>61</v>
      </c>
      <c r="C4381" t="s">
        <v>98</v>
      </c>
      <c r="D4381" t="s">
        <v>1110</v>
      </c>
      <c r="E4381" t="s">
        <v>2324</v>
      </c>
      <c r="F4381" s="6">
        <v>6.0225415125182832E-4</v>
      </c>
      <c r="G4381" t="s">
        <v>211</v>
      </c>
      <c r="H4381" t="s">
        <v>2031</v>
      </c>
      <c r="I4381" s="1">
        <v>85.034999999999997</v>
      </c>
      <c r="J4381" s="2">
        <v>5.4383549858040094E-2</v>
      </c>
      <c r="K4381" s="2">
        <v>4.691559838251743E-2</v>
      </c>
      <c r="L4381" s="2">
        <v>5.1191602856405408E-2</v>
      </c>
    </row>
    <row r="4382" spans="1:12" x14ac:dyDescent="0.35">
      <c r="A4382">
        <v>7820120</v>
      </c>
      <c r="B4382" t="s">
        <v>61</v>
      </c>
      <c r="C4382" t="s">
        <v>98</v>
      </c>
      <c r="D4382" t="s">
        <v>1110</v>
      </c>
      <c r="E4382" t="s">
        <v>1364</v>
      </c>
      <c r="F4382" s="6">
        <v>8.6036307321689755E-4</v>
      </c>
      <c r="G4382" t="s">
        <v>688</v>
      </c>
      <c r="H4382" t="s">
        <v>405</v>
      </c>
      <c r="I4382" s="1">
        <v>82.89500000000001</v>
      </c>
      <c r="J4382" s="2">
        <v>7.003355415985546E-2</v>
      </c>
      <c r="K4382" s="2">
        <v>7.8723221199346133E-2</v>
      </c>
      <c r="L4382" s="2">
        <v>7.1324100082490668E-2</v>
      </c>
    </row>
    <row r="4383" spans="1:12" x14ac:dyDescent="0.35">
      <c r="A4383">
        <v>7820120</v>
      </c>
      <c r="B4383" t="s">
        <v>61</v>
      </c>
      <c r="C4383" t="s">
        <v>98</v>
      </c>
      <c r="D4383" t="s">
        <v>1110</v>
      </c>
      <c r="E4383" t="s">
        <v>2325</v>
      </c>
      <c r="F4383" s="6">
        <v>4.3018153660844878E-4</v>
      </c>
      <c r="G4383" t="s">
        <v>312</v>
      </c>
      <c r="H4383" t="s">
        <v>234</v>
      </c>
      <c r="I4383" s="1">
        <v>90.98</v>
      </c>
      <c r="J4383" s="2">
        <v>3.9404628753333906E-2</v>
      </c>
      <c r="K4383" s="2">
        <v>4.1039318592446014E-2</v>
      </c>
      <c r="L4383" s="2">
        <v>3.914651983136884E-2</v>
      </c>
    </row>
    <row r="4384" spans="1:12" x14ac:dyDescent="0.35">
      <c r="A4384">
        <v>7820120</v>
      </c>
      <c r="B4384" t="s">
        <v>61</v>
      </c>
      <c r="C4384" t="s">
        <v>98</v>
      </c>
      <c r="D4384" t="s">
        <v>1110</v>
      </c>
      <c r="E4384" t="s">
        <v>2326</v>
      </c>
      <c r="F4384" s="6">
        <v>1.7207261464337952E-4</v>
      </c>
      <c r="G4384" t="s">
        <v>239</v>
      </c>
      <c r="H4384" t="s">
        <v>1131</v>
      </c>
      <c r="I4384" s="1">
        <v>86.725000000000009</v>
      </c>
      <c r="J4384" s="2">
        <v>1.5142390088617397E-2</v>
      </c>
      <c r="K4384" s="2">
        <v>1.5262840918867763E-2</v>
      </c>
      <c r="L4384" s="2">
        <v>1.4918695164457058E-2</v>
      </c>
    </row>
    <row r="4385" spans="1:12" x14ac:dyDescent="0.35">
      <c r="A4385">
        <v>7820120</v>
      </c>
      <c r="B4385" t="s">
        <v>61</v>
      </c>
      <c r="C4385" t="s">
        <v>98</v>
      </c>
      <c r="D4385" t="s">
        <v>1110</v>
      </c>
      <c r="E4385" t="s">
        <v>2327</v>
      </c>
      <c r="F4385" s="6">
        <v>9.463993805385873E-4</v>
      </c>
      <c r="G4385" t="s">
        <v>884</v>
      </c>
      <c r="H4385" t="s">
        <v>1004</v>
      </c>
      <c r="I4385" s="1">
        <v>84.97</v>
      </c>
      <c r="J4385" s="2">
        <v>7.7226189451948715E-2</v>
      </c>
      <c r="K4385" s="2">
        <v>8.8393702142304062E-2</v>
      </c>
      <c r="L4385" s="2">
        <v>8.044394734577992E-2</v>
      </c>
    </row>
    <row r="4386" spans="1:12" x14ac:dyDescent="0.35">
      <c r="A4386">
        <v>7820120</v>
      </c>
      <c r="B4386" t="s">
        <v>61</v>
      </c>
      <c r="C4386" t="s">
        <v>98</v>
      </c>
      <c r="D4386" t="s">
        <v>1559</v>
      </c>
      <c r="E4386" t="s">
        <v>2880</v>
      </c>
      <c r="F4386" s="6">
        <v>8.6036307321689758E-5</v>
      </c>
      <c r="G4386" t="s">
        <v>373</v>
      </c>
      <c r="H4386" t="s">
        <v>639</v>
      </c>
      <c r="I4386" s="1">
        <v>74.754999999999995</v>
      </c>
      <c r="J4386" s="2">
        <v>7.2270498150219398E-3</v>
      </c>
      <c r="K4386" s="2">
        <v>4.3792480426740089E-3</v>
      </c>
      <c r="L4386" s="2">
        <v>6.4355160502243668E-3</v>
      </c>
    </row>
    <row r="4387" spans="1:12" x14ac:dyDescent="0.35">
      <c r="A4387">
        <v>7820120</v>
      </c>
      <c r="B4387" t="s">
        <v>61</v>
      </c>
      <c r="C4387" t="s">
        <v>98</v>
      </c>
      <c r="D4387" t="s">
        <v>2328</v>
      </c>
      <c r="E4387" t="s">
        <v>2329</v>
      </c>
      <c r="F4387" s="6">
        <v>1.7207261464337952E-4</v>
      </c>
      <c r="G4387" t="s">
        <v>1052</v>
      </c>
      <c r="H4387" t="s">
        <v>210</v>
      </c>
      <c r="I4387" s="1">
        <v>90.44</v>
      </c>
      <c r="J4387" s="2">
        <v>1.595113137744128E-2</v>
      </c>
      <c r="K4387" s="2">
        <v>1.495311021250968E-2</v>
      </c>
      <c r="L4387" s="2">
        <v>1.5555364626323481E-2</v>
      </c>
    </row>
    <row r="4388" spans="1:12" x14ac:dyDescent="0.35">
      <c r="A4388">
        <v>7820120</v>
      </c>
      <c r="B4388" t="s">
        <v>61</v>
      </c>
      <c r="C4388" t="s">
        <v>98</v>
      </c>
      <c r="D4388" t="s">
        <v>1905</v>
      </c>
      <c r="E4388" t="s">
        <v>2330</v>
      </c>
      <c r="F4388" s="6">
        <v>1.1184719951819668E-3</v>
      </c>
      <c r="G4388" t="s">
        <v>1191</v>
      </c>
      <c r="H4388" t="s">
        <v>698</v>
      </c>
      <c r="I4388" s="1">
        <v>58.51</v>
      </c>
      <c r="J4388" s="2">
        <v>4.854168459089736E-2</v>
      </c>
      <c r="K4388" s="2">
        <v>7.9635206056956037E-2</v>
      </c>
      <c r="L4388" s="2">
        <v>6.5430611718145057E-2</v>
      </c>
    </row>
    <row r="4389" spans="1:12" x14ac:dyDescent="0.35">
      <c r="A4389">
        <v>7820120</v>
      </c>
      <c r="B4389" t="s">
        <v>61</v>
      </c>
      <c r="C4389" t="s">
        <v>98</v>
      </c>
      <c r="D4389" t="s">
        <v>1905</v>
      </c>
      <c r="E4389" t="s">
        <v>2331</v>
      </c>
      <c r="F4389" s="6">
        <v>5.1621784393013847E-4</v>
      </c>
      <c r="G4389" t="s">
        <v>976</v>
      </c>
      <c r="H4389" t="s">
        <v>242</v>
      </c>
      <c r="I4389" s="1">
        <v>79</v>
      </c>
      <c r="J4389" s="2">
        <v>3.6393357997074764E-2</v>
      </c>
      <c r="K4389" s="2">
        <v>4.8885829820184114E-2</v>
      </c>
      <c r="L4389" s="2">
        <v>4.0832830667188035E-2</v>
      </c>
    </row>
    <row r="4390" spans="1:12" x14ac:dyDescent="0.35">
      <c r="A4390">
        <v>7820120</v>
      </c>
      <c r="B4390" t="s">
        <v>61</v>
      </c>
      <c r="C4390" t="s">
        <v>98</v>
      </c>
      <c r="D4390" t="s">
        <v>305</v>
      </c>
      <c r="E4390" t="s">
        <v>2332</v>
      </c>
      <c r="F4390" s="6">
        <v>1.5486535317904156E-3</v>
      </c>
      <c r="G4390" t="s">
        <v>903</v>
      </c>
      <c r="H4390" t="s">
        <v>423</v>
      </c>
      <c r="I4390" s="1">
        <v>74.289999999999992</v>
      </c>
      <c r="J4390" s="2">
        <v>7.0928331756001037E-2</v>
      </c>
      <c r="K4390" s="2">
        <v>0.14077260603974878</v>
      </c>
      <c r="L4390" s="2">
        <v>0.11506496213814339</v>
      </c>
    </row>
    <row r="4391" spans="1:12" x14ac:dyDescent="0.35">
      <c r="A4391">
        <v>7820120</v>
      </c>
      <c r="B4391" t="s">
        <v>61</v>
      </c>
      <c r="C4391" t="s">
        <v>98</v>
      </c>
      <c r="D4391" t="s">
        <v>305</v>
      </c>
      <c r="E4391" t="s">
        <v>2333</v>
      </c>
      <c r="F4391" s="6">
        <v>1.4626172244687258E-3</v>
      </c>
      <c r="G4391" t="s">
        <v>580</v>
      </c>
      <c r="H4391" t="s">
        <v>423</v>
      </c>
      <c r="I4391" s="1">
        <v>71.454999999999998</v>
      </c>
      <c r="J4391" s="2">
        <v>6.9620579884711348E-2</v>
      </c>
      <c r="K4391" s="2">
        <v>0.13295190570420717</v>
      </c>
      <c r="L4391" s="2">
        <v>0.1045771315495139</v>
      </c>
    </row>
    <row r="4392" spans="1:12" x14ac:dyDescent="0.35">
      <c r="A4392">
        <v>7820120</v>
      </c>
      <c r="B4392" t="s">
        <v>61</v>
      </c>
      <c r="C4392" t="s">
        <v>98</v>
      </c>
      <c r="D4392" t="s">
        <v>305</v>
      </c>
      <c r="E4392" t="s">
        <v>1365</v>
      </c>
      <c r="F4392" s="6">
        <v>2.0648713757205539E-3</v>
      </c>
      <c r="G4392" t="s">
        <v>978</v>
      </c>
      <c r="H4392" t="s">
        <v>297</v>
      </c>
      <c r="I4392" s="1">
        <v>74.325000000000003</v>
      </c>
      <c r="J4392" s="2">
        <v>9.9526800309730698E-2</v>
      </c>
      <c r="K4392" s="2">
        <v>0.19038114084143506</v>
      </c>
      <c r="L4392" s="2">
        <v>0.15383291749118128</v>
      </c>
    </row>
    <row r="4393" spans="1:12" x14ac:dyDescent="0.35">
      <c r="A4393">
        <v>7820120</v>
      </c>
      <c r="B4393" t="s">
        <v>61</v>
      </c>
      <c r="C4393" t="s">
        <v>98</v>
      </c>
      <c r="D4393" t="s">
        <v>305</v>
      </c>
      <c r="E4393" t="s">
        <v>2334</v>
      </c>
      <c r="F4393" s="6">
        <v>2.4950529123290029E-3</v>
      </c>
      <c r="G4393" t="s">
        <v>293</v>
      </c>
      <c r="H4393" t="s">
        <v>356</v>
      </c>
      <c r="I4393" s="1">
        <v>68.935000000000002</v>
      </c>
      <c r="J4393" s="2">
        <v>0.10653875935644844</v>
      </c>
      <c r="K4393" s="2">
        <v>0.18413490492988041</v>
      </c>
      <c r="L4393" s="2">
        <v>0.17190914946661692</v>
      </c>
    </row>
    <row r="4394" spans="1:12" x14ac:dyDescent="0.35">
      <c r="A4394">
        <v>7820120</v>
      </c>
      <c r="B4394" t="s">
        <v>61</v>
      </c>
      <c r="C4394" t="s">
        <v>98</v>
      </c>
      <c r="D4394" t="s">
        <v>305</v>
      </c>
      <c r="E4394" t="s">
        <v>1366</v>
      </c>
      <c r="F4394" s="6">
        <v>1.7207261464337951E-3</v>
      </c>
      <c r="G4394" t="s">
        <v>494</v>
      </c>
      <c r="H4394" t="s">
        <v>1211</v>
      </c>
      <c r="I4394" s="1">
        <v>59.375000000000007</v>
      </c>
      <c r="J4394" s="2">
        <v>7.450744214058333E-2</v>
      </c>
      <c r="K4394" s="2">
        <v>0.12595715391895382</v>
      </c>
      <c r="L4394" s="2">
        <v>0.10221113572378716</v>
      </c>
    </row>
    <row r="4395" spans="1:12" x14ac:dyDescent="0.35">
      <c r="A4395">
        <v>7820120</v>
      </c>
      <c r="B4395" t="s">
        <v>61</v>
      </c>
      <c r="C4395" t="s">
        <v>98</v>
      </c>
      <c r="D4395" t="s">
        <v>305</v>
      </c>
      <c r="E4395" t="s">
        <v>2335</v>
      </c>
      <c r="F4395" s="6">
        <v>1.0324356878602769E-3</v>
      </c>
      <c r="G4395" t="s">
        <v>1780</v>
      </c>
      <c r="H4395" t="s">
        <v>426</v>
      </c>
      <c r="I4395" s="1">
        <v>68.545000000000002</v>
      </c>
      <c r="J4395" s="2">
        <v>4.2123376064699299E-2</v>
      </c>
      <c r="K4395" s="2">
        <v>8.8789469155983819E-2</v>
      </c>
      <c r="L4395" s="2">
        <v>7.0721844618428967E-2</v>
      </c>
    </row>
    <row r="4396" spans="1:12" x14ac:dyDescent="0.35">
      <c r="A4396">
        <v>7820120</v>
      </c>
      <c r="B4396" t="s">
        <v>61</v>
      </c>
      <c r="C4396" t="s">
        <v>98</v>
      </c>
      <c r="D4396" t="s">
        <v>305</v>
      </c>
      <c r="E4396" t="s">
        <v>1803</v>
      </c>
      <c r="F4396" s="6">
        <v>1.9788350683988642E-3</v>
      </c>
      <c r="G4396" t="s">
        <v>978</v>
      </c>
      <c r="H4396" t="s">
        <v>852</v>
      </c>
      <c r="I4396" s="1">
        <v>68.965000000000003</v>
      </c>
      <c r="J4396" s="2">
        <v>9.5379850296825261E-2</v>
      </c>
      <c r="K4396" s="2">
        <v>0.15375548481459175</v>
      </c>
      <c r="L4396" s="2">
        <v>0.13653961971952164</v>
      </c>
    </row>
    <row r="4397" spans="1:12" x14ac:dyDescent="0.35">
      <c r="A4397">
        <v>7820120</v>
      </c>
      <c r="B4397" t="s">
        <v>61</v>
      </c>
      <c r="C4397" t="s">
        <v>98</v>
      </c>
      <c r="D4397" t="s">
        <v>305</v>
      </c>
      <c r="E4397" t="s">
        <v>306</v>
      </c>
      <c r="F4397" s="6">
        <v>1.4626172244687258E-3</v>
      </c>
      <c r="G4397" t="s">
        <v>307</v>
      </c>
      <c r="H4397" t="s">
        <v>308</v>
      </c>
      <c r="I4397" s="1">
        <v>63.52</v>
      </c>
      <c r="J4397" s="2">
        <v>6.2307493762367723E-2</v>
      </c>
      <c r="K4397" s="2">
        <v>0.10501591671685451</v>
      </c>
      <c r="L4397" s="2">
        <v>9.2876193753764089E-2</v>
      </c>
    </row>
    <row r="4398" spans="1:12" x14ac:dyDescent="0.35">
      <c r="A4398">
        <v>7820120</v>
      </c>
      <c r="B4398" t="s">
        <v>61</v>
      </c>
      <c r="C4398" t="s">
        <v>98</v>
      </c>
      <c r="D4398" t="s">
        <v>305</v>
      </c>
      <c r="E4398" t="s">
        <v>1804</v>
      </c>
      <c r="F4398" s="6">
        <v>1.2045083025036566E-3</v>
      </c>
      <c r="G4398" t="s">
        <v>388</v>
      </c>
      <c r="H4398" t="s">
        <v>313</v>
      </c>
      <c r="I4398" s="1">
        <v>73.734999999999999</v>
      </c>
      <c r="J4398" s="2">
        <v>6.0104964294932464E-2</v>
      </c>
      <c r="K4398" s="2">
        <v>0.11756001032435688</v>
      </c>
      <c r="L4398" s="2">
        <v>8.8892716400637478E-2</v>
      </c>
    </row>
    <row r="4399" spans="1:12" x14ac:dyDescent="0.35">
      <c r="A4399">
        <v>7820120</v>
      </c>
      <c r="B4399" t="s">
        <v>61</v>
      </c>
      <c r="C4399" t="s">
        <v>98</v>
      </c>
      <c r="D4399" t="s">
        <v>1562</v>
      </c>
      <c r="E4399" t="s">
        <v>2336</v>
      </c>
      <c r="F4399" s="6">
        <v>2.5810892196506923E-4</v>
      </c>
      <c r="G4399" t="s">
        <v>941</v>
      </c>
      <c r="H4399" t="s">
        <v>549</v>
      </c>
      <c r="I4399" s="1">
        <v>67.664999999999992</v>
      </c>
      <c r="J4399" s="2">
        <v>1.4712208552008946E-2</v>
      </c>
      <c r="K4399" s="2">
        <v>1.7370730448249157E-2</v>
      </c>
      <c r="L4399" s="2">
        <v>1.7499784909231694E-2</v>
      </c>
    </row>
    <row r="4400" spans="1:12" x14ac:dyDescent="0.35">
      <c r="A4400">
        <v>7820120</v>
      </c>
      <c r="B4400" t="s">
        <v>61</v>
      </c>
      <c r="C4400" t="s">
        <v>98</v>
      </c>
      <c r="D4400" t="s">
        <v>414</v>
      </c>
      <c r="E4400" t="s">
        <v>2337</v>
      </c>
      <c r="F4400" s="6">
        <v>2.5810892196506923E-4</v>
      </c>
      <c r="G4400" t="s">
        <v>831</v>
      </c>
      <c r="H4400" t="s">
        <v>256</v>
      </c>
      <c r="I4400" s="1">
        <v>89.634999999999991</v>
      </c>
      <c r="J4400" s="2">
        <v>2.3565344575410822E-2</v>
      </c>
      <c r="K4400" s="2">
        <v>2.2094123720209927E-2</v>
      </c>
      <c r="L4400" s="2">
        <v>2.3152369512580793E-2</v>
      </c>
    </row>
    <row r="4401" spans="1:12" x14ac:dyDescent="0.35">
      <c r="A4401">
        <v>7820120</v>
      </c>
      <c r="B4401" t="s">
        <v>61</v>
      </c>
      <c r="C4401" t="s">
        <v>98</v>
      </c>
      <c r="D4401" t="s">
        <v>414</v>
      </c>
      <c r="E4401" t="s">
        <v>2338</v>
      </c>
      <c r="F4401" s="6">
        <v>1.2045083025036566E-3</v>
      </c>
      <c r="G4401" t="s">
        <v>1029</v>
      </c>
      <c r="H4401" t="s">
        <v>256</v>
      </c>
      <c r="I4401" s="1">
        <v>82.57</v>
      </c>
      <c r="J4401" s="2">
        <v>8.8651811064269129E-2</v>
      </c>
      <c r="K4401" s="2">
        <v>0.103105910694313</v>
      </c>
      <c r="L4401" s="2">
        <v>9.9612832941184781E-2</v>
      </c>
    </row>
    <row r="4402" spans="1:12" x14ac:dyDescent="0.35">
      <c r="A4402">
        <v>7820120</v>
      </c>
      <c r="B4402" t="s">
        <v>61</v>
      </c>
      <c r="C4402" t="s">
        <v>98</v>
      </c>
      <c r="D4402" t="s">
        <v>414</v>
      </c>
      <c r="E4402" t="s">
        <v>2339</v>
      </c>
      <c r="F4402" s="6">
        <v>2.5810892196506923E-4</v>
      </c>
      <c r="G4402" t="s">
        <v>362</v>
      </c>
      <c r="H4402" t="s">
        <v>313</v>
      </c>
      <c r="I4402" s="1">
        <v>94.63000000000001</v>
      </c>
      <c r="J4402" s="2">
        <v>2.516561989159425E-2</v>
      </c>
      <c r="K4402" s="2">
        <v>2.5191430783790755E-2</v>
      </c>
      <c r="L4402" s="2">
        <v>2.4468726589974482E-2</v>
      </c>
    </row>
    <row r="4403" spans="1:12" x14ac:dyDescent="0.35">
      <c r="A4403">
        <v>7820120</v>
      </c>
      <c r="B4403" t="s">
        <v>61</v>
      </c>
      <c r="C4403" t="s">
        <v>98</v>
      </c>
      <c r="D4403" t="s">
        <v>414</v>
      </c>
      <c r="E4403" t="s">
        <v>2340</v>
      </c>
      <c r="F4403" s="6">
        <v>3.4414522928675903E-4</v>
      </c>
      <c r="G4403" t="s">
        <v>361</v>
      </c>
      <c r="H4403" t="s">
        <v>269</v>
      </c>
      <c r="I4403" s="1">
        <v>91.135000000000005</v>
      </c>
      <c r="J4403" s="2">
        <v>3.1971091800739919E-2</v>
      </c>
      <c r="K4403" s="2">
        <v>3.3106771057386221E-2</v>
      </c>
      <c r="L4403" s="2">
        <v>3.1386043860704531E-2</v>
      </c>
    </row>
    <row r="4404" spans="1:12" x14ac:dyDescent="0.35">
      <c r="A4404">
        <v>7820120</v>
      </c>
      <c r="B4404" t="s">
        <v>61</v>
      </c>
      <c r="C4404" t="s">
        <v>98</v>
      </c>
      <c r="D4404" t="s">
        <v>414</v>
      </c>
      <c r="E4404" t="s">
        <v>2341</v>
      </c>
      <c r="F4404" s="6">
        <v>5.1621784393013847E-4</v>
      </c>
      <c r="G4404" t="s">
        <v>431</v>
      </c>
      <c r="H4404" t="s">
        <v>234</v>
      </c>
      <c r="I4404" s="1">
        <v>87.015000000000015</v>
      </c>
      <c r="J4404" s="2">
        <v>4.4085003871633825E-2</v>
      </c>
      <c r="K4404" s="2">
        <v>4.9247182310935216E-2</v>
      </c>
      <c r="L4404" s="2">
        <v>4.4962573418629144E-2</v>
      </c>
    </row>
    <row r="4405" spans="1:12" x14ac:dyDescent="0.35">
      <c r="A4405">
        <v>7820120</v>
      </c>
      <c r="B4405" t="s">
        <v>61</v>
      </c>
      <c r="C4405" t="s">
        <v>98</v>
      </c>
      <c r="D4405" t="s">
        <v>414</v>
      </c>
      <c r="E4405" t="s">
        <v>2342</v>
      </c>
      <c r="F4405" s="6">
        <v>1.7207261464337952E-4</v>
      </c>
      <c r="G4405" t="s">
        <v>993</v>
      </c>
      <c r="H4405" t="s">
        <v>433</v>
      </c>
      <c r="I4405" s="1">
        <v>93.284999999999997</v>
      </c>
      <c r="J4405" s="2">
        <v>1.6570592790157448E-2</v>
      </c>
      <c r="K4405" s="2">
        <v>1.6518971005764434E-2</v>
      </c>
      <c r="L4405" s="2">
        <v>1.6054375471351256E-2</v>
      </c>
    </row>
    <row r="4406" spans="1:12" x14ac:dyDescent="0.35">
      <c r="A4406">
        <v>7820120</v>
      </c>
      <c r="B4406" t="s">
        <v>61</v>
      </c>
      <c r="C4406" t="s">
        <v>98</v>
      </c>
      <c r="D4406" t="s">
        <v>414</v>
      </c>
      <c r="E4406" t="s">
        <v>2343</v>
      </c>
      <c r="F4406" s="6">
        <v>1.7207261464337952E-4</v>
      </c>
      <c r="G4406" t="s">
        <v>206</v>
      </c>
      <c r="H4406" t="s">
        <v>1042</v>
      </c>
      <c r="I4406" s="1">
        <v>95.704999999999998</v>
      </c>
      <c r="J4406" s="2">
        <v>1.7207261464337952E-2</v>
      </c>
      <c r="K4406" s="2">
        <v>1.6708250881872149E-2</v>
      </c>
      <c r="L4406" s="2">
        <v>1.6467348696247473E-2</v>
      </c>
    </row>
    <row r="4407" spans="1:12" x14ac:dyDescent="0.35">
      <c r="A4407">
        <v>7820120</v>
      </c>
      <c r="B4407" t="s">
        <v>61</v>
      </c>
      <c r="C4407" t="s">
        <v>98</v>
      </c>
      <c r="D4407" t="s">
        <v>414</v>
      </c>
      <c r="E4407" t="s">
        <v>2344</v>
      </c>
      <c r="F4407" s="6">
        <v>1.1184719951819668E-3</v>
      </c>
      <c r="G4407" t="s">
        <v>2345</v>
      </c>
      <c r="H4407" t="s">
        <v>444</v>
      </c>
      <c r="I4407" s="1">
        <v>77.47</v>
      </c>
      <c r="J4407" s="2">
        <v>7.2141443689236862E-2</v>
      </c>
      <c r="K4407" s="2">
        <v>0.10345865955433192</v>
      </c>
      <c r="L4407" s="2">
        <v>8.6905270612333163E-2</v>
      </c>
    </row>
    <row r="4408" spans="1:12" x14ac:dyDescent="0.35">
      <c r="A4408">
        <v>7820120</v>
      </c>
      <c r="B4408" t="s">
        <v>61</v>
      </c>
      <c r="C4408" t="s">
        <v>98</v>
      </c>
      <c r="D4408" t="s">
        <v>414</v>
      </c>
      <c r="E4408" t="s">
        <v>2346</v>
      </c>
      <c r="F4408" s="6">
        <v>8.6036307321689755E-4</v>
      </c>
      <c r="G4408" t="s">
        <v>680</v>
      </c>
      <c r="H4408" t="s">
        <v>898</v>
      </c>
      <c r="I4408" s="1">
        <v>79.564999999999998</v>
      </c>
      <c r="J4408" s="2">
        <v>6.8743009550030126E-2</v>
      </c>
      <c r="K4408" s="2">
        <v>6.8656973242708419E-2</v>
      </c>
      <c r="L4408" s="2">
        <v>6.8484899315255185E-2</v>
      </c>
    </row>
    <row r="4409" spans="1:12" x14ac:dyDescent="0.35">
      <c r="A4409">
        <v>7820120</v>
      </c>
      <c r="B4409" t="s">
        <v>61</v>
      </c>
      <c r="C4409" t="s">
        <v>98</v>
      </c>
      <c r="D4409" t="s">
        <v>414</v>
      </c>
      <c r="E4409" t="s">
        <v>1367</v>
      </c>
      <c r="F4409" s="6">
        <v>9.463993805385873E-4</v>
      </c>
      <c r="G4409" t="s">
        <v>1024</v>
      </c>
      <c r="H4409" t="s">
        <v>367</v>
      </c>
      <c r="I4409" s="1">
        <v>68.295000000000002</v>
      </c>
      <c r="J4409" s="2">
        <v>4.978060741632969E-2</v>
      </c>
      <c r="K4409" s="2">
        <v>7.7888669018325737E-2</v>
      </c>
      <c r="L4409" s="2">
        <v>6.4639080578967209E-2</v>
      </c>
    </row>
    <row r="4410" spans="1:12" x14ac:dyDescent="0.35">
      <c r="A4410">
        <v>7820120</v>
      </c>
      <c r="B4410" t="s">
        <v>61</v>
      </c>
      <c r="C4410" t="s">
        <v>98</v>
      </c>
      <c r="D4410" t="s">
        <v>414</v>
      </c>
      <c r="E4410" t="s">
        <v>1368</v>
      </c>
      <c r="F4410" s="6">
        <v>1.8067624537554847E-3</v>
      </c>
      <c r="G4410" t="s">
        <v>875</v>
      </c>
      <c r="H4410" t="s">
        <v>967</v>
      </c>
      <c r="I4410" s="1">
        <v>71.875</v>
      </c>
      <c r="J4410" s="2">
        <v>0.1065989847715736</v>
      </c>
      <c r="K4410" s="2">
        <v>0.16296997332874472</v>
      </c>
      <c r="L4410" s="2">
        <v>0.12990622318192008</v>
      </c>
    </row>
    <row r="4411" spans="1:12" x14ac:dyDescent="0.35">
      <c r="A4411">
        <v>7820120</v>
      </c>
      <c r="B4411" t="s">
        <v>61</v>
      </c>
      <c r="C4411" t="s">
        <v>98</v>
      </c>
      <c r="D4411" t="s">
        <v>414</v>
      </c>
      <c r="E4411" t="s">
        <v>2347</v>
      </c>
      <c r="F4411" s="6">
        <v>2.5810892196506923E-4</v>
      </c>
      <c r="G4411" t="s">
        <v>206</v>
      </c>
      <c r="H4411" t="s">
        <v>1160</v>
      </c>
      <c r="I4411" s="1">
        <v>93.754999999999981</v>
      </c>
      <c r="J4411" s="2">
        <v>2.5810892196506924E-2</v>
      </c>
      <c r="K4411" s="2">
        <v>2.2842639593908629E-2</v>
      </c>
      <c r="L4411" s="2">
        <v>2.4210617668009412E-2</v>
      </c>
    </row>
    <row r="4412" spans="1:12" x14ac:dyDescent="0.35">
      <c r="A4412">
        <v>7820120</v>
      </c>
      <c r="B4412" t="s">
        <v>61</v>
      </c>
      <c r="C4412" t="s">
        <v>98</v>
      </c>
      <c r="D4412" t="s">
        <v>414</v>
      </c>
      <c r="E4412" t="s">
        <v>1369</v>
      </c>
      <c r="F4412" s="6">
        <v>6.0225415125182832E-4</v>
      </c>
      <c r="G4412" t="s">
        <v>1099</v>
      </c>
      <c r="H4412" t="s">
        <v>327</v>
      </c>
      <c r="I4412" s="1">
        <v>73.675000000000011</v>
      </c>
      <c r="J4412" s="2">
        <v>3.8724941925492556E-2</v>
      </c>
      <c r="K4412" s="2">
        <v>4.8722360836272911E-2</v>
      </c>
      <c r="L4412" s="2">
        <v>4.4446358200318739E-2</v>
      </c>
    </row>
    <row r="4413" spans="1:12" x14ac:dyDescent="0.35">
      <c r="A4413">
        <v>7820120</v>
      </c>
      <c r="B4413" t="s">
        <v>61</v>
      </c>
      <c r="C4413" t="s">
        <v>98</v>
      </c>
      <c r="D4413" t="s">
        <v>414</v>
      </c>
      <c r="E4413" t="s">
        <v>2348</v>
      </c>
      <c r="F4413" s="6">
        <v>2.5810892196506923E-4</v>
      </c>
      <c r="G4413" t="s">
        <v>680</v>
      </c>
      <c r="H4413" t="s">
        <v>260</v>
      </c>
      <c r="I4413" s="1">
        <v>82.454999999999998</v>
      </c>
      <c r="J4413" s="2">
        <v>2.0622902865009032E-2</v>
      </c>
      <c r="K4413" s="2">
        <v>2.457196937107459E-2</v>
      </c>
      <c r="L4413" s="2">
        <v>2.1293986062118211E-2</v>
      </c>
    </row>
    <row r="4414" spans="1:12" x14ac:dyDescent="0.35">
      <c r="A4414">
        <v>7820120</v>
      </c>
      <c r="B4414" t="s">
        <v>61</v>
      </c>
      <c r="C4414" t="s">
        <v>98</v>
      </c>
      <c r="D4414" t="s">
        <v>414</v>
      </c>
      <c r="E4414" t="s">
        <v>1370</v>
      </c>
      <c r="F4414" s="6">
        <v>2.5810892196506923E-4</v>
      </c>
      <c r="G4414" t="s">
        <v>206</v>
      </c>
      <c r="H4414" t="s">
        <v>259</v>
      </c>
      <c r="I4414" s="1">
        <v>92.66</v>
      </c>
      <c r="J4414" s="2">
        <v>2.5810892196506924E-2</v>
      </c>
      <c r="K4414" s="2">
        <v>2.188763658263787E-2</v>
      </c>
      <c r="L4414" s="2">
        <v>2.3926696278476E-2</v>
      </c>
    </row>
    <row r="4415" spans="1:12" x14ac:dyDescent="0.35">
      <c r="A4415">
        <v>7820120</v>
      </c>
      <c r="B4415" t="s">
        <v>61</v>
      </c>
      <c r="C4415" t="s">
        <v>98</v>
      </c>
      <c r="D4415" t="s">
        <v>414</v>
      </c>
      <c r="E4415" t="s">
        <v>2349</v>
      </c>
      <c r="F4415" s="6">
        <v>5.1621784393013847E-4</v>
      </c>
      <c r="G4415" t="s">
        <v>1194</v>
      </c>
      <c r="H4415" t="s">
        <v>313</v>
      </c>
      <c r="I4415" s="1">
        <v>91.32</v>
      </c>
      <c r="J4415" s="2">
        <v>4.6820958444463559E-2</v>
      </c>
      <c r="K4415" s="2">
        <v>5.0382861567581511E-2</v>
      </c>
      <c r="L4415" s="2">
        <v>4.7130690726193483E-2</v>
      </c>
    </row>
    <row r="4416" spans="1:12" x14ac:dyDescent="0.35">
      <c r="A4416">
        <v>7820120</v>
      </c>
      <c r="B4416" t="s">
        <v>61</v>
      </c>
      <c r="C4416" t="s">
        <v>98</v>
      </c>
      <c r="D4416" t="s">
        <v>1371</v>
      </c>
      <c r="E4416" t="s">
        <v>1372</v>
      </c>
      <c r="F4416" s="6">
        <v>1.2045083025036566E-3</v>
      </c>
      <c r="G4416" t="s">
        <v>358</v>
      </c>
      <c r="H4416" t="s">
        <v>245</v>
      </c>
      <c r="I4416" s="1">
        <v>56.91</v>
      </c>
      <c r="J4416" s="2">
        <v>5.5046029424417109E-2</v>
      </c>
      <c r="K4416" s="2">
        <v>6.0225415125182834E-2</v>
      </c>
      <c r="L4416" s="2">
        <v>7.2150049157902837E-2</v>
      </c>
    </row>
    <row r="4417" spans="1:12" x14ac:dyDescent="0.35">
      <c r="A4417">
        <v>7820120</v>
      </c>
      <c r="B4417" t="s">
        <v>61</v>
      </c>
      <c r="C4417" t="s">
        <v>98</v>
      </c>
      <c r="D4417" t="s">
        <v>822</v>
      </c>
      <c r="E4417" t="s">
        <v>885</v>
      </c>
      <c r="F4417" s="6">
        <v>7.7432676589520781E-4</v>
      </c>
      <c r="G4417" t="s">
        <v>909</v>
      </c>
      <c r="H4417" t="s">
        <v>946</v>
      </c>
      <c r="I4417" s="1">
        <v>84.417647058823533</v>
      </c>
      <c r="J4417" s="2">
        <v>6.3649660156586088E-2</v>
      </c>
      <c r="K4417" s="2">
        <v>6.8605351458315408E-2</v>
      </c>
      <c r="L4417" s="2">
        <v>6.5430611718145057E-2</v>
      </c>
    </row>
    <row r="4418" spans="1:12" x14ac:dyDescent="0.35">
      <c r="A4418">
        <v>7820120</v>
      </c>
      <c r="B4418" t="s">
        <v>61</v>
      </c>
      <c r="C4418" t="s">
        <v>98</v>
      </c>
      <c r="D4418" t="s">
        <v>822</v>
      </c>
      <c r="E4418" t="s">
        <v>864</v>
      </c>
      <c r="F4418" s="6">
        <v>1.5486535317904156E-3</v>
      </c>
      <c r="G4418" t="s">
        <v>865</v>
      </c>
      <c r="H4418" t="s">
        <v>866</v>
      </c>
      <c r="I4418" s="1">
        <v>66.849999999999994</v>
      </c>
      <c r="J4418" s="2">
        <v>9.6326249677363862E-2</v>
      </c>
      <c r="K4418" s="2">
        <v>6.9534543577389654E-2</v>
      </c>
      <c r="L4418" s="2">
        <v>0.11909145895774072</v>
      </c>
    </row>
    <row r="4419" spans="1:12" x14ac:dyDescent="0.35">
      <c r="A4419">
        <v>7820120</v>
      </c>
      <c r="B4419" t="s">
        <v>61</v>
      </c>
      <c r="C4419" t="s">
        <v>98</v>
      </c>
      <c r="D4419" t="s">
        <v>1373</v>
      </c>
      <c r="E4419" t="s">
        <v>1374</v>
      </c>
      <c r="F4419" s="6">
        <v>1.2905446098253463E-3</v>
      </c>
      <c r="G4419" t="s">
        <v>254</v>
      </c>
      <c r="H4419" t="s">
        <v>1375</v>
      </c>
      <c r="I4419" s="1">
        <v>82.444999999999993</v>
      </c>
      <c r="J4419" s="2">
        <v>9.8210444807708838E-2</v>
      </c>
      <c r="K4419" s="2">
        <v>0.119246321947862</v>
      </c>
      <c r="L4419" s="2">
        <v>0.10634087781882333</v>
      </c>
    </row>
    <row r="4420" spans="1:12" x14ac:dyDescent="0.35">
      <c r="A4420">
        <v>7820120</v>
      </c>
      <c r="B4420" t="s">
        <v>61</v>
      </c>
      <c r="C4420" t="s">
        <v>98</v>
      </c>
      <c r="D4420" t="s">
        <v>1373</v>
      </c>
      <c r="E4420" t="s">
        <v>2350</v>
      </c>
      <c r="F4420" s="6">
        <v>6.0225415125182832E-4</v>
      </c>
      <c r="G4420" t="s">
        <v>1618</v>
      </c>
      <c r="H4420" t="s">
        <v>884</v>
      </c>
      <c r="I4420" s="1">
        <v>89.844999999999999</v>
      </c>
      <c r="J4420" s="2">
        <v>5.6310763142045951E-2</v>
      </c>
      <c r="K4420" s="2">
        <v>4.9143938742149187E-2</v>
      </c>
      <c r="L4420" s="2">
        <v>5.4142649116506271E-2</v>
      </c>
    </row>
    <row r="4421" spans="1:12" x14ac:dyDescent="0.35">
      <c r="A4421">
        <v>7820120</v>
      </c>
      <c r="B4421" t="s">
        <v>61</v>
      </c>
      <c r="C4421" t="s">
        <v>98</v>
      </c>
      <c r="D4421" t="s">
        <v>1373</v>
      </c>
      <c r="E4421" t="s">
        <v>1376</v>
      </c>
      <c r="F4421" s="6">
        <v>1.5486535317904156E-3</v>
      </c>
      <c r="G4421" t="s">
        <v>783</v>
      </c>
      <c r="H4421" t="s">
        <v>178</v>
      </c>
      <c r="I4421" s="1">
        <v>73.28</v>
      </c>
      <c r="J4421" s="2">
        <v>0.10391465198313687</v>
      </c>
      <c r="K4421" s="2">
        <v>0.11367116923341651</v>
      </c>
      <c r="L4421" s="2">
        <v>0.11336143380094291</v>
      </c>
    </row>
    <row r="4422" spans="1:12" x14ac:dyDescent="0.35">
      <c r="A4422">
        <v>7820120</v>
      </c>
      <c r="B4422" t="s">
        <v>61</v>
      </c>
      <c r="C4422" t="s">
        <v>98</v>
      </c>
      <c r="D4422" t="s">
        <v>1373</v>
      </c>
      <c r="E4422" t="s">
        <v>2351</v>
      </c>
      <c r="F4422" s="6">
        <v>9.463993805385873E-4</v>
      </c>
      <c r="G4422" t="s">
        <v>1643</v>
      </c>
      <c r="H4422" t="s">
        <v>470</v>
      </c>
      <c r="I4422" s="1">
        <v>73.704999999999998</v>
      </c>
      <c r="J4422" s="2">
        <v>6.5774756947431817E-2</v>
      </c>
      <c r="K4422" s="2">
        <v>6.615331669964726E-2</v>
      </c>
      <c r="L4422" s="2">
        <v>6.9749631457512187E-2</v>
      </c>
    </row>
    <row r="4423" spans="1:12" x14ac:dyDescent="0.35">
      <c r="A4423">
        <v>7820120</v>
      </c>
      <c r="B4423" t="s">
        <v>61</v>
      </c>
      <c r="C4423" t="s">
        <v>98</v>
      </c>
      <c r="D4423" t="s">
        <v>1373</v>
      </c>
      <c r="E4423" t="s">
        <v>2352</v>
      </c>
      <c r="F4423" s="6">
        <v>6.8829045857351806E-4</v>
      </c>
      <c r="G4423" t="s">
        <v>210</v>
      </c>
      <c r="H4423" t="s">
        <v>178</v>
      </c>
      <c r="I4423" s="1">
        <v>83.345000000000013</v>
      </c>
      <c r="J4423" s="2">
        <v>5.9812440850038721E-2</v>
      </c>
      <c r="K4423" s="2">
        <v>5.0520519659296229E-2</v>
      </c>
      <c r="L4423" s="2">
        <v>5.7334597299669839E-2</v>
      </c>
    </row>
    <row r="4424" spans="1:12" x14ac:dyDescent="0.35">
      <c r="A4424">
        <v>7820120</v>
      </c>
      <c r="B4424" t="s">
        <v>61</v>
      </c>
      <c r="C4424" t="s">
        <v>98</v>
      </c>
      <c r="D4424" t="s">
        <v>2353</v>
      </c>
      <c r="E4424" t="s">
        <v>2354</v>
      </c>
      <c r="F4424" s="6">
        <v>5.1621784393013847E-4</v>
      </c>
      <c r="G4424" t="s">
        <v>929</v>
      </c>
      <c r="H4424" t="s">
        <v>1185</v>
      </c>
      <c r="I4424" s="1">
        <v>82.559999999999988</v>
      </c>
      <c r="J4424" s="2">
        <v>4.2226619633485327E-2</v>
      </c>
      <c r="K4424" s="2">
        <v>4.2329863202271355E-2</v>
      </c>
      <c r="L4424" s="2">
        <v>4.2639593120943516E-2</v>
      </c>
    </row>
    <row r="4425" spans="1:12" x14ac:dyDescent="0.35">
      <c r="A4425">
        <v>7820120</v>
      </c>
      <c r="B4425" t="s">
        <v>61</v>
      </c>
      <c r="C4425" t="s">
        <v>98</v>
      </c>
      <c r="D4425" t="s">
        <v>1941</v>
      </c>
      <c r="E4425" t="s">
        <v>2355</v>
      </c>
      <c r="F4425" s="6">
        <v>6.8829045857351806E-4</v>
      </c>
      <c r="G4425" t="s">
        <v>342</v>
      </c>
      <c r="H4425" t="s">
        <v>856</v>
      </c>
      <c r="I4425" s="1">
        <v>81.789999999999992</v>
      </c>
      <c r="J4425" s="2">
        <v>4.7973844962574209E-2</v>
      </c>
      <c r="K4425" s="2">
        <v>6.2909747913619557E-2</v>
      </c>
      <c r="L4425" s="2">
        <v>5.6302161611809565E-2</v>
      </c>
    </row>
    <row r="4426" spans="1:12" x14ac:dyDescent="0.35">
      <c r="A4426">
        <v>7820120</v>
      </c>
      <c r="B4426" t="s">
        <v>61</v>
      </c>
      <c r="C4426" t="s">
        <v>98</v>
      </c>
      <c r="D4426" t="s">
        <v>1207</v>
      </c>
      <c r="E4426" t="s">
        <v>2356</v>
      </c>
      <c r="F4426" s="6">
        <v>1.5486535317904156E-3</v>
      </c>
      <c r="G4426" t="s">
        <v>188</v>
      </c>
      <c r="H4426" t="s">
        <v>1131</v>
      </c>
      <c r="I4426" s="1">
        <v>81.679999999999993</v>
      </c>
      <c r="J4426" s="2">
        <v>0.115529553471565</v>
      </c>
      <c r="K4426" s="2">
        <v>0.13736556826980986</v>
      </c>
      <c r="L4426" s="2">
        <v>0.12652498882116145</v>
      </c>
    </row>
    <row r="4427" spans="1:12" x14ac:dyDescent="0.35">
      <c r="A4427">
        <v>7820120</v>
      </c>
      <c r="B4427" t="s">
        <v>61</v>
      </c>
      <c r="C4427" t="s">
        <v>98</v>
      </c>
      <c r="D4427" t="s">
        <v>1207</v>
      </c>
      <c r="E4427" t="s">
        <v>1377</v>
      </c>
      <c r="F4427" s="6">
        <v>1.5486535317904156E-3</v>
      </c>
      <c r="G4427" t="s">
        <v>976</v>
      </c>
      <c r="H4427" t="s">
        <v>1042</v>
      </c>
      <c r="I4427" s="1">
        <v>78.839999999999989</v>
      </c>
      <c r="J4427" s="2">
        <v>0.1091800739912243</v>
      </c>
      <c r="K4427" s="2">
        <v>0.15037425793684936</v>
      </c>
      <c r="L4427" s="2">
        <v>0.12218876602132155</v>
      </c>
    </row>
    <row r="4428" spans="1:12" x14ac:dyDescent="0.35">
      <c r="A4428">
        <v>7820120</v>
      </c>
      <c r="B4428" t="s">
        <v>61</v>
      </c>
      <c r="C4428" t="s">
        <v>98</v>
      </c>
      <c r="D4428" t="s">
        <v>1207</v>
      </c>
      <c r="E4428" t="s">
        <v>1378</v>
      </c>
      <c r="F4428" s="6">
        <v>1.0324356878602769E-3</v>
      </c>
      <c r="G4428" t="s">
        <v>1051</v>
      </c>
      <c r="H4428" t="s">
        <v>1018</v>
      </c>
      <c r="I4428" s="1">
        <v>88.61999999999999</v>
      </c>
      <c r="J4428" s="2">
        <v>8.7447302761765461E-2</v>
      </c>
      <c r="K4428" s="2">
        <v>0.10190140239180934</v>
      </c>
      <c r="L4428" s="2">
        <v>9.1473800369048702E-2</v>
      </c>
    </row>
    <row r="4429" spans="1:12" x14ac:dyDescent="0.35">
      <c r="A4429">
        <v>7820120</v>
      </c>
      <c r="B4429" t="s">
        <v>61</v>
      </c>
      <c r="C4429" t="s">
        <v>98</v>
      </c>
      <c r="D4429" t="s">
        <v>195</v>
      </c>
      <c r="E4429" t="s">
        <v>309</v>
      </c>
      <c r="F4429" s="6">
        <v>5.1621784393013847E-4</v>
      </c>
      <c r="G4429" t="s">
        <v>310</v>
      </c>
      <c r="H4429" t="s">
        <v>237</v>
      </c>
      <c r="I4429" s="1">
        <v>68.364999999999995</v>
      </c>
      <c r="J4429" s="2">
        <v>2.5346296136969801E-2</v>
      </c>
      <c r="K4429" s="2">
        <v>4.6253118816140401E-2</v>
      </c>
      <c r="L4429" s="2">
        <v>3.5309301312507389E-2</v>
      </c>
    </row>
    <row r="4430" spans="1:12" x14ac:dyDescent="0.35">
      <c r="A4430">
        <v>7820120</v>
      </c>
      <c r="B4430" t="s">
        <v>61</v>
      </c>
      <c r="C4430" t="s">
        <v>98</v>
      </c>
      <c r="D4430" t="s">
        <v>1568</v>
      </c>
      <c r="E4430" t="s">
        <v>2357</v>
      </c>
      <c r="F4430" s="6">
        <v>4.3018153660844878E-4</v>
      </c>
      <c r="G4430" t="s">
        <v>690</v>
      </c>
      <c r="H4430" t="s">
        <v>1557</v>
      </c>
      <c r="I4430" s="1">
        <v>55.224999999999994</v>
      </c>
      <c r="J4430" s="2">
        <v>1.8497806074163299E-2</v>
      </c>
      <c r="K4430" s="2">
        <v>2.7574636496601565E-2</v>
      </c>
      <c r="L4430" s="2">
        <v>2.3703002010720595E-2</v>
      </c>
    </row>
    <row r="4431" spans="1:12" x14ac:dyDescent="0.35">
      <c r="A4431">
        <v>7820120</v>
      </c>
      <c r="B4431" t="s">
        <v>61</v>
      </c>
      <c r="C4431" t="s">
        <v>98</v>
      </c>
      <c r="D4431" t="s">
        <v>2358</v>
      </c>
      <c r="E4431" t="s">
        <v>2359</v>
      </c>
      <c r="F4431" s="6">
        <v>1.7207261464337952E-4</v>
      </c>
      <c r="G4431" t="s">
        <v>1308</v>
      </c>
      <c r="H4431" t="s">
        <v>2298</v>
      </c>
      <c r="I4431" s="1">
        <v>64.179999999999993</v>
      </c>
      <c r="J4431" s="2">
        <v>1.0892196506925923E-2</v>
      </c>
      <c r="K4431" s="2">
        <v>9.6876882044222654E-3</v>
      </c>
      <c r="L4431" s="2">
        <v>1.1029854336078653E-2</v>
      </c>
    </row>
    <row r="4432" spans="1:12" x14ac:dyDescent="0.35">
      <c r="A4432">
        <v>7820120</v>
      </c>
      <c r="B4432" t="s">
        <v>61</v>
      </c>
      <c r="C4432" t="s">
        <v>98</v>
      </c>
      <c r="D4432" t="s">
        <v>1379</v>
      </c>
      <c r="E4432" t="s">
        <v>1380</v>
      </c>
      <c r="F4432" s="6">
        <v>8.6036307321689758E-5</v>
      </c>
      <c r="G4432" t="s">
        <v>1381</v>
      </c>
      <c r="H4432" t="s">
        <v>765</v>
      </c>
      <c r="I4432" s="1">
        <v>75.015000000000001</v>
      </c>
      <c r="J4432" s="2">
        <v>4.4824916114600362E-3</v>
      </c>
      <c r="K4432" s="2">
        <v>8.3025036565430622E-3</v>
      </c>
      <c r="L4432" s="2">
        <v>6.4527230491267318E-3</v>
      </c>
    </row>
    <row r="4433" spans="1:12" x14ac:dyDescent="0.35">
      <c r="A4433">
        <v>7820120</v>
      </c>
      <c r="B4433" t="s">
        <v>61</v>
      </c>
      <c r="C4433" t="s">
        <v>98</v>
      </c>
      <c r="D4433" t="s">
        <v>1570</v>
      </c>
      <c r="E4433" t="s">
        <v>2360</v>
      </c>
      <c r="F4433" s="6">
        <v>3.4414522928675903E-4</v>
      </c>
      <c r="G4433" t="s">
        <v>1622</v>
      </c>
      <c r="H4433" t="s">
        <v>1446</v>
      </c>
      <c r="I4433" s="1">
        <v>74.28</v>
      </c>
      <c r="J4433" s="2">
        <v>2.443431127935989E-2</v>
      </c>
      <c r="K4433" s="2">
        <v>2.5432332444291494E-2</v>
      </c>
      <c r="L4433" s="2">
        <v>2.5535574962829627E-2</v>
      </c>
    </row>
    <row r="4434" spans="1:12" x14ac:dyDescent="0.35">
      <c r="A4434">
        <v>7820120</v>
      </c>
      <c r="B4434" t="s">
        <v>61</v>
      </c>
      <c r="C4434" t="s">
        <v>98</v>
      </c>
      <c r="D4434" t="s">
        <v>1570</v>
      </c>
      <c r="E4434" t="s">
        <v>1571</v>
      </c>
      <c r="F4434" s="6">
        <v>2.5810892196506923E-4</v>
      </c>
      <c r="G4434" t="s">
        <v>901</v>
      </c>
      <c r="H4434" t="s">
        <v>373</v>
      </c>
      <c r="I4434" s="1">
        <v>85.758823529411757</v>
      </c>
      <c r="J4434" s="2">
        <v>2.3384668330035271E-2</v>
      </c>
      <c r="K4434" s="2">
        <v>2.1681149445065814E-2</v>
      </c>
      <c r="L4434" s="2">
        <v>2.2145745504602944E-2</v>
      </c>
    </row>
    <row r="4435" spans="1:12" x14ac:dyDescent="0.35">
      <c r="A4435">
        <v>7820120</v>
      </c>
      <c r="B4435" t="s">
        <v>61</v>
      </c>
      <c r="C4435" t="s">
        <v>98</v>
      </c>
      <c r="D4435" t="s">
        <v>472</v>
      </c>
      <c r="E4435" t="s">
        <v>2361</v>
      </c>
      <c r="F4435" s="6">
        <v>1.9788350683988642E-3</v>
      </c>
      <c r="G4435" t="s">
        <v>175</v>
      </c>
      <c r="H4435" t="s">
        <v>327</v>
      </c>
      <c r="I4435" s="1">
        <v>59.609999999999992</v>
      </c>
      <c r="J4435" s="2">
        <v>6.9457110900800131E-2</v>
      </c>
      <c r="K4435" s="2">
        <v>0.16008775703346811</v>
      </c>
      <c r="L4435" s="2">
        <v>0.11813645509314354</v>
      </c>
    </row>
    <row r="4436" spans="1:12" x14ac:dyDescent="0.35">
      <c r="A4436">
        <v>7820120</v>
      </c>
      <c r="B4436" t="s">
        <v>61</v>
      </c>
      <c r="C4436" t="s">
        <v>98</v>
      </c>
      <c r="D4436" t="s">
        <v>472</v>
      </c>
      <c r="E4436" t="s">
        <v>1382</v>
      </c>
      <c r="F4436" s="6">
        <v>3.4414522928675903E-4</v>
      </c>
      <c r="G4436" t="s">
        <v>1185</v>
      </c>
      <c r="H4436" t="s">
        <v>733</v>
      </c>
      <c r="I4436" s="1">
        <v>78.064999999999998</v>
      </c>
      <c r="J4436" s="2">
        <v>2.8219908801514242E-2</v>
      </c>
      <c r="K4436" s="2">
        <v>2.2575927041211391E-2</v>
      </c>
      <c r="L4436" s="2">
        <v>2.6877741882171933E-2</v>
      </c>
    </row>
    <row r="4437" spans="1:12" x14ac:dyDescent="0.35">
      <c r="A4437">
        <v>7820120</v>
      </c>
      <c r="B4437" t="s">
        <v>61</v>
      </c>
      <c r="C4437" t="s">
        <v>98</v>
      </c>
      <c r="D4437" t="s">
        <v>472</v>
      </c>
      <c r="E4437" t="s">
        <v>1383</v>
      </c>
      <c r="F4437" s="6">
        <v>6.1085778198399724E-3</v>
      </c>
      <c r="G4437" t="s">
        <v>892</v>
      </c>
      <c r="H4437" t="s">
        <v>680</v>
      </c>
      <c r="I4437" s="1">
        <v>63.620000000000005</v>
      </c>
      <c r="J4437" s="2">
        <v>0.25106254839542286</v>
      </c>
      <c r="K4437" s="2">
        <v>0.48807536780521382</v>
      </c>
      <c r="L4437" s="2">
        <v>0.38911641178428125</v>
      </c>
    </row>
    <row r="4438" spans="1:12" x14ac:dyDescent="0.35">
      <c r="A4438">
        <v>7820120</v>
      </c>
      <c r="B4438" t="s">
        <v>61</v>
      </c>
      <c r="C4438" t="s">
        <v>98</v>
      </c>
      <c r="D4438" t="s">
        <v>472</v>
      </c>
      <c r="E4438" t="s">
        <v>2362</v>
      </c>
      <c r="F4438" s="6">
        <v>3.4414522928675903E-4</v>
      </c>
      <c r="G4438" t="s">
        <v>871</v>
      </c>
      <c r="H4438" t="s">
        <v>1051</v>
      </c>
      <c r="I4438" s="1">
        <v>68.245000000000005</v>
      </c>
      <c r="J4438" s="2">
        <v>1.4213197969543147E-2</v>
      </c>
      <c r="K4438" s="2">
        <v>2.9149100920588492E-2</v>
      </c>
      <c r="L4438" s="2">
        <v>2.3470703587109072E-2</v>
      </c>
    </row>
    <row r="4439" spans="1:12" x14ac:dyDescent="0.35">
      <c r="A4439">
        <v>7820120</v>
      </c>
      <c r="B4439" t="s">
        <v>61</v>
      </c>
      <c r="C4439" t="s">
        <v>98</v>
      </c>
      <c r="D4439" t="s">
        <v>472</v>
      </c>
      <c r="E4439" t="s">
        <v>1384</v>
      </c>
      <c r="F4439" s="6">
        <v>6.0225415125182832E-4</v>
      </c>
      <c r="G4439" t="s">
        <v>490</v>
      </c>
      <c r="H4439" t="s">
        <v>1132</v>
      </c>
      <c r="I4439" s="1">
        <v>66.249999999999986</v>
      </c>
      <c r="J4439" s="2">
        <v>2.8486621354211476E-2</v>
      </c>
      <c r="K4439" s="2">
        <v>5.8177751010926614E-2</v>
      </c>
      <c r="L4439" s="2">
        <v>3.9929452065930029E-2</v>
      </c>
    </row>
    <row r="4440" spans="1:12" x14ac:dyDescent="0.35">
      <c r="A4440">
        <v>7820120</v>
      </c>
      <c r="B4440" t="s">
        <v>61</v>
      </c>
      <c r="C4440" t="s">
        <v>98</v>
      </c>
      <c r="D4440" t="s">
        <v>472</v>
      </c>
      <c r="E4440" t="s">
        <v>1385</v>
      </c>
      <c r="F4440" s="6">
        <v>3.4414522928675903E-4</v>
      </c>
      <c r="G4440" t="s">
        <v>1386</v>
      </c>
      <c r="H4440" t="s">
        <v>1387</v>
      </c>
      <c r="I4440" s="1">
        <v>65.414999999999992</v>
      </c>
      <c r="J4440" s="2">
        <v>2.3642777252000348E-2</v>
      </c>
      <c r="K4440" s="2">
        <v>1.4729415813473286E-2</v>
      </c>
      <c r="L4440" s="2">
        <v>2.2472684522673259E-2</v>
      </c>
    </row>
    <row r="4441" spans="1:12" x14ac:dyDescent="0.35">
      <c r="A4441">
        <v>7820120</v>
      </c>
      <c r="B4441" t="s">
        <v>61</v>
      </c>
      <c r="C4441" t="s">
        <v>98</v>
      </c>
      <c r="D4441" t="s">
        <v>472</v>
      </c>
      <c r="E4441" t="s">
        <v>1388</v>
      </c>
      <c r="F4441" s="6">
        <v>3.4414522928675903E-4</v>
      </c>
      <c r="G4441" t="s">
        <v>1389</v>
      </c>
      <c r="H4441" t="s">
        <v>1390</v>
      </c>
      <c r="I4441" s="1">
        <v>71.94</v>
      </c>
      <c r="J4441" s="2">
        <v>2.4365482233502538E-2</v>
      </c>
      <c r="K4441" s="2">
        <v>1.8308526198055581E-2</v>
      </c>
      <c r="L4441" s="2">
        <v>2.477845650864665E-2</v>
      </c>
    </row>
    <row r="4442" spans="1:12" x14ac:dyDescent="0.35">
      <c r="A4442">
        <v>7820120</v>
      </c>
      <c r="B4442" t="s">
        <v>61</v>
      </c>
      <c r="C4442" t="s">
        <v>98</v>
      </c>
      <c r="D4442" t="s">
        <v>472</v>
      </c>
      <c r="E4442" t="s">
        <v>2352</v>
      </c>
      <c r="F4442" s="6">
        <v>2.5810892196506923E-4</v>
      </c>
      <c r="G4442" t="s">
        <v>308</v>
      </c>
      <c r="H4442" t="s">
        <v>449</v>
      </c>
      <c r="I4442" s="1">
        <v>74.734999999999999</v>
      </c>
      <c r="J4442" s="2">
        <v>1.8532220597091972E-2</v>
      </c>
      <c r="K4442" s="2">
        <v>1.8867762195646561E-2</v>
      </c>
      <c r="L4442" s="2">
        <v>1.9280735683104754E-2</v>
      </c>
    </row>
    <row r="4443" spans="1:12" x14ac:dyDescent="0.35">
      <c r="A4443">
        <v>7820120</v>
      </c>
      <c r="B4443" t="s">
        <v>61</v>
      </c>
      <c r="C4443" t="s">
        <v>98</v>
      </c>
      <c r="D4443" t="s">
        <v>472</v>
      </c>
      <c r="E4443" t="s">
        <v>1391</v>
      </c>
      <c r="F4443" s="6">
        <v>3.4414522928675902E-3</v>
      </c>
      <c r="G4443" t="s">
        <v>169</v>
      </c>
      <c r="H4443" t="s">
        <v>535</v>
      </c>
      <c r="I4443" s="1">
        <v>60.474999999999994</v>
      </c>
      <c r="J4443" s="2">
        <v>0.14867073905187991</v>
      </c>
      <c r="K4443" s="2">
        <v>0.21887636582637873</v>
      </c>
      <c r="L4443" s="2">
        <v>0.20855200369653651</v>
      </c>
    </row>
    <row r="4444" spans="1:12" x14ac:dyDescent="0.35">
      <c r="A4444">
        <v>7820120</v>
      </c>
      <c r="B4444" t="s">
        <v>61</v>
      </c>
      <c r="C4444" t="s">
        <v>98</v>
      </c>
      <c r="D4444" t="s">
        <v>472</v>
      </c>
      <c r="E4444" t="s">
        <v>2363</v>
      </c>
      <c r="F4444" s="6">
        <v>2.0648713757205539E-3</v>
      </c>
      <c r="G4444" t="s">
        <v>355</v>
      </c>
      <c r="H4444" t="s">
        <v>1806</v>
      </c>
      <c r="I4444" s="1">
        <v>48.494999999999997</v>
      </c>
      <c r="J4444" s="2">
        <v>6.8140755398778272E-2</v>
      </c>
      <c r="K4444" s="2">
        <v>9.5810031833433701E-2</v>
      </c>
      <c r="L4444" s="2">
        <v>0.10035274570927524</v>
      </c>
    </row>
    <row r="4445" spans="1:12" x14ac:dyDescent="0.35">
      <c r="A4445">
        <v>7820120</v>
      </c>
      <c r="B4445" t="s">
        <v>61</v>
      </c>
      <c r="C4445" t="s">
        <v>98</v>
      </c>
      <c r="D4445" t="s">
        <v>472</v>
      </c>
      <c r="E4445" t="s">
        <v>1392</v>
      </c>
      <c r="F4445" s="6">
        <v>1.8067624537554847E-3</v>
      </c>
      <c r="G4445" t="s">
        <v>594</v>
      </c>
      <c r="H4445" t="s">
        <v>294</v>
      </c>
      <c r="I4445" s="1">
        <v>53.664999999999992</v>
      </c>
      <c r="J4445" s="2">
        <v>6.1791275918437583E-2</v>
      </c>
      <c r="K4445" s="2">
        <v>9.3770971349909651E-2</v>
      </c>
      <c r="L4445" s="2">
        <v>9.7203818633594716E-2</v>
      </c>
    </row>
    <row r="4446" spans="1:12" x14ac:dyDescent="0.35">
      <c r="A4446">
        <v>7820120</v>
      </c>
      <c r="B4446" t="s">
        <v>61</v>
      </c>
      <c r="C4446" t="s">
        <v>98</v>
      </c>
      <c r="D4446" t="s">
        <v>472</v>
      </c>
      <c r="E4446" t="s">
        <v>1393</v>
      </c>
      <c r="F4446" s="6">
        <v>1.8067624537554847E-3</v>
      </c>
      <c r="G4446" t="s">
        <v>866</v>
      </c>
      <c r="H4446" t="s">
        <v>461</v>
      </c>
      <c r="I4446" s="1">
        <v>66.935000000000002</v>
      </c>
      <c r="J4446" s="2">
        <v>8.1123634173621256E-2</v>
      </c>
      <c r="K4446" s="2">
        <v>0.1497806074163297</v>
      </c>
      <c r="L4446" s="2">
        <v>0.1212337578900923</v>
      </c>
    </row>
    <row r="4447" spans="1:12" x14ac:dyDescent="0.35">
      <c r="A4447">
        <v>7820120</v>
      </c>
      <c r="B4447" t="s">
        <v>61</v>
      </c>
      <c r="C4447" t="s">
        <v>98</v>
      </c>
      <c r="D4447" t="s">
        <v>472</v>
      </c>
      <c r="E4447" t="s">
        <v>2364</v>
      </c>
      <c r="F4447" s="6">
        <v>2.0648713757205539E-3</v>
      </c>
      <c r="G4447" t="s">
        <v>1201</v>
      </c>
      <c r="H4447" t="s">
        <v>619</v>
      </c>
      <c r="I4447" s="1">
        <v>66.105000000000004</v>
      </c>
      <c r="J4447" s="2">
        <v>8.8995956293555875E-2</v>
      </c>
      <c r="K4447" s="2">
        <v>0.16353781295706787</v>
      </c>
      <c r="L4447" s="2">
        <v>0.13669447877121332</v>
      </c>
    </row>
    <row r="4448" spans="1:12" x14ac:dyDescent="0.35">
      <c r="A4448">
        <v>7820120</v>
      </c>
      <c r="B4448" t="s">
        <v>61</v>
      </c>
      <c r="C4448" t="s">
        <v>98</v>
      </c>
      <c r="D4448" t="s">
        <v>472</v>
      </c>
      <c r="E4448" t="s">
        <v>1394</v>
      </c>
      <c r="F4448" s="6">
        <v>1.0324356878602769E-3</v>
      </c>
      <c r="G4448" t="s">
        <v>1395</v>
      </c>
      <c r="H4448" t="s">
        <v>652</v>
      </c>
      <c r="I4448" s="1">
        <v>70.989999999999995</v>
      </c>
      <c r="J4448" s="2">
        <v>5.8229372795319617E-2</v>
      </c>
      <c r="K4448" s="2">
        <v>9.7565172502796171E-2</v>
      </c>
      <c r="L4448" s="2">
        <v>7.3302933838079662E-2</v>
      </c>
    </row>
    <row r="4449" spans="1:12" x14ac:dyDescent="0.35">
      <c r="A4449">
        <v>7820120</v>
      </c>
      <c r="B4449" t="s">
        <v>61</v>
      </c>
      <c r="C4449" t="s">
        <v>98</v>
      </c>
      <c r="D4449" t="s">
        <v>472</v>
      </c>
      <c r="E4449" t="s">
        <v>1396</v>
      </c>
      <c r="F4449" s="6">
        <v>3.0112707562591412E-3</v>
      </c>
      <c r="G4449" t="s">
        <v>645</v>
      </c>
      <c r="H4449" t="s">
        <v>1101</v>
      </c>
      <c r="I4449" s="1">
        <v>70.85499999999999</v>
      </c>
      <c r="J4449" s="2">
        <v>0.15568269809859761</v>
      </c>
      <c r="K4449" s="2">
        <v>0.23186784823195386</v>
      </c>
      <c r="L4449" s="2">
        <v>0.21319797873281626</v>
      </c>
    </row>
    <row r="4450" spans="1:12" x14ac:dyDescent="0.35">
      <c r="A4450">
        <v>7820120</v>
      </c>
      <c r="B4450" t="s">
        <v>61</v>
      </c>
      <c r="C4450" t="s">
        <v>98</v>
      </c>
      <c r="D4450" t="s">
        <v>472</v>
      </c>
      <c r="E4450" t="s">
        <v>2365</v>
      </c>
      <c r="F4450" s="6">
        <v>3.2693796782242105E-3</v>
      </c>
      <c r="G4450" t="s">
        <v>2366</v>
      </c>
      <c r="H4450" t="s">
        <v>1914</v>
      </c>
      <c r="I4450" s="1">
        <v>58.220000000000006</v>
      </c>
      <c r="J4450" s="2">
        <v>0.12260173793340789</v>
      </c>
      <c r="K4450" s="2">
        <v>0.25076142131979695</v>
      </c>
      <c r="L4450" s="2">
        <v>0.19060483274613274</v>
      </c>
    </row>
    <row r="4451" spans="1:12" x14ac:dyDescent="0.35">
      <c r="A4451">
        <v>7820120</v>
      </c>
      <c r="B4451" t="s">
        <v>61</v>
      </c>
      <c r="C4451" t="s">
        <v>98</v>
      </c>
      <c r="D4451" t="s">
        <v>472</v>
      </c>
      <c r="E4451" t="s">
        <v>1397</v>
      </c>
      <c r="F4451" s="6">
        <v>8.6036307321689755E-4</v>
      </c>
      <c r="G4451" t="s">
        <v>542</v>
      </c>
      <c r="H4451" t="s">
        <v>908</v>
      </c>
      <c r="I4451" s="1">
        <v>48.125</v>
      </c>
      <c r="J4451" s="2">
        <v>2.7961799879549172E-2</v>
      </c>
      <c r="K4451" s="2">
        <v>4.9987094553901747E-2</v>
      </c>
      <c r="L4451" s="2">
        <v>4.1469500785459391E-2</v>
      </c>
    </row>
    <row r="4452" spans="1:12" x14ac:dyDescent="0.35">
      <c r="A4452">
        <v>7820120</v>
      </c>
      <c r="B4452" t="s">
        <v>61</v>
      </c>
      <c r="C4452" t="s">
        <v>98</v>
      </c>
      <c r="D4452" t="s">
        <v>472</v>
      </c>
      <c r="E4452" t="s">
        <v>2367</v>
      </c>
      <c r="F4452" s="6">
        <v>1.1184719951819668E-3</v>
      </c>
      <c r="G4452" t="s">
        <v>350</v>
      </c>
      <c r="H4452" t="s">
        <v>2368</v>
      </c>
      <c r="I4452" s="1">
        <v>64.984999999999999</v>
      </c>
      <c r="J4452" s="2">
        <v>6.0509334939344406E-2</v>
      </c>
      <c r="K4452" s="2">
        <v>6.1739654134044572E-2</v>
      </c>
      <c r="L4452" s="2">
        <v>7.2700679686827835E-2</v>
      </c>
    </row>
    <row r="4453" spans="1:12" x14ac:dyDescent="0.35">
      <c r="A4453">
        <v>7820120</v>
      </c>
      <c r="B4453" t="s">
        <v>61</v>
      </c>
      <c r="C4453" t="s">
        <v>98</v>
      </c>
      <c r="D4453" t="s">
        <v>2369</v>
      </c>
      <c r="E4453" t="s">
        <v>2370</v>
      </c>
      <c r="F4453" s="6">
        <v>6.8829045857351806E-4</v>
      </c>
      <c r="G4453" t="s">
        <v>1209</v>
      </c>
      <c r="H4453" t="s">
        <v>1163</v>
      </c>
      <c r="I4453" s="1">
        <v>67.699999999999989</v>
      </c>
      <c r="J4453" s="2">
        <v>3.9094898046975822E-2</v>
      </c>
      <c r="K4453" s="2">
        <v>4.8386819237718315E-2</v>
      </c>
      <c r="L4453" s="2">
        <v>4.6528433949321928E-2</v>
      </c>
    </row>
    <row r="4454" spans="1:12" x14ac:dyDescent="0.35">
      <c r="A4454">
        <v>7820120</v>
      </c>
      <c r="B4454" t="s">
        <v>61</v>
      </c>
      <c r="C4454" t="s">
        <v>98</v>
      </c>
      <c r="D4454" t="s">
        <v>2371</v>
      </c>
      <c r="E4454" t="s">
        <v>2372</v>
      </c>
      <c r="F4454" s="6">
        <v>4.3018153660844878E-4</v>
      </c>
      <c r="G4454" t="s">
        <v>2373</v>
      </c>
      <c r="H4454" t="s">
        <v>1253</v>
      </c>
      <c r="I4454" s="1">
        <v>54.945</v>
      </c>
      <c r="J4454" s="2">
        <v>1.041039318592446E-2</v>
      </c>
      <c r="K4454" s="2">
        <v>2.6542200808741291E-2</v>
      </c>
      <c r="L4454" s="2">
        <v>2.361696701620877E-2</v>
      </c>
    </row>
    <row r="4455" spans="1:12" x14ac:dyDescent="0.35">
      <c r="A4455">
        <v>7820120</v>
      </c>
      <c r="B4455" t="s">
        <v>61</v>
      </c>
      <c r="C4455" t="s">
        <v>98</v>
      </c>
      <c r="D4455" t="s">
        <v>828</v>
      </c>
      <c r="E4455" t="s">
        <v>869</v>
      </c>
      <c r="F4455" s="6">
        <v>1.8067624537554847E-3</v>
      </c>
      <c r="G4455" t="s">
        <v>331</v>
      </c>
      <c r="H4455" t="s">
        <v>735</v>
      </c>
      <c r="I4455" s="1">
        <v>67.135000000000005</v>
      </c>
      <c r="J4455" s="2">
        <v>7.3173879377097129E-2</v>
      </c>
      <c r="K4455" s="2">
        <v>0.1595371246666093</v>
      </c>
      <c r="L4455" s="2">
        <v>0.12141443137856714</v>
      </c>
    </row>
    <row r="4456" spans="1:12" x14ac:dyDescent="0.35">
      <c r="A4456">
        <v>7820120</v>
      </c>
      <c r="B4456" t="s">
        <v>61</v>
      </c>
      <c r="C4456" t="s">
        <v>98</v>
      </c>
      <c r="D4456" t="s">
        <v>828</v>
      </c>
      <c r="E4456" t="s">
        <v>870</v>
      </c>
      <c r="F4456" s="6">
        <v>9.463993805385873E-4</v>
      </c>
      <c r="G4456" t="s">
        <v>871</v>
      </c>
      <c r="H4456" t="s">
        <v>206</v>
      </c>
      <c r="I4456" s="1">
        <v>74.259999999999991</v>
      </c>
      <c r="J4456" s="2">
        <v>3.9086294416243651E-2</v>
      </c>
      <c r="K4456" s="2">
        <v>9.463993805385873E-2</v>
      </c>
      <c r="L4456" s="2">
        <v>7.0222831147781481E-2</v>
      </c>
    </row>
    <row r="4457" spans="1:12" x14ac:dyDescent="0.35">
      <c r="A4457">
        <v>7820120</v>
      </c>
      <c r="B4457" t="s">
        <v>61</v>
      </c>
      <c r="C4457" t="s">
        <v>98</v>
      </c>
      <c r="D4457" t="s">
        <v>828</v>
      </c>
      <c r="E4457" t="s">
        <v>872</v>
      </c>
      <c r="F4457" s="6">
        <v>1.5486535317904156E-3</v>
      </c>
      <c r="G4457" t="s">
        <v>510</v>
      </c>
      <c r="H4457" t="s">
        <v>210</v>
      </c>
      <c r="I4457" s="1">
        <v>77.179999999999993</v>
      </c>
      <c r="J4457" s="2">
        <v>8.7498924546158485E-2</v>
      </c>
      <c r="K4457" s="2">
        <v>0.13457799191258712</v>
      </c>
      <c r="L4457" s="2">
        <v>0.11971092273351464</v>
      </c>
    </row>
    <row r="4458" spans="1:12" x14ac:dyDescent="0.35">
      <c r="A4458">
        <v>7820120</v>
      </c>
      <c r="B4458" t="s">
        <v>61</v>
      </c>
      <c r="C4458" t="s">
        <v>98</v>
      </c>
      <c r="D4458" t="s">
        <v>476</v>
      </c>
      <c r="E4458" t="s">
        <v>2374</v>
      </c>
      <c r="F4458" s="6">
        <v>7.7432676589520781E-4</v>
      </c>
      <c r="G4458" t="s">
        <v>1955</v>
      </c>
      <c r="H4458" t="s">
        <v>2302</v>
      </c>
      <c r="I4458" s="1">
        <v>60.084999999999994</v>
      </c>
      <c r="J4458" s="2">
        <v>4.7001634689839117E-2</v>
      </c>
      <c r="K4458" s="2">
        <v>3.616105996730621E-2</v>
      </c>
      <c r="L4458" s="2">
        <v>4.6537037448773112E-2</v>
      </c>
    </row>
    <row r="4459" spans="1:12" x14ac:dyDescent="0.35">
      <c r="A4459">
        <v>7820120</v>
      </c>
      <c r="B4459" t="s">
        <v>61</v>
      </c>
      <c r="C4459" t="s">
        <v>98</v>
      </c>
      <c r="D4459" t="s">
        <v>476</v>
      </c>
      <c r="E4459" t="s">
        <v>1398</v>
      </c>
      <c r="F4459" s="6">
        <v>6.8829045857351806E-4</v>
      </c>
      <c r="G4459" t="s">
        <v>435</v>
      </c>
      <c r="H4459" t="s">
        <v>976</v>
      </c>
      <c r="I4459" s="1">
        <v>73.774999999999991</v>
      </c>
      <c r="J4459" s="2">
        <v>4.1572743697840489E-2</v>
      </c>
      <c r="K4459" s="2">
        <v>4.8524477329433026E-2</v>
      </c>
      <c r="L4459" s="2">
        <v>5.0795837943221414E-2</v>
      </c>
    </row>
    <row r="4460" spans="1:12" x14ac:dyDescent="0.35">
      <c r="A4460">
        <v>7820120</v>
      </c>
      <c r="B4460" t="s">
        <v>61</v>
      </c>
      <c r="C4460" t="s">
        <v>98</v>
      </c>
      <c r="D4460" t="s">
        <v>476</v>
      </c>
      <c r="E4460" t="s">
        <v>1399</v>
      </c>
      <c r="F4460" s="6">
        <v>1.8067624537554847E-3</v>
      </c>
      <c r="G4460" t="s">
        <v>726</v>
      </c>
      <c r="H4460" t="s">
        <v>1157</v>
      </c>
      <c r="I4460" s="1">
        <v>72.674999999999997</v>
      </c>
      <c r="J4460" s="2">
        <v>0.10605695603544696</v>
      </c>
      <c r="K4460" s="2">
        <v>0.16604146950012905</v>
      </c>
      <c r="L4460" s="2">
        <v>0.13153231214720074</v>
      </c>
    </row>
    <row r="4461" spans="1:12" x14ac:dyDescent="0.35">
      <c r="A4461">
        <v>7820120</v>
      </c>
      <c r="B4461" t="s">
        <v>61</v>
      </c>
      <c r="C4461" t="s">
        <v>98</v>
      </c>
      <c r="D4461" t="s">
        <v>476</v>
      </c>
      <c r="E4461" t="s">
        <v>1400</v>
      </c>
      <c r="F4461" s="6">
        <v>1.3765809171470361E-3</v>
      </c>
      <c r="G4461" t="s">
        <v>1218</v>
      </c>
      <c r="H4461" t="s">
        <v>1401</v>
      </c>
      <c r="I4461" s="1">
        <v>66.650000000000006</v>
      </c>
      <c r="J4461" s="2">
        <v>6.9654994407640031E-2</v>
      </c>
      <c r="K4461" s="2">
        <v>0.13173879377097136</v>
      </c>
      <c r="L4461" s="2">
        <v>9.1817942972715741E-2</v>
      </c>
    </row>
    <row r="4462" spans="1:12" x14ac:dyDescent="0.35">
      <c r="A4462">
        <v>7820120</v>
      </c>
      <c r="B4462" t="s">
        <v>61</v>
      </c>
      <c r="C4462" t="s">
        <v>98</v>
      </c>
      <c r="D4462" t="s">
        <v>476</v>
      </c>
      <c r="E4462" t="s">
        <v>1402</v>
      </c>
      <c r="F4462" s="6">
        <v>1.7207261464337951E-3</v>
      </c>
      <c r="G4462" t="s">
        <v>157</v>
      </c>
      <c r="H4462" t="s">
        <v>389</v>
      </c>
      <c r="I4462" s="1">
        <v>68.47</v>
      </c>
      <c r="J4462" s="2">
        <v>9.6016518971005757E-2</v>
      </c>
      <c r="K4462" s="2">
        <v>0.12079497547965243</v>
      </c>
      <c r="L4462" s="2">
        <v>0.11769767104169132</v>
      </c>
    </row>
    <row r="4463" spans="1:12" x14ac:dyDescent="0.35">
      <c r="A4463">
        <v>7820120</v>
      </c>
      <c r="B4463" t="s">
        <v>61</v>
      </c>
      <c r="C4463" t="s">
        <v>98</v>
      </c>
      <c r="D4463" t="s">
        <v>1578</v>
      </c>
      <c r="E4463" t="s">
        <v>2375</v>
      </c>
      <c r="F4463" s="6">
        <v>1.7207261464337952E-4</v>
      </c>
      <c r="G4463" t="s">
        <v>494</v>
      </c>
      <c r="H4463" t="s">
        <v>2376</v>
      </c>
      <c r="I4463" s="1">
        <v>66.015000000000001</v>
      </c>
      <c r="J4463" s="2">
        <v>7.4507442140583323E-3</v>
      </c>
      <c r="K4463" s="2">
        <v>1.166652327282113E-2</v>
      </c>
      <c r="L4463" s="2">
        <v>1.1356792566463048E-2</v>
      </c>
    </row>
    <row r="4464" spans="1:12" x14ac:dyDescent="0.35">
      <c r="A4464">
        <v>7820120</v>
      </c>
      <c r="B4464" t="s">
        <v>61</v>
      </c>
      <c r="C4464" t="s">
        <v>98</v>
      </c>
      <c r="D4464" t="s">
        <v>1957</v>
      </c>
      <c r="E4464" t="s">
        <v>2377</v>
      </c>
      <c r="F4464" s="6">
        <v>8.6036307321689758E-5</v>
      </c>
      <c r="G4464" t="s">
        <v>545</v>
      </c>
      <c r="H4464" t="s">
        <v>2378</v>
      </c>
      <c r="I4464" s="1">
        <v>56.784999999999997</v>
      </c>
      <c r="J4464" s="2">
        <v>3.8716338294760393E-3</v>
      </c>
      <c r="K4464" s="2">
        <v>2.8219908801514239E-3</v>
      </c>
      <c r="L4464" s="2">
        <v>4.8868621902314847E-3</v>
      </c>
    </row>
    <row r="4465" spans="1:12" x14ac:dyDescent="0.35">
      <c r="A4465">
        <v>7820120</v>
      </c>
      <c r="B4465" t="s">
        <v>61</v>
      </c>
      <c r="C4465" t="s">
        <v>98</v>
      </c>
      <c r="D4465" t="s">
        <v>2731</v>
      </c>
      <c r="E4465" t="s">
        <v>2881</v>
      </c>
      <c r="F4465" s="6">
        <v>8.6036307321689758E-5</v>
      </c>
      <c r="G4465" t="s">
        <v>827</v>
      </c>
      <c r="H4465" t="s">
        <v>819</v>
      </c>
      <c r="I4465" s="1">
        <v>75.154999999999987</v>
      </c>
      <c r="J4465" s="2">
        <v>6.4097048954658868E-3</v>
      </c>
      <c r="K4465" s="2">
        <v>6.3408758496085356E-3</v>
      </c>
      <c r="L4465" s="2">
        <v>6.4699300480290968E-3</v>
      </c>
    </row>
    <row r="4466" spans="1:12" x14ac:dyDescent="0.35">
      <c r="A4466">
        <v>7820120</v>
      </c>
      <c r="B4466" t="s">
        <v>61</v>
      </c>
      <c r="C4466" t="s">
        <v>98</v>
      </c>
      <c r="D4466" t="s">
        <v>1403</v>
      </c>
      <c r="E4466" t="s">
        <v>2379</v>
      </c>
      <c r="F4466" s="6">
        <v>1.2045083025036566E-3</v>
      </c>
      <c r="G4466" t="s">
        <v>226</v>
      </c>
      <c r="H4466" t="s">
        <v>715</v>
      </c>
      <c r="I4466" s="1">
        <v>81.894999999999996</v>
      </c>
      <c r="J4466" s="2">
        <v>9.1542630990277901E-2</v>
      </c>
      <c r="K4466" s="2">
        <v>9.660156586079327E-2</v>
      </c>
      <c r="L4466" s="2">
        <v>9.8649231812983296E-2</v>
      </c>
    </row>
    <row r="4467" spans="1:12" x14ac:dyDescent="0.35">
      <c r="A4467">
        <v>7820120</v>
      </c>
      <c r="B4467" t="s">
        <v>61</v>
      </c>
      <c r="C4467" t="s">
        <v>98</v>
      </c>
      <c r="D4467" t="s">
        <v>1403</v>
      </c>
      <c r="E4467" t="s">
        <v>1404</v>
      </c>
      <c r="F4467" s="6">
        <v>4.3018153660844878E-4</v>
      </c>
      <c r="G4467" t="s">
        <v>1405</v>
      </c>
      <c r="H4467" t="s">
        <v>533</v>
      </c>
      <c r="I4467" s="1">
        <v>83.534999999999997</v>
      </c>
      <c r="J4467" s="2">
        <v>3.5705067538501251E-2</v>
      </c>
      <c r="K4467" s="2">
        <v>3.3382087240815622E-2</v>
      </c>
      <c r="L4467" s="2">
        <v>3.5963175804061387E-2</v>
      </c>
    </row>
    <row r="4468" spans="1:12" x14ac:dyDescent="0.35">
      <c r="A4468">
        <v>7820120</v>
      </c>
      <c r="B4468" t="s">
        <v>61</v>
      </c>
      <c r="C4468" t="s">
        <v>98</v>
      </c>
      <c r="D4468" t="s">
        <v>1968</v>
      </c>
      <c r="E4468" t="s">
        <v>2380</v>
      </c>
      <c r="F4468" s="6">
        <v>5.1621784393013847E-4</v>
      </c>
      <c r="G4468" t="s">
        <v>833</v>
      </c>
      <c r="H4468" t="s">
        <v>1636</v>
      </c>
      <c r="I4468" s="1">
        <v>63.644999999999996</v>
      </c>
      <c r="J4468" s="2">
        <v>2.3487911898821299E-2</v>
      </c>
      <c r="K4468" s="2">
        <v>3.7477415469328049E-2</v>
      </c>
      <c r="L4468" s="2">
        <v>3.2883077052192781E-2</v>
      </c>
    </row>
    <row r="4469" spans="1:12" x14ac:dyDescent="0.35">
      <c r="A4469">
        <v>7820120</v>
      </c>
      <c r="B4469" t="s">
        <v>61</v>
      </c>
      <c r="C4469" t="s">
        <v>98</v>
      </c>
      <c r="D4469" t="s">
        <v>1406</v>
      </c>
      <c r="E4469" t="s">
        <v>1583</v>
      </c>
      <c r="F4469" s="6">
        <v>2.5810892196506923E-4</v>
      </c>
      <c r="G4469" t="s">
        <v>1498</v>
      </c>
      <c r="H4469" t="s">
        <v>239</v>
      </c>
      <c r="I4469" s="1">
        <v>79.289999999999992</v>
      </c>
      <c r="J4469" s="2">
        <v>1.667383635894347E-2</v>
      </c>
      <c r="K4469" s="2">
        <v>2.2713585132926092E-2</v>
      </c>
      <c r="L4469" s="2">
        <v>2.0493848404026498E-2</v>
      </c>
    </row>
    <row r="4470" spans="1:12" x14ac:dyDescent="0.35">
      <c r="A4470">
        <v>7820120</v>
      </c>
      <c r="B4470" t="s">
        <v>61</v>
      </c>
      <c r="C4470" t="s">
        <v>98</v>
      </c>
      <c r="D4470" t="s">
        <v>1406</v>
      </c>
      <c r="E4470" t="s">
        <v>1407</v>
      </c>
      <c r="F4470" s="6">
        <v>1.7207261464337952E-4</v>
      </c>
      <c r="G4470" t="s">
        <v>161</v>
      </c>
      <c r="H4470" t="s">
        <v>206</v>
      </c>
      <c r="I4470" s="1">
        <v>74.894999999999996</v>
      </c>
      <c r="J4470" s="2">
        <v>9.463993805385873E-3</v>
      </c>
      <c r="K4470" s="2">
        <v>1.7207261464337952E-2</v>
      </c>
      <c r="L4470" s="2">
        <v>1.2905446098253464E-2</v>
      </c>
    </row>
    <row r="4471" spans="1:12" x14ac:dyDescent="0.35">
      <c r="A4471">
        <v>7820120</v>
      </c>
      <c r="B4471" t="s">
        <v>61</v>
      </c>
      <c r="C4471" t="s">
        <v>98</v>
      </c>
      <c r="D4471" t="s">
        <v>1975</v>
      </c>
      <c r="E4471" t="s">
        <v>2381</v>
      </c>
      <c r="F4471" s="6">
        <v>6.8829045857351806E-4</v>
      </c>
      <c r="G4471" t="s">
        <v>1322</v>
      </c>
      <c r="H4471" t="s">
        <v>767</v>
      </c>
      <c r="I4471" s="1">
        <v>56.709999999999994</v>
      </c>
      <c r="J4471" s="2">
        <v>3.4552181020390607E-2</v>
      </c>
      <c r="K4471" s="2">
        <v>2.477845650864665E-2</v>
      </c>
      <c r="L4471" s="2">
        <v>3.9026069526242421E-2</v>
      </c>
    </row>
    <row r="4472" spans="1:12" x14ac:dyDescent="0.35">
      <c r="A4472">
        <v>7820120</v>
      </c>
      <c r="B4472" t="s">
        <v>61</v>
      </c>
      <c r="C4472" t="s">
        <v>98</v>
      </c>
      <c r="D4472" t="s">
        <v>1585</v>
      </c>
      <c r="E4472" t="s">
        <v>2382</v>
      </c>
      <c r="F4472" s="6">
        <v>5.1621784393013847E-4</v>
      </c>
      <c r="G4472" t="s">
        <v>1636</v>
      </c>
      <c r="H4472" t="s">
        <v>1035</v>
      </c>
      <c r="I4472" s="1">
        <v>75.489999999999995</v>
      </c>
      <c r="J4472" s="2">
        <v>3.7477415469328049E-2</v>
      </c>
      <c r="K4472" s="2">
        <v>3.1644153832917486E-2</v>
      </c>
      <c r="L4472" s="2">
        <v>3.8974447216725452E-2</v>
      </c>
    </row>
    <row r="4473" spans="1:12" x14ac:dyDescent="0.35">
      <c r="A4473">
        <v>7820120</v>
      </c>
      <c r="B4473" t="s">
        <v>61</v>
      </c>
      <c r="C4473" t="s">
        <v>98</v>
      </c>
      <c r="D4473" t="s">
        <v>1408</v>
      </c>
      <c r="E4473" t="s">
        <v>1409</v>
      </c>
      <c r="F4473" s="6">
        <v>9.463993805385873E-4</v>
      </c>
      <c r="G4473" t="s">
        <v>401</v>
      </c>
      <c r="H4473" t="s">
        <v>1410</v>
      </c>
      <c r="I4473" s="1">
        <v>76.33</v>
      </c>
      <c r="J4473" s="2">
        <v>6.7572915770455141E-2</v>
      </c>
      <c r="K4473" s="2">
        <v>7.5049470876709976E-2</v>
      </c>
      <c r="L4473" s="2">
        <v>7.2304914117238925E-2</v>
      </c>
    </row>
    <row r="4474" spans="1:12" x14ac:dyDescent="0.35">
      <c r="A4474">
        <v>7820120</v>
      </c>
      <c r="B4474" t="s">
        <v>61</v>
      </c>
      <c r="C4474" t="s">
        <v>98</v>
      </c>
      <c r="D4474" t="s">
        <v>1408</v>
      </c>
      <c r="E4474" t="s">
        <v>2383</v>
      </c>
      <c r="F4474" s="6">
        <v>3.4414522928675903E-4</v>
      </c>
      <c r="G4474" t="s">
        <v>206</v>
      </c>
      <c r="H4474" t="s">
        <v>969</v>
      </c>
      <c r="I4474" s="1">
        <v>94.860000000000014</v>
      </c>
      <c r="J4474" s="2">
        <v>3.4414522928675903E-2</v>
      </c>
      <c r="K4474" s="2">
        <v>3.4380108405747227E-2</v>
      </c>
      <c r="L4474" s="2">
        <v>3.2659382784437377E-2</v>
      </c>
    </row>
    <row r="4475" spans="1:12" x14ac:dyDescent="0.35">
      <c r="A4475">
        <v>7820120</v>
      </c>
      <c r="B4475" t="s">
        <v>61</v>
      </c>
      <c r="C4475" t="s">
        <v>98</v>
      </c>
      <c r="D4475" t="s">
        <v>1408</v>
      </c>
      <c r="E4475" t="s">
        <v>2384</v>
      </c>
      <c r="F4475" s="6">
        <v>6.8829045857351806E-4</v>
      </c>
      <c r="G4475" t="s">
        <v>384</v>
      </c>
      <c r="H4475" t="s">
        <v>359</v>
      </c>
      <c r="I4475" s="1">
        <v>78.139999999999986</v>
      </c>
      <c r="J4475" s="2">
        <v>5.0933493934440334E-2</v>
      </c>
      <c r="K4475" s="2">
        <v>5.2103587714015319E-2</v>
      </c>
      <c r="L4475" s="2">
        <v>5.3824311759953329E-2</v>
      </c>
    </row>
    <row r="4476" spans="1:12" x14ac:dyDescent="0.35">
      <c r="A4476">
        <v>7820120</v>
      </c>
      <c r="B4476" t="s">
        <v>61</v>
      </c>
      <c r="C4476" t="s">
        <v>98</v>
      </c>
      <c r="D4476" t="s">
        <v>1408</v>
      </c>
      <c r="E4476" t="s">
        <v>2385</v>
      </c>
      <c r="F4476" s="6">
        <v>2.5810892196506923E-4</v>
      </c>
      <c r="G4476" t="s">
        <v>206</v>
      </c>
      <c r="H4476" t="s">
        <v>884</v>
      </c>
      <c r="I4476" s="1">
        <v>92.454999999999984</v>
      </c>
      <c r="J4476" s="2">
        <v>2.5810892196506924E-2</v>
      </c>
      <c r="K4476" s="2">
        <v>2.1061688032349649E-2</v>
      </c>
      <c r="L4476" s="2">
        <v>2.3875075281768902E-2</v>
      </c>
    </row>
    <row r="4477" spans="1:12" x14ac:dyDescent="0.35">
      <c r="A4477">
        <v>7820120</v>
      </c>
      <c r="B4477" t="s">
        <v>61</v>
      </c>
      <c r="C4477" t="s">
        <v>98</v>
      </c>
      <c r="D4477" t="s">
        <v>1408</v>
      </c>
      <c r="E4477" t="s">
        <v>2386</v>
      </c>
      <c r="F4477" s="6">
        <v>8.6036307321689755E-4</v>
      </c>
      <c r="G4477" t="s">
        <v>224</v>
      </c>
      <c r="H4477" t="s">
        <v>206</v>
      </c>
      <c r="I4477" s="1">
        <v>94.31</v>
      </c>
      <c r="J4477" s="2">
        <v>8.3283145487395682E-2</v>
      </c>
      <c r="K4477" s="2">
        <v>8.6036307321689751E-2</v>
      </c>
      <c r="L4477" s="2">
        <v>8.1132240429973176E-2</v>
      </c>
    </row>
    <row r="4478" spans="1:12" x14ac:dyDescent="0.35">
      <c r="A4478">
        <v>7820120</v>
      </c>
      <c r="B4478" t="s">
        <v>61</v>
      </c>
      <c r="C4478" t="s">
        <v>98</v>
      </c>
      <c r="D4478" t="s">
        <v>1411</v>
      </c>
      <c r="E4478" t="s">
        <v>2387</v>
      </c>
      <c r="F4478" s="6">
        <v>5.1621784393013847E-4</v>
      </c>
      <c r="G4478" t="s">
        <v>450</v>
      </c>
      <c r="H4478" t="s">
        <v>206</v>
      </c>
      <c r="I4478" s="1">
        <v>87.084999999999994</v>
      </c>
      <c r="J4478" s="2">
        <v>4.0523100748515867E-2</v>
      </c>
      <c r="K4478" s="2">
        <v>5.1621784393013848E-2</v>
      </c>
      <c r="L4478" s="2">
        <v>4.5014195990708078E-2</v>
      </c>
    </row>
    <row r="4479" spans="1:12" x14ac:dyDescent="0.35">
      <c r="A4479">
        <v>7820120</v>
      </c>
      <c r="B4479" t="s">
        <v>61</v>
      </c>
      <c r="C4479" t="s">
        <v>98</v>
      </c>
      <c r="D4479" t="s">
        <v>1411</v>
      </c>
      <c r="E4479" t="s">
        <v>1412</v>
      </c>
      <c r="F4479" s="6">
        <v>1.2905446098253463E-3</v>
      </c>
      <c r="G4479" t="s">
        <v>1413</v>
      </c>
      <c r="H4479" t="s">
        <v>328</v>
      </c>
      <c r="I4479" s="1">
        <v>77.399999999999991</v>
      </c>
      <c r="J4479" s="2">
        <v>8.9305686999913966E-2</v>
      </c>
      <c r="K4479" s="2">
        <v>0.12182741116751269</v>
      </c>
      <c r="L4479" s="2">
        <v>9.9888152800481814E-2</v>
      </c>
    </row>
    <row r="4480" spans="1:12" x14ac:dyDescent="0.35">
      <c r="A4480">
        <v>7820120</v>
      </c>
      <c r="B4480" t="s">
        <v>61</v>
      </c>
      <c r="C4480" t="s">
        <v>98</v>
      </c>
      <c r="D4480" t="s">
        <v>1411</v>
      </c>
      <c r="E4480" t="s">
        <v>2388</v>
      </c>
      <c r="F4480" s="6">
        <v>2.5810892196506923E-4</v>
      </c>
      <c r="G4480" t="s">
        <v>256</v>
      </c>
      <c r="H4480" t="s">
        <v>206</v>
      </c>
      <c r="I4480" s="1">
        <v>89.169999999999987</v>
      </c>
      <c r="J4480" s="2">
        <v>2.2094123720209927E-2</v>
      </c>
      <c r="K4480" s="2">
        <v>2.5810892196506924E-2</v>
      </c>
      <c r="L4480" s="2">
        <v>2.2997504947087671E-2</v>
      </c>
    </row>
    <row r="4481" spans="1:12" x14ac:dyDescent="0.35">
      <c r="A4481">
        <v>7820120</v>
      </c>
      <c r="B4481" t="s">
        <v>61</v>
      </c>
      <c r="C4481" t="s">
        <v>98</v>
      </c>
      <c r="D4481" t="s">
        <v>1411</v>
      </c>
      <c r="E4481" t="s">
        <v>1414</v>
      </c>
      <c r="F4481" s="6">
        <v>1.0324356878602769E-3</v>
      </c>
      <c r="G4481" t="s">
        <v>1029</v>
      </c>
      <c r="H4481" t="s">
        <v>206</v>
      </c>
      <c r="I4481" s="1">
        <v>81.72</v>
      </c>
      <c r="J4481" s="2">
        <v>7.5987266626516378E-2</v>
      </c>
      <c r="K4481" s="2">
        <v>0.1032435687860277</v>
      </c>
      <c r="L4481" s="2">
        <v>8.4453239266970667E-2</v>
      </c>
    </row>
    <row r="4482" spans="1:12" x14ac:dyDescent="0.35">
      <c r="A4482">
        <v>7820120</v>
      </c>
      <c r="B4482" t="s">
        <v>61</v>
      </c>
      <c r="C4482" t="s">
        <v>98</v>
      </c>
      <c r="D4482" t="s">
        <v>1164</v>
      </c>
      <c r="E4482" t="s">
        <v>2389</v>
      </c>
      <c r="F4482" s="6">
        <v>5.1621784393013847E-4</v>
      </c>
      <c r="G4482" t="s">
        <v>924</v>
      </c>
      <c r="H4482" t="s">
        <v>367</v>
      </c>
      <c r="I4482" s="1">
        <v>91.989999999999981</v>
      </c>
      <c r="J4482" s="2">
        <v>5.0744214058332612E-2</v>
      </c>
      <c r="K4482" s="2">
        <v>4.2484728555450393E-2</v>
      </c>
      <c r="L4482" s="2">
        <v>4.7492041641572738E-2</v>
      </c>
    </row>
    <row r="4483" spans="1:12" x14ac:dyDescent="0.35">
      <c r="A4483">
        <v>7820120</v>
      </c>
      <c r="B4483" t="s">
        <v>61</v>
      </c>
      <c r="C4483" t="s">
        <v>98</v>
      </c>
      <c r="D4483" t="s">
        <v>1164</v>
      </c>
      <c r="E4483" t="s">
        <v>2390</v>
      </c>
      <c r="F4483" s="6">
        <v>1.7207261464337952E-4</v>
      </c>
      <c r="G4483" t="s">
        <v>278</v>
      </c>
      <c r="H4483" t="s">
        <v>334</v>
      </c>
      <c r="I4483" s="1">
        <v>70.094999999999999</v>
      </c>
      <c r="J4483" s="2">
        <v>1.2440850038716339E-2</v>
      </c>
      <c r="K4483" s="2">
        <v>1.0857781983997247E-2</v>
      </c>
      <c r="L4483" s="2">
        <v>1.2062290023938931E-2</v>
      </c>
    </row>
    <row r="4484" spans="1:12" x14ac:dyDescent="0.35">
      <c r="A4484">
        <v>7820120</v>
      </c>
      <c r="B4484" t="s">
        <v>61</v>
      </c>
      <c r="C4484" t="s">
        <v>98</v>
      </c>
      <c r="D4484" t="s">
        <v>1164</v>
      </c>
      <c r="E4484" t="s">
        <v>2391</v>
      </c>
      <c r="F4484" s="6">
        <v>8.6036307321689758E-5</v>
      </c>
      <c r="G4484" t="s">
        <v>2031</v>
      </c>
      <c r="H4484" t="s">
        <v>793</v>
      </c>
      <c r="I4484" s="1">
        <v>75.625</v>
      </c>
      <c r="J4484" s="2">
        <v>6.702228340359633E-3</v>
      </c>
      <c r="K4484" s="2">
        <v>5.4891164071238065E-3</v>
      </c>
      <c r="L4484" s="2">
        <v>6.5043447022387589E-3</v>
      </c>
    </row>
    <row r="4485" spans="1:12" x14ac:dyDescent="0.35">
      <c r="A4485">
        <v>7820120</v>
      </c>
      <c r="B4485" t="s">
        <v>61</v>
      </c>
      <c r="C4485" t="s">
        <v>98</v>
      </c>
      <c r="D4485" t="s">
        <v>1164</v>
      </c>
      <c r="E4485" t="s">
        <v>1415</v>
      </c>
      <c r="F4485" s="6">
        <v>1.7207261464337952E-4</v>
      </c>
      <c r="G4485" t="s">
        <v>206</v>
      </c>
      <c r="H4485" t="s">
        <v>1055</v>
      </c>
      <c r="I4485" s="1">
        <v>94.764999999999986</v>
      </c>
      <c r="J4485" s="2">
        <v>1.7207261464337952E-2</v>
      </c>
      <c r="K4485" s="2">
        <v>1.5021939258367031E-2</v>
      </c>
      <c r="L4485" s="2">
        <v>1.6295276081604092E-2</v>
      </c>
    </row>
    <row r="4486" spans="1:12" x14ac:dyDescent="0.35">
      <c r="A4486">
        <v>7820120</v>
      </c>
      <c r="B4486" t="s">
        <v>61</v>
      </c>
      <c r="C4486" t="s">
        <v>98</v>
      </c>
      <c r="D4486" t="s">
        <v>1164</v>
      </c>
      <c r="E4486" t="s">
        <v>2392</v>
      </c>
      <c r="F4486" s="6">
        <v>4.3018153660844878E-4</v>
      </c>
      <c r="G4486" t="s">
        <v>884</v>
      </c>
      <c r="H4486" t="s">
        <v>322</v>
      </c>
      <c r="I4486" s="1">
        <v>75.809999999999988</v>
      </c>
      <c r="J4486" s="2">
        <v>3.5102813387249417E-2</v>
      </c>
      <c r="K4486" s="2">
        <v>2.5294674352576787E-2</v>
      </c>
      <c r="L4486" s="2">
        <v>3.2607761787730283E-2</v>
      </c>
    </row>
    <row r="4487" spans="1:12" x14ac:dyDescent="0.35">
      <c r="A4487">
        <v>7820120</v>
      </c>
      <c r="B4487" t="s">
        <v>61</v>
      </c>
      <c r="C4487" t="s">
        <v>98</v>
      </c>
      <c r="D4487" t="s">
        <v>1164</v>
      </c>
      <c r="E4487" t="s">
        <v>2393</v>
      </c>
      <c r="F4487" s="6">
        <v>5.1621784393013847E-4</v>
      </c>
      <c r="G4487" t="s">
        <v>206</v>
      </c>
      <c r="H4487" t="s">
        <v>508</v>
      </c>
      <c r="I4487" s="1">
        <v>90.84999999999998</v>
      </c>
      <c r="J4487" s="2">
        <v>5.1621784393013848E-2</v>
      </c>
      <c r="K4487" s="2">
        <v>4.0471478964122856E-2</v>
      </c>
      <c r="L4487" s="2">
        <v>4.6924202800935504E-2</v>
      </c>
    </row>
    <row r="4488" spans="1:12" x14ac:dyDescent="0.35">
      <c r="A4488">
        <v>7820120</v>
      </c>
      <c r="B4488" t="s">
        <v>61</v>
      </c>
      <c r="C4488" t="s">
        <v>98</v>
      </c>
      <c r="D4488" t="s">
        <v>1164</v>
      </c>
      <c r="E4488" t="s">
        <v>2394</v>
      </c>
      <c r="F4488" s="6">
        <v>8.6036307321689758E-5</v>
      </c>
      <c r="G4488" t="s">
        <v>831</v>
      </c>
      <c r="H4488" t="s">
        <v>303</v>
      </c>
      <c r="I4488" s="1">
        <v>81.664999999999992</v>
      </c>
      <c r="J4488" s="2">
        <v>7.8551148584702739E-3</v>
      </c>
      <c r="K4488" s="2">
        <v>4.8266368407467956E-3</v>
      </c>
      <c r="L4488" s="2">
        <v>7.0205625461688976E-3</v>
      </c>
    </row>
    <row r="4489" spans="1:12" x14ac:dyDescent="0.35">
      <c r="A4489">
        <v>7820120</v>
      </c>
      <c r="B4489" t="s">
        <v>61</v>
      </c>
      <c r="C4489" t="s">
        <v>98</v>
      </c>
      <c r="D4489" t="s">
        <v>1596</v>
      </c>
      <c r="E4489" t="s">
        <v>2395</v>
      </c>
      <c r="F4489" s="6">
        <v>6.8829045857351806E-4</v>
      </c>
      <c r="G4489" t="s">
        <v>2396</v>
      </c>
      <c r="H4489" t="s">
        <v>861</v>
      </c>
      <c r="I4489" s="1">
        <v>75.024999999999991</v>
      </c>
      <c r="J4489" s="2">
        <v>4.4876537898993381E-2</v>
      </c>
      <c r="K4489" s="2">
        <v>5.4856749548309394E-2</v>
      </c>
      <c r="L4489" s="2">
        <v>5.1690612388623318E-2</v>
      </c>
    </row>
    <row r="4490" spans="1:12" x14ac:dyDescent="0.35">
      <c r="A4490">
        <v>7820120</v>
      </c>
      <c r="B4490" t="s">
        <v>61</v>
      </c>
      <c r="C4490" t="s">
        <v>98</v>
      </c>
      <c r="D4490" t="s">
        <v>492</v>
      </c>
      <c r="E4490" t="s">
        <v>2397</v>
      </c>
      <c r="F4490" s="6">
        <v>1.7207261464337952E-4</v>
      </c>
      <c r="G4490" t="s">
        <v>269</v>
      </c>
      <c r="H4490" t="s">
        <v>1052</v>
      </c>
      <c r="I4490" s="1">
        <v>92.86</v>
      </c>
      <c r="J4490" s="2">
        <v>1.655338552869311E-2</v>
      </c>
      <c r="K4490" s="2">
        <v>1.595113137744128E-2</v>
      </c>
      <c r="L4490" s="2">
        <v>1.6002753161834294E-2</v>
      </c>
    </row>
    <row r="4491" spans="1:12" x14ac:dyDescent="0.35">
      <c r="A4491">
        <v>7820120</v>
      </c>
      <c r="B4491" t="s">
        <v>61</v>
      </c>
      <c r="C4491" t="s">
        <v>98</v>
      </c>
      <c r="D4491" t="s">
        <v>492</v>
      </c>
      <c r="E4491" t="s">
        <v>1805</v>
      </c>
      <c r="F4491" s="6">
        <v>3.2693796782242105E-3</v>
      </c>
      <c r="G4491" t="s">
        <v>1806</v>
      </c>
      <c r="H4491" t="s">
        <v>1343</v>
      </c>
      <c r="I4491" s="1">
        <v>72.67</v>
      </c>
      <c r="J4491" s="2">
        <v>0.15169921706960338</v>
      </c>
      <c r="K4491" s="2">
        <v>0.31157188333476726</v>
      </c>
      <c r="L4491" s="2">
        <v>0.23768389262954512</v>
      </c>
    </row>
    <row r="4492" spans="1:12" x14ac:dyDescent="0.35">
      <c r="A4492">
        <v>7820120</v>
      </c>
      <c r="B4492" t="s">
        <v>61</v>
      </c>
      <c r="C4492" t="s">
        <v>98</v>
      </c>
      <c r="D4492" t="s">
        <v>492</v>
      </c>
      <c r="E4492" t="s">
        <v>2398</v>
      </c>
      <c r="F4492" s="6">
        <v>6.0225415125182832E-4</v>
      </c>
      <c r="G4492" t="s">
        <v>361</v>
      </c>
      <c r="H4492" t="s">
        <v>220</v>
      </c>
      <c r="I4492" s="1">
        <v>85.914999999999992</v>
      </c>
      <c r="J4492" s="2">
        <v>5.5949410651294856E-2</v>
      </c>
      <c r="K4492" s="2">
        <v>4.1013507700249502E-2</v>
      </c>
      <c r="L4492" s="2">
        <v>5.1793857007657235E-2</v>
      </c>
    </row>
    <row r="4493" spans="1:12" x14ac:dyDescent="0.35">
      <c r="A4493">
        <v>7820120</v>
      </c>
      <c r="B4493" t="s">
        <v>61</v>
      </c>
      <c r="C4493" t="s">
        <v>98</v>
      </c>
      <c r="D4493" t="s">
        <v>492</v>
      </c>
      <c r="E4493" t="s">
        <v>2399</v>
      </c>
      <c r="F4493" s="6">
        <v>4.3018153660844878E-4</v>
      </c>
      <c r="G4493" t="s">
        <v>816</v>
      </c>
      <c r="H4493" t="s">
        <v>1143</v>
      </c>
      <c r="I4493" s="1">
        <v>87.24499999999999</v>
      </c>
      <c r="J4493" s="2">
        <v>3.462961369698013E-2</v>
      </c>
      <c r="K4493" s="2">
        <v>4.2028736126645448E-2</v>
      </c>
      <c r="L4493" s="2">
        <v>3.7554849458727446E-2</v>
      </c>
    </row>
    <row r="4494" spans="1:12" x14ac:dyDescent="0.35">
      <c r="A4494">
        <v>7820120</v>
      </c>
      <c r="B4494" t="s">
        <v>61</v>
      </c>
      <c r="C4494" t="s">
        <v>98</v>
      </c>
      <c r="D4494" t="s">
        <v>492</v>
      </c>
      <c r="E4494" t="s">
        <v>2400</v>
      </c>
      <c r="F4494" s="6">
        <v>1.7207261464337952E-4</v>
      </c>
      <c r="G4494" t="s">
        <v>409</v>
      </c>
      <c r="H4494" t="s">
        <v>743</v>
      </c>
      <c r="I4494" s="1">
        <v>96.424999999999997</v>
      </c>
      <c r="J4494" s="2">
        <v>1.7155639679944937E-2</v>
      </c>
      <c r="K4494" s="2">
        <v>1.7017981588230237E-2</v>
      </c>
      <c r="L4494" s="2">
        <v>1.6605007313086124E-2</v>
      </c>
    </row>
    <row r="4495" spans="1:12" x14ac:dyDescent="0.35">
      <c r="A4495">
        <v>7820120</v>
      </c>
      <c r="B4495" t="s">
        <v>61</v>
      </c>
      <c r="C4495" t="s">
        <v>98</v>
      </c>
      <c r="D4495" t="s">
        <v>492</v>
      </c>
      <c r="E4495" t="s">
        <v>1416</v>
      </c>
      <c r="F4495" s="6">
        <v>2.5810892196506926E-3</v>
      </c>
      <c r="G4495" t="s">
        <v>1417</v>
      </c>
      <c r="H4495" t="s">
        <v>1104</v>
      </c>
      <c r="I4495" s="1">
        <v>76.989999999999995</v>
      </c>
      <c r="J4495" s="2">
        <v>0.1386044910952422</v>
      </c>
      <c r="K4495" s="2">
        <v>0.25113998107201235</v>
      </c>
      <c r="L4495" s="2">
        <v>0.19900197489663879</v>
      </c>
    </row>
    <row r="4496" spans="1:12" x14ac:dyDescent="0.35">
      <c r="A4496">
        <v>7820120</v>
      </c>
      <c r="B4496" t="s">
        <v>61</v>
      </c>
      <c r="C4496" t="s">
        <v>98</v>
      </c>
      <c r="D4496" t="s">
        <v>492</v>
      </c>
      <c r="E4496" t="s">
        <v>2401</v>
      </c>
      <c r="F4496" s="6">
        <v>8.6036307321689758E-5</v>
      </c>
      <c r="G4496" t="s">
        <v>206</v>
      </c>
      <c r="H4496" t="s">
        <v>409</v>
      </c>
      <c r="I4496" s="1">
        <v>96.47</v>
      </c>
      <c r="J4496" s="2">
        <v>8.6036307321689758E-3</v>
      </c>
      <c r="K4496" s="2">
        <v>8.5778198399724687E-3</v>
      </c>
      <c r="L4496" s="2">
        <v>8.3025036565430622E-3</v>
      </c>
    </row>
    <row r="4497" spans="1:12" x14ac:dyDescent="0.35">
      <c r="A4497">
        <v>7820120</v>
      </c>
      <c r="B4497" t="s">
        <v>61</v>
      </c>
      <c r="C4497" t="s">
        <v>98</v>
      </c>
      <c r="D4497" t="s">
        <v>492</v>
      </c>
      <c r="E4497" t="s">
        <v>1418</v>
      </c>
      <c r="F4497" s="6">
        <v>1.6346898391121053E-3</v>
      </c>
      <c r="G4497" t="s">
        <v>639</v>
      </c>
      <c r="H4497" t="s">
        <v>748</v>
      </c>
      <c r="I4497" s="1">
        <v>71.734999999999999</v>
      </c>
      <c r="J4497" s="2">
        <v>8.3205712810806159E-2</v>
      </c>
      <c r="K4497" s="2">
        <v>0.13894863632452895</v>
      </c>
      <c r="L4497" s="2">
        <v>0.11720725647566047</v>
      </c>
    </row>
    <row r="4498" spans="1:12" x14ac:dyDescent="0.35">
      <c r="A4498">
        <v>7820120</v>
      </c>
      <c r="B4498" t="s">
        <v>61</v>
      </c>
      <c r="C4498" t="s">
        <v>98</v>
      </c>
      <c r="D4498" t="s">
        <v>492</v>
      </c>
      <c r="E4498" t="s">
        <v>2402</v>
      </c>
      <c r="F4498" s="6">
        <v>6.0225415125182832E-4</v>
      </c>
      <c r="G4498" t="s">
        <v>283</v>
      </c>
      <c r="H4498" t="s">
        <v>313</v>
      </c>
      <c r="I4498" s="1">
        <v>95.964999999999975</v>
      </c>
      <c r="J4498" s="2">
        <v>5.9623160973931007E-2</v>
      </c>
      <c r="K4498" s="2">
        <v>5.8780005162178441E-2</v>
      </c>
      <c r="L4498" s="2">
        <v>5.775617402401724E-2</v>
      </c>
    </row>
    <row r="4499" spans="1:12" x14ac:dyDescent="0.35">
      <c r="A4499">
        <v>7820120</v>
      </c>
      <c r="B4499" t="s">
        <v>61</v>
      </c>
      <c r="C4499" t="s">
        <v>98</v>
      </c>
      <c r="D4499" t="s">
        <v>492</v>
      </c>
      <c r="E4499" t="s">
        <v>2403</v>
      </c>
      <c r="F4499" s="6">
        <v>1.0324356878602769E-3</v>
      </c>
      <c r="G4499" t="s">
        <v>666</v>
      </c>
      <c r="H4499" t="s">
        <v>856</v>
      </c>
      <c r="I4499" s="1">
        <v>82.125</v>
      </c>
      <c r="J4499" s="2">
        <v>7.0412113912070889E-2</v>
      </c>
      <c r="K4499" s="2">
        <v>9.4364621870429322E-2</v>
      </c>
      <c r="L4499" s="2">
        <v>8.4866210391371086E-2</v>
      </c>
    </row>
    <row r="4500" spans="1:12" x14ac:dyDescent="0.35">
      <c r="A4500">
        <v>7820120</v>
      </c>
      <c r="B4500" t="s">
        <v>61</v>
      </c>
      <c r="C4500" t="s">
        <v>98</v>
      </c>
      <c r="D4500" t="s">
        <v>492</v>
      </c>
      <c r="E4500" t="s">
        <v>1419</v>
      </c>
      <c r="F4500" s="6">
        <v>8.6036307321689758E-5</v>
      </c>
      <c r="G4500" t="s">
        <v>206</v>
      </c>
      <c r="H4500" t="s">
        <v>572</v>
      </c>
      <c r="I4500" s="1">
        <v>92.974999999999994</v>
      </c>
      <c r="J4500" s="2">
        <v>8.6036307321689758E-3</v>
      </c>
      <c r="K4500" s="2">
        <v>8.5864234707046377E-3</v>
      </c>
      <c r="L4500" s="2">
        <v>7.9927730814659658E-3</v>
      </c>
    </row>
    <row r="4501" spans="1:12" x14ac:dyDescent="0.35">
      <c r="A4501">
        <v>7820120</v>
      </c>
      <c r="B4501" t="s">
        <v>61</v>
      </c>
      <c r="C4501" t="s">
        <v>98</v>
      </c>
      <c r="D4501" t="s">
        <v>492</v>
      </c>
      <c r="E4501" t="s">
        <v>2404</v>
      </c>
      <c r="F4501" s="6">
        <v>1.7207261464337952E-4</v>
      </c>
      <c r="G4501" t="s">
        <v>680</v>
      </c>
      <c r="H4501" t="s">
        <v>447</v>
      </c>
      <c r="I4501" s="1">
        <v>79.245000000000005</v>
      </c>
      <c r="J4501" s="2">
        <v>1.3748601910006025E-2</v>
      </c>
      <c r="K4501" s="2">
        <v>1.3696980125613009E-2</v>
      </c>
      <c r="L4501" s="2">
        <v>1.3645358866343941E-2</v>
      </c>
    </row>
    <row r="4502" spans="1:12" x14ac:dyDescent="0.35">
      <c r="A4502">
        <v>7820120</v>
      </c>
      <c r="B4502" t="s">
        <v>61</v>
      </c>
      <c r="C4502" t="s">
        <v>98</v>
      </c>
      <c r="D4502" t="s">
        <v>492</v>
      </c>
      <c r="E4502" t="s">
        <v>1420</v>
      </c>
      <c r="F4502" s="6">
        <v>2.5810892196506923E-4</v>
      </c>
      <c r="G4502" t="s">
        <v>1421</v>
      </c>
      <c r="H4502" t="s">
        <v>1104</v>
      </c>
      <c r="I4502" s="1">
        <v>86.36</v>
      </c>
      <c r="J4502" s="2">
        <v>2.196506925922739E-2</v>
      </c>
      <c r="K4502" s="2">
        <v>2.5113998107201236E-2</v>
      </c>
      <c r="L4502" s="2">
        <v>2.2300611251624941E-2</v>
      </c>
    </row>
    <row r="4503" spans="1:12" x14ac:dyDescent="0.35">
      <c r="A4503">
        <v>7820120</v>
      </c>
      <c r="B4503" t="s">
        <v>61</v>
      </c>
      <c r="C4503" t="s">
        <v>98</v>
      </c>
      <c r="D4503" t="s">
        <v>492</v>
      </c>
      <c r="E4503" t="s">
        <v>1422</v>
      </c>
      <c r="F4503" s="6">
        <v>1.8927987610771746E-3</v>
      </c>
      <c r="G4503" t="s">
        <v>1276</v>
      </c>
      <c r="H4503" t="s">
        <v>727</v>
      </c>
      <c r="I4503" s="1">
        <v>66.745000000000005</v>
      </c>
      <c r="J4503" s="2">
        <v>7.6279790071410128E-2</v>
      </c>
      <c r="K4503" s="2">
        <v>0.14820614299234278</v>
      </c>
      <c r="L4503" s="2">
        <v>0.12643896301631866</v>
      </c>
    </row>
    <row r="4504" spans="1:12" x14ac:dyDescent="0.35">
      <c r="A4504">
        <v>7820120</v>
      </c>
      <c r="B4504" t="s">
        <v>61</v>
      </c>
      <c r="C4504" t="s">
        <v>98</v>
      </c>
      <c r="D4504" t="s">
        <v>492</v>
      </c>
      <c r="E4504" t="s">
        <v>1423</v>
      </c>
      <c r="F4504" s="6">
        <v>1.2045083025036566E-3</v>
      </c>
      <c r="G4504" t="s">
        <v>401</v>
      </c>
      <c r="H4504" t="s">
        <v>206</v>
      </c>
      <c r="I4504" s="1">
        <v>82.515000000000001</v>
      </c>
      <c r="J4504" s="2">
        <v>8.6001892798761095E-2</v>
      </c>
      <c r="K4504" s="2">
        <v>0.12045083025036567</v>
      </c>
      <c r="L4504" s="2">
        <v>9.9371934956551666E-2</v>
      </c>
    </row>
    <row r="4505" spans="1:12" x14ac:dyDescent="0.35">
      <c r="A4505">
        <v>7820120</v>
      </c>
      <c r="B4505" t="s">
        <v>61</v>
      </c>
      <c r="C4505" t="s">
        <v>98</v>
      </c>
      <c r="D4505" t="s">
        <v>2012</v>
      </c>
      <c r="E4505" t="s">
        <v>2405</v>
      </c>
      <c r="F4505" s="6">
        <v>9.463993805385873E-4</v>
      </c>
      <c r="G4505" t="s">
        <v>1322</v>
      </c>
      <c r="H4505" t="s">
        <v>230</v>
      </c>
      <c r="I4505" s="1">
        <v>63.594999999999999</v>
      </c>
      <c r="J4505" s="2">
        <v>4.7509248903037087E-2</v>
      </c>
      <c r="K4505" s="2">
        <v>7.1169233416501762E-2</v>
      </c>
      <c r="L4505" s="2">
        <v>6.0285641262353439E-2</v>
      </c>
    </row>
    <row r="4506" spans="1:12" x14ac:dyDescent="0.35">
      <c r="A4506">
        <v>7820120</v>
      </c>
      <c r="B4506" t="s">
        <v>61</v>
      </c>
      <c r="C4506" t="s">
        <v>98</v>
      </c>
      <c r="D4506" t="s">
        <v>1424</v>
      </c>
      <c r="E4506" t="s">
        <v>1425</v>
      </c>
      <c r="F4506" s="6">
        <v>8.6036307321689755E-4</v>
      </c>
      <c r="G4506" t="s">
        <v>1413</v>
      </c>
      <c r="H4506" t="s">
        <v>435</v>
      </c>
      <c r="I4506" s="1">
        <v>70.779999999999987</v>
      </c>
      <c r="J4506" s="2">
        <v>5.9537124666609313E-2</v>
      </c>
      <c r="K4506" s="2">
        <v>5.1965929622300608E-2</v>
      </c>
      <c r="L4506" s="2">
        <v>6.0913708209376076E-2</v>
      </c>
    </row>
    <row r="4507" spans="1:12" x14ac:dyDescent="0.35">
      <c r="A4507">
        <v>7820120</v>
      </c>
      <c r="B4507" t="s">
        <v>61</v>
      </c>
      <c r="C4507" t="s">
        <v>98</v>
      </c>
      <c r="D4507" t="s">
        <v>1426</v>
      </c>
      <c r="E4507" t="s">
        <v>1427</v>
      </c>
      <c r="F4507" s="6">
        <v>8.6036307321689755E-4</v>
      </c>
      <c r="G4507" t="s">
        <v>502</v>
      </c>
      <c r="H4507" t="s">
        <v>967</v>
      </c>
      <c r="I4507" s="1">
        <v>86.935000000000002</v>
      </c>
      <c r="J4507" s="2">
        <v>6.7280392325561392E-2</v>
      </c>
      <c r="K4507" s="2">
        <v>7.7604749204164158E-2</v>
      </c>
      <c r="L4507" s="2">
        <v>7.485158736987009E-2</v>
      </c>
    </row>
    <row r="4508" spans="1:12" x14ac:dyDescent="0.35">
      <c r="A4508">
        <v>7820120</v>
      </c>
      <c r="B4508" t="s">
        <v>61</v>
      </c>
      <c r="C4508" t="s">
        <v>98</v>
      </c>
      <c r="D4508" t="s">
        <v>1426</v>
      </c>
      <c r="E4508" t="s">
        <v>2406</v>
      </c>
      <c r="F4508" s="6">
        <v>8.6036307321689755E-4</v>
      </c>
      <c r="G4508" t="s">
        <v>1141</v>
      </c>
      <c r="H4508" t="s">
        <v>269</v>
      </c>
      <c r="I4508" s="1">
        <v>95.125</v>
      </c>
      <c r="J4508" s="2">
        <v>8.1734491955605268E-2</v>
      </c>
      <c r="K4508" s="2">
        <v>8.2766927643465549E-2</v>
      </c>
      <c r="L4508" s="2">
        <v>8.1906561944628919E-2</v>
      </c>
    </row>
    <row r="4509" spans="1:12" x14ac:dyDescent="0.35">
      <c r="A4509">
        <v>7820120</v>
      </c>
      <c r="B4509" t="s">
        <v>61</v>
      </c>
      <c r="C4509" t="s">
        <v>98</v>
      </c>
      <c r="D4509" t="s">
        <v>1604</v>
      </c>
      <c r="E4509" t="s">
        <v>2407</v>
      </c>
      <c r="F4509" s="6">
        <v>4.3018153660844878E-4</v>
      </c>
      <c r="G4509" t="s">
        <v>428</v>
      </c>
      <c r="H4509" t="s">
        <v>1962</v>
      </c>
      <c r="I4509" s="1">
        <v>78.22999999999999</v>
      </c>
      <c r="J4509" s="2">
        <v>2.6843327884367205E-2</v>
      </c>
      <c r="K4509" s="2">
        <v>3.7081648455648285E-2</v>
      </c>
      <c r="L4509" s="2">
        <v>3.3683215629251403E-2</v>
      </c>
    </row>
    <row r="4510" spans="1:12" x14ac:dyDescent="0.35">
      <c r="A4510">
        <v>7820120</v>
      </c>
      <c r="B4510" t="s">
        <v>61</v>
      </c>
      <c r="C4510" t="s">
        <v>98</v>
      </c>
      <c r="D4510" t="s">
        <v>1604</v>
      </c>
      <c r="E4510" t="s">
        <v>2408</v>
      </c>
      <c r="F4510" s="6">
        <v>6.0225415125182832E-4</v>
      </c>
      <c r="G4510" t="s">
        <v>342</v>
      </c>
      <c r="H4510" t="s">
        <v>482</v>
      </c>
      <c r="I4510" s="1">
        <v>77.775000000000006</v>
      </c>
      <c r="J4510" s="2">
        <v>4.1977114342252438E-2</v>
      </c>
      <c r="K4510" s="2">
        <v>4.8903037081648462E-2</v>
      </c>
      <c r="L4510" s="2">
        <v>4.6855374805326054E-2</v>
      </c>
    </row>
    <row r="4511" spans="1:12" x14ac:dyDescent="0.35">
      <c r="A4511">
        <v>7820120</v>
      </c>
      <c r="B4511" t="s">
        <v>61</v>
      </c>
      <c r="C4511" t="s">
        <v>98</v>
      </c>
      <c r="D4511" t="s">
        <v>873</v>
      </c>
      <c r="E4511" t="s">
        <v>874</v>
      </c>
      <c r="F4511" s="6">
        <v>8.6036307321689758E-5</v>
      </c>
      <c r="G4511" t="s">
        <v>875</v>
      </c>
      <c r="H4511" t="s">
        <v>429</v>
      </c>
      <c r="I4511" s="1">
        <v>79.444999999999993</v>
      </c>
      <c r="J4511" s="2">
        <v>5.0761421319796959E-3</v>
      </c>
      <c r="K4511" s="2">
        <v>8.5434053170437927E-3</v>
      </c>
      <c r="L4511" s="2">
        <v>6.8398864320743354E-3</v>
      </c>
    </row>
    <row r="4512" spans="1:12" x14ac:dyDescent="0.35">
      <c r="A4512">
        <v>7820120</v>
      </c>
      <c r="B4512" t="s">
        <v>61</v>
      </c>
      <c r="C4512" t="s">
        <v>98</v>
      </c>
      <c r="D4512" t="s">
        <v>1606</v>
      </c>
      <c r="E4512" t="s">
        <v>2409</v>
      </c>
      <c r="F4512" s="6">
        <v>4.3018153660844878E-4</v>
      </c>
      <c r="G4512" t="s">
        <v>2410</v>
      </c>
      <c r="H4512" t="s">
        <v>1143</v>
      </c>
      <c r="I4512" s="1">
        <v>72</v>
      </c>
      <c r="J4512" s="2">
        <v>1.940118730104104E-2</v>
      </c>
      <c r="K4512" s="2">
        <v>4.2028736126645448E-2</v>
      </c>
      <c r="L4512" s="2">
        <v>3.0930053138552401E-2</v>
      </c>
    </row>
    <row r="4513" spans="1:12" x14ac:dyDescent="0.35">
      <c r="A4513">
        <v>7820120</v>
      </c>
      <c r="B4513" t="s">
        <v>61</v>
      </c>
      <c r="C4513" t="s">
        <v>98</v>
      </c>
      <c r="D4513" t="s">
        <v>1232</v>
      </c>
      <c r="E4513" t="s">
        <v>2411</v>
      </c>
      <c r="F4513" s="6">
        <v>3.0112707562591412E-3</v>
      </c>
      <c r="G4513" t="s">
        <v>678</v>
      </c>
      <c r="H4513" t="s">
        <v>538</v>
      </c>
      <c r="I4513" s="1">
        <v>66.39500000000001</v>
      </c>
      <c r="J4513" s="2">
        <v>0.13219478619977629</v>
      </c>
      <c r="K4513" s="2">
        <v>0.25144110814763831</v>
      </c>
      <c r="L4513" s="2">
        <v>0.20024950529123289</v>
      </c>
    </row>
    <row r="4514" spans="1:12" x14ac:dyDescent="0.35">
      <c r="A4514">
        <v>7820120</v>
      </c>
      <c r="B4514" t="s">
        <v>61</v>
      </c>
      <c r="C4514" t="s">
        <v>98</v>
      </c>
      <c r="D4514" t="s">
        <v>1232</v>
      </c>
      <c r="E4514" t="s">
        <v>2412</v>
      </c>
      <c r="F4514" s="6">
        <v>1.8067624537554847E-3</v>
      </c>
      <c r="G4514" t="s">
        <v>2172</v>
      </c>
      <c r="H4514" t="s">
        <v>182</v>
      </c>
      <c r="I4514" s="1">
        <v>64.17</v>
      </c>
      <c r="J4514" s="2">
        <v>8.6724597780263271E-2</v>
      </c>
      <c r="K4514" s="2">
        <v>0.13279704035102813</v>
      </c>
      <c r="L4514" s="2">
        <v>0.1161748312902791</v>
      </c>
    </row>
    <row r="4515" spans="1:12" x14ac:dyDescent="0.35">
      <c r="A4515">
        <v>7820120</v>
      </c>
      <c r="B4515" t="s">
        <v>61</v>
      </c>
      <c r="C4515" t="s">
        <v>98</v>
      </c>
      <c r="D4515" t="s">
        <v>710</v>
      </c>
      <c r="E4515" t="s">
        <v>2413</v>
      </c>
      <c r="F4515" s="6">
        <v>2.1509076830422439E-3</v>
      </c>
      <c r="G4515" t="s">
        <v>479</v>
      </c>
      <c r="H4515" t="s">
        <v>417</v>
      </c>
      <c r="I4515" s="1">
        <v>80.03</v>
      </c>
      <c r="J4515" s="2">
        <v>0.16927643465542461</v>
      </c>
      <c r="K4515" s="2">
        <v>0.19379678224210617</v>
      </c>
      <c r="L4515" s="2">
        <v>0.17207261464337953</v>
      </c>
    </row>
    <row r="4516" spans="1:12" x14ac:dyDescent="0.35">
      <c r="A4516">
        <v>7820120</v>
      </c>
      <c r="B4516" t="s">
        <v>61</v>
      </c>
      <c r="C4516" t="s">
        <v>98</v>
      </c>
      <c r="D4516" t="s">
        <v>710</v>
      </c>
      <c r="E4516" t="s">
        <v>2414</v>
      </c>
      <c r="F4516" s="6">
        <v>9.463993805385873E-4</v>
      </c>
      <c r="G4516" t="s">
        <v>294</v>
      </c>
      <c r="H4516" t="s">
        <v>559</v>
      </c>
      <c r="I4516" s="1">
        <v>55.66</v>
      </c>
      <c r="J4516" s="2">
        <v>4.9118127849952682E-2</v>
      </c>
      <c r="K4516" s="2">
        <v>6.094812010668503E-2</v>
      </c>
      <c r="L4516" s="2">
        <v>5.2619804113854605E-2</v>
      </c>
    </row>
    <row r="4517" spans="1:12" x14ac:dyDescent="0.35">
      <c r="A4517">
        <v>7820120</v>
      </c>
      <c r="B4517" t="s">
        <v>61</v>
      </c>
      <c r="C4517" t="s">
        <v>98</v>
      </c>
      <c r="D4517" t="s">
        <v>710</v>
      </c>
      <c r="E4517" t="s">
        <v>2415</v>
      </c>
      <c r="F4517" s="6">
        <v>9.463993805385873E-4</v>
      </c>
      <c r="G4517" t="s">
        <v>1213</v>
      </c>
      <c r="H4517" t="s">
        <v>765</v>
      </c>
      <c r="I4517" s="1">
        <v>91.02</v>
      </c>
      <c r="J4517" s="2">
        <v>8.8109782328142469E-2</v>
      </c>
      <c r="K4517" s="2">
        <v>9.1327540221973674E-2</v>
      </c>
      <c r="L4517" s="2">
        <v>8.6122343629011444E-2</v>
      </c>
    </row>
    <row r="4518" spans="1:12" x14ac:dyDescent="0.35">
      <c r="A4518">
        <v>7820120</v>
      </c>
      <c r="B4518" t="s">
        <v>61</v>
      </c>
      <c r="C4518" t="s">
        <v>98</v>
      </c>
      <c r="D4518" t="s">
        <v>710</v>
      </c>
      <c r="E4518" t="s">
        <v>2416</v>
      </c>
      <c r="F4518" s="6">
        <v>1.0324356878602769E-3</v>
      </c>
      <c r="G4518" t="s">
        <v>559</v>
      </c>
      <c r="H4518" t="s">
        <v>1401</v>
      </c>
      <c r="I4518" s="1">
        <v>75.394999999999996</v>
      </c>
      <c r="J4518" s="2">
        <v>6.6488858298201836E-2</v>
      </c>
      <c r="K4518" s="2">
        <v>9.8804095328228508E-2</v>
      </c>
      <c r="L4518" s="2">
        <v>7.7845652440036717E-2</v>
      </c>
    </row>
    <row r="4519" spans="1:12" x14ac:dyDescent="0.35">
      <c r="A4519">
        <v>7820120</v>
      </c>
      <c r="B4519" t="s">
        <v>61</v>
      </c>
      <c r="C4519" t="s">
        <v>98</v>
      </c>
      <c r="D4519" t="s">
        <v>710</v>
      </c>
      <c r="E4519" t="s">
        <v>2417</v>
      </c>
      <c r="F4519" s="6">
        <v>6.0225415125182832E-4</v>
      </c>
      <c r="G4519" t="s">
        <v>727</v>
      </c>
      <c r="H4519" t="s">
        <v>922</v>
      </c>
      <c r="I4519" s="1">
        <v>84.17</v>
      </c>
      <c r="J4519" s="2">
        <v>4.7156500043018156E-2</v>
      </c>
      <c r="K4519" s="2">
        <v>5.7093693538673322E-2</v>
      </c>
      <c r="L4519" s="2">
        <v>5.0649573201311859E-2</v>
      </c>
    </row>
    <row r="4520" spans="1:12" x14ac:dyDescent="0.35">
      <c r="A4520">
        <v>7820120</v>
      </c>
      <c r="B4520" t="s">
        <v>61</v>
      </c>
      <c r="C4520" t="s">
        <v>98</v>
      </c>
      <c r="D4520" t="s">
        <v>710</v>
      </c>
      <c r="E4520" t="s">
        <v>2418</v>
      </c>
      <c r="F4520" s="6">
        <v>9.463993805385873E-4</v>
      </c>
      <c r="G4520" t="s">
        <v>1242</v>
      </c>
      <c r="H4520" t="s">
        <v>1589</v>
      </c>
      <c r="I4520" s="1">
        <v>74.084999999999994</v>
      </c>
      <c r="J4520" s="2">
        <v>6.5585477071324103E-2</v>
      </c>
      <c r="K4520" s="2">
        <v>7.911898821302589E-2</v>
      </c>
      <c r="L4520" s="2">
        <v>7.0128192653818464E-2</v>
      </c>
    </row>
    <row r="4521" spans="1:12" x14ac:dyDescent="0.35">
      <c r="A4521">
        <v>7820120</v>
      </c>
      <c r="B4521" t="s">
        <v>61</v>
      </c>
      <c r="C4521" t="s">
        <v>98</v>
      </c>
      <c r="D4521" t="s">
        <v>710</v>
      </c>
      <c r="E4521" t="s">
        <v>2419</v>
      </c>
      <c r="F4521" s="6">
        <v>1.9788350683988642E-3</v>
      </c>
      <c r="G4521" t="s">
        <v>726</v>
      </c>
      <c r="H4521" t="s">
        <v>364</v>
      </c>
      <c r="I4521" s="1">
        <v>68.314999999999998</v>
      </c>
      <c r="J4521" s="2">
        <v>0.11615761851501334</v>
      </c>
      <c r="K4521" s="2">
        <v>0.15830680547190915</v>
      </c>
      <c r="L4521" s="2">
        <v>0.1351544412105678</v>
      </c>
    </row>
    <row r="4522" spans="1:12" x14ac:dyDescent="0.35">
      <c r="A4522">
        <v>7820120</v>
      </c>
      <c r="B4522" t="s">
        <v>61</v>
      </c>
      <c r="C4522" t="s">
        <v>98</v>
      </c>
      <c r="D4522" t="s">
        <v>710</v>
      </c>
      <c r="E4522" t="s">
        <v>2420</v>
      </c>
      <c r="F4522" s="6">
        <v>6.0225415125182832E-4</v>
      </c>
      <c r="G4522" t="s">
        <v>1636</v>
      </c>
      <c r="H4522" t="s">
        <v>1010</v>
      </c>
      <c r="I4522" s="1">
        <v>75.314999999999998</v>
      </c>
      <c r="J4522" s="2">
        <v>4.372365138088273E-2</v>
      </c>
      <c r="K4522" s="2">
        <v>4.763830336401962E-2</v>
      </c>
      <c r="L4522" s="2">
        <v>4.5349739427196487E-2</v>
      </c>
    </row>
    <row r="4523" spans="1:12" x14ac:dyDescent="0.35">
      <c r="A4523">
        <v>7820120</v>
      </c>
      <c r="B4523" t="s">
        <v>61</v>
      </c>
      <c r="C4523" t="s">
        <v>98</v>
      </c>
      <c r="D4523" t="s">
        <v>710</v>
      </c>
      <c r="E4523" t="s">
        <v>1428</v>
      </c>
      <c r="F4523" s="6">
        <v>1.6346898391121053E-3</v>
      </c>
      <c r="G4523" t="s">
        <v>670</v>
      </c>
      <c r="H4523" t="s">
        <v>1429</v>
      </c>
      <c r="I4523" s="1">
        <v>87.969999999999985</v>
      </c>
      <c r="J4523" s="2">
        <v>0.1368235395336832</v>
      </c>
      <c r="K4523" s="2">
        <v>0.14663167856835585</v>
      </c>
      <c r="L4523" s="2">
        <v>0.14385270584186527</v>
      </c>
    </row>
    <row r="4524" spans="1:12" x14ac:dyDescent="0.35">
      <c r="A4524">
        <v>7820120</v>
      </c>
      <c r="B4524" t="s">
        <v>61</v>
      </c>
      <c r="C4524" t="s">
        <v>98</v>
      </c>
      <c r="D4524" t="s">
        <v>710</v>
      </c>
      <c r="E4524" t="s">
        <v>2421</v>
      </c>
      <c r="F4524" s="6">
        <v>4.3018153660844878E-4</v>
      </c>
      <c r="G4524" t="s">
        <v>887</v>
      </c>
      <c r="H4524" t="s">
        <v>464</v>
      </c>
      <c r="I4524" s="1">
        <v>84.12</v>
      </c>
      <c r="J4524" s="2">
        <v>3.6522412458057305E-2</v>
      </c>
      <c r="K4524" s="2">
        <v>3.9447646906994753E-2</v>
      </c>
      <c r="L4524" s="2">
        <v>3.6178266572365607E-2</v>
      </c>
    </row>
    <row r="4525" spans="1:12" x14ac:dyDescent="0.35">
      <c r="A4525">
        <v>7820120</v>
      </c>
      <c r="B4525" t="s">
        <v>61</v>
      </c>
      <c r="C4525" t="s">
        <v>98</v>
      </c>
      <c r="D4525" t="s">
        <v>710</v>
      </c>
      <c r="E4525" t="s">
        <v>1430</v>
      </c>
      <c r="F4525" s="6">
        <v>3.4414522928675903E-4</v>
      </c>
      <c r="G4525" t="s">
        <v>1029</v>
      </c>
      <c r="H4525" t="s">
        <v>1401</v>
      </c>
      <c r="I4525" s="1">
        <v>85.4</v>
      </c>
      <c r="J4525" s="2">
        <v>2.5329088875505463E-2</v>
      </c>
      <c r="K4525" s="2">
        <v>3.2934698442742841E-2</v>
      </c>
      <c r="L4525" s="2">
        <v>2.9390003106213168E-2</v>
      </c>
    </row>
    <row r="4526" spans="1:12" x14ac:dyDescent="0.35">
      <c r="A4526">
        <v>7820120</v>
      </c>
      <c r="B4526" t="s">
        <v>61</v>
      </c>
      <c r="C4526" t="s">
        <v>98</v>
      </c>
      <c r="D4526" t="s">
        <v>710</v>
      </c>
      <c r="E4526" t="s">
        <v>1431</v>
      </c>
      <c r="F4526" s="6">
        <v>3.4414522928675903E-4</v>
      </c>
      <c r="G4526" t="s">
        <v>779</v>
      </c>
      <c r="H4526" t="s">
        <v>1294</v>
      </c>
      <c r="I4526" s="1">
        <v>58.87</v>
      </c>
      <c r="J4526" s="2">
        <v>1.445409963004388E-2</v>
      </c>
      <c r="K4526" s="2">
        <v>2.2679170609997423E-2</v>
      </c>
      <c r="L4526" s="2">
        <v>2.0270154530114052E-2</v>
      </c>
    </row>
    <row r="4527" spans="1:12" x14ac:dyDescent="0.35">
      <c r="A4527">
        <v>7820120</v>
      </c>
      <c r="B4527" t="s">
        <v>61</v>
      </c>
      <c r="C4527" t="s">
        <v>98</v>
      </c>
      <c r="D4527" t="s">
        <v>710</v>
      </c>
      <c r="E4527" t="s">
        <v>2422</v>
      </c>
      <c r="F4527" s="6">
        <v>4.3018153660844878E-4</v>
      </c>
      <c r="G4527" t="s">
        <v>441</v>
      </c>
      <c r="H4527" t="s">
        <v>924</v>
      </c>
      <c r="I4527" s="1">
        <v>91.3</v>
      </c>
      <c r="J4527" s="2">
        <v>4.0308009980211654E-2</v>
      </c>
      <c r="K4527" s="2">
        <v>4.2286845048610515E-2</v>
      </c>
      <c r="L4527" s="2">
        <v>3.9275575605161241E-2</v>
      </c>
    </row>
    <row r="4528" spans="1:12" x14ac:dyDescent="0.35">
      <c r="A4528">
        <v>7820120</v>
      </c>
      <c r="B4528" t="s">
        <v>61</v>
      </c>
      <c r="C4528" t="s">
        <v>98</v>
      </c>
      <c r="D4528" t="s">
        <v>710</v>
      </c>
      <c r="E4528" t="s">
        <v>1432</v>
      </c>
      <c r="F4528" s="6">
        <v>4.3018153660844878E-4</v>
      </c>
      <c r="G4528" t="s">
        <v>707</v>
      </c>
      <c r="H4528" t="s">
        <v>269</v>
      </c>
      <c r="I4528" s="1">
        <v>83.344999999999999</v>
      </c>
      <c r="J4528" s="2">
        <v>3.4457541082336743E-2</v>
      </c>
      <c r="K4528" s="2">
        <v>4.1383463821732774E-2</v>
      </c>
      <c r="L4528" s="2">
        <v>3.5877140809549561E-2</v>
      </c>
    </row>
    <row r="4529" spans="1:12" x14ac:dyDescent="0.35">
      <c r="A4529">
        <v>7820120</v>
      </c>
      <c r="B4529" t="s">
        <v>61</v>
      </c>
      <c r="C4529" t="s">
        <v>98</v>
      </c>
      <c r="D4529" t="s">
        <v>710</v>
      </c>
      <c r="E4529" t="s">
        <v>2423</v>
      </c>
      <c r="F4529" s="6">
        <v>4.3018153660844878E-4</v>
      </c>
      <c r="G4529" t="s">
        <v>933</v>
      </c>
      <c r="H4529" t="s">
        <v>1060</v>
      </c>
      <c r="I4529" s="1">
        <v>75.319999999999993</v>
      </c>
      <c r="J4529" s="2">
        <v>2.5896928503828617E-2</v>
      </c>
      <c r="K4529" s="2">
        <v>4.0910264131463474E-2</v>
      </c>
      <c r="L4529" s="2">
        <v>3.2392671019426056E-2</v>
      </c>
    </row>
    <row r="4530" spans="1:12" x14ac:dyDescent="0.35">
      <c r="A4530">
        <v>7820120</v>
      </c>
      <c r="B4530" t="s">
        <v>61</v>
      </c>
      <c r="C4530" t="s">
        <v>98</v>
      </c>
      <c r="D4530" t="s">
        <v>710</v>
      </c>
      <c r="E4530" t="s">
        <v>2424</v>
      </c>
      <c r="F4530" s="6">
        <v>5.1621784393013847E-4</v>
      </c>
      <c r="G4530" t="s">
        <v>283</v>
      </c>
      <c r="H4530" t="s">
        <v>206</v>
      </c>
      <c r="I4530" s="1">
        <v>95.844999999999999</v>
      </c>
      <c r="J4530" s="2">
        <v>5.1105566549083707E-2</v>
      </c>
      <c r="K4530" s="2">
        <v>5.1621784393013848E-2</v>
      </c>
      <c r="L4530" s="2">
        <v>4.9505292020586199E-2</v>
      </c>
    </row>
    <row r="4531" spans="1:12" x14ac:dyDescent="0.35">
      <c r="A4531">
        <v>7820120</v>
      </c>
      <c r="B4531" t="s">
        <v>61</v>
      </c>
      <c r="C4531" t="s">
        <v>98</v>
      </c>
      <c r="D4531" t="s">
        <v>710</v>
      </c>
      <c r="E4531" t="s">
        <v>2425</v>
      </c>
      <c r="F4531" s="6">
        <v>1.0324356878602769E-3</v>
      </c>
      <c r="G4531" t="s">
        <v>909</v>
      </c>
      <c r="H4531" t="s">
        <v>2426</v>
      </c>
      <c r="I4531" s="1">
        <v>86.13</v>
      </c>
      <c r="J4531" s="2">
        <v>8.4866213542114766E-2</v>
      </c>
      <c r="K4531" s="2">
        <v>0.10004301815366085</v>
      </c>
      <c r="L4531" s="2">
        <v>8.8995953142812195E-2</v>
      </c>
    </row>
    <row r="4532" spans="1:12" x14ac:dyDescent="0.35">
      <c r="A4532">
        <v>7820120</v>
      </c>
      <c r="B4532" t="s">
        <v>61</v>
      </c>
      <c r="C4532" t="s">
        <v>98</v>
      </c>
      <c r="D4532" t="s">
        <v>710</v>
      </c>
      <c r="E4532" t="s">
        <v>2427</v>
      </c>
      <c r="F4532" s="6">
        <v>4.3018153660844878E-4</v>
      </c>
      <c r="G4532" t="s">
        <v>705</v>
      </c>
      <c r="H4532" t="s">
        <v>1265</v>
      </c>
      <c r="I4532" s="1">
        <v>87.364999999999995</v>
      </c>
      <c r="J4532" s="2">
        <v>3.7253721070291665E-2</v>
      </c>
      <c r="K4532" s="2">
        <v>4.2630990277897268E-2</v>
      </c>
      <c r="L4532" s="2">
        <v>3.7554849458727446E-2</v>
      </c>
    </row>
    <row r="4533" spans="1:12" x14ac:dyDescent="0.35">
      <c r="A4533">
        <v>7820120</v>
      </c>
      <c r="B4533" t="s">
        <v>61</v>
      </c>
      <c r="C4533" t="s">
        <v>98</v>
      </c>
      <c r="D4533" t="s">
        <v>710</v>
      </c>
      <c r="E4533" t="s">
        <v>2428</v>
      </c>
      <c r="F4533" s="6">
        <v>6.8829045857351806E-4</v>
      </c>
      <c r="G4533" t="s">
        <v>327</v>
      </c>
      <c r="H4533" t="s">
        <v>790</v>
      </c>
      <c r="I4533" s="1">
        <v>82.965000000000003</v>
      </c>
      <c r="J4533" s="2">
        <v>5.5682698098597612E-2</v>
      </c>
      <c r="K4533" s="2">
        <v>6.0431902262754883E-2</v>
      </c>
      <c r="L4533" s="2">
        <v>5.7128108061601998E-2</v>
      </c>
    </row>
    <row r="4534" spans="1:12" x14ac:dyDescent="0.35">
      <c r="A4534">
        <v>7820120</v>
      </c>
      <c r="B4534" t="s">
        <v>61</v>
      </c>
      <c r="C4534" t="s">
        <v>98</v>
      </c>
      <c r="D4534" t="s">
        <v>710</v>
      </c>
      <c r="E4534" t="s">
        <v>2429</v>
      </c>
      <c r="F4534" s="6">
        <v>3.4414522928675903E-4</v>
      </c>
      <c r="G4534" t="s">
        <v>659</v>
      </c>
      <c r="H4534" t="s">
        <v>786</v>
      </c>
      <c r="I4534" s="1">
        <v>91.134999999999991</v>
      </c>
      <c r="J4534" s="2">
        <v>2.9871805902090685E-2</v>
      </c>
      <c r="K4534" s="2">
        <v>3.3519745332530333E-2</v>
      </c>
      <c r="L4534" s="2">
        <v>3.1351629862899799E-2</v>
      </c>
    </row>
    <row r="4535" spans="1:12" x14ac:dyDescent="0.35">
      <c r="A4535">
        <v>7820120</v>
      </c>
      <c r="B4535" t="s">
        <v>61</v>
      </c>
      <c r="C4535" t="s">
        <v>98</v>
      </c>
      <c r="D4535" t="s">
        <v>710</v>
      </c>
      <c r="E4535" t="s">
        <v>1433</v>
      </c>
      <c r="F4535" s="6">
        <v>1.6346898391121053E-3</v>
      </c>
      <c r="G4535" t="s">
        <v>322</v>
      </c>
      <c r="H4535" t="s">
        <v>1434</v>
      </c>
      <c r="I4535" s="1">
        <v>77.774999999999991</v>
      </c>
      <c r="J4535" s="2">
        <v>9.6119762539791778E-2</v>
      </c>
      <c r="K4535" s="2">
        <v>0.15464165878000516</v>
      </c>
      <c r="L4535" s="2">
        <v>0.12717887447159928</v>
      </c>
    </row>
    <row r="4536" spans="1:12" x14ac:dyDescent="0.35">
      <c r="A4536">
        <v>7820120</v>
      </c>
      <c r="B4536" t="s">
        <v>61</v>
      </c>
      <c r="C4536" t="s">
        <v>98</v>
      </c>
      <c r="D4536" t="s">
        <v>710</v>
      </c>
      <c r="E4536" t="s">
        <v>1435</v>
      </c>
      <c r="F4536" s="6">
        <v>2.1509076830422439E-3</v>
      </c>
      <c r="G4536" t="s">
        <v>1436</v>
      </c>
      <c r="H4536" t="s">
        <v>1211</v>
      </c>
      <c r="I4536" s="1">
        <v>65.915000000000006</v>
      </c>
      <c r="J4536" s="2">
        <v>0.12281682870171214</v>
      </c>
      <c r="K4536" s="2">
        <v>0.15744644239869227</v>
      </c>
      <c r="L4536" s="2">
        <v>0.14174481959450855</v>
      </c>
    </row>
    <row r="4537" spans="1:12" x14ac:dyDescent="0.35">
      <c r="A4537">
        <v>7820120</v>
      </c>
      <c r="B4537" t="s">
        <v>61</v>
      </c>
      <c r="C4537" t="s">
        <v>98</v>
      </c>
      <c r="D4537" t="s">
        <v>1437</v>
      </c>
      <c r="E4537" t="s">
        <v>1438</v>
      </c>
      <c r="F4537" s="6">
        <v>3.4414522928675903E-4</v>
      </c>
      <c r="G4537" t="s">
        <v>1099</v>
      </c>
      <c r="H4537" t="s">
        <v>875</v>
      </c>
      <c r="I4537" s="1">
        <v>65.10499999999999</v>
      </c>
      <c r="J4537" s="2">
        <v>2.2128538243138606E-2</v>
      </c>
      <c r="K4537" s="2">
        <v>2.0304568527918784E-2</v>
      </c>
      <c r="L4537" s="2">
        <v>2.2988902366603396E-2</v>
      </c>
    </row>
    <row r="4538" spans="1:12" x14ac:dyDescent="0.35">
      <c r="A4538">
        <v>7820120</v>
      </c>
      <c r="B4538" t="s">
        <v>61</v>
      </c>
      <c r="C4538" t="s">
        <v>98</v>
      </c>
      <c r="D4538" t="s">
        <v>1437</v>
      </c>
      <c r="E4538" t="s">
        <v>1439</v>
      </c>
      <c r="F4538" s="6">
        <v>8.6036307321689758E-5</v>
      </c>
      <c r="G4538" t="s">
        <v>396</v>
      </c>
      <c r="H4538" t="s">
        <v>600</v>
      </c>
      <c r="I4538" s="1">
        <v>95.839999999999989</v>
      </c>
      <c r="J4538" s="2">
        <v>8.5692162092402997E-3</v>
      </c>
      <c r="K4538" s="2">
        <v>8.2680891336143845E-3</v>
      </c>
      <c r="L4538" s="2">
        <v>8.2508820034310343E-3</v>
      </c>
    </row>
    <row r="4539" spans="1:12" x14ac:dyDescent="0.35">
      <c r="A4539">
        <v>7820120</v>
      </c>
      <c r="B4539" t="s">
        <v>61</v>
      </c>
      <c r="C4539" t="s">
        <v>98</v>
      </c>
      <c r="D4539" t="s">
        <v>1437</v>
      </c>
      <c r="E4539" t="s">
        <v>1440</v>
      </c>
      <c r="F4539" s="6">
        <v>3.4414522928675903E-4</v>
      </c>
      <c r="G4539" t="s">
        <v>139</v>
      </c>
      <c r="H4539" t="s">
        <v>139</v>
      </c>
      <c r="I4539" s="1" t="s">
        <v>140</v>
      </c>
      <c r="J4539" s="2" t="s">
        <v>140</v>
      </c>
      <c r="K4539" s="2" t="s">
        <v>140</v>
      </c>
      <c r="L4539" s="2">
        <v>0</v>
      </c>
    </row>
    <row r="4540" spans="1:12" x14ac:dyDescent="0.35">
      <c r="A4540">
        <v>7820120</v>
      </c>
      <c r="B4540" t="s">
        <v>61</v>
      </c>
      <c r="C4540" t="s">
        <v>98</v>
      </c>
      <c r="D4540" t="s">
        <v>1056</v>
      </c>
      <c r="E4540" t="s">
        <v>2430</v>
      </c>
      <c r="F4540" s="6">
        <v>2.5810892196506923E-4</v>
      </c>
      <c r="G4540" t="s">
        <v>1029</v>
      </c>
      <c r="H4540" t="s">
        <v>831</v>
      </c>
      <c r="I4540" s="1">
        <v>81.204999999999998</v>
      </c>
      <c r="J4540" s="2">
        <v>1.8996816656629095E-2</v>
      </c>
      <c r="K4540" s="2">
        <v>2.3565344575410822E-2</v>
      </c>
      <c r="L4540" s="2">
        <v>2.0984256143446046E-2</v>
      </c>
    </row>
    <row r="4541" spans="1:12" x14ac:dyDescent="0.35">
      <c r="A4541">
        <v>7820120</v>
      </c>
      <c r="B4541" t="s">
        <v>61</v>
      </c>
      <c r="C4541" t="s">
        <v>98</v>
      </c>
      <c r="D4541" t="s">
        <v>1056</v>
      </c>
      <c r="E4541" t="s">
        <v>1441</v>
      </c>
      <c r="F4541" s="6">
        <v>8.6036307321689758E-5</v>
      </c>
      <c r="G4541" t="s">
        <v>263</v>
      </c>
      <c r="H4541" t="s">
        <v>715</v>
      </c>
      <c r="I4541" s="1">
        <v>68.454999999999998</v>
      </c>
      <c r="J4541" s="2">
        <v>4.5427170265852192E-3</v>
      </c>
      <c r="K4541" s="2">
        <v>6.9001118471995184E-3</v>
      </c>
      <c r="L4541" s="2">
        <v>5.8934870515357481E-3</v>
      </c>
    </row>
    <row r="4542" spans="1:12" x14ac:dyDescent="0.35">
      <c r="A4542">
        <v>7820120</v>
      </c>
      <c r="B4542" t="s">
        <v>61</v>
      </c>
      <c r="C4542" t="s">
        <v>98</v>
      </c>
      <c r="D4542" t="s">
        <v>1056</v>
      </c>
      <c r="E4542" t="s">
        <v>2432</v>
      </c>
      <c r="F4542" s="6">
        <v>2.5810892196506923E-4</v>
      </c>
      <c r="G4542" t="s">
        <v>549</v>
      </c>
      <c r="H4542" t="s">
        <v>202</v>
      </c>
      <c r="I4542" s="1">
        <v>74.92</v>
      </c>
      <c r="J4542" s="2">
        <v>1.7370730448249157E-2</v>
      </c>
      <c r="K4542" s="2">
        <v>1.829992256732341E-2</v>
      </c>
      <c r="L4542" s="2">
        <v>1.9332358649026646E-2</v>
      </c>
    </row>
    <row r="4543" spans="1:12" x14ac:dyDescent="0.35">
      <c r="A4543">
        <v>7820120</v>
      </c>
      <c r="B4543" t="s">
        <v>61</v>
      </c>
      <c r="C4543" t="s">
        <v>98</v>
      </c>
      <c r="D4543" t="s">
        <v>1056</v>
      </c>
      <c r="E4543" t="s">
        <v>1505</v>
      </c>
      <c r="F4543" s="6">
        <v>2.5810892196506923E-4</v>
      </c>
      <c r="G4543" t="s">
        <v>456</v>
      </c>
      <c r="H4543" t="s">
        <v>223</v>
      </c>
      <c r="I4543" s="1">
        <v>72.954999999999998</v>
      </c>
      <c r="J4543" s="2">
        <v>1.5951131377441276E-2</v>
      </c>
      <c r="K4543" s="2">
        <v>2.0287361266454439E-2</v>
      </c>
      <c r="L4543" s="2">
        <v>1.8841951303450052E-2</v>
      </c>
    </row>
    <row r="4544" spans="1:12" x14ac:dyDescent="0.35">
      <c r="A4544">
        <v>7820120</v>
      </c>
      <c r="B4544" t="s">
        <v>61</v>
      </c>
      <c r="C4544" t="s">
        <v>98</v>
      </c>
      <c r="D4544" t="s">
        <v>1056</v>
      </c>
      <c r="E4544" t="s">
        <v>1442</v>
      </c>
      <c r="F4544" s="6">
        <v>1.7207261464337952E-4</v>
      </c>
      <c r="G4544" t="s">
        <v>1045</v>
      </c>
      <c r="H4544" t="s">
        <v>559</v>
      </c>
      <c r="I4544" s="1">
        <v>70.680000000000007</v>
      </c>
      <c r="J4544" s="2">
        <v>1.1460036135249076E-2</v>
      </c>
      <c r="K4544" s="2">
        <v>1.1081476383033641E-2</v>
      </c>
      <c r="L4544" s="2">
        <v>1.2165533330162986E-2</v>
      </c>
    </row>
    <row r="4545" spans="1:12" x14ac:dyDescent="0.35">
      <c r="A4545">
        <v>7820120</v>
      </c>
      <c r="B4545" t="s">
        <v>61</v>
      </c>
      <c r="C4545" t="s">
        <v>98</v>
      </c>
      <c r="D4545" t="s">
        <v>1056</v>
      </c>
      <c r="E4545" t="s">
        <v>1443</v>
      </c>
      <c r="F4545" s="6">
        <v>1.7207261464337952E-4</v>
      </c>
      <c r="G4545" t="s">
        <v>398</v>
      </c>
      <c r="H4545" t="s">
        <v>800</v>
      </c>
      <c r="I4545" s="1">
        <v>55.730000000000004</v>
      </c>
      <c r="J4545" s="2">
        <v>7.2442570764862779E-3</v>
      </c>
      <c r="K4545" s="2">
        <v>8.3111072872752295E-3</v>
      </c>
      <c r="L4545" s="2">
        <v>9.601651765819591E-3</v>
      </c>
    </row>
    <row r="4546" spans="1:12" x14ac:dyDescent="0.35">
      <c r="A4546">
        <v>7820120</v>
      </c>
      <c r="B4546" t="s">
        <v>61</v>
      </c>
      <c r="C4546" t="s">
        <v>98</v>
      </c>
      <c r="D4546" t="s">
        <v>2063</v>
      </c>
      <c r="E4546" t="s">
        <v>2433</v>
      </c>
      <c r="F4546" s="6">
        <v>1.7207261464337952E-4</v>
      </c>
      <c r="G4546" t="s">
        <v>2434</v>
      </c>
      <c r="H4546" t="s">
        <v>545</v>
      </c>
      <c r="I4546" s="1">
        <v>51.744999999999997</v>
      </c>
      <c r="J4546" s="2">
        <v>4.7664114256216125E-3</v>
      </c>
      <c r="K4546" s="2">
        <v>7.7432676589520785E-3</v>
      </c>
      <c r="L4546" s="2">
        <v>8.8961543083437081E-3</v>
      </c>
    </row>
    <row r="4547" spans="1:12" x14ac:dyDescent="0.35">
      <c r="A4547">
        <v>7820120</v>
      </c>
      <c r="B4547" t="s">
        <v>61</v>
      </c>
      <c r="C4547" t="s">
        <v>98</v>
      </c>
      <c r="D4547" t="s">
        <v>1623</v>
      </c>
      <c r="E4547" t="s">
        <v>2435</v>
      </c>
      <c r="F4547" s="6">
        <v>5.1621784393013847E-4</v>
      </c>
      <c r="G4547" t="s">
        <v>1026</v>
      </c>
      <c r="H4547" t="s">
        <v>475</v>
      </c>
      <c r="I4547" s="1">
        <v>74.249999999999986</v>
      </c>
      <c r="J4547" s="2">
        <v>3.489632624967736E-2</v>
      </c>
      <c r="K4547" s="2">
        <v>3.5102813387249417E-2</v>
      </c>
      <c r="L4547" s="2">
        <v>3.8406608376088218E-2</v>
      </c>
    </row>
    <row r="4548" spans="1:12" x14ac:dyDescent="0.35">
      <c r="A4548">
        <v>7820120</v>
      </c>
      <c r="B4548" t="s">
        <v>61</v>
      </c>
      <c r="C4548" t="s">
        <v>98</v>
      </c>
      <c r="D4548" t="s">
        <v>1625</v>
      </c>
      <c r="E4548" t="s">
        <v>2436</v>
      </c>
      <c r="F4548" s="6">
        <v>1.0324356878602769E-3</v>
      </c>
      <c r="G4548" t="s">
        <v>857</v>
      </c>
      <c r="H4548" t="s">
        <v>1794</v>
      </c>
      <c r="I4548" s="1">
        <v>83.72999999999999</v>
      </c>
      <c r="J4548" s="2">
        <v>7.8361868708595031E-2</v>
      </c>
      <c r="K4548" s="2">
        <v>9.3332186182569041E-2</v>
      </c>
      <c r="L4548" s="2">
        <v>8.6518113793434881E-2</v>
      </c>
    </row>
    <row r="4549" spans="1:12" x14ac:dyDescent="0.35">
      <c r="A4549">
        <v>7820120</v>
      </c>
      <c r="B4549" t="s">
        <v>61</v>
      </c>
      <c r="C4549" t="s">
        <v>98</v>
      </c>
      <c r="D4549" t="s">
        <v>1444</v>
      </c>
      <c r="E4549" t="s">
        <v>1445</v>
      </c>
      <c r="F4549" s="6">
        <v>7.7432676589520781E-4</v>
      </c>
      <c r="G4549" t="s">
        <v>1446</v>
      </c>
      <c r="H4549" t="s">
        <v>184</v>
      </c>
      <c r="I4549" s="1">
        <v>77.23</v>
      </c>
      <c r="J4549" s="2">
        <v>5.7222747999655862E-2</v>
      </c>
      <c r="K4549" s="2">
        <v>5.9003699561214838E-2</v>
      </c>
      <c r="L4549" s="2">
        <v>5.9932891680289091E-2</v>
      </c>
    </row>
    <row r="4550" spans="1:12" x14ac:dyDescent="0.35">
      <c r="A4550">
        <v>7820120</v>
      </c>
      <c r="B4550" t="s">
        <v>61</v>
      </c>
      <c r="C4550" t="s">
        <v>98</v>
      </c>
      <c r="D4550" t="s">
        <v>1447</v>
      </c>
      <c r="E4550" t="s">
        <v>1448</v>
      </c>
      <c r="F4550" s="6">
        <v>1.7207261464337952E-4</v>
      </c>
      <c r="G4550" t="s">
        <v>622</v>
      </c>
      <c r="H4550" t="s">
        <v>1359</v>
      </c>
      <c r="I4550" s="1">
        <v>72.08</v>
      </c>
      <c r="J4550" s="2">
        <v>1.2974275144110816E-2</v>
      </c>
      <c r="K4550" s="2">
        <v>1.025552783274542E-2</v>
      </c>
      <c r="L4550" s="2">
        <v>1.2406435253225691E-2</v>
      </c>
    </row>
    <row r="4551" spans="1:12" x14ac:dyDescent="0.35">
      <c r="A4551">
        <v>7820120</v>
      </c>
      <c r="B4551" t="s">
        <v>61</v>
      </c>
      <c r="C4551" t="s">
        <v>98</v>
      </c>
      <c r="D4551" t="s">
        <v>199</v>
      </c>
      <c r="E4551" t="s">
        <v>1449</v>
      </c>
      <c r="F4551" s="6">
        <v>1.2905446098253463E-3</v>
      </c>
      <c r="G4551" t="s">
        <v>475</v>
      </c>
      <c r="H4551" t="s">
        <v>242</v>
      </c>
      <c r="I4551" s="1">
        <v>82.704999999999998</v>
      </c>
      <c r="J4551" s="2">
        <v>8.7757033468123552E-2</v>
      </c>
      <c r="K4551" s="2">
        <v>0.12221457455046029</v>
      </c>
      <c r="L4551" s="2">
        <v>0.10672803529412654</v>
      </c>
    </row>
    <row r="4552" spans="1:12" x14ac:dyDescent="0.35">
      <c r="A4552">
        <v>7820120</v>
      </c>
      <c r="B4552" t="s">
        <v>61</v>
      </c>
      <c r="C4552" t="s">
        <v>98</v>
      </c>
      <c r="D4552" t="s">
        <v>199</v>
      </c>
      <c r="E4552" t="s">
        <v>2437</v>
      </c>
      <c r="F4552" s="6">
        <v>1.2905446098253463E-3</v>
      </c>
      <c r="G4552" t="s">
        <v>172</v>
      </c>
      <c r="H4552" t="s">
        <v>1224</v>
      </c>
      <c r="I4552" s="1">
        <v>56.139999999999993</v>
      </c>
      <c r="J4552" s="2">
        <v>5.0718403166136107E-2</v>
      </c>
      <c r="K4552" s="2">
        <v>7.7819839972468371E-2</v>
      </c>
      <c r="L4552" s="2">
        <v>7.2528608056791857E-2</v>
      </c>
    </row>
    <row r="4553" spans="1:12" x14ac:dyDescent="0.35">
      <c r="A4553">
        <v>7820120</v>
      </c>
      <c r="B4553" t="s">
        <v>61</v>
      </c>
      <c r="C4553" t="s">
        <v>98</v>
      </c>
      <c r="D4553" t="s">
        <v>199</v>
      </c>
      <c r="E4553" t="s">
        <v>1450</v>
      </c>
      <c r="F4553" s="6">
        <v>8.6036307321689755E-4</v>
      </c>
      <c r="G4553" t="s">
        <v>294</v>
      </c>
      <c r="H4553" t="s">
        <v>386</v>
      </c>
      <c r="I4553" s="1">
        <v>62.980000000000004</v>
      </c>
      <c r="J4553" s="2">
        <v>4.4652843499956983E-2</v>
      </c>
      <c r="K4553" s="2">
        <v>4.938484040264992E-2</v>
      </c>
      <c r="L4553" s="2">
        <v>5.4202873612664543E-2</v>
      </c>
    </row>
    <row r="4554" spans="1:12" x14ac:dyDescent="0.35">
      <c r="A4554">
        <v>7820120</v>
      </c>
      <c r="B4554" t="s">
        <v>61</v>
      </c>
      <c r="C4554" t="s">
        <v>98</v>
      </c>
      <c r="D4554" t="s">
        <v>199</v>
      </c>
      <c r="E4554" t="s">
        <v>2438</v>
      </c>
      <c r="F4554" s="6">
        <v>1.0324356878602769E-3</v>
      </c>
      <c r="G4554" t="s">
        <v>1390</v>
      </c>
      <c r="H4554" t="s">
        <v>571</v>
      </c>
      <c r="I4554" s="1">
        <v>69.109999999999985</v>
      </c>
      <c r="J4554" s="2">
        <v>5.4925578594166732E-2</v>
      </c>
      <c r="K4554" s="2">
        <v>7.6503484470446512E-2</v>
      </c>
      <c r="L4554" s="2">
        <v>7.144454644918749E-2</v>
      </c>
    </row>
    <row r="4555" spans="1:12" x14ac:dyDescent="0.35">
      <c r="A4555">
        <v>7820120</v>
      </c>
      <c r="B4555" t="s">
        <v>61</v>
      </c>
      <c r="C4555" t="s">
        <v>98</v>
      </c>
      <c r="D4555" t="s">
        <v>199</v>
      </c>
      <c r="E4555" t="s">
        <v>1451</v>
      </c>
      <c r="F4555" s="6">
        <v>1.6346898391121053E-3</v>
      </c>
      <c r="G4555" t="s">
        <v>971</v>
      </c>
      <c r="H4555" t="s">
        <v>816</v>
      </c>
      <c r="I4555" s="1">
        <v>70.569999999999993</v>
      </c>
      <c r="J4555" s="2">
        <v>8.0590209068226781E-2</v>
      </c>
      <c r="K4555" s="2">
        <v>0.13159253204852447</v>
      </c>
      <c r="L4555" s="2">
        <v>0.11540910014697589</v>
      </c>
    </row>
    <row r="4556" spans="1:12" x14ac:dyDescent="0.35">
      <c r="A4556">
        <v>7820120</v>
      </c>
      <c r="B4556" t="s">
        <v>61</v>
      </c>
      <c r="C4556" t="s">
        <v>98</v>
      </c>
      <c r="D4556" t="s">
        <v>199</v>
      </c>
      <c r="E4556" t="s">
        <v>1452</v>
      </c>
      <c r="F4556" s="6">
        <v>1.8927987610771746E-3</v>
      </c>
      <c r="G4556" t="s">
        <v>1297</v>
      </c>
      <c r="H4556" t="s">
        <v>185</v>
      </c>
      <c r="I4556" s="1">
        <v>74.034999999999997</v>
      </c>
      <c r="J4556" s="2">
        <v>8.7068743009550031E-2</v>
      </c>
      <c r="K4556" s="2">
        <v>0.17716596403682353</v>
      </c>
      <c r="L4556" s="2">
        <v>0.14025638530763693</v>
      </c>
    </row>
    <row r="4557" spans="1:12" x14ac:dyDescent="0.35">
      <c r="A4557">
        <v>7820120</v>
      </c>
      <c r="B4557" t="s">
        <v>61</v>
      </c>
      <c r="C4557" t="s">
        <v>98</v>
      </c>
      <c r="D4557" t="s">
        <v>199</v>
      </c>
      <c r="E4557" t="s">
        <v>2439</v>
      </c>
      <c r="F4557" s="6">
        <v>1.2905446098253463E-3</v>
      </c>
      <c r="G4557" t="s">
        <v>852</v>
      </c>
      <c r="H4557" t="s">
        <v>1309</v>
      </c>
      <c r="I4557" s="1">
        <v>89.589999999999989</v>
      </c>
      <c r="J4557" s="2">
        <v>0.10027531618342941</v>
      </c>
      <c r="K4557" s="2">
        <v>0.12828013421663942</v>
      </c>
      <c r="L4557" s="2">
        <v>0.11563279507113623</v>
      </c>
    </row>
    <row r="4558" spans="1:12" x14ac:dyDescent="0.35">
      <c r="A4558">
        <v>7820120</v>
      </c>
      <c r="B4558" t="s">
        <v>61</v>
      </c>
      <c r="C4558" t="s">
        <v>98</v>
      </c>
      <c r="D4558" t="s">
        <v>199</v>
      </c>
      <c r="E4558" t="s">
        <v>2440</v>
      </c>
      <c r="F4558" s="6">
        <v>9.463993805385873E-4</v>
      </c>
      <c r="G4558" t="s">
        <v>1387</v>
      </c>
      <c r="H4558" t="s">
        <v>350</v>
      </c>
      <c r="I4558" s="1">
        <v>56.675000000000004</v>
      </c>
      <c r="J4558" s="2">
        <v>4.0505893487051532E-2</v>
      </c>
      <c r="K4558" s="2">
        <v>5.1200206487137571E-2</v>
      </c>
      <c r="L4558" s="2">
        <v>5.3566203494393193E-2</v>
      </c>
    </row>
    <row r="4559" spans="1:12" x14ac:dyDescent="0.35">
      <c r="A4559">
        <v>7820120</v>
      </c>
      <c r="B4559" t="s">
        <v>61</v>
      </c>
      <c r="C4559" t="s">
        <v>98</v>
      </c>
      <c r="D4559" t="s">
        <v>199</v>
      </c>
      <c r="E4559" t="s">
        <v>2441</v>
      </c>
      <c r="F4559" s="6">
        <v>5.1621784393013847E-4</v>
      </c>
      <c r="G4559" t="s">
        <v>760</v>
      </c>
      <c r="H4559" t="s">
        <v>831</v>
      </c>
      <c r="I4559" s="1">
        <v>83.415000000000006</v>
      </c>
      <c r="J4559" s="2">
        <v>3.9903639335799705E-2</v>
      </c>
      <c r="K4559" s="2">
        <v>4.7130689150821643E-2</v>
      </c>
      <c r="L4559" s="2">
        <v>4.3104189968166562E-2</v>
      </c>
    </row>
    <row r="4560" spans="1:12" x14ac:dyDescent="0.35">
      <c r="A4560">
        <v>7820120</v>
      </c>
      <c r="B4560" t="s">
        <v>61</v>
      </c>
      <c r="C4560" t="s">
        <v>98</v>
      </c>
      <c r="D4560" t="s">
        <v>199</v>
      </c>
      <c r="E4560" t="s">
        <v>1347</v>
      </c>
      <c r="F4560" s="6">
        <v>1.2045083025036566E-3</v>
      </c>
      <c r="G4560" t="s">
        <v>286</v>
      </c>
      <c r="H4560" t="s">
        <v>256</v>
      </c>
      <c r="I4560" s="1">
        <v>70.184999999999988</v>
      </c>
      <c r="J4560" s="2">
        <v>6.9379678224210622E-2</v>
      </c>
      <c r="K4560" s="2">
        <v>0.103105910694313</v>
      </c>
      <c r="L4560" s="2">
        <v>8.4556479159889078E-2</v>
      </c>
    </row>
    <row r="4561" spans="1:12" x14ac:dyDescent="0.35">
      <c r="A4561">
        <v>7820120</v>
      </c>
      <c r="B4561" t="s">
        <v>61</v>
      </c>
      <c r="C4561" t="s">
        <v>98</v>
      </c>
      <c r="D4561" t="s">
        <v>203</v>
      </c>
      <c r="E4561" t="s">
        <v>311</v>
      </c>
      <c r="F4561" s="6">
        <v>8.6036307321689755E-4</v>
      </c>
      <c r="G4561" t="s">
        <v>312</v>
      </c>
      <c r="H4561" t="s">
        <v>313</v>
      </c>
      <c r="I4561" s="1">
        <v>91.37</v>
      </c>
      <c r="J4561" s="2">
        <v>7.8809257506667812E-2</v>
      </c>
      <c r="K4561" s="2">
        <v>8.3971435945969203E-2</v>
      </c>
      <c r="L4561" s="2">
        <v>7.86371862048343E-2</v>
      </c>
    </row>
    <row r="4562" spans="1:12" x14ac:dyDescent="0.35">
      <c r="A4562">
        <v>7820120</v>
      </c>
      <c r="B4562" t="s">
        <v>61</v>
      </c>
      <c r="C4562" t="s">
        <v>98</v>
      </c>
      <c r="D4562" t="s">
        <v>203</v>
      </c>
      <c r="E4562" t="s">
        <v>314</v>
      </c>
      <c r="F4562" s="6">
        <v>1.8067624537554847E-3</v>
      </c>
      <c r="G4562" t="s">
        <v>315</v>
      </c>
      <c r="H4562" t="s">
        <v>316</v>
      </c>
      <c r="I4562" s="1">
        <v>70.254999999999995</v>
      </c>
      <c r="J4562" s="2">
        <v>0.10804439473457798</v>
      </c>
      <c r="K4562" s="2">
        <v>0.13243568786027704</v>
      </c>
      <c r="L4562" s="2">
        <v>0.1268347187398336</v>
      </c>
    </row>
    <row r="4563" spans="1:12" x14ac:dyDescent="0.35">
      <c r="A4563">
        <v>7820120</v>
      </c>
      <c r="B4563" t="s">
        <v>61</v>
      </c>
      <c r="C4563" t="s">
        <v>98</v>
      </c>
      <c r="D4563" t="s">
        <v>203</v>
      </c>
      <c r="E4563" t="s">
        <v>317</v>
      </c>
      <c r="F4563" s="6">
        <v>6.8829045857351806E-4</v>
      </c>
      <c r="G4563" t="s">
        <v>241</v>
      </c>
      <c r="H4563" t="s">
        <v>185</v>
      </c>
      <c r="I4563" s="1">
        <v>85.50500000000001</v>
      </c>
      <c r="J4563" s="2">
        <v>5.6095672373741724E-2</v>
      </c>
      <c r="K4563" s="2">
        <v>6.4423986922481288E-2</v>
      </c>
      <c r="L4563" s="2">
        <v>5.8848834208035793E-2</v>
      </c>
    </row>
    <row r="4564" spans="1:12" x14ac:dyDescent="0.35">
      <c r="A4564">
        <v>7820120</v>
      </c>
      <c r="B4564" t="s">
        <v>61</v>
      </c>
      <c r="C4564" t="s">
        <v>98</v>
      </c>
      <c r="D4564" t="s">
        <v>203</v>
      </c>
      <c r="E4564" t="s">
        <v>318</v>
      </c>
      <c r="F4564" s="6">
        <v>6.8829045857351806E-4</v>
      </c>
      <c r="G4564" t="s">
        <v>304</v>
      </c>
      <c r="H4564" t="s">
        <v>319</v>
      </c>
      <c r="I4564" s="1">
        <v>85.21</v>
      </c>
      <c r="J4564" s="2">
        <v>6.1808483179901917E-2</v>
      </c>
      <c r="K4564" s="2">
        <v>4.8180332100146266E-2</v>
      </c>
      <c r="L4564" s="2">
        <v>5.8642344969967952E-2</v>
      </c>
    </row>
    <row r="4565" spans="1:12" x14ac:dyDescent="0.35">
      <c r="A4565">
        <v>7820120</v>
      </c>
      <c r="B4565" t="s">
        <v>61</v>
      </c>
      <c r="C4565" t="s">
        <v>98</v>
      </c>
      <c r="D4565" t="s">
        <v>203</v>
      </c>
      <c r="E4565" t="s">
        <v>1453</v>
      </c>
      <c r="F4565" s="6">
        <v>2.1509076830422439E-3</v>
      </c>
      <c r="G4565" t="s">
        <v>425</v>
      </c>
      <c r="H4565" t="s">
        <v>1194</v>
      </c>
      <c r="I4565" s="1">
        <v>79.010000000000005</v>
      </c>
      <c r="J4565" s="2">
        <v>0.14088445323926699</v>
      </c>
      <c r="K4565" s="2">
        <v>0.19508732685193153</v>
      </c>
      <c r="L4565" s="2">
        <v>0.17013679444661683</v>
      </c>
    </row>
    <row r="4566" spans="1:12" x14ac:dyDescent="0.35">
      <c r="A4566">
        <v>7820120</v>
      </c>
      <c r="B4566" t="s">
        <v>61</v>
      </c>
      <c r="C4566" t="s">
        <v>98</v>
      </c>
      <c r="D4566" t="s">
        <v>1639</v>
      </c>
      <c r="E4566" t="s">
        <v>2442</v>
      </c>
      <c r="F4566" s="6">
        <v>8.6036307321689758E-5</v>
      </c>
      <c r="G4566" t="s">
        <v>720</v>
      </c>
      <c r="H4566" t="s">
        <v>188</v>
      </c>
      <c r="I4566" s="1">
        <v>78.205000000000013</v>
      </c>
      <c r="J4566" s="2">
        <v>5.97091972812527E-3</v>
      </c>
      <c r="K4566" s="2">
        <v>6.4183085261980558E-3</v>
      </c>
      <c r="L4566" s="2">
        <v>6.7280389699941661E-3</v>
      </c>
    </row>
    <row r="4567" spans="1:12" x14ac:dyDescent="0.35">
      <c r="A4567">
        <v>7820120</v>
      </c>
      <c r="B4567" t="s">
        <v>61</v>
      </c>
      <c r="C4567" t="s">
        <v>98</v>
      </c>
      <c r="D4567" t="s">
        <v>1454</v>
      </c>
      <c r="E4567" t="s">
        <v>1455</v>
      </c>
      <c r="F4567" s="6">
        <v>6.8829045857351806E-4</v>
      </c>
      <c r="G4567" t="s">
        <v>517</v>
      </c>
      <c r="H4567" t="s">
        <v>1103</v>
      </c>
      <c r="I4567" s="1">
        <v>69.47</v>
      </c>
      <c r="J4567" s="2">
        <v>4.5771315495138951E-2</v>
      </c>
      <c r="K4567" s="2">
        <v>4.542717026585219E-2</v>
      </c>
      <c r="L4567" s="2">
        <v>4.7836186870859505E-2</v>
      </c>
    </row>
    <row r="4568" spans="1:12" x14ac:dyDescent="0.35">
      <c r="A4568">
        <v>7820120</v>
      </c>
      <c r="B4568" t="s">
        <v>61</v>
      </c>
      <c r="C4568" t="s">
        <v>98</v>
      </c>
      <c r="D4568" t="s">
        <v>1454</v>
      </c>
      <c r="E4568" t="s">
        <v>2443</v>
      </c>
      <c r="F4568" s="6">
        <v>1.1184719951819668E-3</v>
      </c>
      <c r="G4568" t="s">
        <v>327</v>
      </c>
      <c r="H4568" t="s">
        <v>221</v>
      </c>
      <c r="I4568" s="1">
        <v>84.2</v>
      </c>
      <c r="J4568" s="2">
        <v>9.0484384410221122E-2</v>
      </c>
      <c r="K4568" s="2">
        <v>9.2945022799621427E-2</v>
      </c>
      <c r="L4568" s="2">
        <v>9.4175338581015955E-2</v>
      </c>
    </row>
    <row r="4569" spans="1:12" x14ac:dyDescent="0.35">
      <c r="A4569">
        <v>7820120</v>
      </c>
      <c r="B4569" t="s">
        <v>61</v>
      </c>
      <c r="C4569" t="s">
        <v>98</v>
      </c>
      <c r="D4569" t="s">
        <v>320</v>
      </c>
      <c r="E4569" t="s">
        <v>321</v>
      </c>
      <c r="F4569" s="6">
        <v>2.5810892196506923E-4</v>
      </c>
      <c r="G4569" t="s">
        <v>322</v>
      </c>
      <c r="H4569" t="s">
        <v>323</v>
      </c>
      <c r="I4569" s="1">
        <v>72.634999999999991</v>
      </c>
      <c r="J4569" s="2">
        <v>1.5176804611546071E-2</v>
      </c>
      <c r="K4569" s="2">
        <v>2.1371418738707734E-2</v>
      </c>
      <c r="L4569" s="2">
        <v>1.8738707340821066E-2</v>
      </c>
    </row>
    <row r="4570" spans="1:12" x14ac:dyDescent="0.35">
      <c r="A4570">
        <v>7820120</v>
      </c>
      <c r="B4570" t="s">
        <v>61</v>
      </c>
      <c r="C4570" t="s">
        <v>98</v>
      </c>
      <c r="D4570" t="s">
        <v>2093</v>
      </c>
      <c r="E4570" t="s">
        <v>2444</v>
      </c>
      <c r="F4570" s="6">
        <v>5.1621784393013847E-4</v>
      </c>
      <c r="G4570" t="s">
        <v>1242</v>
      </c>
      <c r="H4570" t="s">
        <v>2158</v>
      </c>
      <c r="I4570" s="1">
        <v>64.559999999999988</v>
      </c>
      <c r="J4570" s="2">
        <v>3.5773896584358596E-2</v>
      </c>
      <c r="K4570" s="2">
        <v>2.1423040523100748E-2</v>
      </c>
      <c r="L4570" s="2">
        <v>3.3399292926908124E-2</v>
      </c>
    </row>
    <row r="4571" spans="1:12" x14ac:dyDescent="0.35">
      <c r="A4571">
        <v>7820120</v>
      </c>
      <c r="B4571" t="s">
        <v>61</v>
      </c>
      <c r="C4571" t="s">
        <v>98</v>
      </c>
      <c r="D4571" t="s">
        <v>2095</v>
      </c>
      <c r="E4571" t="s">
        <v>2445</v>
      </c>
      <c r="F4571" s="6">
        <v>4.3018153660844878E-4</v>
      </c>
      <c r="G4571" t="s">
        <v>312</v>
      </c>
      <c r="H4571" t="s">
        <v>720</v>
      </c>
      <c r="I4571" s="1">
        <v>79.78</v>
      </c>
      <c r="J4571" s="2">
        <v>3.9404628753333906E-2</v>
      </c>
      <c r="K4571" s="2">
        <v>2.9854598640626347E-2</v>
      </c>
      <c r="L4571" s="2">
        <v>3.4328487934164077E-2</v>
      </c>
    </row>
    <row r="4572" spans="1:12" x14ac:dyDescent="0.35">
      <c r="A4572">
        <v>7820120</v>
      </c>
      <c r="B4572" t="s">
        <v>61</v>
      </c>
      <c r="C4572" t="s">
        <v>98</v>
      </c>
      <c r="D4572" t="s">
        <v>1456</v>
      </c>
      <c r="E4572" t="s">
        <v>1457</v>
      </c>
      <c r="F4572" s="6">
        <v>5.1621784393013847E-4</v>
      </c>
      <c r="G4572" t="s">
        <v>532</v>
      </c>
      <c r="H4572" t="s">
        <v>735</v>
      </c>
      <c r="I4572" s="1">
        <v>71.924999999999997</v>
      </c>
      <c r="J4572" s="2">
        <v>2.2816828701712123E-2</v>
      </c>
      <c r="K4572" s="2">
        <v>4.5582035619031222E-2</v>
      </c>
      <c r="L4572" s="2">
        <v>3.7167684762969971E-2</v>
      </c>
    </row>
    <row r="4573" spans="1:12" x14ac:dyDescent="0.35">
      <c r="A4573">
        <v>7820120</v>
      </c>
      <c r="B4573" t="s">
        <v>61</v>
      </c>
      <c r="C4573" t="s">
        <v>98</v>
      </c>
      <c r="D4573" t="s">
        <v>2098</v>
      </c>
      <c r="E4573" t="s">
        <v>2446</v>
      </c>
      <c r="F4573" s="6">
        <v>4.3018153660844878E-4</v>
      </c>
      <c r="G4573" t="s">
        <v>1359</v>
      </c>
      <c r="H4573" t="s">
        <v>1059</v>
      </c>
      <c r="I4573" s="1">
        <v>63.265000000000001</v>
      </c>
      <c r="J4573" s="2">
        <v>2.5638819581863547E-2</v>
      </c>
      <c r="K4573" s="2">
        <v>2.1250967908457367E-2</v>
      </c>
      <c r="L4573" s="2">
        <v>2.7230490939112343E-2</v>
      </c>
    </row>
    <row r="4574" spans="1:12" x14ac:dyDescent="0.35">
      <c r="A4574">
        <v>7820120</v>
      </c>
      <c r="B4574" t="s">
        <v>61</v>
      </c>
      <c r="C4574" t="s">
        <v>98</v>
      </c>
      <c r="D4574" t="s">
        <v>231</v>
      </c>
      <c r="E4574" t="s">
        <v>324</v>
      </c>
      <c r="F4574" s="6">
        <v>8.6036307321689755E-4</v>
      </c>
      <c r="G4574" t="s">
        <v>325</v>
      </c>
      <c r="H4574" t="s">
        <v>264</v>
      </c>
      <c r="I4574" s="1">
        <v>76.349999999999994</v>
      </c>
      <c r="J4574" s="2">
        <v>6.1860104964294942E-2</v>
      </c>
      <c r="K4574" s="2">
        <v>7.3302933838079676E-2</v>
      </c>
      <c r="L4574" s="2">
        <v>6.5731740106580838E-2</v>
      </c>
    </row>
    <row r="4575" spans="1:12" x14ac:dyDescent="0.35">
      <c r="A4575">
        <v>7820120</v>
      </c>
      <c r="B4575" t="s">
        <v>61</v>
      </c>
      <c r="C4575" t="s">
        <v>98</v>
      </c>
      <c r="D4575" t="s">
        <v>243</v>
      </c>
      <c r="E4575" t="s">
        <v>2448</v>
      </c>
      <c r="F4575" s="6">
        <v>1.0324356878602769E-3</v>
      </c>
      <c r="G4575" t="s">
        <v>2449</v>
      </c>
      <c r="H4575" t="s">
        <v>310</v>
      </c>
      <c r="I4575" s="1">
        <v>58.985000000000007</v>
      </c>
      <c r="J4575" s="2">
        <v>5.079583584272563E-2</v>
      </c>
      <c r="K4575" s="2">
        <v>5.0692592273939602E-2</v>
      </c>
      <c r="L4575" s="2">
        <v>6.091370558375634E-2</v>
      </c>
    </row>
    <row r="4576" spans="1:12" x14ac:dyDescent="0.35">
      <c r="A4576">
        <v>7820120</v>
      </c>
      <c r="B4576" t="s">
        <v>61</v>
      </c>
      <c r="C4576" t="s">
        <v>98</v>
      </c>
      <c r="D4576" t="s">
        <v>1458</v>
      </c>
      <c r="E4576" t="s">
        <v>1459</v>
      </c>
      <c r="F4576" s="6">
        <v>4.3018153660844878E-4</v>
      </c>
      <c r="G4576" t="s">
        <v>229</v>
      </c>
      <c r="H4576" t="s">
        <v>206</v>
      </c>
      <c r="I4576" s="1">
        <v>80.41</v>
      </c>
      <c r="J4576" s="2">
        <v>2.7101436806332271E-2</v>
      </c>
      <c r="K4576" s="2">
        <v>4.3018153660844875E-2</v>
      </c>
      <c r="L4576" s="2">
        <v>3.4586596199724214E-2</v>
      </c>
    </row>
    <row r="4577" spans="1:12" x14ac:dyDescent="0.35">
      <c r="A4577">
        <v>7820120</v>
      </c>
      <c r="B4577" t="s">
        <v>61</v>
      </c>
      <c r="C4577" t="s">
        <v>98</v>
      </c>
      <c r="D4577" t="s">
        <v>1460</v>
      </c>
      <c r="E4577" t="s">
        <v>1461</v>
      </c>
      <c r="F4577" s="6">
        <v>8.6036307321689755E-4</v>
      </c>
      <c r="G4577" t="s">
        <v>1462</v>
      </c>
      <c r="H4577" t="s">
        <v>408</v>
      </c>
      <c r="I4577" s="1">
        <v>57.97</v>
      </c>
      <c r="J4577" s="2">
        <v>4.9298804095328226E-2</v>
      </c>
      <c r="K4577" s="2">
        <v>4.6115460724425711E-2</v>
      </c>
      <c r="L4577" s="2">
        <v>4.990105824658006E-2</v>
      </c>
    </row>
    <row r="4578" spans="1:12" x14ac:dyDescent="0.35">
      <c r="A4578">
        <v>7820120</v>
      </c>
      <c r="B4578" t="s">
        <v>61</v>
      </c>
      <c r="C4578" t="s">
        <v>98</v>
      </c>
      <c r="D4578" t="s">
        <v>1460</v>
      </c>
      <c r="E4578" t="s">
        <v>1463</v>
      </c>
      <c r="F4578" s="6">
        <v>8.6036307321689755E-4</v>
      </c>
      <c r="G4578" t="s">
        <v>1464</v>
      </c>
      <c r="H4578" t="s">
        <v>718</v>
      </c>
      <c r="I4578" s="1">
        <v>80.490000000000009</v>
      </c>
      <c r="J4578" s="2">
        <v>6.4957412027875763E-2</v>
      </c>
      <c r="K4578" s="2">
        <v>7.2442570764862782E-2</v>
      </c>
      <c r="L4578" s="2">
        <v>6.9345262388472079E-2</v>
      </c>
    </row>
    <row r="4579" spans="1:12" x14ac:dyDescent="0.35">
      <c r="A4579">
        <v>7820120</v>
      </c>
      <c r="B4579" t="s">
        <v>61</v>
      </c>
      <c r="C4579" t="s">
        <v>98</v>
      </c>
      <c r="D4579" t="s">
        <v>840</v>
      </c>
      <c r="E4579" t="s">
        <v>876</v>
      </c>
      <c r="F4579" s="6">
        <v>1.3765809171470361E-3</v>
      </c>
      <c r="G4579" t="s">
        <v>241</v>
      </c>
      <c r="H4579" t="s">
        <v>139</v>
      </c>
      <c r="I4579" s="1">
        <v>85.749999999999986</v>
      </c>
      <c r="J4579" s="2">
        <v>0.11219134474748345</v>
      </c>
      <c r="K4579" s="2" t="s">
        <v>140</v>
      </c>
      <c r="L4579" s="2">
        <v>0.11797298039850942</v>
      </c>
    </row>
    <row r="4580" spans="1:12" x14ac:dyDescent="0.35">
      <c r="A4580">
        <v>7820120</v>
      </c>
      <c r="B4580" t="s">
        <v>61</v>
      </c>
      <c r="C4580" t="s">
        <v>98</v>
      </c>
      <c r="D4580" t="s">
        <v>840</v>
      </c>
      <c r="E4580" t="s">
        <v>877</v>
      </c>
      <c r="F4580" s="6">
        <v>9.463993805385873E-4</v>
      </c>
      <c r="G4580" t="s">
        <v>167</v>
      </c>
      <c r="H4580" t="s">
        <v>206</v>
      </c>
      <c r="I4580" s="1">
        <v>92.247058823529414</v>
      </c>
      <c r="J4580" s="2">
        <v>8.4702744558203563E-2</v>
      </c>
      <c r="K4580" s="2">
        <v>9.463993805385873E-2</v>
      </c>
      <c r="L4580" s="2">
        <v>8.7258019997476052E-2</v>
      </c>
    </row>
    <row r="4581" spans="1:12" x14ac:dyDescent="0.35">
      <c r="A4581">
        <v>7820120</v>
      </c>
      <c r="B4581" t="s">
        <v>61</v>
      </c>
      <c r="C4581" t="s">
        <v>98</v>
      </c>
      <c r="D4581" t="s">
        <v>1652</v>
      </c>
      <c r="E4581" t="s">
        <v>2450</v>
      </c>
      <c r="F4581" s="6">
        <v>2.7531618342940723E-3</v>
      </c>
      <c r="G4581" t="s">
        <v>1322</v>
      </c>
      <c r="H4581" t="s">
        <v>1308</v>
      </c>
      <c r="I4581" s="1">
        <v>61.464999999999996</v>
      </c>
      <c r="J4581" s="2">
        <v>0.13820872408156243</v>
      </c>
      <c r="K4581" s="2">
        <v>0.17427514411081477</v>
      </c>
      <c r="L4581" s="2">
        <v>0.16931945280908545</v>
      </c>
    </row>
    <row r="4582" spans="1:12" x14ac:dyDescent="0.35">
      <c r="A4582">
        <v>7820120</v>
      </c>
      <c r="B4582" t="s">
        <v>61</v>
      </c>
      <c r="C4582" t="s">
        <v>98</v>
      </c>
      <c r="D4582" t="s">
        <v>1652</v>
      </c>
      <c r="E4582" t="s">
        <v>2451</v>
      </c>
      <c r="F4582" s="6">
        <v>1.4626172244687258E-3</v>
      </c>
      <c r="G4582" t="s">
        <v>1224</v>
      </c>
      <c r="H4582" t="s">
        <v>971</v>
      </c>
      <c r="I4582" s="1">
        <v>64.25</v>
      </c>
      <c r="J4582" s="2">
        <v>8.8195818635464163E-2</v>
      </c>
      <c r="K4582" s="2">
        <v>7.2107029166308179E-2</v>
      </c>
      <c r="L4582" s="2">
        <v>9.4046291996892614E-2</v>
      </c>
    </row>
    <row r="4583" spans="1:12" x14ac:dyDescent="0.35">
      <c r="A4583">
        <v>7820120</v>
      </c>
      <c r="B4583" t="s">
        <v>61</v>
      </c>
      <c r="C4583" t="s">
        <v>98</v>
      </c>
      <c r="D4583" t="s">
        <v>1656</v>
      </c>
      <c r="E4583" t="s">
        <v>2452</v>
      </c>
      <c r="F4583" s="6">
        <v>1.7207261464337952E-4</v>
      </c>
      <c r="G4583" t="s">
        <v>1464</v>
      </c>
      <c r="H4583" t="s">
        <v>875</v>
      </c>
      <c r="I4583" s="1">
        <v>75.94</v>
      </c>
      <c r="J4583" s="2">
        <v>1.2991482405575154E-2</v>
      </c>
      <c r="K4583" s="2">
        <v>1.0152284263959392E-2</v>
      </c>
      <c r="L4583" s="2">
        <v>1.3077518712896844E-2</v>
      </c>
    </row>
    <row r="4584" spans="1:12" x14ac:dyDescent="0.35">
      <c r="A4584">
        <v>7820120</v>
      </c>
      <c r="B4584" t="s">
        <v>61</v>
      </c>
      <c r="C4584" t="s">
        <v>98</v>
      </c>
      <c r="D4584" t="s">
        <v>1465</v>
      </c>
      <c r="E4584" t="s">
        <v>1466</v>
      </c>
      <c r="F4584" s="6">
        <v>7.7432676589520781E-4</v>
      </c>
      <c r="G4584" t="s">
        <v>342</v>
      </c>
      <c r="H4584" t="s">
        <v>765</v>
      </c>
      <c r="I4584" s="1">
        <v>80.585000000000008</v>
      </c>
      <c r="J4584" s="2">
        <v>5.3970575582895988E-2</v>
      </c>
      <c r="K4584" s="2">
        <v>7.4722532908887557E-2</v>
      </c>
      <c r="L4584" s="2">
        <v>6.2410736149624869E-2</v>
      </c>
    </row>
    <row r="4585" spans="1:12" x14ac:dyDescent="0.35">
      <c r="A4585">
        <v>7820120</v>
      </c>
      <c r="B4585" t="s">
        <v>61</v>
      </c>
      <c r="C4585" t="s">
        <v>98</v>
      </c>
      <c r="D4585" t="s">
        <v>1660</v>
      </c>
      <c r="E4585" t="s">
        <v>2453</v>
      </c>
      <c r="F4585" s="6">
        <v>1.2045083025036566E-3</v>
      </c>
      <c r="G4585" t="s">
        <v>499</v>
      </c>
      <c r="H4585" t="s">
        <v>1405</v>
      </c>
      <c r="I4585" s="1">
        <v>87.320000000000007</v>
      </c>
      <c r="J4585" s="2">
        <v>0.10768304224382691</v>
      </c>
      <c r="K4585" s="2">
        <v>9.9974189107803507E-2</v>
      </c>
      <c r="L4585" s="2">
        <v>0.10515357848443685</v>
      </c>
    </row>
    <row r="4586" spans="1:12" x14ac:dyDescent="0.35">
      <c r="A4586">
        <v>7820120</v>
      </c>
      <c r="B4586" t="s">
        <v>61</v>
      </c>
      <c r="C4586" t="s">
        <v>98</v>
      </c>
      <c r="D4586" t="s">
        <v>247</v>
      </c>
      <c r="E4586" t="s">
        <v>2454</v>
      </c>
      <c r="F4586" s="6">
        <v>4.3018153660844878E-4</v>
      </c>
      <c r="G4586" t="s">
        <v>1327</v>
      </c>
      <c r="H4586" t="s">
        <v>857</v>
      </c>
      <c r="I4586" s="1">
        <v>61.534999999999997</v>
      </c>
      <c r="J4586" s="2">
        <v>1.6691043620407811E-2</v>
      </c>
      <c r="K4586" s="2">
        <v>3.2650778628581262E-2</v>
      </c>
      <c r="L4586" s="2">
        <v>2.6456164501419601E-2</v>
      </c>
    </row>
    <row r="4587" spans="1:12" x14ac:dyDescent="0.35">
      <c r="A4587">
        <v>7820120</v>
      </c>
      <c r="B4587" t="s">
        <v>61</v>
      </c>
      <c r="C4587" t="s">
        <v>98</v>
      </c>
      <c r="D4587" t="s">
        <v>2118</v>
      </c>
      <c r="E4587" t="s">
        <v>2455</v>
      </c>
      <c r="F4587" s="6">
        <v>8.6036307321689755E-4</v>
      </c>
      <c r="G4587" t="s">
        <v>1147</v>
      </c>
      <c r="H4587" t="s">
        <v>684</v>
      </c>
      <c r="I4587" s="1">
        <v>73.915000000000006</v>
      </c>
      <c r="J4587" s="2">
        <v>5.9279015744644246E-2</v>
      </c>
      <c r="K4587" s="2">
        <v>6.4011012647337176E-2</v>
      </c>
      <c r="L4587" s="2">
        <v>6.3580832423538597E-2</v>
      </c>
    </row>
    <row r="4588" spans="1:12" x14ac:dyDescent="0.35">
      <c r="A4588">
        <v>7820120</v>
      </c>
      <c r="B4588" t="s">
        <v>61</v>
      </c>
      <c r="C4588" t="s">
        <v>98</v>
      </c>
      <c r="D4588" t="s">
        <v>525</v>
      </c>
      <c r="E4588" t="s">
        <v>1467</v>
      </c>
      <c r="F4588" s="6">
        <v>1.3765809171470361E-3</v>
      </c>
      <c r="G4588" t="s">
        <v>517</v>
      </c>
      <c r="H4588" t="s">
        <v>993</v>
      </c>
      <c r="I4588" s="1">
        <v>82.945000000000007</v>
      </c>
      <c r="J4588" s="2">
        <v>9.1542630990277901E-2</v>
      </c>
      <c r="K4588" s="2">
        <v>0.13256474232125959</v>
      </c>
      <c r="L4588" s="2">
        <v>0.11411856013198508</v>
      </c>
    </row>
    <row r="4589" spans="1:12" x14ac:dyDescent="0.35">
      <c r="A4589">
        <v>7820120</v>
      </c>
      <c r="B4589" t="s">
        <v>61</v>
      </c>
      <c r="C4589" t="s">
        <v>98</v>
      </c>
      <c r="D4589" t="s">
        <v>1468</v>
      </c>
      <c r="E4589" t="s">
        <v>1469</v>
      </c>
      <c r="F4589" s="6">
        <v>3.4414522928675903E-4</v>
      </c>
      <c r="G4589" t="s">
        <v>1470</v>
      </c>
      <c r="H4589" t="s">
        <v>1471</v>
      </c>
      <c r="I4589" s="1">
        <v>63.839999999999996</v>
      </c>
      <c r="J4589" s="2">
        <v>1.9340961885915858E-2</v>
      </c>
      <c r="K4589" s="2">
        <v>1.8342940720984257E-2</v>
      </c>
      <c r="L4589" s="2">
        <v>2.2025294674352578E-2</v>
      </c>
    </row>
    <row r="4590" spans="1:12" x14ac:dyDescent="0.35">
      <c r="A4590">
        <v>7820120</v>
      </c>
      <c r="B4590" t="s">
        <v>61</v>
      </c>
      <c r="C4590" t="s">
        <v>98</v>
      </c>
      <c r="D4590" t="s">
        <v>1663</v>
      </c>
      <c r="E4590" t="s">
        <v>2456</v>
      </c>
      <c r="F4590" s="6">
        <v>3.4414522928675903E-4</v>
      </c>
      <c r="G4590" t="s">
        <v>642</v>
      </c>
      <c r="H4590" t="s">
        <v>751</v>
      </c>
      <c r="I4590" s="1">
        <v>70.569999999999993</v>
      </c>
      <c r="J4590" s="2">
        <v>1.8274111675126905E-2</v>
      </c>
      <c r="K4590" s="2">
        <v>2.3952507958358425E-2</v>
      </c>
      <c r="L4590" s="2">
        <v>2.4296652662521241E-2</v>
      </c>
    </row>
    <row r="4591" spans="1:12" x14ac:dyDescent="0.35">
      <c r="A4591">
        <v>7820120</v>
      </c>
      <c r="B4591" t="s">
        <v>61</v>
      </c>
      <c r="C4591" t="s">
        <v>98</v>
      </c>
      <c r="D4591" t="s">
        <v>1666</v>
      </c>
      <c r="E4591" t="s">
        <v>2457</v>
      </c>
      <c r="F4591" s="6">
        <v>5.1621784393013847E-4</v>
      </c>
      <c r="G4591" t="s">
        <v>496</v>
      </c>
      <c r="H4591" t="s">
        <v>331</v>
      </c>
      <c r="I4591" s="1">
        <v>59.88</v>
      </c>
      <c r="J4591" s="2">
        <v>2.9785769594768991E-2</v>
      </c>
      <c r="K4591" s="2">
        <v>2.0906822679170607E-2</v>
      </c>
      <c r="L4591" s="2">
        <v>3.0973070635808307E-2</v>
      </c>
    </row>
    <row r="4592" spans="1:12" x14ac:dyDescent="0.35">
      <c r="A4592">
        <v>7820120</v>
      </c>
      <c r="B4592" t="s">
        <v>61</v>
      </c>
      <c r="C4592" t="s">
        <v>98</v>
      </c>
      <c r="D4592" t="s">
        <v>1245</v>
      </c>
      <c r="E4592" t="s">
        <v>2458</v>
      </c>
      <c r="F4592" s="6">
        <v>3.4414522928675903E-4</v>
      </c>
      <c r="G4592" t="s">
        <v>938</v>
      </c>
      <c r="H4592" t="s">
        <v>458</v>
      </c>
      <c r="I4592" s="1">
        <v>55.825000000000003</v>
      </c>
      <c r="J4592" s="2">
        <v>1.2423642777252001E-2</v>
      </c>
      <c r="K4592" s="2">
        <v>1.3456078465112278E-2</v>
      </c>
      <c r="L4592" s="2">
        <v>1.9203303531639182E-2</v>
      </c>
    </row>
    <row r="4593" spans="1:12" x14ac:dyDescent="0.35">
      <c r="A4593">
        <v>7820120</v>
      </c>
      <c r="B4593" t="s">
        <v>61</v>
      </c>
      <c r="C4593" t="s">
        <v>98</v>
      </c>
      <c r="D4593" t="s">
        <v>1245</v>
      </c>
      <c r="E4593" t="s">
        <v>1472</v>
      </c>
      <c r="F4593" s="6">
        <v>6.8829045857351806E-4</v>
      </c>
      <c r="G4593" t="s">
        <v>1337</v>
      </c>
      <c r="H4593" t="s">
        <v>865</v>
      </c>
      <c r="I4593" s="1">
        <v>54.294999999999995</v>
      </c>
      <c r="J4593" s="2">
        <v>2.7531618342940722E-2</v>
      </c>
      <c r="K4593" s="2">
        <v>4.2811666523272826E-2</v>
      </c>
      <c r="L4593" s="2">
        <v>3.7443001996647275E-2</v>
      </c>
    </row>
    <row r="4594" spans="1:12" x14ac:dyDescent="0.35">
      <c r="A4594">
        <v>7820120</v>
      </c>
      <c r="B4594" t="s">
        <v>61</v>
      </c>
      <c r="C4594" t="s">
        <v>98</v>
      </c>
      <c r="D4594" t="s">
        <v>2459</v>
      </c>
      <c r="E4594" t="s">
        <v>2460</v>
      </c>
      <c r="F4594" s="6">
        <v>2.5810892196506923E-4</v>
      </c>
      <c r="G4594" t="s">
        <v>651</v>
      </c>
      <c r="H4594" t="s">
        <v>2461</v>
      </c>
      <c r="I4594" s="1">
        <v>55.61</v>
      </c>
      <c r="J4594" s="2">
        <v>1.2363417362126816E-2</v>
      </c>
      <c r="K4594" s="2">
        <v>1.1769766841607158E-2</v>
      </c>
      <c r="L4594" s="2">
        <v>1.435085566741489E-2</v>
      </c>
    </row>
    <row r="4595" spans="1:12" x14ac:dyDescent="0.35">
      <c r="A4595">
        <v>7820120</v>
      </c>
      <c r="B4595" t="s">
        <v>61</v>
      </c>
      <c r="C4595" t="s">
        <v>98</v>
      </c>
      <c r="D4595" t="s">
        <v>847</v>
      </c>
      <c r="E4595" t="s">
        <v>878</v>
      </c>
      <c r="F4595" s="6">
        <v>7.7432676589520781E-4</v>
      </c>
      <c r="G4595" t="s">
        <v>879</v>
      </c>
      <c r="H4595" t="s">
        <v>166</v>
      </c>
      <c r="I4595" s="1">
        <v>57.480000000000004</v>
      </c>
      <c r="J4595" s="2">
        <v>3.2908887550546329E-2</v>
      </c>
      <c r="K4595" s="2">
        <v>4.2665404800825951E-2</v>
      </c>
      <c r="L4595" s="2">
        <v>4.452378903897445E-2</v>
      </c>
    </row>
    <row r="4596" spans="1:12" x14ac:dyDescent="0.35">
      <c r="A4596">
        <v>7820120</v>
      </c>
      <c r="B4596" t="s">
        <v>61</v>
      </c>
      <c r="C4596" t="s">
        <v>98</v>
      </c>
      <c r="D4596" t="s">
        <v>251</v>
      </c>
      <c r="E4596" t="s">
        <v>326</v>
      </c>
      <c r="F4596" s="6">
        <v>4.3018153660844878E-4</v>
      </c>
      <c r="G4596" t="s">
        <v>327</v>
      </c>
      <c r="H4596" t="s">
        <v>328</v>
      </c>
      <c r="I4596" s="1">
        <v>86.84</v>
      </c>
      <c r="J4596" s="2">
        <v>3.480168631162351E-2</v>
      </c>
      <c r="K4596" s="2">
        <v>4.0609137055837567E-2</v>
      </c>
      <c r="L4596" s="2">
        <v>3.7382776187679129E-2</v>
      </c>
    </row>
    <row r="4597" spans="1:12" x14ac:dyDescent="0.35">
      <c r="A4597">
        <v>7820120</v>
      </c>
      <c r="B4597" t="s">
        <v>61</v>
      </c>
      <c r="C4597" t="s">
        <v>98</v>
      </c>
      <c r="D4597" t="s">
        <v>1473</v>
      </c>
      <c r="E4597" t="s">
        <v>1474</v>
      </c>
      <c r="F4597" s="6">
        <v>8.6036307321689758E-5</v>
      </c>
      <c r="G4597" t="s">
        <v>271</v>
      </c>
      <c r="H4597" t="s">
        <v>675</v>
      </c>
      <c r="I4597" s="1">
        <v>56.105000000000004</v>
      </c>
      <c r="J4597" s="2">
        <v>5.0847457627118649E-3</v>
      </c>
      <c r="K4597" s="2">
        <v>2.7875763572227479E-3</v>
      </c>
      <c r="L4597" s="2">
        <v>4.8266367094658086E-3</v>
      </c>
    </row>
    <row r="4598" spans="1:12" x14ac:dyDescent="0.35">
      <c r="A4598">
        <v>7820120</v>
      </c>
      <c r="B4598" t="s">
        <v>61</v>
      </c>
      <c r="C4598" t="s">
        <v>98</v>
      </c>
      <c r="D4598" t="s">
        <v>1669</v>
      </c>
      <c r="E4598" t="s">
        <v>2462</v>
      </c>
      <c r="F4598" s="6">
        <v>8.6036307321689758E-5</v>
      </c>
      <c r="G4598" t="s">
        <v>223</v>
      </c>
      <c r="H4598" t="s">
        <v>161</v>
      </c>
      <c r="I4598" s="1">
        <v>76.644999999999996</v>
      </c>
      <c r="J4598" s="2">
        <v>6.7624537554848143E-3</v>
      </c>
      <c r="K4598" s="2">
        <v>4.7319969026929365E-3</v>
      </c>
      <c r="L4598" s="2">
        <v>6.598984509011631E-3</v>
      </c>
    </row>
    <row r="4599" spans="1:12" x14ac:dyDescent="0.35">
      <c r="A4599">
        <v>7820120</v>
      </c>
      <c r="B4599" t="s">
        <v>61</v>
      </c>
      <c r="C4599" t="s">
        <v>98</v>
      </c>
      <c r="D4599" t="s">
        <v>1475</v>
      </c>
      <c r="E4599" t="s">
        <v>2463</v>
      </c>
      <c r="F4599" s="6">
        <v>6.8829045857351806E-4</v>
      </c>
      <c r="G4599" t="s">
        <v>1311</v>
      </c>
      <c r="H4599" t="s">
        <v>515</v>
      </c>
      <c r="I4599" s="1">
        <v>66.694999999999993</v>
      </c>
      <c r="J4599" s="2">
        <v>3.7305342854684682E-2</v>
      </c>
      <c r="K4599" s="2">
        <v>4.0884453239266975E-2</v>
      </c>
      <c r="L4599" s="2">
        <v>4.590897148635787E-2</v>
      </c>
    </row>
    <row r="4600" spans="1:12" x14ac:dyDescent="0.35">
      <c r="A4600">
        <v>7820120</v>
      </c>
      <c r="B4600" t="s">
        <v>61</v>
      </c>
      <c r="C4600" t="s">
        <v>98</v>
      </c>
      <c r="D4600" t="s">
        <v>1475</v>
      </c>
      <c r="E4600" t="s">
        <v>1476</v>
      </c>
      <c r="F4600" s="6">
        <v>3.4414522928675903E-4</v>
      </c>
      <c r="G4600" t="s">
        <v>456</v>
      </c>
      <c r="H4600" t="s">
        <v>748</v>
      </c>
      <c r="I4600" s="1">
        <v>70.61</v>
      </c>
      <c r="J4600" s="2">
        <v>2.1268175169921709E-2</v>
      </c>
      <c r="K4600" s="2">
        <v>2.9252344489374516E-2</v>
      </c>
      <c r="L4600" s="2">
        <v>2.4296652662521241E-2</v>
      </c>
    </row>
    <row r="4601" spans="1:12" x14ac:dyDescent="0.35">
      <c r="A4601">
        <v>7820120</v>
      </c>
      <c r="B4601" t="s">
        <v>61</v>
      </c>
      <c r="C4601" t="s">
        <v>98</v>
      </c>
      <c r="D4601" t="s">
        <v>1477</v>
      </c>
      <c r="E4601" t="s">
        <v>1478</v>
      </c>
      <c r="F4601" s="6">
        <v>1.0324356878602769E-3</v>
      </c>
      <c r="G4601" t="s">
        <v>739</v>
      </c>
      <c r="H4601" t="s">
        <v>206</v>
      </c>
      <c r="I4601" s="1">
        <v>63.120000000000005</v>
      </c>
      <c r="J4601" s="2">
        <v>3.6857954056611887E-2</v>
      </c>
      <c r="K4601" s="2">
        <v>0.1032435687860277</v>
      </c>
      <c r="L4601" s="2">
        <v>6.5146690328611631E-2</v>
      </c>
    </row>
    <row r="4602" spans="1:12" x14ac:dyDescent="0.35">
      <c r="A4602">
        <v>7820120</v>
      </c>
      <c r="B4602" t="s">
        <v>61</v>
      </c>
      <c r="C4602" t="s">
        <v>98</v>
      </c>
      <c r="D4602" t="s">
        <v>1477</v>
      </c>
      <c r="E4602" t="s">
        <v>2464</v>
      </c>
      <c r="F4602" s="6">
        <v>1.1184719951819668E-3</v>
      </c>
      <c r="G4602" t="s">
        <v>1390</v>
      </c>
      <c r="H4602" t="s">
        <v>861</v>
      </c>
      <c r="I4602" s="1">
        <v>71.660000000000011</v>
      </c>
      <c r="J4602" s="2">
        <v>5.9502710143680637E-2</v>
      </c>
      <c r="K4602" s="2">
        <v>8.914221801600275E-2</v>
      </c>
      <c r="L4602" s="2">
        <v>8.0194438641241372E-2</v>
      </c>
    </row>
    <row r="4603" spans="1:12" x14ac:dyDescent="0.35">
      <c r="A4603">
        <v>7820120</v>
      </c>
      <c r="B4603" t="s">
        <v>61</v>
      </c>
      <c r="C4603" t="s">
        <v>98</v>
      </c>
      <c r="D4603" t="s">
        <v>1477</v>
      </c>
      <c r="E4603" t="s">
        <v>2465</v>
      </c>
      <c r="F4603" s="6">
        <v>6.8829045857351806E-4</v>
      </c>
      <c r="G4603" t="s">
        <v>1920</v>
      </c>
      <c r="H4603" t="s">
        <v>313</v>
      </c>
      <c r="I4603" s="1">
        <v>65.684999999999988</v>
      </c>
      <c r="J4603" s="2">
        <v>2.6155037425793688E-2</v>
      </c>
      <c r="K4603" s="2">
        <v>6.7177148756775357E-2</v>
      </c>
      <c r="L4603" s="2">
        <v>4.522068102778435E-2</v>
      </c>
    </row>
    <row r="4604" spans="1:12" x14ac:dyDescent="0.35">
      <c r="A4604">
        <v>7820120</v>
      </c>
      <c r="B4604" t="s">
        <v>61</v>
      </c>
      <c r="C4604" t="s">
        <v>98</v>
      </c>
      <c r="D4604" t="s">
        <v>1477</v>
      </c>
      <c r="E4604" t="s">
        <v>1479</v>
      </c>
      <c r="F4604" s="6">
        <v>1.7207261464337951E-3</v>
      </c>
      <c r="G4604" t="s">
        <v>1480</v>
      </c>
      <c r="H4604" t="s">
        <v>680</v>
      </c>
      <c r="I4604" s="1">
        <v>61.844999999999999</v>
      </c>
      <c r="J4604" s="2">
        <v>5.6611890217671858E-2</v>
      </c>
      <c r="K4604" s="2">
        <v>0.13748601910006025</v>
      </c>
      <c r="L4604" s="2">
        <v>0.10651295108987165</v>
      </c>
    </row>
    <row r="4605" spans="1:12" x14ac:dyDescent="0.35">
      <c r="A4605">
        <v>7820120</v>
      </c>
      <c r="B4605" t="s">
        <v>61</v>
      </c>
      <c r="C4605" t="s">
        <v>98</v>
      </c>
      <c r="D4605" t="s">
        <v>1477</v>
      </c>
      <c r="E4605" t="s">
        <v>314</v>
      </c>
      <c r="F4605" s="6">
        <v>6.8829045857351806E-4</v>
      </c>
      <c r="G4605" t="s">
        <v>1410</v>
      </c>
      <c r="H4605" t="s">
        <v>409</v>
      </c>
      <c r="I4605" s="1">
        <v>85.38</v>
      </c>
      <c r="J4605" s="2">
        <v>5.4581433364879979E-2</v>
      </c>
      <c r="K4605" s="2">
        <v>6.862255871977975E-2</v>
      </c>
      <c r="L4605" s="2">
        <v>5.8780006212426336E-2</v>
      </c>
    </row>
    <row r="4606" spans="1:12" x14ac:dyDescent="0.35">
      <c r="A4606">
        <v>7820120</v>
      </c>
      <c r="B4606" t="s">
        <v>61</v>
      </c>
      <c r="C4606" t="s">
        <v>98</v>
      </c>
      <c r="D4606" t="s">
        <v>1477</v>
      </c>
      <c r="E4606" t="s">
        <v>2466</v>
      </c>
      <c r="F4606" s="6">
        <v>1.8927987610771746E-3</v>
      </c>
      <c r="G4606" t="s">
        <v>1002</v>
      </c>
      <c r="H4606" t="s">
        <v>852</v>
      </c>
      <c r="I4606" s="1">
        <v>70.260000000000005</v>
      </c>
      <c r="J4606" s="2">
        <v>0.1082680891336144</v>
      </c>
      <c r="K4606" s="2">
        <v>0.14707046373569646</v>
      </c>
      <c r="L4606" s="2">
        <v>0.13287446725125426</v>
      </c>
    </row>
    <row r="4607" spans="1:12" x14ac:dyDescent="0.35">
      <c r="A4607">
        <v>7820120</v>
      </c>
      <c r="B4607" t="s">
        <v>61</v>
      </c>
      <c r="C4607" t="s">
        <v>98</v>
      </c>
      <c r="D4607" t="s">
        <v>1477</v>
      </c>
      <c r="E4607" t="s">
        <v>2467</v>
      </c>
      <c r="F4607" s="6">
        <v>9.463993805385873E-4</v>
      </c>
      <c r="G4607" t="s">
        <v>2225</v>
      </c>
      <c r="H4607" t="s">
        <v>491</v>
      </c>
      <c r="I4607" s="1">
        <v>59.175000000000004</v>
      </c>
      <c r="J4607" s="2">
        <v>3.1893659124150396E-2</v>
      </c>
      <c r="K4607" s="2">
        <v>7.4670911124494546E-2</v>
      </c>
      <c r="L4607" s="2">
        <v>5.6026844049929796E-2</v>
      </c>
    </row>
    <row r="4608" spans="1:12" x14ac:dyDescent="0.35">
      <c r="A4608">
        <v>7820120</v>
      </c>
      <c r="B4608" t="s">
        <v>61</v>
      </c>
      <c r="C4608" t="s">
        <v>98</v>
      </c>
      <c r="D4608" t="s">
        <v>381</v>
      </c>
      <c r="E4608" t="s">
        <v>1481</v>
      </c>
      <c r="F4608" s="6">
        <v>3.0973070635808312E-3</v>
      </c>
      <c r="G4608" t="s">
        <v>1482</v>
      </c>
      <c r="H4608" t="s">
        <v>856</v>
      </c>
      <c r="I4608" s="1">
        <v>65.625</v>
      </c>
      <c r="J4608" s="2">
        <v>0.1307063580831111</v>
      </c>
      <c r="K4608" s="2">
        <v>0.28309386561128802</v>
      </c>
      <c r="L4608" s="2">
        <v>0.20318333864478702</v>
      </c>
    </row>
    <row r="4609" spans="1:12" x14ac:dyDescent="0.35">
      <c r="A4609">
        <v>7820120</v>
      </c>
      <c r="B4609" t="s">
        <v>61</v>
      </c>
      <c r="C4609" t="s">
        <v>98</v>
      </c>
      <c r="D4609" t="s">
        <v>381</v>
      </c>
      <c r="E4609" t="s">
        <v>1483</v>
      </c>
      <c r="F4609" s="6">
        <v>9.463993805385873E-4</v>
      </c>
      <c r="G4609" t="s">
        <v>1484</v>
      </c>
      <c r="H4609" t="s">
        <v>922</v>
      </c>
      <c r="I4609" s="1">
        <v>80.804999999999993</v>
      </c>
      <c r="J4609" s="2">
        <v>6.2556999053600612E-2</v>
      </c>
      <c r="K4609" s="2">
        <v>8.9718661275058079E-2</v>
      </c>
      <c r="L4609" s="2">
        <v>7.646907283569955E-2</v>
      </c>
    </row>
    <row r="4610" spans="1:12" x14ac:dyDescent="0.35">
      <c r="A4610">
        <v>7820120</v>
      </c>
      <c r="B4610" t="s">
        <v>61</v>
      </c>
      <c r="C4610" t="s">
        <v>98</v>
      </c>
      <c r="D4610" t="s">
        <v>381</v>
      </c>
      <c r="E4610" t="s">
        <v>1485</v>
      </c>
      <c r="F4610" s="6">
        <v>2.4950529123290029E-3</v>
      </c>
      <c r="G4610" t="s">
        <v>545</v>
      </c>
      <c r="H4610" t="s">
        <v>348</v>
      </c>
      <c r="I4610" s="1">
        <v>65.489999999999995</v>
      </c>
      <c r="J4610" s="2">
        <v>0.11227738105480513</v>
      </c>
      <c r="K4610" s="2">
        <v>0.1711606297857696</v>
      </c>
      <c r="L4610" s="2">
        <v>0.16367546724163398</v>
      </c>
    </row>
    <row r="4611" spans="1:12" x14ac:dyDescent="0.35">
      <c r="A4611">
        <v>7820120</v>
      </c>
      <c r="B4611" t="s">
        <v>61</v>
      </c>
      <c r="C4611" t="s">
        <v>98</v>
      </c>
      <c r="D4611" t="s">
        <v>1688</v>
      </c>
      <c r="E4611" t="s">
        <v>2468</v>
      </c>
      <c r="F4611" s="6">
        <v>1.7207261464337952E-4</v>
      </c>
      <c r="G4611" t="s">
        <v>147</v>
      </c>
      <c r="H4611" t="s">
        <v>206</v>
      </c>
      <c r="I4611" s="1">
        <v>97.144999999999982</v>
      </c>
      <c r="J4611" s="2">
        <v>1.6880323496515529E-2</v>
      </c>
      <c r="K4611" s="2">
        <v>1.7207261464337952E-2</v>
      </c>
      <c r="L4611" s="2">
        <v>1.6725457618212543E-2</v>
      </c>
    </row>
    <row r="4612" spans="1:12" x14ac:dyDescent="0.35">
      <c r="A4612">
        <v>7820120</v>
      </c>
      <c r="B4612" t="s">
        <v>61</v>
      </c>
      <c r="C4612" t="s">
        <v>98</v>
      </c>
      <c r="D4612" t="s">
        <v>1688</v>
      </c>
      <c r="E4612" t="s">
        <v>2469</v>
      </c>
      <c r="F4612" s="6">
        <v>2.5810892196506923E-4</v>
      </c>
      <c r="G4612" t="s">
        <v>765</v>
      </c>
      <c r="H4612" t="s">
        <v>206</v>
      </c>
      <c r="I4612" s="1">
        <v>93.105000000000004</v>
      </c>
      <c r="J4612" s="2">
        <v>2.490751096962918E-2</v>
      </c>
      <c r="K4612" s="2">
        <v>2.5810892196506924E-2</v>
      </c>
      <c r="L4612" s="2">
        <v>2.4029940241104986E-2</v>
      </c>
    </row>
    <row r="4613" spans="1:12" x14ac:dyDescent="0.35">
      <c r="A4613">
        <v>7820120</v>
      </c>
      <c r="B4613" t="s">
        <v>61</v>
      </c>
      <c r="C4613" t="s">
        <v>98</v>
      </c>
      <c r="D4613" t="s">
        <v>2170</v>
      </c>
      <c r="E4613" t="s">
        <v>2470</v>
      </c>
      <c r="F4613" s="6">
        <v>3.4414522928675903E-4</v>
      </c>
      <c r="G4613" t="s">
        <v>1528</v>
      </c>
      <c r="H4613" t="s">
        <v>1920</v>
      </c>
      <c r="I4613" s="1">
        <v>58.769999999999996</v>
      </c>
      <c r="J4613" s="2">
        <v>2.0029252344489375E-2</v>
      </c>
      <c r="K4613" s="2">
        <v>1.3077518712896844E-2</v>
      </c>
      <c r="L4613" s="2">
        <v>2.0201325221694728E-2</v>
      </c>
    </row>
    <row r="4614" spans="1:12" x14ac:dyDescent="0.35">
      <c r="A4614">
        <v>7820120</v>
      </c>
      <c r="B4614" t="s">
        <v>61</v>
      </c>
      <c r="C4614" t="s">
        <v>98</v>
      </c>
      <c r="D4614" t="s">
        <v>643</v>
      </c>
      <c r="E4614" t="s">
        <v>2471</v>
      </c>
      <c r="F4614" s="6">
        <v>8.6036307321689755E-4</v>
      </c>
      <c r="G4614" t="s">
        <v>1727</v>
      </c>
      <c r="H4614" t="s">
        <v>188</v>
      </c>
      <c r="I4614" s="1">
        <v>67.22</v>
      </c>
      <c r="J4614" s="2">
        <v>5.2654220080874135E-2</v>
      </c>
      <c r="K4614" s="2">
        <v>6.4183085261980549E-2</v>
      </c>
      <c r="L4614" s="2">
        <v>5.7902437453116934E-2</v>
      </c>
    </row>
    <row r="4615" spans="1:12" x14ac:dyDescent="0.35">
      <c r="A4615">
        <v>7820120</v>
      </c>
      <c r="B4615" t="s">
        <v>61</v>
      </c>
      <c r="C4615" t="s">
        <v>98</v>
      </c>
      <c r="D4615" t="s">
        <v>643</v>
      </c>
      <c r="E4615" t="s">
        <v>2472</v>
      </c>
      <c r="F4615" s="6">
        <v>1.2045083025036566E-3</v>
      </c>
      <c r="G4615" t="s">
        <v>1381</v>
      </c>
      <c r="H4615" t="s">
        <v>1068</v>
      </c>
      <c r="I4615" s="1">
        <v>65.03</v>
      </c>
      <c r="J4615" s="2">
        <v>6.2754882560440511E-2</v>
      </c>
      <c r="K4615" s="2">
        <v>0.10154004990105825</v>
      </c>
      <c r="L4615" s="2">
        <v>7.8172590670421122E-2</v>
      </c>
    </row>
    <row r="4616" spans="1:12" x14ac:dyDescent="0.35">
      <c r="A4616">
        <v>7820120</v>
      </c>
      <c r="B4616" t="s">
        <v>61</v>
      </c>
      <c r="C4616" t="s">
        <v>98</v>
      </c>
      <c r="D4616" t="s">
        <v>643</v>
      </c>
      <c r="E4616" t="s">
        <v>1486</v>
      </c>
      <c r="F4616" s="6">
        <v>1.2045083025036566E-3</v>
      </c>
      <c r="G4616" t="s">
        <v>364</v>
      </c>
      <c r="H4616" t="s">
        <v>696</v>
      </c>
      <c r="I4616" s="1">
        <v>76.97</v>
      </c>
      <c r="J4616" s="2">
        <v>9.6360664200292531E-2</v>
      </c>
      <c r="K4616" s="2">
        <v>8.1304310418996828E-2</v>
      </c>
      <c r="L4616" s="2">
        <v>9.2747139292781555E-2</v>
      </c>
    </row>
    <row r="4617" spans="1:12" x14ac:dyDescent="0.35">
      <c r="A4617">
        <v>7820120</v>
      </c>
      <c r="B4617" t="s">
        <v>61</v>
      </c>
      <c r="C4617" t="s">
        <v>98</v>
      </c>
      <c r="D4617" t="s">
        <v>643</v>
      </c>
      <c r="E4617" t="s">
        <v>2473</v>
      </c>
      <c r="F4617" s="6">
        <v>1.3765809171470361E-3</v>
      </c>
      <c r="G4617" t="s">
        <v>348</v>
      </c>
      <c r="H4617" t="s">
        <v>765</v>
      </c>
      <c r="I4617" s="1">
        <v>77.599999999999994</v>
      </c>
      <c r="J4617" s="2">
        <v>9.4433450916286674E-2</v>
      </c>
      <c r="K4617" s="2">
        <v>0.132840058504689</v>
      </c>
      <c r="L4617" s="2">
        <v>0.10696033306133314</v>
      </c>
    </row>
    <row r="4618" spans="1:12" x14ac:dyDescent="0.35">
      <c r="A4618">
        <v>7820120</v>
      </c>
      <c r="B4618" t="s">
        <v>61</v>
      </c>
      <c r="C4618" t="s">
        <v>98</v>
      </c>
      <c r="D4618" t="s">
        <v>643</v>
      </c>
      <c r="E4618" t="s">
        <v>1487</v>
      </c>
      <c r="F4618" s="6">
        <v>9.463993805385873E-4</v>
      </c>
      <c r="G4618" t="s">
        <v>975</v>
      </c>
      <c r="H4618" t="s">
        <v>325</v>
      </c>
      <c r="I4618" s="1">
        <v>69.795000000000002</v>
      </c>
      <c r="J4618" s="2">
        <v>5.9812440850038721E-2</v>
      </c>
      <c r="K4618" s="2">
        <v>6.8046115460724435E-2</v>
      </c>
      <c r="L4618" s="2">
        <v>6.605867964977509E-2</v>
      </c>
    </row>
    <row r="4619" spans="1:12" x14ac:dyDescent="0.35">
      <c r="A4619">
        <v>7820120</v>
      </c>
      <c r="B4619" t="s">
        <v>61</v>
      </c>
      <c r="C4619" t="s">
        <v>98</v>
      </c>
      <c r="D4619" t="s">
        <v>261</v>
      </c>
      <c r="E4619" t="s">
        <v>329</v>
      </c>
      <c r="F4619" s="6">
        <v>1.0324356878602769E-3</v>
      </c>
      <c r="G4619" t="s">
        <v>330</v>
      </c>
      <c r="H4619" t="s">
        <v>331</v>
      </c>
      <c r="I4619" s="1">
        <v>59.784999999999997</v>
      </c>
      <c r="J4619" s="2">
        <v>5.0279617998795489E-2</v>
      </c>
      <c r="K4619" s="2">
        <v>4.1813645358341214E-2</v>
      </c>
      <c r="L4619" s="2">
        <v>6.1739653346358642E-2</v>
      </c>
    </row>
    <row r="4620" spans="1:12" x14ac:dyDescent="0.35">
      <c r="A4620">
        <v>7820120</v>
      </c>
      <c r="B4620" t="s">
        <v>61</v>
      </c>
      <c r="C4620" t="s">
        <v>98</v>
      </c>
      <c r="D4620" t="s">
        <v>850</v>
      </c>
      <c r="E4620" t="s">
        <v>880</v>
      </c>
      <c r="F4620" s="6">
        <v>2.5810892196506923E-4</v>
      </c>
      <c r="G4620" t="s">
        <v>881</v>
      </c>
      <c r="H4620" t="s">
        <v>751</v>
      </c>
      <c r="I4620" s="1">
        <v>72.52</v>
      </c>
      <c r="J4620" s="2">
        <v>1.3937881786113739E-2</v>
      </c>
      <c r="K4620" s="2">
        <v>1.7964380968768817E-2</v>
      </c>
      <c r="L4620" s="2">
        <v>1.8738707340821066E-2</v>
      </c>
    </row>
    <row r="4621" spans="1:12" x14ac:dyDescent="0.35">
      <c r="A4621">
        <v>7820120</v>
      </c>
      <c r="B4621" t="s">
        <v>61</v>
      </c>
      <c r="C4621" t="s">
        <v>98</v>
      </c>
      <c r="D4621" t="s">
        <v>1166</v>
      </c>
      <c r="E4621" t="s">
        <v>2474</v>
      </c>
      <c r="F4621" s="6">
        <v>5.1621784393013847E-4</v>
      </c>
      <c r="G4621" t="s">
        <v>371</v>
      </c>
      <c r="H4621" t="s">
        <v>223</v>
      </c>
      <c r="I4621" s="1">
        <v>70.855000000000004</v>
      </c>
      <c r="J4621" s="2">
        <v>3.3760646993031058E-2</v>
      </c>
      <c r="K4621" s="2">
        <v>4.0574722532908877E-2</v>
      </c>
      <c r="L4621" s="2">
        <v>3.6548224925625643E-2</v>
      </c>
    </row>
    <row r="4622" spans="1:12" x14ac:dyDescent="0.35">
      <c r="A4622">
        <v>7820120</v>
      </c>
      <c r="B4622" t="s">
        <v>61</v>
      </c>
      <c r="C4622" t="s">
        <v>98</v>
      </c>
      <c r="D4622" t="s">
        <v>1488</v>
      </c>
      <c r="E4622" t="s">
        <v>1489</v>
      </c>
      <c r="F4622" s="6">
        <v>6.0225415125182832E-4</v>
      </c>
      <c r="G4622" t="s">
        <v>667</v>
      </c>
      <c r="H4622" t="s">
        <v>652</v>
      </c>
      <c r="I4622" s="1">
        <v>94.15</v>
      </c>
      <c r="J4622" s="2">
        <v>5.7695947689925149E-2</v>
      </c>
      <c r="K4622" s="2">
        <v>5.6913017293297778E-2</v>
      </c>
      <c r="L4622" s="2">
        <v>5.6732339209988415E-2</v>
      </c>
    </row>
    <row r="4623" spans="1:12" x14ac:dyDescent="0.35">
      <c r="A4623">
        <v>7820120</v>
      </c>
      <c r="B4623" t="s">
        <v>61</v>
      </c>
      <c r="C4623" t="s">
        <v>98</v>
      </c>
      <c r="D4623" t="s">
        <v>1249</v>
      </c>
      <c r="E4623" t="s">
        <v>2475</v>
      </c>
      <c r="F4623" s="6">
        <v>2.5810892196506923E-4</v>
      </c>
      <c r="G4623" t="s">
        <v>149</v>
      </c>
      <c r="H4623" t="s">
        <v>155</v>
      </c>
      <c r="I4623" s="1">
        <v>79.164999999999992</v>
      </c>
      <c r="J4623" s="2">
        <v>1.7138432418480599E-2</v>
      </c>
      <c r="K4623" s="2">
        <v>2.2920072270498148E-2</v>
      </c>
      <c r="L4623" s="2">
        <v>2.0416415333594017E-2</v>
      </c>
    </row>
    <row r="4624" spans="1:12" x14ac:dyDescent="0.35">
      <c r="A4624">
        <v>7820120</v>
      </c>
      <c r="B4624" t="s">
        <v>61</v>
      </c>
      <c r="C4624" t="s">
        <v>98</v>
      </c>
      <c r="D4624" t="s">
        <v>2185</v>
      </c>
      <c r="E4624" t="s">
        <v>2476</v>
      </c>
      <c r="F4624" s="6">
        <v>5.1621784393013847E-4</v>
      </c>
      <c r="G4624" t="s">
        <v>2291</v>
      </c>
      <c r="H4624" t="s">
        <v>234</v>
      </c>
      <c r="I4624" s="1">
        <v>79.259999999999991</v>
      </c>
      <c r="J4624" s="2">
        <v>3.3709025208638041E-2</v>
      </c>
      <c r="K4624" s="2">
        <v>4.9247182310935216E-2</v>
      </c>
      <c r="L4624" s="2">
        <v>4.0936076599031819E-2</v>
      </c>
    </row>
    <row r="4625" spans="1:12" x14ac:dyDescent="0.35">
      <c r="A4625">
        <v>7820120</v>
      </c>
      <c r="B4625" t="s">
        <v>61</v>
      </c>
      <c r="C4625" t="s">
        <v>98</v>
      </c>
      <c r="D4625" t="s">
        <v>2185</v>
      </c>
      <c r="E4625" t="s">
        <v>2477</v>
      </c>
      <c r="F4625" s="6">
        <v>5.1621784393013847E-4</v>
      </c>
      <c r="G4625" t="s">
        <v>498</v>
      </c>
      <c r="H4625" t="s">
        <v>777</v>
      </c>
      <c r="I4625" s="1">
        <v>71.069999999999993</v>
      </c>
      <c r="J4625" s="2">
        <v>3.1386044910952419E-2</v>
      </c>
      <c r="K4625" s="2">
        <v>3.9490665060655593E-2</v>
      </c>
      <c r="L4625" s="2">
        <v>3.6651466919039831E-2</v>
      </c>
    </row>
    <row r="4626" spans="1:12" x14ac:dyDescent="0.35">
      <c r="A4626">
        <v>7820120</v>
      </c>
      <c r="B4626" t="s">
        <v>61</v>
      </c>
      <c r="C4626" t="s">
        <v>98</v>
      </c>
      <c r="D4626" t="s">
        <v>1697</v>
      </c>
      <c r="E4626" t="s">
        <v>2478</v>
      </c>
      <c r="F4626" s="6">
        <v>3.4414522928675903E-4</v>
      </c>
      <c r="G4626" t="s">
        <v>1800</v>
      </c>
      <c r="H4626" t="s">
        <v>146</v>
      </c>
      <c r="I4626" s="1">
        <v>66.98</v>
      </c>
      <c r="J4626" s="2">
        <v>2.2369439903639338E-2</v>
      </c>
      <c r="K4626" s="2">
        <v>2.0820786371848921E-2</v>
      </c>
      <c r="L4626" s="2">
        <v>2.3057730362212855E-2</v>
      </c>
    </row>
    <row r="4627" spans="1:12" x14ac:dyDescent="0.35">
      <c r="A4627">
        <v>7820120</v>
      </c>
      <c r="B4627" t="s">
        <v>61</v>
      </c>
      <c r="C4627" t="s">
        <v>98</v>
      </c>
      <c r="D4627" t="s">
        <v>1490</v>
      </c>
      <c r="E4627" t="s">
        <v>1491</v>
      </c>
      <c r="F4627" s="6">
        <v>3.4414522928675903E-4</v>
      </c>
      <c r="G4627" t="s">
        <v>1239</v>
      </c>
      <c r="H4627" t="s">
        <v>649</v>
      </c>
      <c r="I4627" s="1">
        <v>70.015000000000001</v>
      </c>
      <c r="J4627" s="2">
        <v>1.9926008775703347E-2</v>
      </c>
      <c r="K4627" s="2">
        <v>2.3573948206142992E-2</v>
      </c>
      <c r="L4627" s="2">
        <v>2.4124580047877861E-2</v>
      </c>
    </row>
    <row r="4628" spans="1:12" x14ac:dyDescent="0.35">
      <c r="A4628">
        <v>7820120</v>
      </c>
      <c r="B4628" t="s">
        <v>61</v>
      </c>
      <c r="C4628" t="s">
        <v>98</v>
      </c>
      <c r="D4628" t="s">
        <v>2882</v>
      </c>
      <c r="E4628" t="s">
        <v>2883</v>
      </c>
      <c r="F4628" s="6">
        <v>1.7207261464337952E-4</v>
      </c>
      <c r="G4628" t="s">
        <v>2884</v>
      </c>
      <c r="H4628" t="s">
        <v>564</v>
      </c>
      <c r="I4628" s="1">
        <v>46.739999999999988</v>
      </c>
      <c r="J4628" s="2">
        <v>3.3554159855459006E-3</v>
      </c>
      <c r="K4628" s="2">
        <v>9.3951647595285227E-3</v>
      </c>
      <c r="L4628" s="2">
        <v>8.052998234029175E-3</v>
      </c>
    </row>
    <row r="4629" spans="1:12" x14ac:dyDescent="0.35">
      <c r="A4629">
        <v>7820120</v>
      </c>
      <c r="B4629" t="s">
        <v>61</v>
      </c>
      <c r="C4629" t="s">
        <v>98</v>
      </c>
      <c r="D4629" t="s">
        <v>1700</v>
      </c>
      <c r="E4629" t="s">
        <v>2479</v>
      </c>
      <c r="F4629" s="6">
        <v>3.4414522928675903E-4</v>
      </c>
      <c r="G4629" t="s">
        <v>499</v>
      </c>
      <c r="H4629" t="s">
        <v>1890</v>
      </c>
      <c r="I4629" s="1">
        <v>79.31</v>
      </c>
      <c r="J4629" s="2">
        <v>3.0766583498236258E-2</v>
      </c>
      <c r="K4629" s="2">
        <v>2.5088187215004734E-2</v>
      </c>
      <c r="L4629" s="2">
        <v>2.7290717732687882E-2</v>
      </c>
    </row>
    <row r="4630" spans="1:12" x14ac:dyDescent="0.35">
      <c r="A4630">
        <v>7820120</v>
      </c>
      <c r="B4630" t="s">
        <v>61</v>
      </c>
      <c r="C4630" t="s">
        <v>98</v>
      </c>
      <c r="D4630" t="s">
        <v>2480</v>
      </c>
      <c r="E4630" t="s">
        <v>2481</v>
      </c>
      <c r="F4630" s="6">
        <v>2.5810892196506923E-4</v>
      </c>
      <c r="G4630" t="s">
        <v>1327</v>
      </c>
      <c r="H4630" t="s">
        <v>1132</v>
      </c>
      <c r="I4630" s="1">
        <v>64.91</v>
      </c>
      <c r="J4630" s="2">
        <v>1.0014626172244686E-2</v>
      </c>
      <c r="K4630" s="2">
        <v>2.4933321861825685E-2</v>
      </c>
      <c r="L4630" s="2">
        <v>1.6751269429375954E-2</v>
      </c>
    </row>
    <row r="4631" spans="1:12" x14ac:dyDescent="0.35">
      <c r="A4631">
        <v>7820120</v>
      </c>
      <c r="B4631" t="s">
        <v>61</v>
      </c>
      <c r="C4631" t="s">
        <v>98</v>
      </c>
      <c r="D4631" t="s">
        <v>1295</v>
      </c>
      <c r="E4631" t="s">
        <v>1492</v>
      </c>
      <c r="F4631" s="6">
        <v>1.7207261464337951E-3</v>
      </c>
      <c r="G4631" t="s">
        <v>955</v>
      </c>
      <c r="H4631" t="s">
        <v>425</v>
      </c>
      <c r="I4631" s="1">
        <v>57.664999999999999</v>
      </c>
      <c r="J4631" s="2">
        <v>6.3666867418050416E-2</v>
      </c>
      <c r="K4631" s="2">
        <v>0.11270756259141358</v>
      </c>
      <c r="L4631" s="2">
        <v>9.9285899962039847E-2</v>
      </c>
    </row>
    <row r="4632" spans="1:12" x14ac:dyDescent="0.35">
      <c r="A4632">
        <v>7820120</v>
      </c>
      <c r="B4632" t="s">
        <v>61</v>
      </c>
      <c r="C4632" t="s">
        <v>98</v>
      </c>
      <c r="D4632" t="s">
        <v>1295</v>
      </c>
      <c r="E4632" t="s">
        <v>2482</v>
      </c>
      <c r="F4632" s="6">
        <v>6.8829045857351806E-4</v>
      </c>
      <c r="G4632" t="s">
        <v>2483</v>
      </c>
      <c r="H4632" t="s">
        <v>217</v>
      </c>
      <c r="I4632" s="1">
        <v>42.445</v>
      </c>
      <c r="J4632" s="2">
        <v>1.3696980125613009E-2</v>
      </c>
      <c r="K4632" s="2">
        <v>3.5240471478964128E-2</v>
      </c>
      <c r="L4632" s="2">
        <v>2.9252344489374516E-2</v>
      </c>
    </row>
    <row r="4633" spans="1:12" x14ac:dyDescent="0.35">
      <c r="A4633">
        <v>7820120</v>
      </c>
      <c r="B4633" t="s">
        <v>61</v>
      </c>
      <c r="C4633" t="s">
        <v>98</v>
      </c>
      <c r="D4633" t="s">
        <v>1295</v>
      </c>
      <c r="E4633" t="s">
        <v>2484</v>
      </c>
      <c r="F4633" s="6">
        <v>1.8067624537554847E-3</v>
      </c>
      <c r="G4633" t="s">
        <v>1234</v>
      </c>
      <c r="H4633" t="s">
        <v>253</v>
      </c>
      <c r="I4633" s="1">
        <v>52.325000000000003</v>
      </c>
      <c r="J4633" s="2">
        <v>4.4988385098511566E-2</v>
      </c>
      <c r="K4633" s="2">
        <v>0.12069173191086638</v>
      </c>
      <c r="L4633" s="2">
        <v>9.4493674952961487E-2</v>
      </c>
    </row>
    <row r="4634" spans="1:12" x14ac:dyDescent="0.35">
      <c r="A4634">
        <v>7820120</v>
      </c>
      <c r="B4634" t="s">
        <v>61</v>
      </c>
      <c r="C4634" t="s">
        <v>98</v>
      </c>
      <c r="D4634" t="s">
        <v>1295</v>
      </c>
      <c r="E4634" t="s">
        <v>1493</v>
      </c>
      <c r="F4634" s="6">
        <v>1.8927987610771746E-3</v>
      </c>
      <c r="G4634" t="s">
        <v>1494</v>
      </c>
      <c r="H4634" t="s">
        <v>322</v>
      </c>
      <c r="I4634" s="1">
        <v>47.254999999999995</v>
      </c>
      <c r="J4634" s="2">
        <v>3.4827497203820008E-2</v>
      </c>
      <c r="K4634" s="2">
        <v>0.11129656715133786</v>
      </c>
      <c r="L4634" s="2">
        <v>8.9340102966933496E-2</v>
      </c>
    </row>
    <row r="4635" spans="1:12" x14ac:dyDescent="0.35">
      <c r="A4635">
        <v>7820120</v>
      </c>
      <c r="B4635" t="s">
        <v>61</v>
      </c>
      <c r="C4635" t="s">
        <v>98</v>
      </c>
      <c r="D4635" t="s">
        <v>1295</v>
      </c>
      <c r="E4635" t="s">
        <v>2485</v>
      </c>
      <c r="F4635" s="6">
        <v>8.6036307321689755E-4</v>
      </c>
      <c r="G4635" t="s">
        <v>2486</v>
      </c>
      <c r="H4635" t="s">
        <v>458</v>
      </c>
      <c r="I4635" s="1">
        <v>49.215000000000003</v>
      </c>
      <c r="J4635" s="2">
        <v>2.0476641142562164E-2</v>
      </c>
      <c r="K4635" s="2">
        <v>3.3640196162780696E-2</v>
      </c>
      <c r="L4635" s="2">
        <v>4.2243825582139807E-2</v>
      </c>
    </row>
    <row r="4636" spans="1:12" x14ac:dyDescent="0.35">
      <c r="A4636">
        <v>7820120</v>
      </c>
      <c r="B4636" t="s">
        <v>61</v>
      </c>
      <c r="C4636" t="s">
        <v>98</v>
      </c>
      <c r="D4636" t="s">
        <v>1295</v>
      </c>
      <c r="E4636" t="s">
        <v>1495</v>
      </c>
      <c r="F4636" s="6">
        <v>1.3765809171470361E-3</v>
      </c>
      <c r="G4636" t="s">
        <v>1496</v>
      </c>
      <c r="H4636" t="s">
        <v>645</v>
      </c>
      <c r="I4636" s="1">
        <v>39.284999999999997</v>
      </c>
      <c r="J4636" s="2">
        <v>1.7757893831196768E-2</v>
      </c>
      <c r="K4636" s="2">
        <v>7.1169233416501776E-2</v>
      </c>
      <c r="L4636" s="2">
        <v>5.423729023608901E-2</v>
      </c>
    </row>
    <row r="4637" spans="1:12" x14ac:dyDescent="0.35">
      <c r="A4637">
        <v>7820120</v>
      </c>
      <c r="B4637" t="s">
        <v>61</v>
      </c>
      <c r="C4637" t="s">
        <v>98</v>
      </c>
      <c r="D4637" t="s">
        <v>1295</v>
      </c>
      <c r="E4637" t="s">
        <v>2487</v>
      </c>
      <c r="F4637" s="6">
        <v>9.463993805385873E-4</v>
      </c>
      <c r="G4637" t="s">
        <v>2434</v>
      </c>
      <c r="H4637" t="s">
        <v>365</v>
      </c>
      <c r="I4637" s="1">
        <v>59.264999999999986</v>
      </c>
      <c r="J4637" s="2">
        <v>2.6215262840918869E-2</v>
      </c>
      <c r="K4637" s="2">
        <v>8.0917147036049214E-2</v>
      </c>
      <c r="L4637" s="2">
        <v>5.6121482543892799E-2</v>
      </c>
    </row>
    <row r="4638" spans="1:12" x14ac:dyDescent="0.35">
      <c r="A4638">
        <v>7820120</v>
      </c>
      <c r="B4638" t="s">
        <v>61</v>
      </c>
      <c r="C4638" t="s">
        <v>98</v>
      </c>
      <c r="D4638" t="s">
        <v>1295</v>
      </c>
      <c r="E4638" t="s">
        <v>298</v>
      </c>
      <c r="F4638" s="6">
        <v>8.6036307321689755E-4</v>
      </c>
      <c r="G4638" t="s">
        <v>2488</v>
      </c>
      <c r="H4638" t="s">
        <v>846</v>
      </c>
      <c r="I4638" s="1">
        <v>55.484999999999992</v>
      </c>
      <c r="J4638" s="2">
        <v>2.503656543061172E-2</v>
      </c>
      <c r="K4638" s="2">
        <v>6.8312828013421673E-2</v>
      </c>
      <c r="L4638" s="2">
        <v>4.7750150563537812E-2</v>
      </c>
    </row>
    <row r="4639" spans="1:12" x14ac:dyDescent="0.35">
      <c r="A4639">
        <v>7820120</v>
      </c>
      <c r="B4639" t="s">
        <v>61</v>
      </c>
      <c r="C4639" t="s">
        <v>98</v>
      </c>
      <c r="D4639" t="s">
        <v>731</v>
      </c>
      <c r="E4639" t="s">
        <v>1497</v>
      </c>
      <c r="F4639" s="6">
        <v>1.5486535317904156E-3</v>
      </c>
      <c r="G4639" t="s">
        <v>1239</v>
      </c>
      <c r="H4639" t="s">
        <v>1498</v>
      </c>
      <c r="I4639" s="1">
        <v>69.679999999999993</v>
      </c>
      <c r="J4639" s="2">
        <v>8.9667039490665068E-2</v>
      </c>
      <c r="K4639" s="2">
        <v>0.10004301815366085</v>
      </c>
      <c r="L4639" s="2">
        <v>0.10794114643967645</v>
      </c>
    </row>
    <row r="4640" spans="1:12" x14ac:dyDescent="0.35">
      <c r="A4640">
        <v>7820120</v>
      </c>
      <c r="B4640" t="s">
        <v>61</v>
      </c>
      <c r="C4640" t="s">
        <v>98</v>
      </c>
      <c r="D4640" t="s">
        <v>731</v>
      </c>
      <c r="E4640" t="s">
        <v>1499</v>
      </c>
      <c r="F4640" s="6">
        <v>1.2905446098253463E-3</v>
      </c>
      <c r="G4640" t="s">
        <v>1381</v>
      </c>
      <c r="H4640" t="s">
        <v>561</v>
      </c>
      <c r="I4640" s="1">
        <v>65.31</v>
      </c>
      <c r="J4640" s="2">
        <v>6.7237374171900538E-2</v>
      </c>
      <c r="K4640" s="2">
        <v>9.3048266368407462E-2</v>
      </c>
      <c r="L4640" s="2">
        <v>8.4272566960024706E-2</v>
      </c>
    </row>
    <row r="4641" spans="1:12" x14ac:dyDescent="0.35">
      <c r="A4641">
        <v>7820120</v>
      </c>
      <c r="B4641" t="s">
        <v>61</v>
      </c>
      <c r="C4641" t="s">
        <v>98</v>
      </c>
      <c r="D4641" t="s">
        <v>731</v>
      </c>
      <c r="E4641" t="s">
        <v>1500</v>
      </c>
      <c r="F4641" s="6">
        <v>2.4090166050073133E-3</v>
      </c>
      <c r="G4641" t="s">
        <v>530</v>
      </c>
      <c r="H4641" t="s">
        <v>1029</v>
      </c>
      <c r="I4641" s="1">
        <v>64.209999999999994</v>
      </c>
      <c r="J4641" s="2">
        <v>0.10888755054633056</v>
      </c>
      <c r="K4641" s="2">
        <v>0.17730362212853826</v>
      </c>
      <c r="L4641" s="2">
        <v>0.1548997750537055</v>
      </c>
    </row>
    <row r="4642" spans="1:12" x14ac:dyDescent="0.35">
      <c r="A4642">
        <v>7820120</v>
      </c>
      <c r="B4642" t="s">
        <v>61</v>
      </c>
      <c r="C4642" t="s">
        <v>98</v>
      </c>
      <c r="D4642" t="s">
        <v>1501</v>
      </c>
      <c r="E4642" t="s">
        <v>1502</v>
      </c>
      <c r="F4642" s="6">
        <v>6.8829045857351806E-4</v>
      </c>
      <c r="G4642" t="s">
        <v>1503</v>
      </c>
      <c r="H4642" t="s">
        <v>439</v>
      </c>
      <c r="I4642" s="1">
        <v>78.484999999999999</v>
      </c>
      <c r="J4642" s="2">
        <v>4.1228598468553729E-2</v>
      </c>
      <c r="K4642" s="2">
        <v>6.2634431730190149E-2</v>
      </c>
      <c r="L4642" s="2">
        <v>5.403080099802117E-2</v>
      </c>
    </row>
    <row r="4643" spans="1:12" x14ac:dyDescent="0.35">
      <c r="A4643">
        <v>7820120</v>
      </c>
      <c r="B4643" t="s">
        <v>61</v>
      </c>
      <c r="C4643" t="s">
        <v>98</v>
      </c>
      <c r="D4643" t="s">
        <v>1504</v>
      </c>
      <c r="E4643" t="s">
        <v>2489</v>
      </c>
      <c r="F4643" s="6">
        <v>1.2905446098253463E-3</v>
      </c>
      <c r="G4643" t="s">
        <v>395</v>
      </c>
      <c r="H4643" t="s">
        <v>1960</v>
      </c>
      <c r="I4643" s="1">
        <v>68.965000000000003</v>
      </c>
      <c r="J4643" s="2">
        <v>6.2075195732599155E-2</v>
      </c>
      <c r="K4643" s="2">
        <v>0.12440850038716339</v>
      </c>
      <c r="L4643" s="2">
        <v>8.90475780779489E-2</v>
      </c>
    </row>
    <row r="4644" spans="1:12" x14ac:dyDescent="0.35">
      <c r="A4644">
        <v>7820120</v>
      </c>
      <c r="B4644" t="s">
        <v>61</v>
      </c>
      <c r="C4644" t="s">
        <v>98</v>
      </c>
      <c r="D4644" t="s">
        <v>1504</v>
      </c>
      <c r="E4644" t="s">
        <v>2490</v>
      </c>
      <c r="F4644" s="6">
        <v>2.2369439903639336E-3</v>
      </c>
      <c r="G4644" t="s">
        <v>280</v>
      </c>
      <c r="H4644" t="s">
        <v>173</v>
      </c>
      <c r="I4644" s="1">
        <v>58.054999999999993</v>
      </c>
      <c r="J4644" s="2">
        <v>7.8964122859846844E-2</v>
      </c>
      <c r="K4644" s="2">
        <v>0.17179729845995009</v>
      </c>
      <c r="L4644" s="2">
        <v>0.12996644242683889</v>
      </c>
    </row>
    <row r="4645" spans="1:12" x14ac:dyDescent="0.35">
      <c r="A4645">
        <v>7820120</v>
      </c>
      <c r="B4645" t="s">
        <v>61</v>
      </c>
      <c r="C4645" t="s">
        <v>98</v>
      </c>
      <c r="D4645" t="s">
        <v>1504</v>
      </c>
      <c r="E4645" t="s">
        <v>2491</v>
      </c>
      <c r="F4645" s="6">
        <v>1.7207261464337952E-4</v>
      </c>
      <c r="G4645" t="s">
        <v>1185</v>
      </c>
      <c r="H4645" t="s">
        <v>264</v>
      </c>
      <c r="I4645" s="1">
        <v>82.945000000000007</v>
      </c>
      <c r="J4645" s="2">
        <v>1.4109954400757121E-2</v>
      </c>
      <c r="K4645" s="2">
        <v>1.4660586767615936E-2</v>
      </c>
      <c r="L4645" s="2">
        <v>1.42820270154005E-2</v>
      </c>
    </row>
    <row r="4646" spans="1:12" x14ac:dyDescent="0.35">
      <c r="A4646">
        <v>7820120</v>
      </c>
      <c r="B4646" t="s">
        <v>61</v>
      </c>
      <c r="C4646" t="s">
        <v>98</v>
      </c>
      <c r="D4646" t="s">
        <v>1504</v>
      </c>
      <c r="E4646" t="s">
        <v>2492</v>
      </c>
      <c r="F4646" s="6">
        <v>4.3018153660844878E-4</v>
      </c>
      <c r="G4646" t="s">
        <v>1665</v>
      </c>
      <c r="H4646" t="s">
        <v>345</v>
      </c>
      <c r="I4646" s="1">
        <v>64.825000000000003</v>
      </c>
      <c r="J4646" s="2">
        <v>2.1337004215779061E-2</v>
      </c>
      <c r="K4646" s="2">
        <v>3.2951905704207175E-2</v>
      </c>
      <c r="L4646" s="2">
        <v>2.7875764885037346E-2</v>
      </c>
    </row>
    <row r="4647" spans="1:12" x14ac:dyDescent="0.35">
      <c r="A4647">
        <v>7820120</v>
      </c>
      <c r="B4647" t="s">
        <v>61</v>
      </c>
      <c r="C4647" t="s">
        <v>98</v>
      </c>
      <c r="D4647" t="s">
        <v>1504</v>
      </c>
      <c r="E4647" t="s">
        <v>1505</v>
      </c>
      <c r="F4647" s="6">
        <v>1.7207261464337952E-4</v>
      </c>
      <c r="G4647" t="s">
        <v>245</v>
      </c>
      <c r="H4647" t="s">
        <v>312</v>
      </c>
      <c r="I4647" s="1">
        <v>73.929999999999993</v>
      </c>
      <c r="J4647" s="2">
        <v>8.6036307321689758E-3</v>
      </c>
      <c r="K4647" s="2">
        <v>1.5761851501333562E-2</v>
      </c>
      <c r="L4647" s="2">
        <v>1.2733373483610083E-2</v>
      </c>
    </row>
    <row r="4648" spans="1:12" x14ac:dyDescent="0.35">
      <c r="A4648">
        <v>7820120</v>
      </c>
      <c r="B4648" t="s">
        <v>61</v>
      </c>
      <c r="C4648" t="s">
        <v>98</v>
      </c>
      <c r="D4648" t="s">
        <v>1504</v>
      </c>
      <c r="E4648" t="s">
        <v>2493</v>
      </c>
      <c r="F4648" s="6">
        <v>2.9252344489374515E-3</v>
      </c>
      <c r="G4648" t="s">
        <v>808</v>
      </c>
      <c r="H4648" t="s">
        <v>269</v>
      </c>
      <c r="I4648" s="1">
        <v>77.819999999999993</v>
      </c>
      <c r="J4648" s="2">
        <v>0.18224210616880321</v>
      </c>
      <c r="K4648" s="2">
        <v>0.28140755398778283</v>
      </c>
      <c r="L4648" s="2">
        <v>0.22787576803578102</v>
      </c>
    </row>
    <row r="4649" spans="1:12" x14ac:dyDescent="0.35">
      <c r="A4649">
        <v>7820120</v>
      </c>
      <c r="B4649" t="s">
        <v>61</v>
      </c>
      <c r="C4649" t="s">
        <v>98</v>
      </c>
      <c r="D4649" t="s">
        <v>1504</v>
      </c>
      <c r="E4649" t="s">
        <v>2494</v>
      </c>
      <c r="F4649" s="6">
        <v>5.1621784393013847E-4</v>
      </c>
      <c r="G4649" t="s">
        <v>633</v>
      </c>
      <c r="H4649" t="s">
        <v>1216</v>
      </c>
      <c r="I4649" s="1">
        <v>64.029999999999987</v>
      </c>
      <c r="J4649" s="2">
        <v>1.7603028478017722E-2</v>
      </c>
      <c r="K4649" s="2">
        <v>4.857609911382603E-2</v>
      </c>
      <c r="L4649" s="2">
        <v>3.2986321014821768E-2</v>
      </c>
    </row>
    <row r="4650" spans="1:12" x14ac:dyDescent="0.35">
      <c r="A4650">
        <v>7820120</v>
      </c>
      <c r="B4650" t="s">
        <v>61</v>
      </c>
      <c r="C4650" t="s">
        <v>98</v>
      </c>
      <c r="D4650" t="s">
        <v>1504</v>
      </c>
      <c r="E4650" t="s">
        <v>1506</v>
      </c>
      <c r="F4650" s="6">
        <v>8.6036307321689755E-4</v>
      </c>
      <c r="G4650" t="s">
        <v>545</v>
      </c>
      <c r="H4650" t="s">
        <v>499</v>
      </c>
      <c r="I4650" s="1">
        <v>68.7</v>
      </c>
      <c r="J4650" s="2">
        <v>3.8716338294760393E-2</v>
      </c>
      <c r="K4650" s="2">
        <v>7.6916458745590652E-2</v>
      </c>
      <c r="L4650" s="2">
        <v>5.9106940504381131E-2</v>
      </c>
    </row>
    <row r="4651" spans="1:12" x14ac:dyDescent="0.35">
      <c r="A4651">
        <v>7820120</v>
      </c>
      <c r="B4651" t="s">
        <v>61</v>
      </c>
      <c r="C4651" t="s">
        <v>98</v>
      </c>
      <c r="D4651" t="s">
        <v>1507</v>
      </c>
      <c r="E4651" t="s">
        <v>1508</v>
      </c>
      <c r="F4651" s="6">
        <v>4.3018153660844878E-4</v>
      </c>
      <c r="G4651" t="s">
        <v>508</v>
      </c>
      <c r="H4651" t="s">
        <v>988</v>
      </c>
      <c r="I4651" s="1">
        <v>77.135000000000005</v>
      </c>
      <c r="J4651" s="2">
        <v>3.3726232470102389E-2</v>
      </c>
      <c r="K4651" s="2">
        <v>3.3554159855459002E-2</v>
      </c>
      <c r="L4651" s="2">
        <v>3.3166995816106465E-2</v>
      </c>
    </row>
    <row r="4652" spans="1:12" x14ac:dyDescent="0.35">
      <c r="A4652">
        <v>7820120</v>
      </c>
      <c r="B4652" t="s">
        <v>61</v>
      </c>
      <c r="C4652" t="s">
        <v>98</v>
      </c>
      <c r="D4652" t="s">
        <v>2241</v>
      </c>
      <c r="E4652" t="s">
        <v>2495</v>
      </c>
      <c r="F4652" s="6">
        <v>8.6036307321689758E-5</v>
      </c>
      <c r="G4652" t="s">
        <v>802</v>
      </c>
      <c r="H4652" t="s">
        <v>1060</v>
      </c>
      <c r="I4652" s="1">
        <v>78.509999999999991</v>
      </c>
      <c r="J4652" s="2">
        <v>5.1191602856405409E-3</v>
      </c>
      <c r="K4652" s="2">
        <v>8.1820528262926961E-3</v>
      </c>
      <c r="L4652" s="2">
        <v>6.7538501247526462E-3</v>
      </c>
    </row>
    <row r="4653" spans="1:12" x14ac:dyDescent="0.35">
      <c r="A4653">
        <v>7820120</v>
      </c>
      <c r="B4653" t="s">
        <v>61</v>
      </c>
      <c r="C4653" t="s">
        <v>98</v>
      </c>
      <c r="D4653" t="s">
        <v>1509</v>
      </c>
      <c r="E4653" t="s">
        <v>1510</v>
      </c>
      <c r="F4653" s="6">
        <v>2.5810892196506923E-4</v>
      </c>
      <c r="G4653" t="s">
        <v>1511</v>
      </c>
      <c r="H4653" t="s">
        <v>931</v>
      </c>
      <c r="I4653" s="1">
        <v>65.78</v>
      </c>
      <c r="J4653" s="2">
        <v>1.6002753161834294E-2</v>
      </c>
      <c r="K4653" s="2">
        <v>1.2595715391895378E-2</v>
      </c>
      <c r="L4653" s="2">
        <v>1.6957755385419129E-2</v>
      </c>
    </row>
    <row r="4654" spans="1:12" x14ac:dyDescent="0.35">
      <c r="A4654">
        <v>7820120</v>
      </c>
      <c r="B4654" t="s">
        <v>61</v>
      </c>
      <c r="C4654" t="s">
        <v>98</v>
      </c>
      <c r="D4654" t="s">
        <v>1733</v>
      </c>
      <c r="E4654" t="s">
        <v>2496</v>
      </c>
      <c r="F4654" s="6">
        <v>7.7432676589520781E-4</v>
      </c>
      <c r="G4654" t="s">
        <v>1650</v>
      </c>
      <c r="H4654" t="s">
        <v>449</v>
      </c>
      <c r="I4654" s="1">
        <v>72.655000000000001</v>
      </c>
      <c r="J4654" s="2">
        <v>5.0873268519315153E-2</v>
      </c>
      <c r="K4654" s="2">
        <v>5.6603286586939687E-2</v>
      </c>
      <c r="L4654" s="2">
        <v>5.6216122022463205E-2</v>
      </c>
    </row>
    <row r="4655" spans="1:12" x14ac:dyDescent="0.35">
      <c r="A4655">
        <v>7820120</v>
      </c>
      <c r="B4655" t="s">
        <v>61</v>
      </c>
      <c r="C4655" t="s">
        <v>98</v>
      </c>
      <c r="D4655" t="s">
        <v>2497</v>
      </c>
      <c r="E4655" t="s">
        <v>2498</v>
      </c>
      <c r="F4655" s="6">
        <v>1.7207261464337952E-4</v>
      </c>
      <c r="G4655" t="s">
        <v>1032</v>
      </c>
      <c r="H4655" t="s">
        <v>463</v>
      </c>
      <c r="I4655" s="1">
        <v>56.914999999999992</v>
      </c>
      <c r="J4655" s="2">
        <v>7.0377699389142217E-3</v>
      </c>
      <c r="K4655" s="2">
        <v>9.7909317732082935E-3</v>
      </c>
      <c r="L4655" s="2">
        <v>9.8081390346726333E-3</v>
      </c>
    </row>
    <row r="4656" spans="1:12" x14ac:dyDescent="0.35">
      <c r="A4656">
        <v>7820120</v>
      </c>
      <c r="B4656" t="s">
        <v>61</v>
      </c>
      <c r="C4656" t="s">
        <v>98</v>
      </c>
      <c r="D4656" t="s">
        <v>1735</v>
      </c>
      <c r="E4656" t="s">
        <v>1811</v>
      </c>
      <c r="F4656" s="6">
        <v>1.7207261464337951E-3</v>
      </c>
      <c r="G4656" t="s">
        <v>1812</v>
      </c>
      <c r="H4656" t="s">
        <v>1813</v>
      </c>
      <c r="I4656" s="1">
        <v>75.224999999999994</v>
      </c>
      <c r="J4656" s="2">
        <v>6.9001118471995193E-2</v>
      </c>
      <c r="K4656" s="2">
        <v>0.16845908973586854</v>
      </c>
      <c r="L4656" s="2">
        <v>0.12939860096058192</v>
      </c>
    </row>
    <row r="4657" spans="1:12" x14ac:dyDescent="0.35">
      <c r="A4657">
        <v>7820120</v>
      </c>
      <c r="B4657" t="s">
        <v>61</v>
      </c>
      <c r="C4657" t="s">
        <v>98</v>
      </c>
      <c r="D4657" t="s">
        <v>1737</v>
      </c>
      <c r="E4657" t="s">
        <v>1738</v>
      </c>
      <c r="F4657" s="6">
        <v>1.7207261464337952E-4</v>
      </c>
      <c r="G4657" t="s">
        <v>2499</v>
      </c>
      <c r="H4657" t="s">
        <v>319</v>
      </c>
      <c r="I4657" s="1">
        <v>53.314999999999998</v>
      </c>
      <c r="J4657" s="2">
        <v>4.7147896412285985E-3</v>
      </c>
      <c r="K4657" s="2">
        <v>1.2045083025036566E-2</v>
      </c>
      <c r="L4657" s="2">
        <v>9.1714703604921285E-3</v>
      </c>
    </row>
    <row r="4658" spans="1:12" x14ac:dyDescent="0.35">
      <c r="A4658">
        <v>7820120</v>
      </c>
      <c r="B4658" t="s">
        <v>61</v>
      </c>
      <c r="C4658" t="s">
        <v>98</v>
      </c>
      <c r="D4658" t="s">
        <v>1512</v>
      </c>
      <c r="E4658" t="s">
        <v>1513</v>
      </c>
      <c r="F4658" s="6">
        <v>4.3018153660844878E-4</v>
      </c>
      <c r="G4658" t="s">
        <v>1471</v>
      </c>
      <c r="H4658" t="s">
        <v>197</v>
      </c>
      <c r="I4658" s="1">
        <v>61.3</v>
      </c>
      <c r="J4658" s="2">
        <v>2.2928675901230319E-2</v>
      </c>
      <c r="K4658" s="2">
        <v>1.8712896842467523E-2</v>
      </c>
      <c r="L4658" s="2">
        <v>2.6370127865895442E-2</v>
      </c>
    </row>
    <row r="4659" spans="1:12" x14ac:dyDescent="0.35">
      <c r="A4659">
        <v>7820120</v>
      </c>
      <c r="B4659" t="s">
        <v>61</v>
      </c>
      <c r="C4659" t="s">
        <v>98</v>
      </c>
      <c r="D4659" t="s">
        <v>1740</v>
      </c>
      <c r="E4659" t="s">
        <v>2500</v>
      </c>
      <c r="F4659" s="6">
        <v>3.4414522928675903E-4</v>
      </c>
      <c r="G4659" t="s">
        <v>1059</v>
      </c>
      <c r="H4659" t="s">
        <v>843</v>
      </c>
      <c r="I4659" s="1">
        <v>67.625</v>
      </c>
      <c r="J4659" s="2">
        <v>1.7000774326765895E-2</v>
      </c>
      <c r="K4659" s="2">
        <v>2.7118644067796609E-2</v>
      </c>
      <c r="L4659" s="2">
        <v>2.3264216974660964E-2</v>
      </c>
    </row>
    <row r="4660" spans="1:12" x14ac:dyDescent="0.35">
      <c r="A4660">
        <v>7820120</v>
      </c>
      <c r="B4660" t="s">
        <v>61</v>
      </c>
      <c r="C4660" t="s">
        <v>98</v>
      </c>
      <c r="D4660" t="s">
        <v>2244</v>
      </c>
      <c r="E4660" t="s">
        <v>2503</v>
      </c>
      <c r="F4660" s="6">
        <v>3.4414522928675903E-4</v>
      </c>
      <c r="G4660" t="s">
        <v>2461</v>
      </c>
      <c r="H4660" t="s">
        <v>206</v>
      </c>
      <c r="I4660" s="1">
        <v>75.820000000000007</v>
      </c>
      <c r="J4660" s="2">
        <v>1.5693022455476213E-2</v>
      </c>
      <c r="K4660" s="2">
        <v>3.4414522928675903E-2</v>
      </c>
      <c r="L4660" s="2">
        <v>2.6086209430184228E-2</v>
      </c>
    </row>
    <row r="4661" spans="1:12" x14ac:dyDescent="0.35">
      <c r="A4661">
        <v>7820120</v>
      </c>
      <c r="B4661" t="s">
        <v>61</v>
      </c>
      <c r="C4661" t="s">
        <v>98</v>
      </c>
      <c r="D4661" t="s">
        <v>1744</v>
      </c>
      <c r="E4661" t="s">
        <v>2504</v>
      </c>
      <c r="F4661" s="6">
        <v>8.6036307321689758E-5</v>
      </c>
      <c r="G4661" t="s">
        <v>1026</v>
      </c>
      <c r="H4661" t="s">
        <v>264</v>
      </c>
      <c r="I4661" s="1">
        <v>80.040000000000006</v>
      </c>
      <c r="J4661" s="2">
        <v>5.816054374946227E-3</v>
      </c>
      <c r="K4661" s="2">
        <v>7.3302933838079679E-3</v>
      </c>
      <c r="L4661" s="2">
        <v>6.8915080851863634E-3</v>
      </c>
    </row>
    <row r="4662" spans="1:12" x14ac:dyDescent="0.35">
      <c r="A4662">
        <v>7820120</v>
      </c>
      <c r="B4662" t="s">
        <v>61</v>
      </c>
      <c r="C4662" t="s">
        <v>98</v>
      </c>
      <c r="D4662" t="s">
        <v>267</v>
      </c>
      <c r="E4662" t="s">
        <v>2505</v>
      </c>
      <c r="F4662" s="6">
        <v>1.3765809171470361E-3</v>
      </c>
      <c r="G4662" t="s">
        <v>1462</v>
      </c>
      <c r="H4662" t="s">
        <v>619</v>
      </c>
      <c r="I4662" s="1">
        <v>69.564999999999998</v>
      </c>
      <c r="J4662" s="2">
        <v>7.8878086552525165E-2</v>
      </c>
      <c r="K4662" s="2">
        <v>0.10902520863804527</v>
      </c>
      <c r="L4662" s="2">
        <v>9.5810029732937924E-2</v>
      </c>
    </row>
    <row r="4663" spans="1:12" x14ac:dyDescent="0.35">
      <c r="A4663">
        <v>7820120</v>
      </c>
      <c r="B4663" t="s">
        <v>61</v>
      </c>
      <c r="C4663" t="s">
        <v>98</v>
      </c>
      <c r="D4663" t="s">
        <v>853</v>
      </c>
      <c r="E4663" t="s">
        <v>882</v>
      </c>
      <c r="F4663" s="6">
        <v>8.6036307321689758E-5</v>
      </c>
      <c r="G4663" t="s">
        <v>157</v>
      </c>
      <c r="H4663" t="s">
        <v>223</v>
      </c>
      <c r="I4663" s="1">
        <v>72.69</v>
      </c>
      <c r="J4663" s="2">
        <v>4.8008259485502885E-3</v>
      </c>
      <c r="K4663" s="2">
        <v>6.7624537554848143E-3</v>
      </c>
      <c r="L4663" s="2">
        <v>6.2548392797248725E-3</v>
      </c>
    </row>
    <row r="4664" spans="1:12" x14ac:dyDescent="0.35">
      <c r="A4664">
        <v>7820120</v>
      </c>
      <c r="B4664" t="s">
        <v>61</v>
      </c>
      <c r="C4664" t="s">
        <v>98</v>
      </c>
      <c r="D4664" t="s">
        <v>1746</v>
      </c>
      <c r="E4664" t="s">
        <v>2506</v>
      </c>
      <c r="F4664" s="6">
        <v>1.0324356878602769E-3</v>
      </c>
      <c r="G4664" t="s">
        <v>1390</v>
      </c>
      <c r="H4664" t="s">
        <v>208</v>
      </c>
      <c r="I4664" s="1">
        <v>68.330000000000013</v>
      </c>
      <c r="J4664" s="2">
        <v>5.4925578594166732E-2</v>
      </c>
      <c r="K4664" s="2">
        <v>7.732943302073475E-2</v>
      </c>
      <c r="L4664" s="2">
        <v>7.0618602625014779E-2</v>
      </c>
    </row>
    <row r="4665" spans="1:12" x14ac:dyDescent="0.35">
      <c r="A4665">
        <v>7820120</v>
      </c>
      <c r="B4665" t="s">
        <v>61</v>
      </c>
      <c r="C4665" t="s">
        <v>98</v>
      </c>
      <c r="D4665" t="s">
        <v>2247</v>
      </c>
      <c r="E4665" t="s">
        <v>2507</v>
      </c>
      <c r="F4665" s="6">
        <v>3.4414522928675903E-4</v>
      </c>
      <c r="G4665" t="s">
        <v>496</v>
      </c>
      <c r="H4665" t="s">
        <v>1052</v>
      </c>
      <c r="I4665" s="1">
        <v>78.875</v>
      </c>
      <c r="J4665" s="2">
        <v>1.9857179729845999E-2</v>
      </c>
      <c r="K4665" s="2">
        <v>3.190226275488256E-2</v>
      </c>
      <c r="L4665" s="2">
        <v>2.7153059115849233E-2</v>
      </c>
    </row>
    <row r="4666" spans="1:12" x14ac:dyDescent="0.35">
      <c r="A4666">
        <v>7820120</v>
      </c>
      <c r="B4666" t="s">
        <v>61</v>
      </c>
      <c r="C4666" t="s">
        <v>98</v>
      </c>
      <c r="D4666" t="s">
        <v>2885</v>
      </c>
      <c r="E4666" t="s">
        <v>2886</v>
      </c>
      <c r="F4666" s="6">
        <v>3.4414522928675903E-4</v>
      </c>
      <c r="G4666" t="s">
        <v>795</v>
      </c>
      <c r="H4666" t="s">
        <v>334</v>
      </c>
      <c r="I4666" s="1">
        <v>80.199999999999989</v>
      </c>
      <c r="J4666" s="2">
        <v>2.8632883076658351E-2</v>
      </c>
      <c r="K4666" s="2">
        <v>2.1715563967994494E-2</v>
      </c>
      <c r="L4666" s="2">
        <v>2.7600446338550182E-2</v>
      </c>
    </row>
    <row r="4667" spans="1:12" x14ac:dyDescent="0.35">
      <c r="A4667">
        <v>7820120</v>
      </c>
      <c r="B4667" t="s">
        <v>61</v>
      </c>
      <c r="C4667" t="s">
        <v>98</v>
      </c>
      <c r="D4667" t="s">
        <v>2250</v>
      </c>
      <c r="E4667" t="s">
        <v>2508</v>
      </c>
      <c r="F4667" s="6">
        <v>4.3018153660844878E-4</v>
      </c>
      <c r="G4667" t="s">
        <v>1325</v>
      </c>
      <c r="H4667" t="s">
        <v>1727</v>
      </c>
      <c r="I4667" s="1">
        <v>63.449999999999996</v>
      </c>
      <c r="J4667" s="2">
        <v>2.3014712208552009E-2</v>
      </c>
      <c r="K4667" s="2">
        <v>2.6327110040437068E-2</v>
      </c>
      <c r="L4667" s="2">
        <v>2.7359545728297342E-2</v>
      </c>
    </row>
    <row r="4668" spans="1:12" x14ac:dyDescent="0.35">
      <c r="A4668">
        <v>7820120</v>
      </c>
      <c r="B4668" t="s">
        <v>61</v>
      </c>
      <c r="C4668" t="s">
        <v>98</v>
      </c>
      <c r="D4668" t="s">
        <v>1514</v>
      </c>
      <c r="E4668" t="s">
        <v>2509</v>
      </c>
      <c r="F4668" s="6">
        <v>6.0225415125182832E-4</v>
      </c>
      <c r="G4668" t="s">
        <v>1573</v>
      </c>
      <c r="H4668" t="s">
        <v>1148</v>
      </c>
      <c r="I4668" s="1">
        <v>75.025000000000006</v>
      </c>
      <c r="J4668" s="2">
        <v>3.739998279273854E-2</v>
      </c>
      <c r="K4668" s="2">
        <v>5.9743611804181369E-2</v>
      </c>
      <c r="L4668" s="2">
        <v>4.5169061343887124E-2</v>
      </c>
    </row>
    <row r="4669" spans="1:12" x14ac:dyDescent="0.35">
      <c r="A4669">
        <v>7820120</v>
      </c>
      <c r="B4669" t="s">
        <v>61</v>
      </c>
      <c r="C4669" t="s">
        <v>98</v>
      </c>
      <c r="D4669" t="s">
        <v>1514</v>
      </c>
      <c r="E4669" t="s">
        <v>1515</v>
      </c>
      <c r="F4669" s="6">
        <v>4.3018153660844878E-4</v>
      </c>
      <c r="G4669" t="s">
        <v>371</v>
      </c>
      <c r="H4669" t="s">
        <v>856</v>
      </c>
      <c r="I4669" s="1">
        <v>77.275000000000006</v>
      </c>
      <c r="J4669" s="2">
        <v>2.8133872494192552E-2</v>
      </c>
      <c r="K4669" s="2">
        <v>3.931859244601222E-2</v>
      </c>
      <c r="L4669" s="2">
        <v>3.3210013313362381E-2</v>
      </c>
    </row>
    <row r="4670" spans="1:12" x14ac:dyDescent="0.35">
      <c r="A4670">
        <v>7820120</v>
      </c>
      <c r="B4670" t="s">
        <v>61</v>
      </c>
      <c r="C4670" t="s">
        <v>98</v>
      </c>
      <c r="D4670" t="s">
        <v>1514</v>
      </c>
      <c r="E4670" t="s">
        <v>2510</v>
      </c>
      <c r="F4670" s="6">
        <v>1.7207261464337952E-4</v>
      </c>
      <c r="G4670" t="s">
        <v>726</v>
      </c>
      <c r="H4670" t="s">
        <v>724</v>
      </c>
      <c r="I4670" s="1">
        <v>71.224999999999994</v>
      </c>
      <c r="J4670" s="2">
        <v>1.0100662479566378E-2</v>
      </c>
      <c r="K4670" s="2">
        <v>1.4350856061257853E-2</v>
      </c>
      <c r="L4670" s="2">
        <v>1.2268777949196905E-2</v>
      </c>
    </row>
    <row r="4671" spans="1:12" x14ac:dyDescent="0.35">
      <c r="A4671">
        <v>7820120</v>
      </c>
      <c r="B4671" t="s">
        <v>61</v>
      </c>
      <c r="C4671" t="s">
        <v>98</v>
      </c>
      <c r="D4671" t="s">
        <v>1750</v>
      </c>
      <c r="E4671" t="s">
        <v>2511</v>
      </c>
      <c r="F4671" s="6">
        <v>5.1621784393013847E-4</v>
      </c>
      <c r="G4671" t="s">
        <v>892</v>
      </c>
      <c r="H4671" t="s">
        <v>206</v>
      </c>
      <c r="I4671" s="1">
        <v>74.45</v>
      </c>
      <c r="J4671" s="2">
        <v>2.1216553385528691E-2</v>
      </c>
      <c r="K4671" s="2">
        <v>5.1621784393013848E-2</v>
      </c>
      <c r="L4671" s="2">
        <v>3.8458229372795319E-2</v>
      </c>
    </row>
    <row r="4672" spans="1:12" x14ac:dyDescent="0.35">
      <c r="A4672">
        <v>7820120</v>
      </c>
      <c r="B4672" t="s">
        <v>61</v>
      </c>
      <c r="C4672" t="s">
        <v>98</v>
      </c>
      <c r="D4672" t="s">
        <v>272</v>
      </c>
      <c r="E4672" t="s">
        <v>332</v>
      </c>
      <c r="F4672" s="6">
        <v>2.5810892196506923E-4</v>
      </c>
      <c r="G4672" t="s">
        <v>333</v>
      </c>
      <c r="H4672" t="s">
        <v>334</v>
      </c>
      <c r="I4672" s="1">
        <v>46.944999999999993</v>
      </c>
      <c r="J4672" s="2">
        <v>5.1879893314978921E-3</v>
      </c>
      <c r="K4672" s="2">
        <v>1.6286672975995869E-2</v>
      </c>
      <c r="L4672" s="2">
        <v>1.2105308834004706E-2</v>
      </c>
    </row>
    <row r="4673" spans="1:12" x14ac:dyDescent="0.35">
      <c r="A4673">
        <v>7820120</v>
      </c>
      <c r="B4673" t="s">
        <v>61</v>
      </c>
      <c r="C4673" t="s">
        <v>98</v>
      </c>
      <c r="D4673" t="s">
        <v>2256</v>
      </c>
      <c r="E4673" t="s">
        <v>2512</v>
      </c>
      <c r="F4673" s="6">
        <v>3.4414522928675903E-4</v>
      </c>
      <c r="G4673" t="s">
        <v>1192</v>
      </c>
      <c r="H4673" t="s">
        <v>946</v>
      </c>
      <c r="I4673" s="1">
        <v>75.8</v>
      </c>
      <c r="J4673" s="2">
        <v>2.5535576013077523E-2</v>
      </c>
      <c r="K4673" s="2">
        <v>3.049126731480685E-2</v>
      </c>
      <c r="L4673" s="2">
        <v>2.6120623427988956E-2</v>
      </c>
    </row>
    <row r="4674" spans="1:12" x14ac:dyDescent="0.35">
      <c r="A4674">
        <v>7820120</v>
      </c>
      <c r="B4674" t="s">
        <v>61</v>
      </c>
      <c r="C4674" t="s">
        <v>98</v>
      </c>
      <c r="D4674" t="s">
        <v>1516</v>
      </c>
      <c r="E4674" t="s">
        <v>1517</v>
      </c>
      <c r="F4674" s="6">
        <v>1.2905446098253463E-3</v>
      </c>
      <c r="G4674" t="s">
        <v>166</v>
      </c>
      <c r="H4674" t="s">
        <v>1143</v>
      </c>
      <c r="I4674" s="1">
        <v>74.225000000000009</v>
      </c>
      <c r="J4674" s="2">
        <v>7.1109008001376581E-2</v>
      </c>
      <c r="K4674" s="2">
        <v>0.12608620837993634</v>
      </c>
      <c r="L4674" s="2">
        <v>9.5758406110611094E-2</v>
      </c>
    </row>
    <row r="4675" spans="1:12" x14ac:dyDescent="0.35">
      <c r="A4675">
        <v>7820120</v>
      </c>
      <c r="B4675" t="s">
        <v>61</v>
      </c>
      <c r="C4675" t="s">
        <v>98</v>
      </c>
      <c r="D4675" t="s">
        <v>1518</v>
      </c>
      <c r="E4675" t="s">
        <v>1519</v>
      </c>
      <c r="F4675" s="6">
        <v>3.4414522928675903E-4</v>
      </c>
      <c r="G4675" t="s">
        <v>1462</v>
      </c>
      <c r="H4675" t="s">
        <v>266</v>
      </c>
      <c r="I4675" s="1">
        <v>67.72999999999999</v>
      </c>
      <c r="J4675" s="2">
        <v>1.9719521638131291E-2</v>
      </c>
      <c r="K4675" s="2">
        <v>1.8755914996128366E-2</v>
      </c>
      <c r="L4675" s="2">
        <v>2.3333047595890156E-2</v>
      </c>
    </row>
    <row r="4676" spans="1:12" x14ac:dyDescent="0.35">
      <c r="A4676">
        <v>7820120</v>
      </c>
      <c r="B4676" t="s">
        <v>61</v>
      </c>
      <c r="C4676" t="s">
        <v>98</v>
      </c>
      <c r="D4676" t="s">
        <v>1754</v>
      </c>
      <c r="E4676" t="s">
        <v>2513</v>
      </c>
      <c r="F4676" s="6">
        <v>4.3018153660844878E-4</v>
      </c>
      <c r="G4676" t="s">
        <v>1026</v>
      </c>
      <c r="H4676" t="s">
        <v>528</v>
      </c>
      <c r="I4676" s="1">
        <v>84.084999999999994</v>
      </c>
      <c r="J4676" s="2">
        <v>2.9080271874731136E-2</v>
      </c>
      <c r="K4676" s="2">
        <v>4.2501935816914735E-2</v>
      </c>
      <c r="L4676" s="2">
        <v>3.6178266572365607E-2</v>
      </c>
    </row>
    <row r="4677" spans="1:12" x14ac:dyDescent="0.35">
      <c r="A4677">
        <v>7820120</v>
      </c>
      <c r="B4677" t="s">
        <v>61</v>
      </c>
      <c r="C4677" t="s">
        <v>98</v>
      </c>
      <c r="D4677" t="s">
        <v>1754</v>
      </c>
      <c r="E4677" t="s">
        <v>2514</v>
      </c>
      <c r="F4677" s="6">
        <v>2.5810892196506923E-4</v>
      </c>
      <c r="G4677" t="s">
        <v>303</v>
      </c>
      <c r="H4677" t="s">
        <v>718</v>
      </c>
      <c r="I4677" s="1">
        <v>70.314999999999998</v>
      </c>
      <c r="J4677" s="2">
        <v>1.4479910522240385E-2</v>
      </c>
      <c r="K4677" s="2">
        <v>2.1732771229458832E-2</v>
      </c>
      <c r="L4677" s="2">
        <v>1.8170868500183835E-2</v>
      </c>
    </row>
    <row r="4678" spans="1:12" x14ac:dyDescent="0.35">
      <c r="A4678">
        <v>7820120</v>
      </c>
      <c r="B4678" t="s">
        <v>61</v>
      </c>
      <c r="C4678" t="s">
        <v>98</v>
      </c>
      <c r="D4678" t="s">
        <v>1063</v>
      </c>
      <c r="E4678" t="s">
        <v>2515</v>
      </c>
      <c r="F4678" s="6">
        <v>1.2905446098253463E-3</v>
      </c>
      <c r="G4678" t="s">
        <v>703</v>
      </c>
      <c r="H4678" t="s">
        <v>313</v>
      </c>
      <c r="I4678" s="1">
        <v>89.754999999999995</v>
      </c>
      <c r="J4678" s="2">
        <v>0.10595371246666092</v>
      </c>
      <c r="K4678" s="2">
        <v>0.12595715391895379</v>
      </c>
      <c r="L4678" s="2">
        <v>0.11589090990074569</v>
      </c>
    </row>
    <row r="4679" spans="1:12" x14ac:dyDescent="0.35">
      <c r="A4679">
        <v>7820120</v>
      </c>
      <c r="B4679" t="s">
        <v>61</v>
      </c>
      <c r="C4679" t="s">
        <v>98</v>
      </c>
      <c r="D4679" t="s">
        <v>1063</v>
      </c>
      <c r="E4679" t="s">
        <v>2516</v>
      </c>
      <c r="F4679" s="6">
        <v>1.6346898391121053E-3</v>
      </c>
      <c r="G4679" t="s">
        <v>1292</v>
      </c>
      <c r="H4679" t="s">
        <v>234</v>
      </c>
      <c r="I4679" s="1">
        <v>83.844999999999999</v>
      </c>
      <c r="J4679" s="2">
        <v>0.11279359889873526</v>
      </c>
      <c r="K4679" s="2">
        <v>0.15594941065129486</v>
      </c>
      <c r="L4679" s="2">
        <v>0.13715047999584437</v>
      </c>
    </row>
    <row r="4680" spans="1:12" x14ac:dyDescent="0.35">
      <c r="A4680">
        <v>7820120</v>
      </c>
      <c r="B4680" t="s">
        <v>61</v>
      </c>
      <c r="C4680" t="s">
        <v>98</v>
      </c>
      <c r="D4680" t="s">
        <v>1063</v>
      </c>
      <c r="E4680" t="s">
        <v>1520</v>
      </c>
      <c r="F4680" s="6">
        <v>1.0324356878602769E-3</v>
      </c>
      <c r="G4680" t="s">
        <v>178</v>
      </c>
      <c r="H4680" t="s">
        <v>597</v>
      </c>
      <c r="I4680" s="1">
        <v>76.584999999999994</v>
      </c>
      <c r="J4680" s="2">
        <v>7.5780779488944336E-2</v>
      </c>
      <c r="K4680" s="2">
        <v>7.2373741719005402E-2</v>
      </c>
      <c r="L4680" s="2">
        <v>7.9084572114725374E-2</v>
      </c>
    </row>
    <row r="4681" spans="1:12" x14ac:dyDescent="0.35">
      <c r="A4681">
        <v>7820120</v>
      </c>
      <c r="B4681" t="s">
        <v>61</v>
      </c>
      <c r="C4681" t="s">
        <v>98</v>
      </c>
      <c r="D4681" t="s">
        <v>1521</v>
      </c>
      <c r="E4681" t="s">
        <v>1522</v>
      </c>
      <c r="F4681" s="6">
        <v>9.463993805385873E-4</v>
      </c>
      <c r="G4681" t="s">
        <v>1316</v>
      </c>
      <c r="H4681" t="s">
        <v>1343</v>
      </c>
      <c r="I4681" s="1">
        <v>78.930000000000007</v>
      </c>
      <c r="J4681" s="2">
        <v>7.0979953540394047E-2</v>
      </c>
      <c r="K4681" s="2">
        <v>9.0191860965327372E-2</v>
      </c>
      <c r="L4681" s="2">
        <v>7.4765551062548397E-2</v>
      </c>
    </row>
    <row r="4682" spans="1:12" x14ac:dyDescent="0.35">
      <c r="A4682">
        <v>7820120</v>
      </c>
      <c r="B4682" t="s">
        <v>61</v>
      </c>
      <c r="C4682" t="s">
        <v>98</v>
      </c>
      <c r="D4682" t="s">
        <v>2280</v>
      </c>
      <c r="E4682" t="s">
        <v>2517</v>
      </c>
      <c r="F4682" s="6">
        <v>1.7207261464337952E-4</v>
      </c>
      <c r="G4682" t="s">
        <v>507</v>
      </c>
      <c r="H4682" t="s">
        <v>863</v>
      </c>
      <c r="I4682" s="1">
        <v>63.835000000000001</v>
      </c>
      <c r="J4682" s="2">
        <v>8.1046201497031751E-3</v>
      </c>
      <c r="K4682" s="2">
        <v>1.049642949324615E-2</v>
      </c>
      <c r="L4682" s="2">
        <v>1.0978232682966627E-2</v>
      </c>
    </row>
    <row r="4683" spans="1:12" x14ac:dyDescent="0.35">
      <c r="A4683">
        <v>7820120</v>
      </c>
      <c r="B4683" t="s">
        <v>61</v>
      </c>
      <c r="C4683" t="s">
        <v>98</v>
      </c>
      <c r="D4683" t="s">
        <v>1761</v>
      </c>
      <c r="E4683" t="s">
        <v>2518</v>
      </c>
      <c r="F4683" s="6">
        <v>4.3018153660844878E-4</v>
      </c>
      <c r="G4683" t="s">
        <v>532</v>
      </c>
      <c r="H4683" t="s">
        <v>934</v>
      </c>
      <c r="I4683" s="1">
        <v>65.484999999999999</v>
      </c>
      <c r="J4683" s="2">
        <v>1.9014023918093436E-2</v>
      </c>
      <c r="K4683" s="2">
        <v>3.6350339843413924E-2</v>
      </c>
      <c r="L4683" s="2">
        <v>2.8219908145109308E-2</v>
      </c>
    </row>
    <row r="4684" spans="1:12" x14ac:dyDescent="0.35">
      <c r="A4684">
        <v>7820120</v>
      </c>
      <c r="B4684" t="s">
        <v>61</v>
      </c>
      <c r="C4684" t="s">
        <v>98</v>
      </c>
      <c r="D4684" t="s">
        <v>1763</v>
      </c>
      <c r="E4684" t="s">
        <v>2519</v>
      </c>
      <c r="F4684" s="6">
        <v>1.6346898391121053E-3</v>
      </c>
      <c r="G4684" t="s">
        <v>325</v>
      </c>
      <c r="H4684" t="s">
        <v>278</v>
      </c>
      <c r="I4684" s="1">
        <v>76.094999999999999</v>
      </c>
      <c r="J4684" s="2">
        <v>0.11753419943216038</v>
      </c>
      <c r="K4684" s="2">
        <v>0.11818807536780521</v>
      </c>
      <c r="L4684" s="2">
        <v>0.12456336075166494</v>
      </c>
    </row>
    <row r="4685" spans="1:12" x14ac:dyDescent="0.35">
      <c r="A4685">
        <v>7820120</v>
      </c>
      <c r="B4685" t="s">
        <v>61</v>
      </c>
      <c r="C4685" t="s">
        <v>98</v>
      </c>
      <c r="D4685" t="s">
        <v>2520</v>
      </c>
      <c r="E4685" t="s">
        <v>2521</v>
      </c>
      <c r="F4685" s="6">
        <v>8.6036307321689758E-5</v>
      </c>
      <c r="G4685" t="s">
        <v>1209</v>
      </c>
      <c r="H4685" t="s">
        <v>206</v>
      </c>
      <c r="I4685" s="1">
        <v>74.174999999999997</v>
      </c>
      <c r="J4685" s="2">
        <v>4.8868622558719777E-3</v>
      </c>
      <c r="K4685" s="2">
        <v>8.6036307321689758E-3</v>
      </c>
      <c r="L4685" s="2">
        <v>6.3752902412562247E-3</v>
      </c>
    </row>
    <row r="4686" spans="1:12" x14ac:dyDescent="0.35">
      <c r="A4686">
        <v>7820120</v>
      </c>
      <c r="B4686" t="s">
        <v>61</v>
      </c>
      <c r="C4686" t="s">
        <v>98</v>
      </c>
      <c r="D4686" t="s">
        <v>2522</v>
      </c>
      <c r="E4686" t="s">
        <v>2523</v>
      </c>
      <c r="F4686" s="6">
        <v>1.7207261464337952E-4</v>
      </c>
      <c r="G4686" t="s">
        <v>515</v>
      </c>
      <c r="H4686" t="s">
        <v>758</v>
      </c>
      <c r="I4686" s="1">
        <v>73.86999999999999</v>
      </c>
      <c r="J4686" s="2">
        <v>1.0221113309816744E-2</v>
      </c>
      <c r="K4686" s="2">
        <v>1.2784995268003098E-2</v>
      </c>
      <c r="L4686" s="2">
        <v>1.2716166484707719E-2</v>
      </c>
    </row>
    <row r="4687" spans="1:12" x14ac:dyDescent="0.35">
      <c r="A4687">
        <v>7820120</v>
      </c>
      <c r="B4687" t="s">
        <v>61</v>
      </c>
      <c r="C4687" t="s">
        <v>98</v>
      </c>
      <c r="D4687" t="s">
        <v>2287</v>
      </c>
      <c r="E4687" t="s">
        <v>2524</v>
      </c>
      <c r="F4687" s="6">
        <v>3.4414522928675903E-4</v>
      </c>
      <c r="G4687" t="s">
        <v>561</v>
      </c>
      <c r="H4687" t="s">
        <v>875</v>
      </c>
      <c r="I4687" s="1">
        <v>72</v>
      </c>
      <c r="J4687" s="2">
        <v>2.4812871031575326E-2</v>
      </c>
      <c r="K4687" s="2">
        <v>2.0304568527918784E-2</v>
      </c>
      <c r="L4687" s="2">
        <v>2.4744042510841922E-2</v>
      </c>
    </row>
    <row r="4688" spans="1:12" x14ac:dyDescent="0.35">
      <c r="A4688">
        <v>7820120</v>
      </c>
      <c r="B4688" t="s">
        <v>61</v>
      </c>
      <c r="C4688" t="s">
        <v>98</v>
      </c>
      <c r="D4688" t="s">
        <v>1523</v>
      </c>
      <c r="E4688" t="s">
        <v>1524</v>
      </c>
      <c r="F4688" s="6">
        <v>2.5810892196506923E-4</v>
      </c>
      <c r="G4688" t="s">
        <v>527</v>
      </c>
      <c r="H4688" t="s">
        <v>625</v>
      </c>
      <c r="I4688" s="1">
        <v>62.725000000000001</v>
      </c>
      <c r="J4688" s="2">
        <v>1.6725458143336487E-2</v>
      </c>
      <c r="K4688" s="2">
        <v>1.2260173793340788E-2</v>
      </c>
      <c r="L4688" s="2">
        <v>1.6209240102484868E-2</v>
      </c>
    </row>
    <row r="4689" spans="1:12" x14ac:dyDescent="0.35">
      <c r="A4689">
        <v>7820120</v>
      </c>
      <c r="B4689" t="s">
        <v>61</v>
      </c>
      <c r="C4689" t="s">
        <v>98</v>
      </c>
      <c r="D4689" t="s">
        <v>1523</v>
      </c>
      <c r="E4689" t="s">
        <v>1525</v>
      </c>
      <c r="F4689" s="6">
        <v>6.0225415125182832E-4</v>
      </c>
      <c r="G4689" t="s">
        <v>1386</v>
      </c>
      <c r="H4689" t="s">
        <v>556</v>
      </c>
      <c r="I4689" s="1">
        <v>61.814999999999998</v>
      </c>
      <c r="J4689" s="2">
        <v>4.1374860191000611E-2</v>
      </c>
      <c r="K4689" s="2">
        <v>1.9031231179557774E-2</v>
      </c>
      <c r="L4689" s="2">
        <v>3.7219306087879538E-2</v>
      </c>
    </row>
    <row r="4690" spans="1:12" x14ac:dyDescent="0.35">
      <c r="A4690">
        <v>7820120</v>
      </c>
      <c r="B4690" t="s">
        <v>61</v>
      </c>
      <c r="C4690" t="s">
        <v>98</v>
      </c>
      <c r="D4690" t="s">
        <v>1523</v>
      </c>
      <c r="E4690" t="s">
        <v>2525</v>
      </c>
      <c r="F4690" s="6">
        <v>2.5810892196506923E-4</v>
      </c>
      <c r="G4690" t="s">
        <v>164</v>
      </c>
      <c r="H4690" t="s">
        <v>496</v>
      </c>
      <c r="I4690" s="1">
        <v>63.575000000000003</v>
      </c>
      <c r="J4690" s="2">
        <v>1.5512346210100661E-2</v>
      </c>
      <c r="K4690" s="2">
        <v>1.4892884797384496E-2</v>
      </c>
      <c r="L4690" s="2">
        <v>1.6389916544781898E-2</v>
      </c>
    </row>
    <row r="4691" spans="1:12" x14ac:dyDescent="0.35">
      <c r="A4691">
        <v>7820120</v>
      </c>
      <c r="B4691" t="s">
        <v>61</v>
      </c>
      <c r="C4691" t="s">
        <v>98</v>
      </c>
      <c r="D4691" t="s">
        <v>2526</v>
      </c>
      <c r="E4691" t="s">
        <v>2527</v>
      </c>
      <c r="F4691" s="6">
        <v>1.7207261464337952E-4</v>
      </c>
      <c r="G4691" t="s">
        <v>1284</v>
      </c>
      <c r="H4691" t="s">
        <v>1828</v>
      </c>
      <c r="I4691" s="1">
        <v>71.305000000000007</v>
      </c>
      <c r="J4691" s="2">
        <v>1.3387249419254926E-2</v>
      </c>
      <c r="K4691" s="2">
        <v>6.8140755398778292E-3</v>
      </c>
      <c r="L4691" s="2">
        <v>1.2268777949196905E-2</v>
      </c>
    </row>
    <row r="4692" spans="1:12" x14ac:dyDescent="0.35">
      <c r="A4692">
        <v>7820120</v>
      </c>
      <c r="B4692" t="s">
        <v>61</v>
      </c>
      <c r="C4692" t="s">
        <v>98</v>
      </c>
      <c r="D4692" t="s">
        <v>1526</v>
      </c>
      <c r="E4692" t="s">
        <v>1527</v>
      </c>
      <c r="F4692" s="6">
        <v>3.4414522928675903E-4</v>
      </c>
      <c r="G4692" t="s">
        <v>1528</v>
      </c>
      <c r="H4692" t="s">
        <v>413</v>
      </c>
      <c r="I4692" s="1">
        <v>72.849999999999994</v>
      </c>
      <c r="J4692" s="2">
        <v>2.0029252344489375E-2</v>
      </c>
      <c r="K4692" s="2">
        <v>2.8942613783016432E-2</v>
      </c>
      <c r="L4692" s="2">
        <v>2.5088187740128678E-2</v>
      </c>
    </row>
    <row r="4693" spans="1:12" x14ac:dyDescent="0.35">
      <c r="A4693">
        <v>7820120</v>
      </c>
      <c r="B4693" t="s">
        <v>61</v>
      </c>
      <c r="C4693" t="s">
        <v>98</v>
      </c>
      <c r="D4693" t="s">
        <v>275</v>
      </c>
      <c r="E4693" t="s">
        <v>335</v>
      </c>
      <c r="F4693" s="6">
        <v>1.7207261464337952E-4</v>
      </c>
      <c r="G4693" t="s">
        <v>336</v>
      </c>
      <c r="H4693" t="s">
        <v>206</v>
      </c>
      <c r="I4693" s="1">
        <v>74.88</v>
      </c>
      <c r="J4693" s="2">
        <v>6.6247956637701111E-3</v>
      </c>
      <c r="K4693" s="2">
        <v>1.7207261464337952E-2</v>
      </c>
      <c r="L4693" s="2">
        <v>1.28882390993511E-2</v>
      </c>
    </row>
    <row r="4694" spans="1:12" x14ac:dyDescent="0.35">
      <c r="A4694">
        <v>7820120</v>
      </c>
      <c r="B4694" t="s">
        <v>61</v>
      </c>
      <c r="C4694" t="s">
        <v>98</v>
      </c>
      <c r="D4694" t="s">
        <v>859</v>
      </c>
      <c r="E4694" t="s">
        <v>883</v>
      </c>
      <c r="F4694" s="6">
        <v>8.6036307321689755E-4</v>
      </c>
      <c r="G4694" t="s">
        <v>334</v>
      </c>
      <c r="H4694" t="s">
        <v>884</v>
      </c>
      <c r="I4694" s="1">
        <v>72.849999999999994</v>
      </c>
      <c r="J4694" s="2">
        <v>5.4288909919986236E-2</v>
      </c>
      <c r="K4694" s="2">
        <v>7.0205626774498833E-2</v>
      </c>
      <c r="L4694" s="2">
        <v>6.2720469350321703E-2</v>
      </c>
    </row>
    <row r="4695" spans="1:12" x14ac:dyDescent="0.35">
      <c r="A4695">
        <v>7820120</v>
      </c>
      <c r="B4695" t="s">
        <v>61</v>
      </c>
      <c r="C4695" t="str">
        <f>C4694</f>
        <v>H</v>
      </c>
      <c r="D4695" s="4" t="str">
        <f>"Comparison School Score"</f>
        <v>Comparison School Score</v>
      </c>
      <c r="F4695" s="6">
        <v>0.30620321775789383</v>
      </c>
      <c r="I4695" s="1"/>
      <c r="J4695" s="2">
        <v>17.648163124838696</v>
      </c>
      <c r="K4695" s="2">
        <v>24.198021164931607</v>
      </c>
      <c r="L4695" s="2">
        <v>21.813017269207709</v>
      </c>
    </row>
    <row r="4696" spans="1:12" x14ac:dyDescent="0.35">
      <c r="A4696">
        <v>7820120</v>
      </c>
      <c r="B4696" t="s">
        <v>61</v>
      </c>
      <c r="C4696" t="s">
        <v>97</v>
      </c>
      <c r="D4696" t="s">
        <v>1338</v>
      </c>
      <c r="E4696" t="s">
        <v>2528</v>
      </c>
      <c r="F4696" s="6">
        <v>1.7207261464337952E-4</v>
      </c>
      <c r="G4696" t="s">
        <v>1253</v>
      </c>
      <c r="H4696" t="s">
        <v>533</v>
      </c>
      <c r="I4696" s="1">
        <v>64.945000000000007</v>
      </c>
      <c r="J4696" s="2">
        <v>1.0616880323496516E-2</v>
      </c>
      <c r="K4696" s="2">
        <v>1.335283489632625E-2</v>
      </c>
      <c r="L4696" s="2">
        <v>1.1184719951819669E-2</v>
      </c>
    </row>
    <row r="4697" spans="1:12" x14ac:dyDescent="0.35">
      <c r="A4697">
        <v>7820120</v>
      </c>
      <c r="B4697" t="s">
        <v>61</v>
      </c>
      <c r="C4697" t="s">
        <v>97</v>
      </c>
      <c r="D4697" t="s">
        <v>1529</v>
      </c>
      <c r="E4697" t="s">
        <v>1530</v>
      </c>
      <c r="F4697" s="6">
        <v>1.7207261464337952E-4</v>
      </c>
      <c r="G4697" t="s">
        <v>804</v>
      </c>
      <c r="H4697" t="s">
        <v>378</v>
      </c>
      <c r="I4697" s="1">
        <v>73.88</v>
      </c>
      <c r="J4697" s="2">
        <v>1.159769422696378E-2</v>
      </c>
      <c r="K4697" s="2">
        <v>1.5469328056439819E-2</v>
      </c>
      <c r="L4697" s="2">
        <v>1.2716166484707719E-2</v>
      </c>
    </row>
    <row r="4698" spans="1:12" x14ac:dyDescent="0.35">
      <c r="A4698">
        <v>7820120</v>
      </c>
      <c r="B4698" t="s">
        <v>61</v>
      </c>
      <c r="C4698" t="s">
        <v>97</v>
      </c>
      <c r="D4698" t="s">
        <v>392</v>
      </c>
      <c r="E4698" t="s">
        <v>394</v>
      </c>
      <c r="F4698" s="6">
        <v>5.1621784393013847E-4</v>
      </c>
      <c r="G4698" t="s">
        <v>1831</v>
      </c>
      <c r="H4698" t="s">
        <v>786</v>
      </c>
      <c r="I4698" s="1">
        <v>77.88</v>
      </c>
      <c r="J4698" s="2">
        <v>2.3694399036393355E-2</v>
      </c>
      <c r="K4698" s="2">
        <v>5.0279617998795489E-2</v>
      </c>
      <c r="L4698" s="2">
        <v>4.0213370042157789E-2</v>
      </c>
    </row>
    <row r="4699" spans="1:12" x14ac:dyDescent="0.35">
      <c r="A4699">
        <v>7820120</v>
      </c>
      <c r="B4699" t="s">
        <v>61</v>
      </c>
      <c r="C4699" t="s">
        <v>97</v>
      </c>
      <c r="D4699" t="s">
        <v>392</v>
      </c>
      <c r="E4699" t="s">
        <v>588</v>
      </c>
      <c r="F4699" s="6">
        <v>1.4626172244687258E-3</v>
      </c>
      <c r="G4699" t="s">
        <v>589</v>
      </c>
      <c r="H4699" t="s">
        <v>590</v>
      </c>
      <c r="I4699" s="1">
        <v>59.78</v>
      </c>
      <c r="J4699" s="2">
        <v>4.5341133958530497E-2</v>
      </c>
      <c r="K4699" s="2">
        <v>0.11291404972898564</v>
      </c>
      <c r="L4699" s="2">
        <v>8.7318249416671309E-2</v>
      </c>
    </row>
    <row r="4700" spans="1:12" x14ac:dyDescent="0.35">
      <c r="A4700">
        <v>7820120</v>
      </c>
      <c r="B4700" t="s">
        <v>61</v>
      </c>
      <c r="C4700" t="s">
        <v>97</v>
      </c>
      <c r="D4700" t="s">
        <v>392</v>
      </c>
      <c r="E4700" t="s">
        <v>591</v>
      </c>
      <c r="F4700" s="6">
        <v>2.5810892196506923E-4</v>
      </c>
      <c r="G4700" t="s">
        <v>361</v>
      </c>
      <c r="H4700" t="s">
        <v>592</v>
      </c>
      <c r="I4700" s="1">
        <v>91.75</v>
      </c>
      <c r="J4700" s="2">
        <v>2.3978318850554934E-2</v>
      </c>
      <c r="K4700" s="2">
        <v>2.3952507958358425E-2</v>
      </c>
      <c r="L4700" s="2">
        <v>2.3694399824079275E-2</v>
      </c>
    </row>
    <row r="4701" spans="1:12" x14ac:dyDescent="0.35">
      <c r="A4701">
        <v>7820120</v>
      </c>
      <c r="B4701" t="s">
        <v>61</v>
      </c>
      <c r="C4701" t="s">
        <v>97</v>
      </c>
      <c r="D4701" t="s">
        <v>392</v>
      </c>
      <c r="E4701" t="s">
        <v>593</v>
      </c>
      <c r="F4701" s="6">
        <v>7.7432676589520781E-4</v>
      </c>
      <c r="G4701" t="s">
        <v>594</v>
      </c>
      <c r="H4701" t="s">
        <v>210</v>
      </c>
      <c r="I4701" s="1">
        <v>62.74</v>
      </c>
      <c r="J4701" s="2">
        <v>2.648197539361611E-2</v>
      </c>
      <c r="K4701" s="2">
        <v>6.7288995956293562E-2</v>
      </c>
      <c r="L4701" s="2">
        <v>4.862772030745461E-2</v>
      </c>
    </row>
    <row r="4702" spans="1:12" x14ac:dyDescent="0.35">
      <c r="A4702">
        <v>7820120</v>
      </c>
      <c r="B4702" t="s">
        <v>61</v>
      </c>
      <c r="C4702" t="s">
        <v>97</v>
      </c>
      <c r="D4702" t="s">
        <v>392</v>
      </c>
      <c r="E4702" t="s">
        <v>595</v>
      </c>
      <c r="F4702" s="6">
        <v>1.2905446098253463E-3</v>
      </c>
      <c r="G4702" t="s">
        <v>596</v>
      </c>
      <c r="H4702" t="s">
        <v>597</v>
      </c>
      <c r="I4702" s="1">
        <v>47.809999999999995</v>
      </c>
      <c r="J4702" s="2">
        <v>3.8587283833777852E-2</v>
      </c>
      <c r="K4702" s="2">
        <v>9.0467177148756767E-2</v>
      </c>
      <c r="L4702" s="2">
        <v>6.1688031365044152E-2</v>
      </c>
    </row>
    <row r="4703" spans="1:12" x14ac:dyDescent="0.35">
      <c r="A4703">
        <v>7820120</v>
      </c>
      <c r="B4703" t="s">
        <v>61</v>
      </c>
      <c r="C4703" t="s">
        <v>97</v>
      </c>
      <c r="D4703" t="s">
        <v>392</v>
      </c>
      <c r="E4703" t="s">
        <v>598</v>
      </c>
      <c r="F4703" s="6">
        <v>1.5486535317904156E-3</v>
      </c>
      <c r="G4703" t="s">
        <v>344</v>
      </c>
      <c r="H4703" t="s">
        <v>149</v>
      </c>
      <c r="I4703" s="1">
        <v>49.42</v>
      </c>
      <c r="J4703" s="2">
        <v>4.1503914651983137E-2</v>
      </c>
      <c r="K4703" s="2">
        <v>0.10283059451088361</v>
      </c>
      <c r="L4703" s="2">
        <v>7.6348617935738605E-2</v>
      </c>
    </row>
    <row r="4704" spans="1:12" x14ac:dyDescent="0.35">
      <c r="A4704">
        <v>7820120</v>
      </c>
      <c r="B4704" t="s">
        <v>61</v>
      </c>
      <c r="C4704" t="s">
        <v>97</v>
      </c>
      <c r="D4704" t="s">
        <v>392</v>
      </c>
      <c r="E4704" t="s">
        <v>599</v>
      </c>
      <c r="F4704" s="6">
        <v>3.4414522928675903E-4</v>
      </c>
      <c r="G4704" t="s">
        <v>355</v>
      </c>
      <c r="H4704" t="s">
        <v>600</v>
      </c>
      <c r="I4704" s="1">
        <v>72.034999999999997</v>
      </c>
      <c r="J4704" s="2">
        <v>1.1356792566463048E-2</v>
      </c>
      <c r="K4704" s="2">
        <v>3.3072356534457538E-2</v>
      </c>
      <c r="L4704" s="2">
        <v>2.477845650864665E-2</v>
      </c>
    </row>
    <row r="4705" spans="1:12" x14ac:dyDescent="0.35">
      <c r="A4705">
        <v>7820120</v>
      </c>
      <c r="B4705" t="s">
        <v>61</v>
      </c>
      <c r="C4705" t="s">
        <v>97</v>
      </c>
      <c r="D4705" t="s">
        <v>392</v>
      </c>
      <c r="E4705" t="s">
        <v>601</v>
      </c>
      <c r="F4705" s="6">
        <v>6.0225415125182832E-4</v>
      </c>
      <c r="G4705" t="s">
        <v>602</v>
      </c>
      <c r="H4705" t="s">
        <v>603</v>
      </c>
      <c r="I4705" s="1">
        <v>59.289999999999992</v>
      </c>
      <c r="J4705" s="2">
        <v>2.5174223522326421E-2</v>
      </c>
      <c r="K4705" s="2">
        <v>4.5650864664888588E-2</v>
      </c>
      <c r="L4705" s="2">
        <v>3.571367070974997E-2</v>
      </c>
    </row>
    <row r="4706" spans="1:12" x14ac:dyDescent="0.35">
      <c r="A4706">
        <v>7820120</v>
      </c>
      <c r="B4706" t="s">
        <v>61</v>
      </c>
      <c r="C4706" t="s">
        <v>97</v>
      </c>
      <c r="D4706" t="s">
        <v>392</v>
      </c>
      <c r="E4706" t="s">
        <v>565</v>
      </c>
      <c r="F4706" s="6">
        <v>8.6036307321689758E-5</v>
      </c>
      <c r="G4706" t="s">
        <v>604</v>
      </c>
      <c r="H4706" t="s">
        <v>605</v>
      </c>
      <c r="I4706" s="1">
        <v>69.070000000000007</v>
      </c>
      <c r="J4706" s="2">
        <v>3.4156414006710836E-3</v>
      </c>
      <c r="K4706" s="2">
        <v>7.5884023057730373E-3</v>
      </c>
      <c r="L4706" s="2">
        <v>5.945108835928763E-3</v>
      </c>
    </row>
    <row r="4707" spans="1:12" x14ac:dyDescent="0.35">
      <c r="A4707">
        <v>7820120</v>
      </c>
      <c r="B4707" t="s">
        <v>61</v>
      </c>
      <c r="C4707" t="s">
        <v>97</v>
      </c>
      <c r="D4707" t="s">
        <v>392</v>
      </c>
      <c r="E4707" t="s">
        <v>606</v>
      </c>
      <c r="F4707" s="6">
        <v>2.6671255269723822E-3</v>
      </c>
      <c r="G4707" t="s">
        <v>607</v>
      </c>
      <c r="H4707" t="s">
        <v>608</v>
      </c>
      <c r="I4707" s="1">
        <v>53.844999999999999</v>
      </c>
      <c r="J4707" s="2">
        <v>8.4014454099630043E-2</v>
      </c>
      <c r="K4707" s="2">
        <v>0.18056439817603029</v>
      </c>
      <c r="L4707" s="2">
        <v>0.14375806997352197</v>
      </c>
    </row>
    <row r="4708" spans="1:12" x14ac:dyDescent="0.35">
      <c r="A4708">
        <v>7820120</v>
      </c>
      <c r="B4708" t="s">
        <v>61</v>
      </c>
      <c r="C4708" t="s">
        <v>97</v>
      </c>
      <c r="D4708" t="s">
        <v>392</v>
      </c>
      <c r="E4708" t="s">
        <v>609</v>
      </c>
      <c r="F4708" s="6">
        <v>3.4414522928675903E-4</v>
      </c>
      <c r="G4708" t="s">
        <v>411</v>
      </c>
      <c r="H4708" t="s">
        <v>610</v>
      </c>
      <c r="I4708" s="1">
        <v>67.704999999999998</v>
      </c>
      <c r="J4708" s="2">
        <v>1.318076228168287E-2</v>
      </c>
      <c r="K4708" s="2">
        <v>2.8873784737159083E-2</v>
      </c>
      <c r="L4708" s="2">
        <v>2.3333047595890156E-2</v>
      </c>
    </row>
    <row r="4709" spans="1:12" x14ac:dyDescent="0.35">
      <c r="A4709">
        <v>7820120</v>
      </c>
      <c r="B4709" t="s">
        <v>61</v>
      </c>
      <c r="C4709" t="s">
        <v>97</v>
      </c>
      <c r="D4709" t="s">
        <v>392</v>
      </c>
      <c r="E4709" t="s">
        <v>611</v>
      </c>
      <c r="F4709" s="6">
        <v>6.0225415125182832E-4</v>
      </c>
      <c r="G4709" t="s">
        <v>612</v>
      </c>
      <c r="H4709" t="s">
        <v>488</v>
      </c>
      <c r="I4709" s="1">
        <v>82.399999999999991</v>
      </c>
      <c r="J4709" s="2">
        <v>4.3603200550632375E-2</v>
      </c>
      <c r="K4709" s="2">
        <v>5.3721070291663085E-2</v>
      </c>
      <c r="L4709" s="2">
        <v>4.9625742982117561E-2</v>
      </c>
    </row>
    <row r="4710" spans="1:12" x14ac:dyDescent="0.35">
      <c r="A4710">
        <v>7820120</v>
      </c>
      <c r="B4710" t="s">
        <v>61</v>
      </c>
      <c r="C4710" t="s">
        <v>97</v>
      </c>
      <c r="D4710" t="s">
        <v>392</v>
      </c>
      <c r="E4710" t="s">
        <v>585</v>
      </c>
      <c r="F4710" s="6">
        <v>3.4414522928675903E-4</v>
      </c>
      <c r="G4710" t="s">
        <v>556</v>
      </c>
      <c r="H4710" t="s">
        <v>361</v>
      </c>
      <c r="I4710" s="1">
        <v>65.240000000000009</v>
      </c>
      <c r="J4710" s="2">
        <v>1.0874989245461587E-2</v>
      </c>
      <c r="K4710" s="2">
        <v>3.1971091800739919E-2</v>
      </c>
      <c r="L4710" s="2">
        <v>2.243826894949669E-2</v>
      </c>
    </row>
    <row r="4711" spans="1:12" x14ac:dyDescent="0.35">
      <c r="A4711">
        <v>7820120</v>
      </c>
      <c r="B4711" t="s">
        <v>61</v>
      </c>
      <c r="C4711" t="s">
        <v>97</v>
      </c>
      <c r="D4711" t="s">
        <v>1834</v>
      </c>
      <c r="E4711" t="s">
        <v>2887</v>
      </c>
      <c r="F4711" s="6">
        <v>4.3018153660844878E-4</v>
      </c>
      <c r="G4711" t="s">
        <v>188</v>
      </c>
      <c r="H4711" t="s">
        <v>1039</v>
      </c>
      <c r="I4711" s="1">
        <v>75.495000000000005</v>
      </c>
      <c r="J4711" s="2">
        <v>3.2091542630990275E-2</v>
      </c>
      <c r="K4711" s="2">
        <v>3.2392669706616195E-2</v>
      </c>
      <c r="L4711" s="2">
        <v>3.2521723511193798E-2</v>
      </c>
    </row>
    <row r="4712" spans="1:12" x14ac:dyDescent="0.35">
      <c r="A4712">
        <v>7820120</v>
      </c>
      <c r="B4712" t="s">
        <v>61</v>
      </c>
      <c r="C4712" t="s">
        <v>97</v>
      </c>
      <c r="D4712" t="s">
        <v>820</v>
      </c>
      <c r="E4712" t="s">
        <v>821</v>
      </c>
      <c r="F4712" s="6">
        <v>8.6036307321689758E-5</v>
      </c>
      <c r="G4712" t="s">
        <v>589</v>
      </c>
      <c r="H4712" t="s">
        <v>535</v>
      </c>
      <c r="I4712" s="1">
        <v>52.154999999999994</v>
      </c>
      <c r="J4712" s="2">
        <v>2.6671255269723826E-3</v>
      </c>
      <c r="K4712" s="2">
        <v>5.4719091456594685E-3</v>
      </c>
      <c r="L4712" s="2">
        <v>4.491095242192206E-3</v>
      </c>
    </row>
    <row r="4713" spans="1:12" x14ac:dyDescent="0.35">
      <c r="A4713">
        <v>7820120</v>
      </c>
      <c r="B4713" t="s">
        <v>61</v>
      </c>
      <c r="C4713" t="s">
        <v>97</v>
      </c>
      <c r="D4713" t="s">
        <v>133</v>
      </c>
      <c r="E4713" t="s">
        <v>337</v>
      </c>
      <c r="F4713" s="6">
        <v>8.6036307321689755E-4</v>
      </c>
      <c r="G4713" t="s">
        <v>338</v>
      </c>
      <c r="H4713" t="s">
        <v>339</v>
      </c>
      <c r="I4713" s="1">
        <v>57.2</v>
      </c>
      <c r="J4713" s="2">
        <v>3.1747397401703521E-2</v>
      </c>
      <c r="K4713" s="2">
        <v>6.1688032349651555E-2</v>
      </c>
      <c r="L4713" s="2">
        <v>4.9298803438923296E-2</v>
      </c>
    </row>
    <row r="4714" spans="1:12" x14ac:dyDescent="0.35">
      <c r="A4714">
        <v>7820120</v>
      </c>
      <c r="B4714" t="s">
        <v>61</v>
      </c>
      <c r="C4714" t="s">
        <v>97</v>
      </c>
      <c r="D4714" t="s">
        <v>1531</v>
      </c>
      <c r="E4714" t="s">
        <v>1532</v>
      </c>
      <c r="F4714" s="6">
        <v>8.6036307321689755E-4</v>
      </c>
      <c r="G4714" t="s">
        <v>1533</v>
      </c>
      <c r="H4714" t="s">
        <v>1534</v>
      </c>
      <c r="I4714" s="1">
        <v>77.91</v>
      </c>
      <c r="J4714" s="2">
        <v>5.9451088359287613E-2</v>
      </c>
      <c r="K4714" s="2">
        <v>7.4077260603974876E-2</v>
      </c>
      <c r="L4714" s="2">
        <v>6.6936249721894353E-2</v>
      </c>
    </row>
    <row r="4715" spans="1:12" x14ac:dyDescent="0.35">
      <c r="A4715">
        <v>7820120</v>
      </c>
      <c r="B4715" t="s">
        <v>61</v>
      </c>
      <c r="C4715" t="s">
        <v>97</v>
      </c>
      <c r="D4715" t="s">
        <v>906</v>
      </c>
      <c r="E4715" t="s">
        <v>697</v>
      </c>
      <c r="F4715" s="6">
        <v>5.1621784393013847E-4</v>
      </c>
      <c r="G4715" t="s">
        <v>463</v>
      </c>
      <c r="H4715" t="s">
        <v>676</v>
      </c>
      <c r="I4715" s="1">
        <v>68.984999999999999</v>
      </c>
      <c r="J4715" s="2">
        <v>2.9372795319624879E-2</v>
      </c>
      <c r="K4715" s="2">
        <v>4.1039318592446007E-2</v>
      </c>
      <c r="L4715" s="2">
        <v>3.5619031231179557E-2</v>
      </c>
    </row>
    <row r="4716" spans="1:12" x14ac:dyDescent="0.35">
      <c r="A4716">
        <v>7820120</v>
      </c>
      <c r="B4716" t="s">
        <v>61</v>
      </c>
      <c r="C4716" t="s">
        <v>97</v>
      </c>
      <c r="D4716" t="s">
        <v>906</v>
      </c>
      <c r="E4716" t="s">
        <v>2529</v>
      </c>
      <c r="F4716" s="6">
        <v>6.8829045857351806E-4</v>
      </c>
      <c r="G4716" t="s">
        <v>2268</v>
      </c>
      <c r="H4716" t="s">
        <v>929</v>
      </c>
      <c r="I4716" s="1">
        <v>76.974999999999994</v>
      </c>
      <c r="J4716" s="2">
        <v>4.0540308009980215E-2</v>
      </c>
      <c r="K4716" s="2">
        <v>5.6302159511313773E-2</v>
      </c>
      <c r="L4716" s="2">
        <v>5.2998365310160889E-2</v>
      </c>
    </row>
    <row r="4717" spans="1:12" x14ac:dyDescent="0.35">
      <c r="A4717">
        <v>7820120</v>
      </c>
      <c r="B4717" t="s">
        <v>61</v>
      </c>
      <c r="C4717" t="s">
        <v>97</v>
      </c>
      <c r="D4717" t="s">
        <v>906</v>
      </c>
      <c r="E4717" t="s">
        <v>1535</v>
      </c>
      <c r="F4717" s="6">
        <v>9.463993805385873E-4</v>
      </c>
      <c r="G4717" t="s">
        <v>1511</v>
      </c>
      <c r="H4717" t="s">
        <v>264</v>
      </c>
      <c r="I4717" s="1">
        <v>76.56</v>
      </c>
      <c r="J4717" s="2">
        <v>5.8676761593392412E-2</v>
      </c>
      <c r="K4717" s="2">
        <v>8.0633227221887635E-2</v>
      </c>
      <c r="L4717" s="2">
        <v>7.2399552611201928E-2</v>
      </c>
    </row>
    <row r="4718" spans="1:12" x14ac:dyDescent="0.35">
      <c r="A4718">
        <v>7820120</v>
      </c>
      <c r="B4718" t="s">
        <v>61</v>
      </c>
      <c r="C4718" t="s">
        <v>97</v>
      </c>
      <c r="D4718" t="s">
        <v>906</v>
      </c>
      <c r="E4718" t="s">
        <v>1536</v>
      </c>
      <c r="F4718" s="6">
        <v>7.7432676589520781E-4</v>
      </c>
      <c r="G4718" t="s">
        <v>350</v>
      </c>
      <c r="H4718" t="s">
        <v>898</v>
      </c>
      <c r="I4718" s="1">
        <v>72.97999999999999</v>
      </c>
      <c r="J4718" s="2">
        <v>4.1891078034930744E-2</v>
      </c>
      <c r="K4718" s="2">
        <v>6.1791275918437583E-2</v>
      </c>
      <c r="L4718" s="2">
        <v>5.644842241528953E-2</v>
      </c>
    </row>
    <row r="4719" spans="1:12" x14ac:dyDescent="0.35">
      <c r="A4719">
        <v>7820120</v>
      </c>
      <c r="B4719" t="s">
        <v>61</v>
      </c>
      <c r="C4719" t="s">
        <v>97</v>
      </c>
      <c r="D4719" t="s">
        <v>1092</v>
      </c>
      <c r="E4719" t="s">
        <v>1171</v>
      </c>
      <c r="F4719" s="6">
        <v>3.4414522928675903E-4</v>
      </c>
      <c r="G4719" t="s">
        <v>300</v>
      </c>
      <c r="H4719" t="s">
        <v>241</v>
      </c>
      <c r="I4719" s="1">
        <v>76.760000000000005</v>
      </c>
      <c r="J4719" s="2">
        <v>2.2644756087068743E-2</v>
      </c>
      <c r="K4719" s="2">
        <v>2.8047836186870862E-2</v>
      </c>
      <c r="L4719" s="2">
        <v>2.6395938036046524E-2</v>
      </c>
    </row>
    <row r="4720" spans="1:12" x14ac:dyDescent="0.35">
      <c r="A4720">
        <v>7820120</v>
      </c>
      <c r="B4720" t="s">
        <v>61</v>
      </c>
      <c r="C4720" t="s">
        <v>97</v>
      </c>
      <c r="D4720" t="s">
        <v>1092</v>
      </c>
      <c r="E4720" t="s">
        <v>1172</v>
      </c>
      <c r="F4720" s="6">
        <v>1.2045083025036566E-3</v>
      </c>
      <c r="G4720" t="s">
        <v>435</v>
      </c>
      <c r="H4720" t="s">
        <v>914</v>
      </c>
      <c r="I4720" s="1">
        <v>68.509999999999991</v>
      </c>
      <c r="J4720" s="2">
        <v>7.2752301471220859E-2</v>
      </c>
      <c r="K4720" s="2">
        <v>0.10563537812957069</v>
      </c>
      <c r="L4720" s="2">
        <v>8.2508818721500482E-2</v>
      </c>
    </row>
    <row r="4721" spans="1:12" x14ac:dyDescent="0.35">
      <c r="A4721">
        <v>7820120</v>
      </c>
      <c r="B4721" t="s">
        <v>61</v>
      </c>
      <c r="C4721" t="s">
        <v>97</v>
      </c>
      <c r="D4721" t="s">
        <v>1092</v>
      </c>
      <c r="E4721" t="s">
        <v>1173</v>
      </c>
      <c r="F4721" s="6">
        <v>5.1621784393013847E-4</v>
      </c>
      <c r="G4721" t="s">
        <v>375</v>
      </c>
      <c r="H4721" t="s">
        <v>762</v>
      </c>
      <c r="I4721" s="1">
        <v>74.674999999999997</v>
      </c>
      <c r="J4721" s="2">
        <v>2.8753333906908714E-2</v>
      </c>
      <c r="K4721" s="2">
        <v>4.1710401789555186E-2</v>
      </c>
      <c r="L4721" s="2">
        <v>3.8561471366209507E-2</v>
      </c>
    </row>
    <row r="4722" spans="1:12" x14ac:dyDescent="0.35">
      <c r="A4722">
        <v>7820120</v>
      </c>
      <c r="B4722" t="s">
        <v>61</v>
      </c>
      <c r="C4722" t="s">
        <v>97</v>
      </c>
      <c r="D4722" t="s">
        <v>1092</v>
      </c>
      <c r="E4722" t="s">
        <v>2530</v>
      </c>
      <c r="F4722" s="6">
        <v>5.1621784393013847E-4</v>
      </c>
      <c r="G4722" t="s">
        <v>2531</v>
      </c>
      <c r="H4722" t="s">
        <v>499</v>
      </c>
      <c r="I4722" s="1">
        <v>79.94</v>
      </c>
      <c r="J4722" s="2">
        <v>3.5051191602856406E-2</v>
      </c>
      <c r="K4722" s="2">
        <v>4.614987524735438E-2</v>
      </c>
      <c r="L4722" s="2">
        <v>4.1297427514411081E-2</v>
      </c>
    </row>
    <row r="4723" spans="1:12" x14ac:dyDescent="0.35">
      <c r="A4723">
        <v>7820120</v>
      </c>
      <c r="B4723" t="s">
        <v>61</v>
      </c>
      <c r="C4723" t="s">
        <v>97</v>
      </c>
      <c r="D4723" t="s">
        <v>1537</v>
      </c>
      <c r="E4723" t="s">
        <v>1538</v>
      </c>
      <c r="F4723" s="6">
        <v>1.7207261464337952E-4</v>
      </c>
      <c r="G4723" t="s">
        <v>135</v>
      </c>
      <c r="H4723" t="s">
        <v>1219</v>
      </c>
      <c r="I4723" s="1">
        <v>73.484999999999999</v>
      </c>
      <c r="J4723" s="2">
        <v>8.878946915598384E-3</v>
      </c>
      <c r="K4723" s="2">
        <v>1.4557343198829906E-2</v>
      </c>
      <c r="L4723" s="2">
        <v>1.2647337176288395E-2</v>
      </c>
    </row>
    <row r="4724" spans="1:12" x14ac:dyDescent="0.35">
      <c r="A4724">
        <v>7820120</v>
      </c>
      <c r="B4724" t="s">
        <v>61</v>
      </c>
      <c r="C4724" t="s">
        <v>97</v>
      </c>
      <c r="D4724" t="s">
        <v>1847</v>
      </c>
      <c r="E4724" t="s">
        <v>2532</v>
      </c>
      <c r="F4724" s="6">
        <v>6.8829045857351806E-4</v>
      </c>
      <c r="G4724" t="s">
        <v>208</v>
      </c>
      <c r="H4724" t="s">
        <v>1446</v>
      </c>
      <c r="I4724" s="1">
        <v>78.220000000000013</v>
      </c>
      <c r="J4724" s="2">
        <v>5.1552955347156509E-2</v>
      </c>
      <c r="K4724" s="2">
        <v>5.0864664888582989E-2</v>
      </c>
      <c r="L4724" s="2">
        <v>5.389314500680225E-2</v>
      </c>
    </row>
    <row r="4725" spans="1:12" x14ac:dyDescent="0.35">
      <c r="A4725">
        <v>7820120</v>
      </c>
      <c r="B4725" t="s">
        <v>61</v>
      </c>
      <c r="C4725" t="s">
        <v>97</v>
      </c>
      <c r="D4725" t="s">
        <v>141</v>
      </c>
      <c r="E4725" t="s">
        <v>340</v>
      </c>
      <c r="F4725" s="6">
        <v>1.1184719951819668E-3</v>
      </c>
      <c r="G4725" t="s">
        <v>341</v>
      </c>
      <c r="H4725" t="s">
        <v>342</v>
      </c>
      <c r="I4725" s="1">
        <v>49.54</v>
      </c>
      <c r="J4725" s="2">
        <v>3.1540910264131465E-2</v>
      </c>
      <c r="K4725" s="2">
        <v>7.7957498064183089E-2</v>
      </c>
      <c r="L4725" s="2">
        <v>5.547620925437273E-2</v>
      </c>
    </row>
    <row r="4726" spans="1:12" x14ac:dyDescent="0.35">
      <c r="A4726">
        <v>7820120</v>
      </c>
      <c r="B4726" t="s">
        <v>61</v>
      </c>
      <c r="C4726" t="s">
        <v>97</v>
      </c>
      <c r="D4726" t="s">
        <v>141</v>
      </c>
      <c r="E4726" t="s">
        <v>343</v>
      </c>
      <c r="F4726" s="6">
        <v>1.2045083025036566E-3</v>
      </c>
      <c r="G4726" t="s">
        <v>344</v>
      </c>
      <c r="H4726" t="s">
        <v>345</v>
      </c>
      <c r="I4726" s="1">
        <v>60.29999999999999</v>
      </c>
      <c r="J4726" s="2">
        <v>3.2280822507097996E-2</v>
      </c>
      <c r="K4726" s="2">
        <v>9.2265335971780091E-2</v>
      </c>
      <c r="L4726" s="2">
        <v>7.2631849722003594E-2</v>
      </c>
    </row>
    <row r="4727" spans="1:12" x14ac:dyDescent="0.35">
      <c r="A4727">
        <v>7820120</v>
      </c>
      <c r="B4727" t="s">
        <v>61</v>
      </c>
      <c r="C4727" t="s">
        <v>97</v>
      </c>
      <c r="D4727" t="s">
        <v>141</v>
      </c>
      <c r="E4727" t="s">
        <v>346</v>
      </c>
      <c r="F4727" s="6">
        <v>1.1184719951819668E-3</v>
      </c>
      <c r="G4727" t="s">
        <v>347</v>
      </c>
      <c r="H4727" t="s">
        <v>348</v>
      </c>
      <c r="I4727" s="1">
        <v>65.039999999999992</v>
      </c>
      <c r="J4727" s="2">
        <v>4.7311365396197194E-2</v>
      </c>
      <c r="K4727" s="2">
        <v>7.6727178869482909E-2</v>
      </c>
      <c r="L4727" s="2">
        <v>7.2700679686827835E-2</v>
      </c>
    </row>
    <row r="4728" spans="1:12" x14ac:dyDescent="0.35">
      <c r="A4728">
        <v>7820120</v>
      </c>
      <c r="B4728" t="s">
        <v>61</v>
      </c>
      <c r="C4728" t="s">
        <v>97</v>
      </c>
      <c r="D4728" t="s">
        <v>141</v>
      </c>
      <c r="E4728" t="s">
        <v>349</v>
      </c>
      <c r="F4728" s="6">
        <v>3.4414522928675903E-4</v>
      </c>
      <c r="G4728" t="s">
        <v>350</v>
      </c>
      <c r="H4728" t="s">
        <v>351</v>
      </c>
      <c r="I4728" s="1">
        <v>70.599999999999994</v>
      </c>
      <c r="J4728" s="2">
        <v>1.8618256904413665E-2</v>
      </c>
      <c r="K4728" s="2">
        <v>2.9527660672803924E-2</v>
      </c>
      <c r="L4728" s="2">
        <v>2.4262238664716513E-2</v>
      </c>
    </row>
    <row r="4729" spans="1:12" x14ac:dyDescent="0.35">
      <c r="A4729">
        <v>7820120</v>
      </c>
      <c r="B4729" t="s">
        <v>61</v>
      </c>
      <c r="C4729" t="s">
        <v>97</v>
      </c>
      <c r="D4729" t="s">
        <v>141</v>
      </c>
      <c r="E4729" t="s">
        <v>352</v>
      </c>
      <c r="F4729" s="6">
        <v>1.0324356878602769E-3</v>
      </c>
      <c r="G4729" t="s">
        <v>353</v>
      </c>
      <c r="H4729" t="s">
        <v>173</v>
      </c>
      <c r="I4729" s="1">
        <v>59.015000000000001</v>
      </c>
      <c r="J4729" s="2">
        <v>4.2742837477415467E-2</v>
      </c>
      <c r="K4729" s="2">
        <v>7.9291060827669263E-2</v>
      </c>
      <c r="L4729" s="2">
        <v>6.091370558375634E-2</v>
      </c>
    </row>
    <row r="4730" spans="1:12" x14ac:dyDescent="0.35">
      <c r="A4730">
        <v>7820120</v>
      </c>
      <c r="B4730" t="s">
        <v>61</v>
      </c>
      <c r="C4730" t="s">
        <v>97</v>
      </c>
      <c r="D4730" t="s">
        <v>141</v>
      </c>
      <c r="E4730" t="s">
        <v>354</v>
      </c>
      <c r="F4730" s="6">
        <v>1.2045083025036566E-3</v>
      </c>
      <c r="G4730" t="s">
        <v>355</v>
      </c>
      <c r="H4730" t="s">
        <v>356</v>
      </c>
      <c r="I4730" s="1">
        <v>61.83</v>
      </c>
      <c r="J4730" s="2">
        <v>3.9748773982620667E-2</v>
      </c>
      <c r="K4730" s="2">
        <v>8.8892712724769854E-2</v>
      </c>
      <c r="L4730" s="2">
        <v>7.4438612175759075E-2</v>
      </c>
    </row>
    <row r="4731" spans="1:12" x14ac:dyDescent="0.35">
      <c r="A4731">
        <v>7820120</v>
      </c>
      <c r="B4731" t="s">
        <v>61</v>
      </c>
      <c r="C4731" t="s">
        <v>97</v>
      </c>
      <c r="D4731" t="s">
        <v>1348</v>
      </c>
      <c r="E4731" t="s">
        <v>2533</v>
      </c>
      <c r="F4731" s="6">
        <v>2.5810892196506923E-4</v>
      </c>
      <c r="G4731" t="s">
        <v>184</v>
      </c>
      <c r="H4731" t="s">
        <v>538</v>
      </c>
      <c r="I4731" s="1">
        <v>72.584999999999994</v>
      </c>
      <c r="J4731" s="2">
        <v>1.9667899853738277E-2</v>
      </c>
      <c r="K4731" s="2">
        <v>2.1552094984083281E-2</v>
      </c>
      <c r="L4731" s="2">
        <v>1.8738707340821066E-2</v>
      </c>
    </row>
    <row r="4732" spans="1:12" x14ac:dyDescent="0.35">
      <c r="A4732">
        <v>7820120</v>
      </c>
      <c r="B4732" t="s">
        <v>61</v>
      </c>
      <c r="C4732" t="s">
        <v>97</v>
      </c>
      <c r="D4732" t="s">
        <v>1851</v>
      </c>
      <c r="E4732" t="s">
        <v>1210</v>
      </c>
      <c r="F4732" s="6">
        <v>8.6036307321689758E-5</v>
      </c>
      <c r="G4732" t="s">
        <v>416</v>
      </c>
      <c r="H4732" t="s">
        <v>173</v>
      </c>
      <c r="I4732" s="1">
        <v>60.73</v>
      </c>
      <c r="J4732" s="2">
        <v>5.3944764690699483E-3</v>
      </c>
      <c r="K4732" s="2">
        <v>6.6075884023057731E-3</v>
      </c>
      <c r="L4732" s="2">
        <v>5.2224038544265682E-3</v>
      </c>
    </row>
    <row r="4733" spans="1:12" x14ac:dyDescent="0.35">
      <c r="A4733">
        <v>7820120</v>
      </c>
      <c r="B4733" t="s">
        <v>61</v>
      </c>
      <c r="C4733" t="s">
        <v>97</v>
      </c>
      <c r="D4733" t="s">
        <v>1851</v>
      </c>
      <c r="E4733" t="s">
        <v>2534</v>
      </c>
      <c r="F4733" s="6">
        <v>2.5810892196506923E-4</v>
      </c>
      <c r="G4733" t="s">
        <v>1684</v>
      </c>
      <c r="H4733" t="s">
        <v>229</v>
      </c>
      <c r="I4733" s="1">
        <v>70.52000000000001</v>
      </c>
      <c r="J4733" s="2">
        <v>1.8248300782930396E-2</v>
      </c>
      <c r="K4733" s="2">
        <v>1.6260862083799361E-2</v>
      </c>
      <c r="L4733" s="2">
        <v>1.8222489496890929E-2</v>
      </c>
    </row>
    <row r="4734" spans="1:12" x14ac:dyDescent="0.35">
      <c r="A4734">
        <v>7820120</v>
      </c>
      <c r="B4734" t="s">
        <v>61</v>
      </c>
      <c r="C4734" t="s">
        <v>97</v>
      </c>
      <c r="D4734" t="s">
        <v>1854</v>
      </c>
      <c r="E4734" t="s">
        <v>2536</v>
      </c>
      <c r="F4734" s="6">
        <v>3.4414522928675903E-4</v>
      </c>
      <c r="G4734" t="s">
        <v>1157</v>
      </c>
      <c r="H4734" t="s">
        <v>1131</v>
      </c>
      <c r="I4734" s="1">
        <v>82.210000000000008</v>
      </c>
      <c r="J4734" s="2">
        <v>3.1626946571453159E-2</v>
      </c>
      <c r="K4734" s="2">
        <v>3.0525681837735526E-2</v>
      </c>
      <c r="L4734" s="2">
        <v>2.8288736797123699E-2</v>
      </c>
    </row>
    <row r="4735" spans="1:12" x14ac:dyDescent="0.35">
      <c r="A4735">
        <v>7820120</v>
      </c>
      <c r="B4735" t="s">
        <v>61</v>
      </c>
      <c r="C4735" t="s">
        <v>97</v>
      </c>
      <c r="D4735" t="s">
        <v>1539</v>
      </c>
      <c r="E4735" t="s">
        <v>1540</v>
      </c>
      <c r="F4735" s="6">
        <v>7.7432676589520781E-4</v>
      </c>
      <c r="G4735" t="s">
        <v>331</v>
      </c>
      <c r="H4735" t="s">
        <v>720</v>
      </c>
      <c r="I4735" s="1">
        <v>61.195</v>
      </c>
      <c r="J4735" s="2">
        <v>3.1360234018755914E-2</v>
      </c>
      <c r="K4735" s="2">
        <v>5.3738277553127427E-2</v>
      </c>
      <c r="L4735" s="2">
        <v>4.7466230158611802E-2</v>
      </c>
    </row>
    <row r="4736" spans="1:12" x14ac:dyDescent="0.35">
      <c r="A4736">
        <v>7820120</v>
      </c>
      <c r="B4736" t="s">
        <v>61</v>
      </c>
      <c r="C4736" t="s">
        <v>97</v>
      </c>
      <c r="D4736" t="s">
        <v>1541</v>
      </c>
      <c r="E4736" t="s">
        <v>1542</v>
      </c>
      <c r="F4736" s="6">
        <v>5.1621784393013847E-4</v>
      </c>
      <c r="G4736" t="s">
        <v>1543</v>
      </c>
      <c r="H4736" t="s">
        <v>1340</v>
      </c>
      <c r="I4736" s="1">
        <v>70.72</v>
      </c>
      <c r="J4736" s="2">
        <v>3.01987438699131E-2</v>
      </c>
      <c r="K4736" s="2">
        <v>3.8613094725974358E-2</v>
      </c>
      <c r="L4736" s="2">
        <v>3.6548224925625643E-2</v>
      </c>
    </row>
    <row r="4737" spans="1:12" x14ac:dyDescent="0.35">
      <c r="A4737">
        <v>7820120</v>
      </c>
      <c r="B4737" t="s">
        <v>61</v>
      </c>
      <c r="C4737" t="s">
        <v>97</v>
      </c>
      <c r="D4737" t="s">
        <v>1541</v>
      </c>
      <c r="E4737" t="s">
        <v>1544</v>
      </c>
      <c r="F4737" s="6">
        <v>4.3018153660844878E-4</v>
      </c>
      <c r="G4737" t="s">
        <v>934</v>
      </c>
      <c r="H4737" t="s">
        <v>1219</v>
      </c>
      <c r="I4737" s="1">
        <v>85.364999999999995</v>
      </c>
      <c r="J4737" s="2">
        <v>3.6350339843413924E-2</v>
      </c>
      <c r="K4737" s="2">
        <v>3.6393357997074764E-2</v>
      </c>
      <c r="L4737" s="2">
        <v>3.6737503882766455E-2</v>
      </c>
    </row>
    <row r="4738" spans="1:12" x14ac:dyDescent="0.35">
      <c r="A4738">
        <v>7820120</v>
      </c>
      <c r="B4738" t="s">
        <v>61</v>
      </c>
      <c r="C4738" t="s">
        <v>97</v>
      </c>
      <c r="D4738" t="s">
        <v>1862</v>
      </c>
      <c r="E4738" t="s">
        <v>2537</v>
      </c>
      <c r="F4738" s="6">
        <v>8.6036307321689758E-5</v>
      </c>
      <c r="G4738" t="s">
        <v>215</v>
      </c>
      <c r="H4738" t="s">
        <v>260</v>
      </c>
      <c r="I4738" s="1">
        <v>90.65</v>
      </c>
      <c r="J4738" s="2">
        <v>8.018583842381485E-3</v>
      </c>
      <c r="K4738" s="2">
        <v>8.1906564570248652E-3</v>
      </c>
      <c r="L4738" s="2">
        <v>7.7948893120641056E-3</v>
      </c>
    </row>
    <row r="4739" spans="1:12" x14ac:dyDescent="0.35">
      <c r="A4739">
        <v>7820120</v>
      </c>
      <c r="B4739" t="s">
        <v>61</v>
      </c>
      <c r="C4739" t="s">
        <v>97</v>
      </c>
      <c r="D4739" t="s">
        <v>1545</v>
      </c>
      <c r="E4739" t="s">
        <v>1546</v>
      </c>
      <c r="F4739" s="6">
        <v>6.8829045857351806E-4</v>
      </c>
      <c r="G4739" t="s">
        <v>288</v>
      </c>
      <c r="H4739" t="s">
        <v>730</v>
      </c>
      <c r="I4739" s="1">
        <v>69.674999999999997</v>
      </c>
      <c r="J4739" s="2">
        <v>3.1799019186096539E-2</v>
      </c>
      <c r="K4739" s="2">
        <v>5.5338552869310859E-2</v>
      </c>
      <c r="L4739" s="2">
        <v>4.7973842862078425E-2</v>
      </c>
    </row>
    <row r="4740" spans="1:12" x14ac:dyDescent="0.35">
      <c r="A4740">
        <v>7820120</v>
      </c>
      <c r="B4740" t="s">
        <v>61</v>
      </c>
      <c r="C4740" t="s">
        <v>97</v>
      </c>
      <c r="D4740" t="s">
        <v>1545</v>
      </c>
      <c r="E4740" t="s">
        <v>2312</v>
      </c>
      <c r="F4740" s="6">
        <v>1.7207261464337952E-4</v>
      </c>
      <c r="G4740" t="s">
        <v>498</v>
      </c>
      <c r="H4740" t="s">
        <v>401</v>
      </c>
      <c r="I4740" s="1">
        <v>68.575000000000003</v>
      </c>
      <c r="J4740" s="2">
        <v>1.0462014970317474E-2</v>
      </c>
      <c r="K4740" s="2">
        <v>1.2285984685537299E-2</v>
      </c>
      <c r="L4740" s="2">
        <v>1.1804181364535836E-2</v>
      </c>
    </row>
    <row r="4741" spans="1:12" x14ac:dyDescent="0.35">
      <c r="A4741">
        <v>7820120</v>
      </c>
      <c r="B4741" t="s">
        <v>61</v>
      </c>
      <c r="C4741" t="s">
        <v>97</v>
      </c>
      <c r="D4741" t="s">
        <v>1545</v>
      </c>
      <c r="E4741" t="s">
        <v>2538</v>
      </c>
      <c r="F4741" s="6">
        <v>3.4414522928675903E-4</v>
      </c>
      <c r="G4741" t="s">
        <v>1711</v>
      </c>
      <c r="H4741" t="s">
        <v>914</v>
      </c>
      <c r="I4741" s="1">
        <v>79.655000000000001</v>
      </c>
      <c r="J4741" s="2">
        <v>2.5707648627720899E-2</v>
      </c>
      <c r="K4741" s="2">
        <v>3.0181536608448769E-2</v>
      </c>
      <c r="L4741" s="2">
        <v>2.7428373723906802E-2</v>
      </c>
    </row>
    <row r="4742" spans="1:12" x14ac:dyDescent="0.35">
      <c r="A4742">
        <v>7820120</v>
      </c>
      <c r="B4742" t="s">
        <v>61</v>
      </c>
      <c r="C4742" t="s">
        <v>97</v>
      </c>
      <c r="D4742" t="s">
        <v>1545</v>
      </c>
      <c r="E4742" t="s">
        <v>1547</v>
      </c>
      <c r="F4742" s="6">
        <v>1.7207261464337952E-4</v>
      </c>
      <c r="G4742" t="s">
        <v>881</v>
      </c>
      <c r="H4742" t="s">
        <v>1405</v>
      </c>
      <c r="I4742" s="1">
        <v>72.424999999999997</v>
      </c>
      <c r="J4742" s="2">
        <v>9.2919211907424946E-3</v>
      </c>
      <c r="K4742" s="2">
        <v>1.42820270154005E-2</v>
      </c>
      <c r="L4742" s="2">
        <v>1.2475264561645015E-2</v>
      </c>
    </row>
    <row r="4743" spans="1:12" x14ac:dyDescent="0.35">
      <c r="A4743">
        <v>7820120</v>
      </c>
      <c r="B4743" t="s">
        <v>61</v>
      </c>
      <c r="C4743" t="s">
        <v>97</v>
      </c>
      <c r="D4743" t="s">
        <v>1870</v>
      </c>
      <c r="E4743" t="s">
        <v>2539</v>
      </c>
      <c r="F4743" s="6">
        <v>7.7432676589520781E-4</v>
      </c>
      <c r="G4743" t="s">
        <v>1930</v>
      </c>
      <c r="H4743" t="s">
        <v>576</v>
      </c>
      <c r="I4743" s="1">
        <v>69.789999999999992</v>
      </c>
      <c r="J4743" s="2">
        <v>3.4380108405747227E-2</v>
      </c>
      <c r="K4743" s="2">
        <v>6.7134130603114517E-2</v>
      </c>
      <c r="L4743" s="2">
        <v>5.404801062254326E-2</v>
      </c>
    </row>
    <row r="4744" spans="1:12" x14ac:dyDescent="0.35">
      <c r="A4744">
        <v>7820120</v>
      </c>
      <c r="B4744" t="s">
        <v>61</v>
      </c>
      <c r="C4744" t="s">
        <v>97</v>
      </c>
      <c r="D4744" t="s">
        <v>301</v>
      </c>
      <c r="E4744" t="s">
        <v>1065</v>
      </c>
      <c r="F4744" s="6">
        <v>8.6036307321689755E-4</v>
      </c>
      <c r="G4744" t="s">
        <v>881</v>
      </c>
      <c r="H4744" t="s">
        <v>1219</v>
      </c>
      <c r="I4744" s="1">
        <v>71.594999999999999</v>
      </c>
      <c r="J4744" s="2">
        <v>4.6459605953712471E-2</v>
      </c>
      <c r="K4744" s="2">
        <v>7.2786715994149528E-2</v>
      </c>
      <c r="L4744" s="2">
        <v>6.160199472952E-2</v>
      </c>
    </row>
    <row r="4745" spans="1:12" x14ac:dyDescent="0.35">
      <c r="A4745">
        <v>7820120</v>
      </c>
      <c r="B4745" t="s">
        <v>61</v>
      </c>
      <c r="C4745" t="s">
        <v>97</v>
      </c>
      <c r="D4745" t="s">
        <v>1350</v>
      </c>
      <c r="E4745" t="s">
        <v>1548</v>
      </c>
      <c r="F4745" s="6">
        <v>4.3018153660844878E-4</v>
      </c>
      <c r="G4745" t="s">
        <v>808</v>
      </c>
      <c r="H4745" t="s">
        <v>278</v>
      </c>
      <c r="I4745" s="1">
        <v>68.089999999999989</v>
      </c>
      <c r="J4745" s="2">
        <v>2.6800309730706358E-2</v>
      </c>
      <c r="K4745" s="2">
        <v>3.1102125096790844E-2</v>
      </c>
      <c r="L4745" s="2">
        <v>2.9295361986630429E-2</v>
      </c>
    </row>
    <row r="4746" spans="1:12" x14ac:dyDescent="0.35">
      <c r="A4746">
        <v>7820120</v>
      </c>
      <c r="B4746" t="s">
        <v>61</v>
      </c>
      <c r="C4746" t="s">
        <v>97</v>
      </c>
      <c r="D4746" t="s">
        <v>1352</v>
      </c>
      <c r="E4746" t="s">
        <v>1551</v>
      </c>
      <c r="F4746" s="6">
        <v>1.3765809171470361E-3</v>
      </c>
      <c r="G4746" t="s">
        <v>308</v>
      </c>
      <c r="H4746" t="s">
        <v>308</v>
      </c>
      <c r="I4746" s="1">
        <v>74.22</v>
      </c>
      <c r="J4746" s="2">
        <v>9.8838509851157191E-2</v>
      </c>
      <c r="K4746" s="2">
        <v>9.8838509851157191E-2</v>
      </c>
      <c r="L4746" s="2">
        <v>0.10214229985131851</v>
      </c>
    </row>
    <row r="4747" spans="1:12" x14ac:dyDescent="0.35">
      <c r="A4747">
        <v>7820120</v>
      </c>
      <c r="B4747" t="s">
        <v>61</v>
      </c>
      <c r="C4747" t="s">
        <v>97</v>
      </c>
      <c r="D4747" t="s">
        <v>1352</v>
      </c>
      <c r="E4747" t="s">
        <v>1552</v>
      </c>
      <c r="F4747" s="6">
        <v>8.6036307321689755E-4</v>
      </c>
      <c r="G4747" t="s">
        <v>1010</v>
      </c>
      <c r="H4747" t="s">
        <v>715</v>
      </c>
      <c r="I4747" s="1">
        <v>70.97</v>
      </c>
      <c r="J4747" s="2">
        <v>6.8054719091456592E-2</v>
      </c>
      <c r="K4747" s="2">
        <v>6.9001118471995193E-2</v>
      </c>
      <c r="L4747" s="2">
        <v>6.1085778198399728E-2</v>
      </c>
    </row>
    <row r="4748" spans="1:12" x14ac:dyDescent="0.35">
      <c r="A4748">
        <v>7820120</v>
      </c>
      <c r="B4748" t="s">
        <v>61</v>
      </c>
      <c r="C4748" t="s">
        <v>97</v>
      </c>
      <c r="D4748" t="s">
        <v>1885</v>
      </c>
      <c r="E4748" t="s">
        <v>2540</v>
      </c>
      <c r="F4748" s="6">
        <v>2.5810892196506923E-4</v>
      </c>
      <c r="G4748" t="s">
        <v>375</v>
      </c>
      <c r="H4748" t="s">
        <v>705</v>
      </c>
      <c r="I4748" s="1">
        <v>75.114999999999995</v>
      </c>
      <c r="J4748" s="2">
        <v>1.4376666953454357E-2</v>
      </c>
      <c r="K4748" s="2">
        <v>2.2352232642174993E-2</v>
      </c>
      <c r="L4748" s="2">
        <v>1.938397964573374E-2</v>
      </c>
    </row>
    <row r="4749" spans="1:12" x14ac:dyDescent="0.35">
      <c r="A4749">
        <v>7820120</v>
      </c>
      <c r="B4749" t="s">
        <v>61</v>
      </c>
      <c r="C4749" t="s">
        <v>97</v>
      </c>
      <c r="D4749" t="s">
        <v>646</v>
      </c>
      <c r="E4749" t="s">
        <v>807</v>
      </c>
      <c r="F4749" s="6">
        <v>1.3765809171470361E-3</v>
      </c>
      <c r="G4749" t="s">
        <v>808</v>
      </c>
      <c r="H4749" t="s">
        <v>236</v>
      </c>
      <c r="I4749" s="1">
        <v>67.644999999999996</v>
      </c>
      <c r="J4749" s="2">
        <v>8.5760991138260342E-2</v>
      </c>
      <c r="K4749" s="2">
        <v>0.10021509076830423</v>
      </c>
      <c r="L4749" s="2">
        <v>9.3194523889862782E-2</v>
      </c>
    </row>
    <row r="4750" spans="1:12" x14ac:dyDescent="0.35">
      <c r="A4750">
        <v>7820120</v>
      </c>
      <c r="B4750" t="s">
        <v>61</v>
      </c>
      <c r="C4750" t="s">
        <v>97</v>
      </c>
      <c r="D4750" t="s">
        <v>646</v>
      </c>
      <c r="E4750" t="s">
        <v>2888</v>
      </c>
      <c r="F4750" s="6">
        <v>1.7207261464337952E-4</v>
      </c>
      <c r="G4750" t="s">
        <v>466</v>
      </c>
      <c r="H4750" t="s">
        <v>1116</v>
      </c>
      <c r="I4750" s="1">
        <v>69.489999999999995</v>
      </c>
      <c r="J4750" s="2">
        <v>1.2234362901144283E-2</v>
      </c>
      <c r="K4750" s="2">
        <v>1.2303191947001635E-2</v>
      </c>
      <c r="L4750" s="2">
        <v>1.1941839718812512E-2</v>
      </c>
    </row>
    <row r="4751" spans="1:12" x14ac:dyDescent="0.35">
      <c r="A4751">
        <v>7820120</v>
      </c>
      <c r="B4751" t="s">
        <v>61</v>
      </c>
      <c r="C4751" t="s">
        <v>97</v>
      </c>
      <c r="D4751" t="s">
        <v>646</v>
      </c>
      <c r="E4751" t="s">
        <v>2541</v>
      </c>
      <c r="F4751" s="6">
        <v>6.8829045857351806E-4</v>
      </c>
      <c r="G4751" t="s">
        <v>1410</v>
      </c>
      <c r="H4751" t="s">
        <v>981</v>
      </c>
      <c r="I4751" s="1">
        <v>76.614999999999995</v>
      </c>
      <c r="J4751" s="2">
        <v>5.4581433364879979E-2</v>
      </c>
      <c r="K4751" s="2">
        <v>5.8986492299750497E-2</v>
      </c>
      <c r="L4751" s="2">
        <v>5.2723048076483592E-2</v>
      </c>
    </row>
    <row r="4752" spans="1:12" x14ac:dyDescent="0.35">
      <c r="A4752">
        <v>7820120</v>
      </c>
      <c r="B4752" t="s">
        <v>61</v>
      </c>
      <c r="C4752" t="s">
        <v>97</v>
      </c>
      <c r="D4752" t="s">
        <v>646</v>
      </c>
      <c r="E4752" t="s">
        <v>2542</v>
      </c>
      <c r="F4752" s="6">
        <v>3.4414522928675903E-4</v>
      </c>
      <c r="G4752" t="s">
        <v>1325</v>
      </c>
      <c r="H4752" t="s">
        <v>944</v>
      </c>
      <c r="I4752" s="1">
        <v>61.025000000000006</v>
      </c>
      <c r="J4752" s="2">
        <v>1.8411769766841609E-2</v>
      </c>
      <c r="K4752" s="2">
        <v>2.0855200894777597E-2</v>
      </c>
      <c r="L4752" s="2">
        <v>2.1027272984297032E-2</v>
      </c>
    </row>
    <row r="4753" spans="1:12" x14ac:dyDescent="0.35">
      <c r="A4753">
        <v>7820120</v>
      </c>
      <c r="B4753" t="s">
        <v>61</v>
      </c>
      <c r="C4753" t="s">
        <v>97</v>
      </c>
      <c r="D4753" t="s">
        <v>646</v>
      </c>
      <c r="E4753" t="s">
        <v>1553</v>
      </c>
      <c r="F4753" s="6">
        <v>4.3018153660844878E-4</v>
      </c>
      <c r="G4753" t="s">
        <v>463</v>
      </c>
      <c r="H4753" t="s">
        <v>1026</v>
      </c>
      <c r="I4753" s="1">
        <v>65.375</v>
      </c>
      <c r="J4753" s="2">
        <v>2.4477329433020736E-2</v>
      </c>
      <c r="K4753" s="2">
        <v>2.9080271874731136E-2</v>
      </c>
      <c r="L4753" s="2">
        <v>2.8133873150597483E-2</v>
      </c>
    </row>
    <row r="4754" spans="1:12" x14ac:dyDescent="0.35">
      <c r="A4754">
        <v>7820120</v>
      </c>
      <c r="B4754" t="s">
        <v>61</v>
      </c>
      <c r="C4754" t="s">
        <v>97</v>
      </c>
      <c r="D4754" t="s">
        <v>646</v>
      </c>
      <c r="E4754" t="s">
        <v>647</v>
      </c>
      <c r="F4754" s="6">
        <v>6.8829045857351806E-4</v>
      </c>
      <c r="G4754" t="s">
        <v>648</v>
      </c>
      <c r="H4754" t="s">
        <v>649</v>
      </c>
      <c r="I4754" s="1">
        <v>58.209999999999994</v>
      </c>
      <c r="J4754" s="2">
        <v>3.2831454873956813E-2</v>
      </c>
      <c r="K4754" s="2">
        <v>4.7147896412285985E-2</v>
      </c>
      <c r="L4754" s="2">
        <v>4.0058505214102695E-2</v>
      </c>
    </row>
    <row r="4755" spans="1:12" x14ac:dyDescent="0.35">
      <c r="A4755">
        <v>7820120</v>
      </c>
      <c r="B4755" t="s">
        <v>61</v>
      </c>
      <c r="C4755" t="s">
        <v>97</v>
      </c>
      <c r="D4755" t="s">
        <v>911</v>
      </c>
      <c r="E4755" t="s">
        <v>2543</v>
      </c>
      <c r="F4755" s="6">
        <v>3.4414522928675903E-4</v>
      </c>
      <c r="G4755" t="s">
        <v>2124</v>
      </c>
      <c r="H4755" t="s">
        <v>1389</v>
      </c>
      <c r="I4755" s="1">
        <v>74.150000000000006</v>
      </c>
      <c r="J4755" s="2">
        <v>2.226619633485331E-2</v>
      </c>
      <c r="K4755" s="2">
        <v>2.4365482233502538E-2</v>
      </c>
      <c r="L4755" s="2">
        <v>2.5535574962829627E-2</v>
      </c>
    </row>
    <row r="4756" spans="1:12" x14ac:dyDescent="0.35">
      <c r="A4756">
        <v>7820120</v>
      </c>
      <c r="B4756" t="s">
        <v>61</v>
      </c>
      <c r="C4756" t="s">
        <v>97</v>
      </c>
      <c r="D4756" t="s">
        <v>1105</v>
      </c>
      <c r="E4756" t="s">
        <v>2544</v>
      </c>
      <c r="F4756" s="6">
        <v>1.7207261464337952E-4</v>
      </c>
      <c r="G4756" t="s">
        <v>188</v>
      </c>
      <c r="H4756" t="s">
        <v>1421</v>
      </c>
      <c r="I4756" s="1">
        <v>82.605000000000004</v>
      </c>
      <c r="J4756" s="2">
        <v>1.2836617052396112E-2</v>
      </c>
      <c r="K4756" s="2">
        <v>1.4643379506151596E-2</v>
      </c>
      <c r="L4756" s="2">
        <v>1.4213197706981175E-2</v>
      </c>
    </row>
    <row r="4757" spans="1:12" x14ac:dyDescent="0.35">
      <c r="A4757">
        <v>7820120</v>
      </c>
      <c r="B4757" t="s">
        <v>61</v>
      </c>
      <c r="C4757" t="s">
        <v>97</v>
      </c>
      <c r="D4757" t="s">
        <v>1357</v>
      </c>
      <c r="E4757" t="s">
        <v>1554</v>
      </c>
      <c r="F4757" s="6">
        <v>3.4414522928675903E-4</v>
      </c>
      <c r="G4757" t="s">
        <v>278</v>
      </c>
      <c r="H4757" t="s">
        <v>405</v>
      </c>
      <c r="I4757" s="1">
        <v>74.60499999999999</v>
      </c>
      <c r="J4757" s="2">
        <v>2.4881700077432678E-2</v>
      </c>
      <c r="K4757" s="2">
        <v>3.1489288479738455E-2</v>
      </c>
      <c r="L4757" s="2">
        <v>2.5673233579668279E-2</v>
      </c>
    </row>
    <row r="4758" spans="1:12" x14ac:dyDescent="0.35">
      <c r="A4758">
        <v>7820120</v>
      </c>
      <c r="B4758" t="s">
        <v>61</v>
      </c>
      <c r="C4758" t="s">
        <v>97</v>
      </c>
      <c r="D4758" t="s">
        <v>1898</v>
      </c>
      <c r="E4758" t="s">
        <v>1899</v>
      </c>
      <c r="F4758" s="6">
        <v>3.4414522928675903E-4</v>
      </c>
      <c r="G4758" t="s">
        <v>194</v>
      </c>
      <c r="H4758" t="s">
        <v>798</v>
      </c>
      <c r="I4758" s="1">
        <v>79.084999999999994</v>
      </c>
      <c r="J4758" s="2">
        <v>2.2403854426568011E-2</v>
      </c>
      <c r="K4758" s="2">
        <v>2.8185494278585566E-2</v>
      </c>
      <c r="L4758" s="2">
        <v>2.7221887636582641E-2</v>
      </c>
    </row>
    <row r="4759" spans="1:12" x14ac:dyDescent="0.35">
      <c r="A4759">
        <v>7820120</v>
      </c>
      <c r="B4759" t="s">
        <v>61</v>
      </c>
      <c r="C4759" t="s">
        <v>97</v>
      </c>
      <c r="D4759" t="s">
        <v>1555</v>
      </c>
      <c r="E4759" t="s">
        <v>1556</v>
      </c>
      <c r="F4759" s="6">
        <v>8.6036307321689758E-5</v>
      </c>
      <c r="G4759" t="s">
        <v>1557</v>
      </c>
      <c r="H4759" t="s">
        <v>688</v>
      </c>
      <c r="I4759" s="1">
        <v>80</v>
      </c>
      <c r="J4759" s="2">
        <v>5.5149272993203127E-3</v>
      </c>
      <c r="K4759" s="2">
        <v>7.0033554159855465E-3</v>
      </c>
      <c r="L4759" s="2">
        <v>6.8829045857351804E-3</v>
      </c>
    </row>
    <row r="4760" spans="1:12" x14ac:dyDescent="0.35">
      <c r="A4760">
        <v>7820120</v>
      </c>
      <c r="B4760" t="s">
        <v>61</v>
      </c>
      <c r="C4760" t="s">
        <v>97</v>
      </c>
      <c r="D4760" t="s">
        <v>1360</v>
      </c>
      <c r="E4760" t="s">
        <v>2687</v>
      </c>
      <c r="F4760" s="6">
        <v>1.7207261464337952E-4</v>
      </c>
      <c r="G4760" t="s">
        <v>863</v>
      </c>
      <c r="H4760" t="s">
        <v>373</v>
      </c>
      <c r="I4760" s="1">
        <v>80.22</v>
      </c>
      <c r="J4760" s="2">
        <v>1.049642949324615E-2</v>
      </c>
      <c r="K4760" s="2">
        <v>1.445409963004388E-2</v>
      </c>
      <c r="L4760" s="2">
        <v>1.3800223694399037E-2</v>
      </c>
    </row>
    <row r="4761" spans="1:12" x14ac:dyDescent="0.35">
      <c r="A4761">
        <v>7820120</v>
      </c>
      <c r="B4761" t="s">
        <v>61</v>
      </c>
      <c r="C4761" t="s">
        <v>97</v>
      </c>
      <c r="D4761" t="s">
        <v>1360</v>
      </c>
      <c r="E4761" t="s">
        <v>1558</v>
      </c>
      <c r="F4761" s="6">
        <v>3.4414522928675903E-4</v>
      </c>
      <c r="G4761" t="s">
        <v>1028</v>
      </c>
      <c r="H4761" t="s">
        <v>254</v>
      </c>
      <c r="I4761" s="1">
        <v>61.344999999999999</v>
      </c>
      <c r="J4761" s="2">
        <v>1.4350856061257853E-2</v>
      </c>
      <c r="K4761" s="2">
        <v>2.618945194872236E-2</v>
      </c>
      <c r="L4761" s="2">
        <v>2.1096102292716357E-2</v>
      </c>
    </row>
    <row r="4762" spans="1:12" x14ac:dyDescent="0.35">
      <c r="A4762">
        <v>7820120</v>
      </c>
      <c r="B4762" t="s">
        <v>61</v>
      </c>
      <c r="C4762" t="s">
        <v>97</v>
      </c>
      <c r="D4762" t="s">
        <v>1110</v>
      </c>
      <c r="E4762" t="s">
        <v>818</v>
      </c>
      <c r="F4762" s="6">
        <v>7.7432676589520781E-4</v>
      </c>
      <c r="G4762" t="s">
        <v>447</v>
      </c>
      <c r="H4762" t="s">
        <v>508</v>
      </c>
      <c r="I4762" s="1">
        <v>74.474999999999994</v>
      </c>
      <c r="J4762" s="2">
        <v>6.1636410565258537E-2</v>
      </c>
      <c r="K4762" s="2">
        <v>6.0707218446184298E-2</v>
      </c>
      <c r="L4762" s="2">
        <v>5.7609912564132337E-2</v>
      </c>
    </row>
    <row r="4763" spans="1:12" x14ac:dyDescent="0.35">
      <c r="A4763">
        <v>7820120</v>
      </c>
      <c r="B4763" t="s">
        <v>61</v>
      </c>
      <c r="C4763" t="s">
        <v>97</v>
      </c>
      <c r="D4763" t="s">
        <v>1110</v>
      </c>
      <c r="E4763" t="s">
        <v>1174</v>
      </c>
      <c r="F4763" s="6">
        <v>4.3018153660844878E-4</v>
      </c>
      <c r="G4763" t="s">
        <v>327</v>
      </c>
      <c r="H4763" t="s">
        <v>934</v>
      </c>
      <c r="I4763" s="1">
        <v>82.14500000000001</v>
      </c>
      <c r="J4763" s="2">
        <v>3.480168631162351E-2</v>
      </c>
      <c r="K4763" s="2">
        <v>3.6350339843413924E-2</v>
      </c>
      <c r="L4763" s="2">
        <v>3.5360920996404623E-2</v>
      </c>
    </row>
    <row r="4764" spans="1:12" x14ac:dyDescent="0.35">
      <c r="A4764">
        <v>7820120</v>
      </c>
      <c r="B4764" t="s">
        <v>61</v>
      </c>
      <c r="C4764" t="s">
        <v>97</v>
      </c>
      <c r="D4764" t="s">
        <v>1110</v>
      </c>
      <c r="E4764" t="s">
        <v>1175</v>
      </c>
      <c r="F4764" s="6">
        <v>1.1184719951819668E-3</v>
      </c>
      <c r="G4764" t="s">
        <v>561</v>
      </c>
      <c r="H4764" t="s">
        <v>934</v>
      </c>
      <c r="I4764" s="1">
        <v>83.344999999999999</v>
      </c>
      <c r="J4764" s="2">
        <v>8.0641830852619806E-2</v>
      </c>
      <c r="K4764" s="2">
        <v>9.4510883592876196E-2</v>
      </c>
      <c r="L4764" s="2">
        <v>9.3168720611963476E-2</v>
      </c>
    </row>
    <row r="4765" spans="1:12" x14ac:dyDescent="0.35">
      <c r="A4765">
        <v>7820120</v>
      </c>
      <c r="B4765" t="s">
        <v>61</v>
      </c>
      <c r="C4765" t="s">
        <v>97</v>
      </c>
      <c r="D4765" t="s">
        <v>1110</v>
      </c>
      <c r="E4765" t="s">
        <v>677</v>
      </c>
      <c r="F4765" s="6">
        <v>3.4414522928675903E-4</v>
      </c>
      <c r="G4765" t="s">
        <v>715</v>
      </c>
      <c r="H4765" t="s">
        <v>929</v>
      </c>
      <c r="I4765" s="1">
        <v>84.9</v>
      </c>
      <c r="J4765" s="2">
        <v>2.7600447388798074E-2</v>
      </c>
      <c r="K4765" s="2">
        <v>2.8151079755656887E-2</v>
      </c>
      <c r="L4765" s="2">
        <v>2.9217930491569788E-2</v>
      </c>
    </row>
    <row r="4766" spans="1:12" x14ac:dyDescent="0.35">
      <c r="A4766">
        <v>7820120</v>
      </c>
      <c r="B4766" t="s">
        <v>61</v>
      </c>
      <c r="C4766" t="s">
        <v>97</v>
      </c>
      <c r="D4766" t="s">
        <v>1110</v>
      </c>
      <c r="E4766" t="s">
        <v>1176</v>
      </c>
      <c r="F4766" s="6">
        <v>6.0225415125182832E-4</v>
      </c>
      <c r="G4766" t="s">
        <v>852</v>
      </c>
      <c r="H4766" t="s">
        <v>567</v>
      </c>
      <c r="I4766" s="1">
        <v>79.825000000000003</v>
      </c>
      <c r="J4766" s="2">
        <v>4.6795147552267061E-2</v>
      </c>
      <c r="K4766" s="2">
        <v>4.8963262496773644E-2</v>
      </c>
      <c r="L4766" s="2">
        <v>4.8059883107829708E-2</v>
      </c>
    </row>
    <row r="4767" spans="1:12" x14ac:dyDescent="0.35">
      <c r="A4767">
        <v>7820120</v>
      </c>
      <c r="B4767" t="s">
        <v>61</v>
      </c>
      <c r="C4767" t="s">
        <v>97</v>
      </c>
      <c r="D4767" t="s">
        <v>1110</v>
      </c>
      <c r="E4767" t="s">
        <v>1177</v>
      </c>
      <c r="F4767" s="6">
        <v>1.7207261464337951E-3</v>
      </c>
      <c r="G4767" t="s">
        <v>1178</v>
      </c>
      <c r="H4767" t="s">
        <v>1179</v>
      </c>
      <c r="I4767" s="1">
        <v>73.275000000000006</v>
      </c>
      <c r="J4767" s="2">
        <v>0.10513636754710488</v>
      </c>
      <c r="K4767" s="2">
        <v>0.13593736556826982</v>
      </c>
      <c r="L4767" s="2">
        <v>0.12612923178483665</v>
      </c>
    </row>
    <row r="4768" spans="1:12" x14ac:dyDescent="0.35">
      <c r="A4768">
        <v>7820120</v>
      </c>
      <c r="B4768" t="s">
        <v>61</v>
      </c>
      <c r="C4768" t="s">
        <v>97</v>
      </c>
      <c r="D4768" t="s">
        <v>1110</v>
      </c>
      <c r="E4768" t="s">
        <v>1180</v>
      </c>
      <c r="F4768" s="6">
        <v>5.1621784393013847E-4</v>
      </c>
      <c r="G4768" t="s">
        <v>751</v>
      </c>
      <c r="H4768" t="s">
        <v>511</v>
      </c>
      <c r="I4768" s="1">
        <v>73.584999999999994</v>
      </c>
      <c r="J4768" s="2">
        <v>3.5928761937537634E-2</v>
      </c>
      <c r="K4768" s="2">
        <v>4.1452292867590119E-2</v>
      </c>
      <c r="L4768" s="2">
        <v>3.7993632525572273E-2</v>
      </c>
    </row>
    <row r="4769" spans="1:12" x14ac:dyDescent="0.35">
      <c r="A4769">
        <v>7820120</v>
      </c>
      <c r="B4769" t="s">
        <v>61</v>
      </c>
      <c r="C4769" t="s">
        <v>97</v>
      </c>
      <c r="D4769" t="s">
        <v>2328</v>
      </c>
      <c r="E4769" t="s">
        <v>2548</v>
      </c>
      <c r="F4769" s="6">
        <v>2.5810892196506923E-4</v>
      </c>
      <c r="G4769" t="s">
        <v>667</v>
      </c>
      <c r="H4769" t="s">
        <v>297</v>
      </c>
      <c r="I4769" s="1">
        <v>94.245000000000005</v>
      </c>
      <c r="J4769" s="2">
        <v>2.4726834724253632E-2</v>
      </c>
      <c r="K4769" s="2">
        <v>2.3797642605179383E-2</v>
      </c>
      <c r="L4769" s="2">
        <v>2.4339672128991949E-2</v>
      </c>
    </row>
    <row r="4770" spans="1:12" x14ac:dyDescent="0.35">
      <c r="A4770">
        <v>7820120</v>
      </c>
      <c r="B4770" t="s">
        <v>61</v>
      </c>
      <c r="C4770" t="s">
        <v>97</v>
      </c>
      <c r="D4770" t="s">
        <v>1905</v>
      </c>
      <c r="E4770" t="s">
        <v>2549</v>
      </c>
      <c r="F4770" s="6">
        <v>2.5810892196506923E-4</v>
      </c>
      <c r="G4770" t="s">
        <v>642</v>
      </c>
      <c r="H4770" t="s">
        <v>1375</v>
      </c>
      <c r="I4770" s="1">
        <v>70.040000000000006</v>
      </c>
      <c r="J4770" s="2">
        <v>1.3705583756345176E-2</v>
      </c>
      <c r="K4770" s="2">
        <v>2.3849264389572397E-2</v>
      </c>
      <c r="L4770" s="2">
        <v>1.8067624537554845E-2</v>
      </c>
    </row>
    <row r="4771" spans="1:12" x14ac:dyDescent="0.35">
      <c r="A4771">
        <v>7820120</v>
      </c>
      <c r="B4771" t="s">
        <v>61</v>
      </c>
      <c r="C4771" t="s">
        <v>97</v>
      </c>
      <c r="D4771" t="s">
        <v>1905</v>
      </c>
      <c r="E4771" t="s">
        <v>2550</v>
      </c>
      <c r="F4771" s="6">
        <v>5.1621784393013847E-4</v>
      </c>
      <c r="G4771" t="s">
        <v>556</v>
      </c>
      <c r="H4771" t="s">
        <v>178</v>
      </c>
      <c r="I4771" s="1">
        <v>61.075000000000003</v>
      </c>
      <c r="J4771" s="2">
        <v>1.6312483868192375E-2</v>
      </c>
      <c r="K4771" s="2">
        <v>3.7890389744472168E-2</v>
      </c>
      <c r="L4771" s="2">
        <v>3.1540909476445542E-2</v>
      </c>
    </row>
    <row r="4772" spans="1:12" x14ac:dyDescent="0.35">
      <c r="A4772">
        <v>7820120</v>
      </c>
      <c r="B4772" t="s">
        <v>61</v>
      </c>
      <c r="C4772" t="s">
        <v>97</v>
      </c>
      <c r="D4772" t="s">
        <v>1905</v>
      </c>
      <c r="E4772" t="s">
        <v>2551</v>
      </c>
      <c r="F4772" s="6">
        <v>4.3018153660844878E-4</v>
      </c>
      <c r="G4772" t="s">
        <v>1206</v>
      </c>
      <c r="H4772" t="s">
        <v>1890</v>
      </c>
      <c r="I4772" s="1">
        <v>55.95</v>
      </c>
      <c r="J4772" s="2">
        <v>1.8798933149789213E-2</v>
      </c>
      <c r="K4772" s="2">
        <v>3.1360234018755921E-2</v>
      </c>
      <c r="L4772" s="2">
        <v>2.404714855281722E-2</v>
      </c>
    </row>
    <row r="4773" spans="1:12" x14ac:dyDescent="0.35">
      <c r="A4773">
        <v>7820120</v>
      </c>
      <c r="B4773" t="s">
        <v>61</v>
      </c>
      <c r="C4773" t="s">
        <v>97</v>
      </c>
      <c r="D4773" t="s">
        <v>2695</v>
      </c>
      <c r="E4773" t="s">
        <v>2889</v>
      </c>
      <c r="F4773" s="6">
        <v>4.3018153660844878E-4</v>
      </c>
      <c r="G4773" t="s">
        <v>245</v>
      </c>
      <c r="H4773" t="s">
        <v>206</v>
      </c>
      <c r="I4773" s="1">
        <v>81.680000000000007</v>
      </c>
      <c r="J4773" s="2">
        <v>2.1509076830422438E-2</v>
      </c>
      <c r="K4773" s="2">
        <v>4.3018153660844875E-2</v>
      </c>
      <c r="L4773" s="2">
        <v>3.5145830228100403E-2</v>
      </c>
    </row>
    <row r="4774" spans="1:12" x14ac:dyDescent="0.35">
      <c r="A4774">
        <v>7820120</v>
      </c>
      <c r="B4774" t="s">
        <v>61</v>
      </c>
      <c r="C4774" t="s">
        <v>97</v>
      </c>
      <c r="D4774" t="s">
        <v>305</v>
      </c>
      <c r="E4774" t="s">
        <v>650</v>
      </c>
      <c r="F4774" s="6">
        <v>1.1184719951819668E-3</v>
      </c>
      <c r="G4774" t="s">
        <v>651</v>
      </c>
      <c r="H4774" t="s">
        <v>652</v>
      </c>
      <c r="I4774" s="1">
        <v>77.905000000000001</v>
      </c>
      <c r="J4774" s="2">
        <v>5.357480856921621E-2</v>
      </c>
      <c r="K4774" s="2">
        <v>0.10569560354469586</v>
      </c>
      <c r="L4774" s="2">
        <v>8.7240815624193405E-2</v>
      </c>
    </row>
    <row r="4775" spans="1:12" x14ac:dyDescent="0.35">
      <c r="A4775">
        <v>7820120</v>
      </c>
      <c r="B4775" t="s">
        <v>61</v>
      </c>
      <c r="C4775" t="s">
        <v>97</v>
      </c>
      <c r="D4775" t="s">
        <v>305</v>
      </c>
      <c r="E4775" t="s">
        <v>653</v>
      </c>
      <c r="F4775" s="6">
        <v>6.8829045857351806E-4</v>
      </c>
      <c r="G4775" t="s">
        <v>294</v>
      </c>
      <c r="H4775" t="s">
        <v>444</v>
      </c>
      <c r="I4775" s="1">
        <v>74.924999999999997</v>
      </c>
      <c r="J4775" s="2">
        <v>3.5722274799965585E-2</v>
      </c>
      <c r="K4775" s="2">
        <v>6.3666867418050416E-2</v>
      </c>
      <c r="L4775" s="2">
        <v>5.1621784393013855E-2</v>
      </c>
    </row>
    <row r="4776" spans="1:12" x14ac:dyDescent="0.35">
      <c r="A4776">
        <v>7820120</v>
      </c>
      <c r="B4776" t="s">
        <v>61</v>
      </c>
      <c r="C4776" t="s">
        <v>97</v>
      </c>
      <c r="D4776" t="s">
        <v>305</v>
      </c>
      <c r="E4776" t="s">
        <v>809</v>
      </c>
      <c r="F4776" s="6">
        <v>1.9788350683988642E-3</v>
      </c>
      <c r="G4776" t="s">
        <v>810</v>
      </c>
      <c r="H4776" t="s">
        <v>640</v>
      </c>
      <c r="I4776" s="1">
        <v>69.77</v>
      </c>
      <c r="J4776" s="2">
        <v>7.7174567667555705E-2</v>
      </c>
      <c r="K4776" s="2">
        <v>0.16345177664974617</v>
      </c>
      <c r="L4776" s="2">
        <v>0.13812269381316611</v>
      </c>
    </row>
    <row r="4777" spans="1:12" x14ac:dyDescent="0.35">
      <c r="A4777">
        <v>7820120</v>
      </c>
      <c r="B4777" t="s">
        <v>61</v>
      </c>
      <c r="C4777" t="s">
        <v>97</v>
      </c>
      <c r="D4777" t="s">
        <v>305</v>
      </c>
      <c r="E4777" t="s">
        <v>811</v>
      </c>
      <c r="F4777" s="6">
        <v>8.6036307321689755E-4</v>
      </c>
      <c r="G4777" t="s">
        <v>812</v>
      </c>
      <c r="H4777" t="s">
        <v>612</v>
      </c>
      <c r="I4777" s="1">
        <v>61.865000000000002</v>
      </c>
      <c r="J4777" s="2">
        <v>2.5380710659898477E-2</v>
      </c>
      <c r="K4777" s="2">
        <v>6.2290286500903388E-2</v>
      </c>
      <c r="L4777" s="2">
        <v>5.3170437268399338E-2</v>
      </c>
    </row>
    <row r="4778" spans="1:12" x14ac:dyDescent="0.35">
      <c r="A4778">
        <v>7820120</v>
      </c>
      <c r="B4778" t="s">
        <v>61</v>
      </c>
      <c r="C4778" t="s">
        <v>97</v>
      </c>
      <c r="D4778" t="s">
        <v>305</v>
      </c>
      <c r="E4778" t="s">
        <v>654</v>
      </c>
      <c r="F4778" s="6">
        <v>1.4626172244687258E-3</v>
      </c>
      <c r="G4778" t="s">
        <v>655</v>
      </c>
      <c r="H4778" t="s">
        <v>656</v>
      </c>
      <c r="I4778" s="1">
        <v>69.849999999999994</v>
      </c>
      <c r="J4778" s="2">
        <v>5.075281768906479E-2</v>
      </c>
      <c r="K4778" s="2">
        <v>0.13163555020218531</v>
      </c>
      <c r="L4778" s="2">
        <v>0.10209068673147061</v>
      </c>
    </row>
    <row r="4779" spans="1:12" x14ac:dyDescent="0.35">
      <c r="A4779">
        <v>7820120</v>
      </c>
      <c r="B4779" t="s">
        <v>61</v>
      </c>
      <c r="C4779" t="s">
        <v>97</v>
      </c>
      <c r="D4779" t="s">
        <v>305</v>
      </c>
      <c r="E4779" t="s">
        <v>1786</v>
      </c>
      <c r="F4779" s="6">
        <v>6.0225415125182832E-4</v>
      </c>
      <c r="G4779" t="s">
        <v>143</v>
      </c>
      <c r="H4779" t="s">
        <v>990</v>
      </c>
      <c r="I4779" s="1">
        <v>66.014999999999986</v>
      </c>
      <c r="J4779" s="2">
        <v>2.3608362729071672E-2</v>
      </c>
      <c r="K4779" s="2">
        <v>5.3781295706788267E-2</v>
      </c>
      <c r="L4779" s="2">
        <v>3.9808998478778945E-2</v>
      </c>
    </row>
    <row r="4780" spans="1:12" x14ac:dyDescent="0.35">
      <c r="A4780">
        <v>7820120</v>
      </c>
      <c r="B4780" t="s">
        <v>61</v>
      </c>
      <c r="C4780" t="s">
        <v>97</v>
      </c>
      <c r="D4780" t="s">
        <v>305</v>
      </c>
      <c r="E4780" t="s">
        <v>813</v>
      </c>
      <c r="F4780" s="6">
        <v>9.463993805385873E-4</v>
      </c>
      <c r="G4780" t="s">
        <v>639</v>
      </c>
      <c r="H4780" t="s">
        <v>772</v>
      </c>
      <c r="I4780" s="1">
        <v>62.039999999999992</v>
      </c>
      <c r="J4780" s="2">
        <v>4.8171728469414095E-2</v>
      </c>
      <c r="K4780" s="2">
        <v>7.6279790071410128E-2</v>
      </c>
      <c r="L4780" s="2">
        <v>5.8771400087355423E-2</v>
      </c>
    </row>
    <row r="4781" spans="1:12" x14ac:dyDescent="0.35">
      <c r="A4781">
        <v>7820120</v>
      </c>
      <c r="B4781" t="s">
        <v>61</v>
      </c>
      <c r="C4781" t="s">
        <v>97</v>
      </c>
      <c r="D4781" t="s">
        <v>305</v>
      </c>
      <c r="E4781" t="s">
        <v>1787</v>
      </c>
      <c r="F4781" s="6">
        <v>6.8829045857351806E-4</v>
      </c>
      <c r="G4781" t="s">
        <v>446</v>
      </c>
      <c r="H4781" t="s">
        <v>1219</v>
      </c>
      <c r="I4781" s="1">
        <v>66.75</v>
      </c>
      <c r="J4781" s="2">
        <v>3.0147122085520089E-2</v>
      </c>
      <c r="K4781" s="2">
        <v>5.8229372795319624E-2</v>
      </c>
      <c r="L4781" s="2">
        <v>4.590897148635787E-2</v>
      </c>
    </row>
    <row r="4782" spans="1:12" x14ac:dyDescent="0.35">
      <c r="A4782">
        <v>7820120</v>
      </c>
      <c r="B4782" t="s">
        <v>61</v>
      </c>
      <c r="C4782" t="s">
        <v>97</v>
      </c>
      <c r="D4782" t="s">
        <v>305</v>
      </c>
      <c r="E4782" t="s">
        <v>1561</v>
      </c>
      <c r="F4782" s="6">
        <v>1.4626172244687258E-3</v>
      </c>
      <c r="G4782" t="s">
        <v>879</v>
      </c>
      <c r="H4782" t="s">
        <v>990</v>
      </c>
      <c r="I4782" s="1">
        <v>72.905000000000001</v>
      </c>
      <c r="J4782" s="2">
        <v>6.2161232039920848E-2</v>
      </c>
      <c r="K4782" s="2">
        <v>0.1306117181450572</v>
      </c>
      <c r="L4782" s="2">
        <v>0.10677105738621698</v>
      </c>
    </row>
    <row r="4783" spans="1:12" x14ac:dyDescent="0.35">
      <c r="A4783">
        <v>7820120</v>
      </c>
      <c r="B4783" t="s">
        <v>61</v>
      </c>
      <c r="C4783" t="s">
        <v>97</v>
      </c>
      <c r="D4783" t="s">
        <v>305</v>
      </c>
      <c r="E4783" t="s">
        <v>657</v>
      </c>
      <c r="F4783" s="6">
        <v>9.463993805385873E-4</v>
      </c>
      <c r="G4783" t="s">
        <v>658</v>
      </c>
      <c r="H4783" t="s">
        <v>659</v>
      </c>
      <c r="I4783" s="1">
        <v>64.929999999999993</v>
      </c>
      <c r="J4783" s="2">
        <v>3.6625656026843333E-2</v>
      </c>
      <c r="K4783" s="2">
        <v>8.214746623074938E-2</v>
      </c>
      <c r="L4783" s="2">
        <v>6.1421321241045164E-2</v>
      </c>
    </row>
    <row r="4784" spans="1:12" x14ac:dyDescent="0.35">
      <c r="A4784">
        <v>7820120</v>
      </c>
      <c r="B4784" t="s">
        <v>61</v>
      </c>
      <c r="C4784" t="s">
        <v>97</v>
      </c>
      <c r="D4784" t="s">
        <v>305</v>
      </c>
      <c r="E4784" t="s">
        <v>814</v>
      </c>
      <c r="F4784" s="6">
        <v>6.0225415125182832E-4</v>
      </c>
      <c r="G4784" t="s">
        <v>336</v>
      </c>
      <c r="H4784" t="s">
        <v>221</v>
      </c>
      <c r="I4784" s="1">
        <v>66.06</v>
      </c>
      <c r="J4784" s="2">
        <v>2.3186784823195389E-2</v>
      </c>
      <c r="K4784" s="2">
        <v>5.0047319969026928E-2</v>
      </c>
      <c r="L4784" s="2">
        <v>3.9808998478778945E-2</v>
      </c>
    </row>
    <row r="4785" spans="1:12" x14ac:dyDescent="0.35">
      <c r="A4785">
        <v>7820120</v>
      </c>
      <c r="B4785" t="s">
        <v>61</v>
      </c>
      <c r="C4785" t="s">
        <v>97</v>
      </c>
      <c r="D4785" t="s">
        <v>305</v>
      </c>
      <c r="E4785" t="s">
        <v>660</v>
      </c>
      <c r="F4785" s="6">
        <v>1.5486535317904156E-3</v>
      </c>
      <c r="G4785" t="s">
        <v>446</v>
      </c>
      <c r="H4785" t="s">
        <v>661</v>
      </c>
      <c r="I4785" s="1">
        <v>70.094999999999999</v>
      </c>
      <c r="J4785" s="2">
        <v>6.7831024692420194E-2</v>
      </c>
      <c r="K4785" s="2">
        <v>0.1497547965241332</v>
      </c>
      <c r="L4785" s="2">
        <v>0.10871547320557166</v>
      </c>
    </row>
    <row r="4786" spans="1:12" x14ac:dyDescent="0.35">
      <c r="A4786">
        <v>7820120</v>
      </c>
      <c r="B4786" t="s">
        <v>61</v>
      </c>
      <c r="C4786" t="s">
        <v>97</v>
      </c>
      <c r="D4786" t="s">
        <v>305</v>
      </c>
      <c r="E4786" t="s">
        <v>613</v>
      </c>
      <c r="F4786" s="6">
        <v>1.2905446098253463E-3</v>
      </c>
      <c r="G4786" t="s">
        <v>614</v>
      </c>
      <c r="H4786" t="s">
        <v>449</v>
      </c>
      <c r="I4786" s="1">
        <v>57.870000000000005</v>
      </c>
      <c r="J4786" s="2">
        <v>4.581433364879979E-2</v>
      </c>
      <c r="K4786" s="2">
        <v>9.4338810978232809E-2</v>
      </c>
      <c r="L4786" s="2">
        <v>7.485158736987009E-2</v>
      </c>
    </row>
    <row r="4787" spans="1:12" x14ac:dyDescent="0.35">
      <c r="A4787">
        <v>7820120</v>
      </c>
      <c r="B4787" t="s">
        <v>61</v>
      </c>
      <c r="C4787" t="s">
        <v>97</v>
      </c>
      <c r="D4787" t="s">
        <v>305</v>
      </c>
      <c r="E4787" t="s">
        <v>1067</v>
      </c>
      <c r="F4787" s="6">
        <v>1.2905446098253463E-3</v>
      </c>
      <c r="G4787" t="s">
        <v>575</v>
      </c>
      <c r="H4787" t="s">
        <v>852</v>
      </c>
      <c r="I4787" s="1">
        <v>61.030000000000008</v>
      </c>
      <c r="J4787" s="2">
        <v>4.452378903897445E-2</v>
      </c>
      <c r="K4787" s="2">
        <v>0.10027531618342941</v>
      </c>
      <c r="L4787" s="2">
        <v>7.8723221199346119E-2</v>
      </c>
    </row>
    <row r="4788" spans="1:12" x14ac:dyDescent="0.35">
      <c r="A4788">
        <v>7820120</v>
      </c>
      <c r="B4788" t="s">
        <v>61</v>
      </c>
      <c r="C4788" t="s">
        <v>97</v>
      </c>
      <c r="D4788" t="s">
        <v>1562</v>
      </c>
      <c r="E4788" t="s">
        <v>2336</v>
      </c>
      <c r="F4788" s="6">
        <v>8.6036307321689758E-5</v>
      </c>
      <c r="G4788" t="s">
        <v>158</v>
      </c>
      <c r="H4788" t="s">
        <v>715</v>
      </c>
      <c r="I4788" s="1">
        <v>78.69</v>
      </c>
      <c r="J4788" s="2">
        <v>5.2998365310160892E-3</v>
      </c>
      <c r="K4788" s="2">
        <v>6.9001118471995184E-3</v>
      </c>
      <c r="L4788" s="2">
        <v>6.7710573862169842E-3</v>
      </c>
    </row>
    <row r="4789" spans="1:12" x14ac:dyDescent="0.35">
      <c r="A4789">
        <v>7820120</v>
      </c>
      <c r="B4789" t="s">
        <v>61</v>
      </c>
      <c r="C4789" t="s">
        <v>97</v>
      </c>
      <c r="D4789" t="s">
        <v>1562</v>
      </c>
      <c r="E4789" t="s">
        <v>1563</v>
      </c>
      <c r="F4789" s="6">
        <v>8.6036307321689758E-5</v>
      </c>
      <c r="G4789" t="s">
        <v>157</v>
      </c>
      <c r="H4789" t="s">
        <v>777</v>
      </c>
      <c r="I4789" s="1">
        <v>61.435000000000002</v>
      </c>
      <c r="J4789" s="2">
        <v>4.8008259485502885E-3</v>
      </c>
      <c r="K4789" s="2">
        <v>6.5817775101092669E-3</v>
      </c>
      <c r="L4789" s="2">
        <v>5.2826292695517512E-3</v>
      </c>
    </row>
    <row r="4790" spans="1:12" x14ac:dyDescent="0.35">
      <c r="A4790">
        <v>7820120</v>
      </c>
      <c r="B4790" t="s">
        <v>61</v>
      </c>
      <c r="C4790" t="s">
        <v>97</v>
      </c>
      <c r="D4790" t="s">
        <v>414</v>
      </c>
      <c r="E4790" t="s">
        <v>2552</v>
      </c>
      <c r="F4790" s="6">
        <v>8.6036307321689758E-5</v>
      </c>
      <c r="G4790" t="s">
        <v>549</v>
      </c>
      <c r="H4790" t="s">
        <v>1316</v>
      </c>
      <c r="I4790" s="1">
        <v>74.814999999999998</v>
      </c>
      <c r="J4790" s="2">
        <v>5.7902434827497209E-3</v>
      </c>
      <c r="K4790" s="2">
        <v>6.4527230491267318E-3</v>
      </c>
      <c r="L4790" s="2">
        <v>6.4441195496755498E-3</v>
      </c>
    </row>
    <row r="4791" spans="1:12" x14ac:dyDescent="0.35">
      <c r="A4791">
        <v>7820120</v>
      </c>
      <c r="B4791" t="s">
        <v>61</v>
      </c>
      <c r="C4791" t="s">
        <v>97</v>
      </c>
      <c r="D4791" t="s">
        <v>414</v>
      </c>
      <c r="E4791" t="s">
        <v>1181</v>
      </c>
      <c r="F4791" s="6">
        <v>2.5810892196506923E-4</v>
      </c>
      <c r="G4791" t="s">
        <v>1103</v>
      </c>
      <c r="H4791" t="s">
        <v>1071</v>
      </c>
      <c r="I4791" s="1">
        <v>78.545000000000002</v>
      </c>
      <c r="J4791" s="2">
        <v>1.7035188849694568E-2</v>
      </c>
      <c r="K4791" s="2">
        <v>2.1345607846511225E-2</v>
      </c>
      <c r="L4791" s="2">
        <v>2.0287360872611484E-2</v>
      </c>
    </row>
    <row r="4792" spans="1:12" x14ac:dyDescent="0.35">
      <c r="A4792">
        <v>7820120</v>
      </c>
      <c r="B4792" t="s">
        <v>61</v>
      </c>
      <c r="C4792" t="s">
        <v>97</v>
      </c>
      <c r="D4792" t="s">
        <v>414</v>
      </c>
      <c r="E4792" t="s">
        <v>662</v>
      </c>
      <c r="F4792" s="6">
        <v>1.7207261464337952E-4</v>
      </c>
      <c r="G4792" t="s">
        <v>663</v>
      </c>
      <c r="H4792" t="s">
        <v>619</v>
      </c>
      <c r="I4792" s="1">
        <v>70.589999999999989</v>
      </c>
      <c r="J4792" s="2">
        <v>8.9821904843844121E-3</v>
      </c>
      <c r="K4792" s="2">
        <v>1.3628151079755658E-2</v>
      </c>
      <c r="L4792" s="2">
        <v>1.2148326331260621E-2</v>
      </c>
    </row>
    <row r="4793" spans="1:12" x14ac:dyDescent="0.35">
      <c r="A4793">
        <v>7820120</v>
      </c>
      <c r="B4793" t="s">
        <v>61</v>
      </c>
      <c r="C4793" t="s">
        <v>97</v>
      </c>
      <c r="D4793" t="s">
        <v>414</v>
      </c>
      <c r="E4793" t="s">
        <v>664</v>
      </c>
      <c r="F4793" s="6">
        <v>9.463993805385873E-4</v>
      </c>
      <c r="G4793" t="s">
        <v>229</v>
      </c>
      <c r="H4793" t="s">
        <v>628</v>
      </c>
      <c r="I4793" s="1">
        <v>79.37</v>
      </c>
      <c r="J4793" s="2">
        <v>5.9623160973931E-2</v>
      </c>
      <c r="K4793" s="2">
        <v>7.9308268089133618E-2</v>
      </c>
      <c r="L4793" s="2">
        <v>7.5049473764891669E-2</v>
      </c>
    </row>
    <row r="4794" spans="1:12" x14ac:dyDescent="0.35">
      <c r="A4794">
        <v>7820120</v>
      </c>
      <c r="B4794" t="s">
        <v>61</v>
      </c>
      <c r="C4794" t="s">
        <v>97</v>
      </c>
      <c r="D4794" t="s">
        <v>414</v>
      </c>
      <c r="E4794" t="s">
        <v>665</v>
      </c>
      <c r="F4794" s="6">
        <v>1.0324356878602769E-3</v>
      </c>
      <c r="G4794" t="s">
        <v>666</v>
      </c>
      <c r="H4794" t="s">
        <v>667</v>
      </c>
      <c r="I4794" s="1">
        <v>78.204999999999998</v>
      </c>
      <c r="J4794" s="2">
        <v>7.0412113912070889E-2</v>
      </c>
      <c r="K4794" s="2">
        <v>9.890733889701453E-2</v>
      </c>
      <c r="L4794" s="2">
        <v>8.0839717510203357E-2</v>
      </c>
    </row>
    <row r="4795" spans="1:12" x14ac:dyDescent="0.35">
      <c r="A4795">
        <v>7820120</v>
      </c>
      <c r="B4795" t="s">
        <v>61</v>
      </c>
      <c r="C4795" t="s">
        <v>97</v>
      </c>
      <c r="D4795" t="s">
        <v>414</v>
      </c>
      <c r="E4795" t="s">
        <v>1182</v>
      </c>
      <c r="F4795" s="6">
        <v>5.1621784393013847E-4</v>
      </c>
      <c r="G4795" t="s">
        <v>1147</v>
      </c>
      <c r="H4795" t="s">
        <v>426</v>
      </c>
      <c r="I4795" s="1">
        <v>73.86999999999999</v>
      </c>
      <c r="J4795" s="2">
        <v>3.5567409446786546E-2</v>
      </c>
      <c r="K4795" s="2">
        <v>4.4394734577991909E-2</v>
      </c>
      <c r="L4795" s="2">
        <v>3.8148499454123151E-2</v>
      </c>
    </row>
    <row r="4796" spans="1:12" x14ac:dyDescent="0.35">
      <c r="A4796">
        <v>7820120</v>
      </c>
      <c r="B4796" t="s">
        <v>61</v>
      </c>
      <c r="C4796" t="s">
        <v>97</v>
      </c>
      <c r="D4796" t="s">
        <v>414</v>
      </c>
      <c r="E4796" t="s">
        <v>2553</v>
      </c>
      <c r="F4796" s="6">
        <v>3.4414522928675903E-4</v>
      </c>
      <c r="G4796" t="s">
        <v>409</v>
      </c>
      <c r="H4796" t="s">
        <v>1143</v>
      </c>
      <c r="I4796" s="1">
        <v>96.465000000000003</v>
      </c>
      <c r="J4796" s="2">
        <v>3.4311279359889875E-2</v>
      </c>
      <c r="K4796" s="2">
        <v>3.3622988901316361E-2</v>
      </c>
      <c r="L4796" s="2">
        <v>3.3210014626172249E-2</v>
      </c>
    </row>
    <row r="4797" spans="1:12" x14ac:dyDescent="0.35">
      <c r="A4797">
        <v>7820120</v>
      </c>
      <c r="B4797" t="s">
        <v>61</v>
      </c>
      <c r="C4797" t="s">
        <v>97</v>
      </c>
      <c r="D4797" t="s">
        <v>414</v>
      </c>
      <c r="E4797" t="s">
        <v>2554</v>
      </c>
      <c r="F4797" s="6">
        <v>3.4414522928675903E-4</v>
      </c>
      <c r="G4797" t="s">
        <v>210</v>
      </c>
      <c r="H4797" t="s">
        <v>367</v>
      </c>
      <c r="I4797" s="1">
        <v>85.674999999999997</v>
      </c>
      <c r="J4797" s="2">
        <v>2.9906220425019361E-2</v>
      </c>
      <c r="K4797" s="2">
        <v>2.8323152370300267E-2</v>
      </c>
      <c r="L4797" s="2">
        <v>2.9493245099627356E-2</v>
      </c>
    </row>
    <row r="4798" spans="1:12" x14ac:dyDescent="0.35">
      <c r="A4798">
        <v>7820120</v>
      </c>
      <c r="B4798" t="s">
        <v>61</v>
      </c>
      <c r="C4798" t="s">
        <v>97</v>
      </c>
      <c r="D4798" t="s">
        <v>414</v>
      </c>
      <c r="E4798" t="s">
        <v>1183</v>
      </c>
      <c r="F4798" s="6">
        <v>7.7432676589520781E-4</v>
      </c>
      <c r="G4798" t="s">
        <v>917</v>
      </c>
      <c r="H4798" t="s">
        <v>798</v>
      </c>
      <c r="I4798" s="1">
        <v>67.765000000000001</v>
      </c>
      <c r="J4798" s="2">
        <v>4.5840144540996303E-2</v>
      </c>
      <c r="K4798" s="2">
        <v>6.341736212681752E-2</v>
      </c>
      <c r="L4798" s="2">
        <v>5.2499357090752846E-2</v>
      </c>
    </row>
    <row r="4799" spans="1:12" x14ac:dyDescent="0.35">
      <c r="A4799">
        <v>7820120</v>
      </c>
      <c r="B4799" t="s">
        <v>61</v>
      </c>
      <c r="C4799" t="s">
        <v>97</v>
      </c>
      <c r="D4799" t="s">
        <v>414</v>
      </c>
      <c r="E4799" t="s">
        <v>668</v>
      </c>
      <c r="F4799" s="6">
        <v>7.7432676589520781E-4</v>
      </c>
      <c r="G4799" t="s">
        <v>642</v>
      </c>
      <c r="H4799" t="s">
        <v>605</v>
      </c>
      <c r="I4799" s="1">
        <v>67.275000000000006</v>
      </c>
      <c r="J4799" s="2">
        <v>4.1116751269035537E-2</v>
      </c>
      <c r="K4799" s="2">
        <v>6.8295620751957331E-2</v>
      </c>
      <c r="L4799" s="2">
        <v>5.2112193707805246E-2</v>
      </c>
    </row>
    <row r="4800" spans="1:12" x14ac:dyDescent="0.35">
      <c r="A4800">
        <v>7820120</v>
      </c>
      <c r="B4800" t="s">
        <v>61</v>
      </c>
      <c r="C4800" t="s">
        <v>97</v>
      </c>
      <c r="D4800" t="s">
        <v>414</v>
      </c>
      <c r="E4800" t="s">
        <v>669</v>
      </c>
      <c r="F4800" s="6">
        <v>1.2045083025036566E-3</v>
      </c>
      <c r="G4800" t="s">
        <v>263</v>
      </c>
      <c r="H4800" t="s">
        <v>670</v>
      </c>
      <c r="I4800" s="1">
        <v>73.429999999999993</v>
      </c>
      <c r="J4800" s="2">
        <v>6.3598038372193064E-2</v>
      </c>
      <c r="K4800" s="2">
        <v>0.10081734491955606</v>
      </c>
      <c r="L4800" s="2">
        <v>8.8410911241702209E-2</v>
      </c>
    </row>
    <row r="4801" spans="1:12" x14ac:dyDescent="0.35">
      <c r="A4801">
        <v>7820120</v>
      </c>
      <c r="B4801" t="s">
        <v>61</v>
      </c>
      <c r="C4801" t="s">
        <v>97</v>
      </c>
      <c r="D4801" t="s">
        <v>414</v>
      </c>
      <c r="E4801" t="s">
        <v>2555</v>
      </c>
      <c r="F4801" s="6">
        <v>1.7207261464337952E-4</v>
      </c>
      <c r="G4801" t="s">
        <v>549</v>
      </c>
      <c r="H4801" t="s">
        <v>929</v>
      </c>
      <c r="I4801" s="1">
        <v>80.86</v>
      </c>
      <c r="J4801" s="2">
        <v>1.1580486965499442E-2</v>
      </c>
      <c r="K4801" s="2">
        <v>1.4075539877828443E-2</v>
      </c>
      <c r="L4801" s="2">
        <v>1.3903467788309011E-2</v>
      </c>
    </row>
    <row r="4802" spans="1:12" x14ac:dyDescent="0.35">
      <c r="A4802">
        <v>7820120</v>
      </c>
      <c r="B4802" t="s">
        <v>61</v>
      </c>
      <c r="C4802" t="s">
        <v>97</v>
      </c>
      <c r="D4802" t="s">
        <v>414</v>
      </c>
      <c r="E4802" t="s">
        <v>1184</v>
      </c>
      <c r="F4802" s="6">
        <v>2.5810892196506923E-4</v>
      </c>
      <c r="G4802" t="s">
        <v>147</v>
      </c>
      <c r="H4802" t="s">
        <v>1185</v>
      </c>
      <c r="I4802" s="1">
        <v>91.284999999999997</v>
      </c>
      <c r="J4802" s="2">
        <v>2.5320485244773289E-2</v>
      </c>
      <c r="K4802" s="2">
        <v>2.1164931601135677E-2</v>
      </c>
      <c r="L4802" s="2">
        <v>2.3565345363096742E-2</v>
      </c>
    </row>
    <row r="4803" spans="1:12" x14ac:dyDescent="0.35">
      <c r="A4803">
        <v>7820120</v>
      </c>
      <c r="B4803" t="s">
        <v>61</v>
      </c>
      <c r="C4803" t="s">
        <v>97</v>
      </c>
      <c r="D4803" t="s">
        <v>414</v>
      </c>
      <c r="E4803" t="s">
        <v>671</v>
      </c>
      <c r="F4803" s="6">
        <v>1.2905446098253463E-3</v>
      </c>
      <c r="G4803" t="s">
        <v>266</v>
      </c>
      <c r="H4803" t="s">
        <v>631</v>
      </c>
      <c r="I4803" s="1">
        <v>75.995000000000005</v>
      </c>
      <c r="J4803" s="2">
        <v>7.0334681235481367E-2</v>
      </c>
      <c r="K4803" s="2">
        <v>0.11163210874989245</v>
      </c>
      <c r="L4803" s="2">
        <v>9.8210442838494047E-2</v>
      </c>
    </row>
    <row r="4804" spans="1:12" x14ac:dyDescent="0.35">
      <c r="A4804">
        <v>7820120</v>
      </c>
      <c r="B4804" t="s">
        <v>61</v>
      </c>
      <c r="C4804" t="s">
        <v>97</v>
      </c>
      <c r="D4804" t="s">
        <v>414</v>
      </c>
      <c r="E4804" t="s">
        <v>2556</v>
      </c>
      <c r="F4804" s="6">
        <v>4.3018153660844878E-4</v>
      </c>
      <c r="G4804" t="s">
        <v>839</v>
      </c>
      <c r="H4804" t="s">
        <v>2557</v>
      </c>
      <c r="I4804" s="1">
        <v>83.784999999999997</v>
      </c>
      <c r="J4804" s="2">
        <v>4.0006882904585733E-2</v>
      </c>
      <c r="K4804" s="2">
        <v>3.7124666609309132E-2</v>
      </c>
      <c r="L4804" s="2">
        <v>3.6049214080597872E-2</v>
      </c>
    </row>
    <row r="4805" spans="1:12" x14ac:dyDescent="0.35">
      <c r="A4805">
        <v>7820120</v>
      </c>
      <c r="B4805" t="s">
        <v>61</v>
      </c>
      <c r="C4805" t="s">
        <v>97</v>
      </c>
      <c r="D4805" t="s">
        <v>414</v>
      </c>
      <c r="E4805" t="s">
        <v>1186</v>
      </c>
      <c r="F4805" s="6">
        <v>3.4414522928675903E-4</v>
      </c>
      <c r="G4805" t="s">
        <v>887</v>
      </c>
      <c r="H4805" t="s">
        <v>1008</v>
      </c>
      <c r="I4805" s="1">
        <v>84.465000000000003</v>
      </c>
      <c r="J4805" s="2">
        <v>2.9217929966445844E-2</v>
      </c>
      <c r="K4805" s="2">
        <v>2.8391981416157619E-2</v>
      </c>
      <c r="L4805" s="2">
        <v>2.908027187473114E-2</v>
      </c>
    </row>
    <row r="4806" spans="1:12" x14ac:dyDescent="0.35">
      <c r="A4806">
        <v>7820120</v>
      </c>
      <c r="B4806" t="s">
        <v>61</v>
      </c>
      <c r="C4806" t="s">
        <v>97</v>
      </c>
      <c r="D4806" t="s">
        <v>414</v>
      </c>
      <c r="E4806" t="s">
        <v>2558</v>
      </c>
      <c r="F4806" s="6">
        <v>1.7207261464337952E-4</v>
      </c>
      <c r="G4806" t="s">
        <v>993</v>
      </c>
      <c r="H4806" t="s">
        <v>1055</v>
      </c>
      <c r="I4806" s="1">
        <v>90.625</v>
      </c>
      <c r="J4806" s="2">
        <v>1.6570592790157448E-2</v>
      </c>
      <c r="K4806" s="2">
        <v>1.5021939258367031E-2</v>
      </c>
      <c r="L4806" s="2">
        <v>1.5606985623030575E-2</v>
      </c>
    </row>
    <row r="4807" spans="1:12" x14ac:dyDescent="0.35">
      <c r="A4807">
        <v>7820120</v>
      </c>
      <c r="B4807" t="s">
        <v>61</v>
      </c>
      <c r="C4807" t="s">
        <v>97</v>
      </c>
      <c r="D4807" t="s">
        <v>414</v>
      </c>
      <c r="E4807" t="s">
        <v>1188</v>
      </c>
      <c r="F4807" s="6">
        <v>4.3018153660844878E-4</v>
      </c>
      <c r="G4807" t="s">
        <v>312</v>
      </c>
      <c r="H4807" t="s">
        <v>1132</v>
      </c>
      <c r="I4807" s="1">
        <v>94.589999999999989</v>
      </c>
      <c r="J4807" s="2">
        <v>3.9404628753333906E-2</v>
      </c>
      <c r="K4807" s="2">
        <v>4.1555536436376148E-2</v>
      </c>
      <c r="L4807" s="2">
        <v>4.0695172706754323E-2</v>
      </c>
    </row>
    <row r="4808" spans="1:12" x14ac:dyDescent="0.35">
      <c r="A4808">
        <v>7820120</v>
      </c>
      <c r="B4808" t="s">
        <v>61</v>
      </c>
      <c r="C4808" t="s">
        <v>97</v>
      </c>
      <c r="D4808" t="s">
        <v>414</v>
      </c>
      <c r="E4808" t="s">
        <v>1189</v>
      </c>
      <c r="F4808" s="6">
        <v>7.7432676589520781E-4</v>
      </c>
      <c r="G4808" t="s">
        <v>1169</v>
      </c>
      <c r="H4808" t="s">
        <v>479</v>
      </c>
      <c r="I4808" s="1">
        <v>76.765000000000001</v>
      </c>
      <c r="J4808" s="2">
        <v>5.6525853910350171E-2</v>
      </c>
      <c r="K4808" s="2">
        <v>6.093951647595286E-2</v>
      </c>
      <c r="L4808" s="2">
        <v>5.9390860581104682E-2</v>
      </c>
    </row>
    <row r="4809" spans="1:12" x14ac:dyDescent="0.35">
      <c r="A4809">
        <v>7820120</v>
      </c>
      <c r="B4809" t="s">
        <v>61</v>
      </c>
      <c r="C4809" t="s">
        <v>97</v>
      </c>
      <c r="D4809" t="s">
        <v>414</v>
      </c>
      <c r="E4809" t="s">
        <v>1190</v>
      </c>
      <c r="F4809" s="6">
        <v>1.7207261464337952E-4</v>
      </c>
      <c r="G4809" t="s">
        <v>1191</v>
      </c>
      <c r="H4809" t="s">
        <v>1192</v>
      </c>
      <c r="I4809" s="1">
        <v>69.41</v>
      </c>
      <c r="J4809" s="2">
        <v>7.4679514755226712E-3</v>
      </c>
      <c r="K4809" s="2">
        <v>1.2767788006538761E-2</v>
      </c>
      <c r="L4809" s="2">
        <v>1.1941839718812512E-2</v>
      </c>
    </row>
    <row r="4810" spans="1:12" x14ac:dyDescent="0.35">
      <c r="A4810">
        <v>7820120</v>
      </c>
      <c r="B4810" t="s">
        <v>61</v>
      </c>
      <c r="C4810" t="s">
        <v>97</v>
      </c>
      <c r="D4810" t="s">
        <v>414</v>
      </c>
      <c r="E4810" t="s">
        <v>2559</v>
      </c>
      <c r="F4810" s="6">
        <v>5.1621784393013847E-4</v>
      </c>
      <c r="G4810" t="s">
        <v>449</v>
      </c>
      <c r="H4810" t="s">
        <v>405</v>
      </c>
      <c r="I4810" s="1">
        <v>85.44</v>
      </c>
      <c r="J4810" s="2">
        <v>3.7735524391293122E-2</v>
      </c>
      <c r="K4810" s="2">
        <v>4.7233932719607671E-2</v>
      </c>
      <c r="L4810" s="2">
        <v>4.4085004659319742E-2</v>
      </c>
    </row>
    <row r="4811" spans="1:12" x14ac:dyDescent="0.35">
      <c r="A4811">
        <v>7820120</v>
      </c>
      <c r="B4811" t="s">
        <v>61</v>
      </c>
      <c r="C4811" t="s">
        <v>97</v>
      </c>
      <c r="D4811" t="s">
        <v>414</v>
      </c>
      <c r="E4811" t="s">
        <v>2560</v>
      </c>
      <c r="F4811" s="6">
        <v>1.7207261464337952E-4</v>
      </c>
      <c r="G4811" t="s">
        <v>269</v>
      </c>
      <c r="H4811" t="s">
        <v>210</v>
      </c>
      <c r="I4811" s="1">
        <v>92.314999999999998</v>
      </c>
      <c r="J4811" s="2">
        <v>1.655338552869311E-2</v>
      </c>
      <c r="K4811" s="2">
        <v>1.495311021250968E-2</v>
      </c>
      <c r="L4811" s="2">
        <v>1.5882302856707876E-2</v>
      </c>
    </row>
    <row r="4812" spans="1:12" x14ac:dyDescent="0.35">
      <c r="A4812">
        <v>7820120</v>
      </c>
      <c r="B4812" t="s">
        <v>61</v>
      </c>
      <c r="C4812" t="s">
        <v>97</v>
      </c>
      <c r="D4812" t="s">
        <v>414</v>
      </c>
      <c r="E4812" t="s">
        <v>1832</v>
      </c>
      <c r="F4812" s="6">
        <v>8.6036307321689758E-5</v>
      </c>
      <c r="G4812" t="s">
        <v>1742</v>
      </c>
      <c r="H4812" t="s">
        <v>1219</v>
      </c>
      <c r="I4812" s="1">
        <v>75.56</v>
      </c>
      <c r="J4812" s="2">
        <v>4.5169061343887122E-3</v>
      </c>
      <c r="K4812" s="2">
        <v>7.278671599414953E-3</v>
      </c>
      <c r="L4812" s="2">
        <v>6.5043447022387589E-3</v>
      </c>
    </row>
    <row r="4813" spans="1:12" x14ac:dyDescent="0.35">
      <c r="A4813">
        <v>7820120</v>
      </c>
      <c r="B4813" t="s">
        <v>61</v>
      </c>
      <c r="C4813" t="s">
        <v>97</v>
      </c>
      <c r="D4813" t="s">
        <v>414</v>
      </c>
      <c r="E4813" t="s">
        <v>1299</v>
      </c>
      <c r="F4813" s="6">
        <v>6.0225415125182832E-4</v>
      </c>
      <c r="G4813" t="s">
        <v>826</v>
      </c>
      <c r="H4813" t="s">
        <v>1068</v>
      </c>
      <c r="I4813" s="1">
        <v>71.204999999999998</v>
      </c>
      <c r="J4813" s="2">
        <v>3.8544265680117012E-2</v>
      </c>
      <c r="K4813" s="2">
        <v>5.0770024950529125E-2</v>
      </c>
      <c r="L4813" s="2">
        <v>4.2880493731196366E-2</v>
      </c>
    </row>
    <row r="4814" spans="1:12" x14ac:dyDescent="0.35">
      <c r="A4814">
        <v>7820120</v>
      </c>
      <c r="B4814" t="s">
        <v>61</v>
      </c>
      <c r="C4814" t="s">
        <v>97</v>
      </c>
      <c r="D4814" t="s">
        <v>1371</v>
      </c>
      <c r="E4814" t="s">
        <v>1565</v>
      </c>
      <c r="F4814" s="6">
        <v>1.5486535317904156E-3</v>
      </c>
      <c r="G4814" t="s">
        <v>564</v>
      </c>
      <c r="H4814" t="s">
        <v>1328</v>
      </c>
      <c r="I4814" s="1">
        <v>66.81</v>
      </c>
      <c r="J4814" s="2">
        <v>8.4556482835756688E-2</v>
      </c>
      <c r="K4814" s="2">
        <v>0.11227738105480513</v>
      </c>
      <c r="L4814" s="2">
        <v>0.10360492363983656</v>
      </c>
    </row>
    <row r="4815" spans="1:12" x14ac:dyDescent="0.35">
      <c r="A4815">
        <v>7820120</v>
      </c>
      <c r="B4815" t="s">
        <v>61</v>
      </c>
      <c r="C4815" t="s">
        <v>97</v>
      </c>
      <c r="D4815" t="s">
        <v>822</v>
      </c>
      <c r="E4815" t="s">
        <v>885</v>
      </c>
      <c r="F4815" s="6">
        <v>6.0225415125182832E-4</v>
      </c>
      <c r="G4815" t="s">
        <v>886</v>
      </c>
      <c r="H4815" t="s">
        <v>887</v>
      </c>
      <c r="I4815" s="1">
        <v>78.675000000000011</v>
      </c>
      <c r="J4815" s="2">
        <v>3.5292093263357138E-2</v>
      </c>
      <c r="K4815" s="2">
        <v>5.1131377441280226E-2</v>
      </c>
      <c r="L4815" s="2">
        <v>4.7397401703518888E-2</v>
      </c>
    </row>
    <row r="4816" spans="1:12" x14ac:dyDescent="0.35">
      <c r="A4816">
        <v>7820120</v>
      </c>
      <c r="B4816" t="s">
        <v>61</v>
      </c>
      <c r="C4816" t="s">
        <v>97</v>
      </c>
      <c r="D4816" t="s">
        <v>822</v>
      </c>
      <c r="E4816" t="s">
        <v>2561</v>
      </c>
      <c r="F4816" s="6">
        <v>1.2905446098253463E-3</v>
      </c>
      <c r="G4816" t="s">
        <v>198</v>
      </c>
      <c r="H4816" t="s">
        <v>1284</v>
      </c>
      <c r="I4816" s="1">
        <v>67.504999999999995</v>
      </c>
      <c r="J4816" s="2">
        <v>6.7108319710918005E-2</v>
      </c>
      <c r="K4816" s="2">
        <v>0.10040437064441193</v>
      </c>
      <c r="L4816" s="2">
        <v>8.7111761163210871E-2</v>
      </c>
    </row>
    <row r="4817" spans="1:12" x14ac:dyDescent="0.35">
      <c r="A4817">
        <v>7820120</v>
      </c>
      <c r="B4817" t="s">
        <v>61</v>
      </c>
      <c r="C4817" t="s">
        <v>97</v>
      </c>
      <c r="D4817" t="s">
        <v>1373</v>
      </c>
      <c r="E4817" t="s">
        <v>674</v>
      </c>
      <c r="F4817" s="6">
        <v>4.3018153660844878E-4</v>
      </c>
      <c r="G4817" t="s">
        <v>1169</v>
      </c>
      <c r="H4817" t="s">
        <v>622</v>
      </c>
      <c r="I4817" s="1">
        <v>76.445000000000007</v>
      </c>
      <c r="J4817" s="2">
        <v>3.1403252172416761E-2</v>
      </c>
      <c r="K4817" s="2">
        <v>3.2435687860277042E-2</v>
      </c>
      <c r="L4817" s="2">
        <v>3.2908887550546329E-2</v>
      </c>
    </row>
    <row r="4818" spans="1:12" x14ac:dyDescent="0.35">
      <c r="A4818">
        <v>7820120</v>
      </c>
      <c r="B4818" t="s">
        <v>61</v>
      </c>
      <c r="C4818" t="s">
        <v>97</v>
      </c>
      <c r="D4818" t="s">
        <v>1373</v>
      </c>
      <c r="E4818" t="s">
        <v>1256</v>
      </c>
      <c r="F4818" s="6">
        <v>5.1621784393013847E-4</v>
      </c>
      <c r="G4818" t="s">
        <v>221</v>
      </c>
      <c r="H4818" t="s">
        <v>909</v>
      </c>
      <c r="I4818" s="1">
        <v>82.88</v>
      </c>
      <c r="J4818" s="2">
        <v>4.2897702830594506E-2</v>
      </c>
      <c r="K4818" s="2">
        <v>4.2433106771057383E-2</v>
      </c>
      <c r="L4818" s="2">
        <v>4.2794460049494401E-2</v>
      </c>
    </row>
    <row r="4819" spans="1:12" x14ac:dyDescent="0.35">
      <c r="A4819">
        <v>7820120</v>
      </c>
      <c r="B4819" t="s">
        <v>61</v>
      </c>
      <c r="C4819" t="s">
        <v>97</v>
      </c>
      <c r="D4819" t="s">
        <v>1373</v>
      </c>
      <c r="E4819" t="s">
        <v>1566</v>
      </c>
      <c r="F4819" s="6">
        <v>1.0324356878602769E-3</v>
      </c>
      <c r="G4819" t="s">
        <v>322</v>
      </c>
      <c r="H4819" t="s">
        <v>571</v>
      </c>
      <c r="I4819" s="1">
        <v>69.054999999999993</v>
      </c>
      <c r="J4819" s="2">
        <v>6.0707218446184284E-2</v>
      </c>
      <c r="K4819" s="2">
        <v>7.6503484470446512E-2</v>
      </c>
      <c r="L4819" s="2">
        <v>7.1238062462359114E-2</v>
      </c>
    </row>
    <row r="4820" spans="1:12" x14ac:dyDescent="0.35">
      <c r="A4820">
        <v>7820120</v>
      </c>
      <c r="B4820" t="s">
        <v>61</v>
      </c>
      <c r="C4820" t="s">
        <v>97</v>
      </c>
      <c r="D4820" t="s">
        <v>1373</v>
      </c>
      <c r="E4820" t="s">
        <v>1567</v>
      </c>
      <c r="F4820" s="6">
        <v>9.463993805385873E-4</v>
      </c>
      <c r="G4820" t="s">
        <v>1035</v>
      </c>
      <c r="H4820" t="s">
        <v>416</v>
      </c>
      <c r="I4820" s="1">
        <v>64.94</v>
      </c>
      <c r="J4820" s="2">
        <v>5.8014282027015397E-2</v>
      </c>
      <c r="K4820" s="2">
        <v>5.9339241159769428E-2</v>
      </c>
      <c r="L4820" s="2">
        <v>6.1421321241045164E-2</v>
      </c>
    </row>
    <row r="4821" spans="1:12" x14ac:dyDescent="0.35">
      <c r="A4821">
        <v>7820120</v>
      </c>
      <c r="B4821" t="s">
        <v>61</v>
      </c>
      <c r="C4821" t="s">
        <v>97</v>
      </c>
      <c r="D4821" t="s">
        <v>1373</v>
      </c>
      <c r="E4821" t="s">
        <v>2563</v>
      </c>
      <c r="F4821" s="6">
        <v>3.4414522928675903E-4</v>
      </c>
      <c r="G4821" t="s">
        <v>1292</v>
      </c>
      <c r="H4821" t="s">
        <v>1029</v>
      </c>
      <c r="I4821" s="1">
        <v>73.10499999999999</v>
      </c>
      <c r="J4821" s="2">
        <v>2.3746020820786373E-2</v>
      </c>
      <c r="K4821" s="2">
        <v>2.5329088875505463E-2</v>
      </c>
      <c r="L4821" s="2">
        <v>2.519142973354287E-2</v>
      </c>
    </row>
    <row r="4822" spans="1:12" x14ac:dyDescent="0.35">
      <c r="A4822">
        <v>7820120</v>
      </c>
      <c r="B4822" t="s">
        <v>61</v>
      </c>
      <c r="C4822" t="s">
        <v>97</v>
      </c>
      <c r="D4822" t="s">
        <v>1373</v>
      </c>
      <c r="E4822" t="s">
        <v>2564</v>
      </c>
      <c r="F4822" s="6">
        <v>2.5810892196506923E-4</v>
      </c>
      <c r="G4822" t="s">
        <v>444</v>
      </c>
      <c r="H4822" t="s">
        <v>576</v>
      </c>
      <c r="I4822" s="1">
        <v>84.38</v>
      </c>
      <c r="J4822" s="2">
        <v>2.3875075281768902E-2</v>
      </c>
      <c r="K4822" s="2">
        <v>2.2378043534371502E-2</v>
      </c>
      <c r="L4822" s="2">
        <v>2.1784393407694804E-2</v>
      </c>
    </row>
    <row r="4823" spans="1:12" x14ac:dyDescent="0.35">
      <c r="A4823">
        <v>7820120</v>
      </c>
      <c r="B4823" t="s">
        <v>61</v>
      </c>
      <c r="C4823" t="s">
        <v>97</v>
      </c>
      <c r="D4823" t="s">
        <v>1373</v>
      </c>
      <c r="E4823" t="s">
        <v>2565</v>
      </c>
      <c r="F4823" s="6">
        <v>8.6036307321689758E-5</v>
      </c>
      <c r="G4823" t="s">
        <v>1401</v>
      </c>
      <c r="H4823" t="s">
        <v>513</v>
      </c>
      <c r="I4823" s="1">
        <v>85.67</v>
      </c>
      <c r="J4823" s="2">
        <v>8.2336746106857102E-3</v>
      </c>
      <c r="K4823" s="2">
        <v>7.5367805213800224E-3</v>
      </c>
      <c r="L4823" s="2">
        <v>7.3733112749068391E-3</v>
      </c>
    </row>
    <row r="4824" spans="1:12" x14ac:dyDescent="0.35">
      <c r="A4824">
        <v>7820120</v>
      </c>
      <c r="B4824" t="s">
        <v>61</v>
      </c>
      <c r="C4824" t="s">
        <v>97</v>
      </c>
      <c r="D4824" t="s">
        <v>2353</v>
      </c>
      <c r="E4824" t="s">
        <v>2566</v>
      </c>
      <c r="F4824" s="6">
        <v>5.1621784393013847E-4</v>
      </c>
      <c r="G4824" t="s">
        <v>727</v>
      </c>
      <c r="H4824" t="s">
        <v>167</v>
      </c>
      <c r="I4824" s="1">
        <v>87.13</v>
      </c>
      <c r="J4824" s="2">
        <v>4.0419857179729839E-2</v>
      </c>
      <c r="K4824" s="2">
        <v>4.6201497031747391E-2</v>
      </c>
      <c r="L4824" s="2">
        <v>4.4962574206315067E-2</v>
      </c>
    </row>
    <row r="4825" spans="1:12" x14ac:dyDescent="0.35">
      <c r="A4825">
        <v>7820120</v>
      </c>
      <c r="B4825" t="s">
        <v>61</v>
      </c>
      <c r="C4825" t="s">
        <v>97</v>
      </c>
      <c r="D4825" t="s">
        <v>1941</v>
      </c>
      <c r="E4825" t="s">
        <v>2567</v>
      </c>
      <c r="F4825" s="6">
        <v>1.7207261464337952E-4</v>
      </c>
      <c r="G4825" t="s">
        <v>1134</v>
      </c>
      <c r="H4825" t="s">
        <v>1055</v>
      </c>
      <c r="I4825" s="1">
        <v>79.399999999999991</v>
      </c>
      <c r="J4825" s="2">
        <v>1.0926611029854599E-2</v>
      </c>
      <c r="K4825" s="2">
        <v>1.5021939258367031E-2</v>
      </c>
      <c r="L4825" s="2">
        <v>1.3679772864148671E-2</v>
      </c>
    </row>
    <row r="4826" spans="1:12" x14ac:dyDescent="0.35">
      <c r="A4826">
        <v>7820120</v>
      </c>
      <c r="B4826" t="s">
        <v>61</v>
      </c>
      <c r="C4826" t="s">
        <v>97</v>
      </c>
      <c r="D4826" t="s">
        <v>1207</v>
      </c>
      <c r="E4826" t="s">
        <v>1252</v>
      </c>
      <c r="F4826" s="6">
        <v>2.5810892196506923E-4</v>
      </c>
      <c r="G4826" t="s">
        <v>1253</v>
      </c>
      <c r="H4826" t="s">
        <v>1131</v>
      </c>
      <c r="I4826" s="1">
        <v>72.52</v>
      </c>
      <c r="J4826" s="2">
        <v>1.5925320485244771E-2</v>
      </c>
      <c r="K4826" s="2">
        <v>2.2894261378301643E-2</v>
      </c>
      <c r="L4826" s="2">
        <v>1.8687086344113972E-2</v>
      </c>
    </row>
    <row r="4827" spans="1:12" x14ac:dyDescent="0.35">
      <c r="A4827">
        <v>7820120</v>
      </c>
      <c r="B4827" t="s">
        <v>61</v>
      </c>
      <c r="C4827" t="s">
        <v>97</v>
      </c>
      <c r="D4827" t="s">
        <v>1207</v>
      </c>
      <c r="E4827" t="s">
        <v>1254</v>
      </c>
      <c r="F4827" s="6">
        <v>1.7207261464337952E-4</v>
      </c>
      <c r="G4827" t="s">
        <v>1109</v>
      </c>
      <c r="H4827" t="s">
        <v>640</v>
      </c>
      <c r="I4827" s="1">
        <v>80.134999999999991</v>
      </c>
      <c r="J4827" s="2">
        <v>1.3886260001720727E-2</v>
      </c>
      <c r="K4827" s="2">
        <v>1.4213197969543147E-2</v>
      </c>
      <c r="L4827" s="2">
        <v>1.3783016170372727E-2</v>
      </c>
    </row>
    <row r="4828" spans="1:12" x14ac:dyDescent="0.35">
      <c r="A4828">
        <v>7820120</v>
      </c>
      <c r="B4828" t="s">
        <v>61</v>
      </c>
      <c r="C4828" t="s">
        <v>97</v>
      </c>
      <c r="D4828" t="s">
        <v>1207</v>
      </c>
      <c r="E4828" t="s">
        <v>1255</v>
      </c>
      <c r="F4828" s="6">
        <v>6.0225415125182832E-4</v>
      </c>
      <c r="G4828" t="s">
        <v>1239</v>
      </c>
      <c r="H4828" t="s">
        <v>975</v>
      </c>
      <c r="I4828" s="1">
        <v>60.545000000000002</v>
      </c>
      <c r="J4828" s="2">
        <v>3.4870515357480862E-2</v>
      </c>
      <c r="K4828" s="2">
        <v>3.8062462359115548E-2</v>
      </c>
      <c r="L4828" s="2">
        <v>3.649660064689389E-2</v>
      </c>
    </row>
    <row r="4829" spans="1:12" x14ac:dyDescent="0.35">
      <c r="A4829">
        <v>7820120</v>
      </c>
      <c r="B4829" t="s">
        <v>61</v>
      </c>
      <c r="C4829" t="s">
        <v>97</v>
      </c>
      <c r="D4829" t="s">
        <v>1207</v>
      </c>
      <c r="E4829" t="s">
        <v>1256</v>
      </c>
      <c r="F4829" s="6">
        <v>1.7207261464337952E-4</v>
      </c>
      <c r="G4829" t="s">
        <v>917</v>
      </c>
      <c r="H4829" t="s">
        <v>549</v>
      </c>
      <c r="I4829" s="1">
        <v>67.399999999999991</v>
      </c>
      <c r="J4829" s="2">
        <v>1.0186698786888068E-2</v>
      </c>
      <c r="K4829" s="2">
        <v>1.1580486965499442E-2</v>
      </c>
      <c r="L4829" s="2">
        <v>1.1614901488428118E-2</v>
      </c>
    </row>
    <row r="4830" spans="1:12" x14ac:dyDescent="0.35">
      <c r="A4830">
        <v>7820120</v>
      </c>
      <c r="B4830" t="s">
        <v>61</v>
      </c>
      <c r="C4830" t="s">
        <v>97</v>
      </c>
      <c r="D4830" t="s">
        <v>1207</v>
      </c>
      <c r="E4830" t="s">
        <v>1257</v>
      </c>
      <c r="F4830" s="6">
        <v>5.1621784393013847E-4</v>
      </c>
      <c r="G4830" t="s">
        <v>1211</v>
      </c>
      <c r="H4830" t="s">
        <v>909</v>
      </c>
      <c r="I4830" s="1">
        <v>78.48</v>
      </c>
      <c r="J4830" s="2">
        <v>3.778714617568614E-2</v>
      </c>
      <c r="K4830" s="2">
        <v>4.2433106771057383E-2</v>
      </c>
      <c r="L4830" s="2">
        <v>4.0523100748515867E-2</v>
      </c>
    </row>
    <row r="4831" spans="1:12" x14ac:dyDescent="0.35">
      <c r="A4831">
        <v>7820120</v>
      </c>
      <c r="B4831" t="s">
        <v>61</v>
      </c>
      <c r="C4831" t="s">
        <v>97</v>
      </c>
      <c r="D4831" t="s">
        <v>1207</v>
      </c>
      <c r="E4831" t="s">
        <v>1258</v>
      </c>
      <c r="F4831" s="6">
        <v>3.4414522928675903E-4</v>
      </c>
      <c r="G4831" t="s">
        <v>479</v>
      </c>
      <c r="H4831" t="s">
        <v>670</v>
      </c>
      <c r="I4831" s="1">
        <v>81.775000000000006</v>
      </c>
      <c r="J4831" s="2">
        <v>2.7084229544867937E-2</v>
      </c>
      <c r="K4831" s="2">
        <v>2.8804955691301731E-2</v>
      </c>
      <c r="L4831" s="2">
        <v>2.8151080805904782E-2</v>
      </c>
    </row>
    <row r="4832" spans="1:12" x14ac:dyDescent="0.35">
      <c r="A4832">
        <v>7820120</v>
      </c>
      <c r="B4832" t="s">
        <v>61</v>
      </c>
      <c r="C4832" t="s">
        <v>97</v>
      </c>
      <c r="D4832" t="s">
        <v>1207</v>
      </c>
      <c r="E4832" t="s">
        <v>1259</v>
      </c>
      <c r="F4832" s="6">
        <v>3.4414522928675903E-4</v>
      </c>
      <c r="G4832" t="s">
        <v>700</v>
      </c>
      <c r="H4832" t="s">
        <v>401</v>
      </c>
      <c r="I4832" s="1">
        <v>59.114999999999995</v>
      </c>
      <c r="J4832" s="2">
        <v>1.603716768476297E-2</v>
      </c>
      <c r="K4832" s="2">
        <v>2.4571969371074597E-2</v>
      </c>
      <c r="L4832" s="2">
        <v>2.0338982525723512E-2</v>
      </c>
    </row>
    <row r="4833" spans="1:12" x14ac:dyDescent="0.35">
      <c r="A4833">
        <v>7820120</v>
      </c>
      <c r="B4833" t="s">
        <v>61</v>
      </c>
      <c r="C4833" t="s">
        <v>97</v>
      </c>
      <c r="D4833" t="s">
        <v>195</v>
      </c>
      <c r="E4833" t="s">
        <v>357</v>
      </c>
      <c r="F4833" s="6">
        <v>1.0324356878602769E-3</v>
      </c>
      <c r="G4833" t="s">
        <v>358</v>
      </c>
      <c r="H4833" t="s">
        <v>359</v>
      </c>
      <c r="I4833" s="1">
        <v>63.704999999999998</v>
      </c>
      <c r="J4833" s="2">
        <v>4.7182310935214661E-2</v>
      </c>
      <c r="K4833" s="2">
        <v>7.8155381571022961E-2</v>
      </c>
      <c r="L4833" s="2">
        <v>6.5766154104385563E-2</v>
      </c>
    </row>
    <row r="4834" spans="1:12" x14ac:dyDescent="0.35">
      <c r="A4834">
        <v>7820120</v>
      </c>
      <c r="B4834" t="s">
        <v>61</v>
      </c>
      <c r="C4834" t="s">
        <v>97</v>
      </c>
      <c r="D4834" t="s">
        <v>1568</v>
      </c>
      <c r="E4834" t="s">
        <v>1569</v>
      </c>
      <c r="F4834" s="6">
        <v>5.1621784393013847E-4</v>
      </c>
      <c r="G4834" t="s">
        <v>775</v>
      </c>
      <c r="H4834" t="s">
        <v>254</v>
      </c>
      <c r="I4834" s="1">
        <v>51.98</v>
      </c>
      <c r="J4834" s="2">
        <v>1.8274111675126901E-2</v>
      </c>
      <c r="K4834" s="2">
        <v>3.9284177923083537E-2</v>
      </c>
      <c r="L4834" s="2">
        <v>2.6843327884367201E-2</v>
      </c>
    </row>
    <row r="4835" spans="1:12" x14ac:dyDescent="0.35">
      <c r="A4835">
        <v>7820120</v>
      </c>
      <c r="B4835" t="s">
        <v>61</v>
      </c>
      <c r="C4835" t="s">
        <v>97</v>
      </c>
      <c r="D4835" t="s">
        <v>2358</v>
      </c>
      <c r="E4835" t="s">
        <v>2568</v>
      </c>
      <c r="F4835" s="6">
        <v>1.7207261464337952E-4</v>
      </c>
      <c r="G4835" t="s">
        <v>1308</v>
      </c>
      <c r="H4835" t="s">
        <v>345</v>
      </c>
      <c r="I4835" s="1">
        <v>72.679999999999993</v>
      </c>
      <c r="J4835" s="2">
        <v>1.0892196506925923E-2</v>
      </c>
      <c r="K4835" s="2">
        <v>1.318076228168287E-2</v>
      </c>
      <c r="L4835" s="2">
        <v>1.2509678559449745E-2</v>
      </c>
    </row>
    <row r="4836" spans="1:12" x14ac:dyDescent="0.35">
      <c r="A4836">
        <v>7820120</v>
      </c>
      <c r="B4836" t="s">
        <v>61</v>
      </c>
      <c r="C4836" t="s">
        <v>97</v>
      </c>
      <c r="D4836" t="s">
        <v>1570</v>
      </c>
      <c r="E4836" t="s">
        <v>1571</v>
      </c>
      <c r="F4836" s="6">
        <v>2.5810892196506923E-4</v>
      </c>
      <c r="G4836" t="s">
        <v>308</v>
      </c>
      <c r="H4836" t="s">
        <v>271</v>
      </c>
      <c r="I4836" s="1">
        <v>65</v>
      </c>
      <c r="J4836" s="2">
        <v>1.8532220597091972E-2</v>
      </c>
      <c r="K4836" s="2">
        <v>1.5254237288135592E-2</v>
      </c>
      <c r="L4836" s="2">
        <v>1.6777079927729501E-2</v>
      </c>
    </row>
    <row r="4837" spans="1:12" x14ac:dyDescent="0.35">
      <c r="A4837">
        <v>7820120</v>
      </c>
      <c r="B4837" t="s">
        <v>61</v>
      </c>
      <c r="C4837" t="s">
        <v>97</v>
      </c>
      <c r="D4837" t="s">
        <v>1570</v>
      </c>
      <c r="E4837" t="s">
        <v>1572</v>
      </c>
      <c r="F4837" s="6">
        <v>3.4414522928675903E-4</v>
      </c>
      <c r="G4837" t="s">
        <v>1573</v>
      </c>
      <c r="H4837" t="s">
        <v>425</v>
      </c>
      <c r="I4837" s="1">
        <v>57.834999999999994</v>
      </c>
      <c r="J4837" s="2">
        <v>2.1371418738707737E-2</v>
      </c>
      <c r="K4837" s="2">
        <v>2.2541512518282715E-2</v>
      </c>
      <c r="L4837" s="2">
        <v>1.9891593990212699E-2</v>
      </c>
    </row>
    <row r="4838" spans="1:12" x14ac:dyDescent="0.35">
      <c r="A4838">
        <v>7820120</v>
      </c>
      <c r="B4838" t="s">
        <v>61</v>
      </c>
      <c r="C4838" t="s">
        <v>97</v>
      </c>
      <c r="D4838" t="s">
        <v>824</v>
      </c>
      <c r="E4838" t="s">
        <v>888</v>
      </c>
      <c r="F4838" s="6">
        <v>4.3018153660844878E-4</v>
      </c>
      <c r="G4838" t="s">
        <v>245</v>
      </c>
      <c r="H4838" t="s">
        <v>144</v>
      </c>
      <c r="I4838" s="1">
        <v>63.19</v>
      </c>
      <c r="J4838" s="2">
        <v>2.1509076830422438E-2</v>
      </c>
      <c r="K4838" s="2">
        <v>3.3080960165189716E-2</v>
      </c>
      <c r="L4838" s="2">
        <v>2.718747344185643E-2</v>
      </c>
    </row>
    <row r="4839" spans="1:12" x14ac:dyDescent="0.35">
      <c r="A4839">
        <v>7820120</v>
      </c>
      <c r="B4839" t="s">
        <v>61</v>
      </c>
      <c r="C4839" t="s">
        <v>97</v>
      </c>
      <c r="D4839" t="s">
        <v>472</v>
      </c>
      <c r="E4839" t="s">
        <v>672</v>
      </c>
      <c r="F4839" s="6">
        <v>1.6346898391121053E-3</v>
      </c>
      <c r="G4839" t="s">
        <v>673</v>
      </c>
      <c r="H4839" t="s">
        <v>359</v>
      </c>
      <c r="I4839" s="1">
        <v>59.284999999999997</v>
      </c>
      <c r="J4839" s="2">
        <v>5.5415985545900368E-2</v>
      </c>
      <c r="K4839" s="2">
        <v>0.12374602082078637</v>
      </c>
      <c r="L4839" s="2">
        <v>9.6937106212178464E-2</v>
      </c>
    </row>
    <row r="4840" spans="1:12" x14ac:dyDescent="0.35">
      <c r="A4840">
        <v>7820120</v>
      </c>
      <c r="B4840" t="s">
        <v>61</v>
      </c>
      <c r="C4840" t="s">
        <v>97</v>
      </c>
      <c r="D4840" t="s">
        <v>472</v>
      </c>
      <c r="E4840" t="s">
        <v>1064</v>
      </c>
      <c r="F4840" s="6">
        <v>4.3018153660844878E-4</v>
      </c>
      <c r="G4840" t="s">
        <v>405</v>
      </c>
      <c r="H4840" t="s">
        <v>1051</v>
      </c>
      <c r="I4840" s="1">
        <v>86.344999999999999</v>
      </c>
      <c r="J4840" s="2">
        <v>3.9361610599673066E-2</v>
      </c>
      <c r="K4840" s="2">
        <v>3.6436376150735611E-2</v>
      </c>
      <c r="L4840" s="2">
        <v>3.7167685419374909E-2</v>
      </c>
    </row>
    <row r="4841" spans="1:12" x14ac:dyDescent="0.35">
      <c r="A4841">
        <v>7820120</v>
      </c>
      <c r="B4841" t="s">
        <v>61</v>
      </c>
      <c r="C4841" t="s">
        <v>97</v>
      </c>
      <c r="D4841" t="s">
        <v>472</v>
      </c>
      <c r="E4841" t="s">
        <v>687</v>
      </c>
      <c r="F4841" s="6">
        <v>5.1621784393013847E-4</v>
      </c>
      <c r="G4841" t="s">
        <v>1580</v>
      </c>
      <c r="H4841" t="s">
        <v>155</v>
      </c>
      <c r="I4841" s="1">
        <v>67.10499999999999</v>
      </c>
      <c r="J4841" s="2">
        <v>2.3436290114428285E-2</v>
      </c>
      <c r="K4841" s="2">
        <v>4.5840144540996296E-2</v>
      </c>
      <c r="L4841" s="2">
        <v>3.4689837536733464E-2</v>
      </c>
    </row>
    <row r="4842" spans="1:12" x14ac:dyDescent="0.35">
      <c r="A4842">
        <v>7820120</v>
      </c>
      <c r="B4842" t="s">
        <v>61</v>
      </c>
      <c r="C4842" t="s">
        <v>97</v>
      </c>
      <c r="D4842" t="s">
        <v>472</v>
      </c>
      <c r="E4842" t="s">
        <v>674</v>
      </c>
      <c r="F4842" s="6">
        <v>9.463993805385873E-4</v>
      </c>
      <c r="G4842" t="s">
        <v>675</v>
      </c>
      <c r="H4842" t="s">
        <v>676</v>
      </c>
      <c r="I4842" s="1">
        <v>60.615000000000002</v>
      </c>
      <c r="J4842" s="2">
        <v>3.0663339929450226E-2</v>
      </c>
      <c r="K4842" s="2">
        <v>7.523875075281769E-2</v>
      </c>
      <c r="L4842" s="2">
        <v>5.7257162522584532E-2</v>
      </c>
    </row>
    <row r="4843" spans="1:12" x14ac:dyDescent="0.35">
      <c r="A4843">
        <v>7820120</v>
      </c>
      <c r="B4843" t="s">
        <v>61</v>
      </c>
      <c r="C4843" t="s">
        <v>97</v>
      </c>
      <c r="D4843" t="s">
        <v>472</v>
      </c>
      <c r="E4843" t="s">
        <v>2569</v>
      </c>
      <c r="F4843" s="6">
        <v>6.8829045857351806E-4</v>
      </c>
      <c r="G4843" t="s">
        <v>826</v>
      </c>
      <c r="H4843" t="s">
        <v>1071</v>
      </c>
      <c r="I4843" s="1">
        <v>71.344999999999999</v>
      </c>
      <c r="J4843" s="2">
        <v>4.4050589348705156E-2</v>
      </c>
      <c r="K4843" s="2">
        <v>5.6921620924029949E-2</v>
      </c>
      <c r="L4843" s="2">
        <v>4.9143939792397083E-2</v>
      </c>
    </row>
    <row r="4844" spans="1:12" x14ac:dyDescent="0.35">
      <c r="A4844">
        <v>7820120</v>
      </c>
      <c r="B4844" t="s">
        <v>61</v>
      </c>
      <c r="C4844" t="s">
        <v>97</v>
      </c>
      <c r="D4844" t="s">
        <v>472</v>
      </c>
      <c r="E4844" t="s">
        <v>677</v>
      </c>
      <c r="F4844" s="6">
        <v>4.3018153660844879E-3</v>
      </c>
      <c r="G4844" t="s">
        <v>678</v>
      </c>
      <c r="H4844" t="s">
        <v>439</v>
      </c>
      <c r="I4844" s="1">
        <v>70.024999999999991</v>
      </c>
      <c r="J4844" s="2">
        <v>0.18884969457110901</v>
      </c>
      <c r="K4844" s="2">
        <v>0.39146519831368842</v>
      </c>
      <c r="L4844" s="2">
        <v>0.30155725059847327</v>
      </c>
    </row>
    <row r="4845" spans="1:12" x14ac:dyDescent="0.35">
      <c r="A4845">
        <v>7820120</v>
      </c>
      <c r="B4845" t="s">
        <v>61</v>
      </c>
      <c r="C4845" t="s">
        <v>97</v>
      </c>
      <c r="D4845" t="s">
        <v>472</v>
      </c>
      <c r="E4845" t="s">
        <v>1065</v>
      </c>
      <c r="F4845" s="6">
        <v>5.1621784393013847E-4</v>
      </c>
      <c r="G4845" t="s">
        <v>198</v>
      </c>
      <c r="H4845" t="s">
        <v>857</v>
      </c>
      <c r="I4845" s="1">
        <v>66.3</v>
      </c>
      <c r="J4845" s="2">
        <v>2.6843327884367201E-2</v>
      </c>
      <c r="K4845" s="2">
        <v>3.9180934354297516E-2</v>
      </c>
      <c r="L4845" s="2">
        <v>3.4276865624647115E-2</v>
      </c>
    </row>
    <row r="4846" spans="1:12" x14ac:dyDescent="0.35">
      <c r="A4846">
        <v>7820120</v>
      </c>
      <c r="B4846" t="s">
        <v>61</v>
      </c>
      <c r="C4846" t="s">
        <v>97</v>
      </c>
      <c r="D4846" t="s">
        <v>472</v>
      </c>
      <c r="E4846" t="s">
        <v>679</v>
      </c>
      <c r="F4846" s="6">
        <v>4.3878516734061771E-3</v>
      </c>
      <c r="G4846" t="s">
        <v>630</v>
      </c>
      <c r="H4846" t="s">
        <v>680</v>
      </c>
      <c r="I4846" s="1">
        <v>65.495000000000005</v>
      </c>
      <c r="J4846" s="2">
        <v>0.15708508990794112</v>
      </c>
      <c r="K4846" s="2">
        <v>0.35058934870515357</v>
      </c>
      <c r="L4846" s="2">
        <v>0.28696550613609428</v>
      </c>
    </row>
    <row r="4847" spans="1:12" x14ac:dyDescent="0.35">
      <c r="A4847">
        <v>7820120</v>
      </c>
      <c r="B4847" t="s">
        <v>61</v>
      </c>
      <c r="C4847" t="s">
        <v>97</v>
      </c>
      <c r="D4847" t="s">
        <v>472</v>
      </c>
      <c r="E4847" t="s">
        <v>681</v>
      </c>
      <c r="F4847" s="6">
        <v>1.0324356878602769E-3</v>
      </c>
      <c r="G4847" t="s">
        <v>551</v>
      </c>
      <c r="H4847" t="s">
        <v>259</v>
      </c>
      <c r="I4847" s="1">
        <v>62.879999999999995</v>
      </c>
      <c r="J4847" s="2">
        <v>4.078120967048094E-2</v>
      </c>
      <c r="K4847" s="2">
        <v>8.7550546330551482E-2</v>
      </c>
      <c r="L4847" s="2">
        <v>6.483696040993947E-2</v>
      </c>
    </row>
    <row r="4848" spans="1:12" x14ac:dyDescent="0.35">
      <c r="A4848">
        <v>7820120</v>
      </c>
      <c r="B4848" t="s">
        <v>61</v>
      </c>
      <c r="C4848" t="s">
        <v>97</v>
      </c>
      <c r="D4848" t="s">
        <v>472</v>
      </c>
      <c r="E4848" t="s">
        <v>682</v>
      </c>
      <c r="F4848" s="6">
        <v>1.9788350683988642E-3</v>
      </c>
      <c r="G4848" t="s">
        <v>604</v>
      </c>
      <c r="H4848" t="s">
        <v>167</v>
      </c>
      <c r="I4848" s="1">
        <v>72.375</v>
      </c>
      <c r="J4848" s="2">
        <v>7.8559752215434916E-2</v>
      </c>
      <c r="K4848" s="2">
        <v>0.17710573862169834</v>
      </c>
      <c r="L4848" s="2">
        <v>0.14306978148416327</v>
      </c>
    </row>
    <row r="4849" spans="1:12" x14ac:dyDescent="0.35">
      <c r="A4849">
        <v>7820120</v>
      </c>
      <c r="B4849" t="s">
        <v>61</v>
      </c>
      <c r="C4849" t="s">
        <v>97</v>
      </c>
      <c r="D4849" t="s">
        <v>472</v>
      </c>
      <c r="E4849" t="s">
        <v>683</v>
      </c>
      <c r="F4849" s="6">
        <v>1.8927987610771746E-3</v>
      </c>
      <c r="G4849" t="s">
        <v>673</v>
      </c>
      <c r="H4849" t="s">
        <v>684</v>
      </c>
      <c r="I4849" s="1">
        <v>55.18</v>
      </c>
      <c r="J4849" s="2">
        <v>6.4165878000516222E-2</v>
      </c>
      <c r="K4849" s="2">
        <v>0.14082422782414181</v>
      </c>
      <c r="L4849" s="2">
        <v>0.10448249305555089</v>
      </c>
    </row>
    <row r="4850" spans="1:12" x14ac:dyDescent="0.35">
      <c r="A4850">
        <v>7820120</v>
      </c>
      <c r="B4850" t="s">
        <v>61</v>
      </c>
      <c r="C4850" t="s">
        <v>97</v>
      </c>
      <c r="D4850" t="s">
        <v>472</v>
      </c>
      <c r="E4850" t="s">
        <v>1066</v>
      </c>
      <c r="F4850" s="6">
        <v>5.1621784393013847E-4</v>
      </c>
      <c r="G4850" t="s">
        <v>369</v>
      </c>
      <c r="H4850" t="s">
        <v>538</v>
      </c>
      <c r="I4850" s="1">
        <v>79.125</v>
      </c>
      <c r="J4850" s="2">
        <v>3.6032005506323662E-2</v>
      </c>
      <c r="K4850" s="2">
        <v>4.3104189968166562E-2</v>
      </c>
      <c r="L4850" s="2">
        <v>4.0832830667188035E-2</v>
      </c>
    </row>
    <row r="4851" spans="1:12" x14ac:dyDescent="0.35">
      <c r="A4851">
        <v>7820120</v>
      </c>
      <c r="B4851" t="s">
        <v>61</v>
      </c>
      <c r="C4851" t="s">
        <v>97</v>
      </c>
      <c r="D4851" t="s">
        <v>472</v>
      </c>
      <c r="E4851" t="s">
        <v>685</v>
      </c>
      <c r="F4851" s="6">
        <v>1.6346898391121053E-3</v>
      </c>
      <c r="G4851" t="s">
        <v>686</v>
      </c>
      <c r="H4851" t="s">
        <v>215</v>
      </c>
      <c r="I4851" s="1">
        <v>70.985000000000014</v>
      </c>
      <c r="J4851" s="2">
        <v>7.7157360406091377E-2</v>
      </c>
      <c r="K4851" s="2">
        <v>0.15235309300524821</v>
      </c>
      <c r="L4851" s="2">
        <v>0.11606297857695948</v>
      </c>
    </row>
    <row r="4852" spans="1:12" x14ac:dyDescent="0.35">
      <c r="A4852">
        <v>7820120</v>
      </c>
      <c r="B4852" t="s">
        <v>61</v>
      </c>
      <c r="C4852" t="s">
        <v>97</v>
      </c>
      <c r="D4852" t="s">
        <v>472</v>
      </c>
      <c r="E4852" t="s">
        <v>1574</v>
      </c>
      <c r="F4852" s="6">
        <v>2.3229802976856232E-3</v>
      </c>
      <c r="G4852" t="s">
        <v>1575</v>
      </c>
      <c r="H4852" t="s">
        <v>760</v>
      </c>
      <c r="I4852" s="1">
        <v>62.015000000000001</v>
      </c>
      <c r="J4852" s="2">
        <v>7.7122945883162694E-2</v>
      </c>
      <c r="K4852" s="2">
        <v>0.17956637701109868</v>
      </c>
      <c r="L4852" s="2">
        <v>0.14425707294169057</v>
      </c>
    </row>
    <row r="4853" spans="1:12" x14ac:dyDescent="0.35">
      <c r="A4853">
        <v>7820120</v>
      </c>
      <c r="B4853" t="s">
        <v>61</v>
      </c>
      <c r="C4853" t="s">
        <v>97</v>
      </c>
      <c r="D4853" t="s">
        <v>472</v>
      </c>
      <c r="E4853" t="s">
        <v>1067</v>
      </c>
      <c r="F4853" s="6">
        <v>5.1621784393013847E-4</v>
      </c>
      <c r="G4853" t="s">
        <v>938</v>
      </c>
      <c r="H4853" t="s">
        <v>1068</v>
      </c>
      <c r="I4853" s="1">
        <v>60.914999999999992</v>
      </c>
      <c r="J4853" s="2">
        <v>1.8635464165878E-2</v>
      </c>
      <c r="K4853" s="2">
        <v>4.3517164243310674E-2</v>
      </c>
      <c r="L4853" s="2">
        <v>3.1437667483031353E-2</v>
      </c>
    </row>
    <row r="4854" spans="1:12" x14ac:dyDescent="0.35">
      <c r="A4854">
        <v>7820120</v>
      </c>
      <c r="B4854" t="s">
        <v>61</v>
      </c>
      <c r="C4854" t="s">
        <v>97</v>
      </c>
      <c r="D4854" t="s">
        <v>472</v>
      </c>
      <c r="E4854" t="s">
        <v>815</v>
      </c>
      <c r="F4854" s="6">
        <v>2.9252344489374515E-3</v>
      </c>
      <c r="G4854" t="s">
        <v>580</v>
      </c>
      <c r="H4854" t="s">
        <v>816</v>
      </c>
      <c r="I4854" s="1">
        <v>68.52</v>
      </c>
      <c r="J4854" s="2">
        <v>0.1392411597694227</v>
      </c>
      <c r="K4854" s="2">
        <v>0.23548137313946485</v>
      </c>
      <c r="L4854" s="2">
        <v>0.20067107873355564</v>
      </c>
    </row>
    <row r="4855" spans="1:12" x14ac:dyDescent="0.35">
      <c r="A4855">
        <v>7820120</v>
      </c>
      <c r="B4855" t="s">
        <v>61</v>
      </c>
      <c r="C4855" t="s">
        <v>97</v>
      </c>
      <c r="D4855" t="s">
        <v>472</v>
      </c>
      <c r="E4855" t="s">
        <v>1576</v>
      </c>
      <c r="F4855" s="6">
        <v>3.2693796782242105E-3</v>
      </c>
      <c r="G4855" t="s">
        <v>871</v>
      </c>
      <c r="H4855" t="s">
        <v>436</v>
      </c>
      <c r="I4855" s="1">
        <v>70.53</v>
      </c>
      <c r="J4855" s="2">
        <v>0.13502538071065989</v>
      </c>
      <c r="K4855" s="2">
        <v>0.26939688548567498</v>
      </c>
      <c r="L4855" s="2">
        <v>0.23049126731480685</v>
      </c>
    </row>
    <row r="4856" spans="1:12" x14ac:dyDescent="0.35">
      <c r="A4856">
        <v>7820120</v>
      </c>
      <c r="B4856" t="s">
        <v>61</v>
      </c>
      <c r="C4856" t="s">
        <v>97</v>
      </c>
      <c r="D4856" t="s">
        <v>472</v>
      </c>
      <c r="E4856" t="s">
        <v>817</v>
      </c>
      <c r="F4856" s="6">
        <v>9.463993805385873E-4</v>
      </c>
      <c r="G4856" t="s">
        <v>714</v>
      </c>
      <c r="H4856" t="s">
        <v>482</v>
      </c>
      <c r="I4856" s="1">
        <v>67.19</v>
      </c>
      <c r="J4856" s="2">
        <v>4.9875247354383555E-2</v>
      </c>
      <c r="K4856" s="2">
        <v>7.6847629699733286E-2</v>
      </c>
      <c r="L4856" s="2">
        <v>6.359803548401137E-2</v>
      </c>
    </row>
    <row r="4857" spans="1:12" x14ac:dyDescent="0.35">
      <c r="A4857">
        <v>7820120</v>
      </c>
      <c r="B4857" t="s">
        <v>61</v>
      </c>
      <c r="C4857" t="s">
        <v>97</v>
      </c>
      <c r="D4857" t="s">
        <v>2369</v>
      </c>
      <c r="E4857" t="s">
        <v>2570</v>
      </c>
      <c r="F4857" s="6">
        <v>6.0225415125182832E-4</v>
      </c>
      <c r="G4857" t="s">
        <v>1831</v>
      </c>
      <c r="H4857" t="s">
        <v>733</v>
      </c>
      <c r="I4857" s="1">
        <v>57.819999999999993</v>
      </c>
      <c r="J4857" s="2">
        <v>2.7643465542458921E-2</v>
      </c>
      <c r="K4857" s="2">
        <v>3.9507872322119934E-2</v>
      </c>
      <c r="L4857" s="2">
        <v>3.4870516276447765E-2</v>
      </c>
    </row>
    <row r="4858" spans="1:12" x14ac:dyDescent="0.35">
      <c r="A4858">
        <v>7820120</v>
      </c>
      <c r="B4858" t="s">
        <v>61</v>
      </c>
      <c r="C4858" t="s">
        <v>97</v>
      </c>
      <c r="D4858" t="s">
        <v>2371</v>
      </c>
      <c r="E4858" t="s">
        <v>2890</v>
      </c>
      <c r="F4858" s="6">
        <v>6.0225415125182832E-4</v>
      </c>
      <c r="G4858" t="s">
        <v>938</v>
      </c>
      <c r="H4858" t="s">
        <v>436</v>
      </c>
      <c r="I4858" s="1">
        <v>69.39</v>
      </c>
      <c r="J4858" s="2">
        <v>2.1741374860191003E-2</v>
      </c>
      <c r="K4858" s="2">
        <v>4.9625742063150659E-2</v>
      </c>
      <c r="L4858" s="2">
        <v>4.1736214519685511E-2</v>
      </c>
    </row>
    <row r="4859" spans="1:12" x14ac:dyDescent="0.35">
      <c r="A4859">
        <v>7820120</v>
      </c>
      <c r="B4859" t="s">
        <v>61</v>
      </c>
      <c r="C4859" t="s">
        <v>97</v>
      </c>
      <c r="D4859" t="s">
        <v>828</v>
      </c>
      <c r="E4859" t="s">
        <v>889</v>
      </c>
      <c r="F4859" s="6">
        <v>2.4090166050073133E-3</v>
      </c>
      <c r="G4859" t="s">
        <v>890</v>
      </c>
      <c r="H4859" t="s">
        <v>431</v>
      </c>
      <c r="I4859" s="1">
        <v>64.775000000000006</v>
      </c>
      <c r="J4859" s="2">
        <v>9.5878860879291067E-2</v>
      </c>
      <c r="K4859" s="2">
        <v>0.20573001806762456</v>
      </c>
      <c r="L4859" s="2">
        <v>0.15586336699223793</v>
      </c>
    </row>
    <row r="4860" spans="1:12" x14ac:dyDescent="0.35">
      <c r="A4860">
        <v>7820120</v>
      </c>
      <c r="B4860" t="s">
        <v>61</v>
      </c>
      <c r="C4860" t="s">
        <v>97</v>
      </c>
      <c r="D4860" t="s">
        <v>828</v>
      </c>
      <c r="E4860" t="s">
        <v>891</v>
      </c>
      <c r="F4860" s="6">
        <v>9.463993805385873E-4</v>
      </c>
      <c r="G4860" t="s">
        <v>892</v>
      </c>
      <c r="H4860" t="s">
        <v>304</v>
      </c>
      <c r="I4860" s="1">
        <v>61.645000000000003</v>
      </c>
      <c r="J4860" s="2">
        <v>3.8897014540135937E-2</v>
      </c>
      <c r="K4860" s="2">
        <v>8.4986664372365142E-2</v>
      </c>
      <c r="L4860" s="2">
        <v>5.8298200397086129E-2</v>
      </c>
    </row>
    <row r="4861" spans="1:12" x14ac:dyDescent="0.35">
      <c r="A4861">
        <v>7820120</v>
      </c>
      <c r="B4861" t="s">
        <v>61</v>
      </c>
      <c r="C4861" t="s">
        <v>97</v>
      </c>
      <c r="D4861" t="s">
        <v>828</v>
      </c>
      <c r="E4861" t="s">
        <v>893</v>
      </c>
      <c r="F4861" s="6">
        <v>1.6346898391121053E-3</v>
      </c>
      <c r="G4861" t="s">
        <v>894</v>
      </c>
      <c r="H4861" t="s">
        <v>804</v>
      </c>
      <c r="I4861" s="1">
        <v>56.73</v>
      </c>
      <c r="J4861" s="2">
        <v>4.2011528865181107E-2</v>
      </c>
      <c r="K4861" s="2">
        <v>0.1101780951561559</v>
      </c>
      <c r="L4861" s="2">
        <v>9.2686915124825742E-2</v>
      </c>
    </row>
    <row r="4862" spans="1:12" x14ac:dyDescent="0.35">
      <c r="A4862">
        <v>7820120</v>
      </c>
      <c r="B4862" t="s">
        <v>61</v>
      </c>
      <c r="C4862" t="s">
        <v>97</v>
      </c>
      <c r="D4862" t="s">
        <v>476</v>
      </c>
      <c r="E4862" t="s">
        <v>687</v>
      </c>
      <c r="F4862" s="6">
        <v>5.1621784393013847E-4</v>
      </c>
      <c r="G4862" t="s">
        <v>549</v>
      </c>
      <c r="H4862" t="s">
        <v>688</v>
      </c>
      <c r="I4862" s="1">
        <v>77.799999999999983</v>
      </c>
      <c r="J4862" s="2">
        <v>3.4741460896498315E-2</v>
      </c>
      <c r="K4862" s="2">
        <v>4.2020132495913277E-2</v>
      </c>
      <c r="L4862" s="2">
        <v>4.0161749833136612E-2</v>
      </c>
    </row>
    <row r="4863" spans="1:12" x14ac:dyDescent="0.35">
      <c r="A4863">
        <v>7820120</v>
      </c>
      <c r="B4863" t="s">
        <v>61</v>
      </c>
      <c r="C4863" t="s">
        <v>97</v>
      </c>
      <c r="D4863" t="s">
        <v>476</v>
      </c>
      <c r="E4863" t="s">
        <v>689</v>
      </c>
      <c r="F4863" s="6">
        <v>1.0324356878602769E-3</v>
      </c>
      <c r="G4863" t="s">
        <v>690</v>
      </c>
      <c r="H4863" t="s">
        <v>384</v>
      </c>
      <c r="I4863" s="1">
        <v>54.489999999999995</v>
      </c>
      <c r="J4863" s="2">
        <v>4.4394734577991909E-2</v>
      </c>
      <c r="K4863" s="2">
        <v>7.6400240901660491E-2</v>
      </c>
      <c r="L4863" s="2">
        <v>5.6267744988385091E-2</v>
      </c>
    </row>
    <row r="4864" spans="1:12" x14ac:dyDescent="0.35">
      <c r="A4864">
        <v>7820120</v>
      </c>
      <c r="B4864" t="s">
        <v>61</v>
      </c>
      <c r="C4864" t="s">
        <v>97</v>
      </c>
      <c r="D4864" t="s">
        <v>476</v>
      </c>
      <c r="E4864" t="s">
        <v>691</v>
      </c>
      <c r="F4864" s="6">
        <v>2.1509076830422439E-3</v>
      </c>
      <c r="G4864" t="s">
        <v>395</v>
      </c>
      <c r="H4864" t="s">
        <v>253</v>
      </c>
      <c r="I4864" s="1">
        <v>60.555</v>
      </c>
      <c r="J4864" s="2">
        <v>0.10345865955433194</v>
      </c>
      <c r="K4864" s="2">
        <v>0.14368063322722188</v>
      </c>
      <c r="L4864" s="2">
        <v>0.13012991482405575</v>
      </c>
    </row>
    <row r="4865" spans="1:12" x14ac:dyDescent="0.35">
      <c r="A4865">
        <v>7820120</v>
      </c>
      <c r="B4865" t="s">
        <v>61</v>
      </c>
      <c r="C4865" t="s">
        <v>97</v>
      </c>
      <c r="D4865" t="s">
        <v>476</v>
      </c>
      <c r="E4865" t="s">
        <v>2571</v>
      </c>
      <c r="F4865" s="6">
        <v>4.3018153660844878E-4</v>
      </c>
      <c r="G4865" t="s">
        <v>342</v>
      </c>
      <c r="H4865" t="s">
        <v>1589</v>
      </c>
      <c r="I4865" s="1">
        <v>76.685000000000002</v>
      </c>
      <c r="J4865" s="2">
        <v>2.998365310160888E-2</v>
      </c>
      <c r="K4865" s="2">
        <v>3.5963176460466317E-2</v>
      </c>
      <c r="L4865" s="2">
        <v>3.2994922545058154E-2</v>
      </c>
    </row>
    <row r="4866" spans="1:12" x14ac:dyDescent="0.35">
      <c r="A4866">
        <v>7820120</v>
      </c>
      <c r="B4866" t="s">
        <v>61</v>
      </c>
      <c r="C4866" t="s">
        <v>97</v>
      </c>
      <c r="D4866" t="s">
        <v>476</v>
      </c>
      <c r="E4866" t="s">
        <v>1577</v>
      </c>
      <c r="F4866" s="6">
        <v>1.2045083025036566E-3</v>
      </c>
      <c r="G4866" t="s">
        <v>976</v>
      </c>
      <c r="H4866" t="s">
        <v>1109</v>
      </c>
      <c r="I4866" s="1">
        <v>75.324999999999989</v>
      </c>
      <c r="J4866" s="2">
        <v>8.491783532650779E-2</v>
      </c>
      <c r="K4866" s="2">
        <v>9.7203820012045097E-2</v>
      </c>
      <c r="L4866" s="2">
        <v>9.0699478854392973E-2</v>
      </c>
    </row>
    <row r="4867" spans="1:12" x14ac:dyDescent="0.35">
      <c r="A4867">
        <v>7820120</v>
      </c>
      <c r="B4867" t="s">
        <v>61</v>
      </c>
      <c r="C4867" t="s">
        <v>97</v>
      </c>
      <c r="D4867" t="s">
        <v>476</v>
      </c>
      <c r="E4867" t="s">
        <v>692</v>
      </c>
      <c r="F4867" s="6">
        <v>6.8829045857351806E-4</v>
      </c>
      <c r="G4867" t="s">
        <v>693</v>
      </c>
      <c r="H4867" t="s">
        <v>676</v>
      </c>
      <c r="I4867" s="1">
        <v>68.575000000000003</v>
      </c>
      <c r="J4867" s="2">
        <v>3.0353609223092149E-2</v>
      </c>
      <c r="K4867" s="2">
        <v>5.4719091456594683E-2</v>
      </c>
      <c r="L4867" s="2">
        <v>4.7216724407895448E-2</v>
      </c>
    </row>
    <row r="4868" spans="1:12" x14ac:dyDescent="0.35">
      <c r="A4868">
        <v>7820120</v>
      </c>
      <c r="B4868" t="s">
        <v>61</v>
      </c>
      <c r="C4868" t="s">
        <v>97</v>
      </c>
      <c r="D4868" t="s">
        <v>476</v>
      </c>
      <c r="E4868" t="s">
        <v>694</v>
      </c>
      <c r="F4868" s="6">
        <v>8.6036307321689755E-4</v>
      </c>
      <c r="G4868" t="s">
        <v>353</v>
      </c>
      <c r="H4868" t="s">
        <v>587</v>
      </c>
      <c r="I4868" s="1">
        <v>55.855000000000004</v>
      </c>
      <c r="J4868" s="2">
        <v>3.5619031231179557E-2</v>
      </c>
      <c r="K4868" s="2">
        <v>5.7816398520175519E-2</v>
      </c>
      <c r="L4868" s="2">
        <v>4.8008258829097948E-2</v>
      </c>
    </row>
    <row r="4869" spans="1:12" x14ac:dyDescent="0.35">
      <c r="A4869">
        <v>7820120</v>
      </c>
      <c r="B4869" t="s">
        <v>61</v>
      </c>
      <c r="C4869" t="s">
        <v>97</v>
      </c>
      <c r="D4869" t="s">
        <v>476</v>
      </c>
      <c r="E4869" t="s">
        <v>695</v>
      </c>
      <c r="F4869" s="6">
        <v>5.1621784393013847E-4</v>
      </c>
      <c r="G4869" t="s">
        <v>408</v>
      </c>
      <c r="H4869" t="s">
        <v>696</v>
      </c>
      <c r="I4869" s="1">
        <v>64.23</v>
      </c>
      <c r="J4869" s="2">
        <v>2.7669276434655422E-2</v>
      </c>
      <c r="K4869" s="2">
        <v>3.484470446528435E-2</v>
      </c>
      <c r="L4869" s="2">
        <v>3.319280894007974E-2</v>
      </c>
    </row>
    <row r="4870" spans="1:12" x14ac:dyDescent="0.35">
      <c r="A4870">
        <v>7820120</v>
      </c>
      <c r="B4870" t="s">
        <v>61</v>
      </c>
      <c r="C4870" t="s">
        <v>97</v>
      </c>
      <c r="D4870" t="s">
        <v>1578</v>
      </c>
      <c r="E4870" t="s">
        <v>1579</v>
      </c>
      <c r="F4870" s="6">
        <v>8.6036307321689758E-5</v>
      </c>
      <c r="G4870" t="s">
        <v>1580</v>
      </c>
      <c r="H4870" t="s">
        <v>413</v>
      </c>
      <c r="I4870" s="1">
        <v>72.99499999999999</v>
      </c>
      <c r="J4870" s="2">
        <v>3.9060483524047149E-3</v>
      </c>
      <c r="K4870" s="2">
        <v>7.235653445754108E-3</v>
      </c>
      <c r="L4870" s="2">
        <v>6.2720468037511835E-3</v>
      </c>
    </row>
    <row r="4871" spans="1:12" x14ac:dyDescent="0.35">
      <c r="A4871">
        <v>7820120</v>
      </c>
      <c r="B4871" t="s">
        <v>61</v>
      </c>
      <c r="C4871" t="s">
        <v>97</v>
      </c>
      <c r="D4871" t="s">
        <v>1957</v>
      </c>
      <c r="E4871" t="s">
        <v>2572</v>
      </c>
      <c r="F4871" s="6">
        <v>8.6036307321689758E-5</v>
      </c>
      <c r="G4871" t="s">
        <v>1828</v>
      </c>
      <c r="H4871" t="s">
        <v>342</v>
      </c>
      <c r="I4871" s="1">
        <v>57.74</v>
      </c>
      <c r="J4871" s="2">
        <v>3.4070377699389146E-3</v>
      </c>
      <c r="K4871" s="2">
        <v>5.9967306203217762E-3</v>
      </c>
      <c r="L4871" s="2">
        <v>4.9642949981019927E-3</v>
      </c>
    </row>
    <row r="4872" spans="1:12" x14ac:dyDescent="0.35">
      <c r="A4872">
        <v>7820120</v>
      </c>
      <c r="B4872" t="s">
        <v>61</v>
      </c>
      <c r="C4872" t="s">
        <v>97</v>
      </c>
      <c r="D4872" t="s">
        <v>1403</v>
      </c>
      <c r="E4872" t="s">
        <v>1581</v>
      </c>
      <c r="F4872" s="6">
        <v>4.3018153660844878E-4</v>
      </c>
      <c r="G4872" t="s">
        <v>1109</v>
      </c>
      <c r="H4872" t="s">
        <v>1109</v>
      </c>
      <c r="I4872" s="1">
        <v>85.474999999999994</v>
      </c>
      <c r="J4872" s="2">
        <v>3.4715650004301817E-2</v>
      </c>
      <c r="K4872" s="2">
        <v>3.4715650004301817E-2</v>
      </c>
      <c r="L4872" s="2">
        <v>3.6737503882766455E-2</v>
      </c>
    </row>
    <row r="4873" spans="1:12" x14ac:dyDescent="0.35">
      <c r="A4873">
        <v>7820120</v>
      </c>
      <c r="B4873" t="s">
        <v>61</v>
      </c>
      <c r="C4873" t="s">
        <v>97</v>
      </c>
      <c r="D4873" t="s">
        <v>1403</v>
      </c>
      <c r="E4873" t="s">
        <v>1582</v>
      </c>
      <c r="F4873" s="6">
        <v>1.1184719951819668E-3</v>
      </c>
      <c r="G4873" t="s">
        <v>698</v>
      </c>
      <c r="H4873" t="s">
        <v>1131</v>
      </c>
      <c r="I4873" s="1">
        <v>82.99499999999999</v>
      </c>
      <c r="J4873" s="2">
        <v>7.9635206056956037E-2</v>
      </c>
      <c r="K4873" s="2">
        <v>9.9208465972640464E-2</v>
      </c>
      <c r="L4873" s="2">
        <v>9.2833175600103249E-2</v>
      </c>
    </row>
    <row r="4874" spans="1:12" x14ac:dyDescent="0.35">
      <c r="A4874">
        <v>7820120</v>
      </c>
      <c r="B4874" t="s">
        <v>61</v>
      </c>
      <c r="C4874" t="s">
        <v>97</v>
      </c>
      <c r="D4874" t="s">
        <v>1403</v>
      </c>
      <c r="E4874" t="s">
        <v>2891</v>
      </c>
      <c r="F4874" s="6">
        <v>5.1621784393013847E-4</v>
      </c>
      <c r="G4874" t="s">
        <v>576</v>
      </c>
      <c r="H4874" t="s">
        <v>167</v>
      </c>
      <c r="I4874" s="1">
        <v>88.705000000000013</v>
      </c>
      <c r="J4874" s="2">
        <v>4.4756087068743004E-2</v>
      </c>
      <c r="K4874" s="2">
        <v>4.6201497031747391E-2</v>
      </c>
      <c r="L4874" s="2">
        <v>4.5788521181231445E-2</v>
      </c>
    </row>
    <row r="4875" spans="1:12" x14ac:dyDescent="0.35">
      <c r="A4875">
        <v>7820120</v>
      </c>
      <c r="B4875" t="s">
        <v>61</v>
      </c>
      <c r="C4875" t="s">
        <v>97</v>
      </c>
      <c r="D4875" t="s">
        <v>1968</v>
      </c>
      <c r="E4875" t="s">
        <v>2573</v>
      </c>
      <c r="F4875" s="6">
        <v>4.3018153660844878E-4</v>
      </c>
      <c r="G4875" t="s">
        <v>580</v>
      </c>
      <c r="H4875" t="s">
        <v>1071</v>
      </c>
      <c r="I4875" s="1">
        <v>65.45</v>
      </c>
      <c r="J4875" s="2">
        <v>2.0476641142562164E-2</v>
      </c>
      <c r="K4875" s="2">
        <v>3.5576013077518717E-2</v>
      </c>
      <c r="L4875" s="2">
        <v>2.8176890647853396E-2</v>
      </c>
    </row>
    <row r="4876" spans="1:12" x14ac:dyDescent="0.35">
      <c r="A4876">
        <v>7820120</v>
      </c>
      <c r="B4876" t="s">
        <v>61</v>
      </c>
      <c r="C4876" t="s">
        <v>97</v>
      </c>
      <c r="D4876" t="s">
        <v>1406</v>
      </c>
      <c r="E4876" t="s">
        <v>1583</v>
      </c>
      <c r="F4876" s="6">
        <v>1.7207261464337952E-4</v>
      </c>
      <c r="G4876" t="s">
        <v>1584</v>
      </c>
      <c r="H4876" t="s">
        <v>783</v>
      </c>
      <c r="I4876" s="1">
        <v>65.995000000000005</v>
      </c>
      <c r="J4876" s="2">
        <v>1.1047061860104965E-2</v>
      </c>
      <c r="K4876" s="2">
        <v>1.1546072442570764E-2</v>
      </c>
      <c r="L4876" s="2">
        <v>1.1356792566463048E-2</v>
      </c>
    </row>
    <row r="4877" spans="1:12" x14ac:dyDescent="0.35">
      <c r="A4877">
        <v>7820120</v>
      </c>
      <c r="B4877" t="s">
        <v>61</v>
      </c>
      <c r="C4877" t="s">
        <v>97</v>
      </c>
      <c r="D4877" t="s">
        <v>1406</v>
      </c>
      <c r="E4877" t="s">
        <v>2574</v>
      </c>
      <c r="F4877" s="6">
        <v>5.1621784393013847E-4</v>
      </c>
      <c r="G4877" t="s">
        <v>625</v>
      </c>
      <c r="H4877" t="s">
        <v>205</v>
      </c>
      <c r="I4877" s="1">
        <v>69.13</v>
      </c>
      <c r="J4877" s="2">
        <v>2.4520347586681576E-2</v>
      </c>
      <c r="K4877" s="2">
        <v>4.0006882904585733E-2</v>
      </c>
      <c r="L4877" s="2">
        <v>3.5722273224593745E-2</v>
      </c>
    </row>
    <row r="4878" spans="1:12" x14ac:dyDescent="0.35">
      <c r="A4878">
        <v>7820120</v>
      </c>
      <c r="B4878" t="s">
        <v>61</v>
      </c>
      <c r="C4878" t="s">
        <v>97</v>
      </c>
      <c r="D4878" t="s">
        <v>1975</v>
      </c>
      <c r="E4878" t="s">
        <v>2575</v>
      </c>
      <c r="F4878" s="6">
        <v>8.6036307321689755E-4</v>
      </c>
      <c r="G4878" t="s">
        <v>589</v>
      </c>
      <c r="H4878" t="s">
        <v>1340</v>
      </c>
      <c r="I4878" s="1">
        <v>64.33</v>
      </c>
      <c r="J4878" s="2">
        <v>2.6671255269723824E-2</v>
      </c>
      <c r="K4878" s="2">
        <v>6.4355157876623936E-2</v>
      </c>
      <c r="L4878" s="2">
        <v>5.5407383227978065E-2</v>
      </c>
    </row>
    <row r="4879" spans="1:12" x14ac:dyDescent="0.35">
      <c r="A4879">
        <v>7820120</v>
      </c>
      <c r="B4879" t="s">
        <v>61</v>
      </c>
      <c r="C4879" t="s">
        <v>97</v>
      </c>
      <c r="D4879" t="s">
        <v>1585</v>
      </c>
      <c r="E4879" t="s">
        <v>1586</v>
      </c>
      <c r="F4879" s="6">
        <v>2.5810892196506923E-4</v>
      </c>
      <c r="G4879" t="s">
        <v>1543</v>
      </c>
      <c r="H4879" t="s">
        <v>351</v>
      </c>
      <c r="I4879" s="1">
        <v>66.61</v>
      </c>
      <c r="J4879" s="2">
        <v>1.509937193495655E-2</v>
      </c>
      <c r="K4879" s="2">
        <v>2.2145745504602941E-2</v>
      </c>
      <c r="L4879" s="2">
        <v>1.7190053809030652E-2</v>
      </c>
    </row>
    <row r="4880" spans="1:12" x14ac:dyDescent="0.35">
      <c r="A4880">
        <v>7820120</v>
      </c>
      <c r="B4880" t="s">
        <v>61</v>
      </c>
      <c r="C4880" t="s">
        <v>97</v>
      </c>
      <c r="D4880" t="s">
        <v>1408</v>
      </c>
      <c r="E4880" t="s">
        <v>1587</v>
      </c>
      <c r="F4880" s="6">
        <v>1.2045083025036566E-3</v>
      </c>
      <c r="G4880" t="s">
        <v>178</v>
      </c>
      <c r="H4880" t="s">
        <v>1076</v>
      </c>
      <c r="I4880" s="1">
        <v>80.35499999999999</v>
      </c>
      <c r="J4880" s="2">
        <v>8.8410909403768403E-2</v>
      </c>
      <c r="K4880" s="2">
        <v>0.11358513292609482</v>
      </c>
      <c r="L4880" s="2">
        <v>9.6722020366911257E-2</v>
      </c>
    </row>
    <row r="4881" spans="1:12" x14ac:dyDescent="0.35">
      <c r="A4881">
        <v>7820120</v>
      </c>
      <c r="B4881" t="s">
        <v>61</v>
      </c>
      <c r="C4881" t="s">
        <v>97</v>
      </c>
      <c r="D4881" t="s">
        <v>1408</v>
      </c>
      <c r="E4881" t="s">
        <v>1588</v>
      </c>
      <c r="F4881" s="6">
        <v>1.2045083025036566E-3</v>
      </c>
      <c r="G4881" t="s">
        <v>1589</v>
      </c>
      <c r="H4881" t="s">
        <v>1213</v>
      </c>
      <c r="I4881" s="1">
        <v>88.644999999999996</v>
      </c>
      <c r="J4881" s="2">
        <v>0.10069689408930568</v>
      </c>
      <c r="K4881" s="2">
        <v>0.11213972296309042</v>
      </c>
      <c r="L4881" s="2">
        <v>0.10683988275620672</v>
      </c>
    </row>
    <row r="4882" spans="1:12" x14ac:dyDescent="0.35">
      <c r="A4882">
        <v>7820120</v>
      </c>
      <c r="B4882" t="s">
        <v>61</v>
      </c>
      <c r="C4882" t="s">
        <v>97</v>
      </c>
      <c r="D4882" t="s">
        <v>1408</v>
      </c>
      <c r="E4882" t="s">
        <v>2576</v>
      </c>
      <c r="F4882" s="6">
        <v>4.3018153660844878E-4</v>
      </c>
      <c r="G4882" t="s">
        <v>1145</v>
      </c>
      <c r="H4882" t="s">
        <v>661</v>
      </c>
      <c r="I4882" s="1">
        <v>90.444999999999993</v>
      </c>
      <c r="J4882" s="2">
        <v>4.1082336746106861E-2</v>
      </c>
      <c r="K4882" s="2">
        <v>4.1598554590037001E-2</v>
      </c>
      <c r="L4882" s="2">
        <v>3.8974446560320529E-2</v>
      </c>
    </row>
    <row r="4883" spans="1:12" x14ac:dyDescent="0.35">
      <c r="A4883">
        <v>7820120</v>
      </c>
      <c r="B4883" t="s">
        <v>61</v>
      </c>
      <c r="C4883" t="s">
        <v>97</v>
      </c>
      <c r="D4883" t="s">
        <v>1408</v>
      </c>
      <c r="E4883" t="s">
        <v>2577</v>
      </c>
      <c r="F4883" s="6">
        <v>2.5810892196506923E-4</v>
      </c>
      <c r="G4883" t="s">
        <v>2578</v>
      </c>
      <c r="H4883" t="s">
        <v>993</v>
      </c>
      <c r="I4883" s="1">
        <v>95.39</v>
      </c>
      <c r="J4883" s="2">
        <v>2.568183773552439E-2</v>
      </c>
      <c r="K4883" s="2">
        <v>2.4855889185236166E-2</v>
      </c>
      <c r="L4883" s="2">
        <v>2.4649402047664113E-2</v>
      </c>
    </row>
    <row r="4884" spans="1:12" x14ac:dyDescent="0.35">
      <c r="A4884">
        <v>7820120</v>
      </c>
      <c r="B4884" t="s">
        <v>61</v>
      </c>
      <c r="C4884" t="s">
        <v>97</v>
      </c>
      <c r="D4884" t="s">
        <v>1408</v>
      </c>
      <c r="E4884" t="s">
        <v>1590</v>
      </c>
      <c r="F4884" s="6">
        <v>7.7432676589520781E-4</v>
      </c>
      <c r="G4884" t="s">
        <v>552</v>
      </c>
      <c r="H4884" t="s">
        <v>969</v>
      </c>
      <c r="I4884" s="1">
        <v>90.834999999999994</v>
      </c>
      <c r="J4884" s="2">
        <v>7.1470360492127682E-2</v>
      </c>
      <c r="K4884" s="2">
        <v>7.7355243912931262E-2</v>
      </c>
      <c r="L4884" s="2">
        <v>7.0386304201403266E-2</v>
      </c>
    </row>
    <row r="4885" spans="1:12" x14ac:dyDescent="0.35">
      <c r="A4885">
        <v>7820120</v>
      </c>
      <c r="B4885" t="s">
        <v>61</v>
      </c>
      <c r="C4885" t="s">
        <v>97</v>
      </c>
      <c r="D4885" t="s">
        <v>1411</v>
      </c>
      <c r="E4885" t="s">
        <v>2579</v>
      </c>
      <c r="F4885" s="6">
        <v>6.0225415125182832E-4</v>
      </c>
      <c r="G4885" t="s">
        <v>149</v>
      </c>
      <c r="H4885" t="s">
        <v>185</v>
      </c>
      <c r="I4885" s="1">
        <v>82.485000000000014</v>
      </c>
      <c r="J4885" s="2">
        <v>3.9989675643121406E-2</v>
      </c>
      <c r="K4885" s="2">
        <v>5.6370988557171126E-2</v>
      </c>
      <c r="L4885" s="2">
        <v>4.9685967478275833E-2</v>
      </c>
    </row>
    <row r="4886" spans="1:12" x14ac:dyDescent="0.35">
      <c r="A4886">
        <v>7820120</v>
      </c>
      <c r="B4886" t="s">
        <v>61</v>
      </c>
      <c r="C4886" t="s">
        <v>97</v>
      </c>
      <c r="D4886" t="s">
        <v>1411</v>
      </c>
      <c r="E4886" t="s">
        <v>1591</v>
      </c>
      <c r="F4886" s="6">
        <v>2.5810892196506923E-4</v>
      </c>
      <c r="G4886" t="s">
        <v>640</v>
      </c>
      <c r="H4886" t="s">
        <v>1592</v>
      </c>
      <c r="I4886" s="1">
        <v>83.814999999999998</v>
      </c>
      <c r="J4886" s="2">
        <v>2.1319796954314716E-2</v>
      </c>
      <c r="K4886" s="2">
        <v>2.3900886173965411E-2</v>
      </c>
      <c r="L4886" s="2">
        <v>2.1629527660672804E-2</v>
      </c>
    </row>
    <row r="4887" spans="1:12" x14ac:dyDescent="0.35">
      <c r="A4887">
        <v>7820120</v>
      </c>
      <c r="B4887" t="s">
        <v>61</v>
      </c>
      <c r="C4887" t="s">
        <v>97</v>
      </c>
      <c r="D4887" t="s">
        <v>1411</v>
      </c>
      <c r="E4887" t="s">
        <v>1593</v>
      </c>
      <c r="F4887" s="6">
        <v>8.6036307321689755E-4</v>
      </c>
      <c r="G4887" t="s">
        <v>1386</v>
      </c>
      <c r="H4887" t="s">
        <v>831</v>
      </c>
      <c r="I4887" s="1">
        <v>84.465000000000003</v>
      </c>
      <c r="J4887" s="2">
        <v>5.9106943130000866E-2</v>
      </c>
      <c r="K4887" s="2">
        <v>7.8551148584702746E-2</v>
      </c>
      <c r="L4887" s="2">
        <v>7.2700679686827849E-2</v>
      </c>
    </row>
    <row r="4888" spans="1:12" x14ac:dyDescent="0.35">
      <c r="A4888">
        <v>7820120</v>
      </c>
      <c r="B4888" t="s">
        <v>61</v>
      </c>
      <c r="C4888" t="s">
        <v>97</v>
      </c>
      <c r="D4888" t="s">
        <v>1164</v>
      </c>
      <c r="E4888" t="s">
        <v>2580</v>
      </c>
      <c r="F4888" s="6">
        <v>7.7432676589520781E-4</v>
      </c>
      <c r="G4888" t="s">
        <v>439</v>
      </c>
      <c r="H4888" t="s">
        <v>436</v>
      </c>
      <c r="I4888" s="1">
        <v>85.2</v>
      </c>
      <c r="J4888" s="2">
        <v>7.0463735696463914E-2</v>
      </c>
      <c r="K4888" s="2">
        <v>6.3804525509765134E-2</v>
      </c>
      <c r="L4888" s="2">
        <v>6.5972638091213953E-2</v>
      </c>
    </row>
    <row r="4889" spans="1:12" x14ac:dyDescent="0.35">
      <c r="A4889">
        <v>7820120</v>
      </c>
      <c r="B4889" t="s">
        <v>61</v>
      </c>
      <c r="C4889" t="s">
        <v>97</v>
      </c>
      <c r="D4889" t="s">
        <v>1164</v>
      </c>
      <c r="E4889" t="s">
        <v>2563</v>
      </c>
      <c r="F4889" s="6">
        <v>3.4414522928675903E-4</v>
      </c>
      <c r="G4889" t="s">
        <v>471</v>
      </c>
      <c r="H4889" t="s">
        <v>967</v>
      </c>
      <c r="I4889" s="1">
        <v>94.53</v>
      </c>
      <c r="J4889" s="2">
        <v>3.3726232470102382E-2</v>
      </c>
      <c r="K4889" s="2">
        <v>3.1041899681665666E-2</v>
      </c>
      <c r="L4889" s="2">
        <v>3.255613816540346E-2</v>
      </c>
    </row>
    <row r="4890" spans="1:12" x14ac:dyDescent="0.35">
      <c r="A4890">
        <v>7820120</v>
      </c>
      <c r="B4890" t="s">
        <v>61</v>
      </c>
      <c r="C4890" t="s">
        <v>97</v>
      </c>
      <c r="D4890" t="s">
        <v>1164</v>
      </c>
      <c r="E4890" t="s">
        <v>1685</v>
      </c>
      <c r="F4890" s="6">
        <v>2.5810892196506923E-4</v>
      </c>
      <c r="G4890" t="s">
        <v>612</v>
      </c>
      <c r="H4890" t="s">
        <v>597</v>
      </c>
      <c r="I4890" s="1">
        <v>72.984999999999999</v>
      </c>
      <c r="J4890" s="2">
        <v>1.8687085950271014E-2</v>
      </c>
      <c r="K4890" s="2">
        <v>1.8093435429751351E-2</v>
      </c>
      <c r="L4890" s="2">
        <v>1.8841951303450052E-2</v>
      </c>
    </row>
    <row r="4891" spans="1:12" x14ac:dyDescent="0.35">
      <c r="A4891">
        <v>7820120</v>
      </c>
      <c r="B4891" t="s">
        <v>61</v>
      </c>
      <c r="C4891" t="s">
        <v>97</v>
      </c>
      <c r="D4891" t="s">
        <v>1164</v>
      </c>
      <c r="E4891" t="s">
        <v>1594</v>
      </c>
      <c r="F4891" s="6">
        <v>1.7207261464337952E-4</v>
      </c>
      <c r="G4891" t="s">
        <v>975</v>
      </c>
      <c r="H4891" t="s">
        <v>236</v>
      </c>
      <c r="I4891" s="1">
        <v>74.734999999999999</v>
      </c>
      <c r="J4891" s="2">
        <v>1.0874989245461587E-2</v>
      </c>
      <c r="K4891" s="2">
        <v>1.2526886346038029E-2</v>
      </c>
      <c r="L4891" s="2">
        <v>1.2871032100448734E-2</v>
      </c>
    </row>
    <row r="4892" spans="1:12" x14ac:dyDescent="0.35">
      <c r="A4892">
        <v>7820120</v>
      </c>
      <c r="B4892" t="s">
        <v>61</v>
      </c>
      <c r="C4892" t="s">
        <v>97</v>
      </c>
      <c r="D4892" t="s">
        <v>1164</v>
      </c>
      <c r="E4892" t="s">
        <v>2582</v>
      </c>
      <c r="F4892" s="6">
        <v>8.6036307321689758E-5</v>
      </c>
      <c r="G4892" t="s">
        <v>720</v>
      </c>
      <c r="H4892" t="s">
        <v>804</v>
      </c>
      <c r="I4892" s="1">
        <v>70.69</v>
      </c>
      <c r="J4892" s="2">
        <v>5.97091972812527E-3</v>
      </c>
      <c r="K4892" s="2">
        <v>5.7988471134818899E-3</v>
      </c>
      <c r="L4892" s="2">
        <v>6.0827666650814932E-3</v>
      </c>
    </row>
    <row r="4893" spans="1:12" x14ac:dyDescent="0.35">
      <c r="A4893">
        <v>7820120</v>
      </c>
      <c r="B4893" t="s">
        <v>61</v>
      </c>
      <c r="C4893" t="s">
        <v>97</v>
      </c>
      <c r="D4893" t="s">
        <v>1164</v>
      </c>
      <c r="E4893" t="s">
        <v>2583</v>
      </c>
      <c r="F4893" s="6">
        <v>1.7207261464337952E-4</v>
      </c>
      <c r="G4893" t="s">
        <v>1484</v>
      </c>
      <c r="H4893" t="s">
        <v>152</v>
      </c>
      <c r="I4893" s="1">
        <v>67.954999999999998</v>
      </c>
      <c r="J4893" s="2">
        <v>1.1373999827927386E-2</v>
      </c>
      <c r="K4893" s="2">
        <v>1.1477243396713414E-2</v>
      </c>
      <c r="L4893" s="2">
        <v>1.1700937795749808E-2</v>
      </c>
    </row>
    <row r="4894" spans="1:12" x14ac:dyDescent="0.35">
      <c r="A4894">
        <v>7820120</v>
      </c>
      <c r="B4894" t="s">
        <v>61</v>
      </c>
      <c r="C4894" t="s">
        <v>97</v>
      </c>
      <c r="D4894" t="s">
        <v>1164</v>
      </c>
      <c r="E4894" t="s">
        <v>2584</v>
      </c>
      <c r="F4894" s="6">
        <v>8.6036307321689758E-5</v>
      </c>
      <c r="G4894" t="s">
        <v>206</v>
      </c>
      <c r="H4894" t="s">
        <v>592</v>
      </c>
      <c r="I4894" s="1">
        <v>93.125</v>
      </c>
      <c r="J4894" s="2">
        <v>8.6036307321689758E-3</v>
      </c>
      <c r="K4894" s="2">
        <v>7.984169319452809E-3</v>
      </c>
      <c r="L4894" s="2">
        <v>8.0185835798195128E-3</v>
      </c>
    </row>
    <row r="4895" spans="1:12" x14ac:dyDescent="0.35">
      <c r="A4895">
        <v>7820120</v>
      </c>
      <c r="B4895" t="s">
        <v>61</v>
      </c>
      <c r="C4895" t="s">
        <v>97</v>
      </c>
      <c r="D4895" t="s">
        <v>1164</v>
      </c>
      <c r="E4895" t="s">
        <v>2892</v>
      </c>
      <c r="F4895" s="6">
        <v>8.6036307321689758E-5</v>
      </c>
      <c r="G4895" t="s">
        <v>1148</v>
      </c>
      <c r="H4895" t="s">
        <v>257</v>
      </c>
      <c r="I4895" s="1">
        <v>90.289999999999992</v>
      </c>
      <c r="J4895" s="2">
        <v>8.5348016863116237E-3</v>
      </c>
      <c r="K4895" s="2">
        <v>7.9239439043276259E-3</v>
      </c>
      <c r="L4895" s="2">
        <v>7.7690788137105586E-3</v>
      </c>
    </row>
    <row r="4896" spans="1:12" x14ac:dyDescent="0.35">
      <c r="A4896">
        <v>7820120</v>
      </c>
      <c r="B4896" t="s">
        <v>61</v>
      </c>
      <c r="C4896" t="s">
        <v>97</v>
      </c>
      <c r="D4896" t="s">
        <v>1596</v>
      </c>
      <c r="E4896" t="s">
        <v>1597</v>
      </c>
      <c r="F4896" s="6">
        <v>4.3018153660844878E-4</v>
      </c>
      <c r="G4896" t="s">
        <v>1002</v>
      </c>
      <c r="H4896" t="s">
        <v>698</v>
      </c>
      <c r="I4896" s="1">
        <v>71.125</v>
      </c>
      <c r="J4896" s="2">
        <v>2.460638389400327E-2</v>
      </c>
      <c r="K4896" s="2">
        <v>3.0628925406521554E-2</v>
      </c>
      <c r="L4896" s="2">
        <v>3.0628924093711686E-2</v>
      </c>
    </row>
    <row r="4897" spans="1:12" x14ac:dyDescent="0.35">
      <c r="A4897">
        <v>7820120</v>
      </c>
      <c r="B4897" t="s">
        <v>61</v>
      </c>
      <c r="C4897" t="s">
        <v>97</v>
      </c>
      <c r="D4897" t="s">
        <v>492</v>
      </c>
      <c r="E4897" t="s">
        <v>2585</v>
      </c>
      <c r="F4897" s="6">
        <v>8.6036307321689758E-5</v>
      </c>
      <c r="G4897" t="s">
        <v>569</v>
      </c>
      <c r="H4897" t="s">
        <v>600</v>
      </c>
      <c r="I4897" s="1">
        <v>93.885000000000005</v>
      </c>
      <c r="J4897" s="2">
        <v>8.4659726404542734E-3</v>
      </c>
      <c r="K4897" s="2">
        <v>8.2680891336143845E-3</v>
      </c>
      <c r="L4897" s="2">
        <v>8.0788093887876541E-3</v>
      </c>
    </row>
    <row r="4898" spans="1:12" x14ac:dyDescent="0.35">
      <c r="A4898">
        <v>7820120</v>
      </c>
      <c r="B4898" t="s">
        <v>61</v>
      </c>
      <c r="C4898" t="s">
        <v>97</v>
      </c>
      <c r="D4898" t="s">
        <v>492</v>
      </c>
      <c r="E4898" t="s">
        <v>697</v>
      </c>
      <c r="F4898" s="6">
        <v>2.0648713757205539E-3</v>
      </c>
      <c r="G4898" t="s">
        <v>678</v>
      </c>
      <c r="H4898" t="s">
        <v>698</v>
      </c>
      <c r="I4898" s="1">
        <v>62.334999999999994</v>
      </c>
      <c r="J4898" s="2">
        <v>9.0647853394132311E-2</v>
      </c>
      <c r="K4898" s="2">
        <v>0.14701884195130344</v>
      </c>
      <c r="L4898" s="2">
        <v>0.12864148513201867</v>
      </c>
    </row>
    <row r="4899" spans="1:12" x14ac:dyDescent="0.35">
      <c r="A4899">
        <v>7820120</v>
      </c>
      <c r="B4899" t="s">
        <v>61</v>
      </c>
      <c r="C4899" t="s">
        <v>97</v>
      </c>
      <c r="D4899" t="s">
        <v>492</v>
      </c>
      <c r="E4899" t="s">
        <v>699</v>
      </c>
      <c r="F4899" s="6">
        <v>1.0324356878602769E-3</v>
      </c>
      <c r="G4899" t="s">
        <v>700</v>
      </c>
      <c r="H4899" t="s">
        <v>701</v>
      </c>
      <c r="I4899" s="1">
        <v>66.594999999999999</v>
      </c>
      <c r="J4899" s="2">
        <v>4.8111503054288907E-2</v>
      </c>
      <c r="K4899" s="2">
        <v>9.0028391981416156E-2</v>
      </c>
      <c r="L4899" s="2">
        <v>6.8760215236122607E-2</v>
      </c>
    </row>
    <row r="4900" spans="1:12" x14ac:dyDescent="0.35">
      <c r="A4900">
        <v>7820120</v>
      </c>
      <c r="B4900" t="s">
        <v>61</v>
      </c>
      <c r="C4900" t="s">
        <v>97</v>
      </c>
      <c r="D4900" t="s">
        <v>492</v>
      </c>
      <c r="E4900" t="s">
        <v>2586</v>
      </c>
      <c r="F4900" s="6">
        <v>3.4414522928675903E-4</v>
      </c>
      <c r="G4900" t="s">
        <v>443</v>
      </c>
      <c r="H4900" t="s">
        <v>1534</v>
      </c>
      <c r="I4900" s="1">
        <v>89.649999999999991</v>
      </c>
      <c r="J4900" s="2">
        <v>3.1248386819237719E-2</v>
      </c>
      <c r="K4900" s="2">
        <v>2.9630904241589949E-2</v>
      </c>
      <c r="L4900" s="2">
        <v>3.0800998021164934E-2</v>
      </c>
    </row>
    <row r="4901" spans="1:12" x14ac:dyDescent="0.35">
      <c r="A4901">
        <v>7820120</v>
      </c>
      <c r="B4901" t="s">
        <v>61</v>
      </c>
      <c r="C4901" t="s">
        <v>97</v>
      </c>
      <c r="D4901" t="s">
        <v>492</v>
      </c>
      <c r="E4901" t="s">
        <v>1598</v>
      </c>
      <c r="F4901" s="6">
        <v>1.7207261464337952E-4</v>
      </c>
      <c r="G4901" t="s">
        <v>727</v>
      </c>
      <c r="H4901" t="s">
        <v>656</v>
      </c>
      <c r="I4901" s="1">
        <v>80.399999999999991</v>
      </c>
      <c r="J4901" s="2">
        <v>1.3473285726576616E-2</v>
      </c>
      <c r="K4901" s="2">
        <v>1.5486535317904157E-2</v>
      </c>
      <c r="L4901" s="2">
        <v>1.3834638479889687E-2</v>
      </c>
    </row>
    <row r="4902" spans="1:12" x14ac:dyDescent="0.35">
      <c r="A4902">
        <v>7820120</v>
      </c>
      <c r="B4902" t="s">
        <v>61</v>
      </c>
      <c r="C4902" t="s">
        <v>97</v>
      </c>
      <c r="D4902" t="s">
        <v>492</v>
      </c>
      <c r="E4902" t="s">
        <v>2587</v>
      </c>
      <c r="F4902" s="6">
        <v>1.7207261464337952E-4</v>
      </c>
      <c r="G4902" t="s">
        <v>640</v>
      </c>
      <c r="H4902" t="s">
        <v>488</v>
      </c>
      <c r="I4902" s="1">
        <v>84.29</v>
      </c>
      <c r="J4902" s="2">
        <v>1.4213197969543147E-2</v>
      </c>
      <c r="K4902" s="2">
        <v>1.5348877226189453E-2</v>
      </c>
      <c r="L4902" s="2">
        <v>1.450572193956084E-2</v>
      </c>
    </row>
    <row r="4903" spans="1:12" x14ac:dyDescent="0.35">
      <c r="A4903">
        <v>7820120</v>
      </c>
      <c r="B4903" t="s">
        <v>61</v>
      </c>
      <c r="C4903" t="s">
        <v>97</v>
      </c>
      <c r="D4903" t="s">
        <v>492</v>
      </c>
      <c r="E4903" t="s">
        <v>2588</v>
      </c>
      <c r="F4903" s="6">
        <v>1.7207261464337952E-4</v>
      </c>
      <c r="G4903" t="s">
        <v>808</v>
      </c>
      <c r="H4903" t="s">
        <v>959</v>
      </c>
      <c r="I4903" s="1">
        <v>80.97</v>
      </c>
      <c r="J4903" s="2">
        <v>1.0720123892282543E-2</v>
      </c>
      <c r="K4903" s="2">
        <v>1.4867073905187992E-2</v>
      </c>
      <c r="L4903" s="2">
        <v>1.3920674787211375E-2</v>
      </c>
    </row>
    <row r="4904" spans="1:12" x14ac:dyDescent="0.35">
      <c r="A4904">
        <v>7820120</v>
      </c>
      <c r="B4904" t="s">
        <v>61</v>
      </c>
      <c r="C4904" t="s">
        <v>97</v>
      </c>
      <c r="D4904" t="s">
        <v>492</v>
      </c>
      <c r="E4904" t="s">
        <v>1599</v>
      </c>
      <c r="F4904" s="6">
        <v>5.1621784393013847E-4</v>
      </c>
      <c r="G4904" t="s">
        <v>1052</v>
      </c>
      <c r="H4904" t="s">
        <v>170</v>
      </c>
      <c r="I4904" s="1">
        <v>88.824999999999989</v>
      </c>
      <c r="J4904" s="2">
        <v>4.785339413232384E-2</v>
      </c>
      <c r="K4904" s="2">
        <v>4.8163124838681917E-2</v>
      </c>
      <c r="L4904" s="2">
        <v>4.5840146116368136E-2</v>
      </c>
    </row>
    <row r="4905" spans="1:12" x14ac:dyDescent="0.35">
      <c r="A4905">
        <v>7820120</v>
      </c>
      <c r="B4905" t="s">
        <v>61</v>
      </c>
      <c r="C4905" t="s">
        <v>97</v>
      </c>
      <c r="D4905" t="s">
        <v>492</v>
      </c>
      <c r="E4905" t="s">
        <v>682</v>
      </c>
      <c r="F4905" s="6">
        <v>1.4626172244687258E-3</v>
      </c>
      <c r="G4905" t="s">
        <v>702</v>
      </c>
      <c r="H4905" t="s">
        <v>703</v>
      </c>
      <c r="I4905" s="1">
        <v>68.569999999999993</v>
      </c>
      <c r="J4905" s="2">
        <v>5.689581003183343E-2</v>
      </c>
      <c r="K4905" s="2">
        <v>0.12008087412888238</v>
      </c>
      <c r="L4905" s="2">
        <v>0.10018927987610772</v>
      </c>
    </row>
    <row r="4906" spans="1:12" x14ac:dyDescent="0.35">
      <c r="A4906">
        <v>7820120</v>
      </c>
      <c r="B4906" t="s">
        <v>61</v>
      </c>
      <c r="C4906" t="s">
        <v>97</v>
      </c>
      <c r="D4906" t="s">
        <v>492</v>
      </c>
      <c r="E4906" t="s">
        <v>2589</v>
      </c>
      <c r="F4906" s="6">
        <v>3.4414522928675903E-4</v>
      </c>
      <c r="G4906" t="s">
        <v>661</v>
      </c>
      <c r="H4906" t="s">
        <v>1194</v>
      </c>
      <c r="I4906" s="1">
        <v>89.644999999999996</v>
      </c>
      <c r="J4906" s="2">
        <v>3.3278843672029601E-2</v>
      </c>
      <c r="K4906" s="2">
        <v>3.1213972296309046E-2</v>
      </c>
      <c r="L4906" s="2">
        <v>3.0835412018969662E-2</v>
      </c>
    </row>
    <row r="4907" spans="1:12" x14ac:dyDescent="0.35">
      <c r="A4907">
        <v>7820120</v>
      </c>
      <c r="B4907" t="s">
        <v>61</v>
      </c>
      <c r="C4907" t="s">
        <v>97</v>
      </c>
      <c r="D4907" t="s">
        <v>492</v>
      </c>
      <c r="E4907" t="s">
        <v>704</v>
      </c>
      <c r="F4907" s="6">
        <v>1.2905446098253463E-3</v>
      </c>
      <c r="G4907" t="s">
        <v>197</v>
      </c>
      <c r="H4907" t="s">
        <v>705</v>
      </c>
      <c r="I4907" s="1">
        <v>72.61999999999999</v>
      </c>
      <c r="J4907" s="2">
        <v>5.6138690527402564E-2</v>
      </c>
      <c r="K4907" s="2">
        <v>0.11176116321087498</v>
      </c>
      <c r="L4907" s="2">
        <v>9.382258919587308E-2</v>
      </c>
    </row>
    <row r="4908" spans="1:12" x14ac:dyDescent="0.35">
      <c r="A4908">
        <v>7820120</v>
      </c>
      <c r="B4908" t="s">
        <v>61</v>
      </c>
      <c r="C4908" t="s">
        <v>97</v>
      </c>
      <c r="D4908" t="s">
        <v>492</v>
      </c>
      <c r="E4908" t="s">
        <v>706</v>
      </c>
      <c r="F4908" s="6">
        <v>1.4626172244687258E-3</v>
      </c>
      <c r="G4908" t="s">
        <v>663</v>
      </c>
      <c r="H4908" t="s">
        <v>707</v>
      </c>
      <c r="I4908" s="1">
        <v>74.634999999999991</v>
      </c>
      <c r="J4908" s="2">
        <v>7.6348619117267494E-2</v>
      </c>
      <c r="K4908" s="2">
        <v>0.11715563967994493</v>
      </c>
      <c r="L4908" s="2">
        <v>0.10911124271359017</v>
      </c>
    </row>
    <row r="4909" spans="1:12" x14ac:dyDescent="0.35">
      <c r="A4909">
        <v>7820120</v>
      </c>
      <c r="B4909" t="s">
        <v>61</v>
      </c>
      <c r="C4909" t="s">
        <v>97</v>
      </c>
      <c r="D4909" t="s">
        <v>492</v>
      </c>
      <c r="E4909" t="s">
        <v>2591</v>
      </c>
      <c r="F4909" s="6">
        <v>8.6036307321689758E-5</v>
      </c>
      <c r="G4909" t="s">
        <v>969</v>
      </c>
      <c r="H4909" t="s">
        <v>471</v>
      </c>
      <c r="I4909" s="1">
        <v>98.67</v>
      </c>
      <c r="J4909" s="2">
        <v>8.5950271014368067E-3</v>
      </c>
      <c r="K4909" s="2">
        <v>8.4315581175255956E-3</v>
      </c>
      <c r="L4909" s="2">
        <v>8.4917832700888065E-3</v>
      </c>
    </row>
    <row r="4910" spans="1:12" x14ac:dyDescent="0.35">
      <c r="A4910">
        <v>7820120</v>
      </c>
      <c r="B4910" t="s">
        <v>61</v>
      </c>
      <c r="C4910" t="s">
        <v>97</v>
      </c>
      <c r="D4910" t="s">
        <v>492</v>
      </c>
      <c r="E4910" t="s">
        <v>615</v>
      </c>
      <c r="F4910" s="6">
        <v>1.0324356878602769E-3</v>
      </c>
      <c r="G4910" t="s">
        <v>616</v>
      </c>
      <c r="H4910" t="s">
        <v>413</v>
      </c>
      <c r="I4910" s="1">
        <v>79.185000000000002</v>
      </c>
      <c r="J4910" s="2">
        <v>6.1223436290114418E-2</v>
      </c>
      <c r="K4910" s="2">
        <v>8.6827841349049278E-2</v>
      </c>
      <c r="L4910" s="2">
        <v>8.1768903327790257E-2</v>
      </c>
    </row>
    <row r="4911" spans="1:12" x14ac:dyDescent="0.35">
      <c r="A4911">
        <v>7820120</v>
      </c>
      <c r="B4911" t="s">
        <v>61</v>
      </c>
      <c r="C4911" t="s">
        <v>97</v>
      </c>
      <c r="D4911" t="s">
        <v>492</v>
      </c>
      <c r="E4911" t="s">
        <v>2592</v>
      </c>
      <c r="F4911" s="6">
        <v>1.2045083025036566E-3</v>
      </c>
      <c r="G4911" t="s">
        <v>2077</v>
      </c>
      <c r="H4911" t="s">
        <v>929</v>
      </c>
      <c r="I4911" s="1">
        <v>74.069999999999993</v>
      </c>
      <c r="J4911" s="2">
        <v>7.455906392497634E-2</v>
      </c>
      <c r="K4911" s="2">
        <v>9.8528779144799114E-2</v>
      </c>
      <c r="L4911" s="2">
        <v>8.9254063377587151E-2</v>
      </c>
    </row>
    <row r="4912" spans="1:12" x14ac:dyDescent="0.35">
      <c r="A4912">
        <v>7820120</v>
      </c>
      <c r="B4912" t="s">
        <v>61</v>
      </c>
      <c r="C4912" t="s">
        <v>97</v>
      </c>
      <c r="D4912" t="s">
        <v>492</v>
      </c>
      <c r="E4912" t="s">
        <v>2593</v>
      </c>
      <c r="F4912" s="6">
        <v>8.6036307321689758E-5</v>
      </c>
      <c r="G4912" t="s">
        <v>1309</v>
      </c>
      <c r="H4912" t="s">
        <v>786</v>
      </c>
      <c r="I4912" s="1">
        <v>97.95</v>
      </c>
      <c r="J4912" s="2">
        <v>8.5520089477759617E-3</v>
      </c>
      <c r="K4912" s="2">
        <v>8.3799363331325833E-3</v>
      </c>
      <c r="L4912" s="2">
        <v>8.4229546180744144E-3</v>
      </c>
    </row>
    <row r="4913" spans="1:12" x14ac:dyDescent="0.35">
      <c r="A4913">
        <v>7820120</v>
      </c>
      <c r="B4913" t="s">
        <v>61</v>
      </c>
      <c r="C4913" t="s">
        <v>97</v>
      </c>
      <c r="D4913" t="s">
        <v>492</v>
      </c>
      <c r="E4913" t="s">
        <v>1600</v>
      </c>
      <c r="F4913" s="6">
        <v>8.6036307321689758E-5</v>
      </c>
      <c r="G4913" t="s">
        <v>206</v>
      </c>
      <c r="H4913" t="s">
        <v>1148</v>
      </c>
      <c r="I4913" s="1">
        <v>98.9</v>
      </c>
      <c r="J4913" s="2">
        <v>8.6036307321689758E-3</v>
      </c>
      <c r="K4913" s="2">
        <v>8.5348016863116237E-3</v>
      </c>
      <c r="L4913" s="2">
        <v>8.5089909253961028E-3</v>
      </c>
    </row>
    <row r="4914" spans="1:12" x14ac:dyDescent="0.35">
      <c r="A4914">
        <v>7820120</v>
      </c>
      <c r="B4914" t="s">
        <v>61</v>
      </c>
      <c r="C4914" t="s">
        <v>97</v>
      </c>
      <c r="D4914" t="s">
        <v>492</v>
      </c>
      <c r="E4914" t="s">
        <v>708</v>
      </c>
      <c r="F4914" s="6">
        <v>2.5810892196506926E-3</v>
      </c>
      <c r="G4914" t="s">
        <v>709</v>
      </c>
      <c r="H4914" t="s">
        <v>226</v>
      </c>
      <c r="I4914" s="1">
        <v>64.694999999999993</v>
      </c>
      <c r="J4914" s="2">
        <v>0.10479222231781812</v>
      </c>
      <c r="K4914" s="2">
        <v>0.19616278069345264</v>
      </c>
      <c r="L4914" s="2">
        <v>0.16699646463454063</v>
      </c>
    </row>
    <row r="4915" spans="1:12" x14ac:dyDescent="0.35">
      <c r="A4915">
        <v>7820120</v>
      </c>
      <c r="B4915" t="s">
        <v>61</v>
      </c>
      <c r="C4915" t="s">
        <v>97</v>
      </c>
      <c r="D4915" t="s">
        <v>2012</v>
      </c>
      <c r="E4915" t="s">
        <v>2594</v>
      </c>
      <c r="F4915" s="6">
        <v>6.0225415125182832E-4</v>
      </c>
      <c r="G4915" t="s">
        <v>2410</v>
      </c>
      <c r="H4915" t="s">
        <v>561</v>
      </c>
      <c r="I4915" s="1">
        <v>63.864999999999995</v>
      </c>
      <c r="J4915" s="2">
        <v>2.716166222145746E-2</v>
      </c>
      <c r="K4915" s="2">
        <v>4.3422524305256817E-2</v>
      </c>
      <c r="L4915" s="2">
        <v>3.8423814390383192E-2</v>
      </c>
    </row>
    <row r="4916" spans="1:12" x14ac:dyDescent="0.35">
      <c r="A4916">
        <v>7820120</v>
      </c>
      <c r="B4916" t="s">
        <v>61</v>
      </c>
      <c r="C4916" t="s">
        <v>97</v>
      </c>
      <c r="D4916" t="s">
        <v>1424</v>
      </c>
      <c r="E4916" t="s">
        <v>1601</v>
      </c>
      <c r="F4916" s="6">
        <v>2.5810892196506923E-4</v>
      </c>
      <c r="G4916" t="s">
        <v>1328</v>
      </c>
      <c r="H4916" t="s">
        <v>659</v>
      </c>
      <c r="I4916" s="1">
        <v>84.21</v>
      </c>
      <c r="J4916" s="2">
        <v>1.8712896842467519E-2</v>
      </c>
      <c r="K4916" s="2">
        <v>2.2403854426568007E-2</v>
      </c>
      <c r="L4916" s="2">
        <v>2.1758582909341257E-2</v>
      </c>
    </row>
    <row r="4917" spans="1:12" x14ac:dyDescent="0.35">
      <c r="A4917">
        <v>7820120</v>
      </c>
      <c r="B4917" t="s">
        <v>61</v>
      </c>
      <c r="C4917" t="s">
        <v>97</v>
      </c>
      <c r="D4917" t="s">
        <v>2761</v>
      </c>
      <c r="E4917" t="s">
        <v>2893</v>
      </c>
      <c r="F4917" s="6">
        <v>8.6036307321689758E-5</v>
      </c>
      <c r="G4917" t="s">
        <v>616</v>
      </c>
      <c r="H4917" t="s">
        <v>213</v>
      </c>
      <c r="I4917" s="1">
        <v>76.11</v>
      </c>
      <c r="J4917" s="2">
        <v>5.1019530241762021E-3</v>
      </c>
      <c r="K4917" s="2">
        <v>7.4851587369870092E-3</v>
      </c>
      <c r="L4917" s="2">
        <v>6.5559666179127599E-3</v>
      </c>
    </row>
    <row r="4918" spans="1:12" x14ac:dyDescent="0.35">
      <c r="A4918">
        <v>7820120</v>
      </c>
      <c r="B4918" t="s">
        <v>61</v>
      </c>
      <c r="C4918" t="s">
        <v>97</v>
      </c>
      <c r="D4918" t="s">
        <v>1426</v>
      </c>
      <c r="E4918" t="s">
        <v>1602</v>
      </c>
      <c r="F4918" s="6">
        <v>8.6036307321689758E-5</v>
      </c>
      <c r="G4918" t="s">
        <v>760</v>
      </c>
      <c r="H4918" t="s">
        <v>431</v>
      </c>
      <c r="I4918" s="1">
        <v>80.465000000000003</v>
      </c>
      <c r="J4918" s="2">
        <v>6.6506065559666181E-3</v>
      </c>
      <c r="K4918" s="2">
        <v>7.3475006452723059E-3</v>
      </c>
      <c r="L4918" s="2">
        <v>6.9259227393960255E-3</v>
      </c>
    </row>
    <row r="4919" spans="1:12" x14ac:dyDescent="0.35">
      <c r="A4919">
        <v>7820120</v>
      </c>
      <c r="B4919" t="s">
        <v>61</v>
      </c>
      <c r="C4919" t="s">
        <v>97</v>
      </c>
      <c r="D4919" t="s">
        <v>1426</v>
      </c>
      <c r="E4919" t="s">
        <v>1603</v>
      </c>
      <c r="F4919" s="6">
        <v>6.0225415125182832E-4</v>
      </c>
      <c r="G4919" t="s">
        <v>535</v>
      </c>
      <c r="H4919" t="s">
        <v>1123</v>
      </c>
      <c r="I4919" s="1">
        <v>69.66</v>
      </c>
      <c r="J4919" s="2">
        <v>3.830336401961628E-2</v>
      </c>
      <c r="K4919" s="2">
        <v>5.0830250365654313E-2</v>
      </c>
      <c r="L4919" s="2">
        <v>4.1916888008160347E-2</v>
      </c>
    </row>
    <row r="4920" spans="1:12" x14ac:dyDescent="0.35">
      <c r="A4920">
        <v>7820120</v>
      </c>
      <c r="B4920" t="s">
        <v>61</v>
      </c>
      <c r="C4920" t="s">
        <v>97</v>
      </c>
      <c r="D4920" t="s">
        <v>1426</v>
      </c>
      <c r="E4920" t="s">
        <v>2595</v>
      </c>
      <c r="F4920" s="6">
        <v>6.8829045857351806E-4</v>
      </c>
      <c r="G4920" t="s">
        <v>519</v>
      </c>
      <c r="H4920" t="s">
        <v>1219</v>
      </c>
      <c r="I4920" s="1">
        <v>73.05</v>
      </c>
      <c r="J4920" s="2">
        <v>4.6115460724425711E-2</v>
      </c>
      <c r="K4920" s="2">
        <v>5.8229372795319624E-2</v>
      </c>
      <c r="L4920" s="2">
        <v>5.0314031471476277E-2</v>
      </c>
    </row>
    <row r="4921" spans="1:12" x14ac:dyDescent="0.35">
      <c r="A4921">
        <v>7820120</v>
      </c>
      <c r="B4921" t="s">
        <v>61</v>
      </c>
      <c r="C4921" t="s">
        <v>97</v>
      </c>
      <c r="D4921" t="s">
        <v>1426</v>
      </c>
      <c r="E4921" t="s">
        <v>2596</v>
      </c>
      <c r="F4921" s="6">
        <v>2.5810892196506923E-4</v>
      </c>
      <c r="G4921" t="s">
        <v>1498</v>
      </c>
      <c r="H4921" t="s">
        <v>1071</v>
      </c>
      <c r="I4921" s="1">
        <v>80.445000000000007</v>
      </c>
      <c r="J4921" s="2">
        <v>1.667383635894347E-2</v>
      </c>
      <c r="K4921" s="2">
        <v>2.1345607846511225E-2</v>
      </c>
      <c r="L4921" s="2">
        <v>2.0777768218188074E-2</v>
      </c>
    </row>
    <row r="4922" spans="1:12" x14ac:dyDescent="0.35">
      <c r="A4922">
        <v>7820120</v>
      </c>
      <c r="B4922" t="s">
        <v>61</v>
      </c>
      <c r="C4922" t="s">
        <v>97</v>
      </c>
      <c r="D4922" t="s">
        <v>1604</v>
      </c>
      <c r="E4922" t="s">
        <v>1605</v>
      </c>
      <c r="F4922" s="6">
        <v>6.8829045857351806E-4</v>
      </c>
      <c r="G4922" t="s">
        <v>1280</v>
      </c>
      <c r="H4922" t="s">
        <v>205</v>
      </c>
      <c r="I4922" s="1">
        <v>67.784999999999997</v>
      </c>
      <c r="J4922" s="2">
        <v>3.9920846597264047E-2</v>
      </c>
      <c r="K4922" s="2">
        <v>5.3342510539447649E-2</v>
      </c>
      <c r="L4922" s="2">
        <v>4.6666095191780312E-2</v>
      </c>
    </row>
    <row r="4923" spans="1:12" x14ac:dyDescent="0.35">
      <c r="A4923">
        <v>7820120</v>
      </c>
      <c r="B4923" t="s">
        <v>61</v>
      </c>
      <c r="C4923" t="s">
        <v>97</v>
      </c>
      <c r="D4923" t="s">
        <v>1604</v>
      </c>
      <c r="E4923" t="s">
        <v>2597</v>
      </c>
      <c r="F4923" s="6">
        <v>4.3018153660844878E-4</v>
      </c>
      <c r="G4923" t="s">
        <v>389</v>
      </c>
      <c r="H4923" t="s">
        <v>640</v>
      </c>
      <c r="I4923" s="1">
        <v>81.39</v>
      </c>
      <c r="J4923" s="2">
        <v>3.0198743869913107E-2</v>
      </c>
      <c r="K4923" s="2">
        <v>3.5532994923857864E-2</v>
      </c>
      <c r="L4923" s="2">
        <v>3.501677773633266E-2</v>
      </c>
    </row>
    <row r="4924" spans="1:12" x14ac:dyDescent="0.35">
      <c r="A4924">
        <v>7820120</v>
      </c>
      <c r="B4924" t="s">
        <v>61</v>
      </c>
      <c r="C4924" t="s">
        <v>97</v>
      </c>
      <c r="D4924" t="s">
        <v>873</v>
      </c>
      <c r="E4924" t="s">
        <v>2598</v>
      </c>
      <c r="F4924" s="6">
        <v>8.6036307321689758E-5</v>
      </c>
      <c r="G4924" t="s">
        <v>936</v>
      </c>
      <c r="H4924" t="s">
        <v>256</v>
      </c>
      <c r="I4924" s="1">
        <v>70.319999999999993</v>
      </c>
      <c r="J4924" s="2">
        <v>4.396455304138347E-3</v>
      </c>
      <c r="K4924" s="2">
        <v>7.3647079067366431E-3</v>
      </c>
      <c r="L4924" s="2">
        <v>6.0483526672767633E-3</v>
      </c>
    </row>
    <row r="4925" spans="1:12" x14ac:dyDescent="0.35">
      <c r="A4925">
        <v>7820120</v>
      </c>
      <c r="B4925" t="s">
        <v>61</v>
      </c>
      <c r="C4925" t="s">
        <v>97</v>
      </c>
      <c r="D4925" t="s">
        <v>1606</v>
      </c>
      <c r="E4925" t="s">
        <v>1607</v>
      </c>
      <c r="F4925" s="6">
        <v>3.4414522928675903E-4</v>
      </c>
      <c r="G4925" t="s">
        <v>411</v>
      </c>
      <c r="H4925" t="s">
        <v>783</v>
      </c>
      <c r="I4925" s="1">
        <v>63.589999999999996</v>
      </c>
      <c r="J4925" s="2">
        <v>1.318076228168287E-2</v>
      </c>
      <c r="K4925" s="2">
        <v>2.3092144885141528E-2</v>
      </c>
      <c r="L4925" s="2">
        <v>2.1887636582637874E-2</v>
      </c>
    </row>
    <row r="4926" spans="1:12" x14ac:dyDescent="0.35">
      <c r="A4926">
        <v>7820120</v>
      </c>
      <c r="B4926" t="s">
        <v>61</v>
      </c>
      <c r="C4926" t="s">
        <v>97</v>
      </c>
      <c r="D4926" t="s">
        <v>1232</v>
      </c>
      <c r="E4926" t="s">
        <v>1260</v>
      </c>
      <c r="F4926" s="6">
        <v>1.4626172244687258E-3</v>
      </c>
      <c r="G4926" t="s">
        <v>686</v>
      </c>
      <c r="H4926" t="s">
        <v>959</v>
      </c>
      <c r="I4926" s="1">
        <v>63.894999999999996</v>
      </c>
      <c r="J4926" s="2">
        <v>6.9035532994923862E-2</v>
      </c>
      <c r="K4926" s="2">
        <v>0.1263701281940979</v>
      </c>
      <c r="L4926" s="2">
        <v>9.3461242875328351E-2</v>
      </c>
    </row>
    <row r="4927" spans="1:12" x14ac:dyDescent="0.35">
      <c r="A4927">
        <v>7820120</v>
      </c>
      <c r="B4927" t="s">
        <v>61</v>
      </c>
      <c r="C4927" t="s">
        <v>97</v>
      </c>
      <c r="D4927" t="s">
        <v>1232</v>
      </c>
      <c r="E4927" t="s">
        <v>1261</v>
      </c>
      <c r="F4927" s="6">
        <v>1.7207261464337951E-3</v>
      </c>
      <c r="G4927" t="s">
        <v>1262</v>
      </c>
      <c r="H4927" t="s">
        <v>502</v>
      </c>
      <c r="I4927" s="1">
        <v>54.220000000000006</v>
      </c>
      <c r="J4927" s="2">
        <v>5.2310074851587368E-2</v>
      </c>
      <c r="K4927" s="2">
        <v>0.13456078465112278</v>
      </c>
      <c r="L4927" s="2">
        <v>9.3435428438545215E-2</v>
      </c>
    </row>
    <row r="4928" spans="1:12" x14ac:dyDescent="0.35">
      <c r="A4928">
        <v>7820120</v>
      </c>
      <c r="B4928" t="s">
        <v>61</v>
      </c>
      <c r="C4928" t="s">
        <v>97</v>
      </c>
      <c r="D4928" t="s">
        <v>1232</v>
      </c>
      <c r="E4928" t="s">
        <v>1608</v>
      </c>
      <c r="F4928" s="6">
        <v>6.8829045857351806E-4</v>
      </c>
      <c r="G4928" t="s">
        <v>767</v>
      </c>
      <c r="H4928" t="s">
        <v>208</v>
      </c>
      <c r="I4928" s="1">
        <v>57.974999999999994</v>
      </c>
      <c r="J4928" s="2">
        <v>2.477845650864665E-2</v>
      </c>
      <c r="K4928" s="2">
        <v>5.1552955347156509E-2</v>
      </c>
      <c r="L4928" s="2">
        <v>3.9920846597264047E-2</v>
      </c>
    </row>
    <row r="4929" spans="1:12" x14ac:dyDescent="0.35">
      <c r="A4929">
        <v>7820120</v>
      </c>
      <c r="B4929" t="s">
        <v>61</v>
      </c>
      <c r="C4929" t="s">
        <v>97</v>
      </c>
      <c r="D4929" t="s">
        <v>1232</v>
      </c>
      <c r="E4929" t="s">
        <v>1263</v>
      </c>
      <c r="F4929" s="6">
        <v>6.8829045857351806E-4</v>
      </c>
      <c r="G4929" t="s">
        <v>1059</v>
      </c>
      <c r="H4929" t="s">
        <v>707</v>
      </c>
      <c r="I4929" s="1">
        <v>63.51</v>
      </c>
      <c r="J4929" s="2">
        <v>3.4001548653531791E-2</v>
      </c>
      <c r="K4929" s="2">
        <v>5.5132065731738795E-2</v>
      </c>
      <c r="L4929" s="2">
        <v>4.3637616123808939E-2</v>
      </c>
    </row>
    <row r="4930" spans="1:12" x14ac:dyDescent="0.35">
      <c r="A4930">
        <v>7820120</v>
      </c>
      <c r="B4930" t="s">
        <v>61</v>
      </c>
      <c r="C4930" t="s">
        <v>97</v>
      </c>
      <c r="D4930" t="s">
        <v>710</v>
      </c>
      <c r="E4930" t="s">
        <v>1609</v>
      </c>
      <c r="F4930" s="6">
        <v>6.0225415125182832E-4</v>
      </c>
      <c r="G4930" t="s">
        <v>806</v>
      </c>
      <c r="H4930" t="s">
        <v>441</v>
      </c>
      <c r="I4930" s="1">
        <v>92.75500000000001</v>
      </c>
      <c r="J4930" s="2">
        <v>5.3600619461412723E-2</v>
      </c>
      <c r="K4930" s="2">
        <v>5.6431213972296314E-2</v>
      </c>
      <c r="L4930" s="2">
        <v>5.588918707410348E-2</v>
      </c>
    </row>
    <row r="4931" spans="1:12" x14ac:dyDescent="0.35">
      <c r="A4931">
        <v>7820120</v>
      </c>
      <c r="B4931" t="s">
        <v>61</v>
      </c>
      <c r="C4931" t="s">
        <v>97</v>
      </c>
      <c r="D4931" t="s">
        <v>710</v>
      </c>
      <c r="E4931" t="s">
        <v>1069</v>
      </c>
      <c r="F4931" s="6">
        <v>5.1621784393013847E-4</v>
      </c>
      <c r="G4931" t="s">
        <v>1070</v>
      </c>
      <c r="H4931" t="s">
        <v>1071</v>
      </c>
      <c r="I4931" s="1">
        <v>69.674999999999997</v>
      </c>
      <c r="J4931" s="2">
        <v>2.6327110040437061E-2</v>
      </c>
      <c r="K4931" s="2">
        <v>4.269121569302245E-2</v>
      </c>
      <c r="L4931" s="2">
        <v>3.5980382146558812E-2</v>
      </c>
    </row>
    <row r="4932" spans="1:12" x14ac:dyDescent="0.35">
      <c r="A4932">
        <v>7820120</v>
      </c>
      <c r="B4932" t="s">
        <v>61</v>
      </c>
      <c r="C4932" t="s">
        <v>97</v>
      </c>
      <c r="D4932" t="s">
        <v>710</v>
      </c>
      <c r="E4932" t="s">
        <v>1072</v>
      </c>
      <c r="F4932" s="6">
        <v>8.6036307321689758E-5</v>
      </c>
      <c r="G4932" t="s">
        <v>1073</v>
      </c>
      <c r="H4932" t="s">
        <v>439</v>
      </c>
      <c r="I4932" s="1">
        <v>88.86</v>
      </c>
      <c r="J4932" s="2">
        <v>7.5625914135765302E-3</v>
      </c>
      <c r="K4932" s="2">
        <v>7.8293039662737686E-3</v>
      </c>
      <c r="L4932" s="2">
        <v>7.6486278521792064E-3</v>
      </c>
    </row>
    <row r="4933" spans="1:12" x14ac:dyDescent="0.35">
      <c r="A4933">
        <v>7820120</v>
      </c>
      <c r="B4933" t="s">
        <v>61</v>
      </c>
      <c r="C4933" t="s">
        <v>97</v>
      </c>
      <c r="D4933" t="s">
        <v>710</v>
      </c>
      <c r="E4933" t="s">
        <v>1074</v>
      </c>
      <c r="F4933" s="6">
        <v>3.4414522928675903E-4</v>
      </c>
      <c r="G4933" t="s">
        <v>718</v>
      </c>
      <c r="H4933" t="s">
        <v>443</v>
      </c>
      <c r="I4933" s="1">
        <v>89.039999999999992</v>
      </c>
      <c r="J4933" s="2">
        <v>2.8977028305945111E-2</v>
      </c>
      <c r="K4933" s="2">
        <v>3.1248386819237719E-2</v>
      </c>
      <c r="L4933" s="2">
        <v>3.0663339404326282E-2</v>
      </c>
    </row>
    <row r="4934" spans="1:12" x14ac:dyDescent="0.35">
      <c r="A4934">
        <v>7820120</v>
      </c>
      <c r="B4934" t="s">
        <v>61</v>
      </c>
      <c r="C4934" t="s">
        <v>97</v>
      </c>
      <c r="D4934" t="s">
        <v>710</v>
      </c>
      <c r="E4934" t="s">
        <v>818</v>
      </c>
      <c r="F4934" s="6">
        <v>6.0225415125182832E-4</v>
      </c>
      <c r="G4934" t="s">
        <v>819</v>
      </c>
      <c r="H4934" t="s">
        <v>367</v>
      </c>
      <c r="I4934" s="1">
        <v>74.824999999999989</v>
      </c>
      <c r="J4934" s="2">
        <v>4.4386130947259746E-2</v>
      </c>
      <c r="K4934" s="2">
        <v>4.9565516648025471E-2</v>
      </c>
      <c r="L4934" s="2">
        <v>4.5048612351570566E-2</v>
      </c>
    </row>
    <row r="4935" spans="1:12" x14ac:dyDescent="0.35">
      <c r="A4935">
        <v>7820120</v>
      </c>
      <c r="B4935" t="s">
        <v>61</v>
      </c>
      <c r="C4935" t="s">
        <v>97</v>
      </c>
      <c r="D4935" t="s">
        <v>710</v>
      </c>
      <c r="E4935" t="s">
        <v>1075</v>
      </c>
      <c r="F4935" s="6">
        <v>2.5810892196506923E-4</v>
      </c>
      <c r="G4935" t="s">
        <v>1076</v>
      </c>
      <c r="H4935" t="s">
        <v>467</v>
      </c>
      <c r="I4935" s="1">
        <v>87.419999999999987</v>
      </c>
      <c r="J4935" s="2">
        <v>2.4339671341306029E-2</v>
      </c>
      <c r="K4935" s="2">
        <v>2.3694399036393355E-2</v>
      </c>
      <c r="L4935" s="2">
        <v>2.2558720173590011E-2</v>
      </c>
    </row>
    <row r="4936" spans="1:12" x14ac:dyDescent="0.35">
      <c r="A4936">
        <v>7820120</v>
      </c>
      <c r="B4936" t="s">
        <v>61</v>
      </c>
      <c r="C4936" t="s">
        <v>97</v>
      </c>
      <c r="D4936" t="s">
        <v>710</v>
      </c>
      <c r="E4936" t="s">
        <v>1077</v>
      </c>
      <c r="F4936" s="6">
        <v>6.8829045857351806E-4</v>
      </c>
      <c r="G4936" t="s">
        <v>827</v>
      </c>
      <c r="H4936" t="s">
        <v>443</v>
      </c>
      <c r="I4936" s="1">
        <v>83.184999999999988</v>
      </c>
      <c r="J4936" s="2">
        <v>5.1277639163727094E-2</v>
      </c>
      <c r="K4936" s="2">
        <v>6.2496773638475438E-2</v>
      </c>
      <c r="L4936" s="2">
        <v>5.7265764052820918E-2</v>
      </c>
    </row>
    <row r="4937" spans="1:12" x14ac:dyDescent="0.35">
      <c r="A4937">
        <v>7820120</v>
      </c>
      <c r="B4937" t="s">
        <v>61</v>
      </c>
      <c r="C4937" t="s">
        <v>97</v>
      </c>
      <c r="D4937" t="s">
        <v>710</v>
      </c>
      <c r="E4937" t="s">
        <v>1078</v>
      </c>
      <c r="F4937" s="6">
        <v>2.5810892196506923E-4</v>
      </c>
      <c r="G4937" t="s">
        <v>1079</v>
      </c>
      <c r="H4937" t="s">
        <v>576</v>
      </c>
      <c r="I4937" s="1">
        <v>70.914999999999992</v>
      </c>
      <c r="J4937" s="2">
        <v>1.5873698700851757E-2</v>
      </c>
      <c r="K4937" s="2">
        <v>2.2378043534371502E-2</v>
      </c>
      <c r="L4937" s="2">
        <v>1.8299922961166368E-2</v>
      </c>
    </row>
    <row r="4938" spans="1:12" x14ac:dyDescent="0.35">
      <c r="A4938">
        <v>7820120</v>
      </c>
      <c r="B4938" t="s">
        <v>61</v>
      </c>
      <c r="C4938" t="s">
        <v>97</v>
      </c>
      <c r="D4938" t="s">
        <v>710</v>
      </c>
      <c r="E4938" t="s">
        <v>1080</v>
      </c>
      <c r="F4938" s="6">
        <v>2.5810892196506923E-4</v>
      </c>
      <c r="G4938" t="s">
        <v>405</v>
      </c>
      <c r="H4938" t="s">
        <v>423</v>
      </c>
      <c r="I4938" s="1">
        <v>88.474999999999994</v>
      </c>
      <c r="J4938" s="2">
        <v>2.3616966359803836E-2</v>
      </c>
      <c r="K4938" s="2">
        <v>2.3462101006624794E-2</v>
      </c>
      <c r="L4938" s="2">
        <v>2.2842639593908629E-2</v>
      </c>
    </row>
    <row r="4939" spans="1:12" x14ac:dyDescent="0.35">
      <c r="A4939">
        <v>7820120</v>
      </c>
      <c r="B4939" t="s">
        <v>61</v>
      </c>
      <c r="C4939" t="s">
        <v>97</v>
      </c>
      <c r="D4939" t="s">
        <v>710</v>
      </c>
      <c r="E4939" t="s">
        <v>1610</v>
      </c>
      <c r="F4939" s="6">
        <v>1.8067624537554847E-3</v>
      </c>
      <c r="G4939" t="s">
        <v>510</v>
      </c>
      <c r="H4939" t="s">
        <v>1037</v>
      </c>
      <c r="I4939" s="1">
        <v>73.125</v>
      </c>
      <c r="J4939" s="2">
        <v>0.10208207863718489</v>
      </c>
      <c r="K4939" s="2">
        <v>0.14110814763830334</v>
      </c>
      <c r="L4939" s="2">
        <v>0.13207433261262522</v>
      </c>
    </row>
    <row r="4940" spans="1:12" x14ac:dyDescent="0.35">
      <c r="A4940">
        <v>7820120</v>
      </c>
      <c r="B4940" t="s">
        <v>61</v>
      </c>
      <c r="C4940" t="s">
        <v>97</v>
      </c>
      <c r="D4940" t="s">
        <v>710</v>
      </c>
      <c r="E4940" t="s">
        <v>2599</v>
      </c>
      <c r="F4940" s="6">
        <v>5.1621784393013847E-4</v>
      </c>
      <c r="G4940" t="s">
        <v>380</v>
      </c>
      <c r="H4940" t="s">
        <v>1157</v>
      </c>
      <c r="I4940" s="1">
        <v>89.745000000000005</v>
      </c>
      <c r="J4940" s="2">
        <v>4.7079067366428633E-2</v>
      </c>
      <c r="K4940" s="2">
        <v>4.7440419857179728E-2</v>
      </c>
      <c r="L4940" s="2">
        <v>4.6356363960298269E-2</v>
      </c>
    </row>
    <row r="4941" spans="1:12" x14ac:dyDescent="0.35">
      <c r="A4941">
        <v>7820120</v>
      </c>
      <c r="B4941" t="s">
        <v>61</v>
      </c>
      <c r="C4941" t="s">
        <v>97</v>
      </c>
      <c r="D4941" t="s">
        <v>710</v>
      </c>
      <c r="E4941" t="s">
        <v>1081</v>
      </c>
      <c r="F4941" s="6">
        <v>6.0225415125182832E-4</v>
      </c>
      <c r="G4941" t="s">
        <v>304</v>
      </c>
      <c r="H4941" t="s">
        <v>1073</v>
      </c>
      <c r="I4941" s="1">
        <v>86.28</v>
      </c>
      <c r="J4941" s="2">
        <v>5.408242278241418E-2</v>
      </c>
      <c r="K4941" s="2">
        <v>5.2938139895035714E-2</v>
      </c>
      <c r="L4941" s="2">
        <v>5.1974535090966598E-2</v>
      </c>
    </row>
    <row r="4942" spans="1:12" x14ac:dyDescent="0.35">
      <c r="A4942">
        <v>7820120</v>
      </c>
      <c r="B4942" t="s">
        <v>61</v>
      </c>
      <c r="C4942" t="s">
        <v>97</v>
      </c>
      <c r="D4942" t="s">
        <v>710</v>
      </c>
      <c r="E4942" t="s">
        <v>1082</v>
      </c>
      <c r="F4942" s="6">
        <v>6.0225415125182832E-4</v>
      </c>
      <c r="G4942" t="s">
        <v>1083</v>
      </c>
      <c r="H4942" t="s">
        <v>289</v>
      </c>
      <c r="I4942" s="1">
        <v>83.734999999999999</v>
      </c>
      <c r="J4942" s="2">
        <v>3.7640884453239272E-2</v>
      </c>
      <c r="K4942" s="2">
        <v>5.7756173105050337E-2</v>
      </c>
      <c r="L4942" s="2">
        <v>5.0468899712837023E-2</v>
      </c>
    </row>
    <row r="4943" spans="1:12" x14ac:dyDescent="0.35">
      <c r="A4943">
        <v>7820120</v>
      </c>
      <c r="B4943" t="s">
        <v>61</v>
      </c>
      <c r="C4943" t="s">
        <v>97</v>
      </c>
      <c r="D4943" t="s">
        <v>710</v>
      </c>
      <c r="E4943" t="s">
        <v>1611</v>
      </c>
      <c r="F4943" s="6">
        <v>8.6036307321689758E-5</v>
      </c>
      <c r="G4943" t="s">
        <v>426</v>
      </c>
      <c r="H4943" t="s">
        <v>499</v>
      </c>
      <c r="I4943" s="1">
        <v>85.345000000000013</v>
      </c>
      <c r="J4943" s="2">
        <v>7.3991224296653191E-3</v>
      </c>
      <c r="K4943" s="2">
        <v>7.6916458745590645E-3</v>
      </c>
      <c r="L4943" s="2">
        <v>7.347500776553292E-3</v>
      </c>
    </row>
    <row r="4944" spans="1:12" x14ac:dyDescent="0.35">
      <c r="A4944">
        <v>7820120</v>
      </c>
      <c r="B4944" t="s">
        <v>61</v>
      </c>
      <c r="C4944" t="s">
        <v>97</v>
      </c>
      <c r="D4944" t="s">
        <v>710</v>
      </c>
      <c r="E4944" t="s">
        <v>1084</v>
      </c>
      <c r="F4944" s="6">
        <v>7.7432676589520781E-4</v>
      </c>
      <c r="G4944" t="s">
        <v>310</v>
      </c>
      <c r="H4944" t="s">
        <v>981</v>
      </c>
      <c r="I4944" s="1">
        <v>74.685000000000002</v>
      </c>
      <c r="J4944" s="2">
        <v>3.8019444205454701E-2</v>
      </c>
      <c r="K4944" s="2">
        <v>6.6359803837219317E-2</v>
      </c>
      <c r="L4944" s="2">
        <v>5.7842207049314268E-2</v>
      </c>
    </row>
    <row r="4945" spans="1:12" x14ac:dyDescent="0.35">
      <c r="A4945">
        <v>7820120</v>
      </c>
      <c r="B4945" t="s">
        <v>61</v>
      </c>
      <c r="C4945" t="s">
        <v>97</v>
      </c>
      <c r="D4945" t="s">
        <v>710</v>
      </c>
      <c r="E4945" t="s">
        <v>711</v>
      </c>
      <c r="F4945" s="6">
        <v>2.0648713757205539E-3</v>
      </c>
      <c r="G4945" t="s">
        <v>712</v>
      </c>
      <c r="H4945" t="s">
        <v>701</v>
      </c>
      <c r="I4945" s="1">
        <v>82.97</v>
      </c>
      <c r="J4945" s="2">
        <v>0.15507184031661359</v>
      </c>
      <c r="K4945" s="2">
        <v>0.18005678396283231</v>
      </c>
      <c r="L4945" s="2">
        <v>0.1711778401979776</v>
      </c>
    </row>
    <row r="4946" spans="1:12" x14ac:dyDescent="0.35">
      <c r="A4946">
        <v>7820120</v>
      </c>
      <c r="B4946" t="s">
        <v>61</v>
      </c>
      <c r="C4946" t="s">
        <v>97</v>
      </c>
      <c r="D4946" t="s">
        <v>710</v>
      </c>
      <c r="E4946" t="s">
        <v>1085</v>
      </c>
      <c r="F4946" s="6">
        <v>7.7432676589520781E-4</v>
      </c>
      <c r="G4946" t="s">
        <v>350</v>
      </c>
      <c r="H4946" t="s">
        <v>610</v>
      </c>
      <c r="I4946" s="1">
        <v>62.435000000000002</v>
      </c>
      <c r="J4946" s="2">
        <v>4.1891078034930744E-2</v>
      </c>
      <c r="K4946" s="2">
        <v>6.4966015658607934E-2</v>
      </c>
      <c r="L4946" s="2">
        <v>4.8317991373389844E-2</v>
      </c>
    </row>
    <row r="4947" spans="1:12" x14ac:dyDescent="0.35">
      <c r="A4947">
        <v>7820120</v>
      </c>
      <c r="B4947" t="s">
        <v>61</v>
      </c>
      <c r="C4947" t="s">
        <v>97</v>
      </c>
      <c r="D4947" t="s">
        <v>710</v>
      </c>
      <c r="E4947" t="s">
        <v>1612</v>
      </c>
      <c r="F4947" s="6">
        <v>8.6036307321689755E-4</v>
      </c>
      <c r="G4947" t="s">
        <v>429</v>
      </c>
      <c r="H4947" t="s">
        <v>433</v>
      </c>
      <c r="I4947" s="1">
        <v>94.219999999999985</v>
      </c>
      <c r="J4947" s="2">
        <v>8.5434053170437924E-2</v>
      </c>
      <c r="K4947" s="2">
        <v>8.2594855028822162E-2</v>
      </c>
      <c r="L4947" s="2">
        <v>8.1132240429973176E-2</v>
      </c>
    </row>
    <row r="4948" spans="1:12" x14ac:dyDescent="0.35">
      <c r="A4948">
        <v>7820120</v>
      </c>
      <c r="B4948" t="s">
        <v>61</v>
      </c>
      <c r="C4948" t="s">
        <v>97</v>
      </c>
      <c r="D4948" t="s">
        <v>710</v>
      </c>
      <c r="E4948" t="s">
        <v>2600</v>
      </c>
      <c r="F4948" s="6">
        <v>4.3018153660844878E-4</v>
      </c>
      <c r="G4948" t="s">
        <v>852</v>
      </c>
      <c r="H4948" t="s">
        <v>1592</v>
      </c>
      <c r="I4948" s="1">
        <v>85.18</v>
      </c>
      <c r="J4948" s="2">
        <v>3.3425105394476469E-2</v>
      </c>
      <c r="K4948" s="2">
        <v>3.9834810289942353E-2</v>
      </c>
      <c r="L4948" s="2">
        <v>3.665146560622997E-2</v>
      </c>
    </row>
    <row r="4949" spans="1:12" x14ac:dyDescent="0.35">
      <c r="A4949">
        <v>7820120</v>
      </c>
      <c r="B4949" t="s">
        <v>61</v>
      </c>
      <c r="C4949" t="s">
        <v>97</v>
      </c>
      <c r="D4949" t="s">
        <v>710</v>
      </c>
      <c r="E4949" t="s">
        <v>1613</v>
      </c>
      <c r="F4949" s="6">
        <v>4.3018153660844878E-4</v>
      </c>
      <c r="G4949" t="s">
        <v>993</v>
      </c>
      <c r="H4949" t="s">
        <v>1060</v>
      </c>
      <c r="I4949" s="1">
        <v>89.509999999999991</v>
      </c>
      <c r="J4949" s="2">
        <v>4.1426481975393614E-2</v>
      </c>
      <c r="K4949" s="2">
        <v>4.0910264131463474E-2</v>
      </c>
      <c r="L4949" s="2">
        <v>3.8501247526456166E-2</v>
      </c>
    </row>
    <row r="4950" spans="1:12" x14ac:dyDescent="0.35">
      <c r="A4950">
        <v>7820120</v>
      </c>
      <c r="B4950" t="s">
        <v>61</v>
      </c>
      <c r="C4950" t="s">
        <v>97</v>
      </c>
      <c r="D4950" t="s">
        <v>710</v>
      </c>
      <c r="E4950" t="s">
        <v>1086</v>
      </c>
      <c r="F4950" s="6">
        <v>2.5810892196506923E-4</v>
      </c>
      <c r="G4950" t="s">
        <v>401</v>
      </c>
      <c r="H4950" t="s">
        <v>703</v>
      </c>
      <c r="I4950" s="1">
        <v>76.814999999999998</v>
      </c>
      <c r="J4950" s="2">
        <v>1.8428977028305944E-2</v>
      </c>
      <c r="K4950" s="2">
        <v>2.1190742493332183E-2</v>
      </c>
      <c r="L4950" s="2">
        <v>1.9822765994603236E-2</v>
      </c>
    </row>
    <row r="4951" spans="1:12" x14ac:dyDescent="0.35">
      <c r="A4951">
        <v>7820120</v>
      </c>
      <c r="B4951" t="s">
        <v>61</v>
      </c>
      <c r="C4951" t="s">
        <v>97</v>
      </c>
      <c r="D4951" t="s">
        <v>710</v>
      </c>
      <c r="E4951" t="s">
        <v>1087</v>
      </c>
      <c r="F4951" s="6">
        <v>3.4414522928675903E-4</v>
      </c>
      <c r="G4951" t="s">
        <v>903</v>
      </c>
      <c r="H4951" t="s">
        <v>459</v>
      </c>
      <c r="I4951" s="1">
        <v>58.334999999999994</v>
      </c>
      <c r="J4951" s="2">
        <v>1.5761851501333562E-2</v>
      </c>
      <c r="K4951" s="2">
        <v>2.4537554848145918E-2</v>
      </c>
      <c r="L4951" s="2">
        <v>2.0063666604856079E-2</v>
      </c>
    </row>
    <row r="4952" spans="1:12" x14ac:dyDescent="0.35">
      <c r="A4952">
        <v>7820120</v>
      </c>
      <c r="B4952" t="s">
        <v>61</v>
      </c>
      <c r="C4952" t="s">
        <v>97</v>
      </c>
      <c r="D4952" t="s">
        <v>710</v>
      </c>
      <c r="E4952" t="s">
        <v>1088</v>
      </c>
      <c r="F4952" s="6">
        <v>1.5486535317904156E-3</v>
      </c>
      <c r="G4952" t="s">
        <v>726</v>
      </c>
      <c r="H4952" t="s">
        <v>806</v>
      </c>
      <c r="I4952" s="1">
        <v>78.3</v>
      </c>
      <c r="J4952" s="2">
        <v>9.0905962316097405E-2</v>
      </c>
      <c r="K4952" s="2">
        <v>0.137830164329347</v>
      </c>
      <c r="L4952" s="2">
        <v>0.12125957626530506</v>
      </c>
    </row>
    <row r="4953" spans="1:12" x14ac:dyDescent="0.35">
      <c r="A4953">
        <v>7820120</v>
      </c>
      <c r="B4953" t="s">
        <v>61</v>
      </c>
      <c r="C4953" t="s">
        <v>97</v>
      </c>
      <c r="D4953" t="s">
        <v>710</v>
      </c>
      <c r="E4953" t="s">
        <v>713</v>
      </c>
      <c r="F4953" s="6">
        <v>2.4090166050073133E-3</v>
      </c>
      <c r="G4953" t="s">
        <v>714</v>
      </c>
      <c r="H4953" t="s">
        <v>715</v>
      </c>
      <c r="I4953" s="1">
        <v>75.8</v>
      </c>
      <c r="J4953" s="2">
        <v>0.12695517508388543</v>
      </c>
      <c r="K4953" s="2">
        <v>0.19320313172158654</v>
      </c>
      <c r="L4953" s="2">
        <v>0.1826034660112896</v>
      </c>
    </row>
    <row r="4954" spans="1:12" x14ac:dyDescent="0.35">
      <c r="A4954">
        <v>7820120</v>
      </c>
      <c r="B4954" t="s">
        <v>61</v>
      </c>
      <c r="C4954" t="s">
        <v>97</v>
      </c>
      <c r="D4954" t="s">
        <v>710</v>
      </c>
      <c r="E4954" t="s">
        <v>1614</v>
      </c>
      <c r="F4954" s="6">
        <v>1.4626172244687258E-3</v>
      </c>
      <c r="G4954" t="s">
        <v>504</v>
      </c>
      <c r="H4954" t="s">
        <v>256</v>
      </c>
      <c r="I4954" s="1">
        <v>76.149999999999991</v>
      </c>
      <c r="J4954" s="2">
        <v>8.4100490406951736E-2</v>
      </c>
      <c r="K4954" s="2">
        <v>0.1252000344145229</v>
      </c>
      <c r="L4954" s="2">
        <v>0.11145142804096336</v>
      </c>
    </row>
    <row r="4955" spans="1:12" x14ac:dyDescent="0.35">
      <c r="A4955">
        <v>7820120</v>
      </c>
      <c r="B4955" t="s">
        <v>61</v>
      </c>
      <c r="C4955" t="s">
        <v>97</v>
      </c>
      <c r="D4955" t="s">
        <v>710</v>
      </c>
      <c r="E4955" t="s">
        <v>1089</v>
      </c>
      <c r="F4955" s="6">
        <v>6.0225415125182832E-4</v>
      </c>
      <c r="G4955" t="s">
        <v>936</v>
      </c>
      <c r="H4955" t="s">
        <v>576</v>
      </c>
      <c r="I4955" s="1">
        <v>67.204999999999998</v>
      </c>
      <c r="J4955" s="2">
        <v>3.0775187128968429E-2</v>
      </c>
      <c r="K4955" s="2">
        <v>5.2215434913533518E-2</v>
      </c>
      <c r="L4955" s="2">
        <v>4.0471477126189051E-2</v>
      </c>
    </row>
    <row r="4956" spans="1:12" x14ac:dyDescent="0.35">
      <c r="A4956">
        <v>7820120</v>
      </c>
      <c r="B4956" t="s">
        <v>61</v>
      </c>
      <c r="C4956" t="s">
        <v>97</v>
      </c>
      <c r="D4956" t="s">
        <v>710</v>
      </c>
      <c r="E4956" t="s">
        <v>1090</v>
      </c>
      <c r="F4956" s="6">
        <v>6.8829045857351806E-4</v>
      </c>
      <c r="G4956" t="s">
        <v>886</v>
      </c>
      <c r="H4956" t="s">
        <v>981</v>
      </c>
      <c r="I4956" s="1">
        <v>72.044999999999987</v>
      </c>
      <c r="J4956" s="2">
        <v>4.0333820872408159E-2</v>
      </c>
      <c r="K4956" s="2">
        <v>5.8986492299750497E-2</v>
      </c>
      <c r="L4956" s="2">
        <v>4.95569130172933E-2</v>
      </c>
    </row>
    <row r="4957" spans="1:12" x14ac:dyDescent="0.35">
      <c r="A4957">
        <v>7820120</v>
      </c>
      <c r="B4957" t="s">
        <v>61</v>
      </c>
      <c r="C4957" t="s">
        <v>97</v>
      </c>
      <c r="D4957" t="s">
        <v>710</v>
      </c>
      <c r="E4957" t="s">
        <v>1615</v>
      </c>
      <c r="F4957" s="6">
        <v>1.1184719951819668E-3</v>
      </c>
      <c r="G4957" t="s">
        <v>816</v>
      </c>
      <c r="H4957" t="s">
        <v>628</v>
      </c>
      <c r="I4957" s="1">
        <v>81.61999999999999</v>
      </c>
      <c r="J4957" s="2">
        <v>9.0036995612148327E-2</v>
      </c>
      <c r="K4957" s="2">
        <v>9.3727953196248812E-2</v>
      </c>
      <c r="L4957" s="2">
        <v>9.1379158593061033E-2</v>
      </c>
    </row>
    <row r="4958" spans="1:12" x14ac:dyDescent="0.35">
      <c r="A4958">
        <v>7820120</v>
      </c>
      <c r="B4958" t="s">
        <v>61</v>
      </c>
      <c r="C4958" t="s">
        <v>97</v>
      </c>
      <c r="D4958" t="s">
        <v>710</v>
      </c>
      <c r="E4958" t="s">
        <v>1616</v>
      </c>
      <c r="F4958" s="6">
        <v>5.1621784393013847E-4</v>
      </c>
      <c r="G4958" t="s">
        <v>1118</v>
      </c>
      <c r="H4958" t="s">
        <v>297</v>
      </c>
      <c r="I4958" s="1">
        <v>84.624999999999986</v>
      </c>
      <c r="J4958" s="2">
        <v>4.5117439559494106E-2</v>
      </c>
      <c r="K4958" s="2">
        <v>4.7595285210358766E-2</v>
      </c>
      <c r="L4958" s="2">
        <v>4.372364980551089E-2</v>
      </c>
    </row>
    <row r="4959" spans="1:12" x14ac:dyDescent="0.35">
      <c r="A4959">
        <v>7820120</v>
      </c>
      <c r="B4959" t="s">
        <v>61</v>
      </c>
      <c r="C4959" t="s">
        <v>97</v>
      </c>
      <c r="D4959" t="s">
        <v>1437</v>
      </c>
      <c r="E4959" t="s">
        <v>2601</v>
      </c>
      <c r="F4959" s="6">
        <v>4.3018153660844878E-4</v>
      </c>
      <c r="G4959" t="s">
        <v>364</v>
      </c>
      <c r="H4959" t="s">
        <v>155</v>
      </c>
      <c r="I4959" s="1">
        <v>76.794999999999987</v>
      </c>
      <c r="J4959" s="2">
        <v>3.4414522928675903E-2</v>
      </c>
      <c r="K4959" s="2">
        <v>3.8200120450830252E-2</v>
      </c>
      <c r="L4959" s="2">
        <v>3.303794332433873E-2</v>
      </c>
    </row>
    <row r="4960" spans="1:12" x14ac:dyDescent="0.35">
      <c r="A4960">
        <v>7820120</v>
      </c>
      <c r="B4960" t="s">
        <v>61</v>
      </c>
      <c r="C4960" t="s">
        <v>97</v>
      </c>
      <c r="D4960" t="s">
        <v>1437</v>
      </c>
      <c r="E4960" t="s">
        <v>1617</v>
      </c>
      <c r="F4960" s="6">
        <v>3.4414522928675903E-4</v>
      </c>
      <c r="G4960" t="s">
        <v>144</v>
      </c>
      <c r="H4960" t="s">
        <v>1618</v>
      </c>
      <c r="I4960" s="1">
        <v>84.625</v>
      </c>
      <c r="J4960" s="2">
        <v>2.6464768132151772E-2</v>
      </c>
      <c r="K4960" s="2">
        <v>3.2177578938311968E-2</v>
      </c>
      <c r="L4960" s="2">
        <v>2.9149099870340599E-2</v>
      </c>
    </row>
    <row r="4961" spans="1:12" x14ac:dyDescent="0.35">
      <c r="A4961">
        <v>7820120</v>
      </c>
      <c r="B4961" t="s">
        <v>61</v>
      </c>
      <c r="C4961" t="s">
        <v>97</v>
      </c>
      <c r="D4961" t="s">
        <v>1056</v>
      </c>
      <c r="E4961" t="s">
        <v>2602</v>
      </c>
      <c r="F4961" s="6">
        <v>4.3018153660844878E-4</v>
      </c>
      <c r="G4961" t="s">
        <v>616</v>
      </c>
      <c r="H4961" t="s">
        <v>1039</v>
      </c>
      <c r="I4961" s="1">
        <v>63.54</v>
      </c>
      <c r="J4961" s="2">
        <v>2.550976512088101E-2</v>
      </c>
      <c r="K4961" s="2">
        <v>3.2392669706616195E-2</v>
      </c>
      <c r="L4961" s="2">
        <v>2.7359545071892411E-2</v>
      </c>
    </row>
    <row r="4962" spans="1:12" x14ac:dyDescent="0.35">
      <c r="A4962">
        <v>7820120</v>
      </c>
      <c r="B4962" t="s">
        <v>61</v>
      </c>
      <c r="C4962" t="s">
        <v>97</v>
      </c>
      <c r="D4962" t="s">
        <v>1056</v>
      </c>
      <c r="E4962" t="s">
        <v>2603</v>
      </c>
      <c r="F4962" s="6">
        <v>8.6036307321689758E-5</v>
      </c>
      <c r="G4962" t="s">
        <v>450</v>
      </c>
      <c r="H4962" t="s">
        <v>856</v>
      </c>
      <c r="I4962" s="1">
        <v>85.169999999999987</v>
      </c>
      <c r="J4962" s="2">
        <v>6.7538501247526462E-3</v>
      </c>
      <c r="K4962" s="2">
        <v>7.8637184892024446E-3</v>
      </c>
      <c r="L4962" s="2">
        <v>7.330293121245994E-3</v>
      </c>
    </row>
    <row r="4963" spans="1:12" x14ac:dyDescent="0.35">
      <c r="A4963">
        <v>7820120</v>
      </c>
      <c r="B4963" t="s">
        <v>61</v>
      </c>
      <c r="C4963" t="s">
        <v>97</v>
      </c>
      <c r="D4963" t="s">
        <v>1056</v>
      </c>
      <c r="E4963" t="s">
        <v>1619</v>
      </c>
      <c r="F4963" s="6">
        <v>6.0225415125182832E-4</v>
      </c>
      <c r="G4963" t="s">
        <v>303</v>
      </c>
      <c r="H4963" t="s">
        <v>1073</v>
      </c>
      <c r="I4963" s="1">
        <v>73.56</v>
      </c>
      <c r="J4963" s="2">
        <v>3.3786457885227571E-2</v>
      </c>
      <c r="K4963" s="2">
        <v>5.2938139895035714E-2</v>
      </c>
      <c r="L4963" s="2">
        <v>4.4325904613167662E-2</v>
      </c>
    </row>
    <row r="4964" spans="1:12" x14ac:dyDescent="0.35">
      <c r="A4964">
        <v>7820120</v>
      </c>
      <c r="B4964" t="s">
        <v>61</v>
      </c>
      <c r="C4964" t="s">
        <v>97</v>
      </c>
      <c r="D4964" t="s">
        <v>1056</v>
      </c>
      <c r="E4964" t="s">
        <v>1620</v>
      </c>
      <c r="F4964" s="6">
        <v>3.4414522928675903E-4</v>
      </c>
      <c r="G4964" t="s">
        <v>788</v>
      </c>
      <c r="H4964" t="s">
        <v>1010</v>
      </c>
      <c r="I4964" s="1">
        <v>68.905000000000001</v>
      </c>
      <c r="J4964" s="2">
        <v>1.6174825776477674E-2</v>
      </c>
      <c r="K4964" s="2">
        <v>2.7221887636582637E-2</v>
      </c>
      <c r="L4964" s="2">
        <v>2.3711606822981644E-2</v>
      </c>
    </row>
    <row r="4965" spans="1:12" x14ac:dyDescent="0.35">
      <c r="A4965">
        <v>7820120</v>
      </c>
      <c r="B4965" t="s">
        <v>61</v>
      </c>
      <c r="C4965" t="s">
        <v>97</v>
      </c>
      <c r="D4965" t="s">
        <v>1056</v>
      </c>
      <c r="E4965" t="s">
        <v>2604</v>
      </c>
      <c r="F4965" s="6">
        <v>1.7207261464337952E-4</v>
      </c>
      <c r="G4965" t="s">
        <v>2376</v>
      </c>
      <c r="H4965" t="s">
        <v>561</v>
      </c>
      <c r="I4965" s="1">
        <v>68.11</v>
      </c>
      <c r="J4965" s="2">
        <v>1.166652327282113E-2</v>
      </c>
      <c r="K4965" s="2">
        <v>1.2406435515787663E-2</v>
      </c>
      <c r="L4965" s="2">
        <v>1.1718144794652172E-2</v>
      </c>
    </row>
    <row r="4966" spans="1:12" x14ac:dyDescent="0.35">
      <c r="A4966">
        <v>7820120</v>
      </c>
      <c r="B4966" t="s">
        <v>61</v>
      </c>
      <c r="C4966" t="s">
        <v>97</v>
      </c>
      <c r="D4966" t="s">
        <v>1056</v>
      </c>
      <c r="E4966" t="s">
        <v>2894</v>
      </c>
      <c r="F4966" s="6">
        <v>8.6036307321689758E-5</v>
      </c>
      <c r="G4966" t="s">
        <v>286</v>
      </c>
      <c r="H4966" t="s">
        <v>791</v>
      </c>
      <c r="I4966" s="1">
        <v>78.445000000000007</v>
      </c>
      <c r="J4966" s="2">
        <v>4.9556913017293298E-3</v>
      </c>
      <c r="K4966" s="2">
        <v>7.5281768906478542E-3</v>
      </c>
      <c r="L4966" s="2">
        <v>6.7452466253014633E-3</v>
      </c>
    </row>
    <row r="4967" spans="1:12" x14ac:dyDescent="0.35">
      <c r="A4967">
        <v>7820120</v>
      </c>
      <c r="B4967" t="s">
        <v>61</v>
      </c>
      <c r="C4967" t="s">
        <v>97</v>
      </c>
      <c r="D4967" t="s">
        <v>1056</v>
      </c>
      <c r="E4967" t="s">
        <v>1621</v>
      </c>
      <c r="F4967" s="6">
        <v>3.4414522928675903E-4</v>
      </c>
      <c r="G4967" t="s">
        <v>984</v>
      </c>
      <c r="H4967" t="s">
        <v>1622</v>
      </c>
      <c r="I4967" s="1">
        <v>59.184999999999995</v>
      </c>
      <c r="J4967" s="2">
        <v>1.6312483868192378E-2</v>
      </c>
      <c r="K4967" s="2">
        <v>2.443431127935989E-2</v>
      </c>
      <c r="L4967" s="2">
        <v>2.0373397836338108E-2</v>
      </c>
    </row>
    <row r="4968" spans="1:12" x14ac:dyDescent="0.35">
      <c r="A4968">
        <v>7820120</v>
      </c>
      <c r="B4968" t="s">
        <v>61</v>
      </c>
      <c r="C4968" t="s">
        <v>97</v>
      </c>
      <c r="D4968" t="s">
        <v>1623</v>
      </c>
      <c r="E4968" t="s">
        <v>1624</v>
      </c>
      <c r="F4968" s="6">
        <v>1.7207261464337952E-4</v>
      </c>
      <c r="G4968" t="s">
        <v>246</v>
      </c>
      <c r="H4968" t="s">
        <v>242</v>
      </c>
      <c r="I4968" s="1">
        <v>88.515000000000001</v>
      </c>
      <c r="J4968" s="2">
        <v>1.3129140497289856E-2</v>
      </c>
      <c r="K4968" s="2">
        <v>1.629527660672804E-2</v>
      </c>
      <c r="L4968" s="2">
        <v>1.5228426395939087E-2</v>
      </c>
    </row>
    <row r="4969" spans="1:12" x14ac:dyDescent="0.35">
      <c r="A4969">
        <v>7820120</v>
      </c>
      <c r="B4969" t="s">
        <v>61</v>
      </c>
      <c r="C4969" t="s">
        <v>97</v>
      </c>
      <c r="D4969" t="s">
        <v>1625</v>
      </c>
      <c r="E4969" t="s">
        <v>2607</v>
      </c>
      <c r="F4969" s="6">
        <v>2.5810892196506923E-4</v>
      </c>
      <c r="G4969" t="s">
        <v>762</v>
      </c>
      <c r="H4969" t="s">
        <v>206</v>
      </c>
      <c r="I4969" s="1">
        <v>91.66</v>
      </c>
      <c r="J4969" s="2">
        <v>2.0855200894777593E-2</v>
      </c>
      <c r="K4969" s="2">
        <v>2.5810892196506924E-2</v>
      </c>
      <c r="L4969" s="2">
        <v>2.3642777252000344E-2</v>
      </c>
    </row>
    <row r="4970" spans="1:12" x14ac:dyDescent="0.35">
      <c r="A4970">
        <v>7820120</v>
      </c>
      <c r="B4970" t="s">
        <v>61</v>
      </c>
      <c r="C4970" t="s">
        <v>97</v>
      </c>
      <c r="D4970" t="s">
        <v>1625</v>
      </c>
      <c r="E4970" t="s">
        <v>1626</v>
      </c>
      <c r="F4970" s="6">
        <v>4.3018153660844878E-4</v>
      </c>
      <c r="G4970" t="s">
        <v>836</v>
      </c>
      <c r="H4970" t="s">
        <v>765</v>
      </c>
      <c r="I4970" s="1">
        <v>92.424999999999997</v>
      </c>
      <c r="J4970" s="2">
        <v>3.6694485072700678E-2</v>
      </c>
      <c r="K4970" s="2">
        <v>4.1512518282715308E-2</v>
      </c>
      <c r="L4970" s="2">
        <v>3.9791792136281513E-2</v>
      </c>
    </row>
    <row r="4971" spans="1:12" x14ac:dyDescent="0.35">
      <c r="A4971">
        <v>7820120</v>
      </c>
      <c r="B4971" t="s">
        <v>61</v>
      </c>
      <c r="C4971" t="s">
        <v>97</v>
      </c>
      <c r="D4971" t="s">
        <v>1444</v>
      </c>
      <c r="E4971" t="s">
        <v>1627</v>
      </c>
      <c r="F4971" s="6">
        <v>1.0324356878602769E-3</v>
      </c>
      <c r="G4971" t="s">
        <v>1294</v>
      </c>
      <c r="H4971" t="s">
        <v>538</v>
      </c>
      <c r="I4971" s="1">
        <v>70.344999999999999</v>
      </c>
      <c r="J4971" s="2">
        <v>6.803751182999225E-2</v>
      </c>
      <c r="K4971" s="2">
        <v>8.6208379936333124E-2</v>
      </c>
      <c r="L4971" s="2">
        <v>7.268347400073534E-2</v>
      </c>
    </row>
    <row r="4972" spans="1:12" x14ac:dyDescent="0.35">
      <c r="A4972">
        <v>7820120</v>
      </c>
      <c r="B4972" t="s">
        <v>61</v>
      </c>
      <c r="C4972" t="s">
        <v>97</v>
      </c>
      <c r="D4972" t="s">
        <v>1447</v>
      </c>
      <c r="E4972" t="s">
        <v>2608</v>
      </c>
      <c r="F4972" s="6">
        <v>3.4414522928675903E-4</v>
      </c>
      <c r="G4972" t="s">
        <v>246</v>
      </c>
      <c r="H4972" t="s">
        <v>806</v>
      </c>
      <c r="I4972" s="1">
        <v>74.25</v>
      </c>
      <c r="J4972" s="2">
        <v>2.6258280994579712E-2</v>
      </c>
      <c r="K4972" s="2">
        <v>3.0628925406521554E-2</v>
      </c>
      <c r="L4972" s="2">
        <v>2.5569991586254087E-2</v>
      </c>
    </row>
    <row r="4973" spans="1:12" x14ac:dyDescent="0.35">
      <c r="A4973">
        <v>7820120</v>
      </c>
      <c r="B4973" t="s">
        <v>61</v>
      </c>
      <c r="C4973" t="s">
        <v>97</v>
      </c>
      <c r="D4973" t="s">
        <v>199</v>
      </c>
      <c r="E4973" t="s">
        <v>716</v>
      </c>
      <c r="F4973" s="6">
        <v>1.0324356878602769E-3</v>
      </c>
      <c r="G4973" t="s">
        <v>198</v>
      </c>
      <c r="H4973" t="s">
        <v>233</v>
      </c>
      <c r="I4973" s="1">
        <v>71.125</v>
      </c>
      <c r="J4973" s="2">
        <v>5.3686655768734402E-2</v>
      </c>
      <c r="K4973" s="2">
        <v>8.4349995698184632E-2</v>
      </c>
      <c r="L4973" s="2">
        <v>7.340617583149385E-2</v>
      </c>
    </row>
    <row r="4974" spans="1:12" x14ac:dyDescent="0.35">
      <c r="A4974">
        <v>7820120</v>
      </c>
      <c r="B4974" t="s">
        <v>61</v>
      </c>
      <c r="C4974" t="s">
        <v>97</v>
      </c>
      <c r="D4974" t="s">
        <v>199</v>
      </c>
      <c r="E4974" t="s">
        <v>1628</v>
      </c>
      <c r="F4974" s="6">
        <v>1.9788350683988642E-3</v>
      </c>
      <c r="G4974" t="s">
        <v>1629</v>
      </c>
      <c r="H4974" t="s">
        <v>345</v>
      </c>
      <c r="I4974" s="1">
        <v>67.394999999999982</v>
      </c>
      <c r="J4974" s="2">
        <v>9.6962918351544344E-2</v>
      </c>
      <c r="K4974" s="2">
        <v>0.15157876623935299</v>
      </c>
      <c r="L4974" s="2">
        <v>0.13337348662954615</v>
      </c>
    </row>
    <row r="4975" spans="1:12" x14ac:dyDescent="0.35">
      <c r="A4975">
        <v>7820120</v>
      </c>
      <c r="B4975" t="s">
        <v>61</v>
      </c>
      <c r="C4975" t="s">
        <v>97</v>
      </c>
      <c r="D4975" t="s">
        <v>199</v>
      </c>
      <c r="E4975" t="s">
        <v>1630</v>
      </c>
      <c r="F4975" s="6">
        <v>1.2045083025036566E-3</v>
      </c>
      <c r="G4975" t="s">
        <v>446</v>
      </c>
      <c r="H4975" t="s">
        <v>178</v>
      </c>
      <c r="I4975" s="1">
        <v>63.150000000000006</v>
      </c>
      <c r="J4975" s="2">
        <v>5.2757463649660157E-2</v>
      </c>
      <c r="K4975" s="2">
        <v>8.8410909403768403E-2</v>
      </c>
      <c r="L4975" s="2">
        <v>7.6004472050046928E-2</v>
      </c>
    </row>
    <row r="4976" spans="1:12" x14ac:dyDescent="0.35">
      <c r="A4976">
        <v>7820120</v>
      </c>
      <c r="B4976" t="s">
        <v>61</v>
      </c>
      <c r="C4976" t="s">
        <v>97</v>
      </c>
      <c r="D4976" t="s">
        <v>199</v>
      </c>
      <c r="E4976" t="s">
        <v>1631</v>
      </c>
      <c r="F4976" s="6">
        <v>1.2905446098253463E-3</v>
      </c>
      <c r="G4976" t="s">
        <v>197</v>
      </c>
      <c r="H4976" t="s">
        <v>179</v>
      </c>
      <c r="I4976" s="1">
        <v>56.224999999999994</v>
      </c>
      <c r="J4976" s="2">
        <v>5.6138690527402564E-2</v>
      </c>
      <c r="K4976" s="2">
        <v>8.5563107631420457E-2</v>
      </c>
      <c r="L4976" s="2">
        <v>7.2657660548559599E-2</v>
      </c>
    </row>
    <row r="4977" spans="1:12" x14ac:dyDescent="0.35">
      <c r="A4977">
        <v>7820120</v>
      </c>
      <c r="B4977" t="s">
        <v>61</v>
      </c>
      <c r="C4977" t="s">
        <v>97</v>
      </c>
      <c r="D4977" t="s">
        <v>199</v>
      </c>
      <c r="E4977" t="s">
        <v>1632</v>
      </c>
      <c r="F4977" s="6">
        <v>2.6671255269723822E-3</v>
      </c>
      <c r="G4977" t="s">
        <v>693</v>
      </c>
      <c r="H4977" t="s">
        <v>316</v>
      </c>
      <c r="I4977" s="1">
        <v>58.29</v>
      </c>
      <c r="J4977" s="2">
        <v>0.11762023573948206</v>
      </c>
      <c r="K4977" s="2">
        <v>0.19550030112707562</v>
      </c>
      <c r="L4977" s="2">
        <v>0.1554934161876346</v>
      </c>
    </row>
    <row r="4978" spans="1:12" x14ac:dyDescent="0.35">
      <c r="A4978">
        <v>7820120</v>
      </c>
      <c r="B4978" t="s">
        <v>61</v>
      </c>
      <c r="C4978" t="s">
        <v>97</v>
      </c>
      <c r="D4978" t="s">
        <v>199</v>
      </c>
      <c r="E4978" t="s">
        <v>1633</v>
      </c>
      <c r="F4978" s="6">
        <v>1.4626172244687258E-3</v>
      </c>
      <c r="G4978" t="s">
        <v>810</v>
      </c>
      <c r="H4978" t="s">
        <v>1328</v>
      </c>
      <c r="I4978" s="1">
        <v>61.00500000000001</v>
      </c>
      <c r="J4978" s="2">
        <v>5.7042071754280305E-2</v>
      </c>
      <c r="K4978" s="2">
        <v>0.10603974877398262</v>
      </c>
      <c r="L4978" s="2">
        <v>8.9219650692592273E-2</v>
      </c>
    </row>
    <row r="4979" spans="1:12" x14ac:dyDescent="0.35">
      <c r="A4979">
        <v>7820120</v>
      </c>
      <c r="B4979" t="s">
        <v>61</v>
      </c>
      <c r="C4979" t="s">
        <v>97</v>
      </c>
      <c r="D4979" t="s">
        <v>199</v>
      </c>
      <c r="E4979" t="s">
        <v>1203</v>
      </c>
      <c r="F4979" s="6">
        <v>2.0648713757205539E-3</v>
      </c>
      <c r="G4979" t="s">
        <v>938</v>
      </c>
      <c r="H4979" t="s">
        <v>762</v>
      </c>
      <c r="I4979" s="1">
        <v>60.489999999999995</v>
      </c>
      <c r="J4979" s="2">
        <v>7.4541856663511999E-2</v>
      </c>
      <c r="K4979" s="2">
        <v>0.16684160715822074</v>
      </c>
      <c r="L4979" s="2">
        <v>0.12492471823109351</v>
      </c>
    </row>
    <row r="4980" spans="1:12" x14ac:dyDescent="0.35">
      <c r="A4980">
        <v>7820120</v>
      </c>
      <c r="B4980" t="s">
        <v>61</v>
      </c>
      <c r="C4980" t="s">
        <v>97</v>
      </c>
      <c r="D4980" t="s">
        <v>199</v>
      </c>
      <c r="E4980" t="s">
        <v>2609</v>
      </c>
      <c r="F4980" s="6">
        <v>1.2045083025036566E-3</v>
      </c>
      <c r="G4980" t="s">
        <v>191</v>
      </c>
      <c r="H4980" t="s">
        <v>378</v>
      </c>
      <c r="I4980" s="1">
        <v>84.045000000000002</v>
      </c>
      <c r="J4980" s="2">
        <v>8.2388367891250119E-2</v>
      </c>
      <c r="K4980" s="2">
        <v>0.10828529639507874</v>
      </c>
      <c r="L4980" s="2">
        <v>0.10129914640262372</v>
      </c>
    </row>
    <row r="4981" spans="1:12" x14ac:dyDescent="0.35">
      <c r="A4981">
        <v>7820120</v>
      </c>
      <c r="B4981" t="s">
        <v>61</v>
      </c>
      <c r="C4981" t="s">
        <v>97</v>
      </c>
      <c r="D4981" t="s">
        <v>199</v>
      </c>
      <c r="E4981" t="s">
        <v>1300</v>
      </c>
      <c r="F4981" s="6">
        <v>6.8829045857351806E-4</v>
      </c>
      <c r="G4981" t="s">
        <v>675</v>
      </c>
      <c r="H4981" t="s">
        <v>1301</v>
      </c>
      <c r="I4981" s="1">
        <v>54.724999999999994</v>
      </c>
      <c r="J4981" s="2">
        <v>2.2300610857781983E-2</v>
      </c>
      <c r="K4981" s="2">
        <v>4.3981760302847804E-2</v>
      </c>
      <c r="L4981" s="2">
        <v>3.7649488609095387E-2</v>
      </c>
    </row>
    <row r="4982" spans="1:12" x14ac:dyDescent="0.35">
      <c r="A4982">
        <v>7820120</v>
      </c>
      <c r="B4982" t="s">
        <v>61</v>
      </c>
      <c r="C4982" t="s">
        <v>97</v>
      </c>
      <c r="D4982" t="s">
        <v>199</v>
      </c>
      <c r="E4982" t="s">
        <v>1634</v>
      </c>
      <c r="F4982" s="6">
        <v>5.1621784393013847E-4</v>
      </c>
      <c r="G4982" t="s">
        <v>316</v>
      </c>
      <c r="H4982" t="s">
        <v>1071</v>
      </c>
      <c r="I4982" s="1">
        <v>82.475000000000009</v>
      </c>
      <c r="J4982" s="2">
        <v>3.783876796007915E-2</v>
      </c>
      <c r="K4982" s="2">
        <v>4.269121569302245E-2</v>
      </c>
      <c r="L4982" s="2">
        <v>4.2587972124236421E-2</v>
      </c>
    </row>
    <row r="4983" spans="1:12" x14ac:dyDescent="0.35">
      <c r="A4983">
        <v>7820120</v>
      </c>
      <c r="B4983" t="s">
        <v>61</v>
      </c>
      <c r="C4983" t="s">
        <v>97</v>
      </c>
      <c r="D4983" t="s">
        <v>199</v>
      </c>
      <c r="E4983" t="s">
        <v>708</v>
      </c>
      <c r="F4983" s="6">
        <v>8.6036307321689755E-4</v>
      </c>
      <c r="G4983" t="s">
        <v>717</v>
      </c>
      <c r="H4983" t="s">
        <v>718</v>
      </c>
      <c r="I4983" s="1">
        <v>74.41</v>
      </c>
      <c r="J4983" s="2">
        <v>4.6717714875677538E-2</v>
      </c>
      <c r="K4983" s="2">
        <v>7.2442570764862782E-2</v>
      </c>
      <c r="L4983" s="2">
        <v>6.409704895465887E-2</v>
      </c>
    </row>
    <row r="4984" spans="1:12" x14ac:dyDescent="0.35">
      <c r="A4984">
        <v>7820120</v>
      </c>
      <c r="B4984" t="s">
        <v>61</v>
      </c>
      <c r="C4984" t="s">
        <v>97</v>
      </c>
      <c r="D4984" t="s">
        <v>203</v>
      </c>
      <c r="E4984" t="s">
        <v>360</v>
      </c>
      <c r="F4984" s="6">
        <v>4.3018153660844878E-4</v>
      </c>
      <c r="G4984" t="s">
        <v>361</v>
      </c>
      <c r="H4984" t="s">
        <v>362</v>
      </c>
      <c r="I4984" s="1">
        <v>90.445000000000007</v>
      </c>
      <c r="J4984" s="2">
        <v>3.9963864750924893E-2</v>
      </c>
      <c r="K4984" s="2">
        <v>4.1942699819323755E-2</v>
      </c>
      <c r="L4984" s="2">
        <v>3.8888411565808703E-2</v>
      </c>
    </row>
    <row r="4985" spans="1:12" x14ac:dyDescent="0.35">
      <c r="A4985">
        <v>7820120</v>
      </c>
      <c r="B4985" t="s">
        <v>61</v>
      </c>
      <c r="C4985" t="s">
        <v>97</v>
      </c>
      <c r="D4985" t="s">
        <v>203</v>
      </c>
      <c r="E4985" t="s">
        <v>363</v>
      </c>
      <c r="F4985" s="6">
        <v>6.8829045857351806E-4</v>
      </c>
      <c r="G4985" t="s">
        <v>364</v>
      </c>
      <c r="H4985" t="s">
        <v>365</v>
      </c>
      <c r="I4985" s="1">
        <v>82.664999999999992</v>
      </c>
      <c r="J4985" s="2">
        <v>5.5063236685881443E-2</v>
      </c>
      <c r="K4985" s="2">
        <v>5.8848834208035793E-2</v>
      </c>
      <c r="L4985" s="2">
        <v>5.6852790827924701E-2</v>
      </c>
    </row>
    <row r="4986" spans="1:12" x14ac:dyDescent="0.35">
      <c r="A4986">
        <v>7820120</v>
      </c>
      <c r="B4986" t="s">
        <v>61</v>
      </c>
      <c r="C4986" t="s">
        <v>97</v>
      </c>
      <c r="D4986" t="s">
        <v>203</v>
      </c>
      <c r="E4986" t="s">
        <v>1635</v>
      </c>
      <c r="F4986" s="6">
        <v>9.463993805385873E-4</v>
      </c>
      <c r="G4986" t="s">
        <v>642</v>
      </c>
      <c r="H4986" t="s">
        <v>1636</v>
      </c>
      <c r="I4986" s="1">
        <v>67.889999999999986</v>
      </c>
      <c r="J4986" s="2">
        <v>5.0253807106598984E-2</v>
      </c>
      <c r="K4986" s="2">
        <v>6.870859502710143E-2</v>
      </c>
      <c r="L4986" s="2">
        <v>6.4165880888697915E-2</v>
      </c>
    </row>
    <row r="4987" spans="1:12" x14ac:dyDescent="0.35">
      <c r="A4987">
        <v>7820120</v>
      </c>
      <c r="B4987" t="s">
        <v>61</v>
      </c>
      <c r="C4987" t="s">
        <v>97</v>
      </c>
      <c r="D4987" t="s">
        <v>203</v>
      </c>
      <c r="E4987" t="s">
        <v>366</v>
      </c>
      <c r="F4987" s="6">
        <v>5.1621784393013847E-4</v>
      </c>
      <c r="G4987" t="s">
        <v>367</v>
      </c>
      <c r="H4987" t="s">
        <v>136</v>
      </c>
      <c r="I4987" s="1">
        <v>81.10499999999999</v>
      </c>
      <c r="J4987" s="2">
        <v>4.2484728555450393E-2</v>
      </c>
      <c r="K4987" s="2">
        <v>4.6717714875677531E-2</v>
      </c>
      <c r="L4987" s="2">
        <v>4.1916887351755402E-2</v>
      </c>
    </row>
    <row r="4988" spans="1:12" x14ac:dyDescent="0.35">
      <c r="A4988">
        <v>7820120</v>
      </c>
      <c r="B4988" t="s">
        <v>61</v>
      </c>
      <c r="C4988" t="s">
        <v>97</v>
      </c>
      <c r="D4988" t="s">
        <v>203</v>
      </c>
      <c r="E4988" t="s">
        <v>1204</v>
      </c>
      <c r="F4988" s="6">
        <v>1.5486535317904156E-3</v>
      </c>
      <c r="G4988" t="s">
        <v>438</v>
      </c>
      <c r="H4988" t="s">
        <v>730</v>
      </c>
      <c r="I4988" s="1">
        <v>73.194999999999993</v>
      </c>
      <c r="J4988" s="2">
        <v>8.1149445065817782E-2</v>
      </c>
      <c r="K4988" s="2">
        <v>0.12451174395594942</v>
      </c>
      <c r="L4988" s="2">
        <v>0.11320657081082162</v>
      </c>
    </row>
    <row r="4989" spans="1:12" x14ac:dyDescent="0.35">
      <c r="A4989">
        <v>7820120</v>
      </c>
      <c r="B4989" t="s">
        <v>61</v>
      </c>
      <c r="C4989" t="s">
        <v>97</v>
      </c>
      <c r="D4989" t="s">
        <v>203</v>
      </c>
      <c r="E4989" t="s">
        <v>1637</v>
      </c>
      <c r="F4989" s="6">
        <v>1.2045083025036566E-3</v>
      </c>
      <c r="G4989" t="s">
        <v>502</v>
      </c>
      <c r="H4989" t="s">
        <v>467</v>
      </c>
      <c r="I4989" s="1">
        <v>87.73</v>
      </c>
      <c r="J4989" s="2">
        <v>9.4192549255785948E-2</v>
      </c>
      <c r="K4989" s="2">
        <v>0.11057386216983568</v>
      </c>
      <c r="L4989" s="2">
        <v>0.10563537445370307</v>
      </c>
    </row>
    <row r="4990" spans="1:12" x14ac:dyDescent="0.35">
      <c r="A4990">
        <v>7820120</v>
      </c>
      <c r="B4990" t="s">
        <v>61</v>
      </c>
      <c r="C4990" t="s">
        <v>97</v>
      </c>
      <c r="D4990" t="s">
        <v>203</v>
      </c>
      <c r="E4990" t="s">
        <v>368</v>
      </c>
      <c r="F4990" s="6">
        <v>6.0225415125182832E-4</v>
      </c>
      <c r="G4990" t="s">
        <v>369</v>
      </c>
      <c r="H4990" t="s">
        <v>351</v>
      </c>
      <c r="I4990" s="1">
        <v>82.97</v>
      </c>
      <c r="J4990" s="2">
        <v>4.2037339757377612E-2</v>
      </c>
      <c r="K4990" s="2">
        <v>5.1673406177406865E-2</v>
      </c>
      <c r="L4990" s="2">
        <v>4.9926870057743475E-2</v>
      </c>
    </row>
    <row r="4991" spans="1:12" x14ac:dyDescent="0.35">
      <c r="A4991">
        <v>7820120</v>
      </c>
      <c r="B4991" t="s">
        <v>61</v>
      </c>
      <c r="C4991" t="s">
        <v>97</v>
      </c>
      <c r="D4991" t="s">
        <v>203</v>
      </c>
      <c r="E4991" t="s">
        <v>1638</v>
      </c>
      <c r="F4991" s="6">
        <v>1.3765809171470361E-3</v>
      </c>
      <c r="G4991" t="s">
        <v>1120</v>
      </c>
      <c r="H4991" t="s">
        <v>511</v>
      </c>
      <c r="I4991" s="1">
        <v>74.784999999999997</v>
      </c>
      <c r="J4991" s="2">
        <v>8.4522068312828019E-2</v>
      </c>
      <c r="K4991" s="2">
        <v>0.110539447646907</v>
      </c>
      <c r="L4991" s="2">
        <v>0.10296825680358987</v>
      </c>
    </row>
    <row r="4992" spans="1:12" x14ac:dyDescent="0.35">
      <c r="A4992">
        <v>7820120</v>
      </c>
      <c r="B4992" t="s">
        <v>61</v>
      </c>
      <c r="C4992" t="s">
        <v>97</v>
      </c>
      <c r="D4992" t="s">
        <v>1639</v>
      </c>
      <c r="E4992" t="s">
        <v>1640</v>
      </c>
      <c r="F4992" s="6">
        <v>2.5810892196506923E-4</v>
      </c>
      <c r="G4992" t="s">
        <v>1359</v>
      </c>
      <c r="H4992" t="s">
        <v>590</v>
      </c>
      <c r="I4992" s="1">
        <v>73.44</v>
      </c>
      <c r="J4992" s="2">
        <v>1.5383291749118127E-2</v>
      </c>
      <c r="K4992" s="2">
        <v>1.9926008775703344E-2</v>
      </c>
      <c r="L4992" s="2">
        <v>1.8971005764432589E-2</v>
      </c>
    </row>
    <row r="4993" spans="1:12" x14ac:dyDescent="0.35">
      <c r="A4993">
        <v>7820120</v>
      </c>
      <c r="B4993" t="s">
        <v>61</v>
      </c>
      <c r="C4993" t="s">
        <v>97</v>
      </c>
      <c r="D4993" t="s">
        <v>1454</v>
      </c>
      <c r="E4993" t="s">
        <v>1455</v>
      </c>
      <c r="F4993" s="6">
        <v>3.4414522928675903E-4</v>
      </c>
      <c r="G4993" t="s">
        <v>416</v>
      </c>
      <c r="H4993" t="s">
        <v>1659</v>
      </c>
      <c r="I4993" s="1">
        <v>71.45</v>
      </c>
      <c r="J4993" s="2">
        <v>2.1577905876279793E-2</v>
      </c>
      <c r="K4993" s="2">
        <v>2.4296653187645186E-2</v>
      </c>
      <c r="L4993" s="2">
        <v>2.460638389400327E-2</v>
      </c>
    </row>
    <row r="4994" spans="1:12" x14ac:dyDescent="0.35">
      <c r="A4994">
        <v>7820120</v>
      </c>
      <c r="B4994" t="s">
        <v>61</v>
      </c>
      <c r="C4994" t="s">
        <v>97</v>
      </c>
      <c r="D4994" t="s">
        <v>1454</v>
      </c>
      <c r="E4994" t="s">
        <v>1641</v>
      </c>
      <c r="F4994" s="6">
        <v>6.8829045857351806E-4</v>
      </c>
      <c r="G4994" t="s">
        <v>975</v>
      </c>
      <c r="H4994" t="s">
        <v>1008</v>
      </c>
      <c r="I4994" s="1">
        <v>73.59</v>
      </c>
      <c r="J4994" s="2">
        <v>4.3499956981846347E-2</v>
      </c>
      <c r="K4994" s="2">
        <v>5.6783962832315238E-2</v>
      </c>
      <c r="L4994" s="2">
        <v>5.07270046963725E-2</v>
      </c>
    </row>
    <row r="4995" spans="1:12" x14ac:dyDescent="0.35">
      <c r="A4995">
        <v>7820120</v>
      </c>
      <c r="B4995" t="s">
        <v>61</v>
      </c>
      <c r="C4995" t="s">
        <v>97</v>
      </c>
      <c r="D4995" t="s">
        <v>1454</v>
      </c>
      <c r="E4995" t="s">
        <v>1642</v>
      </c>
      <c r="F4995" s="6">
        <v>3.4414522928675903E-4</v>
      </c>
      <c r="G4995" t="s">
        <v>1643</v>
      </c>
      <c r="H4995" t="s">
        <v>380</v>
      </c>
      <c r="I4995" s="1">
        <v>82.035294117647055</v>
      </c>
      <c r="J4995" s="2">
        <v>2.3918093435429753E-2</v>
      </c>
      <c r="K4995" s="2">
        <v>3.1386044910952426E-2</v>
      </c>
      <c r="L4995" s="2">
        <v>2.8254322799318971E-2</v>
      </c>
    </row>
    <row r="4996" spans="1:12" x14ac:dyDescent="0.35">
      <c r="A4996">
        <v>7820120</v>
      </c>
      <c r="B4996" t="s">
        <v>61</v>
      </c>
      <c r="C4996" t="s">
        <v>97</v>
      </c>
      <c r="D4996" t="s">
        <v>1454</v>
      </c>
      <c r="E4996" t="s">
        <v>2610</v>
      </c>
      <c r="F4996" s="6">
        <v>6.8829045857351806E-4</v>
      </c>
      <c r="G4996" t="s">
        <v>491</v>
      </c>
      <c r="H4996" t="s">
        <v>464</v>
      </c>
      <c r="I4996" s="1">
        <v>81.064999999999998</v>
      </c>
      <c r="J4996" s="2">
        <v>5.4306117181450578E-2</v>
      </c>
      <c r="K4996" s="2">
        <v>6.3116235051191613E-2</v>
      </c>
      <c r="L4996" s="2">
        <v>5.582035514006442E-2</v>
      </c>
    </row>
    <row r="4997" spans="1:12" x14ac:dyDescent="0.35">
      <c r="A4997">
        <v>7820120</v>
      </c>
      <c r="B4997" t="s">
        <v>61</v>
      </c>
      <c r="C4997" t="s">
        <v>97</v>
      </c>
      <c r="D4997" t="s">
        <v>320</v>
      </c>
      <c r="E4997" t="s">
        <v>2611</v>
      </c>
      <c r="F4997" s="6">
        <v>2.5810892196506923E-4</v>
      </c>
      <c r="G4997" t="s">
        <v>408</v>
      </c>
      <c r="H4997" t="s">
        <v>1109</v>
      </c>
      <c r="I4997" s="1">
        <v>71.83</v>
      </c>
      <c r="J4997" s="2">
        <v>1.3834638217327711E-2</v>
      </c>
      <c r="K4997" s="2">
        <v>2.0829390002581088E-2</v>
      </c>
      <c r="L4997" s="2">
        <v>1.8532221384777892E-2</v>
      </c>
    </row>
    <row r="4998" spans="1:12" x14ac:dyDescent="0.35">
      <c r="A4998">
        <v>7820120</v>
      </c>
      <c r="B4998" t="s">
        <v>61</v>
      </c>
      <c r="C4998" t="s">
        <v>97</v>
      </c>
      <c r="D4998" t="s">
        <v>2093</v>
      </c>
      <c r="E4998" t="s">
        <v>2895</v>
      </c>
      <c r="F4998" s="6">
        <v>3.4414522928675903E-4</v>
      </c>
      <c r="G4998" t="s">
        <v>1103</v>
      </c>
      <c r="H4998" t="s">
        <v>351</v>
      </c>
      <c r="I4998" s="1">
        <v>72.715000000000003</v>
      </c>
      <c r="J4998" s="2">
        <v>2.2713585132926095E-2</v>
      </c>
      <c r="K4998" s="2">
        <v>2.9527660672803924E-2</v>
      </c>
      <c r="L4998" s="2">
        <v>2.501935711889949E-2</v>
      </c>
    </row>
    <row r="4999" spans="1:12" x14ac:dyDescent="0.35">
      <c r="A4999">
        <v>7820120</v>
      </c>
      <c r="B4999" t="s">
        <v>61</v>
      </c>
      <c r="C4999" t="s">
        <v>97</v>
      </c>
      <c r="D4999" t="s">
        <v>2095</v>
      </c>
      <c r="E4999" t="s">
        <v>2612</v>
      </c>
      <c r="F4999" s="6">
        <v>3.4414522928675903E-4</v>
      </c>
      <c r="G4999" t="s">
        <v>552</v>
      </c>
      <c r="H4999" t="s">
        <v>1592</v>
      </c>
      <c r="I4999" s="1">
        <v>92.314999999999998</v>
      </c>
      <c r="J4999" s="2">
        <v>3.1764604663167856E-2</v>
      </c>
      <c r="K4999" s="2">
        <v>3.1867848231953884E-2</v>
      </c>
      <c r="L4999" s="2">
        <v>3.1764605713415751E-2</v>
      </c>
    </row>
    <row r="5000" spans="1:12" x14ac:dyDescent="0.35">
      <c r="A5000">
        <v>7820120</v>
      </c>
      <c r="B5000" t="s">
        <v>61</v>
      </c>
      <c r="C5000" t="s">
        <v>97</v>
      </c>
      <c r="D5000" t="s">
        <v>1456</v>
      </c>
      <c r="E5000" t="s">
        <v>1644</v>
      </c>
      <c r="F5000" s="6">
        <v>5.1621784393013847E-4</v>
      </c>
      <c r="G5000" t="s">
        <v>775</v>
      </c>
      <c r="H5000" t="s">
        <v>567</v>
      </c>
      <c r="I5000" s="1">
        <v>59.864999999999995</v>
      </c>
      <c r="J5000" s="2">
        <v>1.8274111675126901E-2</v>
      </c>
      <c r="K5000" s="2">
        <v>4.1968510711520253E-2</v>
      </c>
      <c r="L5000" s="2">
        <v>3.0921449639101213E-2</v>
      </c>
    </row>
    <row r="5001" spans="1:12" x14ac:dyDescent="0.35">
      <c r="A5001">
        <v>7820120</v>
      </c>
      <c r="B5001" t="s">
        <v>61</v>
      </c>
      <c r="C5001" t="s">
        <v>97</v>
      </c>
      <c r="D5001" t="s">
        <v>2098</v>
      </c>
      <c r="E5001" t="s">
        <v>2613</v>
      </c>
      <c r="F5001" s="6">
        <v>9.463993805385873E-4</v>
      </c>
      <c r="G5001" t="s">
        <v>2614</v>
      </c>
      <c r="H5001" t="s">
        <v>459</v>
      </c>
      <c r="I5001" s="1">
        <v>67.62</v>
      </c>
      <c r="J5001" s="2">
        <v>5.4701884195130342E-2</v>
      </c>
      <c r="K5001" s="2">
        <v>6.7478275832401277E-2</v>
      </c>
      <c r="L5001" s="2">
        <v>6.3976596680317646E-2</v>
      </c>
    </row>
    <row r="5002" spans="1:12" x14ac:dyDescent="0.35">
      <c r="A5002">
        <v>7820120</v>
      </c>
      <c r="B5002" t="s">
        <v>61</v>
      </c>
      <c r="C5002" t="s">
        <v>97</v>
      </c>
      <c r="D5002" t="s">
        <v>231</v>
      </c>
      <c r="E5002" t="s">
        <v>370</v>
      </c>
      <c r="F5002" s="6">
        <v>2.5810892196506923E-4</v>
      </c>
      <c r="G5002" t="s">
        <v>371</v>
      </c>
      <c r="H5002" t="s">
        <v>239</v>
      </c>
      <c r="I5002" s="1">
        <v>82.04</v>
      </c>
      <c r="J5002" s="2">
        <v>1.6880323496515529E-2</v>
      </c>
      <c r="K5002" s="2">
        <v>2.2713585132926092E-2</v>
      </c>
      <c r="L5002" s="2">
        <v>2.1164931601135677E-2</v>
      </c>
    </row>
    <row r="5003" spans="1:12" x14ac:dyDescent="0.35">
      <c r="A5003">
        <v>7820120</v>
      </c>
      <c r="B5003" t="s">
        <v>61</v>
      </c>
      <c r="C5003" t="s">
        <v>97</v>
      </c>
      <c r="D5003" t="s">
        <v>231</v>
      </c>
      <c r="E5003" t="s">
        <v>372</v>
      </c>
      <c r="F5003" s="6">
        <v>8.6036307321689758E-5</v>
      </c>
      <c r="G5003" t="s">
        <v>236</v>
      </c>
      <c r="H5003" t="s">
        <v>373</v>
      </c>
      <c r="I5003" s="1">
        <v>83.5</v>
      </c>
      <c r="J5003" s="2">
        <v>6.2634431730190145E-3</v>
      </c>
      <c r="K5003" s="2">
        <v>7.2270498150219398E-3</v>
      </c>
      <c r="L5003" s="2">
        <v>7.1840316613610948E-3</v>
      </c>
    </row>
    <row r="5004" spans="1:12" x14ac:dyDescent="0.35">
      <c r="A5004">
        <v>7820120</v>
      </c>
      <c r="B5004" t="s">
        <v>61</v>
      </c>
      <c r="C5004" t="s">
        <v>97</v>
      </c>
      <c r="D5004" t="s">
        <v>243</v>
      </c>
      <c r="E5004" t="s">
        <v>374</v>
      </c>
      <c r="F5004" s="6">
        <v>1.2045083025036566E-3</v>
      </c>
      <c r="G5004" t="s">
        <v>375</v>
      </c>
      <c r="H5004" t="s">
        <v>289</v>
      </c>
      <c r="I5004" s="1">
        <v>70.405000000000001</v>
      </c>
      <c r="J5004" s="2">
        <v>6.7091112449453677E-2</v>
      </c>
      <c r="K5004" s="2">
        <v>0.11551234621010067</v>
      </c>
      <c r="L5004" s="2">
        <v>8.4797386334191233E-2</v>
      </c>
    </row>
    <row r="5005" spans="1:12" x14ac:dyDescent="0.35">
      <c r="A5005">
        <v>7820120</v>
      </c>
      <c r="B5005" t="s">
        <v>61</v>
      </c>
      <c r="C5005" t="s">
        <v>97</v>
      </c>
      <c r="D5005" t="s">
        <v>1458</v>
      </c>
      <c r="E5005" t="s">
        <v>1647</v>
      </c>
      <c r="F5005" s="6">
        <v>2.5810892196506923E-4</v>
      </c>
      <c r="G5005" t="s">
        <v>549</v>
      </c>
      <c r="H5005" t="s">
        <v>1648</v>
      </c>
      <c r="I5005" s="1">
        <v>82.754999999999995</v>
      </c>
      <c r="J5005" s="2">
        <v>1.7370730448249157E-2</v>
      </c>
      <c r="K5005" s="2">
        <v>2.4313860449109524E-2</v>
      </c>
      <c r="L5005" s="2">
        <v>2.137141952639365E-2</v>
      </c>
    </row>
    <row r="5006" spans="1:12" x14ac:dyDescent="0.35">
      <c r="A5006">
        <v>7820120</v>
      </c>
      <c r="B5006" t="s">
        <v>61</v>
      </c>
      <c r="C5006" t="s">
        <v>97</v>
      </c>
      <c r="D5006" t="s">
        <v>1460</v>
      </c>
      <c r="E5006" t="s">
        <v>1649</v>
      </c>
      <c r="F5006" s="6">
        <v>5.1621784393013847E-4</v>
      </c>
      <c r="G5006" t="s">
        <v>1650</v>
      </c>
      <c r="H5006" t="s">
        <v>967</v>
      </c>
      <c r="I5006" s="1">
        <v>77.489999999999995</v>
      </c>
      <c r="J5006" s="2">
        <v>3.3915512346210097E-2</v>
      </c>
      <c r="K5006" s="2">
        <v>4.6562849522498492E-2</v>
      </c>
      <c r="L5006" s="2">
        <v>4.0006882904585733E-2</v>
      </c>
    </row>
    <row r="5007" spans="1:12" x14ac:dyDescent="0.35">
      <c r="A5007">
        <v>7820120</v>
      </c>
      <c r="B5007" t="s">
        <v>61</v>
      </c>
      <c r="C5007" t="s">
        <v>97</v>
      </c>
      <c r="D5007" t="s">
        <v>1460</v>
      </c>
      <c r="E5007" t="s">
        <v>1651</v>
      </c>
      <c r="F5007" s="6">
        <v>5.1621784393013847E-4</v>
      </c>
      <c r="G5007" t="s">
        <v>356</v>
      </c>
      <c r="H5007" t="s">
        <v>712</v>
      </c>
      <c r="I5007" s="1">
        <v>72.584999999999994</v>
      </c>
      <c r="J5007" s="2">
        <v>3.8096876882044217E-2</v>
      </c>
      <c r="K5007" s="2">
        <v>3.8767960079153396E-2</v>
      </c>
      <c r="L5007" s="2">
        <v>3.7477414681642132E-2</v>
      </c>
    </row>
    <row r="5008" spans="1:12" x14ac:dyDescent="0.35">
      <c r="A5008">
        <v>7820120</v>
      </c>
      <c r="B5008" t="s">
        <v>61</v>
      </c>
      <c r="C5008" t="s">
        <v>97</v>
      </c>
      <c r="D5008" t="s">
        <v>840</v>
      </c>
      <c r="E5008" t="s">
        <v>895</v>
      </c>
      <c r="F5008" s="6">
        <v>1.1184719951819668E-3</v>
      </c>
      <c r="G5008" t="s">
        <v>339</v>
      </c>
      <c r="H5008" t="s">
        <v>688</v>
      </c>
      <c r="I5008" s="1">
        <v>79.554999999999993</v>
      </c>
      <c r="J5008" s="2">
        <v>8.0194442054547024E-2</v>
      </c>
      <c r="K5008" s="2">
        <v>9.1043620407812109E-2</v>
      </c>
      <c r="L5008" s="2">
        <v>8.9030369109831725E-2</v>
      </c>
    </row>
    <row r="5009" spans="1:12" x14ac:dyDescent="0.35">
      <c r="A5009">
        <v>7820120</v>
      </c>
      <c r="B5009" t="s">
        <v>61</v>
      </c>
      <c r="C5009" t="s">
        <v>97</v>
      </c>
      <c r="D5009" t="s">
        <v>840</v>
      </c>
      <c r="E5009" t="s">
        <v>896</v>
      </c>
      <c r="F5009" s="6">
        <v>2.5810892196506923E-4</v>
      </c>
      <c r="G5009" t="s">
        <v>897</v>
      </c>
      <c r="H5009" t="s">
        <v>898</v>
      </c>
      <c r="I5009" s="1">
        <v>73.944999999999993</v>
      </c>
      <c r="J5009" s="2">
        <v>1.9513034500559231E-2</v>
      </c>
      <c r="K5009" s="2">
        <v>2.0597091972812523E-2</v>
      </c>
      <c r="L5009" s="2">
        <v>1.9074249727061576E-2</v>
      </c>
    </row>
    <row r="5010" spans="1:12" x14ac:dyDescent="0.35">
      <c r="A5010">
        <v>7820120</v>
      </c>
      <c r="B5010" t="s">
        <v>61</v>
      </c>
      <c r="C5010" t="s">
        <v>97</v>
      </c>
      <c r="D5010" t="s">
        <v>1652</v>
      </c>
      <c r="E5010" t="s">
        <v>1653</v>
      </c>
      <c r="F5010" s="6">
        <v>2.0648713757205539E-3</v>
      </c>
      <c r="G5010" t="s">
        <v>395</v>
      </c>
      <c r="H5010" t="s">
        <v>1010</v>
      </c>
      <c r="I5010" s="1">
        <v>60.769999999999996</v>
      </c>
      <c r="J5010" s="2">
        <v>9.9320313172158642E-2</v>
      </c>
      <c r="K5010" s="2">
        <v>0.1633313258194958</v>
      </c>
      <c r="L5010" s="2">
        <v>0.12554417806843784</v>
      </c>
    </row>
    <row r="5011" spans="1:12" x14ac:dyDescent="0.35">
      <c r="A5011">
        <v>7820120</v>
      </c>
      <c r="B5011" t="s">
        <v>61</v>
      </c>
      <c r="C5011" t="s">
        <v>97</v>
      </c>
      <c r="D5011" t="s">
        <v>1652</v>
      </c>
      <c r="E5011" t="s">
        <v>1654</v>
      </c>
      <c r="F5011" s="6">
        <v>6.8829045857351806E-4</v>
      </c>
      <c r="G5011" t="s">
        <v>515</v>
      </c>
      <c r="H5011" t="s">
        <v>482</v>
      </c>
      <c r="I5011" s="1">
        <v>67.034999999999997</v>
      </c>
      <c r="J5011" s="2">
        <v>4.0884453239266975E-2</v>
      </c>
      <c r="K5011" s="2">
        <v>5.5889185236169668E-2</v>
      </c>
      <c r="L5011" s="2">
        <v>4.6115460724425711E-2</v>
      </c>
    </row>
    <row r="5012" spans="1:12" x14ac:dyDescent="0.35">
      <c r="A5012">
        <v>7820120</v>
      </c>
      <c r="B5012" t="s">
        <v>61</v>
      </c>
      <c r="C5012" t="s">
        <v>97</v>
      </c>
      <c r="D5012" t="s">
        <v>1652</v>
      </c>
      <c r="E5012" t="s">
        <v>1655</v>
      </c>
      <c r="F5012" s="6">
        <v>1.9788350683988642E-3</v>
      </c>
      <c r="G5012" t="s">
        <v>293</v>
      </c>
      <c r="H5012" t="s">
        <v>861</v>
      </c>
      <c r="I5012" s="1">
        <v>59.260000000000005</v>
      </c>
      <c r="J5012" s="2">
        <v>8.4496257420631507E-2</v>
      </c>
      <c r="K5012" s="2">
        <v>0.15771315495138949</v>
      </c>
      <c r="L5012" s="2">
        <v>0.1173449180463213</v>
      </c>
    </row>
    <row r="5013" spans="1:12" x14ac:dyDescent="0.35">
      <c r="A5013">
        <v>7820120</v>
      </c>
      <c r="B5013" t="s">
        <v>61</v>
      </c>
      <c r="C5013" t="s">
        <v>97</v>
      </c>
      <c r="D5013" t="s">
        <v>1656</v>
      </c>
      <c r="E5013" t="s">
        <v>1657</v>
      </c>
      <c r="F5013" s="6">
        <v>2.5810892196506923E-4</v>
      </c>
      <c r="G5013" t="s">
        <v>254</v>
      </c>
      <c r="H5013" t="s">
        <v>1401</v>
      </c>
      <c r="I5013" s="1">
        <v>76.69</v>
      </c>
      <c r="J5013" s="2">
        <v>1.9642088961541768E-2</v>
      </c>
      <c r="K5013" s="2">
        <v>2.4701023832057127E-2</v>
      </c>
      <c r="L5013" s="2">
        <v>1.9796953527034891E-2</v>
      </c>
    </row>
    <row r="5014" spans="1:12" x14ac:dyDescent="0.35">
      <c r="A5014">
        <v>7820120</v>
      </c>
      <c r="B5014" t="s">
        <v>61</v>
      </c>
      <c r="C5014" t="s">
        <v>97</v>
      </c>
      <c r="D5014" t="s">
        <v>1465</v>
      </c>
      <c r="E5014" t="s">
        <v>1658</v>
      </c>
      <c r="F5014" s="6">
        <v>8.6036307321689755E-4</v>
      </c>
      <c r="G5014" t="s">
        <v>330</v>
      </c>
      <c r="H5014" t="s">
        <v>1659</v>
      </c>
      <c r="I5014" s="1">
        <v>66.304999999999993</v>
      </c>
      <c r="J5014" s="2">
        <v>4.1899681665662915E-2</v>
      </c>
      <c r="K5014" s="2">
        <v>6.074163296911296E-2</v>
      </c>
      <c r="L5014" s="2">
        <v>5.704207437990004E-2</v>
      </c>
    </row>
    <row r="5015" spans="1:12" x14ac:dyDescent="0.35">
      <c r="A5015">
        <v>7820120</v>
      </c>
      <c r="B5015" t="s">
        <v>61</v>
      </c>
      <c r="C5015" t="s">
        <v>97</v>
      </c>
      <c r="D5015" t="s">
        <v>1660</v>
      </c>
      <c r="E5015" t="s">
        <v>2615</v>
      </c>
      <c r="F5015" s="6">
        <v>6.0225415125182832E-4</v>
      </c>
      <c r="G5015" t="s">
        <v>1052</v>
      </c>
      <c r="H5015" t="s">
        <v>1194</v>
      </c>
      <c r="I5015" s="1">
        <v>91.77</v>
      </c>
      <c r="J5015" s="2">
        <v>5.5828959821044487E-2</v>
      </c>
      <c r="K5015" s="2">
        <v>5.4624451518540833E-2</v>
      </c>
      <c r="L5015" s="2">
        <v>5.5226703831858848E-2</v>
      </c>
    </row>
    <row r="5016" spans="1:12" x14ac:dyDescent="0.35">
      <c r="A5016">
        <v>7820120</v>
      </c>
      <c r="B5016" t="s">
        <v>61</v>
      </c>
      <c r="C5016" t="s">
        <v>97</v>
      </c>
      <c r="D5016" t="s">
        <v>1660</v>
      </c>
      <c r="E5016" t="s">
        <v>1661</v>
      </c>
      <c r="F5016" s="6">
        <v>9.463993805385873E-4</v>
      </c>
      <c r="G5016" t="s">
        <v>178</v>
      </c>
      <c r="H5016" t="s">
        <v>1534</v>
      </c>
      <c r="I5016" s="1">
        <v>80.324999999999989</v>
      </c>
      <c r="J5016" s="2">
        <v>6.9465714531532316E-2</v>
      </c>
      <c r="K5016" s="2">
        <v>8.1484986664372358E-2</v>
      </c>
      <c r="L5016" s="2">
        <v>7.5995873145430257E-2</v>
      </c>
    </row>
    <row r="5017" spans="1:12" x14ac:dyDescent="0.35">
      <c r="A5017">
        <v>7820120</v>
      </c>
      <c r="B5017" t="s">
        <v>61</v>
      </c>
      <c r="C5017" t="s">
        <v>97</v>
      </c>
      <c r="D5017" t="s">
        <v>1660</v>
      </c>
      <c r="E5017" t="s">
        <v>1662</v>
      </c>
      <c r="F5017" s="6">
        <v>6.8829045857351806E-4</v>
      </c>
      <c r="G5017" t="s">
        <v>718</v>
      </c>
      <c r="H5017" t="s">
        <v>1160</v>
      </c>
      <c r="I5017" s="1">
        <v>87.754999999999995</v>
      </c>
      <c r="J5017" s="2">
        <v>5.7954056611890223E-2</v>
      </c>
      <c r="K5017" s="2">
        <v>6.0913705583756347E-2</v>
      </c>
      <c r="L5017" s="2">
        <v>6.0431904363250667E-2</v>
      </c>
    </row>
    <row r="5018" spans="1:12" x14ac:dyDescent="0.35">
      <c r="A5018">
        <v>7820120</v>
      </c>
      <c r="B5018" t="s">
        <v>61</v>
      </c>
      <c r="C5018" t="s">
        <v>97</v>
      </c>
      <c r="D5018" t="s">
        <v>247</v>
      </c>
      <c r="E5018" t="s">
        <v>376</v>
      </c>
      <c r="F5018" s="6">
        <v>3.4414522928675903E-4</v>
      </c>
      <c r="G5018" t="s">
        <v>377</v>
      </c>
      <c r="H5018" t="s">
        <v>378</v>
      </c>
      <c r="I5018" s="1">
        <v>56.745000000000005</v>
      </c>
      <c r="J5018" s="2">
        <v>1.2458057300180679E-2</v>
      </c>
      <c r="K5018" s="2">
        <v>3.0938656112879638E-2</v>
      </c>
      <c r="L5018" s="2">
        <v>1.9547448760925939E-2</v>
      </c>
    </row>
    <row r="5019" spans="1:12" x14ac:dyDescent="0.35">
      <c r="A5019">
        <v>7820120</v>
      </c>
      <c r="B5019" t="s">
        <v>61</v>
      </c>
      <c r="C5019" t="s">
        <v>97</v>
      </c>
      <c r="D5019" t="s">
        <v>2118</v>
      </c>
      <c r="E5019" t="s">
        <v>2616</v>
      </c>
      <c r="F5019" s="6">
        <v>7.7432676589520781E-4</v>
      </c>
      <c r="G5019" t="s">
        <v>334</v>
      </c>
      <c r="H5019" t="s">
        <v>1099</v>
      </c>
      <c r="I5019" s="1">
        <v>64.475000000000009</v>
      </c>
      <c r="J5019" s="2">
        <v>4.8860018927987615E-2</v>
      </c>
      <c r="K5019" s="2">
        <v>4.9789211047061861E-2</v>
      </c>
      <c r="L5019" s="2">
        <v>4.9866644905180259E-2</v>
      </c>
    </row>
    <row r="5020" spans="1:12" x14ac:dyDescent="0.35">
      <c r="A5020">
        <v>7820120</v>
      </c>
      <c r="B5020" t="s">
        <v>61</v>
      </c>
      <c r="C5020" t="s">
        <v>97</v>
      </c>
      <c r="D5020" t="s">
        <v>525</v>
      </c>
      <c r="E5020" t="s">
        <v>719</v>
      </c>
      <c r="F5020" s="6">
        <v>5.1621784393013847E-4</v>
      </c>
      <c r="G5020" t="s">
        <v>720</v>
      </c>
      <c r="H5020" t="s">
        <v>721</v>
      </c>
      <c r="I5020" s="1">
        <v>80.790000000000006</v>
      </c>
      <c r="J5020" s="2">
        <v>3.5825518368751613E-2</v>
      </c>
      <c r="K5020" s="2">
        <v>4.1813645358341214E-2</v>
      </c>
      <c r="L5020" s="2">
        <v>4.1710403364927026E-2</v>
      </c>
    </row>
    <row r="5021" spans="1:12" x14ac:dyDescent="0.35">
      <c r="A5021">
        <v>7820120</v>
      </c>
      <c r="B5021" t="s">
        <v>61</v>
      </c>
      <c r="C5021" t="s">
        <v>97</v>
      </c>
      <c r="D5021" t="s">
        <v>525</v>
      </c>
      <c r="E5021" t="s">
        <v>1193</v>
      </c>
      <c r="F5021" s="6">
        <v>3.4414522928675903E-4</v>
      </c>
      <c r="G5021" t="s">
        <v>348</v>
      </c>
      <c r="H5021" t="s">
        <v>1037</v>
      </c>
      <c r="I5021" s="1">
        <v>79.794999999999987</v>
      </c>
      <c r="J5021" s="2">
        <v>2.3608362729071668E-2</v>
      </c>
      <c r="K5021" s="2">
        <v>2.6877742407295877E-2</v>
      </c>
      <c r="L5021" s="2">
        <v>2.7462790347331262E-2</v>
      </c>
    </row>
    <row r="5022" spans="1:12" x14ac:dyDescent="0.35">
      <c r="A5022">
        <v>7820120</v>
      </c>
      <c r="B5022" t="s">
        <v>61</v>
      </c>
      <c r="C5022" t="s">
        <v>97</v>
      </c>
      <c r="D5022" t="s">
        <v>1468</v>
      </c>
      <c r="E5022" t="s">
        <v>1469</v>
      </c>
      <c r="F5022" s="6">
        <v>3.4414522928675903E-4</v>
      </c>
      <c r="G5022" t="s">
        <v>714</v>
      </c>
      <c r="H5022" t="s">
        <v>364</v>
      </c>
      <c r="I5022" s="1">
        <v>60.815000000000005</v>
      </c>
      <c r="J5022" s="2">
        <v>1.8136453583412201E-2</v>
      </c>
      <c r="K5022" s="2">
        <v>2.7531618342940722E-2</v>
      </c>
      <c r="L5022" s="2">
        <v>2.0924029940634952E-2</v>
      </c>
    </row>
    <row r="5023" spans="1:12" x14ac:dyDescent="0.35">
      <c r="A5023">
        <v>7820120</v>
      </c>
      <c r="B5023" t="s">
        <v>61</v>
      </c>
      <c r="C5023" t="s">
        <v>97</v>
      </c>
      <c r="D5023" t="s">
        <v>1663</v>
      </c>
      <c r="E5023" t="s">
        <v>1664</v>
      </c>
      <c r="F5023" s="6">
        <v>6.0225415125182832E-4</v>
      </c>
      <c r="G5023" t="s">
        <v>1665</v>
      </c>
      <c r="H5023" t="s">
        <v>965</v>
      </c>
      <c r="I5023" s="1">
        <v>75.864999999999995</v>
      </c>
      <c r="J5023" s="2">
        <v>2.9871805902090685E-2</v>
      </c>
      <c r="K5023" s="2">
        <v>5.1733631592532053E-2</v>
      </c>
      <c r="L5023" s="2">
        <v>4.5711090998980672E-2</v>
      </c>
    </row>
    <row r="5024" spans="1:12" x14ac:dyDescent="0.35">
      <c r="A5024">
        <v>7820120</v>
      </c>
      <c r="B5024" t="s">
        <v>61</v>
      </c>
      <c r="C5024" t="s">
        <v>97</v>
      </c>
      <c r="D5024" t="s">
        <v>1666</v>
      </c>
      <c r="E5024" t="s">
        <v>1667</v>
      </c>
      <c r="F5024" s="6">
        <v>1.7207261464337952E-4</v>
      </c>
      <c r="G5024" t="s">
        <v>386</v>
      </c>
      <c r="H5024" t="s">
        <v>1185</v>
      </c>
      <c r="I5024" s="1">
        <v>68.134999999999991</v>
      </c>
      <c r="J5024" s="2">
        <v>9.8769680805299836E-3</v>
      </c>
      <c r="K5024" s="2">
        <v>1.4109954400757121E-2</v>
      </c>
      <c r="L5024" s="2">
        <v>1.1718144794652172E-2</v>
      </c>
    </row>
    <row r="5025" spans="1:12" x14ac:dyDescent="0.35">
      <c r="A5025">
        <v>7820120</v>
      </c>
      <c r="B5025" t="s">
        <v>61</v>
      </c>
      <c r="C5025" t="s">
        <v>97</v>
      </c>
      <c r="D5025" t="s">
        <v>1245</v>
      </c>
      <c r="E5025" t="s">
        <v>1264</v>
      </c>
      <c r="F5025" s="6">
        <v>6.0225415125182832E-4</v>
      </c>
      <c r="G5025" t="s">
        <v>411</v>
      </c>
      <c r="H5025" t="s">
        <v>1265</v>
      </c>
      <c r="I5025" s="1">
        <v>68.960000000000008</v>
      </c>
      <c r="J5025" s="2">
        <v>2.3066333992945023E-2</v>
      </c>
      <c r="K5025" s="2">
        <v>5.9683386389056181E-2</v>
      </c>
      <c r="L5025" s="2">
        <v>4.1555536436376155E-2</v>
      </c>
    </row>
    <row r="5026" spans="1:12" x14ac:dyDescent="0.35">
      <c r="A5026">
        <v>7820120</v>
      </c>
      <c r="B5026" t="s">
        <v>61</v>
      </c>
      <c r="C5026" t="s">
        <v>97</v>
      </c>
      <c r="D5026" t="s">
        <v>1245</v>
      </c>
      <c r="E5026" t="s">
        <v>1266</v>
      </c>
      <c r="F5026" s="6">
        <v>2.5810892196506923E-4</v>
      </c>
      <c r="G5026" t="s">
        <v>781</v>
      </c>
      <c r="H5026" t="s">
        <v>826</v>
      </c>
      <c r="I5026" s="1">
        <v>52.879999999999995</v>
      </c>
      <c r="J5026" s="2">
        <v>9.4209756517250262E-3</v>
      </c>
      <c r="K5026" s="2">
        <v>1.6518971005764431E-2</v>
      </c>
      <c r="L5026" s="2">
        <v>1.3653961971952164E-2</v>
      </c>
    </row>
    <row r="5027" spans="1:12" x14ac:dyDescent="0.35">
      <c r="A5027">
        <v>7820120</v>
      </c>
      <c r="B5027" t="s">
        <v>61</v>
      </c>
      <c r="C5027" t="s">
        <v>97</v>
      </c>
      <c r="D5027" t="s">
        <v>2459</v>
      </c>
      <c r="E5027" t="s">
        <v>2896</v>
      </c>
      <c r="F5027" s="6">
        <v>8.6036307321689758E-5</v>
      </c>
      <c r="G5027" t="s">
        <v>1120</v>
      </c>
      <c r="H5027" t="s">
        <v>211</v>
      </c>
      <c r="I5027" s="1">
        <v>77.304999999999993</v>
      </c>
      <c r="J5027" s="2">
        <v>5.2826292695517512E-3</v>
      </c>
      <c r="K5027" s="2">
        <v>7.7690785511485847E-3</v>
      </c>
      <c r="L5027" s="2">
        <v>6.6506068185285911E-3</v>
      </c>
    </row>
    <row r="5028" spans="1:12" x14ac:dyDescent="0.35">
      <c r="A5028">
        <v>7820120</v>
      </c>
      <c r="B5028" t="s">
        <v>61</v>
      </c>
      <c r="C5028" t="s">
        <v>97</v>
      </c>
      <c r="D5028" t="s">
        <v>847</v>
      </c>
      <c r="E5028" t="s">
        <v>899</v>
      </c>
      <c r="F5028" s="6">
        <v>9.463993805385873E-4</v>
      </c>
      <c r="G5028" t="s">
        <v>900</v>
      </c>
      <c r="H5028" t="s">
        <v>901</v>
      </c>
      <c r="I5028" s="1">
        <v>62.654999999999994</v>
      </c>
      <c r="J5028" s="2">
        <v>4.3818291318936588E-2</v>
      </c>
      <c r="K5028" s="2">
        <v>8.5743783876796001E-2</v>
      </c>
      <c r="L5028" s="2">
        <v>5.9339241881814851E-2</v>
      </c>
    </row>
    <row r="5029" spans="1:12" x14ac:dyDescent="0.35">
      <c r="A5029">
        <v>7820120</v>
      </c>
      <c r="B5029" t="s">
        <v>61</v>
      </c>
      <c r="C5029" t="s">
        <v>97</v>
      </c>
      <c r="D5029" t="s">
        <v>251</v>
      </c>
      <c r="E5029" t="s">
        <v>379</v>
      </c>
      <c r="F5029" s="6">
        <v>4.3018153660844878E-4</v>
      </c>
      <c r="G5029" t="s">
        <v>323</v>
      </c>
      <c r="H5029" t="s">
        <v>380</v>
      </c>
      <c r="I5029" s="1">
        <v>84.924999999999997</v>
      </c>
      <c r="J5029" s="2">
        <v>3.5619031231179557E-2</v>
      </c>
      <c r="K5029" s="2">
        <v>3.9232556138690533E-2</v>
      </c>
      <c r="L5029" s="2">
        <v>3.6522413114462235E-2</v>
      </c>
    </row>
    <row r="5030" spans="1:12" x14ac:dyDescent="0.35">
      <c r="A5030">
        <v>7820120</v>
      </c>
      <c r="B5030" t="s">
        <v>61</v>
      </c>
      <c r="C5030" t="s">
        <v>97</v>
      </c>
      <c r="D5030" t="s">
        <v>1473</v>
      </c>
      <c r="E5030" t="s">
        <v>1668</v>
      </c>
      <c r="F5030" s="6">
        <v>1.7207261464337952E-4</v>
      </c>
      <c r="G5030" t="s">
        <v>428</v>
      </c>
      <c r="H5030" t="s">
        <v>1037</v>
      </c>
      <c r="I5030" s="1">
        <v>63.254999999999995</v>
      </c>
      <c r="J5030" s="2">
        <v>1.0737331153746881E-2</v>
      </c>
      <c r="K5030" s="2">
        <v>1.3438871203647939E-2</v>
      </c>
      <c r="L5030" s="2">
        <v>1.0874989376742573E-2</v>
      </c>
    </row>
    <row r="5031" spans="1:12" x14ac:dyDescent="0.35">
      <c r="A5031">
        <v>7820120</v>
      </c>
      <c r="B5031" t="s">
        <v>61</v>
      </c>
      <c r="C5031" t="s">
        <v>97</v>
      </c>
      <c r="D5031" t="s">
        <v>1669</v>
      </c>
      <c r="E5031" t="s">
        <v>1670</v>
      </c>
      <c r="F5031" s="6">
        <v>8.6036307321689758E-5</v>
      </c>
      <c r="G5031" t="s">
        <v>554</v>
      </c>
      <c r="H5031" t="s">
        <v>619</v>
      </c>
      <c r="I5031" s="1">
        <v>78.39</v>
      </c>
      <c r="J5031" s="2">
        <v>6.1946141271616625E-3</v>
      </c>
      <c r="K5031" s="2">
        <v>6.8140755398778292E-3</v>
      </c>
      <c r="L5031" s="2">
        <v>6.7452466253014633E-3</v>
      </c>
    </row>
    <row r="5032" spans="1:12" x14ac:dyDescent="0.35">
      <c r="A5032">
        <v>7820120</v>
      </c>
      <c r="B5032" t="s">
        <v>61</v>
      </c>
      <c r="C5032" t="s">
        <v>97</v>
      </c>
      <c r="D5032" t="s">
        <v>1475</v>
      </c>
      <c r="E5032" t="s">
        <v>2133</v>
      </c>
      <c r="F5032" s="6">
        <v>2.5810892196506923E-4</v>
      </c>
      <c r="G5032" t="s">
        <v>808</v>
      </c>
      <c r="H5032" t="s">
        <v>1132</v>
      </c>
      <c r="I5032" s="1">
        <v>81.474999999999994</v>
      </c>
      <c r="J5032" s="2">
        <v>1.6080185838423813E-2</v>
      </c>
      <c r="K5032" s="2">
        <v>2.4933321861825685E-2</v>
      </c>
      <c r="L5032" s="2">
        <v>2.1035877140153144E-2</v>
      </c>
    </row>
    <row r="5033" spans="1:12" x14ac:dyDescent="0.35">
      <c r="A5033">
        <v>7820120</v>
      </c>
      <c r="B5033" t="s">
        <v>61</v>
      </c>
      <c r="C5033" t="s">
        <v>97</v>
      </c>
      <c r="D5033" t="s">
        <v>1475</v>
      </c>
      <c r="E5033" t="s">
        <v>2618</v>
      </c>
      <c r="F5033" s="6">
        <v>3.4414522928675903E-4</v>
      </c>
      <c r="G5033" t="s">
        <v>808</v>
      </c>
      <c r="H5033" t="s">
        <v>230</v>
      </c>
      <c r="I5033" s="1">
        <v>74.564999999999998</v>
      </c>
      <c r="J5033" s="2">
        <v>2.1440247784565086E-2</v>
      </c>
      <c r="K5033" s="2">
        <v>2.5879721242364279E-2</v>
      </c>
      <c r="L5033" s="2">
        <v>2.5638819581863547E-2</v>
      </c>
    </row>
    <row r="5034" spans="1:12" x14ac:dyDescent="0.35">
      <c r="A5034">
        <v>7820120</v>
      </c>
      <c r="B5034" t="s">
        <v>61</v>
      </c>
      <c r="C5034" t="s">
        <v>97</v>
      </c>
      <c r="D5034" t="s">
        <v>1475</v>
      </c>
      <c r="E5034" t="s">
        <v>2134</v>
      </c>
      <c r="F5034" s="6">
        <v>8.6036307321689758E-5</v>
      </c>
      <c r="G5034" t="s">
        <v>1253</v>
      </c>
      <c r="H5034" t="s">
        <v>707</v>
      </c>
      <c r="I5034" s="1">
        <v>76.945000000000007</v>
      </c>
      <c r="J5034" s="2">
        <v>5.3084401617482582E-3</v>
      </c>
      <c r="K5034" s="2">
        <v>6.8915082164673494E-3</v>
      </c>
      <c r="L5034" s="2">
        <v>6.6161920330379429E-3</v>
      </c>
    </row>
    <row r="5035" spans="1:12" x14ac:dyDescent="0.35">
      <c r="A5035">
        <v>7820120</v>
      </c>
      <c r="B5035" t="s">
        <v>61</v>
      </c>
      <c r="C5035" t="s">
        <v>97</v>
      </c>
      <c r="D5035" t="s">
        <v>1477</v>
      </c>
      <c r="E5035" t="s">
        <v>1671</v>
      </c>
      <c r="F5035" s="6">
        <v>6.8829045857351806E-4</v>
      </c>
      <c r="G5035" t="s">
        <v>389</v>
      </c>
      <c r="H5035" t="s">
        <v>1405</v>
      </c>
      <c r="I5035" s="1">
        <v>73.545000000000002</v>
      </c>
      <c r="J5035" s="2">
        <v>4.831799019186097E-2</v>
      </c>
      <c r="K5035" s="2">
        <v>5.7128108061601998E-2</v>
      </c>
      <c r="L5035" s="2">
        <v>5.0658176700763037E-2</v>
      </c>
    </row>
    <row r="5036" spans="1:12" x14ac:dyDescent="0.35">
      <c r="A5036">
        <v>7820120</v>
      </c>
      <c r="B5036" t="s">
        <v>61</v>
      </c>
      <c r="C5036" t="s">
        <v>97</v>
      </c>
      <c r="D5036" t="s">
        <v>1477</v>
      </c>
      <c r="E5036" t="s">
        <v>1672</v>
      </c>
      <c r="F5036" s="6">
        <v>6.0225415125182832E-4</v>
      </c>
      <c r="G5036" t="s">
        <v>175</v>
      </c>
      <c r="H5036" t="s">
        <v>519</v>
      </c>
      <c r="I5036" s="1">
        <v>61.959999999999994</v>
      </c>
      <c r="J5036" s="2">
        <v>2.1139120708939176E-2</v>
      </c>
      <c r="K5036" s="2">
        <v>4.03510281338725E-2</v>
      </c>
      <c r="L5036" s="2">
        <v>3.727953288145508E-2</v>
      </c>
    </row>
    <row r="5037" spans="1:12" x14ac:dyDescent="0.35">
      <c r="A5037">
        <v>7820120</v>
      </c>
      <c r="B5037" t="s">
        <v>61</v>
      </c>
      <c r="C5037" t="s">
        <v>97</v>
      </c>
      <c r="D5037" t="s">
        <v>1477</v>
      </c>
      <c r="E5037" t="s">
        <v>1673</v>
      </c>
      <c r="F5037" s="6">
        <v>5.1621784393013847E-4</v>
      </c>
      <c r="G5037" t="s">
        <v>1674</v>
      </c>
      <c r="H5037" t="s">
        <v>868</v>
      </c>
      <c r="I5037" s="1">
        <v>58.695000000000007</v>
      </c>
      <c r="J5037" s="2">
        <v>1.1253548997677019E-2</v>
      </c>
      <c r="K5037" s="2">
        <v>3.7529037253721066E-2</v>
      </c>
      <c r="L5037" s="2">
        <v>3.0250364866620194E-2</v>
      </c>
    </row>
    <row r="5038" spans="1:12" x14ac:dyDescent="0.35">
      <c r="A5038">
        <v>7820120</v>
      </c>
      <c r="B5038" t="s">
        <v>61</v>
      </c>
      <c r="C5038" t="s">
        <v>97</v>
      </c>
      <c r="D5038" t="s">
        <v>1477</v>
      </c>
      <c r="E5038" t="s">
        <v>1675</v>
      </c>
      <c r="F5038" s="6">
        <v>4.3018153660844878E-4</v>
      </c>
      <c r="G5038" t="s">
        <v>1292</v>
      </c>
      <c r="H5038" t="s">
        <v>592</v>
      </c>
      <c r="I5038" s="1">
        <v>79.22999999999999</v>
      </c>
      <c r="J5038" s="2">
        <v>2.9682526025982967E-2</v>
      </c>
      <c r="K5038" s="2">
        <v>3.9920846597264047E-2</v>
      </c>
      <c r="L5038" s="2">
        <v>3.411339716585985E-2</v>
      </c>
    </row>
    <row r="5039" spans="1:12" x14ac:dyDescent="0.35">
      <c r="A5039">
        <v>7820120</v>
      </c>
      <c r="B5039" t="s">
        <v>61</v>
      </c>
      <c r="C5039" t="s">
        <v>97</v>
      </c>
      <c r="D5039" t="s">
        <v>1477</v>
      </c>
      <c r="E5039" t="s">
        <v>1676</v>
      </c>
      <c r="F5039" s="6">
        <v>9.463993805385873E-4</v>
      </c>
      <c r="G5039" t="s">
        <v>1677</v>
      </c>
      <c r="H5039" t="s">
        <v>233</v>
      </c>
      <c r="I5039" s="1">
        <v>66.73</v>
      </c>
      <c r="J5039" s="2">
        <v>4.2209412372020992E-2</v>
      </c>
      <c r="K5039" s="2">
        <v>7.7320829390002579E-2</v>
      </c>
      <c r="L5039" s="2">
        <v>6.3219481508159328E-2</v>
      </c>
    </row>
    <row r="5040" spans="1:12" x14ac:dyDescent="0.35">
      <c r="A5040">
        <v>7820120</v>
      </c>
      <c r="B5040" t="s">
        <v>61</v>
      </c>
      <c r="C5040" t="s">
        <v>97</v>
      </c>
      <c r="D5040" t="s">
        <v>1477</v>
      </c>
      <c r="E5040" t="s">
        <v>1678</v>
      </c>
      <c r="F5040" s="6">
        <v>6.8829045857351806E-4</v>
      </c>
      <c r="G5040" t="s">
        <v>955</v>
      </c>
      <c r="H5040" t="s">
        <v>1179</v>
      </c>
      <c r="I5040" s="1">
        <v>68.349999999999994</v>
      </c>
      <c r="J5040" s="2">
        <v>2.5466746967220167E-2</v>
      </c>
      <c r="K5040" s="2">
        <v>5.437494622730793E-2</v>
      </c>
      <c r="L5040" s="2">
        <v>4.7079068416676528E-2</v>
      </c>
    </row>
    <row r="5041" spans="1:12" x14ac:dyDescent="0.35">
      <c r="A5041">
        <v>7820120</v>
      </c>
      <c r="B5041" t="s">
        <v>61</v>
      </c>
      <c r="C5041" t="s">
        <v>97</v>
      </c>
      <c r="D5041" t="s">
        <v>1477</v>
      </c>
      <c r="E5041" t="s">
        <v>1679</v>
      </c>
      <c r="F5041" s="6">
        <v>1.1184719951819668E-3</v>
      </c>
      <c r="G5041" t="s">
        <v>750</v>
      </c>
      <c r="H5041" t="s">
        <v>1079</v>
      </c>
      <c r="I5041" s="1">
        <v>53.67</v>
      </c>
      <c r="J5041" s="2">
        <v>2.8297341478103762E-2</v>
      </c>
      <c r="K5041" s="2">
        <v>6.8786027703690952E-2</v>
      </c>
      <c r="L5041" s="2">
        <v>6.0061946994598027E-2</v>
      </c>
    </row>
    <row r="5042" spans="1:12" x14ac:dyDescent="0.35">
      <c r="A5042">
        <v>7820120</v>
      </c>
      <c r="B5042" t="s">
        <v>61</v>
      </c>
      <c r="C5042" t="s">
        <v>97</v>
      </c>
      <c r="D5042" t="s">
        <v>1477</v>
      </c>
      <c r="E5042" t="s">
        <v>1680</v>
      </c>
      <c r="F5042" s="6">
        <v>1.1184719951819668E-3</v>
      </c>
      <c r="G5042" t="s">
        <v>175</v>
      </c>
      <c r="H5042" t="s">
        <v>511</v>
      </c>
      <c r="I5042" s="1">
        <v>68.875</v>
      </c>
      <c r="J5042" s="2">
        <v>3.9258367030887038E-2</v>
      </c>
      <c r="K5042" s="2">
        <v>8.9813301213111929E-2</v>
      </c>
      <c r="L5042" s="2">
        <v>7.6950876681824959E-2</v>
      </c>
    </row>
    <row r="5043" spans="1:12" x14ac:dyDescent="0.35">
      <c r="A5043">
        <v>7820120</v>
      </c>
      <c r="B5043" t="s">
        <v>61</v>
      </c>
      <c r="C5043" t="s">
        <v>97</v>
      </c>
      <c r="D5043" t="s">
        <v>1477</v>
      </c>
      <c r="E5043" t="s">
        <v>1681</v>
      </c>
      <c r="F5043" s="6">
        <v>5.1621784393013847E-4</v>
      </c>
      <c r="G5043" t="s">
        <v>460</v>
      </c>
      <c r="H5043" t="s">
        <v>1589</v>
      </c>
      <c r="I5043" s="1">
        <v>74.084999999999994</v>
      </c>
      <c r="J5043" s="2">
        <v>2.5965757549685962E-2</v>
      </c>
      <c r="K5043" s="2">
        <v>4.3155811752559572E-2</v>
      </c>
      <c r="L5043" s="2">
        <v>3.8251741447537339E-2</v>
      </c>
    </row>
    <row r="5044" spans="1:12" x14ac:dyDescent="0.35">
      <c r="A5044">
        <v>7820120</v>
      </c>
      <c r="B5044" t="s">
        <v>61</v>
      </c>
      <c r="C5044" t="s">
        <v>97</v>
      </c>
      <c r="D5044" t="s">
        <v>1477</v>
      </c>
      <c r="E5044" t="s">
        <v>1088</v>
      </c>
      <c r="F5044" s="6">
        <v>1.1184719951819668E-3</v>
      </c>
      <c r="G5044" t="s">
        <v>868</v>
      </c>
      <c r="H5044" t="s">
        <v>2620</v>
      </c>
      <c r="I5044" s="1">
        <v>83.644999999999996</v>
      </c>
      <c r="J5044" s="2">
        <v>8.1312914049728985E-2</v>
      </c>
      <c r="K5044" s="2">
        <v>0.10189279876107717</v>
      </c>
      <c r="L5044" s="2">
        <v>9.3616102583424968E-2</v>
      </c>
    </row>
    <row r="5045" spans="1:12" x14ac:dyDescent="0.35">
      <c r="A5045">
        <v>7820120</v>
      </c>
      <c r="B5045" t="s">
        <v>61</v>
      </c>
      <c r="C5045" t="s">
        <v>97</v>
      </c>
      <c r="D5045" t="s">
        <v>1477</v>
      </c>
      <c r="E5045" t="s">
        <v>1682</v>
      </c>
      <c r="F5045" s="6">
        <v>9.463993805385873E-4</v>
      </c>
      <c r="G5045" t="s">
        <v>344</v>
      </c>
      <c r="H5045" t="s">
        <v>1230</v>
      </c>
      <c r="I5045" s="1">
        <v>62.319999999999993</v>
      </c>
      <c r="J5045" s="2">
        <v>2.5363503398434139E-2</v>
      </c>
      <c r="K5045" s="2">
        <v>6.7762195646562842E-2</v>
      </c>
      <c r="L5045" s="2">
        <v>5.8960680685508561E-2</v>
      </c>
    </row>
    <row r="5046" spans="1:12" x14ac:dyDescent="0.35">
      <c r="A5046">
        <v>7820120</v>
      </c>
      <c r="B5046" t="s">
        <v>61</v>
      </c>
      <c r="C5046" t="s">
        <v>97</v>
      </c>
      <c r="D5046" t="s">
        <v>1477</v>
      </c>
      <c r="E5046" t="s">
        <v>1686</v>
      </c>
      <c r="F5046" s="6">
        <v>4.3018153660844878E-4</v>
      </c>
      <c r="G5046" t="s">
        <v>564</v>
      </c>
      <c r="H5046" t="s">
        <v>1413</v>
      </c>
      <c r="I5046" s="1">
        <v>61.97</v>
      </c>
      <c r="J5046" s="2">
        <v>2.3487911898821302E-2</v>
      </c>
      <c r="K5046" s="2">
        <v>2.9768562333304657E-2</v>
      </c>
      <c r="L5046" s="2">
        <v>2.6671255269723824E-2</v>
      </c>
    </row>
    <row r="5047" spans="1:12" x14ac:dyDescent="0.35">
      <c r="A5047">
        <v>7820120</v>
      </c>
      <c r="B5047" t="s">
        <v>61</v>
      </c>
      <c r="C5047" t="s">
        <v>97</v>
      </c>
      <c r="D5047" t="s">
        <v>381</v>
      </c>
      <c r="E5047" t="s">
        <v>722</v>
      </c>
      <c r="F5047" s="6">
        <v>2.4950529123290029E-3</v>
      </c>
      <c r="G5047" t="s">
        <v>723</v>
      </c>
      <c r="H5047" t="s">
        <v>724</v>
      </c>
      <c r="I5047" s="1">
        <v>59.045000000000002</v>
      </c>
      <c r="J5047" s="2">
        <v>9.5061515959735013E-2</v>
      </c>
      <c r="K5047" s="2">
        <v>0.20808741288823887</v>
      </c>
      <c r="L5047" s="2">
        <v>0.14720812182741116</v>
      </c>
    </row>
    <row r="5048" spans="1:12" x14ac:dyDescent="0.35">
      <c r="A5048">
        <v>7820120</v>
      </c>
      <c r="B5048" t="s">
        <v>61</v>
      </c>
      <c r="C5048" t="s">
        <v>97</v>
      </c>
      <c r="D5048" t="s">
        <v>381</v>
      </c>
      <c r="E5048" t="s">
        <v>1683</v>
      </c>
      <c r="F5048" s="6">
        <v>2.1509076830422439E-3</v>
      </c>
      <c r="G5048" t="s">
        <v>614</v>
      </c>
      <c r="H5048" t="s">
        <v>1684</v>
      </c>
      <c r="I5048" s="1">
        <v>54.81</v>
      </c>
      <c r="J5048" s="2">
        <v>7.6357222747999665E-2</v>
      </c>
      <c r="K5048" s="2">
        <v>0.15206917319108665</v>
      </c>
      <c r="L5048" s="2">
        <v>0.11808483508104385</v>
      </c>
    </row>
    <row r="5049" spans="1:12" x14ac:dyDescent="0.35">
      <c r="A5049">
        <v>7820120</v>
      </c>
      <c r="B5049" t="s">
        <v>61</v>
      </c>
      <c r="C5049" t="s">
        <v>97</v>
      </c>
      <c r="D5049" t="s">
        <v>381</v>
      </c>
      <c r="E5049" t="s">
        <v>382</v>
      </c>
      <c r="F5049" s="6">
        <v>9.463993805385873E-4</v>
      </c>
      <c r="G5049" t="s">
        <v>383</v>
      </c>
      <c r="H5049" t="s">
        <v>384</v>
      </c>
      <c r="I5049" s="1">
        <v>66.724999999999994</v>
      </c>
      <c r="J5049" s="2">
        <v>3.5773896584358596E-2</v>
      </c>
      <c r="K5049" s="2">
        <v>7.003355415985546E-2</v>
      </c>
      <c r="L5049" s="2">
        <v>6.3124835793742076E-2</v>
      </c>
    </row>
    <row r="5050" spans="1:12" x14ac:dyDescent="0.35">
      <c r="A5050">
        <v>7820120</v>
      </c>
      <c r="B5050" t="s">
        <v>61</v>
      </c>
      <c r="C5050" t="s">
        <v>97</v>
      </c>
      <c r="D5050" t="s">
        <v>381</v>
      </c>
      <c r="E5050" t="s">
        <v>1685</v>
      </c>
      <c r="F5050" s="6">
        <v>2.2369439903639336E-3</v>
      </c>
      <c r="G5050" t="s">
        <v>383</v>
      </c>
      <c r="H5050" t="s">
        <v>758</v>
      </c>
      <c r="I5050" s="1">
        <v>66.984999999999999</v>
      </c>
      <c r="J5050" s="2">
        <v>8.4556482835756688E-2</v>
      </c>
      <c r="K5050" s="2">
        <v>0.16620493848404025</v>
      </c>
      <c r="L5050" s="2">
        <v>0.14965155636865279</v>
      </c>
    </row>
    <row r="5051" spans="1:12" x14ac:dyDescent="0.35">
      <c r="A5051">
        <v>7820120</v>
      </c>
      <c r="B5051" t="s">
        <v>61</v>
      </c>
      <c r="C5051" t="s">
        <v>97</v>
      </c>
      <c r="D5051" t="s">
        <v>381</v>
      </c>
      <c r="E5051" t="s">
        <v>1686</v>
      </c>
      <c r="F5051" s="6">
        <v>1.8067624537554847E-3</v>
      </c>
      <c r="G5051" t="s">
        <v>1687</v>
      </c>
      <c r="H5051" t="s">
        <v>1008</v>
      </c>
      <c r="I5051" s="1">
        <v>72.92</v>
      </c>
      <c r="J5051" s="2">
        <v>9.0518798933149791E-2</v>
      </c>
      <c r="K5051" s="2">
        <v>0.1490579024348275</v>
      </c>
      <c r="L5051" s="2">
        <v>0.13171298563567554</v>
      </c>
    </row>
    <row r="5052" spans="1:12" x14ac:dyDescent="0.35">
      <c r="A5052">
        <v>7820120</v>
      </c>
      <c r="B5052" t="s">
        <v>61</v>
      </c>
      <c r="C5052" t="s">
        <v>97</v>
      </c>
      <c r="D5052" t="s">
        <v>1688</v>
      </c>
      <c r="E5052" t="s">
        <v>1689</v>
      </c>
      <c r="F5052" s="6">
        <v>3.4414522928675903E-4</v>
      </c>
      <c r="G5052" t="s">
        <v>269</v>
      </c>
      <c r="H5052" t="s">
        <v>1421</v>
      </c>
      <c r="I5052" s="1">
        <v>92.144999999999996</v>
      </c>
      <c r="J5052" s="2">
        <v>3.3106771057386221E-2</v>
      </c>
      <c r="K5052" s="2">
        <v>2.9286759012303192E-2</v>
      </c>
      <c r="L5052" s="2">
        <v>3.1730189089991291E-2</v>
      </c>
    </row>
    <row r="5053" spans="1:12" x14ac:dyDescent="0.35">
      <c r="A5053">
        <v>7820120</v>
      </c>
      <c r="B5053" t="s">
        <v>61</v>
      </c>
      <c r="C5053" t="s">
        <v>97</v>
      </c>
      <c r="D5053" t="s">
        <v>2170</v>
      </c>
      <c r="E5053" t="s">
        <v>2622</v>
      </c>
      <c r="F5053" s="6">
        <v>1.7207261464337952E-4</v>
      </c>
      <c r="G5053" t="s">
        <v>962</v>
      </c>
      <c r="H5053" t="s">
        <v>2557</v>
      </c>
      <c r="I5053" s="1">
        <v>76.06</v>
      </c>
      <c r="J5053" s="2">
        <v>1.1167512690355331E-2</v>
      </c>
      <c r="K5053" s="2">
        <v>1.4849866643723652E-2</v>
      </c>
      <c r="L5053" s="2">
        <v>1.3094725711799208E-2</v>
      </c>
    </row>
    <row r="5054" spans="1:12" x14ac:dyDescent="0.35">
      <c r="A5054">
        <v>7820120</v>
      </c>
      <c r="B5054" t="s">
        <v>61</v>
      </c>
      <c r="C5054" t="s">
        <v>97</v>
      </c>
      <c r="D5054" t="s">
        <v>643</v>
      </c>
      <c r="E5054" t="s">
        <v>1690</v>
      </c>
      <c r="F5054" s="6">
        <v>8.6036307321689755E-4</v>
      </c>
      <c r="G5054" t="s">
        <v>1584</v>
      </c>
      <c r="H5054" t="s">
        <v>144</v>
      </c>
      <c r="I5054" s="1">
        <v>77.674999999999997</v>
      </c>
      <c r="J5054" s="2">
        <v>5.5235309300524824E-2</v>
      </c>
      <c r="K5054" s="2">
        <v>6.6161920330379431E-2</v>
      </c>
      <c r="L5054" s="2">
        <v>6.6850208163333216E-2</v>
      </c>
    </row>
    <row r="5055" spans="1:12" x14ac:dyDescent="0.35">
      <c r="A5055">
        <v>7820120</v>
      </c>
      <c r="B5055" t="s">
        <v>61</v>
      </c>
      <c r="C5055" t="s">
        <v>97</v>
      </c>
      <c r="D5055" t="s">
        <v>643</v>
      </c>
      <c r="E5055" t="s">
        <v>2623</v>
      </c>
      <c r="F5055" s="6">
        <v>4.3018153660844878E-4</v>
      </c>
      <c r="G5055" t="s">
        <v>339</v>
      </c>
      <c r="H5055" t="s">
        <v>715</v>
      </c>
      <c r="I5055" s="1">
        <v>80.97</v>
      </c>
      <c r="J5055" s="2">
        <v>3.0844016174825777E-2</v>
      </c>
      <c r="K5055" s="2">
        <v>3.4500559235997597E-2</v>
      </c>
      <c r="L5055" s="2">
        <v>3.484470446528435E-2</v>
      </c>
    </row>
    <row r="5056" spans="1:12" x14ac:dyDescent="0.35">
      <c r="A5056">
        <v>7820120</v>
      </c>
      <c r="B5056" t="s">
        <v>61</v>
      </c>
      <c r="C5056" t="s">
        <v>97</v>
      </c>
      <c r="D5056" t="s">
        <v>643</v>
      </c>
      <c r="E5056" t="s">
        <v>1691</v>
      </c>
      <c r="F5056" s="6">
        <v>9.463993805385873E-4</v>
      </c>
      <c r="G5056" t="s">
        <v>984</v>
      </c>
      <c r="H5056" t="s">
        <v>1192</v>
      </c>
      <c r="I5056" s="1">
        <v>62.395000000000003</v>
      </c>
      <c r="J5056" s="2">
        <v>4.4859330637529039E-2</v>
      </c>
      <c r="K5056" s="2">
        <v>7.0222834035963175E-2</v>
      </c>
      <c r="L5056" s="2">
        <v>5.9055322789698696E-2</v>
      </c>
    </row>
    <row r="5057" spans="1:12" x14ac:dyDescent="0.35">
      <c r="A5057">
        <v>7820120</v>
      </c>
      <c r="B5057" t="s">
        <v>61</v>
      </c>
      <c r="C5057" t="s">
        <v>97</v>
      </c>
      <c r="D5057" t="s">
        <v>643</v>
      </c>
      <c r="E5057" t="s">
        <v>725</v>
      </c>
      <c r="F5057" s="6">
        <v>6.0225415125182832E-4</v>
      </c>
      <c r="G5057" t="s">
        <v>726</v>
      </c>
      <c r="H5057" t="s">
        <v>727</v>
      </c>
      <c r="I5057" s="1">
        <v>62.255000000000003</v>
      </c>
      <c r="J5057" s="2">
        <v>3.5352318678482327E-2</v>
      </c>
      <c r="K5057" s="2">
        <v>4.7156500043018156E-2</v>
      </c>
      <c r="L5057" s="2">
        <v>3.7460208667347172E-2</v>
      </c>
    </row>
    <row r="5058" spans="1:12" x14ac:dyDescent="0.35">
      <c r="A5058">
        <v>7820120</v>
      </c>
      <c r="B5058" t="s">
        <v>61</v>
      </c>
      <c r="C5058" t="s">
        <v>97</v>
      </c>
      <c r="D5058" t="s">
        <v>643</v>
      </c>
      <c r="E5058" t="s">
        <v>1692</v>
      </c>
      <c r="F5058" s="6">
        <v>2.5810892196506923E-4</v>
      </c>
      <c r="G5058" t="s">
        <v>1395</v>
      </c>
      <c r="H5058" t="s">
        <v>929</v>
      </c>
      <c r="I5058" s="1">
        <v>63.934999999999995</v>
      </c>
      <c r="J5058" s="2">
        <v>1.4557343198829904E-2</v>
      </c>
      <c r="K5058" s="2">
        <v>2.1113309816742663E-2</v>
      </c>
      <c r="L5058" s="2">
        <v>1.6493160507410884E-2</v>
      </c>
    </row>
    <row r="5059" spans="1:12" x14ac:dyDescent="0.35">
      <c r="A5059">
        <v>7820120</v>
      </c>
      <c r="B5059" t="s">
        <v>61</v>
      </c>
      <c r="C5059" t="s">
        <v>97</v>
      </c>
      <c r="D5059" t="s">
        <v>643</v>
      </c>
      <c r="E5059" t="s">
        <v>1693</v>
      </c>
      <c r="F5059" s="6">
        <v>7.7432676589520781E-4</v>
      </c>
      <c r="G5059" t="s">
        <v>826</v>
      </c>
      <c r="H5059" t="s">
        <v>670</v>
      </c>
      <c r="I5059" s="1">
        <v>75.95</v>
      </c>
      <c r="J5059" s="2">
        <v>4.95569130172933E-2</v>
      </c>
      <c r="K5059" s="2">
        <v>6.4811150305428902E-2</v>
      </c>
      <c r="L5059" s="2">
        <v>5.8848834208035793E-2</v>
      </c>
    </row>
    <row r="5060" spans="1:12" x14ac:dyDescent="0.35">
      <c r="A5060">
        <v>7820120</v>
      </c>
      <c r="B5060" t="s">
        <v>61</v>
      </c>
      <c r="C5060" t="s">
        <v>97</v>
      </c>
      <c r="D5060" t="s">
        <v>643</v>
      </c>
      <c r="E5060" t="s">
        <v>728</v>
      </c>
      <c r="F5060" s="6">
        <v>6.8829045857351806E-4</v>
      </c>
      <c r="G5060" t="s">
        <v>729</v>
      </c>
      <c r="H5060" t="s">
        <v>730</v>
      </c>
      <c r="I5060" s="1">
        <v>71.58</v>
      </c>
      <c r="J5060" s="2">
        <v>3.8544265680117012E-2</v>
      </c>
      <c r="K5060" s="2">
        <v>5.5338552869310859E-2</v>
      </c>
      <c r="L5060" s="2">
        <v>4.921276778800654E-2</v>
      </c>
    </row>
    <row r="5061" spans="1:12" x14ac:dyDescent="0.35">
      <c r="A5061">
        <v>7820120</v>
      </c>
      <c r="B5061" t="s">
        <v>61</v>
      </c>
      <c r="C5061" t="s">
        <v>97</v>
      </c>
      <c r="D5061" t="s">
        <v>643</v>
      </c>
      <c r="E5061" t="s">
        <v>1694</v>
      </c>
      <c r="F5061" s="6">
        <v>6.0225415125182832E-4</v>
      </c>
      <c r="G5061" t="s">
        <v>1421</v>
      </c>
      <c r="H5061" t="s">
        <v>405</v>
      </c>
      <c r="I5061" s="1">
        <v>80.375</v>
      </c>
      <c r="J5061" s="2">
        <v>5.1251828271530589E-2</v>
      </c>
      <c r="K5061" s="2">
        <v>5.510625483954229E-2</v>
      </c>
      <c r="L5061" s="2">
        <v>4.8361010183455629E-2</v>
      </c>
    </row>
    <row r="5062" spans="1:12" x14ac:dyDescent="0.35">
      <c r="A5062">
        <v>7820120</v>
      </c>
      <c r="B5062" t="s">
        <v>61</v>
      </c>
      <c r="C5062" t="s">
        <v>97</v>
      </c>
      <c r="D5062" t="s">
        <v>643</v>
      </c>
      <c r="E5062" t="s">
        <v>2624</v>
      </c>
      <c r="F5062" s="6">
        <v>1.7207261464337952E-4</v>
      </c>
      <c r="G5062" t="s">
        <v>941</v>
      </c>
      <c r="H5062" t="s">
        <v>861</v>
      </c>
      <c r="I5062" s="1">
        <v>76.054999999999993</v>
      </c>
      <c r="J5062" s="2">
        <v>9.8081390346726333E-3</v>
      </c>
      <c r="K5062" s="2">
        <v>1.3714187387077349E-2</v>
      </c>
      <c r="L5062" s="2">
        <v>1.3094725711799208E-2</v>
      </c>
    </row>
    <row r="5063" spans="1:12" x14ac:dyDescent="0.35">
      <c r="A5063">
        <v>7820120</v>
      </c>
      <c r="B5063" t="s">
        <v>61</v>
      </c>
      <c r="C5063" t="s">
        <v>97</v>
      </c>
      <c r="D5063" t="s">
        <v>261</v>
      </c>
      <c r="E5063" t="s">
        <v>385</v>
      </c>
      <c r="F5063" s="6">
        <v>2.5810892196506923E-4</v>
      </c>
      <c r="G5063" t="s">
        <v>386</v>
      </c>
      <c r="H5063" t="s">
        <v>365</v>
      </c>
      <c r="I5063" s="1">
        <v>64.894999999999996</v>
      </c>
      <c r="J5063" s="2">
        <v>1.4815452120794975E-2</v>
      </c>
      <c r="K5063" s="2">
        <v>2.2068312828013418E-2</v>
      </c>
      <c r="L5063" s="2">
        <v>1.6751269429375954E-2</v>
      </c>
    </row>
    <row r="5064" spans="1:12" x14ac:dyDescent="0.35">
      <c r="A5064">
        <v>7820120</v>
      </c>
      <c r="B5064" t="s">
        <v>61</v>
      </c>
      <c r="C5064" t="s">
        <v>97</v>
      </c>
      <c r="D5064" t="s">
        <v>261</v>
      </c>
      <c r="E5064" t="s">
        <v>1205</v>
      </c>
      <c r="F5064" s="6">
        <v>6.8829045857351806E-4</v>
      </c>
      <c r="G5064" t="s">
        <v>1206</v>
      </c>
      <c r="H5064" t="s">
        <v>185</v>
      </c>
      <c r="I5064" s="1">
        <v>73.31</v>
      </c>
      <c r="J5064" s="2">
        <v>3.0078293039662741E-2</v>
      </c>
      <c r="K5064" s="2">
        <v>6.4423986922481288E-2</v>
      </c>
      <c r="L5064" s="2">
        <v>5.0451692713934661E-2</v>
      </c>
    </row>
    <row r="5065" spans="1:12" x14ac:dyDescent="0.35">
      <c r="A5065">
        <v>7820120</v>
      </c>
      <c r="B5065" t="s">
        <v>61</v>
      </c>
      <c r="C5065" t="s">
        <v>97</v>
      </c>
      <c r="D5065" t="s">
        <v>850</v>
      </c>
      <c r="E5065" t="s">
        <v>902</v>
      </c>
      <c r="F5065" s="6">
        <v>8.6036307321689758E-5</v>
      </c>
      <c r="G5065" t="s">
        <v>903</v>
      </c>
      <c r="H5065" t="s">
        <v>488</v>
      </c>
      <c r="I5065" s="1">
        <v>73.314999999999998</v>
      </c>
      <c r="J5065" s="2">
        <v>3.9404628753333905E-3</v>
      </c>
      <c r="K5065" s="2">
        <v>7.6744386130947265E-3</v>
      </c>
      <c r="L5065" s="2">
        <v>6.3064615892418326E-3</v>
      </c>
    </row>
    <row r="5066" spans="1:12" x14ac:dyDescent="0.35">
      <c r="A5066">
        <v>7820120</v>
      </c>
      <c r="B5066" t="s">
        <v>61</v>
      </c>
      <c r="C5066" t="s">
        <v>97</v>
      </c>
      <c r="D5066" t="s">
        <v>1166</v>
      </c>
      <c r="E5066" t="s">
        <v>1170</v>
      </c>
      <c r="F5066" s="6">
        <v>2.5810892196506923E-4</v>
      </c>
      <c r="G5066" t="s">
        <v>802</v>
      </c>
      <c r="H5066" t="s">
        <v>1194</v>
      </c>
      <c r="I5066" s="1">
        <v>74.914999999999992</v>
      </c>
      <c r="J5066" s="2">
        <v>1.535748085692162E-2</v>
      </c>
      <c r="K5066" s="2">
        <v>2.341047922223178E-2</v>
      </c>
      <c r="L5066" s="2">
        <v>1.9332358255183688E-2</v>
      </c>
    </row>
    <row r="5067" spans="1:12" x14ac:dyDescent="0.35">
      <c r="A5067">
        <v>7820120</v>
      </c>
      <c r="B5067" t="s">
        <v>61</v>
      </c>
      <c r="C5067" t="s">
        <v>97</v>
      </c>
      <c r="D5067" t="s">
        <v>1166</v>
      </c>
      <c r="E5067" t="s">
        <v>1195</v>
      </c>
      <c r="F5067" s="6">
        <v>4.3018153660844878E-4</v>
      </c>
      <c r="G5067" t="s">
        <v>1096</v>
      </c>
      <c r="H5067" t="s">
        <v>282</v>
      </c>
      <c r="I5067" s="1">
        <v>55.739999999999995</v>
      </c>
      <c r="J5067" s="2">
        <v>2.3143766669534542E-2</v>
      </c>
      <c r="K5067" s="2">
        <v>2.3186784823195389E-2</v>
      </c>
      <c r="L5067" s="2">
        <v>2.3961111917293065E-2</v>
      </c>
    </row>
    <row r="5068" spans="1:12" x14ac:dyDescent="0.35">
      <c r="A5068">
        <v>7820120</v>
      </c>
      <c r="B5068" t="s">
        <v>61</v>
      </c>
      <c r="C5068" t="s">
        <v>97</v>
      </c>
      <c r="D5068" t="s">
        <v>1488</v>
      </c>
      <c r="E5068" t="s">
        <v>2625</v>
      </c>
      <c r="F5068" s="6">
        <v>6.8829045857351806E-4</v>
      </c>
      <c r="G5068" t="s">
        <v>241</v>
      </c>
      <c r="H5068" t="s">
        <v>1051</v>
      </c>
      <c r="I5068" s="1">
        <v>82.555000000000007</v>
      </c>
      <c r="J5068" s="2">
        <v>5.6095672373741724E-2</v>
      </c>
      <c r="K5068" s="2">
        <v>5.8298201841176983E-2</v>
      </c>
      <c r="L5068" s="2">
        <v>5.6852790827924701E-2</v>
      </c>
    </row>
    <row r="5069" spans="1:12" x14ac:dyDescent="0.35">
      <c r="A5069">
        <v>7820120</v>
      </c>
      <c r="B5069" t="s">
        <v>61</v>
      </c>
      <c r="C5069" t="s">
        <v>97</v>
      </c>
      <c r="D5069" t="s">
        <v>1249</v>
      </c>
      <c r="E5069" t="s">
        <v>1695</v>
      </c>
      <c r="F5069" s="6">
        <v>3.4414522928675903E-4</v>
      </c>
      <c r="G5069" t="s">
        <v>1103</v>
      </c>
      <c r="H5069" t="s">
        <v>1696</v>
      </c>
      <c r="I5069" s="1">
        <v>76.930000000000007</v>
      </c>
      <c r="J5069" s="2">
        <v>2.2713585132926095E-2</v>
      </c>
      <c r="K5069" s="2">
        <v>2.4847285554504002E-2</v>
      </c>
      <c r="L5069" s="2">
        <v>2.6499182655080444E-2</v>
      </c>
    </row>
    <row r="5070" spans="1:12" x14ac:dyDescent="0.35">
      <c r="A5070">
        <v>7820120</v>
      </c>
      <c r="B5070" t="s">
        <v>61</v>
      </c>
      <c r="C5070" t="s">
        <v>97</v>
      </c>
      <c r="D5070" t="s">
        <v>2185</v>
      </c>
      <c r="E5070" t="s">
        <v>2626</v>
      </c>
      <c r="F5070" s="6">
        <v>8.6036307321689755E-4</v>
      </c>
      <c r="G5070" t="s">
        <v>201</v>
      </c>
      <c r="H5070" t="s">
        <v>1051</v>
      </c>
      <c r="I5070" s="1">
        <v>76.825000000000003</v>
      </c>
      <c r="J5070" s="2">
        <v>4.5943388109782331E-2</v>
      </c>
      <c r="K5070" s="2">
        <v>7.2872752301471222E-2</v>
      </c>
      <c r="L5070" s="2">
        <v>6.6161921643189292E-2</v>
      </c>
    </row>
    <row r="5071" spans="1:12" x14ac:dyDescent="0.35">
      <c r="A5071">
        <v>7820120</v>
      </c>
      <c r="B5071" t="s">
        <v>61</v>
      </c>
      <c r="C5071" t="s">
        <v>97</v>
      </c>
      <c r="D5071" t="s">
        <v>2185</v>
      </c>
      <c r="E5071" t="s">
        <v>2627</v>
      </c>
      <c r="F5071" s="6">
        <v>2.5810892196506923E-4</v>
      </c>
      <c r="G5071" t="s">
        <v>788</v>
      </c>
      <c r="H5071" t="s">
        <v>976</v>
      </c>
      <c r="I5071" s="1">
        <v>56.454999999999998</v>
      </c>
      <c r="J5071" s="2">
        <v>1.2131119332358255E-2</v>
      </c>
      <c r="K5071" s="2">
        <v>1.8196678998537382E-2</v>
      </c>
      <c r="L5071" s="2">
        <v>1.4583154091026411E-2</v>
      </c>
    </row>
    <row r="5072" spans="1:12" x14ac:dyDescent="0.35">
      <c r="A5072">
        <v>7820120</v>
      </c>
      <c r="B5072" t="s">
        <v>61</v>
      </c>
      <c r="C5072" t="s">
        <v>97</v>
      </c>
      <c r="D5072" t="s">
        <v>1697</v>
      </c>
      <c r="E5072" t="s">
        <v>1698</v>
      </c>
      <c r="F5072" s="6">
        <v>3.4414522928675903E-4</v>
      </c>
      <c r="G5072" t="s">
        <v>580</v>
      </c>
      <c r="H5072" t="s">
        <v>1696</v>
      </c>
      <c r="I5072" s="1">
        <v>58.519999999999996</v>
      </c>
      <c r="J5072" s="2">
        <v>1.638131291404973E-2</v>
      </c>
      <c r="K5072" s="2">
        <v>2.4847285554504002E-2</v>
      </c>
      <c r="L5072" s="2">
        <v>2.0166909911080132E-2</v>
      </c>
    </row>
    <row r="5073" spans="1:12" x14ac:dyDescent="0.35">
      <c r="A5073">
        <v>7820120</v>
      </c>
      <c r="B5073" t="s">
        <v>61</v>
      </c>
      <c r="C5073" t="s">
        <v>97</v>
      </c>
      <c r="D5073" t="s">
        <v>1490</v>
      </c>
      <c r="E5073" t="s">
        <v>1699</v>
      </c>
      <c r="F5073" s="6">
        <v>3.4414522928675903E-4</v>
      </c>
      <c r="G5073" t="s">
        <v>428</v>
      </c>
      <c r="H5073" t="s">
        <v>819</v>
      </c>
      <c r="I5073" s="1">
        <v>75.754999999999995</v>
      </c>
      <c r="J5073" s="2">
        <v>2.1474662307493762E-2</v>
      </c>
      <c r="K5073" s="2">
        <v>2.5363503398434142E-2</v>
      </c>
      <c r="L5073" s="2">
        <v>2.6051792806759767E-2</v>
      </c>
    </row>
    <row r="5074" spans="1:12" x14ac:dyDescent="0.35">
      <c r="A5074">
        <v>7820120</v>
      </c>
      <c r="B5074" t="s">
        <v>61</v>
      </c>
      <c r="C5074" t="s">
        <v>97</v>
      </c>
      <c r="D5074" t="s">
        <v>2882</v>
      </c>
      <c r="E5074" t="s">
        <v>2897</v>
      </c>
      <c r="F5074" s="6">
        <v>8.6036307321689758E-5</v>
      </c>
      <c r="G5074" t="s">
        <v>582</v>
      </c>
      <c r="H5074" t="s">
        <v>831</v>
      </c>
      <c r="I5074" s="1">
        <v>53.265000000000001</v>
      </c>
      <c r="J5074" s="2">
        <v>2.0906822679170613E-3</v>
      </c>
      <c r="K5074" s="2">
        <v>7.8551148584702739E-3</v>
      </c>
      <c r="L5074" s="2">
        <v>4.5857351802460642E-3</v>
      </c>
    </row>
    <row r="5075" spans="1:12" x14ac:dyDescent="0.35">
      <c r="A5075">
        <v>7820120</v>
      </c>
      <c r="B5075" t="s">
        <v>61</v>
      </c>
      <c r="C5075" t="s">
        <v>97</v>
      </c>
      <c r="D5075" t="s">
        <v>1700</v>
      </c>
      <c r="E5075" t="s">
        <v>2628</v>
      </c>
      <c r="F5075" s="6">
        <v>1.7207261464337952E-4</v>
      </c>
      <c r="G5075" t="s">
        <v>933</v>
      </c>
      <c r="H5075" t="s">
        <v>898</v>
      </c>
      <c r="I5075" s="1">
        <v>76.929999999999993</v>
      </c>
      <c r="J5075" s="2">
        <v>1.0358771401531448E-2</v>
      </c>
      <c r="K5075" s="2">
        <v>1.3731394648541685E-2</v>
      </c>
      <c r="L5075" s="2">
        <v>1.3232384066075886E-2</v>
      </c>
    </row>
    <row r="5076" spans="1:12" x14ac:dyDescent="0.35">
      <c r="A5076">
        <v>7820120</v>
      </c>
      <c r="B5076" t="s">
        <v>61</v>
      </c>
      <c r="C5076" t="s">
        <v>97</v>
      </c>
      <c r="D5076" t="s">
        <v>1700</v>
      </c>
      <c r="E5076" t="s">
        <v>1701</v>
      </c>
      <c r="F5076" s="6">
        <v>1.7207261464337952E-4</v>
      </c>
      <c r="G5076" t="s">
        <v>1242</v>
      </c>
      <c r="H5076" t="s">
        <v>327</v>
      </c>
      <c r="I5076" s="1">
        <v>66.91</v>
      </c>
      <c r="J5076" s="2">
        <v>1.19246321947862E-2</v>
      </c>
      <c r="K5076" s="2">
        <v>1.3920674524649403E-2</v>
      </c>
      <c r="L5076" s="2">
        <v>1.1528865181106428E-2</v>
      </c>
    </row>
    <row r="5077" spans="1:12" x14ac:dyDescent="0.35">
      <c r="A5077">
        <v>7820120</v>
      </c>
      <c r="B5077" t="s">
        <v>61</v>
      </c>
      <c r="C5077" t="s">
        <v>97</v>
      </c>
      <c r="D5077" t="s">
        <v>2480</v>
      </c>
      <c r="E5077" t="s">
        <v>2898</v>
      </c>
      <c r="F5077" s="6">
        <v>8.6036307321689758E-5</v>
      </c>
      <c r="G5077" t="s">
        <v>2166</v>
      </c>
      <c r="H5077" t="s">
        <v>482</v>
      </c>
      <c r="I5077" s="1">
        <v>56.44</v>
      </c>
      <c r="J5077" s="2">
        <v>3.1919470016346903E-3</v>
      </c>
      <c r="K5077" s="2">
        <v>6.9861481545212085E-3</v>
      </c>
      <c r="L5077" s="2">
        <v>4.8524478642242887E-3</v>
      </c>
    </row>
    <row r="5078" spans="1:12" x14ac:dyDescent="0.35">
      <c r="A5078">
        <v>7820120</v>
      </c>
      <c r="B5078" t="s">
        <v>61</v>
      </c>
      <c r="C5078" t="s">
        <v>97</v>
      </c>
      <c r="D5078" t="s">
        <v>1295</v>
      </c>
      <c r="E5078" t="s">
        <v>2629</v>
      </c>
      <c r="F5078" s="6">
        <v>5.1621784393013847E-4</v>
      </c>
      <c r="G5078" t="s">
        <v>739</v>
      </c>
      <c r="H5078" t="s">
        <v>988</v>
      </c>
      <c r="I5078" s="1">
        <v>66.265000000000001</v>
      </c>
      <c r="J5078" s="2">
        <v>1.8428977028305944E-2</v>
      </c>
      <c r="K5078" s="2">
        <v>4.02649918265508E-2</v>
      </c>
      <c r="L5078" s="2">
        <v>3.4173621268175171E-2</v>
      </c>
    </row>
    <row r="5079" spans="1:12" x14ac:dyDescent="0.35">
      <c r="A5079">
        <v>7820120</v>
      </c>
      <c r="B5079" t="s">
        <v>61</v>
      </c>
      <c r="C5079" t="s">
        <v>97</v>
      </c>
      <c r="D5079" t="s">
        <v>1295</v>
      </c>
      <c r="E5079" t="s">
        <v>1702</v>
      </c>
      <c r="F5079" s="6">
        <v>2.6671255269723822E-3</v>
      </c>
      <c r="G5079" t="s">
        <v>1703</v>
      </c>
      <c r="H5079" t="s">
        <v>808</v>
      </c>
      <c r="I5079" s="1">
        <v>55.564999999999991</v>
      </c>
      <c r="J5079" s="2">
        <v>5.3342510539447642E-2</v>
      </c>
      <c r="K5079" s="2">
        <v>0.16616192033037941</v>
      </c>
      <c r="L5079" s="2">
        <v>0.14829217522995386</v>
      </c>
    </row>
    <row r="5080" spans="1:12" x14ac:dyDescent="0.35">
      <c r="A5080">
        <v>7820120</v>
      </c>
      <c r="B5080" t="s">
        <v>61</v>
      </c>
      <c r="C5080" t="s">
        <v>97</v>
      </c>
      <c r="D5080" t="s">
        <v>1295</v>
      </c>
      <c r="E5080" t="s">
        <v>1704</v>
      </c>
      <c r="F5080" s="6">
        <v>9.463993805385873E-4</v>
      </c>
      <c r="G5080" t="s">
        <v>675</v>
      </c>
      <c r="H5080" t="s">
        <v>698</v>
      </c>
      <c r="I5080" s="1">
        <v>60.260000000000005</v>
      </c>
      <c r="J5080" s="2">
        <v>3.0663339929450226E-2</v>
      </c>
      <c r="K5080" s="2">
        <v>6.7383635894347413E-2</v>
      </c>
      <c r="L5080" s="2">
        <v>5.6973243430468383E-2</v>
      </c>
    </row>
    <row r="5081" spans="1:12" x14ac:dyDescent="0.35">
      <c r="A5081">
        <v>7820120</v>
      </c>
      <c r="B5081" t="s">
        <v>61</v>
      </c>
      <c r="C5081" t="s">
        <v>97</v>
      </c>
      <c r="D5081" t="s">
        <v>1295</v>
      </c>
      <c r="E5081" t="s">
        <v>1705</v>
      </c>
      <c r="F5081" s="6">
        <v>1.6346898391121053E-3</v>
      </c>
      <c r="G5081" t="s">
        <v>566</v>
      </c>
      <c r="H5081" t="s">
        <v>369</v>
      </c>
      <c r="I5081" s="1">
        <v>53.02</v>
      </c>
      <c r="J5081" s="2">
        <v>4.1521121913447472E-2</v>
      </c>
      <c r="K5081" s="2">
        <v>0.11410135077002494</v>
      </c>
      <c r="L5081" s="2">
        <v>8.6638561472941578E-2</v>
      </c>
    </row>
    <row r="5082" spans="1:12" x14ac:dyDescent="0.35">
      <c r="A5082">
        <v>7820120</v>
      </c>
      <c r="B5082" t="s">
        <v>61</v>
      </c>
      <c r="C5082" t="s">
        <v>97</v>
      </c>
      <c r="D5082" t="s">
        <v>1295</v>
      </c>
      <c r="E5082" t="s">
        <v>1706</v>
      </c>
      <c r="F5082" s="6">
        <v>1.0324356878602769E-3</v>
      </c>
      <c r="G5082" t="s">
        <v>1707</v>
      </c>
      <c r="H5082" t="s">
        <v>389</v>
      </c>
      <c r="I5082" s="1">
        <v>59.790000000000006</v>
      </c>
      <c r="J5082" s="2">
        <v>2.2920072270498148E-2</v>
      </c>
      <c r="K5082" s="2">
        <v>7.2476985287791437E-2</v>
      </c>
      <c r="L5082" s="2">
        <v>6.1842899278202426E-2</v>
      </c>
    </row>
    <row r="5083" spans="1:12" x14ac:dyDescent="0.35">
      <c r="A5083">
        <v>7820120</v>
      </c>
      <c r="B5083" t="s">
        <v>61</v>
      </c>
      <c r="C5083" t="s">
        <v>97</v>
      </c>
      <c r="D5083" t="s">
        <v>1295</v>
      </c>
      <c r="E5083" t="s">
        <v>1708</v>
      </c>
      <c r="F5083" s="6">
        <v>1.1184719951819668E-3</v>
      </c>
      <c r="G5083" t="s">
        <v>575</v>
      </c>
      <c r="H5083" t="s">
        <v>417</v>
      </c>
      <c r="I5083" s="1">
        <v>72.025000000000006</v>
      </c>
      <c r="J5083" s="2">
        <v>3.8587283833777852E-2</v>
      </c>
      <c r="K5083" s="2">
        <v>0.10077432676589521</v>
      </c>
      <c r="L5083" s="2">
        <v>8.0418138160236241E-2</v>
      </c>
    </row>
    <row r="5084" spans="1:12" x14ac:dyDescent="0.35">
      <c r="A5084">
        <v>7820120</v>
      </c>
      <c r="B5084" t="s">
        <v>61</v>
      </c>
      <c r="C5084" t="s">
        <v>97</v>
      </c>
      <c r="D5084" t="s">
        <v>1295</v>
      </c>
      <c r="E5084" t="s">
        <v>2207</v>
      </c>
      <c r="F5084" s="6">
        <v>7.7432676589520781E-4</v>
      </c>
      <c r="G5084" t="s">
        <v>2630</v>
      </c>
      <c r="H5084" t="s">
        <v>1636</v>
      </c>
      <c r="I5084" s="1">
        <v>46.795000000000002</v>
      </c>
      <c r="J5084" s="2">
        <v>1.4867073905187989E-2</v>
      </c>
      <c r="K5084" s="2">
        <v>5.621612320399208E-2</v>
      </c>
      <c r="L5084" s="2">
        <v>3.6238492643895726E-2</v>
      </c>
    </row>
    <row r="5085" spans="1:12" x14ac:dyDescent="0.35">
      <c r="A5085">
        <v>7820120</v>
      </c>
      <c r="B5085" t="s">
        <v>61</v>
      </c>
      <c r="C5085" t="s">
        <v>97</v>
      </c>
      <c r="D5085" t="s">
        <v>1295</v>
      </c>
      <c r="E5085" t="s">
        <v>2631</v>
      </c>
      <c r="F5085" s="6">
        <v>1.0324356878602769E-3</v>
      </c>
      <c r="G5085" t="s">
        <v>2632</v>
      </c>
      <c r="H5085" t="s">
        <v>479</v>
      </c>
      <c r="I5085" s="1">
        <v>64.365000000000009</v>
      </c>
      <c r="J5085" s="2">
        <v>2.4365482233502538E-2</v>
      </c>
      <c r="K5085" s="2">
        <v>8.1252688634603804E-2</v>
      </c>
      <c r="L5085" s="2">
        <v>6.6385617880159481E-2</v>
      </c>
    </row>
    <row r="5086" spans="1:12" x14ac:dyDescent="0.35">
      <c r="A5086">
        <v>7820120</v>
      </c>
      <c r="B5086" t="s">
        <v>61</v>
      </c>
      <c r="C5086" t="s">
        <v>97</v>
      </c>
      <c r="D5086" t="s">
        <v>1295</v>
      </c>
      <c r="E5086" t="s">
        <v>1709</v>
      </c>
      <c r="F5086" s="6">
        <v>9.463993805385873E-4</v>
      </c>
      <c r="G5086" t="s">
        <v>400</v>
      </c>
      <c r="H5086" t="s">
        <v>929</v>
      </c>
      <c r="I5086" s="1">
        <v>56.375</v>
      </c>
      <c r="J5086" s="2">
        <v>3.0190140239180933E-2</v>
      </c>
      <c r="K5086" s="2">
        <v>7.7415469328056444E-2</v>
      </c>
      <c r="L5086" s="2">
        <v>5.3376926506467172E-2</v>
      </c>
    </row>
    <row r="5087" spans="1:12" x14ac:dyDescent="0.35">
      <c r="A5087">
        <v>7820120</v>
      </c>
      <c r="B5087" t="s">
        <v>61</v>
      </c>
      <c r="C5087" t="s">
        <v>97</v>
      </c>
      <c r="D5087" t="s">
        <v>1295</v>
      </c>
      <c r="E5087" t="s">
        <v>1710</v>
      </c>
      <c r="F5087" s="6">
        <v>6.8829045857351806E-4</v>
      </c>
      <c r="G5087" t="s">
        <v>1494</v>
      </c>
      <c r="H5087" t="s">
        <v>1711</v>
      </c>
      <c r="I5087" s="1">
        <v>58.33</v>
      </c>
      <c r="J5087" s="2">
        <v>1.2664544437752731E-2</v>
      </c>
      <c r="K5087" s="2">
        <v>5.1415297255441798E-2</v>
      </c>
      <c r="L5087" s="2">
        <v>4.0127333209712159E-2</v>
      </c>
    </row>
    <row r="5088" spans="1:12" x14ac:dyDescent="0.35">
      <c r="A5088">
        <v>7820120</v>
      </c>
      <c r="B5088" t="s">
        <v>61</v>
      </c>
      <c r="C5088" t="s">
        <v>97</v>
      </c>
      <c r="D5088" t="s">
        <v>731</v>
      </c>
      <c r="E5088" t="s">
        <v>1091</v>
      </c>
      <c r="F5088" s="6">
        <v>1.6346898391121053E-3</v>
      </c>
      <c r="G5088" t="s">
        <v>580</v>
      </c>
      <c r="H5088" t="s">
        <v>730</v>
      </c>
      <c r="I5088" s="1">
        <v>72.704999999999998</v>
      </c>
      <c r="J5088" s="2">
        <v>7.7811236341736215E-2</v>
      </c>
      <c r="K5088" s="2">
        <v>0.13142906306461327</v>
      </c>
      <c r="L5088" s="2">
        <v>0.11884194631477256</v>
      </c>
    </row>
    <row r="5089" spans="1:12" x14ac:dyDescent="0.35">
      <c r="A5089">
        <v>7820120</v>
      </c>
      <c r="B5089" t="s">
        <v>61</v>
      </c>
      <c r="C5089" t="s">
        <v>97</v>
      </c>
      <c r="D5089" t="s">
        <v>731</v>
      </c>
      <c r="E5089" t="s">
        <v>1712</v>
      </c>
      <c r="F5089" s="6">
        <v>1.0324356878602769E-3</v>
      </c>
      <c r="G5089" t="s">
        <v>1318</v>
      </c>
      <c r="H5089" t="s">
        <v>327</v>
      </c>
      <c r="I5089" s="1">
        <v>63.585000000000001</v>
      </c>
      <c r="J5089" s="2">
        <v>5.3067194356018234E-2</v>
      </c>
      <c r="K5089" s="2">
        <v>8.3524047147896407E-2</v>
      </c>
      <c r="L5089" s="2">
        <v>6.5662908172541778E-2</v>
      </c>
    </row>
    <row r="5090" spans="1:12" x14ac:dyDescent="0.35">
      <c r="A5090">
        <v>7820120</v>
      </c>
      <c r="B5090" t="s">
        <v>61</v>
      </c>
      <c r="C5090" t="s">
        <v>97</v>
      </c>
      <c r="D5090" t="s">
        <v>731</v>
      </c>
      <c r="E5090" t="s">
        <v>732</v>
      </c>
      <c r="F5090" s="6">
        <v>6.8829045857351806E-4</v>
      </c>
      <c r="G5090" t="s">
        <v>733</v>
      </c>
      <c r="H5090" t="s">
        <v>215</v>
      </c>
      <c r="I5090" s="1">
        <v>75.75</v>
      </c>
      <c r="J5090" s="2">
        <v>4.5151854082422782E-2</v>
      </c>
      <c r="K5090" s="2">
        <v>6.414867073905188E-2</v>
      </c>
      <c r="L5090" s="2">
        <v>5.2172418860368455E-2</v>
      </c>
    </row>
    <row r="5091" spans="1:12" x14ac:dyDescent="0.35">
      <c r="A5091">
        <v>7820120</v>
      </c>
      <c r="B5091" t="s">
        <v>61</v>
      </c>
      <c r="C5091" t="s">
        <v>97</v>
      </c>
      <c r="D5091" t="s">
        <v>731</v>
      </c>
      <c r="E5091" t="s">
        <v>1713</v>
      </c>
      <c r="F5091" s="6">
        <v>1.7207261464337951E-3</v>
      </c>
      <c r="G5091" t="s">
        <v>1714</v>
      </c>
      <c r="H5091" t="s">
        <v>439</v>
      </c>
      <c r="I5091" s="1">
        <v>69.834999999999994</v>
      </c>
      <c r="J5091" s="2">
        <v>8.6724597780263271E-2</v>
      </c>
      <c r="K5091" s="2">
        <v>0.15658607932547536</v>
      </c>
      <c r="L5091" s="2">
        <v>0.120278760261342</v>
      </c>
    </row>
    <row r="5092" spans="1:12" x14ac:dyDescent="0.35">
      <c r="A5092">
        <v>7820120</v>
      </c>
      <c r="B5092" t="s">
        <v>61</v>
      </c>
      <c r="C5092" t="s">
        <v>97</v>
      </c>
      <c r="D5092" t="s">
        <v>1501</v>
      </c>
      <c r="E5092" t="s">
        <v>2218</v>
      </c>
      <c r="F5092" s="6">
        <v>1.7207261464337952E-4</v>
      </c>
      <c r="G5092" t="s">
        <v>2899</v>
      </c>
      <c r="H5092" t="s">
        <v>705</v>
      </c>
      <c r="I5092" s="1">
        <v>67.97</v>
      </c>
      <c r="J5092" s="2">
        <v>5.0589348705153579E-3</v>
      </c>
      <c r="K5092" s="2">
        <v>1.4901488428116665E-2</v>
      </c>
      <c r="L5092" s="2">
        <v>1.168373053428547E-2</v>
      </c>
    </row>
    <row r="5093" spans="1:12" x14ac:dyDescent="0.35">
      <c r="A5093">
        <v>7820120</v>
      </c>
      <c r="B5093" t="s">
        <v>61</v>
      </c>
      <c r="C5093" t="s">
        <v>97</v>
      </c>
      <c r="D5093" t="s">
        <v>1501</v>
      </c>
      <c r="E5093" t="s">
        <v>1715</v>
      </c>
      <c r="F5093" s="6">
        <v>8.6036307321689758E-5</v>
      </c>
      <c r="G5093" t="s">
        <v>253</v>
      </c>
      <c r="H5093" t="s">
        <v>205</v>
      </c>
      <c r="I5093" s="1">
        <v>71.045000000000002</v>
      </c>
      <c r="J5093" s="2">
        <v>5.7472253290888758E-3</v>
      </c>
      <c r="K5093" s="2">
        <v>6.6678138174309561E-3</v>
      </c>
      <c r="L5093" s="2">
        <v>6.1085778198399724E-3</v>
      </c>
    </row>
    <row r="5094" spans="1:12" x14ac:dyDescent="0.35">
      <c r="A5094">
        <v>7820120</v>
      </c>
      <c r="B5094" t="s">
        <v>61</v>
      </c>
      <c r="C5094" t="s">
        <v>97</v>
      </c>
      <c r="D5094" t="s">
        <v>1501</v>
      </c>
      <c r="E5094" t="s">
        <v>2829</v>
      </c>
      <c r="F5094" s="6">
        <v>8.6036307321689758E-5</v>
      </c>
      <c r="G5094" t="s">
        <v>2900</v>
      </c>
      <c r="H5094" t="s">
        <v>491</v>
      </c>
      <c r="I5094" s="1">
        <v>48.635000000000005</v>
      </c>
      <c r="J5094" s="2">
        <v>2.1509076830422439E-3</v>
      </c>
      <c r="K5094" s="2">
        <v>6.7882646476813222E-3</v>
      </c>
      <c r="L5094" s="2">
        <v>4.1813645358341226E-3</v>
      </c>
    </row>
    <row r="5095" spans="1:12" x14ac:dyDescent="0.35">
      <c r="A5095">
        <v>7820120</v>
      </c>
      <c r="B5095" t="s">
        <v>61</v>
      </c>
      <c r="C5095" t="s">
        <v>97</v>
      </c>
      <c r="D5095" t="s">
        <v>1501</v>
      </c>
      <c r="E5095" t="s">
        <v>1716</v>
      </c>
      <c r="F5095" s="6">
        <v>5.1621784393013847E-4</v>
      </c>
      <c r="G5095" t="s">
        <v>1717</v>
      </c>
      <c r="H5095" t="s">
        <v>1163</v>
      </c>
      <c r="I5095" s="1">
        <v>59.384999999999998</v>
      </c>
      <c r="J5095" s="2">
        <v>2.699819323754624E-2</v>
      </c>
      <c r="K5095" s="2">
        <v>3.6290114428288736E-2</v>
      </c>
      <c r="L5095" s="2">
        <v>3.0663340717136143E-2</v>
      </c>
    </row>
    <row r="5096" spans="1:12" x14ac:dyDescent="0.35">
      <c r="A5096">
        <v>7820120</v>
      </c>
      <c r="B5096" t="s">
        <v>61</v>
      </c>
      <c r="C5096" t="s">
        <v>97</v>
      </c>
      <c r="D5096" t="s">
        <v>1501</v>
      </c>
      <c r="E5096" t="s">
        <v>2221</v>
      </c>
      <c r="F5096" s="6">
        <v>8.6036307321689758E-5</v>
      </c>
      <c r="G5096" t="s">
        <v>1269</v>
      </c>
      <c r="H5096" t="s">
        <v>213</v>
      </c>
      <c r="I5096" s="1">
        <v>69.209999999999994</v>
      </c>
      <c r="J5096" s="2">
        <v>5.136367547104879E-3</v>
      </c>
      <c r="K5096" s="2">
        <v>7.4851587369870092E-3</v>
      </c>
      <c r="L5096" s="2">
        <v>5.9623160973931002E-3</v>
      </c>
    </row>
    <row r="5097" spans="1:12" x14ac:dyDescent="0.35">
      <c r="A5097">
        <v>7820120</v>
      </c>
      <c r="B5097" t="s">
        <v>61</v>
      </c>
      <c r="C5097" t="s">
        <v>97</v>
      </c>
      <c r="D5097" t="s">
        <v>1504</v>
      </c>
      <c r="E5097" t="s">
        <v>2633</v>
      </c>
      <c r="F5097" s="6">
        <v>6.0225415125182832E-4</v>
      </c>
      <c r="G5097" t="s">
        <v>561</v>
      </c>
      <c r="H5097" t="s">
        <v>652</v>
      </c>
      <c r="I5097" s="1">
        <v>84.74499999999999</v>
      </c>
      <c r="J5097" s="2">
        <v>4.3422524305256817E-2</v>
      </c>
      <c r="K5097" s="2">
        <v>5.6913017293297778E-2</v>
      </c>
      <c r="L5097" s="2">
        <v>5.1010924773096045E-2</v>
      </c>
    </row>
    <row r="5098" spans="1:12" x14ac:dyDescent="0.35">
      <c r="A5098">
        <v>7820120</v>
      </c>
      <c r="B5098" t="s">
        <v>61</v>
      </c>
      <c r="C5098" t="s">
        <v>97</v>
      </c>
      <c r="D5098" t="s">
        <v>1504</v>
      </c>
      <c r="E5098" t="s">
        <v>1718</v>
      </c>
      <c r="F5098" s="6">
        <v>5.1621784393013847E-4</v>
      </c>
      <c r="G5098" t="s">
        <v>1719</v>
      </c>
      <c r="H5098" t="s">
        <v>182</v>
      </c>
      <c r="I5098" s="1">
        <v>55.615000000000002</v>
      </c>
      <c r="J5098" s="2">
        <v>1.476383033640196E-2</v>
      </c>
      <c r="K5098" s="2">
        <v>3.7942011528865179E-2</v>
      </c>
      <c r="L5098" s="2">
        <v>2.870171133482978E-2</v>
      </c>
    </row>
    <row r="5099" spans="1:12" x14ac:dyDescent="0.35">
      <c r="A5099">
        <v>7820120</v>
      </c>
      <c r="B5099" t="s">
        <v>61</v>
      </c>
      <c r="C5099" t="s">
        <v>97</v>
      </c>
      <c r="D5099" t="s">
        <v>1504</v>
      </c>
      <c r="E5099" t="s">
        <v>1720</v>
      </c>
      <c r="F5099" s="6">
        <v>8.6036307321689758E-5</v>
      </c>
      <c r="G5099" t="s">
        <v>1239</v>
      </c>
      <c r="H5099" t="s">
        <v>206</v>
      </c>
      <c r="I5099" s="1">
        <v>84.330000000000013</v>
      </c>
      <c r="J5099" s="2">
        <v>4.9815021939258368E-3</v>
      </c>
      <c r="K5099" s="2">
        <v>8.6036307321689758E-3</v>
      </c>
      <c r="L5099" s="2">
        <v>7.2614643379506159E-3</v>
      </c>
    </row>
    <row r="5100" spans="1:12" x14ac:dyDescent="0.35">
      <c r="A5100">
        <v>7820120</v>
      </c>
      <c r="B5100" t="s">
        <v>61</v>
      </c>
      <c r="C5100" t="s">
        <v>97</v>
      </c>
      <c r="D5100" t="s">
        <v>1504</v>
      </c>
      <c r="E5100" t="s">
        <v>2226</v>
      </c>
      <c r="F5100" s="6">
        <v>4.3018153660844878E-4</v>
      </c>
      <c r="G5100" t="s">
        <v>1269</v>
      </c>
      <c r="H5100" t="s">
        <v>831</v>
      </c>
      <c r="I5100" s="1">
        <v>80.584999999999994</v>
      </c>
      <c r="J5100" s="2">
        <v>2.5681837735524394E-2</v>
      </c>
      <c r="K5100" s="2">
        <v>3.9275574292351373E-2</v>
      </c>
      <c r="L5100" s="2">
        <v>3.4715650004301817E-2</v>
      </c>
    </row>
    <row r="5101" spans="1:12" x14ac:dyDescent="0.35">
      <c r="A5101">
        <v>7820120</v>
      </c>
      <c r="B5101" t="s">
        <v>61</v>
      </c>
      <c r="C5101" t="s">
        <v>97</v>
      </c>
      <c r="D5101" t="s">
        <v>1504</v>
      </c>
      <c r="E5101" t="s">
        <v>2229</v>
      </c>
      <c r="F5101" s="6">
        <v>8.6036307321689758E-5</v>
      </c>
      <c r="G5101" t="s">
        <v>2634</v>
      </c>
      <c r="H5101" t="s">
        <v>499</v>
      </c>
      <c r="I5101" s="1">
        <v>72.284999999999997</v>
      </c>
      <c r="J5101" s="2">
        <v>3.9662737675298983E-3</v>
      </c>
      <c r="K5101" s="2">
        <v>7.6916458745590645E-3</v>
      </c>
      <c r="L5101" s="2">
        <v>6.2118213886260005E-3</v>
      </c>
    </row>
    <row r="5102" spans="1:12" x14ac:dyDescent="0.35">
      <c r="A5102">
        <v>7820120</v>
      </c>
      <c r="B5102" t="s">
        <v>61</v>
      </c>
      <c r="C5102" t="s">
        <v>97</v>
      </c>
      <c r="D5102" t="s">
        <v>1504</v>
      </c>
      <c r="E5102" t="s">
        <v>1721</v>
      </c>
      <c r="F5102" s="6">
        <v>4.3018153660844878E-4</v>
      </c>
      <c r="G5102" t="s">
        <v>1722</v>
      </c>
      <c r="H5102" t="s">
        <v>1410</v>
      </c>
      <c r="I5102" s="1">
        <v>57.144999999999996</v>
      </c>
      <c r="J5102" s="2">
        <v>1.1571883334767271E-2</v>
      </c>
      <c r="K5102" s="2">
        <v>3.411339585304999E-2</v>
      </c>
      <c r="L5102" s="2">
        <v>2.4606384222205735E-2</v>
      </c>
    </row>
    <row r="5103" spans="1:12" x14ac:dyDescent="0.35">
      <c r="A5103">
        <v>7820120</v>
      </c>
      <c r="B5103" t="s">
        <v>61</v>
      </c>
      <c r="C5103" t="s">
        <v>97</v>
      </c>
      <c r="D5103" t="s">
        <v>1504</v>
      </c>
      <c r="E5103" t="s">
        <v>2635</v>
      </c>
      <c r="F5103" s="6">
        <v>1.7207261464337952E-4</v>
      </c>
      <c r="G5103" t="s">
        <v>2410</v>
      </c>
      <c r="H5103" t="s">
        <v>1743</v>
      </c>
      <c r="I5103" s="1">
        <v>77.384999999999991</v>
      </c>
      <c r="J5103" s="2">
        <v>7.7604749204164165E-3</v>
      </c>
      <c r="K5103" s="2">
        <v>1.6828701712122515E-2</v>
      </c>
      <c r="L5103" s="2">
        <v>1.3301213111933238E-2</v>
      </c>
    </row>
    <row r="5104" spans="1:12" x14ac:dyDescent="0.35">
      <c r="A5104">
        <v>7820120</v>
      </c>
      <c r="B5104" t="s">
        <v>61</v>
      </c>
      <c r="C5104" t="s">
        <v>97</v>
      </c>
      <c r="D5104" t="s">
        <v>1504</v>
      </c>
      <c r="E5104" t="s">
        <v>1723</v>
      </c>
      <c r="F5104" s="6">
        <v>5.1621784393013847E-4</v>
      </c>
      <c r="G5104" t="s">
        <v>1330</v>
      </c>
      <c r="H5104" t="s">
        <v>416</v>
      </c>
      <c r="I5104" s="1">
        <v>60.024999999999999</v>
      </c>
      <c r="J5104" s="2">
        <v>1.5796266024262238E-2</v>
      </c>
      <c r="K5104" s="2">
        <v>3.2366858814419683E-2</v>
      </c>
      <c r="L5104" s="2">
        <v>3.0973070635808307E-2</v>
      </c>
    </row>
    <row r="5105" spans="1:12" x14ac:dyDescent="0.35">
      <c r="A5105">
        <v>7820120</v>
      </c>
      <c r="B5105" t="s">
        <v>61</v>
      </c>
      <c r="C5105" t="s">
        <v>97</v>
      </c>
      <c r="D5105" t="s">
        <v>1504</v>
      </c>
      <c r="E5105" t="s">
        <v>1724</v>
      </c>
      <c r="F5105" s="6">
        <v>8.6036307321689755E-4</v>
      </c>
      <c r="G5105" t="s">
        <v>1725</v>
      </c>
      <c r="H5105" t="s">
        <v>721</v>
      </c>
      <c r="I5105" s="1">
        <v>61.85499999999999</v>
      </c>
      <c r="J5105" s="2">
        <v>2.469242020132496E-2</v>
      </c>
      <c r="K5105" s="2">
        <v>6.96894089305687E-2</v>
      </c>
      <c r="L5105" s="2">
        <v>5.3256475544935823E-2</v>
      </c>
    </row>
    <row r="5106" spans="1:12" x14ac:dyDescent="0.35">
      <c r="A5106">
        <v>7820120</v>
      </c>
      <c r="B5106" t="s">
        <v>61</v>
      </c>
      <c r="C5106" t="s">
        <v>97</v>
      </c>
      <c r="D5106" t="s">
        <v>1504</v>
      </c>
      <c r="E5106" t="s">
        <v>1726</v>
      </c>
      <c r="F5106" s="6">
        <v>4.3018153660844878E-4</v>
      </c>
      <c r="G5106" t="s">
        <v>1727</v>
      </c>
      <c r="H5106" t="s">
        <v>969</v>
      </c>
      <c r="I5106" s="1">
        <v>82.074999999999989</v>
      </c>
      <c r="J5106" s="2">
        <v>2.6327110040437068E-2</v>
      </c>
      <c r="K5106" s="2">
        <v>4.2975135507184035E-2</v>
      </c>
      <c r="L5106" s="2">
        <v>3.536092230921449E-2</v>
      </c>
    </row>
    <row r="5107" spans="1:12" x14ac:dyDescent="0.35">
      <c r="A5107">
        <v>7820120</v>
      </c>
      <c r="B5107" t="s">
        <v>61</v>
      </c>
      <c r="C5107" t="s">
        <v>97</v>
      </c>
      <c r="D5107" t="s">
        <v>1504</v>
      </c>
      <c r="E5107" t="s">
        <v>2235</v>
      </c>
      <c r="F5107" s="6">
        <v>5.1621784393013847E-4</v>
      </c>
      <c r="G5107" t="s">
        <v>1276</v>
      </c>
      <c r="H5107" t="s">
        <v>439</v>
      </c>
      <c r="I5107" s="1">
        <v>72.274999999999991</v>
      </c>
      <c r="J5107" s="2">
        <v>2.0803579110384579E-2</v>
      </c>
      <c r="K5107" s="2">
        <v>4.6975823797642598E-2</v>
      </c>
      <c r="L5107" s="2">
        <v>3.732255011614901E-2</v>
      </c>
    </row>
    <row r="5108" spans="1:12" x14ac:dyDescent="0.35">
      <c r="A5108">
        <v>7820120</v>
      </c>
      <c r="B5108" t="s">
        <v>61</v>
      </c>
      <c r="C5108" t="s">
        <v>97</v>
      </c>
      <c r="D5108" t="s">
        <v>1504</v>
      </c>
      <c r="E5108" t="s">
        <v>1728</v>
      </c>
      <c r="F5108" s="6">
        <v>2.1509076830422439E-3</v>
      </c>
      <c r="G5108" t="s">
        <v>594</v>
      </c>
      <c r="H5108" t="s">
        <v>230</v>
      </c>
      <c r="I5108" s="1">
        <v>63.73</v>
      </c>
      <c r="J5108" s="2">
        <v>7.3561042760044743E-2</v>
      </c>
      <c r="K5108" s="2">
        <v>0.16174825776477675</v>
      </c>
      <c r="L5108" s="2">
        <v>0.13722790853708283</v>
      </c>
    </row>
    <row r="5109" spans="1:12" x14ac:dyDescent="0.35">
      <c r="A5109">
        <v>7820120</v>
      </c>
      <c r="B5109" t="s">
        <v>61</v>
      </c>
      <c r="C5109" t="s">
        <v>97</v>
      </c>
      <c r="D5109" t="s">
        <v>1504</v>
      </c>
      <c r="E5109" t="s">
        <v>1729</v>
      </c>
      <c r="F5109" s="6">
        <v>2.1509076830422439E-3</v>
      </c>
      <c r="G5109" t="s">
        <v>1028</v>
      </c>
      <c r="H5109" t="s">
        <v>622</v>
      </c>
      <c r="I5109" s="1">
        <v>65.02</v>
      </c>
      <c r="J5109" s="2">
        <v>8.969285038286158E-2</v>
      </c>
      <c r="K5109" s="2">
        <v>0.1621784393013852</v>
      </c>
      <c r="L5109" s="2">
        <v>0.13980899939774585</v>
      </c>
    </row>
    <row r="5110" spans="1:12" x14ac:dyDescent="0.35">
      <c r="A5110">
        <v>7820120</v>
      </c>
      <c r="B5110" t="s">
        <v>61</v>
      </c>
      <c r="C5110" t="s">
        <v>97</v>
      </c>
      <c r="D5110" t="s">
        <v>1730</v>
      </c>
      <c r="E5110" t="s">
        <v>1731</v>
      </c>
      <c r="F5110" s="6">
        <v>3.4414522928675903E-4</v>
      </c>
      <c r="G5110" t="s">
        <v>1732</v>
      </c>
      <c r="H5110" t="s">
        <v>513</v>
      </c>
      <c r="I5110" s="1">
        <v>82.474999999999994</v>
      </c>
      <c r="J5110" s="2">
        <v>2.8667297599587027E-2</v>
      </c>
      <c r="K5110" s="2">
        <v>3.0147122085520089E-2</v>
      </c>
      <c r="L5110" s="2">
        <v>2.8391981416157619E-2</v>
      </c>
    </row>
    <row r="5111" spans="1:12" x14ac:dyDescent="0.35">
      <c r="A5111">
        <v>7820120</v>
      </c>
      <c r="B5111" t="s">
        <v>61</v>
      </c>
      <c r="C5111" t="s">
        <v>97</v>
      </c>
      <c r="D5111" t="s">
        <v>1507</v>
      </c>
      <c r="E5111" t="s">
        <v>2636</v>
      </c>
      <c r="F5111" s="6">
        <v>8.6036307321689755E-4</v>
      </c>
      <c r="G5111" t="s">
        <v>1079</v>
      </c>
      <c r="H5111" t="s">
        <v>998</v>
      </c>
      <c r="I5111" s="1">
        <v>71.97999999999999</v>
      </c>
      <c r="J5111" s="2">
        <v>5.2912329002839202E-2</v>
      </c>
      <c r="K5111" s="2">
        <v>6.9775445237890393E-2</v>
      </c>
      <c r="L5111" s="2">
        <v>6.1860106277104802E-2</v>
      </c>
    </row>
    <row r="5112" spans="1:12" x14ac:dyDescent="0.35">
      <c r="A5112">
        <v>7820120</v>
      </c>
      <c r="B5112" t="s">
        <v>61</v>
      </c>
      <c r="C5112" t="s">
        <v>97</v>
      </c>
      <c r="D5112" t="s">
        <v>2241</v>
      </c>
      <c r="E5112" t="s">
        <v>2495</v>
      </c>
      <c r="F5112" s="6">
        <v>1.7207261464337952E-4</v>
      </c>
      <c r="G5112" t="s">
        <v>1742</v>
      </c>
      <c r="H5112" t="s">
        <v>144</v>
      </c>
      <c r="I5112" s="1">
        <v>71.320000000000007</v>
      </c>
      <c r="J5112" s="2">
        <v>9.0338122687774244E-3</v>
      </c>
      <c r="K5112" s="2">
        <v>1.3232384066075886E-2</v>
      </c>
      <c r="L5112" s="2">
        <v>1.2268777424072959E-2</v>
      </c>
    </row>
    <row r="5113" spans="1:12" x14ac:dyDescent="0.35">
      <c r="A5113">
        <v>7820120</v>
      </c>
      <c r="B5113" t="s">
        <v>61</v>
      </c>
      <c r="C5113" t="s">
        <v>97</v>
      </c>
      <c r="D5113" t="s">
        <v>1509</v>
      </c>
      <c r="E5113" t="s">
        <v>2637</v>
      </c>
      <c r="F5113" s="6">
        <v>4.3018153660844878E-4</v>
      </c>
      <c r="G5113" t="s">
        <v>303</v>
      </c>
      <c r="H5113" t="s">
        <v>475</v>
      </c>
      <c r="I5113" s="1">
        <v>65.05</v>
      </c>
      <c r="J5113" s="2">
        <v>2.4133184203733976E-2</v>
      </c>
      <c r="K5113" s="2">
        <v>2.9252344489374516E-2</v>
      </c>
      <c r="L5113" s="2">
        <v>2.7961799879549172E-2</v>
      </c>
    </row>
    <row r="5114" spans="1:12" x14ac:dyDescent="0.35">
      <c r="A5114">
        <v>7820120</v>
      </c>
      <c r="B5114" t="s">
        <v>61</v>
      </c>
      <c r="C5114" t="s">
        <v>97</v>
      </c>
      <c r="D5114" t="s">
        <v>1733</v>
      </c>
      <c r="E5114" t="s">
        <v>1734</v>
      </c>
      <c r="F5114" s="6">
        <v>8.6036307321689755E-4</v>
      </c>
      <c r="G5114" t="s">
        <v>1528</v>
      </c>
      <c r="H5114" t="s">
        <v>612</v>
      </c>
      <c r="I5114" s="1">
        <v>64.98</v>
      </c>
      <c r="J5114" s="2">
        <v>5.007313086122344E-2</v>
      </c>
      <c r="K5114" s="2">
        <v>6.2290286500903388E-2</v>
      </c>
      <c r="L5114" s="2">
        <v>5.5923599759098344E-2</v>
      </c>
    </row>
    <row r="5115" spans="1:12" x14ac:dyDescent="0.35">
      <c r="A5115">
        <v>7820120</v>
      </c>
      <c r="B5115" t="s">
        <v>61</v>
      </c>
      <c r="C5115" t="s">
        <v>97</v>
      </c>
      <c r="D5115" t="s">
        <v>2497</v>
      </c>
      <c r="E5115" t="s">
        <v>2901</v>
      </c>
      <c r="F5115" s="6">
        <v>2.5810892196506923E-4</v>
      </c>
      <c r="G5115" t="s">
        <v>2449</v>
      </c>
      <c r="H5115" t="s">
        <v>1732</v>
      </c>
      <c r="I5115" s="1">
        <v>76.055000000000007</v>
      </c>
      <c r="J5115" s="2">
        <v>1.2698958960681407E-2</v>
      </c>
      <c r="K5115" s="2">
        <v>2.1500473199690267E-2</v>
      </c>
      <c r="L5115" s="2">
        <v>1.964208856769881E-2</v>
      </c>
    </row>
    <row r="5116" spans="1:12" x14ac:dyDescent="0.35">
      <c r="A5116">
        <v>7820120</v>
      </c>
      <c r="B5116" t="s">
        <v>61</v>
      </c>
      <c r="C5116" t="s">
        <v>97</v>
      </c>
      <c r="D5116" t="s">
        <v>1735</v>
      </c>
      <c r="E5116" t="s">
        <v>1809</v>
      </c>
      <c r="F5116" s="6">
        <v>8.6036307321689755E-4</v>
      </c>
      <c r="G5116" t="s">
        <v>1814</v>
      </c>
      <c r="H5116" t="s">
        <v>373</v>
      </c>
      <c r="I5116" s="1">
        <v>53.25</v>
      </c>
      <c r="J5116" s="2">
        <v>2.5552783274541857E-2</v>
      </c>
      <c r="K5116" s="2">
        <v>7.2270498150219395E-2</v>
      </c>
      <c r="L5116" s="2">
        <v>4.5771315495138951E-2</v>
      </c>
    </row>
    <row r="5117" spans="1:12" x14ac:dyDescent="0.35">
      <c r="A5117">
        <v>7820120</v>
      </c>
      <c r="B5117" t="s">
        <v>61</v>
      </c>
      <c r="C5117" t="s">
        <v>97</v>
      </c>
      <c r="D5117" t="s">
        <v>1735</v>
      </c>
      <c r="E5117" t="s">
        <v>1736</v>
      </c>
      <c r="F5117" s="6">
        <v>1.4626172244687258E-3</v>
      </c>
      <c r="G5117" t="s">
        <v>938</v>
      </c>
      <c r="H5117" t="s">
        <v>684</v>
      </c>
      <c r="I5117" s="1">
        <v>63.9</v>
      </c>
      <c r="J5117" s="2">
        <v>5.2800481803321003E-2</v>
      </c>
      <c r="K5117" s="2">
        <v>0.10881872150047321</v>
      </c>
      <c r="L5117" s="2">
        <v>9.3314977805216318E-2</v>
      </c>
    </row>
    <row r="5118" spans="1:12" x14ac:dyDescent="0.35">
      <c r="A5118">
        <v>7820120</v>
      </c>
      <c r="B5118" t="s">
        <v>61</v>
      </c>
      <c r="C5118" t="s">
        <v>97</v>
      </c>
      <c r="D5118" t="s">
        <v>1737</v>
      </c>
      <c r="E5118" t="s">
        <v>1738</v>
      </c>
      <c r="F5118" s="6">
        <v>1.7207261464337952E-4</v>
      </c>
      <c r="G5118" t="s">
        <v>1739</v>
      </c>
      <c r="H5118" t="s">
        <v>628</v>
      </c>
      <c r="I5118" s="1">
        <v>62.290000000000006</v>
      </c>
      <c r="J5118" s="2">
        <v>4.8696549944076406E-3</v>
      </c>
      <c r="K5118" s="2">
        <v>1.4419685107115204E-2</v>
      </c>
      <c r="L5118" s="2">
        <v>1.0720123892282545E-2</v>
      </c>
    </row>
    <row r="5119" spans="1:12" x14ac:dyDescent="0.35">
      <c r="A5119">
        <v>7820120</v>
      </c>
      <c r="B5119" t="s">
        <v>61</v>
      </c>
      <c r="C5119" t="s">
        <v>97</v>
      </c>
      <c r="D5119" t="s">
        <v>2842</v>
      </c>
      <c r="E5119" t="s">
        <v>2843</v>
      </c>
      <c r="F5119" s="6">
        <v>8.6036307321689758E-5</v>
      </c>
      <c r="G5119" t="s">
        <v>1297</v>
      </c>
      <c r="H5119" t="s">
        <v>569</v>
      </c>
      <c r="I5119" s="1">
        <v>64.84</v>
      </c>
      <c r="J5119" s="2">
        <v>3.9576701367977285E-3</v>
      </c>
      <c r="K5119" s="2">
        <v>8.4659726404542734E-3</v>
      </c>
      <c r="L5119" s="2">
        <v>5.5751527144454957E-3</v>
      </c>
    </row>
    <row r="5120" spans="1:12" x14ac:dyDescent="0.35">
      <c r="A5120">
        <v>7820120</v>
      </c>
      <c r="B5120" t="s">
        <v>61</v>
      </c>
      <c r="C5120" t="s">
        <v>97</v>
      </c>
      <c r="D5120" t="s">
        <v>1512</v>
      </c>
      <c r="E5120" t="s">
        <v>2638</v>
      </c>
      <c r="F5120" s="6">
        <v>3.4414522928675903E-4</v>
      </c>
      <c r="G5120" t="s">
        <v>2639</v>
      </c>
      <c r="H5120" t="s">
        <v>467</v>
      </c>
      <c r="I5120" s="1">
        <v>66.10499999999999</v>
      </c>
      <c r="J5120" s="2">
        <v>1.9134474748343802E-2</v>
      </c>
      <c r="K5120" s="2">
        <v>3.1592532048524476E-2</v>
      </c>
      <c r="L5120" s="2">
        <v>2.2747999130730827E-2</v>
      </c>
    </row>
    <row r="5121" spans="1:12" x14ac:dyDescent="0.35">
      <c r="A5121">
        <v>7820120</v>
      </c>
      <c r="B5121" t="s">
        <v>61</v>
      </c>
      <c r="C5121" t="s">
        <v>97</v>
      </c>
      <c r="D5121" t="s">
        <v>1512</v>
      </c>
      <c r="E5121" t="s">
        <v>2902</v>
      </c>
      <c r="F5121" s="6">
        <v>2.5810892196506923E-4</v>
      </c>
      <c r="G5121" t="s">
        <v>1224</v>
      </c>
      <c r="H5121" t="s">
        <v>464</v>
      </c>
      <c r="I5121" s="1">
        <v>78.955000000000013</v>
      </c>
      <c r="J5121" s="2">
        <v>1.5563967994493675E-2</v>
      </c>
      <c r="K5121" s="2">
        <v>2.366858814419685E-2</v>
      </c>
      <c r="L5121" s="2">
        <v>2.0364794336886923E-2</v>
      </c>
    </row>
    <row r="5122" spans="1:12" x14ac:dyDescent="0.35">
      <c r="A5122">
        <v>7820120</v>
      </c>
      <c r="B5122" t="s">
        <v>61</v>
      </c>
      <c r="C5122" t="s">
        <v>97</v>
      </c>
      <c r="D5122" t="s">
        <v>1740</v>
      </c>
      <c r="E5122" t="s">
        <v>1741</v>
      </c>
      <c r="F5122" s="6">
        <v>6.0225415125182832E-4</v>
      </c>
      <c r="G5122" t="s">
        <v>1742</v>
      </c>
      <c r="H5122" t="s">
        <v>1743</v>
      </c>
      <c r="I5122" s="1">
        <v>71.814999999999998</v>
      </c>
      <c r="J5122" s="2">
        <v>3.1618342940720988E-2</v>
      </c>
      <c r="K5122" s="2">
        <v>5.890045599242881E-2</v>
      </c>
      <c r="L5122" s="2">
        <v>4.3302074393973364E-2</v>
      </c>
    </row>
    <row r="5123" spans="1:12" x14ac:dyDescent="0.35">
      <c r="A5123">
        <v>7820120</v>
      </c>
      <c r="B5123" t="s">
        <v>61</v>
      </c>
      <c r="C5123" t="s">
        <v>97</v>
      </c>
      <c r="D5123" t="s">
        <v>2501</v>
      </c>
      <c r="E5123" t="s">
        <v>2640</v>
      </c>
      <c r="F5123" s="6">
        <v>2.5810892196506923E-4</v>
      </c>
      <c r="G5123" t="s">
        <v>315</v>
      </c>
      <c r="H5123" t="s">
        <v>741</v>
      </c>
      <c r="I5123" s="1">
        <v>76.339999999999989</v>
      </c>
      <c r="J5123" s="2">
        <v>1.543491353351114E-2</v>
      </c>
      <c r="K5123" s="2">
        <v>2.248128710315753E-2</v>
      </c>
      <c r="L5123" s="2">
        <v>1.9693711533620702E-2</v>
      </c>
    </row>
    <row r="5124" spans="1:12" x14ac:dyDescent="0.35">
      <c r="A5124">
        <v>7820120</v>
      </c>
      <c r="B5124" t="s">
        <v>61</v>
      </c>
      <c r="C5124" t="s">
        <v>97</v>
      </c>
      <c r="D5124" t="s">
        <v>2244</v>
      </c>
      <c r="E5124" t="s">
        <v>2641</v>
      </c>
      <c r="F5124" s="6">
        <v>1.7207261464337952E-4</v>
      </c>
      <c r="G5124" t="s">
        <v>594</v>
      </c>
      <c r="H5124" t="s">
        <v>319</v>
      </c>
      <c r="I5124" s="1">
        <v>54.46</v>
      </c>
      <c r="J5124" s="2">
        <v>5.88488342080358E-3</v>
      </c>
      <c r="K5124" s="2">
        <v>1.2045083025036566E-2</v>
      </c>
      <c r="L5124" s="2">
        <v>9.3779574980641829E-3</v>
      </c>
    </row>
    <row r="5125" spans="1:12" x14ac:dyDescent="0.35">
      <c r="A5125">
        <v>7820120</v>
      </c>
      <c r="B5125" t="s">
        <v>61</v>
      </c>
      <c r="C5125" t="s">
        <v>97</v>
      </c>
      <c r="D5125" t="s">
        <v>1744</v>
      </c>
      <c r="E5125" t="s">
        <v>1745</v>
      </c>
      <c r="F5125" s="6">
        <v>8.6036307321689758E-5</v>
      </c>
      <c r="G5125" t="s">
        <v>1280</v>
      </c>
      <c r="H5125" t="s">
        <v>721</v>
      </c>
      <c r="I5125" s="1">
        <v>71.855000000000004</v>
      </c>
      <c r="J5125" s="2">
        <v>4.9901058246580058E-3</v>
      </c>
      <c r="K5125" s="2">
        <v>6.9689408930568705E-3</v>
      </c>
      <c r="L5125" s="2">
        <v>6.1860104964294943E-3</v>
      </c>
    </row>
    <row r="5126" spans="1:12" x14ac:dyDescent="0.35">
      <c r="A5126">
        <v>7820120</v>
      </c>
      <c r="B5126" t="s">
        <v>61</v>
      </c>
      <c r="C5126" t="s">
        <v>97</v>
      </c>
      <c r="D5126" t="s">
        <v>267</v>
      </c>
      <c r="E5126" t="s">
        <v>387</v>
      </c>
      <c r="F5126" s="6">
        <v>8.6036307321689755E-4</v>
      </c>
      <c r="G5126" t="s">
        <v>388</v>
      </c>
      <c r="H5126" t="s">
        <v>389</v>
      </c>
      <c r="I5126" s="1">
        <v>64.61</v>
      </c>
      <c r="J5126" s="2">
        <v>4.2932117353523189E-2</v>
      </c>
      <c r="K5126" s="2">
        <v>6.0397487739826214E-2</v>
      </c>
      <c r="L5126" s="2">
        <v>5.5665488211513542E-2</v>
      </c>
    </row>
    <row r="5127" spans="1:12" x14ac:dyDescent="0.35">
      <c r="A5127">
        <v>7820120</v>
      </c>
      <c r="B5127" t="s">
        <v>61</v>
      </c>
      <c r="C5127" t="s">
        <v>97</v>
      </c>
      <c r="D5127" t="s">
        <v>853</v>
      </c>
      <c r="E5127" t="s">
        <v>2642</v>
      </c>
      <c r="F5127" s="6">
        <v>2.5810892196506923E-4</v>
      </c>
      <c r="G5127" t="s">
        <v>866</v>
      </c>
      <c r="H5127" t="s">
        <v>2140</v>
      </c>
      <c r="I5127" s="1">
        <v>54.169999999999995</v>
      </c>
      <c r="J5127" s="2">
        <v>1.1589090596231609E-2</v>
      </c>
      <c r="K5127" s="2">
        <v>1.6235051191602855E-2</v>
      </c>
      <c r="L5127" s="2">
        <v>1.3989503767428232E-2</v>
      </c>
    </row>
    <row r="5128" spans="1:12" x14ac:dyDescent="0.35">
      <c r="A5128">
        <v>7820120</v>
      </c>
      <c r="B5128" t="s">
        <v>61</v>
      </c>
      <c r="C5128" t="s">
        <v>97</v>
      </c>
      <c r="D5128" t="s">
        <v>1746</v>
      </c>
      <c r="E5128" t="s">
        <v>1747</v>
      </c>
      <c r="F5128" s="6">
        <v>1.7207261464337952E-4</v>
      </c>
      <c r="G5128" t="s">
        <v>386</v>
      </c>
      <c r="H5128" t="s">
        <v>144</v>
      </c>
      <c r="I5128" s="1">
        <v>70.965000000000003</v>
      </c>
      <c r="J5128" s="2">
        <v>9.8769680805299836E-3</v>
      </c>
      <c r="K5128" s="2">
        <v>1.3232384066075886E-2</v>
      </c>
      <c r="L5128" s="2">
        <v>1.2217155639679945E-2</v>
      </c>
    </row>
    <row r="5129" spans="1:12" x14ac:dyDescent="0.35">
      <c r="A5129">
        <v>7820120</v>
      </c>
      <c r="B5129" t="s">
        <v>61</v>
      </c>
      <c r="C5129" t="s">
        <v>97</v>
      </c>
      <c r="D5129" t="s">
        <v>1746</v>
      </c>
      <c r="E5129" t="s">
        <v>1748</v>
      </c>
      <c r="F5129" s="6">
        <v>5.1621784393013847E-4</v>
      </c>
      <c r="G5129" t="s">
        <v>663</v>
      </c>
      <c r="H5129" t="s">
        <v>256</v>
      </c>
      <c r="I5129" s="1">
        <v>73.22</v>
      </c>
      <c r="J5129" s="2">
        <v>2.6946571453153229E-2</v>
      </c>
      <c r="K5129" s="2">
        <v>4.4188247440419853E-2</v>
      </c>
      <c r="L5129" s="2">
        <v>3.783876953545099E-2</v>
      </c>
    </row>
    <row r="5130" spans="1:12" x14ac:dyDescent="0.35">
      <c r="A5130">
        <v>7820120</v>
      </c>
      <c r="B5130" t="s">
        <v>61</v>
      </c>
      <c r="C5130" t="s">
        <v>97</v>
      </c>
      <c r="D5130" t="s">
        <v>2247</v>
      </c>
      <c r="E5130" t="s">
        <v>2643</v>
      </c>
      <c r="F5130" s="6">
        <v>5.1621784393013847E-4</v>
      </c>
      <c r="G5130" t="s">
        <v>971</v>
      </c>
      <c r="H5130" t="s">
        <v>2639</v>
      </c>
      <c r="I5130" s="1">
        <v>59.13</v>
      </c>
      <c r="J5130" s="2">
        <v>2.5449539705755825E-2</v>
      </c>
      <c r="K5130" s="2">
        <v>2.87017121225157E-2</v>
      </c>
      <c r="L5130" s="2">
        <v>3.0508473788585264E-2</v>
      </c>
    </row>
    <row r="5131" spans="1:12" x14ac:dyDescent="0.35">
      <c r="A5131">
        <v>7820120</v>
      </c>
      <c r="B5131" t="s">
        <v>61</v>
      </c>
      <c r="C5131" t="s">
        <v>97</v>
      </c>
      <c r="D5131" t="s">
        <v>2885</v>
      </c>
      <c r="E5131" t="s">
        <v>2903</v>
      </c>
      <c r="F5131" s="6">
        <v>2.5810892196506923E-4</v>
      </c>
      <c r="G5131" t="s">
        <v>846</v>
      </c>
      <c r="H5131" t="s">
        <v>409</v>
      </c>
      <c r="I5131" s="1">
        <v>78.564999999999998</v>
      </c>
      <c r="J5131" s="2">
        <v>2.0493848404026498E-2</v>
      </c>
      <c r="K5131" s="2">
        <v>2.5733459519917404E-2</v>
      </c>
      <c r="L5131" s="2">
        <v>2.0261550374257933E-2</v>
      </c>
    </row>
    <row r="5132" spans="1:12" x14ac:dyDescent="0.35">
      <c r="A5132">
        <v>7820120</v>
      </c>
      <c r="B5132" t="s">
        <v>61</v>
      </c>
      <c r="C5132" t="s">
        <v>97</v>
      </c>
      <c r="D5132" t="s">
        <v>2250</v>
      </c>
      <c r="E5132" t="s">
        <v>2508</v>
      </c>
      <c r="F5132" s="6">
        <v>8.6036307321689758E-5</v>
      </c>
      <c r="G5132" t="s">
        <v>2270</v>
      </c>
      <c r="H5132" t="s">
        <v>1340</v>
      </c>
      <c r="I5132" s="1">
        <v>64.234999999999999</v>
      </c>
      <c r="J5132" s="2">
        <v>4.6803751182999224E-3</v>
      </c>
      <c r="K5132" s="2">
        <v>6.4355157876623938E-3</v>
      </c>
      <c r="L5132" s="2">
        <v>5.5321345607846515E-3</v>
      </c>
    </row>
    <row r="5133" spans="1:12" x14ac:dyDescent="0.35">
      <c r="A5133">
        <v>7820120</v>
      </c>
      <c r="B5133" t="s">
        <v>61</v>
      </c>
      <c r="C5133" t="s">
        <v>97</v>
      </c>
      <c r="D5133" t="s">
        <v>1514</v>
      </c>
      <c r="E5133" t="s">
        <v>2646</v>
      </c>
      <c r="F5133" s="6">
        <v>7.7432676589520781E-4</v>
      </c>
      <c r="G5133" t="s">
        <v>921</v>
      </c>
      <c r="H5133" t="s">
        <v>508</v>
      </c>
      <c r="I5133" s="1">
        <v>70.444999999999993</v>
      </c>
      <c r="J5133" s="2">
        <v>3.7554848145917578E-2</v>
      </c>
      <c r="K5133" s="2">
        <v>6.0707218446184298E-2</v>
      </c>
      <c r="L5133" s="2">
        <v>5.459003699561215E-2</v>
      </c>
    </row>
    <row r="5134" spans="1:12" x14ac:dyDescent="0.35">
      <c r="A5134">
        <v>7820120</v>
      </c>
      <c r="B5134" t="s">
        <v>61</v>
      </c>
      <c r="C5134" t="s">
        <v>97</v>
      </c>
      <c r="D5134" t="s">
        <v>1514</v>
      </c>
      <c r="E5134" t="s">
        <v>1749</v>
      </c>
      <c r="F5134" s="6">
        <v>5.1621784393013847E-4</v>
      </c>
      <c r="G5134" t="s">
        <v>1024</v>
      </c>
      <c r="H5134" t="s">
        <v>1109</v>
      </c>
      <c r="I5134" s="1">
        <v>68.325000000000003</v>
      </c>
      <c r="J5134" s="2">
        <v>2.7153058590725285E-2</v>
      </c>
      <c r="K5134" s="2">
        <v>4.1658780005162176E-2</v>
      </c>
      <c r="L5134" s="2">
        <v>3.5257680315800295E-2</v>
      </c>
    </row>
    <row r="5135" spans="1:12" x14ac:dyDescent="0.35">
      <c r="A5135">
        <v>7820120</v>
      </c>
      <c r="B5135" t="s">
        <v>61</v>
      </c>
      <c r="C5135" t="s">
        <v>97</v>
      </c>
      <c r="D5135" t="s">
        <v>1514</v>
      </c>
      <c r="E5135" t="s">
        <v>2647</v>
      </c>
      <c r="F5135" s="6">
        <v>6.0225415125182832E-4</v>
      </c>
      <c r="G5135" t="s">
        <v>1120</v>
      </c>
      <c r="H5135" t="s">
        <v>676</v>
      </c>
      <c r="I5135" s="1">
        <v>70.234999999999999</v>
      </c>
      <c r="J5135" s="2">
        <v>3.6978404886862257E-2</v>
      </c>
      <c r="K5135" s="2">
        <v>4.7879205024520352E-2</v>
      </c>
      <c r="L5135" s="2">
        <v>4.2278239579944539E-2</v>
      </c>
    </row>
    <row r="5136" spans="1:12" x14ac:dyDescent="0.35">
      <c r="A5136">
        <v>7820120</v>
      </c>
      <c r="B5136" t="s">
        <v>61</v>
      </c>
      <c r="C5136" t="s">
        <v>97</v>
      </c>
      <c r="D5136" t="s">
        <v>1750</v>
      </c>
      <c r="E5136" t="s">
        <v>1751</v>
      </c>
      <c r="F5136" s="6">
        <v>3.4414522928675903E-4</v>
      </c>
      <c r="G5136" t="s">
        <v>172</v>
      </c>
      <c r="H5136" t="s">
        <v>590</v>
      </c>
      <c r="I5136" s="1">
        <v>59.655000000000008</v>
      </c>
      <c r="J5136" s="2">
        <v>1.3524907510969629E-2</v>
      </c>
      <c r="K5136" s="2">
        <v>2.65680117009378E-2</v>
      </c>
      <c r="L5136" s="2">
        <v>2.0511055140366892E-2</v>
      </c>
    </row>
    <row r="5137" spans="1:12" x14ac:dyDescent="0.35">
      <c r="A5137">
        <v>7820120</v>
      </c>
      <c r="B5137" t="s">
        <v>61</v>
      </c>
      <c r="C5137" t="s">
        <v>97</v>
      </c>
      <c r="D5137" t="s">
        <v>272</v>
      </c>
      <c r="E5137" t="s">
        <v>390</v>
      </c>
      <c r="F5137" s="6">
        <v>3.4414522928675903E-4</v>
      </c>
      <c r="G5137" t="s">
        <v>391</v>
      </c>
      <c r="H5137" t="s">
        <v>319</v>
      </c>
      <c r="I5137" s="1">
        <v>66.38</v>
      </c>
      <c r="J5137" s="2">
        <v>1.3903467263185065E-2</v>
      </c>
      <c r="K5137" s="2">
        <v>2.4090166050073133E-2</v>
      </c>
      <c r="L5137" s="2">
        <v>2.2851243749764747E-2</v>
      </c>
    </row>
    <row r="5138" spans="1:12" x14ac:dyDescent="0.35">
      <c r="A5138">
        <v>7820120</v>
      </c>
      <c r="B5138" t="s">
        <v>61</v>
      </c>
      <c r="C5138" t="s">
        <v>97</v>
      </c>
      <c r="D5138" t="s">
        <v>2256</v>
      </c>
      <c r="E5138" t="s">
        <v>2648</v>
      </c>
      <c r="F5138" s="6">
        <v>1.7207261464337952E-4</v>
      </c>
      <c r="G5138" t="s">
        <v>1386</v>
      </c>
      <c r="H5138" t="s">
        <v>223</v>
      </c>
      <c r="I5138" s="1">
        <v>71.094999999999999</v>
      </c>
      <c r="J5138" s="2">
        <v>1.1821388626000174E-2</v>
      </c>
      <c r="K5138" s="2">
        <v>1.3524907510969629E-2</v>
      </c>
      <c r="L5138" s="2">
        <v>1.2234362638582311E-2</v>
      </c>
    </row>
    <row r="5139" spans="1:12" x14ac:dyDescent="0.35">
      <c r="A5139">
        <v>7820120</v>
      </c>
      <c r="B5139" t="s">
        <v>61</v>
      </c>
      <c r="C5139" t="s">
        <v>97</v>
      </c>
      <c r="D5139" t="s">
        <v>1516</v>
      </c>
      <c r="E5139" t="s">
        <v>1752</v>
      </c>
      <c r="F5139" s="6">
        <v>9.463993805385873E-4</v>
      </c>
      <c r="G5139" t="s">
        <v>745</v>
      </c>
      <c r="H5139" t="s">
        <v>712</v>
      </c>
      <c r="I5139" s="1">
        <v>53.964999999999996</v>
      </c>
      <c r="J5139" s="2">
        <v>3.3123978318850555E-2</v>
      </c>
      <c r="K5139" s="2">
        <v>7.1074593478447898E-2</v>
      </c>
      <c r="L5139" s="2">
        <v>5.1105566549083714E-2</v>
      </c>
    </row>
    <row r="5140" spans="1:12" x14ac:dyDescent="0.35">
      <c r="A5140">
        <v>7820120</v>
      </c>
      <c r="B5140" t="s">
        <v>61</v>
      </c>
      <c r="C5140" t="s">
        <v>97</v>
      </c>
      <c r="D5140" t="s">
        <v>1516</v>
      </c>
      <c r="E5140" t="s">
        <v>1753</v>
      </c>
      <c r="F5140" s="6">
        <v>7.7432676589520781E-4</v>
      </c>
      <c r="G5140" t="s">
        <v>1325</v>
      </c>
      <c r="H5140" t="s">
        <v>538</v>
      </c>
      <c r="I5140" s="1">
        <v>64.144999999999996</v>
      </c>
      <c r="J5140" s="2">
        <v>4.1426481975393621E-2</v>
      </c>
      <c r="K5140" s="2">
        <v>6.4656284952249857E-2</v>
      </c>
      <c r="L5140" s="2">
        <v>4.9634344512353941E-2</v>
      </c>
    </row>
    <row r="5141" spans="1:12" x14ac:dyDescent="0.35">
      <c r="A5141">
        <v>7820120</v>
      </c>
      <c r="B5141" t="s">
        <v>61</v>
      </c>
      <c r="C5141" t="s">
        <v>97</v>
      </c>
      <c r="D5141" t="s">
        <v>1518</v>
      </c>
      <c r="E5141" t="s">
        <v>2649</v>
      </c>
      <c r="F5141" s="6">
        <v>3.4414522928675903E-4</v>
      </c>
      <c r="G5141" t="s">
        <v>931</v>
      </c>
      <c r="H5141" t="s">
        <v>359</v>
      </c>
      <c r="I5141" s="1">
        <v>69.204999999999998</v>
      </c>
      <c r="J5141" s="2">
        <v>1.6794287189193839E-2</v>
      </c>
      <c r="K5141" s="2">
        <v>2.6051793857007659E-2</v>
      </c>
      <c r="L5141" s="2">
        <v>2.3814848816395832E-2</v>
      </c>
    </row>
    <row r="5142" spans="1:12" x14ac:dyDescent="0.35">
      <c r="A5142">
        <v>7820120</v>
      </c>
      <c r="B5142" t="s">
        <v>61</v>
      </c>
      <c r="C5142" t="s">
        <v>97</v>
      </c>
      <c r="D5142" t="s">
        <v>1754</v>
      </c>
      <c r="E5142" t="s">
        <v>2650</v>
      </c>
      <c r="F5142" s="6">
        <v>8.6036307321689758E-5</v>
      </c>
      <c r="G5142" t="s">
        <v>322</v>
      </c>
      <c r="H5142" t="s">
        <v>1147</v>
      </c>
      <c r="I5142" s="1">
        <v>67.400000000000006</v>
      </c>
      <c r="J5142" s="2">
        <v>5.0589348705153579E-3</v>
      </c>
      <c r="K5142" s="2">
        <v>5.927901574464425E-3</v>
      </c>
      <c r="L5142" s="2">
        <v>5.7902437453116939E-3</v>
      </c>
    </row>
    <row r="5143" spans="1:12" x14ac:dyDescent="0.35">
      <c r="A5143">
        <v>7820120</v>
      </c>
      <c r="B5143" t="s">
        <v>61</v>
      </c>
      <c r="C5143" t="s">
        <v>97</v>
      </c>
      <c r="D5143" t="s">
        <v>1754</v>
      </c>
      <c r="E5143" t="s">
        <v>1755</v>
      </c>
      <c r="F5143" s="6">
        <v>4.3018153660844878E-4</v>
      </c>
      <c r="G5143" t="s">
        <v>1756</v>
      </c>
      <c r="H5143" t="s">
        <v>323</v>
      </c>
      <c r="I5143" s="1">
        <v>64.954999999999998</v>
      </c>
      <c r="J5143" s="2">
        <v>2.1423040523100748E-2</v>
      </c>
      <c r="K5143" s="2">
        <v>3.5619031231179557E-2</v>
      </c>
      <c r="L5143" s="2">
        <v>2.7918782382293259E-2</v>
      </c>
    </row>
    <row r="5144" spans="1:12" x14ac:dyDescent="0.35">
      <c r="A5144">
        <v>7820120</v>
      </c>
      <c r="B5144" t="s">
        <v>61</v>
      </c>
      <c r="C5144" t="s">
        <v>97</v>
      </c>
      <c r="D5144" t="s">
        <v>1754</v>
      </c>
      <c r="E5144" t="s">
        <v>1757</v>
      </c>
      <c r="F5144" s="6">
        <v>4.3018153660844878E-4</v>
      </c>
      <c r="G5144" t="s">
        <v>645</v>
      </c>
      <c r="H5144" t="s">
        <v>1405</v>
      </c>
      <c r="I5144" s="1">
        <v>69.339999999999989</v>
      </c>
      <c r="J5144" s="2">
        <v>2.2240385442656802E-2</v>
      </c>
      <c r="K5144" s="2">
        <v>3.5705067538501251E-2</v>
      </c>
      <c r="L5144" s="2">
        <v>2.9811581799775364E-2</v>
      </c>
    </row>
    <row r="5145" spans="1:12" x14ac:dyDescent="0.35">
      <c r="A5145">
        <v>7820120</v>
      </c>
      <c r="B5145" t="s">
        <v>61</v>
      </c>
      <c r="C5145" t="s">
        <v>97</v>
      </c>
      <c r="D5145" t="s">
        <v>1754</v>
      </c>
      <c r="E5145" t="s">
        <v>2272</v>
      </c>
      <c r="F5145" s="6">
        <v>1.7207261464337952E-4</v>
      </c>
      <c r="G5145" t="s">
        <v>1045</v>
      </c>
      <c r="H5145" t="s">
        <v>592</v>
      </c>
      <c r="I5145" s="1">
        <v>83.094999999999999</v>
      </c>
      <c r="J5145" s="2">
        <v>1.1460036135249076E-2</v>
      </c>
      <c r="K5145" s="2">
        <v>1.5968338638905618E-2</v>
      </c>
      <c r="L5145" s="2">
        <v>1.4316441538329176E-2</v>
      </c>
    </row>
    <row r="5146" spans="1:12" x14ac:dyDescent="0.35">
      <c r="A5146">
        <v>7820120</v>
      </c>
      <c r="B5146" t="s">
        <v>61</v>
      </c>
      <c r="C5146" t="s">
        <v>97</v>
      </c>
      <c r="D5146" t="s">
        <v>1063</v>
      </c>
      <c r="E5146" t="s">
        <v>2651</v>
      </c>
      <c r="F5146" s="6">
        <v>1.2905446098253463E-3</v>
      </c>
      <c r="G5146" t="s">
        <v>166</v>
      </c>
      <c r="H5146" t="s">
        <v>221</v>
      </c>
      <c r="I5146" s="1">
        <v>71.644999999999996</v>
      </c>
      <c r="J5146" s="2">
        <v>7.1109008001376581E-2</v>
      </c>
      <c r="K5146" s="2">
        <v>0.10724425707648627</v>
      </c>
      <c r="L5146" s="2">
        <v>9.240299209427999E-2</v>
      </c>
    </row>
    <row r="5147" spans="1:12" x14ac:dyDescent="0.35">
      <c r="A5147">
        <v>7820120</v>
      </c>
      <c r="B5147" t="s">
        <v>61</v>
      </c>
      <c r="C5147" t="s">
        <v>97</v>
      </c>
      <c r="D5147" t="s">
        <v>1063</v>
      </c>
      <c r="E5147" t="s">
        <v>1758</v>
      </c>
      <c r="F5147" s="6">
        <v>1.2045083025036566E-3</v>
      </c>
      <c r="G5147" t="s">
        <v>1446</v>
      </c>
      <c r="H5147" t="s">
        <v>1589</v>
      </c>
      <c r="I5147" s="1">
        <v>78.789999999999992</v>
      </c>
      <c r="J5147" s="2">
        <v>8.901316355502023E-2</v>
      </c>
      <c r="K5147" s="2">
        <v>0.10069689408930568</v>
      </c>
      <c r="L5147" s="2">
        <v>9.503570690547232E-2</v>
      </c>
    </row>
    <row r="5148" spans="1:12" x14ac:dyDescent="0.35">
      <c r="A5148">
        <v>7820120</v>
      </c>
      <c r="B5148" t="s">
        <v>61</v>
      </c>
      <c r="C5148" t="s">
        <v>97</v>
      </c>
      <c r="D5148" t="s">
        <v>1063</v>
      </c>
      <c r="E5148" t="s">
        <v>1759</v>
      </c>
      <c r="F5148" s="6">
        <v>1.0324356878602769E-3</v>
      </c>
      <c r="G5148" t="s">
        <v>1659</v>
      </c>
      <c r="H5148" t="s">
        <v>554</v>
      </c>
      <c r="I5148" s="1">
        <v>69.765000000000001</v>
      </c>
      <c r="J5148" s="2">
        <v>7.288995956293555E-2</v>
      </c>
      <c r="K5148" s="2">
        <v>7.4335369525939943E-2</v>
      </c>
      <c r="L5148" s="2">
        <v>7.2064014163391005E-2</v>
      </c>
    </row>
    <row r="5149" spans="1:12" x14ac:dyDescent="0.35">
      <c r="A5149">
        <v>7820120</v>
      </c>
      <c r="B5149" t="s">
        <v>61</v>
      </c>
      <c r="C5149" t="s">
        <v>97</v>
      </c>
      <c r="D5149" t="s">
        <v>1521</v>
      </c>
      <c r="E5149" t="s">
        <v>1760</v>
      </c>
      <c r="F5149" s="6">
        <v>5.1621784393013847E-4</v>
      </c>
      <c r="G5149" t="s">
        <v>286</v>
      </c>
      <c r="H5149" t="s">
        <v>218</v>
      </c>
      <c r="I5149" s="1">
        <v>73.945000000000007</v>
      </c>
      <c r="J5149" s="2">
        <v>2.9734147810375977E-2</v>
      </c>
      <c r="K5149" s="2">
        <v>3.9955261120192723E-2</v>
      </c>
      <c r="L5149" s="2">
        <v>3.8148499454123151E-2</v>
      </c>
    </row>
    <row r="5150" spans="1:12" x14ac:dyDescent="0.35">
      <c r="A5150">
        <v>7820120</v>
      </c>
      <c r="B5150" t="s">
        <v>61</v>
      </c>
      <c r="C5150" t="s">
        <v>97</v>
      </c>
      <c r="D5150" t="s">
        <v>1521</v>
      </c>
      <c r="E5150" t="s">
        <v>2652</v>
      </c>
      <c r="F5150" s="6">
        <v>3.4414522928675903E-4</v>
      </c>
      <c r="G5150" t="s">
        <v>161</v>
      </c>
      <c r="H5150" t="s">
        <v>491</v>
      </c>
      <c r="I5150" s="1">
        <v>63.545000000000002</v>
      </c>
      <c r="J5150" s="2">
        <v>1.8927987610771746E-2</v>
      </c>
      <c r="K5150" s="2">
        <v>2.7153058590725289E-2</v>
      </c>
      <c r="L5150" s="2">
        <v>2.1853222059709198E-2</v>
      </c>
    </row>
    <row r="5151" spans="1:12" x14ac:dyDescent="0.35">
      <c r="A5151">
        <v>7820120</v>
      </c>
      <c r="B5151" t="s">
        <v>61</v>
      </c>
      <c r="C5151" t="s">
        <v>97</v>
      </c>
      <c r="D5151" t="s">
        <v>2280</v>
      </c>
      <c r="E5151" t="s">
        <v>2653</v>
      </c>
      <c r="F5151" s="6">
        <v>2.5810892196506923E-4</v>
      </c>
      <c r="G5151" t="s">
        <v>190</v>
      </c>
      <c r="H5151" t="s">
        <v>1696</v>
      </c>
      <c r="I5151" s="1">
        <v>53.04</v>
      </c>
      <c r="J5151" s="2">
        <v>8.620837993633312E-3</v>
      </c>
      <c r="K5151" s="2">
        <v>1.8635464165878E-2</v>
      </c>
      <c r="L5151" s="2">
        <v>1.3705583362502216E-2</v>
      </c>
    </row>
    <row r="5152" spans="1:12" x14ac:dyDescent="0.35">
      <c r="A5152">
        <v>7820120</v>
      </c>
      <c r="B5152" t="s">
        <v>61</v>
      </c>
      <c r="C5152" t="s">
        <v>97</v>
      </c>
      <c r="D5152" t="s">
        <v>1763</v>
      </c>
      <c r="E5152" t="s">
        <v>1764</v>
      </c>
      <c r="F5152" s="6">
        <v>8.6036307321689755E-4</v>
      </c>
      <c r="G5152" t="s">
        <v>146</v>
      </c>
      <c r="H5152" t="s">
        <v>223</v>
      </c>
      <c r="I5152" s="1">
        <v>68.92</v>
      </c>
      <c r="J5152" s="2">
        <v>5.2051965929622301E-2</v>
      </c>
      <c r="K5152" s="2">
        <v>6.7624537554848138E-2</v>
      </c>
      <c r="L5152" s="2">
        <v>5.9365052051965933E-2</v>
      </c>
    </row>
    <row r="5153" spans="1:12" x14ac:dyDescent="0.35">
      <c r="A5153">
        <v>7820120</v>
      </c>
      <c r="B5153" t="s">
        <v>61</v>
      </c>
      <c r="C5153" t="s">
        <v>97</v>
      </c>
      <c r="D5153" t="s">
        <v>1763</v>
      </c>
      <c r="E5153" t="s">
        <v>1765</v>
      </c>
      <c r="F5153" s="6">
        <v>7.7432676589520781E-4</v>
      </c>
      <c r="G5153" t="s">
        <v>1024</v>
      </c>
      <c r="H5153" t="s">
        <v>727</v>
      </c>
      <c r="I5153" s="1">
        <v>70.39</v>
      </c>
      <c r="J5153" s="2">
        <v>4.072958788608793E-2</v>
      </c>
      <c r="K5153" s="2">
        <v>6.0629785769594768E-2</v>
      </c>
      <c r="L5153" s="2">
        <v>5.4512605500551509E-2</v>
      </c>
    </row>
    <row r="5154" spans="1:12" x14ac:dyDescent="0.35">
      <c r="A5154">
        <v>7820120</v>
      </c>
      <c r="B5154" t="s">
        <v>61</v>
      </c>
      <c r="C5154" t="s">
        <v>97</v>
      </c>
      <c r="D5154" t="s">
        <v>2520</v>
      </c>
      <c r="E5154" t="s">
        <v>2870</v>
      </c>
      <c r="F5154" s="6">
        <v>2.5810892196506923E-4</v>
      </c>
      <c r="G5154" t="s">
        <v>530</v>
      </c>
      <c r="H5154" t="s">
        <v>914</v>
      </c>
      <c r="I5154" s="1">
        <v>72.86</v>
      </c>
      <c r="J5154" s="2">
        <v>1.166652327282113E-2</v>
      </c>
      <c r="K5154" s="2">
        <v>2.2636152456336572E-2</v>
      </c>
      <c r="L5154" s="2">
        <v>1.8816140411253547E-2</v>
      </c>
    </row>
    <row r="5155" spans="1:12" x14ac:dyDescent="0.35">
      <c r="A5155">
        <v>7820120</v>
      </c>
      <c r="B5155" t="s">
        <v>61</v>
      </c>
      <c r="C5155" t="s">
        <v>97</v>
      </c>
      <c r="D5155" t="s">
        <v>2522</v>
      </c>
      <c r="E5155" t="s">
        <v>2904</v>
      </c>
      <c r="F5155" s="6">
        <v>1.7207261464337952E-4</v>
      </c>
      <c r="G5155" t="s">
        <v>191</v>
      </c>
      <c r="H5155" t="s">
        <v>857</v>
      </c>
      <c r="I5155" s="1">
        <v>79.144999999999996</v>
      </c>
      <c r="J5155" s="2">
        <v>1.176976684160716E-2</v>
      </c>
      <c r="K5155" s="2">
        <v>1.3060311451432506E-2</v>
      </c>
      <c r="L5155" s="2">
        <v>1.3628150554631712E-2</v>
      </c>
    </row>
    <row r="5156" spans="1:12" x14ac:dyDescent="0.35">
      <c r="A5156">
        <v>7820120</v>
      </c>
      <c r="B5156" t="s">
        <v>61</v>
      </c>
      <c r="C5156" t="s">
        <v>97</v>
      </c>
      <c r="D5156" t="s">
        <v>2287</v>
      </c>
      <c r="E5156" t="s">
        <v>2654</v>
      </c>
      <c r="F5156" s="6">
        <v>3.4414522928675903E-4</v>
      </c>
      <c r="G5156" t="s">
        <v>1557</v>
      </c>
      <c r="H5156" t="s">
        <v>519</v>
      </c>
      <c r="I5156" s="1">
        <v>69.324999999999989</v>
      </c>
      <c r="J5156" s="2">
        <v>2.2059709197281251E-2</v>
      </c>
      <c r="K5156" s="2">
        <v>2.3057730362212855E-2</v>
      </c>
      <c r="L5156" s="2">
        <v>2.3849265439820293E-2</v>
      </c>
    </row>
    <row r="5157" spans="1:12" x14ac:dyDescent="0.35">
      <c r="A5157">
        <v>7820120</v>
      </c>
      <c r="B5157" t="s">
        <v>61</v>
      </c>
      <c r="C5157" t="s">
        <v>97</v>
      </c>
      <c r="D5157" t="s">
        <v>1523</v>
      </c>
      <c r="E5157" t="s">
        <v>1766</v>
      </c>
      <c r="F5157" s="6">
        <v>1.7207261464337952E-4</v>
      </c>
      <c r="G5157" t="s">
        <v>1767</v>
      </c>
      <c r="H5157" t="s">
        <v>852</v>
      </c>
      <c r="I5157" s="1">
        <v>63.309999999999995</v>
      </c>
      <c r="J5157" s="2">
        <v>8.2250709799535412E-3</v>
      </c>
      <c r="K5157" s="2">
        <v>1.3370042157790588E-2</v>
      </c>
      <c r="L5157" s="2">
        <v>1.0892196375644937E-2</v>
      </c>
    </row>
    <row r="5158" spans="1:12" x14ac:dyDescent="0.35">
      <c r="A5158">
        <v>7820120</v>
      </c>
      <c r="B5158" t="s">
        <v>61</v>
      </c>
      <c r="C5158" t="s">
        <v>97</v>
      </c>
      <c r="D5158" t="s">
        <v>1523</v>
      </c>
      <c r="E5158" t="s">
        <v>2905</v>
      </c>
      <c r="F5158" s="6">
        <v>3.4414522928675903E-4</v>
      </c>
      <c r="G5158" t="s">
        <v>684</v>
      </c>
      <c r="H5158" t="s">
        <v>831</v>
      </c>
      <c r="I5158" s="1">
        <v>83.905000000000001</v>
      </c>
      <c r="J5158" s="2">
        <v>2.5604405058934875E-2</v>
      </c>
      <c r="K5158" s="2">
        <v>3.1420459433881096E-2</v>
      </c>
      <c r="L5158" s="2">
        <v>2.8873785262283028E-2</v>
      </c>
    </row>
    <row r="5159" spans="1:12" x14ac:dyDescent="0.35">
      <c r="A5159">
        <v>7820120</v>
      </c>
      <c r="B5159" t="s">
        <v>61</v>
      </c>
      <c r="C5159" t="s">
        <v>97</v>
      </c>
      <c r="D5159" t="s">
        <v>1523</v>
      </c>
      <c r="E5159" t="s">
        <v>2655</v>
      </c>
      <c r="F5159" s="6">
        <v>6.0225415125182832E-4</v>
      </c>
      <c r="G5159" t="s">
        <v>1035</v>
      </c>
      <c r="H5159" t="s">
        <v>538</v>
      </c>
      <c r="I5159" s="1">
        <v>72.224999999999994</v>
      </c>
      <c r="J5159" s="2">
        <v>3.6918179471737075E-2</v>
      </c>
      <c r="K5159" s="2">
        <v>5.0288221629527667E-2</v>
      </c>
      <c r="L5159" s="2">
        <v>4.3482747882448193E-2</v>
      </c>
    </row>
    <row r="5160" spans="1:12" x14ac:dyDescent="0.35">
      <c r="A5160">
        <v>7820120</v>
      </c>
      <c r="B5160" t="s">
        <v>61</v>
      </c>
      <c r="C5160" t="s">
        <v>97</v>
      </c>
      <c r="D5160" t="s">
        <v>1523</v>
      </c>
      <c r="E5160" t="s">
        <v>1768</v>
      </c>
      <c r="F5160" s="6">
        <v>5.1621784393013847E-4</v>
      </c>
      <c r="G5160" t="s">
        <v>1557</v>
      </c>
      <c r="H5160" t="s">
        <v>1068</v>
      </c>
      <c r="I5160" s="1">
        <v>66.44</v>
      </c>
      <c r="J5160" s="2">
        <v>3.3089563795921872E-2</v>
      </c>
      <c r="K5160" s="2">
        <v>4.3517164243310674E-2</v>
      </c>
      <c r="L5160" s="2">
        <v>3.4328486621354209E-2</v>
      </c>
    </row>
    <row r="5161" spans="1:12" x14ac:dyDescent="0.35">
      <c r="A5161">
        <v>7820120</v>
      </c>
      <c r="B5161" t="s">
        <v>61</v>
      </c>
      <c r="C5161" t="s">
        <v>97</v>
      </c>
      <c r="D5161" t="s">
        <v>1523</v>
      </c>
      <c r="E5161" t="s">
        <v>1536</v>
      </c>
      <c r="F5161" s="6">
        <v>2.5810892196506923E-4</v>
      </c>
      <c r="G5161" t="s">
        <v>898</v>
      </c>
      <c r="H5161" t="s">
        <v>429</v>
      </c>
      <c r="I5161" s="1">
        <v>91.155000000000001</v>
      </c>
      <c r="J5161" s="2">
        <v>2.0597091972812523E-2</v>
      </c>
      <c r="K5161" s="2">
        <v>2.5630215951131373E-2</v>
      </c>
      <c r="L5161" s="2">
        <v>2.3539532895528396E-2</v>
      </c>
    </row>
    <row r="5162" spans="1:12" x14ac:dyDescent="0.35">
      <c r="A5162">
        <v>7820120</v>
      </c>
      <c r="B5162" t="s">
        <v>61</v>
      </c>
      <c r="C5162" t="s">
        <v>97</v>
      </c>
      <c r="D5162" t="s">
        <v>2526</v>
      </c>
      <c r="E5162" t="s">
        <v>2656</v>
      </c>
      <c r="F5162" s="6">
        <v>2.5810892196506923E-4</v>
      </c>
      <c r="G5162" t="s">
        <v>826</v>
      </c>
      <c r="H5162" t="s">
        <v>676</v>
      </c>
      <c r="I5162" s="1">
        <v>65.844999999999999</v>
      </c>
      <c r="J5162" s="2">
        <v>1.6518971005764431E-2</v>
      </c>
      <c r="K5162" s="2">
        <v>2.0519659296223004E-2</v>
      </c>
      <c r="L5162" s="2">
        <v>1.6983567852987474E-2</v>
      </c>
    </row>
    <row r="5163" spans="1:12" x14ac:dyDescent="0.35">
      <c r="A5163">
        <v>7820120</v>
      </c>
      <c r="B5163" t="s">
        <v>61</v>
      </c>
      <c r="C5163" t="s">
        <v>97</v>
      </c>
      <c r="D5163" t="s">
        <v>1526</v>
      </c>
      <c r="E5163" t="s">
        <v>2657</v>
      </c>
      <c r="F5163" s="6">
        <v>4.3018153660844878E-4</v>
      </c>
      <c r="G5163" t="s">
        <v>881</v>
      </c>
      <c r="H5163" t="s">
        <v>715</v>
      </c>
      <c r="I5163" s="1">
        <v>69.884999999999991</v>
      </c>
      <c r="J5163" s="2">
        <v>2.3229802976856236E-2</v>
      </c>
      <c r="K5163" s="2">
        <v>3.4500559235997597E-2</v>
      </c>
      <c r="L5163" s="2">
        <v>3.0069690065335501E-2</v>
      </c>
    </row>
    <row r="5164" spans="1:12" x14ac:dyDescent="0.35">
      <c r="A5164">
        <v>7820120</v>
      </c>
      <c r="B5164" t="s">
        <v>61</v>
      </c>
      <c r="C5164" t="s">
        <v>97</v>
      </c>
      <c r="D5164" t="s">
        <v>275</v>
      </c>
      <c r="E5164" t="s">
        <v>2658</v>
      </c>
      <c r="F5164" s="6">
        <v>4.3018153660844878E-4</v>
      </c>
      <c r="G5164" t="s">
        <v>551</v>
      </c>
      <c r="H5164" t="s">
        <v>649</v>
      </c>
      <c r="I5164" s="1">
        <v>67.344999999999999</v>
      </c>
      <c r="J5164" s="2">
        <v>1.6992170696033728E-2</v>
      </c>
      <c r="K5164" s="2">
        <v>2.946743525767874E-2</v>
      </c>
      <c r="L5164" s="2">
        <v>2.8951218726558467E-2</v>
      </c>
    </row>
    <row r="5165" spans="1:12" x14ac:dyDescent="0.35">
      <c r="A5165">
        <v>7820120</v>
      </c>
      <c r="B5165" t="s">
        <v>61</v>
      </c>
      <c r="C5165" t="s">
        <v>97</v>
      </c>
      <c r="D5165" t="s">
        <v>859</v>
      </c>
      <c r="E5165" t="s">
        <v>904</v>
      </c>
      <c r="F5165" s="6">
        <v>3.4414522928675903E-4</v>
      </c>
      <c r="G5165" t="s">
        <v>905</v>
      </c>
      <c r="H5165" t="s">
        <v>325</v>
      </c>
      <c r="I5165" s="1">
        <v>69.540000000000006</v>
      </c>
      <c r="J5165" s="2">
        <v>1.7448163124838684E-2</v>
      </c>
      <c r="K5165" s="2">
        <v>2.4744041985717977E-2</v>
      </c>
      <c r="L5165" s="2">
        <v>2.3918093435429753E-2</v>
      </c>
    </row>
    <row r="5166" spans="1:12" x14ac:dyDescent="0.35">
      <c r="A5166">
        <v>7820120</v>
      </c>
      <c r="B5166" t="s">
        <v>61</v>
      </c>
      <c r="C5166" t="s">
        <v>97</v>
      </c>
      <c r="D5166" t="s">
        <v>859</v>
      </c>
      <c r="E5166" t="s">
        <v>904</v>
      </c>
      <c r="F5166" s="6">
        <v>2.5810892196506923E-4</v>
      </c>
      <c r="G5166" t="s">
        <v>1769</v>
      </c>
      <c r="H5166" t="s">
        <v>401</v>
      </c>
      <c r="I5166" s="1">
        <v>62.094999999999999</v>
      </c>
      <c r="J5166" s="2">
        <v>1.0943818291318935E-2</v>
      </c>
      <c r="K5166" s="2">
        <v>1.8428977028305944E-2</v>
      </c>
      <c r="L5166" s="2">
        <v>1.6028563660187841E-2</v>
      </c>
    </row>
    <row r="5167" spans="1:12" x14ac:dyDescent="0.35">
      <c r="A5167">
        <v>7820120</v>
      </c>
      <c r="B5167" t="s">
        <v>61</v>
      </c>
      <c r="C5167" t="str">
        <f>C5166</f>
        <v>M</v>
      </c>
      <c r="D5167" s="4" t="str">
        <f>"Comparison School Score"</f>
        <v>Comparison School Score</v>
      </c>
      <c r="F5167" s="6">
        <v>0.32203389830508472</v>
      </c>
      <c r="I5167" s="1"/>
      <c r="J5167" s="2">
        <v>16.954848145917587</v>
      </c>
      <c r="K5167" s="2">
        <v>26.014307837907598</v>
      </c>
      <c r="L5167" s="2">
        <v>22.406504356583177</v>
      </c>
    </row>
    <row r="5168" spans="1:12" x14ac:dyDescent="0.35">
      <c r="A5168">
        <v>7830634</v>
      </c>
      <c r="B5168" t="s">
        <v>56</v>
      </c>
      <c r="C5168" t="s">
        <v>98</v>
      </c>
      <c r="D5168" t="s">
        <v>472</v>
      </c>
      <c r="E5168" t="s">
        <v>1383</v>
      </c>
      <c r="F5168" s="6">
        <v>0.21962616822429906</v>
      </c>
      <c r="G5168" t="s">
        <v>892</v>
      </c>
      <c r="H5168" t="s">
        <v>680</v>
      </c>
      <c r="I5168" s="1">
        <v>63.620000000000005</v>
      </c>
      <c r="J5168" s="2">
        <v>9.0266355140186914</v>
      </c>
      <c r="K5168" s="2">
        <v>17.548130841121495</v>
      </c>
      <c r="L5168" s="2">
        <v>13.990187083449319</v>
      </c>
    </row>
    <row r="5169" spans="1:12" x14ac:dyDescent="0.35">
      <c r="A5169">
        <v>7830634</v>
      </c>
      <c r="B5169" t="s">
        <v>56</v>
      </c>
      <c r="C5169" t="s">
        <v>98</v>
      </c>
      <c r="D5169" t="s">
        <v>472</v>
      </c>
      <c r="E5169" t="s">
        <v>1385</v>
      </c>
      <c r="F5169" s="6">
        <v>4.6728971962616819E-3</v>
      </c>
      <c r="G5169" t="s">
        <v>1386</v>
      </c>
      <c r="H5169" t="s">
        <v>1387</v>
      </c>
      <c r="I5169" s="1">
        <v>65.414999999999992</v>
      </c>
      <c r="J5169" s="2">
        <v>0.32102803738317753</v>
      </c>
      <c r="K5169" s="2">
        <v>0.19999999999999998</v>
      </c>
      <c r="L5169" s="2">
        <v>0.30514020117643836</v>
      </c>
    </row>
    <row r="5170" spans="1:12" x14ac:dyDescent="0.35">
      <c r="A5170">
        <v>7830634</v>
      </c>
      <c r="B5170" t="s">
        <v>56</v>
      </c>
      <c r="C5170" t="s">
        <v>98</v>
      </c>
      <c r="D5170" t="s">
        <v>472</v>
      </c>
      <c r="E5170" t="s">
        <v>1391</v>
      </c>
      <c r="F5170" s="6">
        <v>9.3457943925233638E-3</v>
      </c>
      <c r="G5170" t="s">
        <v>169</v>
      </c>
      <c r="H5170" t="s">
        <v>535</v>
      </c>
      <c r="I5170" s="1">
        <v>60.474999999999994</v>
      </c>
      <c r="J5170" s="2">
        <v>0.40373831775700936</v>
      </c>
      <c r="K5170" s="2">
        <v>0.594392523364486</v>
      </c>
      <c r="L5170" s="2">
        <v>0.56635512592636528</v>
      </c>
    </row>
    <row r="5171" spans="1:12" x14ac:dyDescent="0.35">
      <c r="A5171">
        <v>7830634</v>
      </c>
      <c r="B5171" t="s">
        <v>56</v>
      </c>
      <c r="C5171" t="s">
        <v>98</v>
      </c>
      <c r="D5171" t="s">
        <v>472</v>
      </c>
      <c r="E5171" t="s">
        <v>2363</v>
      </c>
      <c r="F5171" s="6">
        <v>4.6728971962616819E-3</v>
      </c>
      <c r="G5171" t="s">
        <v>355</v>
      </c>
      <c r="H5171" t="s">
        <v>1806</v>
      </c>
      <c r="I5171" s="1">
        <v>48.494999999999997</v>
      </c>
      <c r="J5171" s="2">
        <v>0.1542056074766355</v>
      </c>
      <c r="K5171" s="2">
        <v>0.21682242990654205</v>
      </c>
      <c r="L5171" s="2">
        <v>0.22710279660804247</v>
      </c>
    </row>
    <row r="5172" spans="1:12" x14ac:dyDescent="0.35">
      <c r="A5172">
        <v>7830634</v>
      </c>
      <c r="B5172" t="s">
        <v>56</v>
      </c>
      <c r="C5172" t="s">
        <v>98</v>
      </c>
      <c r="D5172" t="s">
        <v>472</v>
      </c>
      <c r="E5172" t="s">
        <v>1393</v>
      </c>
      <c r="F5172" s="6">
        <v>4.6728971962616819E-3</v>
      </c>
      <c r="G5172" t="s">
        <v>866</v>
      </c>
      <c r="H5172" t="s">
        <v>461</v>
      </c>
      <c r="I5172" s="1">
        <v>66.935000000000002</v>
      </c>
      <c r="J5172" s="2">
        <v>0.20981308411214952</v>
      </c>
      <c r="K5172" s="2">
        <v>0.38738317757009344</v>
      </c>
      <c r="L5172" s="2">
        <v>0.3135513947388836</v>
      </c>
    </row>
    <row r="5173" spans="1:12" x14ac:dyDescent="0.35">
      <c r="A5173">
        <v>7830634</v>
      </c>
      <c r="B5173" t="s">
        <v>56</v>
      </c>
      <c r="C5173" t="s">
        <v>98</v>
      </c>
      <c r="D5173" t="s">
        <v>472</v>
      </c>
      <c r="E5173" t="s">
        <v>2365</v>
      </c>
      <c r="F5173" s="6">
        <v>0.10280373831775701</v>
      </c>
      <c r="G5173" t="s">
        <v>2366</v>
      </c>
      <c r="H5173" t="s">
        <v>1914</v>
      </c>
      <c r="I5173" s="1">
        <v>58.220000000000006</v>
      </c>
      <c r="J5173" s="2">
        <v>3.8551401869158877</v>
      </c>
      <c r="K5173" s="2">
        <v>7.8850467289719628</v>
      </c>
      <c r="L5173" s="2">
        <v>5.9934578654922053</v>
      </c>
    </row>
    <row r="5174" spans="1:12" x14ac:dyDescent="0.35">
      <c r="A5174">
        <v>7830634</v>
      </c>
      <c r="B5174" t="s">
        <v>56</v>
      </c>
      <c r="C5174" t="s">
        <v>98</v>
      </c>
      <c r="D5174" t="s">
        <v>472</v>
      </c>
      <c r="E5174" t="s">
        <v>1397</v>
      </c>
      <c r="F5174" s="6">
        <v>1.8691588785046728E-2</v>
      </c>
      <c r="G5174" t="s">
        <v>542</v>
      </c>
      <c r="H5174" t="s">
        <v>908</v>
      </c>
      <c r="I5174" s="1">
        <v>48.125</v>
      </c>
      <c r="J5174" s="2">
        <v>0.60747663551401865</v>
      </c>
      <c r="K5174" s="2">
        <v>1.0859813084112149</v>
      </c>
      <c r="L5174" s="2">
        <v>0.90093459369980278</v>
      </c>
    </row>
    <row r="5175" spans="1:12" x14ac:dyDescent="0.35">
      <c r="A5175">
        <v>7830634</v>
      </c>
      <c r="B5175" t="s">
        <v>56</v>
      </c>
      <c r="C5175" t="s">
        <v>98</v>
      </c>
      <c r="D5175" t="s">
        <v>472</v>
      </c>
      <c r="E5175" t="s">
        <v>2367</v>
      </c>
      <c r="F5175" s="6">
        <v>1.8691588785046728E-2</v>
      </c>
      <c r="G5175" t="s">
        <v>350</v>
      </c>
      <c r="H5175" t="s">
        <v>2368</v>
      </c>
      <c r="I5175" s="1">
        <v>64.984999999999999</v>
      </c>
      <c r="J5175" s="2">
        <v>1.0112149532710279</v>
      </c>
      <c r="K5175" s="2">
        <v>1.0317757009345794</v>
      </c>
      <c r="L5175" s="2">
        <v>1.2149532710280373</v>
      </c>
    </row>
    <row r="5176" spans="1:12" x14ac:dyDescent="0.35">
      <c r="A5176">
        <v>7830634</v>
      </c>
      <c r="B5176" t="s">
        <v>56</v>
      </c>
      <c r="C5176" t="s">
        <v>98</v>
      </c>
      <c r="D5176" t="s">
        <v>710</v>
      </c>
      <c r="E5176" t="s">
        <v>2414</v>
      </c>
      <c r="F5176" s="6">
        <v>4.6728971962616819E-3</v>
      </c>
      <c r="G5176" t="s">
        <v>294</v>
      </c>
      <c r="H5176" t="s">
        <v>559</v>
      </c>
      <c r="I5176" s="1">
        <v>55.66</v>
      </c>
      <c r="J5176" s="2">
        <v>0.24252336448598127</v>
      </c>
      <c r="K5176" s="2">
        <v>0.30093457943925234</v>
      </c>
      <c r="L5176" s="2">
        <v>0.25981307698187422</v>
      </c>
    </row>
    <row r="5177" spans="1:12" x14ac:dyDescent="0.35">
      <c r="A5177">
        <v>7830634</v>
      </c>
      <c r="B5177" t="s">
        <v>56</v>
      </c>
      <c r="C5177" t="s">
        <v>98</v>
      </c>
      <c r="D5177" t="s">
        <v>710</v>
      </c>
      <c r="E5177" t="s">
        <v>2415</v>
      </c>
      <c r="F5177" s="6">
        <v>4.6728971962616819E-3</v>
      </c>
      <c r="G5177" t="s">
        <v>1213</v>
      </c>
      <c r="H5177" t="s">
        <v>765</v>
      </c>
      <c r="I5177" s="1">
        <v>91.02</v>
      </c>
      <c r="J5177" s="2">
        <v>0.43504672897196256</v>
      </c>
      <c r="K5177" s="2">
        <v>0.4509345794392523</v>
      </c>
      <c r="L5177" s="2">
        <v>0.42523364485981308</v>
      </c>
    </row>
    <row r="5178" spans="1:12" x14ac:dyDescent="0.35">
      <c r="A5178">
        <v>7830634</v>
      </c>
      <c r="B5178" t="s">
        <v>56</v>
      </c>
      <c r="C5178" t="s">
        <v>98</v>
      </c>
      <c r="D5178" t="s">
        <v>710</v>
      </c>
      <c r="E5178" t="s">
        <v>2425</v>
      </c>
      <c r="F5178" s="6">
        <v>4.6728971962616819E-3</v>
      </c>
      <c r="G5178" t="s">
        <v>909</v>
      </c>
      <c r="H5178" t="s">
        <v>2426</v>
      </c>
      <c r="I5178" s="1">
        <v>86.13</v>
      </c>
      <c r="J5178" s="2">
        <v>0.38411214953271028</v>
      </c>
      <c r="K5178" s="2">
        <v>0.452803738317757</v>
      </c>
      <c r="L5178" s="2">
        <v>0.40280372405720644</v>
      </c>
    </row>
    <row r="5179" spans="1:12" x14ac:dyDescent="0.35">
      <c r="A5179">
        <v>7830634</v>
      </c>
      <c r="B5179" t="s">
        <v>56</v>
      </c>
      <c r="C5179" t="str">
        <f>C5178</f>
        <v>H</v>
      </c>
      <c r="D5179" s="4" t="str">
        <f>"Comparison School Score"</f>
        <v>Comparison School Score</v>
      </c>
      <c r="F5179" s="6">
        <v>0.39719626168224298</v>
      </c>
      <c r="I5179" s="1"/>
      <c r="J5179" s="2">
        <v>16.650934579439252</v>
      </c>
      <c r="K5179" s="2">
        <v>30.154205607476637</v>
      </c>
      <c r="L5179" s="2">
        <v>24.599532778017988</v>
      </c>
    </row>
    <row r="5180" spans="1:12" x14ac:dyDescent="0.35">
      <c r="A5180">
        <v>7830634</v>
      </c>
      <c r="B5180" t="s">
        <v>56</v>
      </c>
      <c r="C5180" t="s">
        <v>97</v>
      </c>
      <c r="D5180" t="s">
        <v>472</v>
      </c>
      <c r="E5180" t="s">
        <v>1064</v>
      </c>
      <c r="F5180" s="6">
        <v>4.6728971962616819E-3</v>
      </c>
      <c r="G5180" t="s">
        <v>405</v>
      </c>
      <c r="H5180" t="s">
        <v>1051</v>
      </c>
      <c r="I5180" s="1">
        <v>86.344999999999999</v>
      </c>
      <c r="J5180" s="2">
        <v>0.42757009345794389</v>
      </c>
      <c r="K5180" s="2">
        <v>0.39579439252336446</v>
      </c>
      <c r="L5180" s="2">
        <v>0.40373832488728456</v>
      </c>
    </row>
    <row r="5181" spans="1:12" x14ac:dyDescent="0.35">
      <c r="A5181">
        <v>7830634</v>
      </c>
      <c r="B5181" t="s">
        <v>56</v>
      </c>
      <c r="C5181" t="s">
        <v>97</v>
      </c>
      <c r="D5181" t="s">
        <v>472</v>
      </c>
      <c r="E5181" t="s">
        <v>2569</v>
      </c>
      <c r="F5181" s="6">
        <v>4.6728971962616819E-3</v>
      </c>
      <c r="G5181" t="s">
        <v>826</v>
      </c>
      <c r="H5181" t="s">
        <v>1071</v>
      </c>
      <c r="I5181" s="1">
        <v>71.344999999999999</v>
      </c>
      <c r="J5181" s="2">
        <v>0.29906542056074764</v>
      </c>
      <c r="K5181" s="2">
        <v>0.38644859813084109</v>
      </c>
      <c r="L5181" s="2">
        <v>0.33364486694335938</v>
      </c>
    </row>
    <row r="5182" spans="1:12" x14ac:dyDescent="0.35">
      <c r="A5182">
        <v>7830634</v>
      </c>
      <c r="B5182" t="s">
        <v>56</v>
      </c>
      <c r="C5182" t="s">
        <v>97</v>
      </c>
      <c r="D5182" t="s">
        <v>472</v>
      </c>
      <c r="E5182" t="s">
        <v>677</v>
      </c>
      <c r="F5182" s="6">
        <v>0.35514018691588783</v>
      </c>
      <c r="G5182" t="s">
        <v>678</v>
      </c>
      <c r="H5182" t="s">
        <v>439</v>
      </c>
      <c r="I5182" s="1">
        <v>70.024999999999991</v>
      </c>
      <c r="J5182" s="2">
        <v>15.590654205607475</v>
      </c>
      <c r="K5182" s="2">
        <v>32.31775700934579</v>
      </c>
      <c r="L5182" s="2">
        <v>24.895326560902816</v>
      </c>
    </row>
    <row r="5183" spans="1:12" x14ac:dyDescent="0.35">
      <c r="A5183">
        <v>7830634</v>
      </c>
      <c r="B5183" t="s">
        <v>56</v>
      </c>
      <c r="C5183" t="s">
        <v>97</v>
      </c>
      <c r="D5183" t="s">
        <v>472</v>
      </c>
      <c r="E5183" t="s">
        <v>679</v>
      </c>
      <c r="F5183" s="6">
        <v>9.3457943925233638E-3</v>
      </c>
      <c r="G5183" t="s">
        <v>630</v>
      </c>
      <c r="H5183" t="s">
        <v>680</v>
      </c>
      <c r="I5183" s="1">
        <v>65.495000000000005</v>
      </c>
      <c r="J5183" s="2">
        <v>0.33457943925233641</v>
      </c>
      <c r="K5183" s="2">
        <v>0.74672897196261678</v>
      </c>
      <c r="L5183" s="2">
        <v>0.61121496753157856</v>
      </c>
    </row>
    <row r="5184" spans="1:12" x14ac:dyDescent="0.35">
      <c r="A5184">
        <v>7830634</v>
      </c>
      <c r="B5184" t="s">
        <v>56</v>
      </c>
      <c r="C5184" t="s">
        <v>97</v>
      </c>
      <c r="D5184" t="s">
        <v>472</v>
      </c>
      <c r="E5184" t="s">
        <v>681</v>
      </c>
      <c r="F5184" s="6">
        <v>3.2710280373831772E-2</v>
      </c>
      <c r="G5184" t="s">
        <v>551</v>
      </c>
      <c r="H5184" t="s">
        <v>259</v>
      </c>
      <c r="I5184" s="1">
        <v>62.879999999999995</v>
      </c>
      <c r="J5184" s="2">
        <v>1.292056074766355</v>
      </c>
      <c r="K5184" s="2">
        <v>2.7738317757009341</v>
      </c>
      <c r="L5184" s="2">
        <v>2.0542055825206718</v>
      </c>
    </row>
    <row r="5185" spans="1:12" x14ac:dyDescent="0.35">
      <c r="A5185">
        <v>7830634</v>
      </c>
      <c r="B5185" t="s">
        <v>56</v>
      </c>
      <c r="C5185" t="s">
        <v>97</v>
      </c>
      <c r="D5185" t="s">
        <v>472</v>
      </c>
      <c r="E5185" t="s">
        <v>683</v>
      </c>
      <c r="F5185" s="6">
        <v>1.8691588785046728E-2</v>
      </c>
      <c r="G5185" t="s">
        <v>673</v>
      </c>
      <c r="H5185" t="s">
        <v>684</v>
      </c>
      <c r="I5185" s="1">
        <v>55.18</v>
      </c>
      <c r="J5185" s="2">
        <v>0.63364485981308405</v>
      </c>
      <c r="K5185" s="2">
        <v>1.3906542056074767</v>
      </c>
      <c r="L5185" s="2">
        <v>1.0317757151951299</v>
      </c>
    </row>
    <row r="5186" spans="1:12" x14ac:dyDescent="0.35">
      <c r="A5186">
        <v>7830634</v>
      </c>
      <c r="B5186" t="s">
        <v>56</v>
      </c>
      <c r="C5186" t="s">
        <v>97</v>
      </c>
      <c r="D5186" t="s">
        <v>472</v>
      </c>
      <c r="E5186" t="s">
        <v>1574</v>
      </c>
      <c r="F5186" s="6">
        <v>4.6728971962616819E-3</v>
      </c>
      <c r="G5186" t="s">
        <v>1575</v>
      </c>
      <c r="H5186" t="s">
        <v>760</v>
      </c>
      <c r="I5186" s="1">
        <v>62.015000000000001</v>
      </c>
      <c r="J5186" s="2">
        <v>0.15514018691588785</v>
      </c>
      <c r="K5186" s="2">
        <v>0.36121495327102798</v>
      </c>
      <c r="L5186" s="2">
        <v>0.29018690875757519</v>
      </c>
    </row>
    <row r="5187" spans="1:12" x14ac:dyDescent="0.35">
      <c r="A5187">
        <v>7830634</v>
      </c>
      <c r="B5187" t="s">
        <v>56</v>
      </c>
      <c r="C5187" t="s">
        <v>97</v>
      </c>
      <c r="D5187" t="s">
        <v>472</v>
      </c>
      <c r="E5187" t="s">
        <v>815</v>
      </c>
      <c r="F5187" s="6">
        <v>9.3457943925233638E-3</v>
      </c>
      <c r="G5187" t="s">
        <v>580</v>
      </c>
      <c r="H5187" t="s">
        <v>816</v>
      </c>
      <c r="I5187" s="1">
        <v>68.52</v>
      </c>
      <c r="J5187" s="2">
        <v>0.44485981308411215</v>
      </c>
      <c r="K5187" s="2">
        <v>0.75233644859813076</v>
      </c>
      <c r="L5187" s="2">
        <v>0.6411214810665522</v>
      </c>
    </row>
    <row r="5188" spans="1:12" x14ac:dyDescent="0.35">
      <c r="A5188">
        <v>7830634</v>
      </c>
      <c r="B5188" t="s">
        <v>56</v>
      </c>
      <c r="C5188" t="s">
        <v>97</v>
      </c>
      <c r="D5188" t="s">
        <v>472</v>
      </c>
      <c r="E5188" t="s">
        <v>1576</v>
      </c>
      <c r="F5188" s="6">
        <v>0.12616822429906541</v>
      </c>
      <c r="G5188" t="s">
        <v>871</v>
      </c>
      <c r="H5188" t="s">
        <v>436</v>
      </c>
      <c r="I5188" s="1">
        <v>70.53</v>
      </c>
      <c r="J5188" s="2">
        <v>5.210747663551401</v>
      </c>
      <c r="K5188" s="2">
        <v>10.39626168224299</v>
      </c>
      <c r="L5188" s="2">
        <v>8.8948598130841106</v>
      </c>
    </row>
    <row r="5189" spans="1:12" x14ac:dyDescent="0.35">
      <c r="A5189">
        <v>7830634</v>
      </c>
      <c r="B5189" t="s">
        <v>56</v>
      </c>
      <c r="C5189" t="s">
        <v>97</v>
      </c>
      <c r="D5189" t="s">
        <v>472</v>
      </c>
      <c r="E5189" t="s">
        <v>817</v>
      </c>
      <c r="F5189" s="6">
        <v>3.2710280373831772E-2</v>
      </c>
      <c r="G5189" t="s">
        <v>714</v>
      </c>
      <c r="H5189" t="s">
        <v>482</v>
      </c>
      <c r="I5189" s="1">
        <v>67.19</v>
      </c>
      <c r="J5189" s="2">
        <v>1.7238317757009345</v>
      </c>
      <c r="K5189" s="2">
        <v>2.6560747663551401</v>
      </c>
      <c r="L5189" s="2">
        <v>2.1981307412976414</v>
      </c>
    </row>
    <row r="5190" spans="1:12" x14ac:dyDescent="0.35">
      <c r="A5190">
        <v>7830634</v>
      </c>
      <c r="B5190" t="s">
        <v>56</v>
      </c>
      <c r="C5190" t="s">
        <v>97</v>
      </c>
      <c r="D5190" t="s">
        <v>710</v>
      </c>
      <c r="E5190" t="s">
        <v>1615</v>
      </c>
      <c r="F5190" s="6">
        <v>4.6728971962616819E-3</v>
      </c>
      <c r="G5190" t="s">
        <v>816</v>
      </c>
      <c r="H5190" t="s">
        <v>628</v>
      </c>
      <c r="I5190" s="1">
        <v>81.61999999999999</v>
      </c>
      <c r="J5190" s="2">
        <v>0.37616822429906538</v>
      </c>
      <c r="K5190" s="2">
        <v>0.39158878504672895</v>
      </c>
      <c r="L5190" s="2">
        <v>0.38177568667402889</v>
      </c>
    </row>
    <row r="5191" spans="1:12" x14ac:dyDescent="0.35">
      <c r="A5191">
        <v>7830634</v>
      </c>
      <c r="B5191" t="s">
        <v>56</v>
      </c>
      <c r="C5191" t="str">
        <f>C5190</f>
        <v>M</v>
      </c>
      <c r="D5191" s="4" t="str">
        <f>"Comparison School Score"</f>
        <v>Comparison School Score</v>
      </c>
      <c r="F5191" s="6">
        <v>0.60280373831775691</v>
      </c>
      <c r="I5191" s="1"/>
      <c r="J5191" s="2">
        <v>26.488317757009341</v>
      </c>
      <c r="K5191" s="2">
        <v>52.568691588785043</v>
      </c>
      <c r="L5191" s="2">
        <v>41.735980648860746</v>
      </c>
    </row>
    <row r="5192" spans="1:12" x14ac:dyDescent="0.35">
      <c r="A5192">
        <v>7820616</v>
      </c>
      <c r="B5192" t="s">
        <v>36</v>
      </c>
      <c r="C5192" t="s">
        <v>96</v>
      </c>
      <c r="D5192" t="s">
        <v>1870</v>
      </c>
      <c r="E5192" t="s">
        <v>1871</v>
      </c>
      <c r="F5192" s="6">
        <v>5.4639175257731959E-2</v>
      </c>
      <c r="G5192" t="s">
        <v>438</v>
      </c>
      <c r="H5192" t="s">
        <v>210</v>
      </c>
      <c r="I5192" s="1">
        <v>74.87</v>
      </c>
      <c r="J5192" s="2">
        <v>2.8630927835051545</v>
      </c>
      <c r="K5192" s="2">
        <v>4.7481443298969079</v>
      </c>
      <c r="L5192" s="2">
        <v>4.0870104760238801</v>
      </c>
    </row>
    <row r="5193" spans="1:12" x14ac:dyDescent="0.35">
      <c r="A5193">
        <v>7820616</v>
      </c>
      <c r="B5193" t="s">
        <v>36</v>
      </c>
      <c r="C5193" t="s">
        <v>96</v>
      </c>
      <c r="D5193" t="s">
        <v>1870</v>
      </c>
      <c r="E5193" t="s">
        <v>1872</v>
      </c>
      <c r="F5193" s="6">
        <v>1.3402061855670102E-2</v>
      </c>
      <c r="G5193" t="s">
        <v>559</v>
      </c>
      <c r="H5193" t="s">
        <v>218</v>
      </c>
      <c r="I5193" s="1">
        <v>71.155000000000001</v>
      </c>
      <c r="J5193" s="2">
        <v>0.86309278350515461</v>
      </c>
      <c r="K5193" s="2">
        <v>1.0373195876288659</v>
      </c>
      <c r="L5193" s="2">
        <v>0.95288657748822081</v>
      </c>
    </row>
    <row r="5194" spans="1:12" x14ac:dyDescent="0.35">
      <c r="A5194">
        <v>7820616</v>
      </c>
      <c r="B5194" t="s">
        <v>36</v>
      </c>
      <c r="C5194" t="s">
        <v>96</v>
      </c>
      <c r="D5194" t="s">
        <v>1870</v>
      </c>
      <c r="E5194" t="s">
        <v>1873</v>
      </c>
      <c r="F5194" s="6">
        <v>4.6391752577319589E-2</v>
      </c>
      <c r="G5194" t="s">
        <v>1417</v>
      </c>
      <c r="H5194" t="s">
        <v>139</v>
      </c>
      <c r="I5194" s="1">
        <v>66.200000000000017</v>
      </c>
      <c r="J5194" s="2">
        <v>2.4912371134020619</v>
      </c>
      <c r="K5194" s="2" t="s">
        <v>140</v>
      </c>
      <c r="L5194" s="2">
        <v>3.0711338790421636</v>
      </c>
    </row>
    <row r="5195" spans="1:12" x14ac:dyDescent="0.35">
      <c r="A5195">
        <v>7820616</v>
      </c>
      <c r="B5195" t="s">
        <v>36</v>
      </c>
      <c r="C5195" t="s">
        <v>96</v>
      </c>
      <c r="D5195" t="s">
        <v>1373</v>
      </c>
      <c r="E5195" t="s">
        <v>2734</v>
      </c>
      <c r="F5195" s="6">
        <v>2.0618556701030928E-3</v>
      </c>
      <c r="G5195" t="s">
        <v>1213</v>
      </c>
      <c r="H5195" t="s">
        <v>206</v>
      </c>
      <c r="I5195" s="1">
        <v>95.52</v>
      </c>
      <c r="J5195" s="2">
        <v>0.19195876288659794</v>
      </c>
      <c r="K5195" s="2">
        <v>0.2061855670103093</v>
      </c>
      <c r="L5195" s="2">
        <v>0.19690721649484536</v>
      </c>
    </row>
    <row r="5196" spans="1:12" x14ac:dyDescent="0.35">
      <c r="A5196">
        <v>7820616</v>
      </c>
      <c r="B5196" t="s">
        <v>36</v>
      </c>
      <c r="C5196" t="s">
        <v>96</v>
      </c>
      <c r="D5196" t="s">
        <v>1373</v>
      </c>
      <c r="E5196" t="s">
        <v>1934</v>
      </c>
      <c r="F5196" s="6">
        <v>1.0309278350515464E-3</v>
      </c>
      <c r="G5196" t="s">
        <v>762</v>
      </c>
      <c r="H5196" t="s">
        <v>227</v>
      </c>
      <c r="I5196" s="1">
        <v>88.444999999999993</v>
      </c>
      <c r="J5196" s="2">
        <v>8.3298969072164941E-2</v>
      </c>
      <c r="K5196" s="2">
        <v>9.4845360824742264E-2</v>
      </c>
      <c r="L5196" s="2">
        <v>9.1134022191627737E-2</v>
      </c>
    </row>
    <row r="5197" spans="1:12" x14ac:dyDescent="0.35">
      <c r="A5197">
        <v>7820616</v>
      </c>
      <c r="B5197" t="s">
        <v>36</v>
      </c>
      <c r="C5197" t="s">
        <v>96</v>
      </c>
      <c r="D5197" t="s">
        <v>1373</v>
      </c>
      <c r="E5197" t="s">
        <v>1936</v>
      </c>
      <c r="F5197" s="6">
        <v>1.0309278350515464E-3</v>
      </c>
      <c r="G5197" t="s">
        <v>1794</v>
      </c>
      <c r="H5197" t="s">
        <v>1104</v>
      </c>
      <c r="I5197" s="1">
        <v>94.134999999999991</v>
      </c>
      <c r="J5197" s="2">
        <v>9.3195876288659801E-2</v>
      </c>
      <c r="K5197" s="2">
        <v>0.10030927835051547</v>
      </c>
      <c r="L5197" s="2">
        <v>9.7113398915713592E-2</v>
      </c>
    </row>
    <row r="5198" spans="1:12" x14ac:dyDescent="0.35">
      <c r="A5198">
        <v>7820616</v>
      </c>
      <c r="B5198" t="s">
        <v>36</v>
      </c>
      <c r="C5198" t="s">
        <v>96</v>
      </c>
      <c r="D5198" t="s">
        <v>1373</v>
      </c>
      <c r="E5198" t="s">
        <v>1937</v>
      </c>
      <c r="F5198" s="6">
        <v>6.1855670103092781E-3</v>
      </c>
      <c r="G5198" t="s">
        <v>416</v>
      </c>
      <c r="H5198" t="s">
        <v>1429</v>
      </c>
      <c r="I5198" s="1">
        <v>68.86</v>
      </c>
      <c r="J5198" s="2">
        <v>0.38783505154639175</v>
      </c>
      <c r="K5198" s="2">
        <v>0.55484536082474223</v>
      </c>
      <c r="L5198" s="2">
        <v>0.4261855764487355</v>
      </c>
    </row>
    <row r="5199" spans="1:12" x14ac:dyDescent="0.35">
      <c r="A5199">
        <v>7820616</v>
      </c>
      <c r="B5199" t="s">
        <v>36</v>
      </c>
      <c r="C5199" t="s">
        <v>96</v>
      </c>
      <c r="D5199" t="s">
        <v>1373</v>
      </c>
      <c r="E5199" t="s">
        <v>2711</v>
      </c>
      <c r="F5199" s="6">
        <v>2.0618556701030928E-3</v>
      </c>
      <c r="G5199" t="s">
        <v>743</v>
      </c>
      <c r="H5199" t="s">
        <v>993</v>
      </c>
      <c r="I5199" s="1">
        <v>95.63</v>
      </c>
      <c r="J5199" s="2">
        <v>0.20391752577319588</v>
      </c>
      <c r="K5199" s="2">
        <v>0.19855670103092785</v>
      </c>
      <c r="L5199" s="2">
        <v>0.19731958133658184</v>
      </c>
    </row>
    <row r="5200" spans="1:12" x14ac:dyDescent="0.35">
      <c r="A5200">
        <v>7820616</v>
      </c>
      <c r="B5200" t="s">
        <v>36</v>
      </c>
      <c r="C5200" t="s">
        <v>96</v>
      </c>
      <c r="D5200" t="s">
        <v>1373</v>
      </c>
      <c r="E5200" t="s">
        <v>1938</v>
      </c>
      <c r="F5200" s="6">
        <v>2.0618556701030928E-3</v>
      </c>
      <c r="G5200" t="s">
        <v>741</v>
      </c>
      <c r="H5200" t="s">
        <v>269</v>
      </c>
      <c r="I5200" s="1">
        <v>81.004999999999995</v>
      </c>
      <c r="J5200" s="2">
        <v>0.17958762886597937</v>
      </c>
      <c r="K5200" s="2">
        <v>0.19835051546391755</v>
      </c>
      <c r="L5200" s="2">
        <v>0.16701030927835053</v>
      </c>
    </row>
    <row r="5201" spans="1:12" x14ac:dyDescent="0.35">
      <c r="A5201">
        <v>7820616</v>
      </c>
      <c r="B5201" t="s">
        <v>36</v>
      </c>
      <c r="C5201" t="s">
        <v>96</v>
      </c>
      <c r="D5201" t="s">
        <v>1373</v>
      </c>
      <c r="E5201" t="s">
        <v>2713</v>
      </c>
      <c r="F5201" s="6">
        <v>1.0309278350515464E-3</v>
      </c>
      <c r="G5201" t="s">
        <v>517</v>
      </c>
      <c r="H5201" t="s">
        <v>554</v>
      </c>
      <c r="I5201" s="1">
        <v>70.984999999999999</v>
      </c>
      <c r="J5201" s="2">
        <v>6.8556701030927841E-2</v>
      </c>
      <c r="K5201" s="2">
        <v>7.422680412371134E-2</v>
      </c>
      <c r="L5201" s="2">
        <v>7.3195876288659797E-2</v>
      </c>
    </row>
    <row r="5202" spans="1:12" x14ac:dyDescent="0.35">
      <c r="A5202">
        <v>7820616</v>
      </c>
      <c r="B5202" t="s">
        <v>36</v>
      </c>
      <c r="C5202" t="s">
        <v>96</v>
      </c>
      <c r="D5202" t="s">
        <v>1373</v>
      </c>
      <c r="E5202" t="s">
        <v>457</v>
      </c>
      <c r="F5202" s="6">
        <v>1.0309278350515464E-3</v>
      </c>
      <c r="G5202" t="s">
        <v>269</v>
      </c>
      <c r="H5202" t="s">
        <v>967</v>
      </c>
      <c r="I5202" s="1">
        <v>88.25</v>
      </c>
      <c r="J5202" s="2">
        <v>9.9175257731958774E-2</v>
      </c>
      <c r="K5202" s="2">
        <v>9.298969072164949E-2</v>
      </c>
      <c r="L5202" s="2">
        <v>9.1030930981193622E-2</v>
      </c>
    </row>
    <row r="5203" spans="1:12" x14ac:dyDescent="0.35">
      <c r="A5203">
        <v>7820616</v>
      </c>
      <c r="B5203" t="s">
        <v>36</v>
      </c>
      <c r="C5203" t="s">
        <v>96</v>
      </c>
      <c r="D5203" t="s">
        <v>1373</v>
      </c>
      <c r="E5203" t="s">
        <v>2906</v>
      </c>
      <c r="F5203" s="6">
        <v>1.0309278350515464E-3</v>
      </c>
      <c r="G5203" t="s">
        <v>590</v>
      </c>
      <c r="H5203" t="s">
        <v>2007</v>
      </c>
      <c r="I5203" s="1">
        <v>86.015000000000001</v>
      </c>
      <c r="J5203" s="2">
        <v>7.9587628865979393E-2</v>
      </c>
      <c r="K5203" s="2">
        <v>9.8556701030927826E-2</v>
      </c>
      <c r="L5203" s="2">
        <v>8.8762885024867108E-2</v>
      </c>
    </row>
    <row r="5204" spans="1:12" x14ac:dyDescent="0.35">
      <c r="A5204">
        <v>7820616</v>
      </c>
      <c r="B5204" t="s">
        <v>36</v>
      </c>
      <c r="C5204" t="s">
        <v>96</v>
      </c>
      <c r="D5204" t="s">
        <v>1456</v>
      </c>
      <c r="E5204" t="s">
        <v>2097</v>
      </c>
      <c r="F5204" s="6">
        <v>2.0618556701030928E-3</v>
      </c>
      <c r="G5204" t="s">
        <v>347</v>
      </c>
      <c r="H5204" t="s">
        <v>1062</v>
      </c>
      <c r="I5204" s="1">
        <v>61.575000000000003</v>
      </c>
      <c r="J5204" s="2">
        <v>8.7216494845360815E-2</v>
      </c>
      <c r="K5204" s="2">
        <v>0.11278350515463918</v>
      </c>
      <c r="L5204" s="2">
        <v>0.12701030613220846</v>
      </c>
    </row>
    <row r="5205" spans="1:12" x14ac:dyDescent="0.35">
      <c r="A5205">
        <v>7820616</v>
      </c>
      <c r="B5205" t="s">
        <v>36</v>
      </c>
      <c r="C5205" t="s">
        <v>96</v>
      </c>
      <c r="D5205" t="s">
        <v>1456</v>
      </c>
      <c r="E5205" t="s">
        <v>2793</v>
      </c>
      <c r="F5205" s="6">
        <v>2.9896907216494847E-2</v>
      </c>
      <c r="G5205" t="s">
        <v>785</v>
      </c>
      <c r="H5205" t="s">
        <v>236</v>
      </c>
      <c r="I5205" s="1">
        <v>60.385000000000005</v>
      </c>
      <c r="J5205" s="2">
        <v>1.485876288659794</v>
      </c>
      <c r="K5205" s="2">
        <v>2.1764948453608248</v>
      </c>
      <c r="L5205" s="2">
        <v>1.8057732414953489</v>
      </c>
    </row>
    <row r="5206" spans="1:12" x14ac:dyDescent="0.35">
      <c r="A5206">
        <v>7820616</v>
      </c>
      <c r="B5206" t="s">
        <v>36</v>
      </c>
      <c r="C5206" t="s">
        <v>96</v>
      </c>
      <c r="D5206" t="s">
        <v>2098</v>
      </c>
      <c r="E5206" t="s">
        <v>2099</v>
      </c>
      <c r="F5206" s="6">
        <v>1.0309278350515464E-3</v>
      </c>
      <c r="G5206" t="s">
        <v>1280</v>
      </c>
      <c r="H5206" t="s">
        <v>234</v>
      </c>
      <c r="I5206" s="1">
        <v>72.67</v>
      </c>
      <c r="J5206" s="2">
        <v>5.9793814432989693E-2</v>
      </c>
      <c r="K5206" s="2">
        <v>9.8350515463917529E-2</v>
      </c>
      <c r="L5206" s="2">
        <v>7.4948450462105354E-2</v>
      </c>
    </row>
    <row r="5207" spans="1:12" x14ac:dyDescent="0.35">
      <c r="A5207">
        <v>7820616</v>
      </c>
      <c r="B5207" t="s">
        <v>36</v>
      </c>
      <c r="C5207" t="s">
        <v>96</v>
      </c>
      <c r="D5207" t="s">
        <v>1663</v>
      </c>
      <c r="E5207" t="s">
        <v>2126</v>
      </c>
      <c r="F5207" s="6">
        <v>3.092783505154639E-3</v>
      </c>
      <c r="G5207" t="s">
        <v>475</v>
      </c>
      <c r="H5207" t="s">
        <v>1375</v>
      </c>
      <c r="I5207" s="1">
        <v>81.349999999999994</v>
      </c>
      <c r="J5207" s="2">
        <v>0.21030927835051547</v>
      </c>
      <c r="K5207" s="2">
        <v>0.28577319587628869</v>
      </c>
      <c r="L5207" s="2">
        <v>0.25175258203880074</v>
      </c>
    </row>
    <row r="5208" spans="1:12" x14ac:dyDescent="0.35">
      <c r="A5208">
        <v>7820616</v>
      </c>
      <c r="B5208" t="s">
        <v>36</v>
      </c>
      <c r="C5208" t="s">
        <v>96</v>
      </c>
      <c r="D5208" t="s">
        <v>1663</v>
      </c>
      <c r="E5208" t="s">
        <v>2801</v>
      </c>
      <c r="F5208" s="6">
        <v>1.0309278350515464E-3</v>
      </c>
      <c r="G5208" t="s">
        <v>152</v>
      </c>
      <c r="H5208" t="s">
        <v>139</v>
      </c>
      <c r="I5208" s="1">
        <v>75.246153846153874</v>
      </c>
      <c r="J5208" s="2">
        <v>6.8762886597938153E-2</v>
      </c>
      <c r="K5208" s="2" t="s">
        <v>140</v>
      </c>
      <c r="L5208" s="2">
        <v>7.7525770049734211E-2</v>
      </c>
    </row>
    <row r="5209" spans="1:12" x14ac:dyDescent="0.35">
      <c r="A5209">
        <v>7820616</v>
      </c>
      <c r="B5209" t="s">
        <v>36</v>
      </c>
      <c r="C5209" t="s">
        <v>96</v>
      </c>
      <c r="D5209" t="s">
        <v>1295</v>
      </c>
      <c r="E5209" t="s">
        <v>2190</v>
      </c>
      <c r="F5209" s="6">
        <v>2.0618556701030928E-3</v>
      </c>
      <c r="G5209" t="s">
        <v>296</v>
      </c>
      <c r="H5209" t="s">
        <v>319</v>
      </c>
      <c r="I5209" s="1">
        <v>55.58</v>
      </c>
      <c r="J5209" s="2">
        <v>4.268041237113402E-2</v>
      </c>
      <c r="K5209" s="2">
        <v>0.14432989690721651</v>
      </c>
      <c r="L5209" s="2">
        <v>0.11463917211158989</v>
      </c>
    </row>
    <row r="5210" spans="1:12" x14ac:dyDescent="0.35">
      <c r="A5210">
        <v>7820616</v>
      </c>
      <c r="B5210" t="s">
        <v>36</v>
      </c>
      <c r="C5210" t="s">
        <v>96</v>
      </c>
      <c r="D5210" t="s">
        <v>1295</v>
      </c>
      <c r="E5210" t="s">
        <v>2629</v>
      </c>
      <c r="F5210" s="6">
        <v>2.0618556701030928E-3</v>
      </c>
      <c r="G5210" t="s">
        <v>779</v>
      </c>
      <c r="H5210" t="s">
        <v>1696</v>
      </c>
      <c r="I5210" s="1">
        <v>55.709999999999994</v>
      </c>
      <c r="J5210" s="2">
        <v>8.6597938144329895E-2</v>
      </c>
      <c r="K5210" s="2">
        <v>0.1488659793814433</v>
      </c>
      <c r="L5210" s="2">
        <v>0.11484536082474228</v>
      </c>
    </row>
    <row r="5211" spans="1:12" x14ac:dyDescent="0.35">
      <c r="A5211">
        <v>7820616</v>
      </c>
      <c r="B5211" t="s">
        <v>36</v>
      </c>
      <c r="C5211" t="s">
        <v>96</v>
      </c>
      <c r="D5211" t="s">
        <v>1295</v>
      </c>
      <c r="E5211" t="s">
        <v>2192</v>
      </c>
      <c r="F5211" s="6">
        <v>3.2989690721649485E-2</v>
      </c>
      <c r="G5211" t="s">
        <v>135</v>
      </c>
      <c r="H5211" t="s">
        <v>843</v>
      </c>
      <c r="I5211" s="1">
        <v>68.5</v>
      </c>
      <c r="J5211" s="2">
        <v>1.7022680412371134</v>
      </c>
      <c r="K5211" s="2">
        <v>2.5995876288659794</v>
      </c>
      <c r="L5211" s="2">
        <v>2.2597938144329897</v>
      </c>
    </row>
    <row r="5212" spans="1:12" x14ac:dyDescent="0.35">
      <c r="A5212">
        <v>7820616</v>
      </c>
      <c r="B5212" t="s">
        <v>36</v>
      </c>
      <c r="C5212" t="s">
        <v>96</v>
      </c>
      <c r="D5212" t="s">
        <v>1295</v>
      </c>
      <c r="E5212" t="s">
        <v>2195</v>
      </c>
      <c r="F5212" s="6">
        <v>1.2371134020618556E-2</v>
      </c>
      <c r="G5212" t="s">
        <v>949</v>
      </c>
      <c r="H5212" t="s">
        <v>863</v>
      </c>
      <c r="I5212" s="1">
        <v>55.449999999999996</v>
      </c>
      <c r="J5212" s="2">
        <v>0.46515463917525773</v>
      </c>
      <c r="K5212" s="2">
        <v>0.75463917525773194</v>
      </c>
      <c r="L5212" s="2">
        <v>0.6865979381443299</v>
      </c>
    </row>
    <row r="5213" spans="1:12" x14ac:dyDescent="0.35">
      <c r="A5213">
        <v>7820616</v>
      </c>
      <c r="B5213" t="s">
        <v>36</v>
      </c>
      <c r="C5213" t="s">
        <v>96</v>
      </c>
      <c r="D5213" t="s">
        <v>1295</v>
      </c>
      <c r="E5213" t="s">
        <v>2196</v>
      </c>
      <c r="F5213" s="6">
        <v>1.134020618556701E-2</v>
      </c>
      <c r="G5213" t="s">
        <v>673</v>
      </c>
      <c r="H5213" t="s">
        <v>571</v>
      </c>
      <c r="I5213" s="1">
        <v>55.319999999999993</v>
      </c>
      <c r="J5213" s="2">
        <v>0.38443298969072159</v>
      </c>
      <c r="K5213" s="2">
        <v>0.84030927835051539</v>
      </c>
      <c r="L5213" s="2">
        <v>0.62711339340996497</v>
      </c>
    </row>
    <row r="5214" spans="1:12" x14ac:dyDescent="0.35">
      <c r="A5214">
        <v>7820616</v>
      </c>
      <c r="B5214" t="s">
        <v>36</v>
      </c>
      <c r="C5214" t="s">
        <v>96</v>
      </c>
      <c r="D5214" t="s">
        <v>1295</v>
      </c>
      <c r="E5214" t="s">
        <v>2824</v>
      </c>
      <c r="F5214" s="6">
        <v>1.0309278350515464E-2</v>
      </c>
      <c r="G5214" t="s">
        <v>540</v>
      </c>
      <c r="H5214" t="s">
        <v>389</v>
      </c>
      <c r="I5214" s="1">
        <v>64.570000000000007</v>
      </c>
      <c r="J5214" s="2">
        <v>0.35670103092783506</v>
      </c>
      <c r="K5214" s="2">
        <v>0.72371134020618555</v>
      </c>
      <c r="L5214" s="2">
        <v>0.66597936571258853</v>
      </c>
    </row>
    <row r="5215" spans="1:12" x14ac:dyDescent="0.35">
      <c r="A5215">
        <v>7820616</v>
      </c>
      <c r="B5215" t="s">
        <v>36</v>
      </c>
      <c r="C5215" t="s">
        <v>96</v>
      </c>
      <c r="D5215" t="s">
        <v>1295</v>
      </c>
      <c r="E5215" t="s">
        <v>2197</v>
      </c>
      <c r="F5215" s="6">
        <v>9.2783505154639175E-3</v>
      </c>
      <c r="G5215" t="s">
        <v>758</v>
      </c>
      <c r="H5215" t="s">
        <v>918</v>
      </c>
      <c r="I5215" s="1">
        <v>86.02</v>
      </c>
      <c r="J5215" s="2">
        <v>0.689381443298969</v>
      </c>
      <c r="K5215" s="2">
        <v>0.9</v>
      </c>
      <c r="L5215" s="2">
        <v>0.79886597938144333</v>
      </c>
    </row>
    <row r="5216" spans="1:12" x14ac:dyDescent="0.35">
      <c r="A5216">
        <v>7820616</v>
      </c>
      <c r="B5216" t="s">
        <v>36</v>
      </c>
      <c r="C5216" t="s">
        <v>96</v>
      </c>
      <c r="D5216" t="s">
        <v>1295</v>
      </c>
      <c r="E5216" t="s">
        <v>1296</v>
      </c>
      <c r="F5216" s="6">
        <v>2.0618556701030928E-3</v>
      </c>
      <c r="G5216" t="s">
        <v>1297</v>
      </c>
      <c r="H5216" t="s">
        <v>1298</v>
      </c>
      <c r="I5216" s="1">
        <v>62.984999999999999</v>
      </c>
      <c r="J5216" s="2">
        <v>9.4845360824742264E-2</v>
      </c>
      <c r="K5216" s="2">
        <v>0.14515463917525775</v>
      </c>
      <c r="L5216" s="2">
        <v>0.12969072479562663</v>
      </c>
    </row>
    <row r="5217" spans="1:12" x14ac:dyDescent="0.35">
      <c r="A5217">
        <v>7820616</v>
      </c>
      <c r="B5217" t="s">
        <v>36</v>
      </c>
      <c r="C5217" t="s">
        <v>96</v>
      </c>
      <c r="D5217" t="s">
        <v>1295</v>
      </c>
      <c r="E5217" t="s">
        <v>2826</v>
      </c>
      <c r="F5217" s="6">
        <v>3.814432989690722E-2</v>
      </c>
      <c r="G5217" t="s">
        <v>1812</v>
      </c>
      <c r="H5217" t="s">
        <v>319</v>
      </c>
      <c r="I5217" s="1">
        <v>59.06</v>
      </c>
      <c r="J5217" s="2">
        <v>1.5295876288659795</v>
      </c>
      <c r="K5217" s="2">
        <v>2.6701030927835054</v>
      </c>
      <c r="L5217" s="2">
        <v>2.2543298387035882</v>
      </c>
    </row>
    <row r="5218" spans="1:12" x14ac:dyDescent="0.35">
      <c r="A5218">
        <v>7820616</v>
      </c>
      <c r="B5218" t="s">
        <v>36</v>
      </c>
      <c r="C5218" t="s">
        <v>96</v>
      </c>
      <c r="D5218" t="s">
        <v>1295</v>
      </c>
      <c r="E5218" t="s">
        <v>2198</v>
      </c>
      <c r="F5218" s="6">
        <v>1.3402061855670102E-2</v>
      </c>
      <c r="G5218" t="s">
        <v>781</v>
      </c>
      <c r="H5218" t="s">
        <v>211</v>
      </c>
      <c r="I5218" s="1">
        <v>64.484999999999985</v>
      </c>
      <c r="J5218" s="2">
        <v>0.48917525773195875</v>
      </c>
      <c r="K5218" s="2">
        <v>1.2102061855670101</v>
      </c>
      <c r="L5218" s="2">
        <v>0.86577317542636512</v>
      </c>
    </row>
    <row r="5219" spans="1:12" x14ac:dyDescent="0.35">
      <c r="A5219">
        <v>7820616</v>
      </c>
      <c r="B5219" t="s">
        <v>36</v>
      </c>
      <c r="C5219" t="s">
        <v>96</v>
      </c>
      <c r="D5219" t="s">
        <v>1295</v>
      </c>
      <c r="E5219" t="s">
        <v>2199</v>
      </c>
      <c r="F5219" s="6">
        <v>9.8969072164948449E-2</v>
      </c>
      <c r="G5219" t="s">
        <v>675</v>
      </c>
      <c r="H5219" t="s">
        <v>1284</v>
      </c>
      <c r="I5219" s="1">
        <v>53.53</v>
      </c>
      <c r="J5219" s="2">
        <v>3.2065979381443297</v>
      </c>
      <c r="K5219" s="2">
        <v>7.6997938144329892</v>
      </c>
      <c r="L5219" s="2">
        <v>5.2948453608247421</v>
      </c>
    </row>
    <row r="5220" spans="1:12" x14ac:dyDescent="0.35">
      <c r="A5220">
        <v>7820616</v>
      </c>
      <c r="B5220" t="s">
        <v>36</v>
      </c>
      <c r="C5220" t="s">
        <v>96</v>
      </c>
      <c r="D5220" t="s">
        <v>1295</v>
      </c>
      <c r="E5220" t="s">
        <v>2200</v>
      </c>
      <c r="F5220" s="6">
        <v>4.1237113402061857E-3</v>
      </c>
      <c r="G5220" t="s">
        <v>1977</v>
      </c>
      <c r="H5220" t="s">
        <v>502</v>
      </c>
      <c r="I5220" s="1">
        <v>60.784999999999997</v>
      </c>
      <c r="J5220" s="2">
        <v>0.13731958762886598</v>
      </c>
      <c r="K5220" s="2">
        <v>0.32247422680412374</v>
      </c>
      <c r="L5220" s="2">
        <v>0.25113402691084086</v>
      </c>
    </row>
    <row r="5221" spans="1:12" x14ac:dyDescent="0.35">
      <c r="A5221">
        <v>7820616</v>
      </c>
      <c r="B5221" t="s">
        <v>36</v>
      </c>
      <c r="C5221" t="s">
        <v>96</v>
      </c>
      <c r="D5221" t="s">
        <v>1295</v>
      </c>
      <c r="E5221" t="s">
        <v>2201</v>
      </c>
      <c r="F5221" s="6">
        <v>1.0309278350515464E-3</v>
      </c>
      <c r="G5221" t="s">
        <v>1814</v>
      </c>
      <c r="H5221" t="s">
        <v>1185</v>
      </c>
      <c r="I5221" s="1">
        <v>64.965000000000003</v>
      </c>
      <c r="J5221" s="2">
        <v>3.0618556701030929E-2</v>
      </c>
      <c r="K5221" s="2">
        <v>8.4536082474226809E-2</v>
      </c>
      <c r="L5221" s="2">
        <v>6.6907218067916399E-2</v>
      </c>
    </row>
    <row r="5222" spans="1:12" x14ac:dyDescent="0.35">
      <c r="A5222">
        <v>7820616</v>
      </c>
      <c r="B5222" t="s">
        <v>36</v>
      </c>
      <c r="C5222" t="s">
        <v>96</v>
      </c>
      <c r="D5222" t="s">
        <v>1295</v>
      </c>
      <c r="E5222" t="s">
        <v>2202</v>
      </c>
      <c r="F5222" s="6">
        <v>6.3917525773195871E-2</v>
      </c>
      <c r="G5222" t="s">
        <v>564</v>
      </c>
      <c r="H5222" t="s">
        <v>1242</v>
      </c>
      <c r="I5222" s="1">
        <v>67.094999999999999</v>
      </c>
      <c r="J5222" s="2">
        <v>3.4898969072164947</v>
      </c>
      <c r="K5222" s="2">
        <v>4.4294845360824739</v>
      </c>
      <c r="L5222" s="2">
        <v>4.2888658818510388</v>
      </c>
    </row>
    <row r="5223" spans="1:12" x14ac:dyDescent="0.35">
      <c r="A5223">
        <v>7820616</v>
      </c>
      <c r="B5223" t="s">
        <v>36</v>
      </c>
      <c r="C5223" t="s">
        <v>96</v>
      </c>
      <c r="D5223" t="s">
        <v>1295</v>
      </c>
      <c r="E5223" t="s">
        <v>2203</v>
      </c>
      <c r="F5223" s="6">
        <v>7.2164948453608251E-3</v>
      </c>
      <c r="G5223" t="s">
        <v>589</v>
      </c>
      <c r="H5223" t="s">
        <v>450</v>
      </c>
      <c r="I5223" s="1">
        <v>61.805</v>
      </c>
      <c r="J5223" s="2">
        <v>0.22371134020618558</v>
      </c>
      <c r="K5223" s="2">
        <v>0.56649484536082473</v>
      </c>
      <c r="L5223" s="2">
        <v>0.44597937593755038</v>
      </c>
    </row>
    <row r="5224" spans="1:12" x14ac:dyDescent="0.35">
      <c r="A5224">
        <v>7820616</v>
      </c>
      <c r="B5224" t="s">
        <v>36</v>
      </c>
      <c r="C5224" t="s">
        <v>96</v>
      </c>
      <c r="D5224" t="s">
        <v>1295</v>
      </c>
      <c r="E5224" t="s">
        <v>2204</v>
      </c>
      <c r="F5224" s="6">
        <v>2.0618556701030928E-3</v>
      </c>
      <c r="G5224" t="s">
        <v>2205</v>
      </c>
      <c r="H5224" t="s">
        <v>1890</v>
      </c>
      <c r="I5224" s="1">
        <v>66.385000000000005</v>
      </c>
      <c r="J5224" s="2">
        <v>7.484536082474226E-2</v>
      </c>
      <c r="K5224" s="2">
        <v>0.15030927835051547</v>
      </c>
      <c r="L5224" s="2">
        <v>0.13690721964098743</v>
      </c>
    </row>
    <row r="5225" spans="1:12" x14ac:dyDescent="0.35">
      <c r="A5225">
        <v>7820616</v>
      </c>
      <c r="B5225" t="s">
        <v>36</v>
      </c>
      <c r="C5225" t="s">
        <v>96</v>
      </c>
      <c r="D5225" t="s">
        <v>1295</v>
      </c>
      <c r="E5225" t="s">
        <v>2206</v>
      </c>
      <c r="F5225" s="6">
        <v>1.0309278350515464E-3</v>
      </c>
      <c r="G5225" t="s">
        <v>1044</v>
      </c>
      <c r="H5225" t="s">
        <v>517</v>
      </c>
      <c r="I5225" s="1">
        <v>56.405000000000001</v>
      </c>
      <c r="J5225" s="2">
        <v>3.7010309278350514E-2</v>
      </c>
      <c r="K5225" s="2">
        <v>6.8556701030927841E-2</v>
      </c>
      <c r="L5225" s="2">
        <v>5.8247422680412372E-2</v>
      </c>
    </row>
    <row r="5226" spans="1:12" x14ac:dyDescent="0.35">
      <c r="A5226">
        <v>7820616</v>
      </c>
      <c r="B5226" t="s">
        <v>36</v>
      </c>
      <c r="C5226" t="s">
        <v>96</v>
      </c>
      <c r="D5226" t="s">
        <v>1295</v>
      </c>
      <c r="E5226" t="s">
        <v>2207</v>
      </c>
      <c r="F5226" s="6">
        <v>1.8556701030927835E-2</v>
      </c>
      <c r="G5226" t="s">
        <v>2208</v>
      </c>
      <c r="H5226" t="s">
        <v>908</v>
      </c>
      <c r="I5226" s="1">
        <v>56.084999999999994</v>
      </c>
      <c r="J5226" s="2">
        <v>0.44350515463917523</v>
      </c>
      <c r="K5226" s="2">
        <v>1.0781443298969073</v>
      </c>
      <c r="L5226" s="2">
        <v>1.0410309278350516</v>
      </c>
    </row>
    <row r="5227" spans="1:12" x14ac:dyDescent="0.35">
      <c r="A5227">
        <v>7820616</v>
      </c>
      <c r="B5227" t="s">
        <v>36</v>
      </c>
      <c r="C5227" t="s">
        <v>96</v>
      </c>
      <c r="D5227" t="s">
        <v>1295</v>
      </c>
      <c r="E5227" t="s">
        <v>2907</v>
      </c>
      <c r="F5227" s="6">
        <v>7.2164948453608251E-3</v>
      </c>
      <c r="G5227" t="s">
        <v>2908</v>
      </c>
      <c r="H5227" t="s">
        <v>300</v>
      </c>
      <c r="I5227" s="1">
        <v>55.3</v>
      </c>
      <c r="J5227" s="2">
        <v>0.25690721649484538</v>
      </c>
      <c r="K5227" s="2">
        <v>0.47484536082474227</v>
      </c>
      <c r="L5227" s="2">
        <v>0.39907215944270502</v>
      </c>
    </row>
    <row r="5228" spans="1:12" x14ac:dyDescent="0.35">
      <c r="A5228">
        <v>7820616</v>
      </c>
      <c r="B5228" t="s">
        <v>36</v>
      </c>
      <c r="C5228" t="s">
        <v>96</v>
      </c>
      <c r="D5228" t="s">
        <v>1295</v>
      </c>
      <c r="E5228" t="s">
        <v>2212</v>
      </c>
      <c r="F5228" s="6">
        <v>1.0309278350515464E-3</v>
      </c>
      <c r="G5228" t="s">
        <v>900</v>
      </c>
      <c r="H5228" t="s">
        <v>1643</v>
      </c>
      <c r="I5228" s="1">
        <v>62.244999999999997</v>
      </c>
      <c r="J5228" s="2">
        <v>4.7731958762886599E-2</v>
      </c>
      <c r="K5228" s="2">
        <v>7.1649484536082469E-2</v>
      </c>
      <c r="L5228" s="2">
        <v>6.4226803337175828E-2</v>
      </c>
    </row>
    <row r="5229" spans="1:12" x14ac:dyDescent="0.35">
      <c r="A5229">
        <v>7820616</v>
      </c>
      <c r="B5229" t="s">
        <v>36</v>
      </c>
      <c r="C5229" t="s">
        <v>96</v>
      </c>
      <c r="D5229" t="s">
        <v>1295</v>
      </c>
      <c r="E5229" t="s">
        <v>2213</v>
      </c>
      <c r="F5229" s="6">
        <v>9.2783505154639175E-3</v>
      </c>
      <c r="G5229" t="s">
        <v>299</v>
      </c>
      <c r="H5229" t="s">
        <v>194</v>
      </c>
      <c r="I5229" s="1">
        <v>43.174999999999997</v>
      </c>
      <c r="J5229" s="2">
        <v>0.21804123711340206</v>
      </c>
      <c r="K5229" s="2">
        <v>0.60402061855670097</v>
      </c>
      <c r="L5229" s="2">
        <v>0.40082474934686091</v>
      </c>
    </row>
    <row r="5230" spans="1:12" x14ac:dyDescent="0.35">
      <c r="A5230">
        <v>7820616</v>
      </c>
      <c r="B5230" t="s">
        <v>36</v>
      </c>
      <c r="C5230" t="s">
        <v>96</v>
      </c>
      <c r="D5230" t="s">
        <v>1295</v>
      </c>
      <c r="E5230" t="s">
        <v>2828</v>
      </c>
      <c r="F5230" s="6">
        <v>1.0309278350515464E-3</v>
      </c>
      <c r="G5230" t="s">
        <v>548</v>
      </c>
      <c r="H5230" t="s">
        <v>213</v>
      </c>
      <c r="I5230" s="1">
        <v>67.435000000000002</v>
      </c>
      <c r="J5230" s="2">
        <v>3.3298969072164945E-2</v>
      </c>
      <c r="K5230" s="2">
        <v>8.9690721649484537E-2</v>
      </c>
      <c r="L5230" s="2">
        <v>6.9587628865979384E-2</v>
      </c>
    </row>
    <row r="5231" spans="1:12" x14ac:dyDescent="0.35">
      <c r="A5231">
        <v>7820616</v>
      </c>
      <c r="B5231" t="s">
        <v>36</v>
      </c>
      <c r="C5231" t="str">
        <f>C5230</f>
        <v>E</v>
      </c>
      <c r="D5231" s="4" t="str">
        <f>"Comparison School Score"</f>
        <v>Comparison School Score</v>
      </c>
      <c r="F5231" s="6">
        <v>0.51855670103092766</v>
      </c>
      <c r="I5231" s="1"/>
      <c r="J5231" s="2">
        <v>23.556804123711334</v>
      </c>
      <c r="K5231" s="2">
        <v>35.854639175257731</v>
      </c>
      <c r="L5231" s="2">
        <v>32.911958617377529</v>
      </c>
    </row>
    <row r="5232" spans="1:12" x14ac:dyDescent="0.35">
      <c r="A5232">
        <v>7820616</v>
      </c>
      <c r="B5232" t="s">
        <v>36</v>
      </c>
      <c r="C5232" t="s">
        <v>98</v>
      </c>
      <c r="D5232" t="s">
        <v>1870</v>
      </c>
      <c r="E5232" t="s">
        <v>2315</v>
      </c>
      <c r="F5232" s="6">
        <v>4.2268041237113405E-2</v>
      </c>
      <c r="G5232" t="s">
        <v>408</v>
      </c>
      <c r="H5232" t="s">
        <v>852</v>
      </c>
      <c r="I5232" s="1">
        <v>67.53</v>
      </c>
      <c r="J5232" s="2">
        <v>2.2655670103092787</v>
      </c>
      <c r="K5232" s="2">
        <v>3.2842268041237115</v>
      </c>
      <c r="L5232" s="2">
        <v>2.8530927835051547</v>
      </c>
    </row>
    <row r="5233" spans="1:12" x14ac:dyDescent="0.35">
      <c r="A5233">
        <v>7820616</v>
      </c>
      <c r="B5233" t="s">
        <v>36</v>
      </c>
      <c r="C5233" t="s">
        <v>98</v>
      </c>
      <c r="D5233" t="s">
        <v>1373</v>
      </c>
      <c r="E5233" t="s">
        <v>1374</v>
      </c>
      <c r="F5233" s="6">
        <v>3.092783505154639E-3</v>
      </c>
      <c r="G5233" t="s">
        <v>254</v>
      </c>
      <c r="H5233" t="s">
        <v>1375</v>
      </c>
      <c r="I5233" s="1">
        <v>82.444999999999993</v>
      </c>
      <c r="J5233" s="2">
        <v>0.23536082474226802</v>
      </c>
      <c r="K5233" s="2">
        <v>0.28577319587628869</v>
      </c>
      <c r="L5233" s="2">
        <v>0.25484536554395537</v>
      </c>
    </row>
    <row r="5234" spans="1:12" x14ac:dyDescent="0.35">
      <c r="A5234">
        <v>7820616</v>
      </c>
      <c r="B5234" t="s">
        <v>36</v>
      </c>
      <c r="C5234" t="s">
        <v>98</v>
      </c>
      <c r="D5234" t="s">
        <v>1373</v>
      </c>
      <c r="E5234" t="s">
        <v>1376</v>
      </c>
      <c r="F5234" s="6">
        <v>1.0309278350515464E-3</v>
      </c>
      <c r="G5234" t="s">
        <v>783</v>
      </c>
      <c r="H5234" t="s">
        <v>178</v>
      </c>
      <c r="I5234" s="1">
        <v>73.28</v>
      </c>
      <c r="J5234" s="2">
        <v>6.9175257731958761E-2</v>
      </c>
      <c r="K5234" s="2">
        <v>7.5670103092783519E-2</v>
      </c>
      <c r="L5234" s="2">
        <v>7.5463914379631125E-2</v>
      </c>
    </row>
    <row r="5235" spans="1:12" x14ac:dyDescent="0.35">
      <c r="A5235">
        <v>7820616</v>
      </c>
      <c r="B5235" t="s">
        <v>36</v>
      </c>
      <c r="C5235" t="s">
        <v>98</v>
      </c>
      <c r="D5235" t="s">
        <v>1373</v>
      </c>
      <c r="E5235" t="s">
        <v>2352</v>
      </c>
      <c r="F5235" s="6">
        <v>3.092783505154639E-3</v>
      </c>
      <c r="G5235" t="s">
        <v>210</v>
      </c>
      <c r="H5235" t="s">
        <v>178</v>
      </c>
      <c r="I5235" s="1">
        <v>83.345000000000013</v>
      </c>
      <c r="J5235" s="2">
        <v>0.26876288659793812</v>
      </c>
      <c r="K5235" s="2">
        <v>0.22701030927835053</v>
      </c>
      <c r="L5235" s="2">
        <v>0.25762887541780766</v>
      </c>
    </row>
    <row r="5236" spans="1:12" x14ac:dyDescent="0.35">
      <c r="A5236">
        <v>7820616</v>
      </c>
      <c r="B5236" t="s">
        <v>36</v>
      </c>
      <c r="C5236" t="s">
        <v>98</v>
      </c>
      <c r="D5236" t="s">
        <v>1456</v>
      </c>
      <c r="E5236" t="s">
        <v>1457</v>
      </c>
      <c r="F5236" s="6">
        <v>2.1649484536082474E-2</v>
      </c>
      <c r="G5236" t="s">
        <v>532</v>
      </c>
      <c r="H5236" t="s">
        <v>735</v>
      </c>
      <c r="I5236" s="1">
        <v>71.924999999999997</v>
      </c>
      <c r="J5236" s="2">
        <v>0.95690721649484545</v>
      </c>
      <c r="K5236" s="2">
        <v>1.9116494845360823</v>
      </c>
      <c r="L5236" s="2">
        <v>1.5587628865979382</v>
      </c>
    </row>
    <row r="5237" spans="1:12" x14ac:dyDescent="0.35">
      <c r="A5237">
        <v>7820616</v>
      </c>
      <c r="B5237" t="s">
        <v>36</v>
      </c>
      <c r="C5237" t="s">
        <v>98</v>
      </c>
      <c r="D5237" t="s">
        <v>1663</v>
      </c>
      <c r="E5237" t="s">
        <v>2456</v>
      </c>
      <c r="F5237" s="6">
        <v>2.0618556701030928E-3</v>
      </c>
      <c r="G5237" t="s">
        <v>642</v>
      </c>
      <c r="H5237" t="s">
        <v>751</v>
      </c>
      <c r="I5237" s="1">
        <v>70.569999999999993</v>
      </c>
      <c r="J5237" s="2">
        <v>0.10948453608247423</v>
      </c>
      <c r="K5237" s="2">
        <v>0.14350515463917524</v>
      </c>
      <c r="L5237" s="2">
        <v>0.14556700716313628</v>
      </c>
    </row>
    <row r="5238" spans="1:12" x14ac:dyDescent="0.35">
      <c r="A5238">
        <v>7820616</v>
      </c>
      <c r="B5238" t="s">
        <v>36</v>
      </c>
      <c r="C5238" t="s">
        <v>98</v>
      </c>
      <c r="D5238" t="s">
        <v>1295</v>
      </c>
      <c r="E5238" t="s">
        <v>1492</v>
      </c>
      <c r="F5238" s="6">
        <v>2.0618556701030928E-3</v>
      </c>
      <c r="G5238" t="s">
        <v>955</v>
      </c>
      <c r="H5238" t="s">
        <v>425</v>
      </c>
      <c r="I5238" s="1">
        <v>57.664999999999999</v>
      </c>
      <c r="J5238" s="2">
        <v>7.628865979381444E-2</v>
      </c>
      <c r="K5238" s="2">
        <v>0.13505154639175257</v>
      </c>
      <c r="L5238" s="2">
        <v>0.11896907373801949</v>
      </c>
    </row>
    <row r="5239" spans="1:12" x14ac:dyDescent="0.35">
      <c r="A5239">
        <v>7820616</v>
      </c>
      <c r="B5239" t="s">
        <v>36</v>
      </c>
      <c r="C5239" t="s">
        <v>98</v>
      </c>
      <c r="D5239" t="s">
        <v>1295</v>
      </c>
      <c r="E5239" t="s">
        <v>2482</v>
      </c>
      <c r="F5239" s="6">
        <v>1.3402061855670102E-2</v>
      </c>
      <c r="G5239" t="s">
        <v>2483</v>
      </c>
      <c r="H5239" t="s">
        <v>217</v>
      </c>
      <c r="I5239" s="1">
        <v>42.445</v>
      </c>
      <c r="J5239" s="2">
        <v>0.26670103092783504</v>
      </c>
      <c r="K5239" s="2">
        <v>0.68618556701030931</v>
      </c>
      <c r="L5239" s="2">
        <v>0.56958762886597936</v>
      </c>
    </row>
    <row r="5240" spans="1:12" x14ac:dyDescent="0.35">
      <c r="A5240">
        <v>7820616</v>
      </c>
      <c r="B5240" t="s">
        <v>36</v>
      </c>
      <c r="C5240" t="s">
        <v>98</v>
      </c>
      <c r="D5240" t="s">
        <v>1295</v>
      </c>
      <c r="E5240" t="s">
        <v>2484</v>
      </c>
      <c r="F5240" s="6">
        <v>5.4639175257731959E-2</v>
      </c>
      <c r="G5240" t="s">
        <v>1234</v>
      </c>
      <c r="H5240" t="s">
        <v>253</v>
      </c>
      <c r="I5240" s="1">
        <v>52.325000000000003</v>
      </c>
      <c r="J5240" s="2">
        <v>1.3605154639175256</v>
      </c>
      <c r="K5240" s="2">
        <v>3.6498969072164948</v>
      </c>
      <c r="L5240" s="2">
        <v>2.8576288242929988</v>
      </c>
    </row>
    <row r="5241" spans="1:12" x14ac:dyDescent="0.35">
      <c r="A5241">
        <v>7820616</v>
      </c>
      <c r="B5241" t="s">
        <v>36</v>
      </c>
      <c r="C5241" t="s">
        <v>98</v>
      </c>
      <c r="D5241" t="s">
        <v>1295</v>
      </c>
      <c r="E5241" t="s">
        <v>1493</v>
      </c>
      <c r="F5241" s="6">
        <v>8.2474226804123713E-3</v>
      </c>
      <c r="G5241" t="s">
        <v>1494</v>
      </c>
      <c r="H5241" t="s">
        <v>322</v>
      </c>
      <c r="I5241" s="1">
        <v>47.254999999999995</v>
      </c>
      <c r="J5241" s="2">
        <v>0.15175257731958763</v>
      </c>
      <c r="K5241" s="2">
        <v>0.4849484536082474</v>
      </c>
      <c r="L5241" s="2">
        <v>0.38927835680774808</v>
      </c>
    </row>
    <row r="5242" spans="1:12" x14ac:dyDescent="0.35">
      <c r="A5242">
        <v>7820616</v>
      </c>
      <c r="B5242" t="s">
        <v>36</v>
      </c>
      <c r="C5242" t="s">
        <v>98</v>
      </c>
      <c r="D5242" t="s">
        <v>1295</v>
      </c>
      <c r="E5242" t="s">
        <v>2485</v>
      </c>
      <c r="F5242" s="6">
        <v>6.1855670103092786E-2</v>
      </c>
      <c r="G5242" t="s">
        <v>2486</v>
      </c>
      <c r="H5242" t="s">
        <v>458</v>
      </c>
      <c r="I5242" s="1">
        <v>49.215000000000003</v>
      </c>
      <c r="J5242" s="2">
        <v>1.4721649484536083</v>
      </c>
      <c r="K5242" s="2">
        <v>2.4185567010309281</v>
      </c>
      <c r="L5242" s="2">
        <v>3.0371133076775934</v>
      </c>
    </row>
    <row r="5243" spans="1:12" x14ac:dyDescent="0.35">
      <c r="A5243">
        <v>7820616</v>
      </c>
      <c r="B5243" t="s">
        <v>36</v>
      </c>
      <c r="C5243" t="s">
        <v>98</v>
      </c>
      <c r="D5243" t="s">
        <v>1295</v>
      </c>
      <c r="E5243" t="s">
        <v>1495</v>
      </c>
      <c r="F5243" s="6">
        <v>4.1237113402061857E-3</v>
      </c>
      <c r="G5243" t="s">
        <v>1496</v>
      </c>
      <c r="H5243" t="s">
        <v>645</v>
      </c>
      <c r="I5243" s="1">
        <v>39.284999999999997</v>
      </c>
      <c r="J5243" s="2">
        <v>5.3195876288659794E-2</v>
      </c>
      <c r="K5243" s="2">
        <v>0.2131958762886598</v>
      </c>
      <c r="L5243" s="2">
        <v>0.16247423309640788</v>
      </c>
    </row>
    <row r="5244" spans="1:12" x14ac:dyDescent="0.35">
      <c r="A5244">
        <v>7820616</v>
      </c>
      <c r="B5244" t="s">
        <v>36</v>
      </c>
      <c r="C5244" t="s">
        <v>98</v>
      </c>
      <c r="D5244" t="s">
        <v>1295</v>
      </c>
      <c r="E5244" t="s">
        <v>298</v>
      </c>
      <c r="F5244" s="6">
        <v>8.2474226804123713E-3</v>
      </c>
      <c r="G5244" t="s">
        <v>2488</v>
      </c>
      <c r="H5244" t="s">
        <v>846</v>
      </c>
      <c r="I5244" s="1">
        <v>55.484999999999992</v>
      </c>
      <c r="J5244" s="2">
        <v>0.24000000000000002</v>
      </c>
      <c r="K5244" s="2">
        <v>0.65484536082474232</v>
      </c>
      <c r="L5244" s="2">
        <v>0.45773195876288658</v>
      </c>
    </row>
    <row r="5245" spans="1:12" x14ac:dyDescent="0.35">
      <c r="A5245">
        <v>7820616</v>
      </c>
      <c r="B5245" t="s">
        <v>36</v>
      </c>
      <c r="C5245" t="str">
        <f>C5244</f>
        <v>H</v>
      </c>
      <c r="D5245" s="4" t="str">
        <f>"Comparison School Score"</f>
        <v>Comparison School Score</v>
      </c>
      <c r="F5245" s="6">
        <v>0.22577319587628869</v>
      </c>
      <c r="I5245" s="1"/>
      <c r="J5245" s="2">
        <v>7.525876288659795</v>
      </c>
      <c r="K5245" s="2">
        <v>14.170515463917527</v>
      </c>
      <c r="L5245" s="2">
        <v>12.738144215849257</v>
      </c>
    </row>
    <row r="5246" spans="1:12" x14ac:dyDescent="0.35">
      <c r="A5246">
        <v>7820616</v>
      </c>
      <c r="B5246" t="s">
        <v>36</v>
      </c>
      <c r="C5246" t="s">
        <v>97</v>
      </c>
      <c r="D5246" t="s">
        <v>1870</v>
      </c>
      <c r="E5246" t="s">
        <v>2539</v>
      </c>
      <c r="F5246" s="6">
        <v>5.8762886597938144E-2</v>
      </c>
      <c r="G5246" t="s">
        <v>1930</v>
      </c>
      <c r="H5246" t="s">
        <v>576</v>
      </c>
      <c r="I5246" s="1">
        <v>69.789999999999992</v>
      </c>
      <c r="J5246" s="2">
        <v>2.6090721649484534</v>
      </c>
      <c r="K5246" s="2">
        <v>5.0947422680412373</v>
      </c>
      <c r="L5246" s="2">
        <v>4.1016496638661808</v>
      </c>
    </row>
    <row r="5247" spans="1:12" x14ac:dyDescent="0.35">
      <c r="A5247">
        <v>7820616</v>
      </c>
      <c r="B5247" t="s">
        <v>36</v>
      </c>
      <c r="C5247" t="s">
        <v>97</v>
      </c>
      <c r="D5247" t="s">
        <v>1373</v>
      </c>
      <c r="E5247" t="s">
        <v>1566</v>
      </c>
      <c r="F5247" s="6">
        <v>2.0618556701030928E-3</v>
      </c>
      <c r="G5247" t="s">
        <v>322</v>
      </c>
      <c r="H5247" t="s">
        <v>571</v>
      </c>
      <c r="I5247" s="1">
        <v>69.054999999999993</v>
      </c>
      <c r="J5247" s="2">
        <v>0.12123711340206185</v>
      </c>
      <c r="K5247" s="2">
        <v>0.15278350515463918</v>
      </c>
      <c r="L5247" s="2">
        <v>0.1422680412371134</v>
      </c>
    </row>
    <row r="5248" spans="1:12" x14ac:dyDescent="0.35">
      <c r="A5248">
        <v>7820616</v>
      </c>
      <c r="B5248" t="s">
        <v>36</v>
      </c>
      <c r="C5248" t="s">
        <v>97</v>
      </c>
      <c r="D5248" t="s">
        <v>1373</v>
      </c>
      <c r="E5248" t="s">
        <v>2563</v>
      </c>
      <c r="F5248" s="6">
        <v>1.0309278350515464E-3</v>
      </c>
      <c r="G5248" t="s">
        <v>1292</v>
      </c>
      <c r="H5248" t="s">
        <v>1029</v>
      </c>
      <c r="I5248" s="1">
        <v>73.10499999999999</v>
      </c>
      <c r="J5248" s="2">
        <v>7.1134020618556698E-2</v>
      </c>
      <c r="K5248" s="2">
        <v>7.5876288659793817E-2</v>
      </c>
      <c r="L5248" s="2">
        <v>7.5463914379631125E-2</v>
      </c>
    </row>
    <row r="5249" spans="1:12" x14ac:dyDescent="0.35">
      <c r="A5249">
        <v>7820616</v>
      </c>
      <c r="B5249" t="s">
        <v>36</v>
      </c>
      <c r="C5249" t="s">
        <v>97</v>
      </c>
      <c r="D5249" t="s">
        <v>1373</v>
      </c>
      <c r="E5249" t="s">
        <v>2565</v>
      </c>
      <c r="F5249" s="6">
        <v>1.0309278350515464E-3</v>
      </c>
      <c r="G5249" t="s">
        <v>1401</v>
      </c>
      <c r="H5249" t="s">
        <v>513</v>
      </c>
      <c r="I5249" s="1">
        <v>85.67</v>
      </c>
      <c r="J5249" s="2">
        <v>9.8659793814432989E-2</v>
      </c>
      <c r="K5249" s="2">
        <v>9.0309278350515457E-2</v>
      </c>
      <c r="L5249" s="2">
        <v>8.8350512317775451E-2</v>
      </c>
    </row>
    <row r="5250" spans="1:12" x14ac:dyDescent="0.35">
      <c r="A5250">
        <v>7820616</v>
      </c>
      <c r="B5250" t="s">
        <v>36</v>
      </c>
      <c r="C5250" t="s">
        <v>97</v>
      </c>
      <c r="D5250" t="s">
        <v>1456</v>
      </c>
      <c r="E5250" t="s">
        <v>1644</v>
      </c>
      <c r="F5250" s="6">
        <v>8.2474226804123713E-3</v>
      </c>
      <c r="G5250" t="s">
        <v>775</v>
      </c>
      <c r="H5250" t="s">
        <v>567</v>
      </c>
      <c r="I5250" s="1">
        <v>59.864999999999995</v>
      </c>
      <c r="J5250" s="2">
        <v>0.29195876288659794</v>
      </c>
      <c r="K5250" s="2">
        <v>0.67051546391752581</v>
      </c>
      <c r="L5250" s="2">
        <v>0.49402063114126932</v>
      </c>
    </row>
    <row r="5251" spans="1:12" x14ac:dyDescent="0.35">
      <c r="A5251">
        <v>7820616</v>
      </c>
      <c r="B5251" t="s">
        <v>36</v>
      </c>
      <c r="C5251" t="s">
        <v>97</v>
      </c>
      <c r="D5251" t="s">
        <v>1663</v>
      </c>
      <c r="E5251" t="s">
        <v>1664</v>
      </c>
      <c r="F5251" s="6">
        <v>1.0309278350515464E-3</v>
      </c>
      <c r="G5251" t="s">
        <v>1665</v>
      </c>
      <c r="H5251" t="s">
        <v>965</v>
      </c>
      <c r="I5251" s="1">
        <v>75.864999999999995</v>
      </c>
      <c r="J5251" s="2">
        <v>5.1134020618556701E-2</v>
      </c>
      <c r="K5251" s="2">
        <v>8.8556701030927845E-2</v>
      </c>
      <c r="L5251" s="2">
        <v>7.8247424253483411E-2</v>
      </c>
    </row>
    <row r="5252" spans="1:12" x14ac:dyDescent="0.35">
      <c r="A5252">
        <v>7820616</v>
      </c>
      <c r="B5252" t="s">
        <v>36</v>
      </c>
      <c r="C5252" t="s">
        <v>97</v>
      </c>
      <c r="D5252" t="s">
        <v>1295</v>
      </c>
      <c r="E5252" t="s">
        <v>2629</v>
      </c>
      <c r="F5252" s="6">
        <v>3.092783505154639E-3</v>
      </c>
      <c r="G5252" t="s">
        <v>739</v>
      </c>
      <c r="H5252" t="s">
        <v>988</v>
      </c>
      <c r="I5252" s="1">
        <v>66.265000000000001</v>
      </c>
      <c r="J5252" s="2">
        <v>0.11041237113402062</v>
      </c>
      <c r="K5252" s="2">
        <v>0.24123711340206183</v>
      </c>
      <c r="L5252" s="2">
        <v>0.2047422680412371</v>
      </c>
    </row>
    <row r="5253" spans="1:12" x14ac:dyDescent="0.35">
      <c r="A5253">
        <v>7820616</v>
      </c>
      <c r="B5253" t="s">
        <v>36</v>
      </c>
      <c r="C5253" t="s">
        <v>97</v>
      </c>
      <c r="D5253" t="s">
        <v>1295</v>
      </c>
      <c r="E5253" t="s">
        <v>2197</v>
      </c>
      <c r="F5253" s="6">
        <v>1.0309278350515464E-3</v>
      </c>
      <c r="G5253" t="s">
        <v>2140</v>
      </c>
      <c r="H5253" t="s">
        <v>1732</v>
      </c>
      <c r="I5253" s="1">
        <v>75.084999999999994</v>
      </c>
      <c r="J5253" s="2">
        <v>6.4845360824742265E-2</v>
      </c>
      <c r="K5253" s="2">
        <v>8.5876288659793812E-2</v>
      </c>
      <c r="L5253" s="2">
        <v>7.7525773195876294E-2</v>
      </c>
    </row>
    <row r="5254" spans="1:12" x14ac:dyDescent="0.35">
      <c r="A5254">
        <v>7820616</v>
      </c>
      <c r="B5254" t="s">
        <v>36</v>
      </c>
      <c r="C5254" t="s">
        <v>97</v>
      </c>
      <c r="D5254" t="s">
        <v>1295</v>
      </c>
      <c r="E5254" t="s">
        <v>1702</v>
      </c>
      <c r="F5254" s="6">
        <v>3.092783505154639E-3</v>
      </c>
      <c r="G5254" t="s">
        <v>1703</v>
      </c>
      <c r="H5254" t="s">
        <v>808</v>
      </c>
      <c r="I5254" s="1">
        <v>55.564999999999991</v>
      </c>
      <c r="J5254" s="2">
        <v>6.1855670103092779E-2</v>
      </c>
      <c r="K5254" s="2">
        <v>0.19268041237113401</v>
      </c>
      <c r="L5254" s="2">
        <v>0.17195875816738482</v>
      </c>
    </row>
    <row r="5255" spans="1:12" x14ac:dyDescent="0.35">
      <c r="A5255">
        <v>7820616</v>
      </c>
      <c r="B5255" t="s">
        <v>36</v>
      </c>
      <c r="C5255" t="s">
        <v>97</v>
      </c>
      <c r="D5255" t="s">
        <v>1295</v>
      </c>
      <c r="E5255" t="s">
        <v>1704</v>
      </c>
      <c r="F5255" s="6">
        <v>6.3917525773195871E-2</v>
      </c>
      <c r="G5255" t="s">
        <v>675</v>
      </c>
      <c r="H5255" t="s">
        <v>698</v>
      </c>
      <c r="I5255" s="1">
        <v>60.260000000000005</v>
      </c>
      <c r="J5255" s="2">
        <v>2.0709278350515463</v>
      </c>
      <c r="K5255" s="2">
        <v>4.5509278350515459</v>
      </c>
      <c r="L5255" s="2">
        <v>3.8478351003115936</v>
      </c>
    </row>
    <row r="5256" spans="1:12" x14ac:dyDescent="0.35">
      <c r="A5256">
        <v>7820616</v>
      </c>
      <c r="B5256" t="s">
        <v>36</v>
      </c>
      <c r="C5256" t="s">
        <v>97</v>
      </c>
      <c r="D5256" t="s">
        <v>1295</v>
      </c>
      <c r="E5256" t="s">
        <v>1706</v>
      </c>
      <c r="F5256" s="6">
        <v>3.092783505154639E-3</v>
      </c>
      <c r="G5256" t="s">
        <v>1707</v>
      </c>
      <c r="H5256" t="s">
        <v>389</v>
      </c>
      <c r="I5256" s="1">
        <v>59.790000000000006</v>
      </c>
      <c r="J5256" s="2">
        <v>6.865979381443299E-2</v>
      </c>
      <c r="K5256" s="2">
        <v>0.21711340206185567</v>
      </c>
      <c r="L5256" s="2">
        <v>0.18525773667797599</v>
      </c>
    </row>
    <row r="5257" spans="1:12" x14ac:dyDescent="0.35">
      <c r="A5257">
        <v>7820616</v>
      </c>
      <c r="B5257" t="s">
        <v>36</v>
      </c>
      <c r="C5257" t="s">
        <v>97</v>
      </c>
      <c r="D5257" t="s">
        <v>1295</v>
      </c>
      <c r="E5257" t="s">
        <v>1708</v>
      </c>
      <c r="F5257" s="6">
        <v>7.2164948453608241E-2</v>
      </c>
      <c r="G5257" t="s">
        <v>575</v>
      </c>
      <c r="H5257" t="s">
        <v>417</v>
      </c>
      <c r="I5257" s="1">
        <v>72.025000000000006</v>
      </c>
      <c r="J5257" s="2">
        <v>2.4896907216494841</v>
      </c>
      <c r="K5257" s="2">
        <v>6.5020618556701022</v>
      </c>
      <c r="L5257" s="2">
        <v>5.1886599039294055</v>
      </c>
    </row>
    <row r="5258" spans="1:12" x14ac:dyDescent="0.35">
      <c r="A5258">
        <v>7820616</v>
      </c>
      <c r="B5258" t="s">
        <v>36</v>
      </c>
      <c r="C5258" t="s">
        <v>97</v>
      </c>
      <c r="D5258" t="s">
        <v>1295</v>
      </c>
      <c r="E5258" t="s">
        <v>2207</v>
      </c>
      <c r="F5258" s="6">
        <v>1.5463917525773196E-2</v>
      </c>
      <c r="G5258" t="s">
        <v>2630</v>
      </c>
      <c r="H5258" t="s">
        <v>1636</v>
      </c>
      <c r="I5258" s="1">
        <v>46.795000000000002</v>
      </c>
      <c r="J5258" s="2">
        <v>0.29690721649484536</v>
      </c>
      <c r="K5258" s="2">
        <v>1.122680412371134</v>
      </c>
      <c r="L5258" s="2">
        <v>0.72371134020618566</v>
      </c>
    </row>
    <row r="5259" spans="1:12" x14ac:dyDescent="0.35">
      <c r="A5259">
        <v>7820616</v>
      </c>
      <c r="B5259" t="s">
        <v>36</v>
      </c>
      <c r="C5259" t="s">
        <v>97</v>
      </c>
      <c r="D5259" t="s">
        <v>1295</v>
      </c>
      <c r="E5259" t="s">
        <v>2631</v>
      </c>
      <c r="F5259" s="6">
        <v>1.9587628865979381E-2</v>
      </c>
      <c r="G5259" t="s">
        <v>2632</v>
      </c>
      <c r="H5259" t="s">
        <v>479</v>
      </c>
      <c r="I5259" s="1">
        <v>64.365000000000009</v>
      </c>
      <c r="J5259" s="2">
        <v>0.4622680412371134</v>
      </c>
      <c r="K5259" s="2">
        <v>1.5415463917525773</v>
      </c>
      <c r="L5259" s="2">
        <v>1.2594845958591736</v>
      </c>
    </row>
    <row r="5260" spans="1:12" x14ac:dyDescent="0.35">
      <c r="A5260">
        <v>7820616</v>
      </c>
      <c r="B5260" t="s">
        <v>36</v>
      </c>
      <c r="C5260" t="s">
        <v>97</v>
      </c>
      <c r="D5260" t="s">
        <v>1295</v>
      </c>
      <c r="E5260" t="s">
        <v>1709</v>
      </c>
      <c r="F5260" s="6">
        <v>2.0618556701030928E-3</v>
      </c>
      <c r="G5260" t="s">
        <v>400</v>
      </c>
      <c r="H5260" t="s">
        <v>929</v>
      </c>
      <c r="I5260" s="1">
        <v>56.375</v>
      </c>
      <c r="J5260" s="2">
        <v>6.5773195876288659E-2</v>
      </c>
      <c r="K5260" s="2">
        <v>0.168659793814433</v>
      </c>
      <c r="L5260" s="2">
        <v>0.11628866293995652</v>
      </c>
    </row>
    <row r="5261" spans="1:12" x14ac:dyDescent="0.35">
      <c r="A5261">
        <v>7820616</v>
      </c>
      <c r="B5261" t="s">
        <v>36</v>
      </c>
      <c r="C5261" t="str">
        <f>C5260</f>
        <v>M</v>
      </c>
      <c r="D5261" s="4" t="str">
        <f>"Comparison School Score"</f>
        <v>Comparison School Score</v>
      </c>
      <c r="F5261" s="6">
        <v>0.25567010309278349</v>
      </c>
      <c r="I5261" s="1"/>
      <c r="J5261" s="2">
        <v>8.9345360824742279</v>
      </c>
      <c r="K5261" s="2">
        <v>20.795567010309277</v>
      </c>
      <c r="L5261" s="2">
        <v>16.755464326524244</v>
      </c>
    </row>
    <row r="5262" spans="1:12" x14ac:dyDescent="0.35">
      <c r="A5262">
        <v>7830619</v>
      </c>
      <c r="B5262" t="s">
        <v>63</v>
      </c>
      <c r="C5262" t="s">
        <v>96</v>
      </c>
      <c r="D5262" t="s">
        <v>392</v>
      </c>
      <c r="E5262" t="s">
        <v>393</v>
      </c>
      <c r="F5262" s="6">
        <v>3.0959752321981426E-3</v>
      </c>
      <c r="G5262" t="s">
        <v>233</v>
      </c>
      <c r="H5262" t="s">
        <v>206</v>
      </c>
      <c r="I5262" s="1">
        <v>92.43</v>
      </c>
      <c r="J5262" s="2">
        <v>0.25294117647058828</v>
      </c>
      <c r="K5262" s="2">
        <v>0.30959752321981426</v>
      </c>
      <c r="L5262" s="2">
        <v>0.2860681161791917</v>
      </c>
    </row>
    <row r="5263" spans="1:12" x14ac:dyDescent="0.35">
      <c r="A5263">
        <v>7830619</v>
      </c>
      <c r="B5263" t="s">
        <v>63</v>
      </c>
      <c r="C5263" t="s">
        <v>96</v>
      </c>
      <c r="D5263" t="s">
        <v>414</v>
      </c>
      <c r="E5263" t="s">
        <v>1917</v>
      </c>
      <c r="F5263" s="6">
        <v>1.8575851393188854E-2</v>
      </c>
      <c r="G5263" t="s">
        <v>931</v>
      </c>
      <c r="H5263" t="s">
        <v>1284</v>
      </c>
      <c r="I5263" s="1">
        <v>64.929999999999993</v>
      </c>
      <c r="J5263" s="2">
        <v>0.90650154798761606</v>
      </c>
      <c r="K5263" s="2">
        <v>1.4452012383900927</v>
      </c>
      <c r="L5263" s="2">
        <v>1.2055727837624564</v>
      </c>
    </row>
    <row r="5264" spans="1:12" x14ac:dyDescent="0.35">
      <c r="A5264">
        <v>7830619</v>
      </c>
      <c r="B5264" t="s">
        <v>63</v>
      </c>
      <c r="C5264" t="s">
        <v>96</v>
      </c>
      <c r="D5264" t="s">
        <v>414</v>
      </c>
      <c r="E5264" t="s">
        <v>415</v>
      </c>
      <c r="F5264" s="6">
        <v>2.7863777089783281E-2</v>
      </c>
      <c r="G5264" t="s">
        <v>416</v>
      </c>
      <c r="H5264" t="s">
        <v>417</v>
      </c>
      <c r="I5264" s="1">
        <v>81.765000000000001</v>
      </c>
      <c r="J5264" s="2">
        <v>1.7470588235294118</v>
      </c>
      <c r="K5264" s="2">
        <v>2.5105263157894733</v>
      </c>
      <c r="L5264" s="2">
        <v>2.2764705032017947</v>
      </c>
    </row>
    <row r="5265" spans="1:12" x14ac:dyDescent="0.35">
      <c r="A5265">
        <v>7830619</v>
      </c>
      <c r="B5265" t="s">
        <v>63</v>
      </c>
      <c r="C5265" t="s">
        <v>96</v>
      </c>
      <c r="D5265" t="s">
        <v>414</v>
      </c>
      <c r="E5265" t="s">
        <v>1140</v>
      </c>
      <c r="F5265" s="6">
        <v>3.0959752321981426E-3</v>
      </c>
      <c r="G5265" t="s">
        <v>173</v>
      </c>
      <c r="H5265" t="s">
        <v>1141</v>
      </c>
      <c r="I5265" s="1">
        <v>86.834999999999994</v>
      </c>
      <c r="J5265" s="2">
        <v>0.23777089783281735</v>
      </c>
      <c r="K5265" s="2">
        <v>0.29411764705882354</v>
      </c>
      <c r="L5265" s="2">
        <v>0.26873065960296538</v>
      </c>
    </row>
    <row r="5266" spans="1:12" x14ac:dyDescent="0.35">
      <c r="A5266">
        <v>7830619</v>
      </c>
      <c r="B5266" t="s">
        <v>63</v>
      </c>
      <c r="C5266" t="s">
        <v>96</v>
      </c>
      <c r="D5266" t="s">
        <v>414</v>
      </c>
      <c r="E5266" t="s">
        <v>1142</v>
      </c>
      <c r="F5266" s="6">
        <v>1.238390092879257E-2</v>
      </c>
      <c r="G5266" t="s">
        <v>308</v>
      </c>
      <c r="H5266" t="s">
        <v>1143</v>
      </c>
      <c r="I5266" s="1">
        <v>82.63</v>
      </c>
      <c r="J5266" s="2">
        <v>0.88916408668730651</v>
      </c>
      <c r="K5266" s="2">
        <v>1.2099071207430341</v>
      </c>
      <c r="L5266" s="2">
        <v>1.022910197821933</v>
      </c>
    </row>
    <row r="5267" spans="1:12" x14ac:dyDescent="0.35">
      <c r="A5267">
        <v>7830619</v>
      </c>
      <c r="B5267" t="s">
        <v>63</v>
      </c>
      <c r="C5267" t="s">
        <v>96</v>
      </c>
      <c r="D5267" t="s">
        <v>414</v>
      </c>
      <c r="E5267" t="s">
        <v>1268</v>
      </c>
      <c r="F5267" s="6">
        <v>5.5727554179566562E-2</v>
      </c>
      <c r="G5267" t="s">
        <v>1269</v>
      </c>
      <c r="H5267" t="s">
        <v>990</v>
      </c>
      <c r="I5267" s="1">
        <v>80.004999999999995</v>
      </c>
      <c r="J5267" s="2">
        <v>3.3269349845201237</v>
      </c>
      <c r="K5267" s="2">
        <v>4.9764705882352942</v>
      </c>
      <c r="L5267" s="2">
        <v>4.458204334365325</v>
      </c>
    </row>
    <row r="5268" spans="1:12" x14ac:dyDescent="0.35">
      <c r="A5268">
        <v>7830619</v>
      </c>
      <c r="B5268" t="s">
        <v>63</v>
      </c>
      <c r="C5268" t="s">
        <v>96</v>
      </c>
      <c r="D5268" t="s">
        <v>414</v>
      </c>
      <c r="E5268" t="s">
        <v>418</v>
      </c>
      <c r="F5268" s="6">
        <v>4.3343653250773995E-2</v>
      </c>
      <c r="G5268" t="s">
        <v>375</v>
      </c>
      <c r="H5268" t="s">
        <v>206</v>
      </c>
      <c r="I5268" s="1">
        <v>82.29</v>
      </c>
      <c r="J5268" s="2">
        <v>2.4142414860681116</v>
      </c>
      <c r="K5268" s="2">
        <v>4.3343653250773997</v>
      </c>
      <c r="L5268" s="2">
        <v>3.5671827948130321</v>
      </c>
    </row>
    <row r="5269" spans="1:12" x14ac:dyDescent="0.35">
      <c r="A5269">
        <v>7830619</v>
      </c>
      <c r="B5269" t="s">
        <v>63</v>
      </c>
      <c r="C5269" t="s">
        <v>96</v>
      </c>
      <c r="D5269" t="s">
        <v>414</v>
      </c>
      <c r="E5269" t="s">
        <v>1149</v>
      </c>
      <c r="F5269" s="6">
        <v>3.7151702786377708E-2</v>
      </c>
      <c r="G5269" t="s">
        <v>754</v>
      </c>
      <c r="H5269" t="s">
        <v>959</v>
      </c>
      <c r="I5269" s="1">
        <v>71.545000000000002</v>
      </c>
      <c r="J5269" s="2">
        <v>1.7275541795665634</v>
      </c>
      <c r="K5269" s="2">
        <v>3.2099071207430341</v>
      </c>
      <c r="L5269" s="2">
        <v>2.6563467492260062</v>
      </c>
    </row>
    <row r="5270" spans="1:12" x14ac:dyDescent="0.35">
      <c r="A5270">
        <v>7830619</v>
      </c>
      <c r="B5270" t="s">
        <v>63</v>
      </c>
      <c r="C5270" t="s">
        <v>96</v>
      </c>
      <c r="D5270" t="s">
        <v>414</v>
      </c>
      <c r="E5270" t="s">
        <v>419</v>
      </c>
      <c r="F5270" s="6">
        <v>1.8575851393188854E-2</v>
      </c>
      <c r="G5270" t="s">
        <v>420</v>
      </c>
      <c r="H5270" t="s">
        <v>421</v>
      </c>
      <c r="I5270" s="1">
        <v>77.95</v>
      </c>
      <c r="J5270" s="2">
        <v>0.91950464396284826</v>
      </c>
      <c r="K5270" s="2">
        <v>1.7461300309597523</v>
      </c>
      <c r="L5270" s="2">
        <v>1.4489164086687305</v>
      </c>
    </row>
    <row r="5271" spans="1:12" x14ac:dyDescent="0.35">
      <c r="A5271">
        <v>7830619</v>
      </c>
      <c r="B5271" t="s">
        <v>63</v>
      </c>
      <c r="C5271" t="s">
        <v>96</v>
      </c>
      <c r="D5271" t="s">
        <v>414</v>
      </c>
      <c r="E5271" t="s">
        <v>1152</v>
      </c>
      <c r="F5271" s="6">
        <v>9.2879256965944269E-3</v>
      </c>
      <c r="G5271" t="s">
        <v>327</v>
      </c>
      <c r="H5271" t="s">
        <v>488</v>
      </c>
      <c r="I5271" s="1">
        <v>87.305000000000007</v>
      </c>
      <c r="J5271" s="2">
        <v>0.75139318885448925</v>
      </c>
      <c r="K5271" s="2">
        <v>0.82848297213622291</v>
      </c>
      <c r="L5271" s="2">
        <v>0.8108359416571933</v>
      </c>
    </row>
    <row r="5272" spans="1:12" x14ac:dyDescent="0.35">
      <c r="A5272">
        <v>7830619</v>
      </c>
      <c r="B5272" t="s">
        <v>63</v>
      </c>
      <c r="C5272" t="s">
        <v>96</v>
      </c>
      <c r="D5272" t="s">
        <v>414</v>
      </c>
      <c r="E5272" t="s">
        <v>422</v>
      </c>
      <c r="F5272" s="6">
        <v>1.5479876160990712E-2</v>
      </c>
      <c r="G5272" t="s">
        <v>404</v>
      </c>
      <c r="H5272" t="s">
        <v>423</v>
      </c>
      <c r="I5272" s="1">
        <v>74.715000000000003</v>
      </c>
      <c r="J5272" s="2">
        <v>0.67492260061919507</v>
      </c>
      <c r="K5272" s="2">
        <v>1.4071207430340558</v>
      </c>
      <c r="L5272" s="2">
        <v>1.1563467019851732</v>
      </c>
    </row>
    <row r="5273" spans="1:12" x14ac:dyDescent="0.35">
      <c r="A5273">
        <v>7830619</v>
      </c>
      <c r="B5273" t="s">
        <v>63</v>
      </c>
      <c r="C5273" t="s">
        <v>96</v>
      </c>
      <c r="D5273" t="s">
        <v>414</v>
      </c>
      <c r="E5273" t="s">
        <v>424</v>
      </c>
      <c r="F5273" s="6">
        <v>1.5479876160990712E-2</v>
      </c>
      <c r="G5273" t="s">
        <v>425</v>
      </c>
      <c r="H5273" t="s">
        <v>426</v>
      </c>
      <c r="I5273" s="1">
        <v>81.290000000000006</v>
      </c>
      <c r="J5273" s="2">
        <v>1.0139318885448916</v>
      </c>
      <c r="K5273" s="2">
        <v>1.3312693498452013</v>
      </c>
      <c r="L5273" s="2">
        <v>1.258513979129378</v>
      </c>
    </row>
    <row r="5274" spans="1:12" x14ac:dyDescent="0.35">
      <c r="A5274">
        <v>7830619</v>
      </c>
      <c r="B5274" t="s">
        <v>63</v>
      </c>
      <c r="C5274" t="s">
        <v>96</v>
      </c>
      <c r="D5274" t="s">
        <v>414</v>
      </c>
      <c r="E5274" t="s">
        <v>427</v>
      </c>
      <c r="F5274" s="6">
        <v>3.7151702786377708E-2</v>
      </c>
      <c r="G5274" t="s">
        <v>428</v>
      </c>
      <c r="H5274" t="s">
        <v>429</v>
      </c>
      <c r="I5274" s="1">
        <v>85.015000000000001</v>
      </c>
      <c r="J5274" s="2">
        <v>2.318266253869969</v>
      </c>
      <c r="K5274" s="2">
        <v>3.6891640866873061</v>
      </c>
      <c r="L5274" s="2">
        <v>3.1578947368421053</v>
      </c>
    </row>
    <row r="5275" spans="1:12" x14ac:dyDescent="0.35">
      <c r="A5275">
        <v>7830619</v>
      </c>
      <c r="B5275" t="s">
        <v>63</v>
      </c>
      <c r="C5275" t="s">
        <v>96</v>
      </c>
      <c r="D5275" t="s">
        <v>414</v>
      </c>
      <c r="E5275" t="s">
        <v>1270</v>
      </c>
      <c r="F5275" s="6">
        <v>1.238390092879257E-2</v>
      </c>
      <c r="G5275" t="s">
        <v>395</v>
      </c>
      <c r="H5275" t="s">
        <v>459</v>
      </c>
      <c r="I5275" s="1">
        <v>69.864999999999995</v>
      </c>
      <c r="J5275" s="2">
        <v>0.59566563467492262</v>
      </c>
      <c r="K5275" s="2">
        <v>0.88297213622291026</v>
      </c>
      <c r="L5275" s="2">
        <v>0.86563469381893388</v>
      </c>
    </row>
    <row r="5276" spans="1:12" x14ac:dyDescent="0.35">
      <c r="A5276">
        <v>7830619</v>
      </c>
      <c r="B5276" t="s">
        <v>63</v>
      </c>
      <c r="C5276" t="s">
        <v>96</v>
      </c>
      <c r="D5276" t="s">
        <v>414</v>
      </c>
      <c r="E5276" t="s">
        <v>430</v>
      </c>
      <c r="F5276" s="6">
        <v>4.0247678018575851E-2</v>
      </c>
      <c r="G5276" t="s">
        <v>386</v>
      </c>
      <c r="H5276" t="s">
        <v>431</v>
      </c>
      <c r="I5276" s="1">
        <v>73.300000000000011</v>
      </c>
      <c r="J5276" s="2">
        <v>2.3102167182662536</v>
      </c>
      <c r="K5276" s="2">
        <v>3.437151702786378</v>
      </c>
      <c r="L5276" s="2">
        <v>2.9501549215877758</v>
      </c>
    </row>
    <row r="5277" spans="1:12" x14ac:dyDescent="0.35">
      <c r="A5277">
        <v>7830619</v>
      </c>
      <c r="B5277" t="s">
        <v>63</v>
      </c>
      <c r="C5277" t="s">
        <v>96</v>
      </c>
      <c r="D5277" t="s">
        <v>414</v>
      </c>
      <c r="E5277" t="s">
        <v>1153</v>
      </c>
      <c r="F5277" s="6">
        <v>3.0959752321981424E-2</v>
      </c>
      <c r="G5277" t="s">
        <v>286</v>
      </c>
      <c r="H5277" t="s">
        <v>982</v>
      </c>
      <c r="I5277" s="1">
        <v>81.834999999999994</v>
      </c>
      <c r="J5277" s="2">
        <v>1.78328173374613</v>
      </c>
      <c r="K5277" s="2">
        <v>3.0495356037151704</v>
      </c>
      <c r="L5277" s="2">
        <v>2.5356037624111116</v>
      </c>
    </row>
    <row r="5278" spans="1:12" x14ac:dyDescent="0.35">
      <c r="A5278">
        <v>7830619</v>
      </c>
      <c r="B5278" t="s">
        <v>63</v>
      </c>
      <c r="C5278" t="s">
        <v>96</v>
      </c>
      <c r="D5278" t="s">
        <v>414</v>
      </c>
      <c r="E5278" t="s">
        <v>1919</v>
      </c>
      <c r="F5278" s="6">
        <v>5.2631578947368418E-2</v>
      </c>
      <c r="G5278" t="s">
        <v>1920</v>
      </c>
      <c r="H5278" t="s">
        <v>863</v>
      </c>
      <c r="I5278" s="1">
        <v>47.29</v>
      </c>
      <c r="J5278" s="2">
        <v>2</v>
      </c>
      <c r="K5278" s="2">
        <v>3.2105263157894735</v>
      </c>
      <c r="L5278" s="2">
        <v>2.4894736440558183</v>
      </c>
    </row>
    <row r="5279" spans="1:12" x14ac:dyDescent="0.35">
      <c r="A5279">
        <v>7830619</v>
      </c>
      <c r="B5279" t="s">
        <v>63</v>
      </c>
      <c r="C5279" t="s">
        <v>96</v>
      </c>
      <c r="D5279" t="s">
        <v>414</v>
      </c>
      <c r="E5279" t="s">
        <v>1155</v>
      </c>
      <c r="F5279" s="6">
        <v>6.1919504643962852E-3</v>
      </c>
      <c r="G5279" t="s">
        <v>425</v>
      </c>
      <c r="H5279" t="s">
        <v>843</v>
      </c>
      <c r="I5279" s="1">
        <v>74.489999999999995</v>
      </c>
      <c r="J5279" s="2">
        <v>0.40557275541795668</v>
      </c>
      <c r="K5279" s="2">
        <v>0.48792569659442725</v>
      </c>
      <c r="L5279" s="2">
        <v>0.46191949519579628</v>
      </c>
    </row>
    <row r="5280" spans="1:12" x14ac:dyDescent="0.35">
      <c r="A5280">
        <v>7830619</v>
      </c>
      <c r="B5280" t="s">
        <v>63</v>
      </c>
      <c r="C5280" t="s">
        <v>96</v>
      </c>
      <c r="D5280" t="s">
        <v>414</v>
      </c>
      <c r="E5280" t="s">
        <v>434</v>
      </c>
      <c r="F5280" s="6">
        <v>6.1919504643962852E-3</v>
      </c>
      <c r="G5280" t="s">
        <v>435</v>
      </c>
      <c r="H5280" t="s">
        <v>436</v>
      </c>
      <c r="I5280" s="1">
        <v>74.954999999999998</v>
      </c>
      <c r="J5280" s="2">
        <v>0.37399380804953564</v>
      </c>
      <c r="K5280" s="2">
        <v>0.51021671826625392</v>
      </c>
      <c r="L5280" s="2">
        <v>0.46377709923144839</v>
      </c>
    </row>
    <row r="5281" spans="1:12" x14ac:dyDescent="0.35">
      <c r="A5281">
        <v>7830619</v>
      </c>
      <c r="B5281" t="s">
        <v>63</v>
      </c>
      <c r="C5281" t="s">
        <v>96</v>
      </c>
      <c r="D5281" t="s">
        <v>414</v>
      </c>
      <c r="E5281" t="s">
        <v>437</v>
      </c>
      <c r="F5281" s="6">
        <v>2.1671826625386997E-2</v>
      </c>
      <c r="G5281" t="s">
        <v>438</v>
      </c>
      <c r="H5281" t="s">
        <v>439</v>
      </c>
      <c r="I5281" s="1">
        <v>78.949999999999989</v>
      </c>
      <c r="J5281" s="2">
        <v>1.1356037151702787</v>
      </c>
      <c r="K5281" s="2">
        <v>1.9721362229102168</v>
      </c>
      <c r="L5281" s="2">
        <v>1.7120743034055728</v>
      </c>
    </row>
    <row r="5282" spans="1:12" x14ac:dyDescent="0.35">
      <c r="A5282">
        <v>7830619</v>
      </c>
      <c r="B5282" t="s">
        <v>63</v>
      </c>
      <c r="C5282" t="s">
        <v>96</v>
      </c>
      <c r="D5282" t="s">
        <v>414</v>
      </c>
      <c r="E5282" t="s">
        <v>1156</v>
      </c>
      <c r="F5282" s="6">
        <v>3.0959752321981426E-3</v>
      </c>
      <c r="G5282" t="s">
        <v>846</v>
      </c>
      <c r="H5282" t="s">
        <v>1157</v>
      </c>
      <c r="I5282" s="1">
        <v>82.110000000000014</v>
      </c>
      <c r="J5282" s="2">
        <v>0.24582043343653254</v>
      </c>
      <c r="K5282" s="2">
        <v>0.28452012383900932</v>
      </c>
      <c r="L5282" s="2">
        <v>0.23777090728098396</v>
      </c>
    </row>
    <row r="5283" spans="1:12" x14ac:dyDescent="0.35">
      <c r="A5283">
        <v>7830619</v>
      </c>
      <c r="B5283" t="s">
        <v>63</v>
      </c>
      <c r="C5283" t="s">
        <v>96</v>
      </c>
      <c r="D5283" t="s">
        <v>414</v>
      </c>
      <c r="E5283" t="s">
        <v>1921</v>
      </c>
      <c r="F5283" s="6">
        <v>2.7863777089783281E-2</v>
      </c>
      <c r="G5283" t="s">
        <v>1922</v>
      </c>
      <c r="H5283" t="s">
        <v>922</v>
      </c>
      <c r="I5283" s="1">
        <v>90.704999999999998</v>
      </c>
      <c r="J5283" s="2">
        <v>2.4826625386996901</v>
      </c>
      <c r="K5283" s="2">
        <v>2.6414860681114551</v>
      </c>
      <c r="L5283" s="2">
        <v>2.527244497009844</v>
      </c>
    </row>
    <row r="5284" spans="1:12" x14ac:dyDescent="0.35">
      <c r="A5284">
        <v>7830619</v>
      </c>
      <c r="B5284" t="s">
        <v>63</v>
      </c>
      <c r="C5284" t="s">
        <v>96</v>
      </c>
      <c r="D5284" t="s">
        <v>414</v>
      </c>
      <c r="E5284" t="s">
        <v>1923</v>
      </c>
      <c r="F5284" s="6">
        <v>3.7151702786377708E-2</v>
      </c>
      <c r="G5284" t="s">
        <v>294</v>
      </c>
      <c r="H5284" t="s">
        <v>173</v>
      </c>
      <c r="I5284" s="1">
        <v>73.069999999999993</v>
      </c>
      <c r="J5284" s="2">
        <v>1.928173374613003</v>
      </c>
      <c r="K5284" s="2">
        <v>2.8532507739938078</v>
      </c>
      <c r="L5284" s="2">
        <v>2.7157894169952108</v>
      </c>
    </row>
    <row r="5285" spans="1:12" x14ac:dyDescent="0.35">
      <c r="A5285">
        <v>7830619</v>
      </c>
      <c r="B5285" t="s">
        <v>63</v>
      </c>
      <c r="C5285" t="s">
        <v>96</v>
      </c>
      <c r="D5285" t="s">
        <v>414</v>
      </c>
      <c r="E5285" t="s">
        <v>1158</v>
      </c>
      <c r="F5285" s="6">
        <v>3.0959752321981426E-3</v>
      </c>
      <c r="G5285" t="s">
        <v>184</v>
      </c>
      <c r="H5285" t="s">
        <v>656</v>
      </c>
      <c r="I5285" s="1">
        <v>83.484999999999999</v>
      </c>
      <c r="J5285" s="2">
        <v>0.23591331269349847</v>
      </c>
      <c r="K5285" s="2">
        <v>0.27863777089783281</v>
      </c>
      <c r="L5285" s="2">
        <v>0.25851393188854493</v>
      </c>
    </row>
    <row r="5286" spans="1:12" x14ac:dyDescent="0.35">
      <c r="A5286">
        <v>7830619</v>
      </c>
      <c r="B5286" t="s">
        <v>63</v>
      </c>
      <c r="C5286" t="s">
        <v>96</v>
      </c>
      <c r="D5286" t="s">
        <v>414</v>
      </c>
      <c r="E5286" t="s">
        <v>445</v>
      </c>
      <c r="F5286" s="6">
        <v>4.0247678018575851E-2</v>
      </c>
      <c r="G5286" t="s">
        <v>446</v>
      </c>
      <c r="H5286" t="s">
        <v>447</v>
      </c>
      <c r="I5286" s="1">
        <v>58.764999999999993</v>
      </c>
      <c r="J5286" s="2">
        <v>1.7628482972136221</v>
      </c>
      <c r="K5286" s="2">
        <v>3.2037151702786377</v>
      </c>
      <c r="L5286" s="2">
        <v>2.3665634367857185</v>
      </c>
    </row>
    <row r="5287" spans="1:12" x14ac:dyDescent="0.35">
      <c r="A5287">
        <v>7830619</v>
      </c>
      <c r="B5287" t="s">
        <v>63</v>
      </c>
      <c r="C5287" t="s">
        <v>96</v>
      </c>
      <c r="D5287" t="s">
        <v>414</v>
      </c>
      <c r="E5287" t="s">
        <v>2701</v>
      </c>
      <c r="F5287" s="6">
        <v>9.2879256965944269E-3</v>
      </c>
      <c r="G5287" t="s">
        <v>1054</v>
      </c>
      <c r="H5287" t="s">
        <v>1143</v>
      </c>
      <c r="I5287" s="1">
        <v>71.335000000000008</v>
      </c>
      <c r="J5287" s="2">
        <v>0.54148606811145505</v>
      </c>
      <c r="K5287" s="2">
        <v>0.90743034055727556</v>
      </c>
      <c r="L5287" s="2">
        <v>0.66315790890909199</v>
      </c>
    </row>
    <row r="5288" spans="1:12" x14ac:dyDescent="0.35">
      <c r="A5288">
        <v>7830619</v>
      </c>
      <c r="B5288" t="s">
        <v>63</v>
      </c>
      <c r="C5288" t="s">
        <v>96</v>
      </c>
      <c r="D5288" t="s">
        <v>414</v>
      </c>
      <c r="E5288" t="s">
        <v>2702</v>
      </c>
      <c r="F5288" s="6">
        <v>6.1919504643962852E-3</v>
      </c>
      <c r="G5288" t="s">
        <v>206</v>
      </c>
      <c r="H5288" t="s">
        <v>1148</v>
      </c>
      <c r="I5288" s="1">
        <v>97.914999999999992</v>
      </c>
      <c r="J5288" s="2">
        <v>0.61919504643962853</v>
      </c>
      <c r="K5288" s="2">
        <v>0.61424148606811146</v>
      </c>
      <c r="L5288" s="2">
        <v>0.60619195991256292</v>
      </c>
    </row>
    <row r="5289" spans="1:12" x14ac:dyDescent="0.35">
      <c r="A5289">
        <v>7830619</v>
      </c>
      <c r="B5289" t="s">
        <v>63</v>
      </c>
      <c r="C5289" t="s">
        <v>96</v>
      </c>
      <c r="D5289" t="s">
        <v>414</v>
      </c>
      <c r="E5289" t="s">
        <v>448</v>
      </c>
      <c r="F5289" s="6">
        <v>3.4055727554179564E-2</v>
      </c>
      <c r="G5289" t="s">
        <v>449</v>
      </c>
      <c r="H5289" t="s">
        <v>450</v>
      </c>
      <c r="I5289" s="1">
        <v>77.655000000000001</v>
      </c>
      <c r="J5289" s="2">
        <v>2.4894736842105258</v>
      </c>
      <c r="K5289" s="2">
        <v>2.6733746130030958</v>
      </c>
      <c r="L5289" s="2">
        <v>2.642724406239418</v>
      </c>
    </row>
    <row r="5290" spans="1:12" x14ac:dyDescent="0.35">
      <c r="A5290">
        <v>7830619</v>
      </c>
      <c r="B5290" t="s">
        <v>63</v>
      </c>
      <c r="C5290" t="s">
        <v>96</v>
      </c>
      <c r="D5290" t="s">
        <v>414</v>
      </c>
      <c r="E5290" t="s">
        <v>451</v>
      </c>
      <c r="F5290" s="6">
        <v>7.1207430340557279E-2</v>
      </c>
      <c r="G5290" t="s">
        <v>452</v>
      </c>
      <c r="H5290" t="s">
        <v>436</v>
      </c>
      <c r="I5290" s="1">
        <v>60.294999999999995</v>
      </c>
      <c r="J5290" s="2">
        <v>3.5959752321981426</v>
      </c>
      <c r="K5290" s="2">
        <v>5.8674922600619199</v>
      </c>
      <c r="L5290" s="2">
        <v>4.3009289012235756</v>
      </c>
    </row>
    <row r="5291" spans="1:12" x14ac:dyDescent="0.35">
      <c r="A5291">
        <v>7830619</v>
      </c>
      <c r="B5291" t="s">
        <v>63</v>
      </c>
      <c r="C5291" t="s">
        <v>96</v>
      </c>
      <c r="D5291" t="s">
        <v>414</v>
      </c>
      <c r="E5291" t="s">
        <v>1162</v>
      </c>
      <c r="F5291" s="6">
        <v>6.1919504643962852E-3</v>
      </c>
      <c r="G5291" t="s">
        <v>1163</v>
      </c>
      <c r="H5291" t="s">
        <v>241</v>
      </c>
      <c r="I5291" s="1">
        <v>81.375</v>
      </c>
      <c r="J5291" s="2">
        <v>0.43529411764705883</v>
      </c>
      <c r="K5291" s="2">
        <v>0.50464396284829727</v>
      </c>
      <c r="L5291" s="2">
        <v>0.50402477725002426</v>
      </c>
    </row>
    <row r="5292" spans="1:12" x14ac:dyDescent="0.35">
      <c r="A5292">
        <v>7830619</v>
      </c>
      <c r="B5292" t="s">
        <v>63</v>
      </c>
      <c r="C5292" t="s">
        <v>96</v>
      </c>
      <c r="D5292" t="s">
        <v>414</v>
      </c>
      <c r="E5292" t="s">
        <v>453</v>
      </c>
      <c r="F5292" s="6">
        <v>1.5479876160990712E-2</v>
      </c>
      <c r="G5292" t="s">
        <v>454</v>
      </c>
      <c r="H5292" t="s">
        <v>373</v>
      </c>
      <c r="I5292" s="1">
        <v>75.454999999999998</v>
      </c>
      <c r="J5292" s="2">
        <v>0.8653250773993808</v>
      </c>
      <c r="K5292" s="2">
        <v>1.3003095975232197</v>
      </c>
      <c r="L5292" s="2">
        <v>1.1687306501547987</v>
      </c>
    </row>
    <row r="5293" spans="1:12" x14ac:dyDescent="0.35">
      <c r="A5293">
        <v>7830619</v>
      </c>
      <c r="B5293" t="s">
        <v>63</v>
      </c>
      <c r="C5293" t="s">
        <v>96</v>
      </c>
      <c r="D5293" t="s">
        <v>414</v>
      </c>
      <c r="E5293" t="s">
        <v>455</v>
      </c>
      <c r="F5293" s="6">
        <v>9.2879256965944269E-3</v>
      </c>
      <c r="G5293" t="s">
        <v>456</v>
      </c>
      <c r="H5293" t="s">
        <v>246</v>
      </c>
      <c r="I5293" s="1">
        <v>76.465000000000003</v>
      </c>
      <c r="J5293" s="2">
        <v>0.57399380804953559</v>
      </c>
      <c r="K5293" s="2">
        <v>0.70866873065015479</v>
      </c>
      <c r="L5293" s="2">
        <v>0.7095975373920641</v>
      </c>
    </row>
    <row r="5294" spans="1:12" x14ac:dyDescent="0.35">
      <c r="A5294">
        <v>7830619</v>
      </c>
      <c r="B5294" t="s">
        <v>63</v>
      </c>
      <c r="C5294" t="s">
        <v>96</v>
      </c>
      <c r="D5294" t="s">
        <v>414</v>
      </c>
      <c r="E5294" t="s">
        <v>457</v>
      </c>
      <c r="F5294" s="6">
        <v>2.1671826625386997E-2</v>
      </c>
      <c r="G5294" t="s">
        <v>458</v>
      </c>
      <c r="H5294" t="s">
        <v>459</v>
      </c>
      <c r="I5294" s="1">
        <v>66.045000000000002</v>
      </c>
      <c r="J5294" s="2">
        <v>0.84736842105263166</v>
      </c>
      <c r="K5294" s="2">
        <v>1.5452012383900928</v>
      </c>
      <c r="L5294" s="2">
        <v>1.4325077068694974</v>
      </c>
    </row>
    <row r="5295" spans="1:12" x14ac:dyDescent="0.35">
      <c r="A5295">
        <v>7830619</v>
      </c>
      <c r="B5295" t="s">
        <v>63</v>
      </c>
      <c r="C5295" t="s">
        <v>96</v>
      </c>
      <c r="D5295" t="s">
        <v>414</v>
      </c>
      <c r="E5295" t="s">
        <v>222</v>
      </c>
      <c r="F5295" s="6">
        <v>4.6439628482972138E-2</v>
      </c>
      <c r="G5295" t="s">
        <v>460</v>
      </c>
      <c r="H5295" t="s">
        <v>461</v>
      </c>
      <c r="I5295" s="1">
        <v>71.919999999999987</v>
      </c>
      <c r="J5295" s="2">
        <v>2.3359133126934983</v>
      </c>
      <c r="K5295" s="2">
        <v>3.8498452012383906</v>
      </c>
      <c r="L5295" s="2">
        <v>3.3390093587869463</v>
      </c>
    </row>
    <row r="5296" spans="1:12" x14ac:dyDescent="0.35">
      <c r="A5296">
        <v>7830619</v>
      </c>
      <c r="B5296" t="s">
        <v>63</v>
      </c>
      <c r="C5296" t="s">
        <v>96</v>
      </c>
      <c r="D5296" t="s">
        <v>414</v>
      </c>
      <c r="E5296" t="s">
        <v>462</v>
      </c>
      <c r="F5296" s="6">
        <v>4.0247678018575851E-2</v>
      </c>
      <c r="G5296" t="s">
        <v>463</v>
      </c>
      <c r="H5296" t="s">
        <v>464</v>
      </c>
      <c r="I5296" s="1">
        <v>72.745000000000005</v>
      </c>
      <c r="J5296" s="2">
        <v>2.2900928792569659</v>
      </c>
      <c r="K5296" s="2">
        <v>3.6907120743034056</v>
      </c>
      <c r="L5296" s="2">
        <v>2.9300310825784877</v>
      </c>
    </row>
    <row r="5297" spans="1:12" x14ac:dyDescent="0.35">
      <c r="A5297">
        <v>7830619</v>
      </c>
      <c r="B5297" t="s">
        <v>63</v>
      </c>
      <c r="C5297" t="s">
        <v>96</v>
      </c>
      <c r="D5297" t="s">
        <v>414</v>
      </c>
      <c r="E5297" t="s">
        <v>465</v>
      </c>
      <c r="F5297" s="6">
        <v>4.0247678018575851E-2</v>
      </c>
      <c r="G5297" t="s">
        <v>466</v>
      </c>
      <c r="H5297" t="s">
        <v>467</v>
      </c>
      <c r="I5297" s="1">
        <v>85.58</v>
      </c>
      <c r="J5297" s="2">
        <v>2.8616099071207426</v>
      </c>
      <c r="K5297" s="2">
        <v>3.6947368421052631</v>
      </c>
      <c r="L5297" s="2">
        <v>3.4411764705882351</v>
      </c>
    </row>
    <row r="5298" spans="1:12" x14ac:dyDescent="0.35">
      <c r="A5298">
        <v>7830619</v>
      </c>
      <c r="B5298" t="s">
        <v>63</v>
      </c>
      <c r="C5298" t="s">
        <v>96</v>
      </c>
      <c r="D5298" t="s">
        <v>414</v>
      </c>
      <c r="E5298" t="s">
        <v>468</v>
      </c>
      <c r="F5298" s="6">
        <v>3.0959752321981426E-3</v>
      </c>
      <c r="G5298" t="s">
        <v>241</v>
      </c>
      <c r="H5298" t="s">
        <v>361</v>
      </c>
      <c r="I5298" s="1">
        <v>85.424999999999997</v>
      </c>
      <c r="J5298" s="2">
        <v>0.25232198142414863</v>
      </c>
      <c r="K5298" s="2">
        <v>0.28761609907120744</v>
      </c>
      <c r="L5298" s="2">
        <v>0.26439628955380468</v>
      </c>
    </row>
    <row r="5299" spans="1:12" x14ac:dyDescent="0.35">
      <c r="A5299">
        <v>7830619</v>
      </c>
      <c r="B5299" t="s">
        <v>63</v>
      </c>
      <c r="C5299" t="s">
        <v>96</v>
      </c>
      <c r="D5299" t="s">
        <v>414</v>
      </c>
      <c r="E5299" t="s">
        <v>773</v>
      </c>
      <c r="F5299" s="6">
        <v>2.4767801857585141E-2</v>
      </c>
      <c r="G5299" t="s">
        <v>715</v>
      </c>
      <c r="H5299" t="s">
        <v>441</v>
      </c>
      <c r="I5299" s="1">
        <v>85.450000000000017</v>
      </c>
      <c r="J5299" s="2">
        <v>1.9863777089783283</v>
      </c>
      <c r="K5299" s="2">
        <v>2.3207430340557278</v>
      </c>
      <c r="L5299" s="2">
        <v>2.1176470588235294</v>
      </c>
    </row>
    <row r="5300" spans="1:12" x14ac:dyDescent="0.35">
      <c r="A5300">
        <v>7830619</v>
      </c>
      <c r="B5300" t="s">
        <v>63</v>
      </c>
      <c r="C5300" t="s">
        <v>96</v>
      </c>
      <c r="D5300" t="s">
        <v>414</v>
      </c>
      <c r="E5300" t="s">
        <v>1927</v>
      </c>
      <c r="F5300" s="6">
        <v>3.0959752321981426E-3</v>
      </c>
      <c r="G5300" t="s">
        <v>206</v>
      </c>
      <c r="H5300" t="s">
        <v>464</v>
      </c>
      <c r="I5300" s="1">
        <v>94.195000000000007</v>
      </c>
      <c r="J5300" s="2">
        <v>0.30959752321981426</v>
      </c>
      <c r="K5300" s="2">
        <v>0.28390092879256967</v>
      </c>
      <c r="L5300" s="2">
        <v>0.29164085742489843</v>
      </c>
    </row>
    <row r="5301" spans="1:12" x14ac:dyDescent="0.35">
      <c r="A5301">
        <v>7830619</v>
      </c>
      <c r="B5301" t="s">
        <v>63</v>
      </c>
      <c r="C5301" t="s">
        <v>96</v>
      </c>
      <c r="D5301" t="s">
        <v>414</v>
      </c>
      <c r="E5301" t="s">
        <v>469</v>
      </c>
      <c r="F5301" s="6">
        <v>3.0959752321981426E-3</v>
      </c>
      <c r="G5301" t="s">
        <v>470</v>
      </c>
      <c r="H5301" t="s">
        <v>471</v>
      </c>
      <c r="I5301" s="1">
        <v>87.55</v>
      </c>
      <c r="J5301" s="2">
        <v>0.21640866873065018</v>
      </c>
      <c r="K5301" s="2">
        <v>0.30340557275541796</v>
      </c>
      <c r="L5301" s="2">
        <v>0.27120742561647398</v>
      </c>
    </row>
    <row r="5302" spans="1:12" x14ac:dyDescent="0.35">
      <c r="A5302">
        <v>7830619</v>
      </c>
      <c r="B5302" t="s">
        <v>63</v>
      </c>
      <c r="C5302" t="s">
        <v>96</v>
      </c>
      <c r="D5302" t="s">
        <v>525</v>
      </c>
      <c r="E5302" t="s">
        <v>2798</v>
      </c>
      <c r="F5302" s="6">
        <v>3.0959752321981426E-3</v>
      </c>
      <c r="G5302" t="s">
        <v>619</v>
      </c>
      <c r="H5302" t="s">
        <v>206</v>
      </c>
      <c r="I5302" s="1">
        <v>86.62</v>
      </c>
      <c r="J5302" s="2">
        <v>0.24520123839009289</v>
      </c>
      <c r="K5302" s="2">
        <v>0.30959752321981426</v>
      </c>
      <c r="L5302" s="2">
        <v>0.26811145038427586</v>
      </c>
    </row>
    <row r="5303" spans="1:12" x14ac:dyDescent="0.35">
      <c r="A5303">
        <v>7830619</v>
      </c>
      <c r="B5303" t="s">
        <v>63</v>
      </c>
      <c r="C5303" t="s">
        <v>96</v>
      </c>
      <c r="D5303" t="s">
        <v>525</v>
      </c>
      <c r="E5303" t="s">
        <v>526</v>
      </c>
      <c r="F5303" s="6">
        <v>3.4055727554179564E-2</v>
      </c>
      <c r="G5303" t="s">
        <v>527</v>
      </c>
      <c r="H5303" t="s">
        <v>528</v>
      </c>
      <c r="I5303" s="1">
        <v>74.650000000000006</v>
      </c>
      <c r="J5303" s="2">
        <v>2.2068111455108355</v>
      </c>
      <c r="K5303" s="2">
        <v>3.3647058823529408</v>
      </c>
      <c r="L5303" s="2">
        <v>2.5439627443673807</v>
      </c>
    </row>
    <row r="5304" spans="1:12" x14ac:dyDescent="0.35">
      <c r="A5304">
        <v>7830619</v>
      </c>
      <c r="B5304" t="s">
        <v>63</v>
      </c>
      <c r="C5304" t="s">
        <v>96</v>
      </c>
      <c r="D5304" t="s">
        <v>525</v>
      </c>
      <c r="E5304" t="s">
        <v>2799</v>
      </c>
      <c r="F5304" s="6">
        <v>3.0959752321981426E-3</v>
      </c>
      <c r="G5304" t="s">
        <v>684</v>
      </c>
      <c r="H5304" t="s">
        <v>667</v>
      </c>
      <c r="I5304" s="1">
        <v>87.6</v>
      </c>
      <c r="J5304" s="2">
        <v>0.23034055727554184</v>
      </c>
      <c r="K5304" s="2">
        <v>0.29659442724458207</v>
      </c>
      <c r="L5304" s="2">
        <v>0.27120742561647398</v>
      </c>
    </row>
    <row r="5305" spans="1:12" x14ac:dyDescent="0.35">
      <c r="A5305">
        <v>7830619</v>
      </c>
      <c r="B5305" t="s">
        <v>63</v>
      </c>
      <c r="C5305" t="s">
        <v>96</v>
      </c>
      <c r="D5305" t="s">
        <v>525</v>
      </c>
      <c r="E5305" t="s">
        <v>1058</v>
      </c>
      <c r="F5305" s="6">
        <v>2.7863777089783281E-2</v>
      </c>
      <c r="G5305" t="s">
        <v>1059</v>
      </c>
      <c r="H5305" t="s">
        <v>1060</v>
      </c>
      <c r="I5305" s="1">
        <v>78.884999999999991</v>
      </c>
      <c r="J5305" s="2">
        <v>1.3764705882352941</v>
      </c>
      <c r="K5305" s="2">
        <v>2.64984520123839</v>
      </c>
      <c r="L5305" s="2">
        <v>2.1984520549006508</v>
      </c>
    </row>
    <row r="5306" spans="1:12" x14ac:dyDescent="0.35">
      <c r="A5306">
        <v>7830619</v>
      </c>
      <c r="B5306" t="s">
        <v>63</v>
      </c>
      <c r="C5306" t="s">
        <v>96</v>
      </c>
      <c r="D5306" t="s">
        <v>525</v>
      </c>
      <c r="E5306" t="s">
        <v>2123</v>
      </c>
      <c r="F5306" s="6">
        <v>6.1919504643962852E-3</v>
      </c>
      <c r="G5306" t="s">
        <v>2124</v>
      </c>
      <c r="H5306" t="s">
        <v>1648</v>
      </c>
      <c r="I5306" s="1">
        <v>83.97999999999999</v>
      </c>
      <c r="J5306" s="2">
        <v>0.40061919504643967</v>
      </c>
      <c r="K5306" s="2">
        <v>0.58328173374613013</v>
      </c>
      <c r="L5306" s="2">
        <v>0.52012383900928794</v>
      </c>
    </row>
    <row r="5307" spans="1:12" x14ac:dyDescent="0.35">
      <c r="A5307">
        <v>7830619</v>
      </c>
      <c r="B5307" t="s">
        <v>63</v>
      </c>
      <c r="C5307" t="s">
        <v>96</v>
      </c>
      <c r="D5307" t="s">
        <v>643</v>
      </c>
      <c r="E5307" t="s">
        <v>1307</v>
      </c>
      <c r="F5307" s="6">
        <v>6.1919504643962852E-3</v>
      </c>
      <c r="G5307" t="s">
        <v>2172</v>
      </c>
      <c r="H5307" t="s">
        <v>1696</v>
      </c>
      <c r="I5307" s="1">
        <v>67.165000000000006</v>
      </c>
      <c r="J5307" s="2">
        <v>0.29721362229102166</v>
      </c>
      <c r="K5307" s="2">
        <v>0.44705882352941179</v>
      </c>
      <c r="L5307" s="2">
        <v>0.41609905231109717</v>
      </c>
    </row>
    <row r="5308" spans="1:12" x14ac:dyDescent="0.35">
      <c r="A5308">
        <v>7830619</v>
      </c>
      <c r="B5308" t="s">
        <v>63</v>
      </c>
      <c r="C5308" t="s">
        <v>96</v>
      </c>
      <c r="D5308" t="s">
        <v>643</v>
      </c>
      <c r="E5308" t="s">
        <v>2173</v>
      </c>
      <c r="F5308" s="6">
        <v>3.0959752321981426E-3</v>
      </c>
      <c r="G5308" t="s">
        <v>452</v>
      </c>
      <c r="H5308" t="s">
        <v>933</v>
      </c>
      <c r="I5308" s="1">
        <v>60.844999999999999</v>
      </c>
      <c r="J5308" s="2">
        <v>0.15634674922600619</v>
      </c>
      <c r="K5308" s="2">
        <v>0.1863777089783282</v>
      </c>
      <c r="L5308" s="2">
        <v>0.1885448963649502</v>
      </c>
    </row>
    <row r="5309" spans="1:12" x14ac:dyDescent="0.35">
      <c r="A5309">
        <v>7830619</v>
      </c>
      <c r="B5309" t="s">
        <v>63</v>
      </c>
      <c r="C5309" t="s">
        <v>96</v>
      </c>
      <c r="D5309" t="s">
        <v>643</v>
      </c>
      <c r="E5309" t="s">
        <v>2819</v>
      </c>
      <c r="F5309" s="6">
        <v>3.0959752321981426E-3</v>
      </c>
      <c r="G5309" t="s">
        <v>304</v>
      </c>
      <c r="H5309" t="s">
        <v>520</v>
      </c>
      <c r="I5309" s="1">
        <v>88.384999999999991</v>
      </c>
      <c r="J5309" s="2">
        <v>0.27801857585139322</v>
      </c>
      <c r="K5309" s="2">
        <v>0.2752321981424149</v>
      </c>
      <c r="L5309" s="2">
        <v>0.27337462245126259</v>
      </c>
    </row>
    <row r="5310" spans="1:12" x14ac:dyDescent="0.35">
      <c r="A5310">
        <v>7830619</v>
      </c>
      <c r="B5310" t="s">
        <v>63</v>
      </c>
      <c r="C5310" t="str">
        <f>C5309</f>
        <v>E</v>
      </c>
      <c r="D5310" s="4" t="str">
        <f>"Comparison School Score"</f>
        <v>Comparison School Score</v>
      </c>
      <c r="F5310" s="6">
        <v>1</v>
      </c>
      <c r="I5310" s="1"/>
      <c r="J5310" s="2">
        <v>57.851393188854487</v>
      </c>
      <c r="K5310" s="2">
        <v>86.769349845201234</v>
      </c>
      <c r="L5310" s="2">
        <v>74.521362493650798</v>
      </c>
    </row>
    <row r="5311" spans="1:12" x14ac:dyDescent="0.35">
      <c r="A5311">
        <v>7830620</v>
      </c>
      <c r="B5311" t="s">
        <v>21</v>
      </c>
      <c r="C5311" t="s">
        <v>96</v>
      </c>
      <c r="D5311" t="s">
        <v>392</v>
      </c>
      <c r="E5311" t="s">
        <v>394</v>
      </c>
      <c r="F5311" s="6">
        <v>4.0650406504065045E-3</v>
      </c>
      <c r="G5311" t="s">
        <v>395</v>
      </c>
      <c r="H5311" t="s">
        <v>396</v>
      </c>
      <c r="I5311" s="1">
        <v>78.709999999999994</v>
      </c>
      <c r="J5311" s="2">
        <v>0.19552845528455287</v>
      </c>
      <c r="K5311" s="2">
        <v>0.40487804878048783</v>
      </c>
      <c r="L5311" s="2">
        <v>0.3199186991869919</v>
      </c>
    </row>
    <row r="5312" spans="1:12" x14ac:dyDescent="0.35">
      <c r="A5312">
        <v>7830620</v>
      </c>
      <c r="B5312" t="s">
        <v>21</v>
      </c>
      <c r="C5312" t="s">
        <v>96</v>
      </c>
      <c r="D5312" t="s">
        <v>392</v>
      </c>
      <c r="E5312" t="s">
        <v>546</v>
      </c>
      <c r="F5312" s="6">
        <v>4.0650406504065045E-3</v>
      </c>
      <c r="G5312" t="s">
        <v>254</v>
      </c>
      <c r="H5312" t="s">
        <v>431</v>
      </c>
      <c r="I5312" s="1">
        <v>80.325000000000003</v>
      </c>
      <c r="J5312" s="2">
        <v>0.30934959349593499</v>
      </c>
      <c r="K5312" s="2">
        <v>0.34715447154471551</v>
      </c>
      <c r="L5312" s="2">
        <v>0.32642277663316188</v>
      </c>
    </row>
    <row r="5313" spans="1:12" x14ac:dyDescent="0.35">
      <c r="A5313">
        <v>7830620</v>
      </c>
      <c r="B5313" t="s">
        <v>21</v>
      </c>
      <c r="C5313" t="s">
        <v>96</v>
      </c>
      <c r="D5313" t="s">
        <v>392</v>
      </c>
      <c r="E5313" t="s">
        <v>570</v>
      </c>
      <c r="F5313" s="6">
        <v>8.130081300813009E-3</v>
      </c>
      <c r="G5313" t="s">
        <v>571</v>
      </c>
      <c r="H5313" t="s">
        <v>572</v>
      </c>
      <c r="I5313" s="1">
        <v>83.81</v>
      </c>
      <c r="J5313" s="2">
        <v>0.60243902439024388</v>
      </c>
      <c r="K5313" s="2">
        <v>0.81138211382113823</v>
      </c>
      <c r="L5313" s="2">
        <v>0.68130083781916928</v>
      </c>
    </row>
    <row r="5314" spans="1:12" x14ac:dyDescent="0.35">
      <c r="A5314">
        <v>7830620</v>
      </c>
      <c r="B5314" t="s">
        <v>21</v>
      </c>
      <c r="C5314" t="s">
        <v>96</v>
      </c>
      <c r="D5314" t="s">
        <v>392</v>
      </c>
      <c r="E5314" t="s">
        <v>1789</v>
      </c>
      <c r="F5314" s="6">
        <v>4.0650406504065045E-3</v>
      </c>
      <c r="G5314" t="s">
        <v>1711</v>
      </c>
      <c r="H5314" t="s">
        <v>816</v>
      </c>
      <c r="I5314" s="1">
        <v>77.209999999999994</v>
      </c>
      <c r="J5314" s="2">
        <v>0.3036585365853659</v>
      </c>
      <c r="K5314" s="2">
        <v>0.32723577235772361</v>
      </c>
      <c r="L5314" s="2">
        <v>0.31382112580586258</v>
      </c>
    </row>
    <row r="5315" spans="1:12" x14ac:dyDescent="0.35">
      <c r="A5315">
        <v>7830620</v>
      </c>
      <c r="B5315" t="s">
        <v>21</v>
      </c>
      <c r="C5315" t="s">
        <v>96</v>
      </c>
      <c r="D5315" t="s">
        <v>392</v>
      </c>
      <c r="E5315" t="s">
        <v>1305</v>
      </c>
      <c r="F5315" s="6">
        <v>4.0650406504065045E-3</v>
      </c>
      <c r="G5315" t="s">
        <v>206</v>
      </c>
      <c r="H5315" t="s">
        <v>206</v>
      </c>
      <c r="I5315" s="1">
        <v>99.1</v>
      </c>
      <c r="J5315" s="2">
        <v>0.40650406504065045</v>
      </c>
      <c r="K5315" s="2">
        <v>0.40650406504065045</v>
      </c>
      <c r="L5315" s="2">
        <v>0.40284552225252479</v>
      </c>
    </row>
    <row r="5316" spans="1:12" x14ac:dyDescent="0.35">
      <c r="A5316">
        <v>7830620</v>
      </c>
      <c r="B5316" t="s">
        <v>21</v>
      </c>
      <c r="C5316" t="s">
        <v>96</v>
      </c>
      <c r="D5316" t="s">
        <v>392</v>
      </c>
      <c r="E5316" t="s">
        <v>406</v>
      </c>
      <c r="F5316" s="6">
        <v>8.130081300813009E-3</v>
      </c>
      <c r="G5316" t="s">
        <v>206</v>
      </c>
      <c r="H5316" t="s">
        <v>206</v>
      </c>
      <c r="I5316" s="1">
        <v>98.494117647058843</v>
      </c>
      <c r="J5316" s="2">
        <v>0.81300813008130091</v>
      </c>
      <c r="K5316" s="2">
        <v>0.81300813008130091</v>
      </c>
      <c r="L5316" s="2">
        <v>0.80081300813008138</v>
      </c>
    </row>
    <row r="5317" spans="1:12" x14ac:dyDescent="0.35">
      <c r="A5317">
        <v>7830620</v>
      </c>
      <c r="B5317" t="s">
        <v>21</v>
      </c>
      <c r="C5317" t="s">
        <v>96</v>
      </c>
      <c r="D5317" t="s">
        <v>1110</v>
      </c>
      <c r="E5317" t="s">
        <v>1129</v>
      </c>
      <c r="F5317" s="6">
        <v>1.2195121951219513E-2</v>
      </c>
      <c r="G5317" t="s">
        <v>431</v>
      </c>
      <c r="H5317" t="s">
        <v>981</v>
      </c>
      <c r="I5317" s="1">
        <v>88.515000000000001</v>
      </c>
      <c r="J5317" s="2">
        <v>1.0414634146341464</v>
      </c>
      <c r="K5317" s="2">
        <v>1.0451219512195122</v>
      </c>
      <c r="L5317" s="2">
        <v>1.0792682926829269</v>
      </c>
    </row>
    <row r="5318" spans="1:12" x14ac:dyDescent="0.35">
      <c r="A5318">
        <v>7830620</v>
      </c>
      <c r="B5318" t="s">
        <v>21</v>
      </c>
      <c r="C5318" t="s">
        <v>96</v>
      </c>
      <c r="D5318" t="s">
        <v>1110</v>
      </c>
      <c r="E5318" t="s">
        <v>1130</v>
      </c>
      <c r="F5318" s="6">
        <v>4.0650406504065045E-3</v>
      </c>
      <c r="G5318" t="s">
        <v>1131</v>
      </c>
      <c r="H5318" t="s">
        <v>1132</v>
      </c>
      <c r="I5318" s="1">
        <v>91.74499999999999</v>
      </c>
      <c r="J5318" s="2">
        <v>0.36056910569105693</v>
      </c>
      <c r="K5318" s="2">
        <v>0.39268292682926831</v>
      </c>
      <c r="L5318" s="2">
        <v>0.3727642152367569</v>
      </c>
    </row>
    <row r="5319" spans="1:12" x14ac:dyDescent="0.35">
      <c r="A5319">
        <v>7830620</v>
      </c>
      <c r="B5319" t="s">
        <v>21</v>
      </c>
      <c r="C5319" t="s">
        <v>96</v>
      </c>
      <c r="D5319" t="s">
        <v>414</v>
      </c>
      <c r="E5319" t="s">
        <v>1149</v>
      </c>
      <c r="F5319" s="6">
        <v>4.0650406504065045E-3</v>
      </c>
      <c r="G5319" t="s">
        <v>754</v>
      </c>
      <c r="H5319" t="s">
        <v>959</v>
      </c>
      <c r="I5319" s="1">
        <v>71.545000000000002</v>
      </c>
      <c r="J5319" s="2">
        <v>0.18902439024390247</v>
      </c>
      <c r="K5319" s="2">
        <v>0.35121951219512199</v>
      </c>
      <c r="L5319" s="2">
        <v>0.2906504065040651</v>
      </c>
    </row>
    <row r="5320" spans="1:12" x14ac:dyDescent="0.35">
      <c r="A5320">
        <v>7830620</v>
      </c>
      <c r="B5320" t="s">
        <v>21</v>
      </c>
      <c r="C5320" t="s">
        <v>96</v>
      </c>
      <c r="D5320" t="s">
        <v>414</v>
      </c>
      <c r="E5320" t="s">
        <v>422</v>
      </c>
      <c r="F5320" s="6">
        <v>4.0650406504065045E-3</v>
      </c>
      <c r="G5320" t="s">
        <v>404</v>
      </c>
      <c r="H5320" t="s">
        <v>423</v>
      </c>
      <c r="I5320" s="1">
        <v>74.715000000000003</v>
      </c>
      <c r="J5320" s="2">
        <v>0.17723577235772361</v>
      </c>
      <c r="K5320" s="2">
        <v>0.36951219512195127</v>
      </c>
      <c r="L5320" s="2">
        <v>0.30365852417984635</v>
      </c>
    </row>
    <row r="5321" spans="1:12" x14ac:dyDescent="0.35">
      <c r="A5321">
        <v>7830620</v>
      </c>
      <c r="B5321" t="s">
        <v>21</v>
      </c>
      <c r="C5321" t="s">
        <v>96</v>
      </c>
      <c r="D5321" t="s">
        <v>414</v>
      </c>
      <c r="E5321" t="s">
        <v>1156</v>
      </c>
      <c r="F5321" s="6">
        <v>8.130081300813009E-3</v>
      </c>
      <c r="G5321" t="s">
        <v>846</v>
      </c>
      <c r="H5321" t="s">
        <v>1157</v>
      </c>
      <c r="I5321" s="1">
        <v>82.110000000000014</v>
      </c>
      <c r="J5321" s="2">
        <v>0.64552845528455294</v>
      </c>
      <c r="K5321" s="2">
        <v>0.74715447154471559</v>
      </c>
      <c r="L5321" s="2">
        <v>0.62439026871347825</v>
      </c>
    </row>
    <row r="5322" spans="1:12" x14ac:dyDescent="0.35">
      <c r="A5322">
        <v>7830620</v>
      </c>
      <c r="B5322" t="s">
        <v>21</v>
      </c>
      <c r="C5322" t="s">
        <v>96</v>
      </c>
      <c r="D5322" t="s">
        <v>414</v>
      </c>
      <c r="E5322" t="s">
        <v>2702</v>
      </c>
      <c r="F5322" s="6">
        <v>8.130081300813009E-3</v>
      </c>
      <c r="G5322" t="s">
        <v>206</v>
      </c>
      <c r="H5322" t="s">
        <v>1148</v>
      </c>
      <c r="I5322" s="1">
        <v>97.914999999999992</v>
      </c>
      <c r="J5322" s="2">
        <v>0.81300813008130091</v>
      </c>
      <c r="K5322" s="2">
        <v>0.80650406504065053</v>
      </c>
      <c r="L5322" s="2">
        <v>0.79593497175511319</v>
      </c>
    </row>
    <row r="5323" spans="1:12" x14ac:dyDescent="0.35">
      <c r="A5323">
        <v>7830620</v>
      </c>
      <c r="B5323" t="s">
        <v>21</v>
      </c>
      <c r="C5323" t="s">
        <v>96</v>
      </c>
      <c r="D5323" t="s">
        <v>414</v>
      </c>
      <c r="E5323" t="s">
        <v>2703</v>
      </c>
      <c r="F5323" s="6">
        <v>8.130081300813009E-3</v>
      </c>
      <c r="G5323" t="s">
        <v>661</v>
      </c>
      <c r="H5323" t="s">
        <v>929</v>
      </c>
      <c r="I5323" s="1">
        <v>89.739999999999981</v>
      </c>
      <c r="J5323" s="2">
        <v>0.78617886178861796</v>
      </c>
      <c r="K5323" s="2">
        <v>0.66504065040650406</v>
      </c>
      <c r="L5323" s="2">
        <v>0.72926826787188781</v>
      </c>
    </row>
    <row r="5324" spans="1:12" x14ac:dyDescent="0.35">
      <c r="A5324">
        <v>7830620</v>
      </c>
      <c r="B5324" t="s">
        <v>21</v>
      </c>
      <c r="C5324" t="s">
        <v>96</v>
      </c>
      <c r="D5324" t="s">
        <v>414</v>
      </c>
      <c r="E5324" t="s">
        <v>773</v>
      </c>
      <c r="F5324" s="6">
        <v>4.0650406504065045E-3</v>
      </c>
      <c r="G5324" t="s">
        <v>715</v>
      </c>
      <c r="H5324" t="s">
        <v>441</v>
      </c>
      <c r="I5324" s="1">
        <v>85.450000000000017</v>
      </c>
      <c r="J5324" s="2">
        <v>0.32601626016260166</v>
      </c>
      <c r="K5324" s="2">
        <v>0.38089430894308951</v>
      </c>
      <c r="L5324" s="2">
        <v>0.34756097560975613</v>
      </c>
    </row>
    <row r="5325" spans="1:12" x14ac:dyDescent="0.35">
      <c r="A5325">
        <v>7830620</v>
      </c>
      <c r="B5325" t="s">
        <v>21</v>
      </c>
      <c r="C5325" t="s">
        <v>96</v>
      </c>
      <c r="D5325" t="s">
        <v>472</v>
      </c>
      <c r="E5325" t="s">
        <v>2909</v>
      </c>
      <c r="F5325" s="6">
        <v>8.130081300813009E-3</v>
      </c>
      <c r="G5325" t="s">
        <v>206</v>
      </c>
      <c r="H5325" t="s">
        <v>505</v>
      </c>
      <c r="I5325" s="1">
        <v>94.10499999999999</v>
      </c>
      <c r="J5325" s="2">
        <v>0.81300813008130091</v>
      </c>
      <c r="K5325" s="2">
        <v>0.71626016260162606</v>
      </c>
      <c r="L5325" s="2">
        <v>0.76504063800098454</v>
      </c>
    </row>
    <row r="5326" spans="1:12" x14ac:dyDescent="0.35">
      <c r="A5326">
        <v>7830620</v>
      </c>
      <c r="B5326" t="s">
        <v>21</v>
      </c>
      <c r="C5326" t="s">
        <v>96</v>
      </c>
      <c r="D5326" t="s">
        <v>472</v>
      </c>
      <c r="E5326" t="s">
        <v>1951</v>
      </c>
      <c r="F5326" s="6">
        <v>1.2195121951219513E-2</v>
      </c>
      <c r="G5326" t="s">
        <v>221</v>
      </c>
      <c r="H5326" t="s">
        <v>313</v>
      </c>
      <c r="I5326" s="1">
        <v>86.279999999999987</v>
      </c>
      <c r="J5326" s="2">
        <v>1.0134146341463415</v>
      </c>
      <c r="K5326" s="2">
        <v>1.1902439024390243</v>
      </c>
      <c r="L5326" s="2">
        <v>1.0524390616068027</v>
      </c>
    </row>
    <row r="5327" spans="1:12" x14ac:dyDescent="0.35">
      <c r="A5327">
        <v>7830620</v>
      </c>
      <c r="B5327" t="s">
        <v>21</v>
      </c>
      <c r="C5327" t="s">
        <v>96</v>
      </c>
      <c r="D5327" t="s">
        <v>472</v>
      </c>
      <c r="E5327" t="s">
        <v>923</v>
      </c>
      <c r="F5327" s="6">
        <v>1.2195121951219513E-2</v>
      </c>
      <c r="G5327" t="s">
        <v>656</v>
      </c>
      <c r="H5327" t="s">
        <v>924</v>
      </c>
      <c r="I5327" s="1">
        <v>94.484999999999999</v>
      </c>
      <c r="J5327" s="2">
        <v>1.0975609756097562</v>
      </c>
      <c r="K5327" s="2">
        <v>1.198780487804878</v>
      </c>
      <c r="L5327" s="2">
        <v>1.152439024390244</v>
      </c>
    </row>
    <row r="5328" spans="1:12" x14ac:dyDescent="0.35">
      <c r="A5328">
        <v>7830620</v>
      </c>
      <c r="B5328" t="s">
        <v>21</v>
      </c>
      <c r="C5328" t="s">
        <v>96</v>
      </c>
      <c r="D5328" t="s">
        <v>472</v>
      </c>
      <c r="E5328" t="s">
        <v>1319</v>
      </c>
      <c r="F5328" s="6">
        <v>4.0650406504065045E-3</v>
      </c>
      <c r="G5328" t="s">
        <v>879</v>
      </c>
      <c r="H5328" t="s">
        <v>998</v>
      </c>
      <c r="I5328" s="1">
        <v>70.314999999999998</v>
      </c>
      <c r="J5328" s="2">
        <v>0.17276422764227645</v>
      </c>
      <c r="K5328" s="2">
        <v>0.32967479674796751</v>
      </c>
      <c r="L5328" s="2">
        <v>0.28617886799137771</v>
      </c>
    </row>
    <row r="5329" spans="1:12" x14ac:dyDescent="0.35">
      <c r="A5329">
        <v>7830620</v>
      </c>
      <c r="B5329" t="s">
        <v>21</v>
      </c>
      <c r="C5329" t="s">
        <v>96</v>
      </c>
      <c r="D5329" t="s">
        <v>472</v>
      </c>
      <c r="E5329" t="s">
        <v>1320</v>
      </c>
      <c r="F5329" s="6">
        <v>3.2520325203252036E-2</v>
      </c>
      <c r="G5329" t="s">
        <v>206</v>
      </c>
      <c r="H5329" t="s">
        <v>429</v>
      </c>
      <c r="I5329" s="1">
        <v>98.534999999999997</v>
      </c>
      <c r="J5329" s="2">
        <v>3.2520325203252036</v>
      </c>
      <c r="K5329" s="2">
        <v>3.229268292682927</v>
      </c>
      <c r="L5329" s="2">
        <v>3.2065040154185724</v>
      </c>
    </row>
    <row r="5330" spans="1:12" x14ac:dyDescent="0.35">
      <c r="A5330">
        <v>7830620</v>
      </c>
      <c r="B5330" t="s">
        <v>21</v>
      </c>
      <c r="C5330" t="s">
        <v>96</v>
      </c>
      <c r="D5330" t="s">
        <v>472</v>
      </c>
      <c r="E5330" t="s">
        <v>2910</v>
      </c>
      <c r="F5330" s="6">
        <v>8.130081300813009E-3</v>
      </c>
      <c r="G5330" t="s">
        <v>459</v>
      </c>
      <c r="H5330" t="s">
        <v>1405</v>
      </c>
      <c r="I5330" s="1">
        <v>82.7</v>
      </c>
      <c r="J5330" s="2">
        <v>0.57967479674796751</v>
      </c>
      <c r="K5330" s="2">
        <v>0.67479674796747979</v>
      </c>
      <c r="L5330" s="2">
        <v>0.67317075651835623</v>
      </c>
    </row>
    <row r="5331" spans="1:12" x14ac:dyDescent="0.35">
      <c r="A5331">
        <v>7830620</v>
      </c>
      <c r="B5331" t="s">
        <v>21</v>
      </c>
      <c r="C5331" t="s">
        <v>96</v>
      </c>
      <c r="D5331" t="s">
        <v>472</v>
      </c>
      <c r="E5331" t="s">
        <v>2911</v>
      </c>
      <c r="F5331" s="6">
        <v>8.130081300813009E-3</v>
      </c>
      <c r="G5331" t="s">
        <v>242</v>
      </c>
      <c r="H5331" t="s">
        <v>505</v>
      </c>
      <c r="I5331" s="1">
        <v>91.41</v>
      </c>
      <c r="J5331" s="2">
        <v>0.76991869918699196</v>
      </c>
      <c r="K5331" s="2">
        <v>0.71626016260162606</v>
      </c>
      <c r="L5331" s="2">
        <v>0.7422764475752669</v>
      </c>
    </row>
    <row r="5332" spans="1:12" x14ac:dyDescent="0.35">
      <c r="A5332">
        <v>7830620</v>
      </c>
      <c r="B5332" t="s">
        <v>21</v>
      </c>
      <c r="C5332" t="s">
        <v>96</v>
      </c>
      <c r="D5332" t="s">
        <v>472</v>
      </c>
      <c r="E5332" t="s">
        <v>935</v>
      </c>
      <c r="F5332" s="6">
        <v>4.0650406504065045E-3</v>
      </c>
      <c r="G5332" t="s">
        <v>936</v>
      </c>
      <c r="H5332" t="s">
        <v>223</v>
      </c>
      <c r="I5332" s="1">
        <v>64.875</v>
      </c>
      <c r="J5332" s="2">
        <v>0.20772357723577239</v>
      </c>
      <c r="K5332" s="2">
        <v>0.31951219512195123</v>
      </c>
      <c r="L5332" s="2">
        <v>0.26382114441414195</v>
      </c>
    </row>
    <row r="5333" spans="1:12" x14ac:dyDescent="0.35">
      <c r="A5333">
        <v>7830620</v>
      </c>
      <c r="B5333" t="s">
        <v>21</v>
      </c>
      <c r="C5333" t="s">
        <v>96</v>
      </c>
      <c r="D5333" t="s">
        <v>472</v>
      </c>
      <c r="E5333" t="s">
        <v>937</v>
      </c>
      <c r="F5333" s="6">
        <v>2.4390243902439025E-2</v>
      </c>
      <c r="G5333" t="s">
        <v>938</v>
      </c>
      <c r="H5333" t="s">
        <v>887</v>
      </c>
      <c r="I5333" s="1">
        <v>65.03</v>
      </c>
      <c r="J5333" s="2">
        <v>0.8804878048780489</v>
      </c>
      <c r="K5333" s="2">
        <v>2.0707317073170732</v>
      </c>
      <c r="L5333" s="2">
        <v>1.5853658536585367</v>
      </c>
    </row>
    <row r="5334" spans="1:12" x14ac:dyDescent="0.35">
      <c r="A5334">
        <v>7830620</v>
      </c>
      <c r="B5334" t="s">
        <v>21</v>
      </c>
      <c r="C5334" t="s">
        <v>96</v>
      </c>
      <c r="D5334" t="s">
        <v>472</v>
      </c>
      <c r="E5334" t="s">
        <v>939</v>
      </c>
      <c r="F5334" s="6">
        <v>1.2195121951219513E-2</v>
      </c>
      <c r="G5334" t="s">
        <v>917</v>
      </c>
      <c r="H5334" t="s">
        <v>806</v>
      </c>
      <c r="I5334" s="1">
        <v>75.06</v>
      </c>
      <c r="J5334" s="2">
        <v>0.72195121951219521</v>
      </c>
      <c r="K5334" s="2">
        <v>1.0853658536585367</v>
      </c>
      <c r="L5334" s="2">
        <v>0.91585363992830604</v>
      </c>
    </row>
    <row r="5335" spans="1:12" x14ac:dyDescent="0.35">
      <c r="A5335">
        <v>7830620</v>
      </c>
      <c r="B5335" t="s">
        <v>21</v>
      </c>
      <c r="C5335" t="s">
        <v>96</v>
      </c>
      <c r="D5335" t="s">
        <v>472</v>
      </c>
      <c r="E5335" t="s">
        <v>943</v>
      </c>
      <c r="F5335" s="6">
        <v>1.2195121951219513E-2</v>
      </c>
      <c r="G5335" t="s">
        <v>944</v>
      </c>
      <c r="H5335" t="s">
        <v>241</v>
      </c>
      <c r="I5335" s="1">
        <v>76.305000000000007</v>
      </c>
      <c r="J5335" s="2">
        <v>0.73902439024390243</v>
      </c>
      <c r="K5335" s="2">
        <v>0.99390243902439024</v>
      </c>
      <c r="L5335" s="2">
        <v>0.93048784209460755</v>
      </c>
    </row>
    <row r="5336" spans="1:12" x14ac:dyDescent="0.35">
      <c r="A5336">
        <v>7830620</v>
      </c>
      <c r="B5336" t="s">
        <v>21</v>
      </c>
      <c r="C5336" t="s">
        <v>96</v>
      </c>
      <c r="D5336" t="s">
        <v>472</v>
      </c>
      <c r="E5336" t="s">
        <v>950</v>
      </c>
      <c r="F5336" s="6">
        <v>1.6260162601626018E-2</v>
      </c>
      <c r="G5336" t="s">
        <v>206</v>
      </c>
      <c r="H5336" t="s">
        <v>206</v>
      </c>
      <c r="I5336" s="1">
        <v>98.84</v>
      </c>
      <c r="J5336" s="2">
        <v>1.6260162601626018</v>
      </c>
      <c r="K5336" s="2">
        <v>1.6260162601626018</v>
      </c>
      <c r="L5336" s="2">
        <v>1.6065041146627288</v>
      </c>
    </row>
    <row r="5337" spans="1:12" x14ac:dyDescent="0.35">
      <c r="A5337">
        <v>7830620</v>
      </c>
      <c r="B5337" t="s">
        <v>21</v>
      </c>
      <c r="C5337" t="s">
        <v>96</v>
      </c>
      <c r="D5337" t="s">
        <v>472</v>
      </c>
      <c r="E5337" t="s">
        <v>951</v>
      </c>
      <c r="F5337" s="6">
        <v>4.0650406504065045E-3</v>
      </c>
      <c r="G5337" t="s">
        <v>952</v>
      </c>
      <c r="H5337" t="s">
        <v>436</v>
      </c>
      <c r="I5337" s="1">
        <v>64.45</v>
      </c>
      <c r="J5337" s="2">
        <v>0.15121951219512197</v>
      </c>
      <c r="K5337" s="2">
        <v>0.33495934959349599</v>
      </c>
      <c r="L5337" s="2">
        <v>0.26178862408893866</v>
      </c>
    </row>
    <row r="5338" spans="1:12" x14ac:dyDescent="0.35">
      <c r="A5338">
        <v>7830620</v>
      </c>
      <c r="B5338" t="s">
        <v>21</v>
      </c>
      <c r="C5338" t="s">
        <v>96</v>
      </c>
      <c r="D5338" t="s">
        <v>472</v>
      </c>
      <c r="E5338" t="s">
        <v>776</v>
      </c>
      <c r="F5338" s="6">
        <v>4.0650406504065045E-3</v>
      </c>
      <c r="G5338" t="s">
        <v>336</v>
      </c>
      <c r="H5338" t="s">
        <v>777</v>
      </c>
      <c r="I5338" s="1">
        <v>55.67</v>
      </c>
      <c r="J5338" s="2">
        <v>0.15650406504065043</v>
      </c>
      <c r="K5338" s="2">
        <v>0.31097560975609762</v>
      </c>
      <c r="L5338" s="2">
        <v>0.2264227673290222</v>
      </c>
    </row>
    <row r="5339" spans="1:12" x14ac:dyDescent="0.35">
      <c r="A5339">
        <v>7830620</v>
      </c>
      <c r="B5339" t="s">
        <v>21</v>
      </c>
      <c r="C5339" t="s">
        <v>96</v>
      </c>
      <c r="D5339" t="s">
        <v>472</v>
      </c>
      <c r="E5339" t="s">
        <v>953</v>
      </c>
      <c r="F5339" s="6">
        <v>4.0650406504065045E-3</v>
      </c>
      <c r="G5339" t="s">
        <v>285</v>
      </c>
      <c r="H5339" t="s">
        <v>264</v>
      </c>
      <c r="I5339" s="1">
        <v>62.76</v>
      </c>
      <c r="J5339" s="2">
        <v>0.16910569105691059</v>
      </c>
      <c r="K5339" s="2">
        <v>0.34634146341463418</v>
      </c>
      <c r="L5339" s="2">
        <v>0.2552845497441486</v>
      </c>
    </row>
    <row r="5340" spans="1:12" x14ac:dyDescent="0.35">
      <c r="A5340">
        <v>7830620</v>
      </c>
      <c r="B5340" t="s">
        <v>21</v>
      </c>
      <c r="C5340" t="s">
        <v>96</v>
      </c>
      <c r="D5340" t="s">
        <v>1164</v>
      </c>
      <c r="E5340" t="s">
        <v>1987</v>
      </c>
      <c r="F5340" s="6">
        <v>4.0650406504065045E-3</v>
      </c>
      <c r="G5340" t="s">
        <v>362</v>
      </c>
      <c r="H5340" t="s">
        <v>1429</v>
      </c>
      <c r="I5340" s="1">
        <v>86.685000000000002</v>
      </c>
      <c r="J5340" s="2">
        <v>0.39634146341463417</v>
      </c>
      <c r="K5340" s="2">
        <v>0.36463414634146346</v>
      </c>
      <c r="L5340" s="2">
        <v>0.35243901198472438</v>
      </c>
    </row>
    <row r="5341" spans="1:12" x14ac:dyDescent="0.35">
      <c r="A5341">
        <v>7830620</v>
      </c>
      <c r="B5341" t="s">
        <v>21</v>
      </c>
      <c r="C5341" t="s">
        <v>96</v>
      </c>
      <c r="D5341" t="s">
        <v>1164</v>
      </c>
      <c r="E5341" t="s">
        <v>1165</v>
      </c>
      <c r="F5341" s="6">
        <v>8.130081300813009E-3</v>
      </c>
      <c r="G5341" t="s">
        <v>1132</v>
      </c>
      <c r="H5341" t="s">
        <v>443</v>
      </c>
      <c r="I5341" s="1">
        <v>93.014999999999986</v>
      </c>
      <c r="J5341" s="2">
        <v>0.78536585365853662</v>
      </c>
      <c r="K5341" s="2">
        <v>0.7382113821138212</v>
      </c>
      <c r="L5341" s="2">
        <v>0.75609756097560987</v>
      </c>
    </row>
    <row r="5342" spans="1:12" x14ac:dyDescent="0.35">
      <c r="A5342">
        <v>7830620</v>
      </c>
      <c r="B5342" t="s">
        <v>21</v>
      </c>
      <c r="C5342" t="s">
        <v>96</v>
      </c>
      <c r="D5342" t="s">
        <v>1164</v>
      </c>
      <c r="E5342" t="s">
        <v>2912</v>
      </c>
      <c r="F5342" s="6">
        <v>4.0650406504065045E-3</v>
      </c>
      <c r="G5342" t="s">
        <v>283</v>
      </c>
      <c r="H5342" t="s">
        <v>1213</v>
      </c>
      <c r="I5342" s="1">
        <v>93.24</v>
      </c>
      <c r="J5342" s="2">
        <v>0.40243902439024393</v>
      </c>
      <c r="K5342" s="2">
        <v>0.37845528455284555</v>
      </c>
      <c r="L5342" s="2">
        <v>0.37886177621236666</v>
      </c>
    </row>
    <row r="5343" spans="1:12" x14ac:dyDescent="0.35">
      <c r="A5343">
        <v>7830620</v>
      </c>
      <c r="B5343" t="s">
        <v>21</v>
      </c>
      <c r="C5343" t="s">
        <v>96</v>
      </c>
      <c r="D5343" t="s">
        <v>492</v>
      </c>
      <c r="E5343" t="s">
        <v>2913</v>
      </c>
      <c r="F5343" s="6">
        <v>8.130081300813009E-3</v>
      </c>
      <c r="G5343" t="s">
        <v>206</v>
      </c>
      <c r="H5343" t="s">
        <v>831</v>
      </c>
      <c r="I5343" s="1">
        <v>92.855000000000004</v>
      </c>
      <c r="J5343" s="2">
        <v>0.81300813008130091</v>
      </c>
      <c r="K5343" s="2">
        <v>0.74227642276422767</v>
      </c>
      <c r="L5343" s="2">
        <v>0.75528456525104815</v>
      </c>
    </row>
    <row r="5344" spans="1:12" x14ac:dyDescent="0.35">
      <c r="A5344">
        <v>7830620</v>
      </c>
      <c r="B5344" t="s">
        <v>21</v>
      </c>
      <c r="C5344" t="s">
        <v>96</v>
      </c>
      <c r="D5344" t="s">
        <v>492</v>
      </c>
      <c r="E5344" t="s">
        <v>1998</v>
      </c>
      <c r="F5344" s="6">
        <v>8.130081300813009E-3</v>
      </c>
      <c r="G5344" t="s">
        <v>206</v>
      </c>
      <c r="H5344" t="s">
        <v>433</v>
      </c>
      <c r="I5344" s="1">
        <v>97.64</v>
      </c>
      <c r="J5344" s="2">
        <v>0.81300813008130091</v>
      </c>
      <c r="K5344" s="2">
        <v>0.78048780487804881</v>
      </c>
      <c r="L5344" s="2">
        <v>0.79349592255383017</v>
      </c>
    </row>
    <row r="5345" spans="1:12" x14ac:dyDescent="0.35">
      <c r="A5345">
        <v>7830620</v>
      </c>
      <c r="B5345" t="s">
        <v>21</v>
      </c>
      <c r="C5345" t="s">
        <v>96</v>
      </c>
      <c r="D5345" t="s">
        <v>492</v>
      </c>
      <c r="E5345" t="s">
        <v>1999</v>
      </c>
      <c r="F5345" s="6">
        <v>1.2195121951219513E-2</v>
      </c>
      <c r="G5345" t="s">
        <v>1543</v>
      </c>
      <c r="H5345" t="s">
        <v>345</v>
      </c>
      <c r="I5345" s="1">
        <v>75.28</v>
      </c>
      <c r="J5345" s="2">
        <v>0.71341463414634154</v>
      </c>
      <c r="K5345" s="2">
        <v>0.93414634146341458</v>
      </c>
      <c r="L5345" s="2">
        <v>0.91829272014338803</v>
      </c>
    </row>
    <row r="5346" spans="1:12" x14ac:dyDescent="0.35">
      <c r="A5346">
        <v>7830620</v>
      </c>
      <c r="B5346" t="s">
        <v>21</v>
      </c>
      <c r="C5346" t="s">
        <v>96</v>
      </c>
      <c r="D5346" t="s">
        <v>492</v>
      </c>
      <c r="E5346" t="s">
        <v>964</v>
      </c>
      <c r="F5346" s="6">
        <v>1.2195121951219513E-2</v>
      </c>
      <c r="G5346" t="s">
        <v>319</v>
      </c>
      <c r="H5346" t="s">
        <v>965</v>
      </c>
      <c r="I5346" s="1">
        <v>71.754999999999995</v>
      </c>
      <c r="J5346" s="2">
        <v>0.85365853658536583</v>
      </c>
      <c r="K5346" s="2">
        <v>1.0475609756097561</v>
      </c>
      <c r="L5346" s="2">
        <v>0.8756097933141197</v>
      </c>
    </row>
    <row r="5347" spans="1:12" x14ac:dyDescent="0.35">
      <c r="A5347">
        <v>7830620</v>
      </c>
      <c r="B5347" t="s">
        <v>21</v>
      </c>
      <c r="C5347" t="s">
        <v>96</v>
      </c>
      <c r="D5347" t="s">
        <v>492</v>
      </c>
      <c r="E5347" t="s">
        <v>966</v>
      </c>
      <c r="F5347" s="6">
        <v>1.6260162601626018E-2</v>
      </c>
      <c r="G5347" t="s">
        <v>967</v>
      </c>
      <c r="H5347" t="s">
        <v>417</v>
      </c>
      <c r="I5347" s="1">
        <v>83.26</v>
      </c>
      <c r="J5347" s="2">
        <v>1.4666666666666668</v>
      </c>
      <c r="K5347" s="2">
        <v>1.4650406504065041</v>
      </c>
      <c r="L5347" s="2">
        <v>1.3528454788332065</v>
      </c>
    </row>
    <row r="5348" spans="1:12" x14ac:dyDescent="0.35">
      <c r="A5348">
        <v>7830620</v>
      </c>
      <c r="B5348" t="s">
        <v>21</v>
      </c>
      <c r="C5348" t="s">
        <v>96</v>
      </c>
      <c r="D5348" t="s">
        <v>492</v>
      </c>
      <c r="E5348" t="s">
        <v>2002</v>
      </c>
      <c r="F5348" s="6">
        <v>4.0650406504065045E-3</v>
      </c>
      <c r="G5348" t="s">
        <v>1002</v>
      </c>
      <c r="H5348" t="s">
        <v>1924</v>
      </c>
      <c r="I5348" s="1">
        <v>77.300000000000011</v>
      </c>
      <c r="J5348" s="2">
        <v>0.23252032520325208</v>
      </c>
      <c r="K5348" s="2">
        <v>0.40081300813008131</v>
      </c>
      <c r="L5348" s="2">
        <v>0.31422765468194236</v>
      </c>
    </row>
    <row r="5349" spans="1:12" x14ac:dyDescent="0.35">
      <c r="A5349">
        <v>7830620</v>
      </c>
      <c r="B5349" t="s">
        <v>21</v>
      </c>
      <c r="C5349" t="s">
        <v>96</v>
      </c>
      <c r="D5349" t="s">
        <v>492</v>
      </c>
      <c r="E5349" t="s">
        <v>968</v>
      </c>
      <c r="F5349" s="6">
        <v>2.032520325203252E-2</v>
      </c>
      <c r="G5349" t="s">
        <v>969</v>
      </c>
      <c r="H5349" t="s">
        <v>705</v>
      </c>
      <c r="I5349" s="1">
        <v>93.820000000000007</v>
      </c>
      <c r="J5349" s="2">
        <v>2.030487804878049</v>
      </c>
      <c r="K5349" s="2">
        <v>1.7601626016260161</v>
      </c>
      <c r="L5349" s="2">
        <v>1.9065041270682481</v>
      </c>
    </row>
    <row r="5350" spans="1:12" x14ac:dyDescent="0.35">
      <c r="A5350">
        <v>7830620</v>
      </c>
      <c r="B5350" t="s">
        <v>21</v>
      </c>
      <c r="C5350" t="s">
        <v>96</v>
      </c>
      <c r="D5350" t="s">
        <v>492</v>
      </c>
      <c r="E5350" t="s">
        <v>2004</v>
      </c>
      <c r="F5350" s="6">
        <v>1.6260162601626018E-2</v>
      </c>
      <c r="G5350" t="s">
        <v>206</v>
      </c>
      <c r="H5350" t="s">
        <v>361</v>
      </c>
      <c r="I5350" s="1">
        <v>95.905000000000001</v>
      </c>
      <c r="J5350" s="2">
        <v>1.6260162601626018</v>
      </c>
      <c r="K5350" s="2">
        <v>1.5105691056910571</v>
      </c>
      <c r="L5350" s="2">
        <v>1.5593496183069742</v>
      </c>
    </row>
    <row r="5351" spans="1:12" x14ac:dyDescent="0.35">
      <c r="A5351">
        <v>7830620</v>
      </c>
      <c r="B5351" t="s">
        <v>21</v>
      </c>
      <c r="C5351" t="s">
        <v>96</v>
      </c>
      <c r="D5351" t="s">
        <v>492</v>
      </c>
      <c r="E5351" t="s">
        <v>2005</v>
      </c>
      <c r="F5351" s="6">
        <v>4.0650406504065045E-3</v>
      </c>
      <c r="G5351" t="s">
        <v>1216</v>
      </c>
      <c r="H5351" t="s">
        <v>798</v>
      </c>
      <c r="I5351" s="1">
        <v>83.29</v>
      </c>
      <c r="J5351" s="2">
        <v>0.38252032520325208</v>
      </c>
      <c r="K5351" s="2">
        <v>0.33292682926829276</v>
      </c>
      <c r="L5351" s="2">
        <v>0.3386178985843814</v>
      </c>
    </row>
    <row r="5352" spans="1:12" x14ac:dyDescent="0.35">
      <c r="A5352">
        <v>7830620</v>
      </c>
      <c r="B5352" t="s">
        <v>21</v>
      </c>
      <c r="C5352" t="s">
        <v>96</v>
      </c>
      <c r="D5352" t="s">
        <v>492</v>
      </c>
      <c r="E5352" t="s">
        <v>2006</v>
      </c>
      <c r="F5352" s="6">
        <v>8.130081300813009E-3</v>
      </c>
      <c r="G5352" t="s">
        <v>396</v>
      </c>
      <c r="H5352" t="s">
        <v>2007</v>
      </c>
      <c r="I5352" s="1">
        <v>96.97999999999999</v>
      </c>
      <c r="J5352" s="2">
        <v>0.80975609756097566</v>
      </c>
      <c r="K5352" s="2">
        <v>0.77723577235772356</v>
      </c>
      <c r="L5352" s="2">
        <v>0.78861788617886186</v>
      </c>
    </row>
    <row r="5353" spans="1:12" x14ac:dyDescent="0.35">
      <c r="A5353">
        <v>7830620</v>
      </c>
      <c r="B5353" t="s">
        <v>21</v>
      </c>
      <c r="C5353" t="s">
        <v>96</v>
      </c>
      <c r="D5353" t="s">
        <v>492</v>
      </c>
      <c r="E5353" t="s">
        <v>972</v>
      </c>
      <c r="F5353" s="6">
        <v>1.6260162601626018E-2</v>
      </c>
      <c r="G5353" t="s">
        <v>973</v>
      </c>
      <c r="H5353" t="s">
        <v>965</v>
      </c>
      <c r="I5353" s="1">
        <v>89.5</v>
      </c>
      <c r="J5353" s="2">
        <v>1.5804878048780491</v>
      </c>
      <c r="K5353" s="2">
        <v>1.396747967479675</v>
      </c>
      <c r="L5353" s="2">
        <v>1.4569105442946522</v>
      </c>
    </row>
    <row r="5354" spans="1:12" x14ac:dyDescent="0.35">
      <c r="A5354">
        <v>7830620</v>
      </c>
      <c r="B5354" t="s">
        <v>21</v>
      </c>
      <c r="C5354" t="s">
        <v>96</v>
      </c>
      <c r="D5354" t="s">
        <v>492</v>
      </c>
      <c r="E5354" t="s">
        <v>1791</v>
      </c>
      <c r="F5354" s="6">
        <v>4.0650406504065045E-3</v>
      </c>
      <c r="G5354" t="s">
        <v>444</v>
      </c>
      <c r="H5354" t="s">
        <v>520</v>
      </c>
      <c r="I5354" s="1">
        <v>90.25</v>
      </c>
      <c r="J5354" s="2">
        <v>0.37601626016260165</v>
      </c>
      <c r="K5354" s="2">
        <v>0.36138211382113827</v>
      </c>
      <c r="L5354" s="2">
        <v>0.36707318313722692</v>
      </c>
    </row>
    <row r="5355" spans="1:12" x14ac:dyDescent="0.35">
      <c r="A5355">
        <v>7830620</v>
      </c>
      <c r="B5355" t="s">
        <v>21</v>
      </c>
      <c r="C5355" t="s">
        <v>96</v>
      </c>
      <c r="D5355" t="s">
        <v>492</v>
      </c>
      <c r="E5355" t="s">
        <v>2008</v>
      </c>
      <c r="F5355" s="6">
        <v>8.130081300813009E-3</v>
      </c>
      <c r="G5355" t="s">
        <v>206</v>
      </c>
      <c r="H5355" t="s">
        <v>918</v>
      </c>
      <c r="I5355" s="1">
        <v>98.22999999999999</v>
      </c>
      <c r="J5355" s="2">
        <v>0.81300813008130091</v>
      </c>
      <c r="K5355" s="2">
        <v>0.78861788617886186</v>
      </c>
      <c r="L5355" s="2">
        <v>0.79918701668095793</v>
      </c>
    </row>
    <row r="5356" spans="1:12" x14ac:dyDescent="0.35">
      <c r="A5356">
        <v>7830620</v>
      </c>
      <c r="B5356" t="s">
        <v>21</v>
      </c>
      <c r="C5356" t="s">
        <v>96</v>
      </c>
      <c r="D5356" t="s">
        <v>492</v>
      </c>
      <c r="E5356" t="s">
        <v>2011</v>
      </c>
      <c r="F5356" s="6">
        <v>8.130081300813009E-3</v>
      </c>
      <c r="G5356" t="s">
        <v>206</v>
      </c>
      <c r="H5356" t="s">
        <v>206</v>
      </c>
      <c r="I5356" s="1">
        <v>99.42</v>
      </c>
      <c r="J5356" s="2">
        <v>0.81300813008130091</v>
      </c>
      <c r="K5356" s="2">
        <v>0.81300813008130091</v>
      </c>
      <c r="L5356" s="2">
        <v>0.80813009370633271</v>
      </c>
    </row>
    <row r="5357" spans="1:12" x14ac:dyDescent="0.35">
      <c r="A5357">
        <v>7830620</v>
      </c>
      <c r="B5357" t="s">
        <v>21</v>
      </c>
      <c r="C5357" t="s">
        <v>96</v>
      </c>
      <c r="D5357" t="s">
        <v>492</v>
      </c>
      <c r="E5357" t="s">
        <v>1792</v>
      </c>
      <c r="F5357" s="6">
        <v>4.0650406504065045E-3</v>
      </c>
      <c r="G5357" t="s">
        <v>482</v>
      </c>
      <c r="H5357" t="s">
        <v>1194</v>
      </c>
      <c r="I5357" s="1">
        <v>87.36</v>
      </c>
      <c r="J5357" s="2">
        <v>0.33008130081300818</v>
      </c>
      <c r="K5357" s="2">
        <v>0.36869918699186999</v>
      </c>
      <c r="L5357" s="2">
        <v>0.35528455904828826</v>
      </c>
    </row>
    <row r="5358" spans="1:12" x14ac:dyDescent="0.35">
      <c r="A5358">
        <v>7830620</v>
      </c>
      <c r="B5358" t="s">
        <v>21</v>
      </c>
      <c r="C5358" t="s">
        <v>96</v>
      </c>
      <c r="D5358" t="s">
        <v>710</v>
      </c>
      <c r="E5358" t="s">
        <v>974</v>
      </c>
      <c r="F5358" s="6">
        <v>8.130081300813009E-3</v>
      </c>
      <c r="G5358" t="s">
        <v>975</v>
      </c>
      <c r="H5358" t="s">
        <v>976</v>
      </c>
      <c r="I5358" s="1">
        <v>66.864999999999995</v>
      </c>
      <c r="J5358" s="2">
        <v>0.5138211382113822</v>
      </c>
      <c r="K5358" s="2">
        <v>0.57317073170731714</v>
      </c>
      <c r="L5358" s="2">
        <v>0.54471544715447162</v>
      </c>
    </row>
    <row r="5359" spans="1:12" x14ac:dyDescent="0.35">
      <c r="A5359">
        <v>7830620</v>
      </c>
      <c r="B5359" t="s">
        <v>21</v>
      </c>
      <c r="C5359" t="s">
        <v>96</v>
      </c>
      <c r="D5359" t="s">
        <v>710</v>
      </c>
      <c r="E5359" t="s">
        <v>977</v>
      </c>
      <c r="F5359" s="6">
        <v>4.0650406504065045E-3</v>
      </c>
      <c r="G5359" t="s">
        <v>978</v>
      </c>
      <c r="H5359" t="s">
        <v>772</v>
      </c>
      <c r="I5359" s="1">
        <v>67.03</v>
      </c>
      <c r="J5359" s="2">
        <v>0.19593495934959354</v>
      </c>
      <c r="K5359" s="2">
        <v>0.32764227642276422</v>
      </c>
      <c r="L5359" s="2">
        <v>0.27276422143951667</v>
      </c>
    </row>
    <row r="5360" spans="1:12" x14ac:dyDescent="0.35">
      <c r="A5360">
        <v>7830620</v>
      </c>
      <c r="B5360" t="s">
        <v>21</v>
      </c>
      <c r="C5360" t="s">
        <v>96</v>
      </c>
      <c r="D5360" t="s">
        <v>710</v>
      </c>
      <c r="E5360" t="s">
        <v>2033</v>
      </c>
      <c r="F5360" s="6">
        <v>8.130081300813009E-3</v>
      </c>
      <c r="G5360" t="s">
        <v>808</v>
      </c>
      <c r="H5360" t="s">
        <v>998</v>
      </c>
      <c r="I5360" s="1">
        <v>73.144999999999996</v>
      </c>
      <c r="J5360" s="2">
        <v>0.50650406504065049</v>
      </c>
      <c r="K5360" s="2">
        <v>0.65934959349593503</v>
      </c>
      <c r="L5360" s="2">
        <v>0.59430893068391144</v>
      </c>
    </row>
    <row r="5361" spans="1:12" x14ac:dyDescent="0.35">
      <c r="A5361">
        <v>7830620</v>
      </c>
      <c r="B5361" t="s">
        <v>21</v>
      </c>
      <c r="C5361" t="s">
        <v>96</v>
      </c>
      <c r="D5361" t="s">
        <v>710</v>
      </c>
      <c r="E5361" t="s">
        <v>979</v>
      </c>
      <c r="F5361" s="6">
        <v>8.130081300813009E-3</v>
      </c>
      <c r="G5361" t="s">
        <v>962</v>
      </c>
      <c r="H5361" t="s">
        <v>221</v>
      </c>
      <c r="I5361" s="1">
        <v>76.974999999999994</v>
      </c>
      <c r="J5361" s="2">
        <v>0.52764227642276429</v>
      </c>
      <c r="K5361" s="2">
        <v>0.67560975609756102</v>
      </c>
      <c r="L5361" s="2">
        <v>0.6260162601626017</v>
      </c>
    </row>
    <row r="5362" spans="1:12" x14ac:dyDescent="0.35">
      <c r="A5362">
        <v>7830620</v>
      </c>
      <c r="B5362" t="s">
        <v>21</v>
      </c>
      <c r="C5362" t="s">
        <v>96</v>
      </c>
      <c r="D5362" t="s">
        <v>710</v>
      </c>
      <c r="E5362" t="s">
        <v>2034</v>
      </c>
      <c r="F5362" s="6">
        <v>8.130081300813009E-3</v>
      </c>
      <c r="G5362" t="s">
        <v>303</v>
      </c>
      <c r="H5362" t="s">
        <v>144</v>
      </c>
      <c r="I5362" s="1">
        <v>66.765000000000001</v>
      </c>
      <c r="J5362" s="2">
        <v>0.45609756097560983</v>
      </c>
      <c r="K5362" s="2">
        <v>0.62520325203252047</v>
      </c>
      <c r="L5362" s="2">
        <v>0.5422763979531886</v>
      </c>
    </row>
    <row r="5363" spans="1:12" x14ac:dyDescent="0.35">
      <c r="A5363">
        <v>7830620</v>
      </c>
      <c r="B5363" t="s">
        <v>21</v>
      </c>
      <c r="C5363" t="s">
        <v>96</v>
      </c>
      <c r="D5363" t="s">
        <v>710</v>
      </c>
      <c r="E5363" t="s">
        <v>983</v>
      </c>
      <c r="F5363" s="6">
        <v>2.032520325203252E-2</v>
      </c>
      <c r="G5363" t="s">
        <v>984</v>
      </c>
      <c r="H5363" t="s">
        <v>450</v>
      </c>
      <c r="I5363" s="1">
        <v>64.594999999999999</v>
      </c>
      <c r="J5363" s="2">
        <v>0.96341463414634143</v>
      </c>
      <c r="K5363" s="2">
        <v>1.5955284552845528</v>
      </c>
      <c r="L5363" s="2">
        <v>1.3130080990675019</v>
      </c>
    </row>
    <row r="5364" spans="1:12" x14ac:dyDescent="0.35">
      <c r="A5364">
        <v>7830620</v>
      </c>
      <c r="B5364" t="s">
        <v>21</v>
      </c>
      <c r="C5364" t="s">
        <v>96</v>
      </c>
      <c r="D5364" t="s">
        <v>710</v>
      </c>
      <c r="E5364" t="s">
        <v>985</v>
      </c>
      <c r="F5364" s="6">
        <v>2.8455284552845527E-2</v>
      </c>
      <c r="G5364" t="s">
        <v>408</v>
      </c>
      <c r="H5364" t="s">
        <v>631</v>
      </c>
      <c r="I5364" s="1">
        <v>76.995000000000005</v>
      </c>
      <c r="J5364" s="2">
        <v>1.5252032520325203</v>
      </c>
      <c r="K5364" s="2">
        <v>2.4613821138211383</v>
      </c>
      <c r="L5364" s="2">
        <v>2.1910569105691056</v>
      </c>
    </row>
    <row r="5365" spans="1:12" x14ac:dyDescent="0.35">
      <c r="A5365">
        <v>7830620</v>
      </c>
      <c r="B5365" t="s">
        <v>21</v>
      </c>
      <c r="C5365" t="s">
        <v>96</v>
      </c>
      <c r="D5365" t="s">
        <v>710</v>
      </c>
      <c r="E5365" t="s">
        <v>986</v>
      </c>
      <c r="F5365" s="6">
        <v>4.0650406504065045E-3</v>
      </c>
      <c r="G5365" t="s">
        <v>975</v>
      </c>
      <c r="H5365" t="s">
        <v>909</v>
      </c>
      <c r="I5365" s="1">
        <v>79.03</v>
      </c>
      <c r="J5365" s="2">
        <v>0.2569105691056911</v>
      </c>
      <c r="K5365" s="2">
        <v>0.33414634146341465</v>
      </c>
      <c r="L5365" s="2">
        <v>0.32154470924439471</v>
      </c>
    </row>
    <row r="5366" spans="1:12" x14ac:dyDescent="0.35">
      <c r="A5366">
        <v>7830620</v>
      </c>
      <c r="B5366" t="s">
        <v>21</v>
      </c>
      <c r="C5366" t="s">
        <v>96</v>
      </c>
      <c r="D5366" t="s">
        <v>710</v>
      </c>
      <c r="E5366" t="s">
        <v>987</v>
      </c>
      <c r="F5366" s="6">
        <v>8.943089430894309E-2</v>
      </c>
      <c r="G5366" t="s">
        <v>760</v>
      </c>
      <c r="H5366" t="s">
        <v>988</v>
      </c>
      <c r="I5366" s="1">
        <v>74.884999999999991</v>
      </c>
      <c r="J5366" s="2">
        <v>6.9130081300813009</v>
      </c>
      <c r="K5366" s="2">
        <v>6.975609756097561</v>
      </c>
      <c r="L5366" s="2">
        <v>6.6983741202005529</v>
      </c>
    </row>
    <row r="5367" spans="1:12" x14ac:dyDescent="0.35">
      <c r="A5367">
        <v>7830620</v>
      </c>
      <c r="B5367" t="s">
        <v>21</v>
      </c>
      <c r="C5367" t="s">
        <v>96</v>
      </c>
      <c r="D5367" t="s">
        <v>710</v>
      </c>
      <c r="E5367" t="s">
        <v>989</v>
      </c>
      <c r="F5367" s="6">
        <v>4.0650406504065045E-3</v>
      </c>
      <c r="G5367" t="s">
        <v>733</v>
      </c>
      <c r="H5367" t="s">
        <v>990</v>
      </c>
      <c r="I5367" s="1">
        <v>82.394999999999982</v>
      </c>
      <c r="J5367" s="2">
        <v>0.26666666666666666</v>
      </c>
      <c r="K5367" s="2">
        <v>0.36300813008130084</v>
      </c>
      <c r="L5367" s="2">
        <v>0.33536585365853661</v>
      </c>
    </row>
    <row r="5368" spans="1:12" x14ac:dyDescent="0.35">
      <c r="A5368">
        <v>7830620</v>
      </c>
      <c r="B5368" t="s">
        <v>21</v>
      </c>
      <c r="C5368" t="s">
        <v>96</v>
      </c>
      <c r="D5368" t="s">
        <v>710</v>
      </c>
      <c r="E5368" t="s">
        <v>2035</v>
      </c>
      <c r="F5368" s="6">
        <v>4.0650406504065045E-3</v>
      </c>
      <c r="G5368" t="s">
        <v>600</v>
      </c>
      <c r="H5368" t="s">
        <v>206</v>
      </c>
      <c r="I5368" s="1">
        <v>96.97</v>
      </c>
      <c r="J5368" s="2">
        <v>0.39065040650406507</v>
      </c>
      <c r="K5368" s="2">
        <v>0.40650406504065045</v>
      </c>
      <c r="L5368" s="2">
        <v>0.39390244522715007</v>
      </c>
    </row>
    <row r="5369" spans="1:12" x14ac:dyDescent="0.35">
      <c r="A5369">
        <v>7830620</v>
      </c>
      <c r="B5369" t="s">
        <v>21</v>
      </c>
      <c r="C5369" t="s">
        <v>96</v>
      </c>
      <c r="D5369" t="s">
        <v>710</v>
      </c>
      <c r="E5369" t="s">
        <v>999</v>
      </c>
      <c r="F5369" s="6">
        <v>2.032520325203252E-2</v>
      </c>
      <c r="G5369" t="s">
        <v>436</v>
      </c>
      <c r="H5369" t="s">
        <v>136</v>
      </c>
      <c r="I5369" s="1">
        <v>85.22999999999999</v>
      </c>
      <c r="J5369" s="2">
        <v>1.6747967479674797</v>
      </c>
      <c r="K5369" s="2">
        <v>1.839430894308943</v>
      </c>
      <c r="L5369" s="2">
        <v>1.7337398994259718</v>
      </c>
    </row>
    <row r="5370" spans="1:12" x14ac:dyDescent="0.35">
      <c r="A5370">
        <v>7830620</v>
      </c>
      <c r="B5370" t="s">
        <v>21</v>
      </c>
      <c r="C5370" t="s">
        <v>96</v>
      </c>
      <c r="D5370" t="s">
        <v>710</v>
      </c>
      <c r="E5370" t="s">
        <v>1000</v>
      </c>
      <c r="F5370" s="6">
        <v>8.130081300813009E-3</v>
      </c>
      <c r="G5370" t="s">
        <v>463</v>
      </c>
      <c r="H5370" t="s">
        <v>898</v>
      </c>
      <c r="I5370" s="1">
        <v>69.105000000000004</v>
      </c>
      <c r="J5370" s="2">
        <v>0.4626016260162602</v>
      </c>
      <c r="K5370" s="2">
        <v>0.64878048780487807</v>
      </c>
      <c r="L5370" s="2">
        <v>0.56178860548065934</v>
      </c>
    </row>
    <row r="5371" spans="1:12" x14ac:dyDescent="0.35">
      <c r="A5371">
        <v>7830620</v>
      </c>
      <c r="B5371" t="s">
        <v>21</v>
      </c>
      <c r="C5371" t="s">
        <v>96</v>
      </c>
      <c r="D5371" t="s">
        <v>710</v>
      </c>
      <c r="E5371" t="s">
        <v>1001</v>
      </c>
      <c r="F5371" s="6">
        <v>8.130081300813009E-3</v>
      </c>
      <c r="G5371" t="s">
        <v>1002</v>
      </c>
      <c r="H5371" t="s">
        <v>884</v>
      </c>
      <c r="I5371" s="1">
        <v>62.814999999999998</v>
      </c>
      <c r="J5371" s="2">
        <v>0.46504065040650416</v>
      </c>
      <c r="K5371" s="2">
        <v>0.6634146341463415</v>
      </c>
      <c r="L5371" s="2">
        <v>0.5113821262266578</v>
      </c>
    </row>
    <row r="5372" spans="1:12" x14ac:dyDescent="0.35">
      <c r="A5372">
        <v>7830620</v>
      </c>
      <c r="B5372" t="s">
        <v>21</v>
      </c>
      <c r="C5372" t="s">
        <v>96</v>
      </c>
      <c r="D5372" t="s">
        <v>710</v>
      </c>
      <c r="E5372" t="s">
        <v>1006</v>
      </c>
      <c r="F5372" s="6">
        <v>4.0650406504065045E-3</v>
      </c>
      <c r="G5372" t="s">
        <v>1007</v>
      </c>
      <c r="H5372" t="s">
        <v>1008</v>
      </c>
      <c r="I5372" s="1">
        <v>74.449999999999989</v>
      </c>
      <c r="J5372" s="2">
        <v>0.2247967479674797</v>
      </c>
      <c r="K5372" s="2">
        <v>0.33536585365853661</v>
      </c>
      <c r="L5372" s="2">
        <v>0.30284552845528456</v>
      </c>
    </row>
    <row r="5373" spans="1:12" x14ac:dyDescent="0.35">
      <c r="A5373">
        <v>7830620</v>
      </c>
      <c r="B5373" t="s">
        <v>21</v>
      </c>
      <c r="C5373" t="s">
        <v>96</v>
      </c>
      <c r="D5373" t="s">
        <v>710</v>
      </c>
      <c r="E5373" t="s">
        <v>1009</v>
      </c>
      <c r="F5373" s="6">
        <v>4.0650406504065045E-3</v>
      </c>
      <c r="G5373" t="s">
        <v>866</v>
      </c>
      <c r="H5373" t="s">
        <v>1010</v>
      </c>
      <c r="I5373" s="1">
        <v>71.114999999999995</v>
      </c>
      <c r="J5373" s="2">
        <v>0.18252032520325204</v>
      </c>
      <c r="K5373" s="2">
        <v>0.32154471544715446</v>
      </c>
      <c r="L5373" s="2">
        <v>0.28943088190342353</v>
      </c>
    </row>
    <row r="5374" spans="1:12" x14ac:dyDescent="0.35">
      <c r="A5374">
        <v>7830620</v>
      </c>
      <c r="B5374" t="s">
        <v>21</v>
      </c>
      <c r="C5374" t="s">
        <v>96</v>
      </c>
      <c r="D5374" t="s">
        <v>710</v>
      </c>
      <c r="E5374" t="s">
        <v>1011</v>
      </c>
      <c r="F5374" s="6">
        <v>8.130081300813009E-3</v>
      </c>
      <c r="G5374" t="s">
        <v>567</v>
      </c>
      <c r="H5374" t="s">
        <v>1012</v>
      </c>
      <c r="I5374" s="1">
        <v>78.289999999999992</v>
      </c>
      <c r="J5374" s="2">
        <v>0.66097560975609759</v>
      </c>
      <c r="K5374" s="2">
        <v>0.71869918699187008</v>
      </c>
      <c r="L5374" s="2">
        <v>0.63658539066469777</v>
      </c>
    </row>
    <row r="5375" spans="1:12" x14ac:dyDescent="0.35">
      <c r="A5375">
        <v>7830620</v>
      </c>
      <c r="B5375" t="s">
        <v>21</v>
      </c>
      <c r="C5375" t="s">
        <v>96</v>
      </c>
      <c r="D5375" t="s">
        <v>710</v>
      </c>
      <c r="E5375" t="s">
        <v>1014</v>
      </c>
      <c r="F5375" s="6">
        <v>1.6260162601626018E-2</v>
      </c>
      <c r="G5375" t="s">
        <v>449</v>
      </c>
      <c r="H5375" t="s">
        <v>461</v>
      </c>
      <c r="I5375" s="1">
        <v>74.284999999999997</v>
      </c>
      <c r="J5375" s="2">
        <v>1.1886178861788619</v>
      </c>
      <c r="K5375" s="2">
        <v>1.3479674796747969</v>
      </c>
      <c r="L5375" s="2">
        <v>1.2065040154185722</v>
      </c>
    </row>
    <row r="5376" spans="1:12" x14ac:dyDescent="0.35">
      <c r="A5376">
        <v>7830620</v>
      </c>
      <c r="B5376" t="s">
        <v>21</v>
      </c>
      <c r="C5376" t="s">
        <v>96</v>
      </c>
      <c r="D5376" t="s">
        <v>710</v>
      </c>
      <c r="E5376" t="s">
        <v>1015</v>
      </c>
      <c r="F5376" s="6">
        <v>8.130081300813009E-3</v>
      </c>
      <c r="G5376" t="s">
        <v>490</v>
      </c>
      <c r="H5376" t="s">
        <v>707</v>
      </c>
      <c r="I5376" s="1">
        <v>65.55</v>
      </c>
      <c r="J5376" s="2">
        <v>0.38455284552845531</v>
      </c>
      <c r="K5376" s="2">
        <v>0.65121951219512197</v>
      </c>
      <c r="L5376" s="2">
        <v>0.5325203252032521</v>
      </c>
    </row>
    <row r="5377" spans="1:12" x14ac:dyDescent="0.35">
      <c r="A5377">
        <v>7830620</v>
      </c>
      <c r="B5377" t="s">
        <v>21</v>
      </c>
      <c r="C5377" t="s">
        <v>96</v>
      </c>
      <c r="D5377" t="s">
        <v>710</v>
      </c>
      <c r="E5377" t="s">
        <v>1016</v>
      </c>
      <c r="F5377" s="6">
        <v>4.0650406504065045E-3</v>
      </c>
      <c r="G5377" t="s">
        <v>1017</v>
      </c>
      <c r="H5377" t="s">
        <v>1018</v>
      </c>
      <c r="I5377" s="1">
        <v>95.28</v>
      </c>
      <c r="J5377" s="2">
        <v>0.39918699186991874</v>
      </c>
      <c r="K5377" s="2">
        <v>0.40121951219512203</v>
      </c>
      <c r="L5377" s="2">
        <v>0.3878048842515403</v>
      </c>
    </row>
    <row r="5378" spans="1:12" x14ac:dyDescent="0.35">
      <c r="A5378">
        <v>7830620</v>
      </c>
      <c r="B5378" t="s">
        <v>21</v>
      </c>
      <c r="C5378" t="s">
        <v>96</v>
      </c>
      <c r="D5378" t="s">
        <v>710</v>
      </c>
      <c r="E5378" t="s">
        <v>1020</v>
      </c>
      <c r="F5378" s="6">
        <v>4.0650406504065045E-3</v>
      </c>
      <c r="G5378" t="s">
        <v>826</v>
      </c>
      <c r="H5378" t="s">
        <v>597</v>
      </c>
      <c r="I5378" s="1">
        <v>73.23</v>
      </c>
      <c r="J5378" s="2">
        <v>0.26016260162601629</v>
      </c>
      <c r="K5378" s="2">
        <v>0.28495934959349595</v>
      </c>
      <c r="L5378" s="2">
        <v>0.29756096320423658</v>
      </c>
    </row>
    <row r="5379" spans="1:12" x14ac:dyDescent="0.35">
      <c r="A5379">
        <v>7830620</v>
      </c>
      <c r="B5379" t="s">
        <v>21</v>
      </c>
      <c r="C5379" t="s">
        <v>96</v>
      </c>
      <c r="D5379" t="s">
        <v>710</v>
      </c>
      <c r="E5379" t="s">
        <v>2770</v>
      </c>
      <c r="F5379" s="6">
        <v>8.130081300813009E-3</v>
      </c>
      <c r="G5379" t="s">
        <v>401</v>
      </c>
      <c r="H5379" t="s">
        <v>684</v>
      </c>
      <c r="I5379" s="1">
        <v>79.300000000000011</v>
      </c>
      <c r="J5379" s="2">
        <v>0.58048780487804885</v>
      </c>
      <c r="K5379" s="2">
        <v>0.6048780487804879</v>
      </c>
      <c r="L5379" s="2">
        <v>0.64471547196551071</v>
      </c>
    </row>
    <row r="5380" spans="1:12" x14ac:dyDescent="0.35">
      <c r="A5380">
        <v>7830620</v>
      </c>
      <c r="B5380" t="s">
        <v>21</v>
      </c>
      <c r="C5380" t="s">
        <v>96</v>
      </c>
      <c r="D5380" t="s">
        <v>710</v>
      </c>
      <c r="E5380" t="s">
        <v>2771</v>
      </c>
      <c r="F5380" s="6">
        <v>2.032520325203252E-2</v>
      </c>
      <c r="G5380" t="s">
        <v>929</v>
      </c>
      <c r="H5380" t="s">
        <v>1012</v>
      </c>
      <c r="I5380" s="1">
        <v>77.86</v>
      </c>
      <c r="J5380" s="2">
        <v>1.6626016260162602</v>
      </c>
      <c r="K5380" s="2">
        <v>1.7967479674796749</v>
      </c>
      <c r="L5380" s="2">
        <v>1.5813008750357278</v>
      </c>
    </row>
    <row r="5381" spans="1:12" x14ac:dyDescent="0.35">
      <c r="A5381">
        <v>7830620</v>
      </c>
      <c r="B5381" t="s">
        <v>21</v>
      </c>
      <c r="C5381" t="s">
        <v>96</v>
      </c>
      <c r="D5381" t="s">
        <v>710</v>
      </c>
      <c r="E5381" t="s">
        <v>1025</v>
      </c>
      <c r="F5381" s="6">
        <v>4.0650406504065045E-3</v>
      </c>
      <c r="G5381" t="s">
        <v>1026</v>
      </c>
      <c r="H5381" t="s">
        <v>312</v>
      </c>
      <c r="I5381" s="1">
        <v>81.174999999999997</v>
      </c>
      <c r="J5381" s="2">
        <v>0.27479674796747966</v>
      </c>
      <c r="K5381" s="2">
        <v>0.37235772357723579</v>
      </c>
      <c r="L5381" s="2">
        <v>0.33008128840748863</v>
      </c>
    </row>
    <row r="5382" spans="1:12" x14ac:dyDescent="0.35">
      <c r="A5382">
        <v>7830620</v>
      </c>
      <c r="B5382" t="s">
        <v>21</v>
      </c>
      <c r="C5382" t="s">
        <v>96</v>
      </c>
      <c r="D5382" t="s">
        <v>710</v>
      </c>
      <c r="E5382" t="s">
        <v>1030</v>
      </c>
      <c r="F5382" s="6">
        <v>4.0650406504065045E-3</v>
      </c>
      <c r="G5382" t="s">
        <v>648</v>
      </c>
      <c r="H5382" t="s">
        <v>857</v>
      </c>
      <c r="I5382" s="1">
        <v>58.885000000000005</v>
      </c>
      <c r="J5382" s="2">
        <v>0.19390243902439028</v>
      </c>
      <c r="K5382" s="2">
        <v>0.30853658536585371</v>
      </c>
      <c r="L5382" s="2">
        <v>0.2394309005117029</v>
      </c>
    </row>
    <row r="5383" spans="1:12" x14ac:dyDescent="0.35">
      <c r="A5383">
        <v>7830620</v>
      </c>
      <c r="B5383" t="s">
        <v>21</v>
      </c>
      <c r="C5383" t="s">
        <v>96</v>
      </c>
      <c r="D5383" t="s">
        <v>710</v>
      </c>
      <c r="E5383" t="s">
        <v>2042</v>
      </c>
      <c r="F5383" s="6">
        <v>4.0650406504065045E-3</v>
      </c>
      <c r="G5383" t="s">
        <v>795</v>
      </c>
      <c r="H5383" t="s">
        <v>656</v>
      </c>
      <c r="I5383" s="1">
        <v>77.709999999999994</v>
      </c>
      <c r="J5383" s="2">
        <v>0.33821138211382118</v>
      </c>
      <c r="K5383" s="2">
        <v>0.36585365853658541</v>
      </c>
      <c r="L5383" s="2">
        <v>0.31626017500714559</v>
      </c>
    </row>
    <row r="5384" spans="1:12" x14ac:dyDescent="0.35">
      <c r="A5384">
        <v>7830620</v>
      </c>
      <c r="B5384" t="s">
        <v>21</v>
      </c>
      <c r="C5384" t="s">
        <v>96</v>
      </c>
      <c r="D5384" t="s">
        <v>710</v>
      </c>
      <c r="E5384" t="s">
        <v>1033</v>
      </c>
      <c r="F5384" s="6">
        <v>2.4390243902439025E-2</v>
      </c>
      <c r="G5384" t="s">
        <v>452</v>
      </c>
      <c r="H5384" t="s">
        <v>155</v>
      </c>
      <c r="I5384" s="1">
        <v>64.67</v>
      </c>
      <c r="J5384" s="2">
        <v>1.2317073170731707</v>
      </c>
      <c r="K5384" s="2">
        <v>2.1658536585365855</v>
      </c>
      <c r="L5384" s="2">
        <v>1.5804878793111663</v>
      </c>
    </row>
    <row r="5385" spans="1:12" x14ac:dyDescent="0.35">
      <c r="A5385">
        <v>7830620</v>
      </c>
      <c r="B5385" t="s">
        <v>21</v>
      </c>
      <c r="C5385" t="s">
        <v>96</v>
      </c>
      <c r="D5385" t="s">
        <v>710</v>
      </c>
      <c r="E5385" t="s">
        <v>1034</v>
      </c>
      <c r="F5385" s="6">
        <v>4.0650406504065045E-3</v>
      </c>
      <c r="G5385" t="s">
        <v>1035</v>
      </c>
      <c r="H5385" t="s">
        <v>576</v>
      </c>
      <c r="I5385" s="1">
        <v>77.69</v>
      </c>
      <c r="J5385" s="2">
        <v>0.24918699186991872</v>
      </c>
      <c r="K5385" s="2">
        <v>0.35243902439024394</v>
      </c>
      <c r="L5385" s="2">
        <v>0.31626017500714559</v>
      </c>
    </row>
    <row r="5386" spans="1:12" x14ac:dyDescent="0.35">
      <c r="A5386">
        <v>7830620</v>
      </c>
      <c r="B5386" t="s">
        <v>21</v>
      </c>
      <c r="C5386" t="s">
        <v>96</v>
      </c>
      <c r="D5386" t="s">
        <v>710</v>
      </c>
      <c r="E5386" t="s">
        <v>2044</v>
      </c>
      <c r="F5386" s="6">
        <v>4.0650406504065045E-3</v>
      </c>
      <c r="G5386" t="s">
        <v>743</v>
      </c>
      <c r="H5386" t="s">
        <v>421</v>
      </c>
      <c r="I5386" s="1">
        <v>93.25</v>
      </c>
      <c r="J5386" s="2">
        <v>0.40203252032520331</v>
      </c>
      <c r="K5386" s="2">
        <v>0.38211382113821141</v>
      </c>
      <c r="L5386" s="2">
        <v>0.37926830508844644</v>
      </c>
    </row>
    <row r="5387" spans="1:12" x14ac:dyDescent="0.35">
      <c r="A5387">
        <v>7830620</v>
      </c>
      <c r="B5387" t="s">
        <v>21</v>
      </c>
      <c r="C5387" t="s">
        <v>96</v>
      </c>
      <c r="D5387" t="s">
        <v>710</v>
      </c>
      <c r="E5387" t="s">
        <v>1040</v>
      </c>
      <c r="F5387" s="6">
        <v>0.10569105691056911</v>
      </c>
      <c r="G5387" t="s">
        <v>616</v>
      </c>
      <c r="H5387" t="s">
        <v>242</v>
      </c>
      <c r="I5387" s="1">
        <v>73.47999999999999</v>
      </c>
      <c r="J5387" s="2">
        <v>6.2674796747967481</v>
      </c>
      <c r="K5387" s="2">
        <v>10.008943089430895</v>
      </c>
      <c r="L5387" s="2">
        <v>7.7682926829268295</v>
      </c>
    </row>
    <row r="5388" spans="1:12" x14ac:dyDescent="0.35">
      <c r="A5388">
        <v>7830620</v>
      </c>
      <c r="B5388" t="s">
        <v>21</v>
      </c>
      <c r="C5388" t="s">
        <v>96</v>
      </c>
      <c r="D5388" t="s">
        <v>710</v>
      </c>
      <c r="E5388" t="s">
        <v>1043</v>
      </c>
      <c r="F5388" s="6">
        <v>1.2195121951219513E-2</v>
      </c>
      <c r="G5388" t="s">
        <v>1044</v>
      </c>
      <c r="H5388" t="s">
        <v>1045</v>
      </c>
      <c r="I5388" s="1">
        <v>51.589999999999996</v>
      </c>
      <c r="J5388" s="2">
        <v>0.43780487804878049</v>
      </c>
      <c r="K5388" s="2">
        <v>0.81219512195121946</v>
      </c>
      <c r="L5388" s="2">
        <v>0.63048781418218847</v>
      </c>
    </row>
    <row r="5389" spans="1:12" x14ac:dyDescent="0.35">
      <c r="A5389">
        <v>7830620</v>
      </c>
      <c r="B5389" t="s">
        <v>21</v>
      </c>
      <c r="C5389" t="s">
        <v>96</v>
      </c>
      <c r="D5389" t="s">
        <v>710</v>
      </c>
      <c r="E5389" t="s">
        <v>2049</v>
      </c>
      <c r="F5389" s="6">
        <v>8.130081300813009E-3</v>
      </c>
      <c r="G5389" t="s">
        <v>1054</v>
      </c>
      <c r="H5389" t="s">
        <v>846</v>
      </c>
      <c r="I5389" s="1">
        <v>70.704999999999998</v>
      </c>
      <c r="J5389" s="2">
        <v>0.47398373983739839</v>
      </c>
      <c r="K5389" s="2">
        <v>0.64552845528455294</v>
      </c>
      <c r="L5389" s="2">
        <v>0.57479672315644059</v>
      </c>
    </row>
    <row r="5390" spans="1:12" x14ac:dyDescent="0.35">
      <c r="A5390">
        <v>7830620</v>
      </c>
      <c r="B5390" t="s">
        <v>21</v>
      </c>
      <c r="C5390" t="s">
        <v>96</v>
      </c>
      <c r="D5390" t="s">
        <v>710</v>
      </c>
      <c r="E5390" t="s">
        <v>1047</v>
      </c>
      <c r="F5390" s="6">
        <v>4.4715447154471545E-2</v>
      </c>
      <c r="G5390" t="s">
        <v>969</v>
      </c>
      <c r="H5390" t="s">
        <v>269</v>
      </c>
      <c r="I5390" s="1">
        <v>91.275000000000006</v>
      </c>
      <c r="J5390" s="2">
        <v>4.467073170731708</v>
      </c>
      <c r="K5390" s="2">
        <v>4.3016260162601627</v>
      </c>
      <c r="L5390" s="2">
        <v>4.0869919381490565</v>
      </c>
    </row>
    <row r="5391" spans="1:12" x14ac:dyDescent="0.35">
      <c r="A5391">
        <v>7830620</v>
      </c>
      <c r="B5391" t="s">
        <v>21</v>
      </c>
      <c r="C5391" t="s">
        <v>96</v>
      </c>
      <c r="D5391" t="s">
        <v>710</v>
      </c>
      <c r="E5391" t="s">
        <v>1048</v>
      </c>
      <c r="F5391" s="6">
        <v>4.4715447154471545E-2</v>
      </c>
      <c r="G5391" t="s">
        <v>143</v>
      </c>
      <c r="H5391" t="s">
        <v>684</v>
      </c>
      <c r="I5391" s="1">
        <v>56.480000000000004</v>
      </c>
      <c r="J5391" s="2">
        <v>1.7528455284552846</v>
      </c>
      <c r="K5391" s="2">
        <v>3.3268292682926832</v>
      </c>
      <c r="L5391" s="2">
        <v>2.5264227642276422</v>
      </c>
    </row>
    <row r="5392" spans="1:12" x14ac:dyDescent="0.35">
      <c r="A5392">
        <v>7830620</v>
      </c>
      <c r="B5392" t="s">
        <v>21</v>
      </c>
      <c r="C5392" t="s">
        <v>96</v>
      </c>
      <c r="D5392" t="s">
        <v>710</v>
      </c>
      <c r="E5392" t="s">
        <v>2775</v>
      </c>
      <c r="F5392" s="6">
        <v>4.0650406504065045E-3</v>
      </c>
      <c r="G5392" t="s">
        <v>479</v>
      </c>
      <c r="H5392" t="s">
        <v>610</v>
      </c>
      <c r="I5392" s="1">
        <v>77.974999999999994</v>
      </c>
      <c r="J5392" s="2">
        <v>0.3199186991869919</v>
      </c>
      <c r="K5392" s="2">
        <v>0.34105691056910575</v>
      </c>
      <c r="L5392" s="2">
        <v>0.31707317073170738</v>
      </c>
    </row>
    <row r="5393" spans="1:12" x14ac:dyDescent="0.35">
      <c r="A5393">
        <v>7830620</v>
      </c>
      <c r="B5393" t="s">
        <v>21</v>
      </c>
      <c r="C5393" t="s">
        <v>96</v>
      </c>
      <c r="D5393" t="s">
        <v>381</v>
      </c>
      <c r="E5393" t="s">
        <v>2164</v>
      </c>
      <c r="F5393" s="6">
        <v>4.0650406504065045E-3</v>
      </c>
      <c r="G5393" t="s">
        <v>551</v>
      </c>
      <c r="H5393" t="s">
        <v>543</v>
      </c>
      <c r="I5393" s="1">
        <v>66.544999999999987</v>
      </c>
      <c r="J5393" s="2">
        <v>0.16056910569105692</v>
      </c>
      <c r="K5393" s="2">
        <v>0.31341463414634146</v>
      </c>
      <c r="L5393" s="2">
        <v>0.27073170111431344</v>
      </c>
    </row>
    <row r="5394" spans="1:12" x14ac:dyDescent="0.35">
      <c r="A5394">
        <v>7830620</v>
      </c>
      <c r="B5394" t="s">
        <v>21</v>
      </c>
      <c r="C5394" t="s">
        <v>96</v>
      </c>
      <c r="D5394" t="s">
        <v>1063</v>
      </c>
      <c r="E5394" t="s">
        <v>2865</v>
      </c>
      <c r="F5394" s="6">
        <v>8.130081300813009E-3</v>
      </c>
      <c r="G5394" t="s">
        <v>1230</v>
      </c>
      <c r="H5394" t="s">
        <v>1618</v>
      </c>
      <c r="I5394" s="1">
        <v>81.33</v>
      </c>
      <c r="J5394" s="2">
        <v>0.58211382113821142</v>
      </c>
      <c r="K5394" s="2">
        <v>0.76016260162601634</v>
      </c>
      <c r="L5394" s="2">
        <v>0.66097563456713671</v>
      </c>
    </row>
    <row r="5395" spans="1:12" x14ac:dyDescent="0.35">
      <c r="A5395">
        <v>7830620</v>
      </c>
      <c r="B5395" t="s">
        <v>21</v>
      </c>
      <c r="C5395" t="s">
        <v>96</v>
      </c>
      <c r="D5395" t="s">
        <v>1063</v>
      </c>
      <c r="E5395" t="s">
        <v>2275</v>
      </c>
      <c r="F5395" s="6">
        <v>4.0650406504065045E-3</v>
      </c>
      <c r="G5395" t="s">
        <v>467</v>
      </c>
      <c r="H5395" t="s">
        <v>206</v>
      </c>
      <c r="I5395" s="1">
        <v>90.72</v>
      </c>
      <c r="J5395" s="2">
        <v>0.37317073170731713</v>
      </c>
      <c r="K5395" s="2">
        <v>0.40650406504065045</v>
      </c>
      <c r="L5395" s="2">
        <v>0.36869917458635038</v>
      </c>
    </row>
    <row r="5396" spans="1:12" x14ac:dyDescent="0.35">
      <c r="A5396">
        <v>7830620</v>
      </c>
      <c r="B5396" t="s">
        <v>21</v>
      </c>
      <c r="C5396" t="str">
        <f>C5395</f>
        <v>E</v>
      </c>
      <c r="D5396" s="4" t="str">
        <f>"Comparison School Score"</f>
        <v>Comparison School Score</v>
      </c>
      <c r="F5396" s="6">
        <v>0.99999999999999978</v>
      </c>
      <c r="I5396" s="1"/>
      <c r="J5396" s="2">
        <v>72.744715447154448</v>
      </c>
      <c r="K5396" s="2">
        <v>87.447154471544692</v>
      </c>
      <c r="L5396" s="2">
        <v>79.074797340331031</v>
      </c>
    </row>
    <row r="5397" spans="1:12" x14ac:dyDescent="0.35">
      <c r="A5397">
        <v>7820614</v>
      </c>
      <c r="B5397" t="s">
        <v>23</v>
      </c>
      <c r="C5397" t="s">
        <v>96</v>
      </c>
      <c r="D5397" t="s">
        <v>392</v>
      </c>
      <c r="E5397" t="s">
        <v>546</v>
      </c>
      <c r="F5397" s="6">
        <v>2.3446658851113715E-3</v>
      </c>
      <c r="G5397" t="s">
        <v>254</v>
      </c>
      <c r="H5397" t="s">
        <v>431</v>
      </c>
      <c r="I5397" s="1">
        <v>80.325000000000003</v>
      </c>
      <c r="J5397" s="2">
        <v>0.17842907385697535</v>
      </c>
      <c r="K5397" s="2">
        <v>0.20023446658851113</v>
      </c>
      <c r="L5397" s="2">
        <v>0.18827667772979556</v>
      </c>
    </row>
    <row r="5398" spans="1:12" x14ac:dyDescent="0.35">
      <c r="A5398">
        <v>7820614</v>
      </c>
      <c r="B5398" t="s">
        <v>23</v>
      </c>
      <c r="C5398" t="s">
        <v>96</v>
      </c>
      <c r="D5398" t="s">
        <v>392</v>
      </c>
      <c r="E5398" t="s">
        <v>397</v>
      </c>
      <c r="F5398" s="6">
        <v>1.1723329425556857E-3</v>
      </c>
      <c r="G5398" t="s">
        <v>398</v>
      </c>
      <c r="H5398" t="s">
        <v>206</v>
      </c>
      <c r="I5398" s="1">
        <v>76.349999999999994</v>
      </c>
      <c r="J5398" s="2">
        <v>4.9355216881594374E-2</v>
      </c>
      <c r="K5398" s="2">
        <v>0.11723329425556857</v>
      </c>
      <c r="L5398" s="2">
        <v>8.9449007094675043E-2</v>
      </c>
    </row>
    <row r="5399" spans="1:12" x14ac:dyDescent="0.35">
      <c r="A5399">
        <v>7820614</v>
      </c>
      <c r="B5399" t="s">
        <v>23</v>
      </c>
      <c r="C5399" t="s">
        <v>96</v>
      </c>
      <c r="D5399" t="s">
        <v>392</v>
      </c>
      <c r="E5399" t="s">
        <v>1789</v>
      </c>
      <c r="F5399" s="6">
        <v>3.5169988276670576E-3</v>
      </c>
      <c r="G5399" t="s">
        <v>1711</v>
      </c>
      <c r="H5399" t="s">
        <v>816</v>
      </c>
      <c r="I5399" s="1">
        <v>77.209999999999994</v>
      </c>
      <c r="J5399" s="2">
        <v>0.2627198124267292</v>
      </c>
      <c r="K5399" s="2">
        <v>0.28311840562719814</v>
      </c>
      <c r="L5399" s="2">
        <v>0.2715122987628682</v>
      </c>
    </row>
    <row r="5400" spans="1:12" x14ac:dyDescent="0.35">
      <c r="A5400">
        <v>7820614</v>
      </c>
      <c r="B5400" t="s">
        <v>23</v>
      </c>
      <c r="C5400" t="s">
        <v>96</v>
      </c>
      <c r="D5400" t="s">
        <v>1110</v>
      </c>
      <c r="E5400" t="s">
        <v>1111</v>
      </c>
      <c r="F5400" s="6">
        <v>1.6412661195779603E-2</v>
      </c>
      <c r="G5400" t="s">
        <v>513</v>
      </c>
      <c r="H5400" t="s">
        <v>929</v>
      </c>
      <c r="I5400" s="1">
        <v>86.245000000000005</v>
      </c>
      <c r="J5400" s="2">
        <v>1.437749120750293</v>
      </c>
      <c r="K5400" s="2">
        <v>1.3425556858147714</v>
      </c>
      <c r="L5400" s="2">
        <v>1.4164127112832468</v>
      </c>
    </row>
    <row r="5401" spans="1:12" x14ac:dyDescent="0.35">
      <c r="A5401">
        <v>7820614</v>
      </c>
      <c r="B5401" t="s">
        <v>23</v>
      </c>
      <c r="C5401" t="s">
        <v>96</v>
      </c>
      <c r="D5401" t="s">
        <v>1110</v>
      </c>
      <c r="E5401" t="s">
        <v>1112</v>
      </c>
      <c r="F5401" s="6">
        <v>3.5169988276670576E-3</v>
      </c>
      <c r="G5401" t="s">
        <v>227</v>
      </c>
      <c r="H5401" t="s">
        <v>257</v>
      </c>
      <c r="I5401" s="1">
        <v>91.91</v>
      </c>
      <c r="J5401" s="2">
        <v>0.32356389214536929</v>
      </c>
      <c r="K5401" s="2">
        <v>0.32391559202813597</v>
      </c>
      <c r="L5401" s="2">
        <v>0.3232121976291169</v>
      </c>
    </row>
    <row r="5402" spans="1:12" x14ac:dyDescent="0.35">
      <c r="A5402">
        <v>7820614</v>
      </c>
      <c r="B5402" t="s">
        <v>23</v>
      </c>
      <c r="C5402" t="s">
        <v>96</v>
      </c>
      <c r="D5402" t="s">
        <v>1110</v>
      </c>
      <c r="E5402" t="s">
        <v>1115</v>
      </c>
      <c r="F5402" s="6">
        <v>1.1723329425556857E-3</v>
      </c>
      <c r="G5402" t="s">
        <v>1116</v>
      </c>
      <c r="H5402" t="s">
        <v>640</v>
      </c>
      <c r="I5402" s="1">
        <v>78.924999999999997</v>
      </c>
      <c r="J5402" s="2">
        <v>8.3821805392731527E-2</v>
      </c>
      <c r="K5402" s="2">
        <v>9.6834701055099628E-2</v>
      </c>
      <c r="L5402" s="2">
        <v>9.2497070956481714E-2</v>
      </c>
    </row>
    <row r="5403" spans="1:12" x14ac:dyDescent="0.35">
      <c r="A5403">
        <v>7820614</v>
      </c>
      <c r="B5403" t="s">
        <v>23</v>
      </c>
      <c r="C5403" t="s">
        <v>96</v>
      </c>
      <c r="D5403" t="s">
        <v>1110</v>
      </c>
      <c r="E5403" t="s">
        <v>1117</v>
      </c>
      <c r="F5403" s="6">
        <v>2.3446658851113715E-3</v>
      </c>
      <c r="G5403" t="s">
        <v>798</v>
      </c>
      <c r="H5403" t="s">
        <v>1118</v>
      </c>
      <c r="I5403" s="1">
        <v>83.37</v>
      </c>
      <c r="J5403" s="2">
        <v>0.19202813599062132</v>
      </c>
      <c r="K5403" s="2">
        <v>0.20492379835873387</v>
      </c>
      <c r="L5403" s="2">
        <v>0.1955451383959646</v>
      </c>
    </row>
    <row r="5404" spans="1:12" x14ac:dyDescent="0.35">
      <c r="A5404">
        <v>7820614</v>
      </c>
      <c r="B5404" t="s">
        <v>23</v>
      </c>
      <c r="C5404" t="s">
        <v>96</v>
      </c>
      <c r="D5404" t="s">
        <v>1110</v>
      </c>
      <c r="E5404" t="s">
        <v>1122</v>
      </c>
      <c r="F5404" s="6">
        <v>2.3446658851113715E-3</v>
      </c>
      <c r="G5404" t="s">
        <v>359</v>
      </c>
      <c r="H5404" t="s">
        <v>1123</v>
      </c>
      <c r="I5404" s="1">
        <v>80.84</v>
      </c>
      <c r="J5404" s="2">
        <v>0.17749120750293082</v>
      </c>
      <c r="K5404" s="2">
        <v>0.19788980070339976</v>
      </c>
      <c r="L5404" s="2">
        <v>0.18944901067235126</v>
      </c>
    </row>
    <row r="5405" spans="1:12" x14ac:dyDescent="0.35">
      <c r="A5405">
        <v>7820614</v>
      </c>
      <c r="B5405" t="s">
        <v>23</v>
      </c>
      <c r="C5405" t="s">
        <v>96</v>
      </c>
      <c r="D5405" t="s">
        <v>1110</v>
      </c>
      <c r="E5405" t="s">
        <v>1124</v>
      </c>
      <c r="F5405" s="6">
        <v>1.1723329425556857E-3</v>
      </c>
      <c r="G5405" t="s">
        <v>227</v>
      </c>
      <c r="H5405" t="s">
        <v>405</v>
      </c>
      <c r="I5405" s="1">
        <v>89.965000000000003</v>
      </c>
      <c r="J5405" s="2">
        <v>0.10785463071512309</v>
      </c>
      <c r="K5405" s="2">
        <v>0.10726846424384524</v>
      </c>
      <c r="L5405" s="2">
        <v>0.10539273332459426</v>
      </c>
    </row>
    <row r="5406" spans="1:12" x14ac:dyDescent="0.35">
      <c r="A5406">
        <v>7820614</v>
      </c>
      <c r="B5406" t="s">
        <v>23</v>
      </c>
      <c r="C5406" t="s">
        <v>96</v>
      </c>
      <c r="D5406" t="s">
        <v>1110</v>
      </c>
      <c r="E5406" t="s">
        <v>1125</v>
      </c>
      <c r="F5406" s="6">
        <v>4.6893317702227429E-3</v>
      </c>
      <c r="G5406" t="s">
        <v>670</v>
      </c>
      <c r="H5406" t="s">
        <v>239</v>
      </c>
      <c r="I5406" s="1">
        <v>81.41</v>
      </c>
      <c r="J5406" s="2">
        <v>0.3924970691676436</v>
      </c>
      <c r="K5406" s="2">
        <v>0.41266119577960136</v>
      </c>
      <c r="L5406" s="2">
        <v>0.38171161325148373</v>
      </c>
    </row>
    <row r="5407" spans="1:12" x14ac:dyDescent="0.35">
      <c r="A5407">
        <v>7820614</v>
      </c>
      <c r="B5407" t="s">
        <v>23</v>
      </c>
      <c r="C5407" t="s">
        <v>96</v>
      </c>
      <c r="D5407" t="s">
        <v>1110</v>
      </c>
      <c r="E5407" t="s">
        <v>1127</v>
      </c>
      <c r="F5407" s="6">
        <v>2.3446658851113715E-3</v>
      </c>
      <c r="G5407" t="s">
        <v>816</v>
      </c>
      <c r="H5407" t="s">
        <v>1073</v>
      </c>
      <c r="I5407" s="1">
        <v>86.23</v>
      </c>
      <c r="J5407" s="2">
        <v>0.1887456037514654</v>
      </c>
      <c r="K5407" s="2">
        <v>0.20609613130128956</v>
      </c>
      <c r="L5407" s="2">
        <v>0.2023446730404638</v>
      </c>
    </row>
    <row r="5408" spans="1:12" x14ac:dyDescent="0.35">
      <c r="A5408">
        <v>7820614</v>
      </c>
      <c r="B5408" t="s">
        <v>23</v>
      </c>
      <c r="C5408" t="s">
        <v>96</v>
      </c>
      <c r="D5408" t="s">
        <v>1110</v>
      </c>
      <c r="E5408" t="s">
        <v>1129</v>
      </c>
      <c r="F5408" s="6">
        <v>9.3786635404454859E-3</v>
      </c>
      <c r="G5408" t="s">
        <v>431</v>
      </c>
      <c r="H5408" t="s">
        <v>981</v>
      </c>
      <c r="I5408" s="1">
        <v>88.515000000000001</v>
      </c>
      <c r="J5408" s="2">
        <v>0.80093786635404451</v>
      </c>
      <c r="K5408" s="2">
        <v>0.80375146541617815</v>
      </c>
      <c r="L5408" s="2">
        <v>0.83001172332942552</v>
      </c>
    </row>
    <row r="5409" spans="1:12" x14ac:dyDescent="0.35">
      <c r="A5409">
        <v>7820614</v>
      </c>
      <c r="B5409" t="s">
        <v>23</v>
      </c>
      <c r="C5409" t="s">
        <v>96</v>
      </c>
      <c r="D5409" t="s">
        <v>1110</v>
      </c>
      <c r="E5409" t="s">
        <v>1130</v>
      </c>
      <c r="F5409" s="6">
        <v>1.1723329425556857E-3</v>
      </c>
      <c r="G5409" t="s">
        <v>1131</v>
      </c>
      <c r="H5409" t="s">
        <v>1132</v>
      </c>
      <c r="I5409" s="1">
        <v>91.74499999999999</v>
      </c>
      <c r="J5409" s="2">
        <v>0.10398593200468932</v>
      </c>
      <c r="K5409" s="2">
        <v>0.11324736225087924</v>
      </c>
      <c r="L5409" s="2">
        <v>0.10750292725468016</v>
      </c>
    </row>
    <row r="5410" spans="1:12" x14ac:dyDescent="0.35">
      <c r="A5410">
        <v>7820614</v>
      </c>
      <c r="B5410" t="s">
        <v>23</v>
      </c>
      <c r="C5410" t="s">
        <v>96</v>
      </c>
      <c r="D5410" t="s">
        <v>1110</v>
      </c>
      <c r="E5410" t="s">
        <v>1903</v>
      </c>
      <c r="F5410" s="6">
        <v>3.5169988276670576E-3</v>
      </c>
      <c r="G5410" t="s">
        <v>806</v>
      </c>
      <c r="H5410" t="s">
        <v>861</v>
      </c>
      <c r="I5410" s="1">
        <v>83.174999999999997</v>
      </c>
      <c r="J5410" s="2">
        <v>0.31301289566236812</v>
      </c>
      <c r="K5410" s="2">
        <v>0.28030480656506451</v>
      </c>
      <c r="L5410" s="2">
        <v>0.29261429172887055</v>
      </c>
    </row>
    <row r="5411" spans="1:12" x14ac:dyDescent="0.35">
      <c r="A5411">
        <v>7820614</v>
      </c>
      <c r="B5411" t="s">
        <v>23</v>
      </c>
      <c r="C5411" t="s">
        <v>96</v>
      </c>
      <c r="D5411" t="s">
        <v>1110</v>
      </c>
      <c r="E5411" t="s">
        <v>1136</v>
      </c>
      <c r="F5411" s="6">
        <v>1.1723329425556857E-3</v>
      </c>
      <c r="G5411" t="s">
        <v>718</v>
      </c>
      <c r="H5411" t="s">
        <v>998</v>
      </c>
      <c r="I5411" s="1">
        <v>75.074999999999989</v>
      </c>
      <c r="J5411" s="2">
        <v>9.8710433763188749E-2</v>
      </c>
      <c r="K5411" s="2">
        <v>9.5076201641266109E-2</v>
      </c>
      <c r="L5411" s="2">
        <v>8.8042202197093897E-2</v>
      </c>
    </row>
    <row r="5412" spans="1:12" x14ac:dyDescent="0.35">
      <c r="A5412">
        <v>7820614</v>
      </c>
      <c r="B5412" t="s">
        <v>23</v>
      </c>
      <c r="C5412" t="s">
        <v>96</v>
      </c>
      <c r="D5412" t="s">
        <v>1110</v>
      </c>
      <c r="E5412" t="s">
        <v>1137</v>
      </c>
      <c r="F5412" s="6">
        <v>3.5169988276670576E-3</v>
      </c>
      <c r="G5412" t="s">
        <v>863</v>
      </c>
      <c r="H5412" t="s">
        <v>441</v>
      </c>
      <c r="I5412" s="1">
        <v>79.204999999999998</v>
      </c>
      <c r="J5412" s="2">
        <v>0.21453692848769051</v>
      </c>
      <c r="K5412" s="2">
        <v>0.32954279015240329</v>
      </c>
      <c r="L5412" s="2">
        <v>0.27854629641820233</v>
      </c>
    </row>
    <row r="5413" spans="1:12" x14ac:dyDescent="0.35">
      <c r="A5413">
        <v>7820614</v>
      </c>
      <c r="B5413" t="s">
        <v>23</v>
      </c>
      <c r="C5413" t="s">
        <v>96</v>
      </c>
      <c r="D5413" t="s">
        <v>1110</v>
      </c>
      <c r="E5413" t="s">
        <v>1138</v>
      </c>
      <c r="F5413" s="6">
        <v>8.2063305978898014E-3</v>
      </c>
      <c r="G5413" t="s">
        <v>897</v>
      </c>
      <c r="H5413" t="s">
        <v>1010</v>
      </c>
      <c r="I5413" s="1">
        <v>78.27</v>
      </c>
      <c r="J5413" s="2">
        <v>0.62039859320046897</v>
      </c>
      <c r="K5413" s="2">
        <v>0.64912075029308325</v>
      </c>
      <c r="L5413" s="2">
        <v>0.64255571085850494</v>
      </c>
    </row>
    <row r="5414" spans="1:12" x14ac:dyDescent="0.35">
      <c r="A5414">
        <v>7820614</v>
      </c>
      <c r="B5414" t="s">
        <v>23</v>
      </c>
      <c r="C5414" t="s">
        <v>96</v>
      </c>
      <c r="D5414" t="s">
        <v>305</v>
      </c>
      <c r="E5414" t="s">
        <v>736</v>
      </c>
      <c r="F5414" s="6">
        <v>1.1723329425556857E-3</v>
      </c>
      <c r="G5414" t="s">
        <v>288</v>
      </c>
      <c r="H5414" t="s">
        <v>170</v>
      </c>
      <c r="I5414" s="1">
        <v>75.634999999999991</v>
      </c>
      <c r="J5414" s="2">
        <v>5.4161781946072685E-2</v>
      </c>
      <c r="K5414" s="2">
        <v>0.10937866354044548</v>
      </c>
      <c r="L5414" s="2">
        <v>8.8745600173789199E-2</v>
      </c>
    </row>
    <row r="5415" spans="1:12" x14ac:dyDescent="0.35">
      <c r="A5415">
        <v>7820614</v>
      </c>
      <c r="B5415" t="s">
        <v>23</v>
      </c>
      <c r="C5415" t="s">
        <v>96</v>
      </c>
      <c r="D5415" t="s">
        <v>305</v>
      </c>
      <c r="E5415" t="s">
        <v>1781</v>
      </c>
      <c r="F5415" s="6">
        <v>2.3446658851113715E-3</v>
      </c>
      <c r="G5415" t="s">
        <v>1782</v>
      </c>
      <c r="H5415" t="s">
        <v>1051</v>
      </c>
      <c r="I5415" s="1">
        <v>63.86</v>
      </c>
      <c r="J5415" s="2">
        <v>0.10504103165298943</v>
      </c>
      <c r="K5415" s="2">
        <v>0.19859320046893317</v>
      </c>
      <c r="L5415" s="2">
        <v>0.14982415363629284</v>
      </c>
    </row>
    <row r="5416" spans="1:12" x14ac:dyDescent="0.35">
      <c r="A5416">
        <v>7820614</v>
      </c>
      <c r="B5416" t="s">
        <v>23</v>
      </c>
      <c r="C5416" t="s">
        <v>96</v>
      </c>
      <c r="D5416" t="s">
        <v>414</v>
      </c>
      <c r="E5416" t="s">
        <v>913</v>
      </c>
      <c r="F5416" s="6">
        <v>1.1723329425556857E-3</v>
      </c>
      <c r="G5416" t="s">
        <v>237</v>
      </c>
      <c r="H5416" t="s">
        <v>914</v>
      </c>
      <c r="I5416" s="1">
        <v>88.690000000000012</v>
      </c>
      <c r="J5416" s="2">
        <v>0.10504103165298943</v>
      </c>
      <c r="K5416" s="2">
        <v>0.10281359906213364</v>
      </c>
      <c r="L5416" s="2">
        <v>0.10398592842701311</v>
      </c>
    </row>
    <row r="5417" spans="1:12" x14ac:dyDescent="0.35">
      <c r="A5417">
        <v>7820614</v>
      </c>
      <c r="B5417" t="s">
        <v>23</v>
      </c>
      <c r="C5417" t="s">
        <v>96</v>
      </c>
      <c r="D5417" t="s">
        <v>414</v>
      </c>
      <c r="E5417" t="s">
        <v>1140</v>
      </c>
      <c r="F5417" s="6">
        <v>2.3446658851113715E-3</v>
      </c>
      <c r="G5417" t="s">
        <v>173</v>
      </c>
      <c r="H5417" t="s">
        <v>1141</v>
      </c>
      <c r="I5417" s="1">
        <v>86.834999999999994</v>
      </c>
      <c r="J5417" s="2">
        <v>0.18007033997655333</v>
      </c>
      <c r="K5417" s="2">
        <v>0.22274325908558029</v>
      </c>
      <c r="L5417" s="2">
        <v>0.20351700598301947</v>
      </c>
    </row>
    <row r="5418" spans="1:12" x14ac:dyDescent="0.35">
      <c r="A5418">
        <v>7820614</v>
      </c>
      <c r="B5418" t="s">
        <v>23</v>
      </c>
      <c r="C5418" t="s">
        <v>96</v>
      </c>
      <c r="D5418" t="s">
        <v>414</v>
      </c>
      <c r="E5418" t="s">
        <v>1142</v>
      </c>
      <c r="F5418" s="6">
        <v>2.3446658851113715E-3</v>
      </c>
      <c r="G5418" t="s">
        <v>308</v>
      </c>
      <c r="H5418" t="s">
        <v>1143</v>
      </c>
      <c r="I5418" s="1">
        <v>82.63</v>
      </c>
      <c r="J5418" s="2">
        <v>0.16834701055099646</v>
      </c>
      <c r="K5418" s="2">
        <v>0.22907385697538099</v>
      </c>
      <c r="L5418" s="2">
        <v>0.19366939853252307</v>
      </c>
    </row>
    <row r="5419" spans="1:12" x14ac:dyDescent="0.35">
      <c r="A5419">
        <v>7820614</v>
      </c>
      <c r="B5419" t="s">
        <v>23</v>
      </c>
      <c r="C5419" t="s">
        <v>96</v>
      </c>
      <c r="D5419" t="s">
        <v>414</v>
      </c>
      <c r="E5419" t="s">
        <v>418</v>
      </c>
      <c r="F5419" s="6">
        <v>1.1723329425556857E-3</v>
      </c>
      <c r="G5419" t="s">
        <v>375</v>
      </c>
      <c r="H5419" t="s">
        <v>206</v>
      </c>
      <c r="I5419" s="1">
        <v>82.29</v>
      </c>
      <c r="J5419" s="2">
        <v>6.5298944900351694E-2</v>
      </c>
      <c r="K5419" s="2">
        <v>0.11723329425556857</v>
      </c>
      <c r="L5419" s="2">
        <v>9.6483004750009149E-2</v>
      </c>
    </row>
    <row r="5420" spans="1:12" x14ac:dyDescent="0.35">
      <c r="A5420">
        <v>7820614</v>
      </c>
      <c r="B5420" t="s">
        <v>23</v>
      </c>
      <c r="C5420" t="s">
        <v>96</v>
      </c>
      <c r="D5420" t="s">
        <v>414</v>
      </c>
      <c r="E5420" t="s">
        <v>1149</v>
      </c>
      <c r="F5420" s="6">
        <v>2.3446658851113715E-3</v>
      </c>
      <c r="G5420" t="s">
        <v>754</v>
      </c>
      <c r="H5420" t="s">
        <v>959</v>
      </c>
      <c r="I5420" s="1">
        <v>71.545000000000002</v>
      </c>
      <c r="J5420" s="2">
        <v>0.10902696365767878</v>
      </c>
      <c r="K5420" s="2">
        <v>0.2025791324736225</v>
      </c>
      <c r="L5420" s="2">
        <v>0.16764361078546305</v>
      </c>
    </row>
    <row r="5421" spans="1:12" x14ac:dyDescent="0.35">
      <c r="A5421">
        <v>7820614</v>
      </c>
      <c r="B5421" t="s">
        <v>23</v>
      </c>
      <c r="C5421" t="s">
        <v>96</v>
      </c>
      <c r="D5421" t="s">
        <v>414</v>
      </c>
      <c r="E5421" t="s">
        <v>1150</v>
      </c>
      <c r="F5421" s="6">
        <v>1.1723329425556857E-3</v>
      </c>
      <c r="G5421" t="s">
        <v>144</v>
      </c>
      <c r="H5421" t="s">
        <v>208</v>
      </c>
      <c r="I5421" s="1">
        <v>77.11</v>
      </c>
      <c r="J5421" s="2">
        <v>9.015240328253224E-2</v>
      </c>
      <c r="K5421" s="2">
        <v>8.7807737397420871E-2</v>
      </c>
      <c r="L5421" s="2">
        <v>9.0386868082205266E-2</v>
      </c>
    </row>
    <row r="5422" spans="1:12" x14ac:dyDescent="0.35">
      <c r="A5422">
        <v>7820614</v>
      </c>
      <c r="B5422" t="s">
        <v>23</v>
      </c>
      <c r="C5422" t="s">
        <v>96</v>
      </c>
      <c r="D5422" t="s">
        <v>414</v>
      </c>
      <c r="E5422" t="s">
        <v>2698</v>
      </c>
      <c r="F5422" s="6">
        <v>1.1723329425556857E-3</v>
      </c>
      <c r="G5422" t="s">
        <v>1648</v>
      </c>
      <c r="H5422" t="s">
        <v>772</v>
      </c>
      <c r="I5422" s="1">
        <v>90.25</v>
      </c>
      <c r="J5422" s="2">
        <v>0.11043376318874559</v>
      </c>
      <c r="K5422" s="2">
        <v>9.449003516998826E-2</v>
      </c>
      <c r="L5422" s="2">
        <v>0.10586166829045464</v>
      </c>
    </row>
    <row r="5423" spans="1:12" x14ac:dyDescent="0.35">
      <c r="A5423">
        <v>7820614</v>
      </c>
      <c r="B5423" t="s">
        <v>23</v>
      </c>
      <c r="C5423" t="s">
        <v>96</v>
      </c>
      <c r="D5423" t="s">
        <v>414</v>
      </c>
      <c r="E5423" t="s">
        <v>430</v>
      </c>
      <c r="F5423" s="6">
        <v>1.1723329425556857E-3</v>
      </c>
      <c r="G5423" t="s">
        <v>386</v>
      </c>
      <c r="H5423" t="s">
        <v>431</v>
      </c>
      <c r="I5423" s="1">
        <v>73.300000000000011</v>
      </c>
      <c r="J5423" s="2">
        <v>6.7291910902696359E-2</v>
      </c>
      <c r="K5423" s="2">
        <v>0.10011723329425556</v>
      </c>
      <c r="L5423" s="2">
        <v>8.5932008267007975E-2</v>
      </c>
    </row>
    <row r="5424" spans="1:12" x14ac:dyDescent="0.35">
      <c r="A5424">
        <v>7820614</v>
      </c>
      <c r="B5424" t="s">
        <v>23</v>
      </c>
      <c r="C5424" t="s">
        <v>96</v>
      </c>
      <c r="D5424" t="s">
        <v>414</v>
      </c>
      <c r="E5424" t="s">
        <v>2914</v>
      </c>
      <c r="F5424" s="6">
        <v>3.5169988276670576E-3</v>
      </c>
      <c r="G5424" t="s">
        <v>969</v>
      </c>
      <c r="H5424" t="s">
        <v>242</v>
      </c>
      <c r="I5424" s="1">
        <v>97.054999999999993</v>
      </c>
      <c r="J5424" s="2">
        <v>0.3513481828839391</v>
      </c>
      <c r="K5424" s="2">
        <v>0.33305978898007038</v>
      </c>
      <c r="L5424" s="2">
        <v>0.3411488862837046</v>
      </c>
    </row>
    <row r="5425" spans="1:12" x14ac:dyDescent="0.35">
      <c r="A5425">
        <v>7820614</v>
      </c>
      <c r="B5425" t="s">
        <v>23</v>
      </c>
      <c r="C5425" t="s">
        <v>96</v>
      </c>
      <c r="D5425" t="s">
        <v>414</v>
      </c>
      <c r="E5425" t="s">
        <v>1918</v>
      </c>
      <c r="F5425" s="6">
        <v>2.3446658851113715E-3</v>
      </c>
      <c r="G5425" t="s">
        <v>1008</v>
      </c>
      <c r="H5425" t="s">
        <v>417</v>
      </c>
      <c r="I5425" s="1">
        <v>86.69</v>
      </c>
      <c r="J5425" s="2">
        <v>0.19343493552168814</v>
      </c>
      <c r="K5425" s="2">
        <v>0.21125439624853456</v>
      </c>
      <c r="L5425" s="2">
        <v>0.20328252508380348</v>
      </c>
    </row>
    <row r="5426" spans="1:12" x14ac:dyDescent="0.35">
      <c r="A5426">
        <v>7820614</v>
      </c>
      <c r="B5426" t="s">
        <v>23</v>
      </c>
      <c r="C5426" t="s">
        <v>96</v>
      </c>
      <c r="D5426" t="s">
        <v>414</v>
      </c>
      <c r="E5426" t="s">
        <v>1155</v>
      </c>
      <c r="F5426" s="6">
        <v>1.1723329425556857E-3</v>
      </c>
      <c r="G5426" t="s">
        <v>425</v>
      </c>
      <c r="H5426" t="s">
        <v>843</v>
      </c>
      <c r="I5426" s="1">
        <v>74.489999999999995</v>
      </c>
      <c r="J5426" s="2">
        <v>7.678780773739742E-2</v>
      </c>
      <c r="K5426" s="2">
        <v>9.2379835873388036E-2</v>
      </c>
      <c r="L5426" s="2">
        <v>8.7456035725816048E-2</v>
      </c>
    </row>
    <row r="5427" spans="1:12" x14ac:dyDescent="0.35">
      <c r="A5427">
        <v>7820614</v>
      </c>
      <c r="B5427" t="s">
        <v>23</v>
      </c>
      <c r="C5427" t="s">
        <v>96</v>
      </c>
      <c r="D5427" t="s">
        <v>414</v>
      </c>
      <c r="E5427" t="s">
        <v>434</v>
      </c>
      <c r="F5427" s="6">
        <v>2.3446658851113715E-3</v>
      </c>
      <c r="G5427" t="s">
        <v>435</v>
      </c>
      <c r="H5427" t="s">
        <v>436</v>
      </c>
      <c r="I5427" s="1">
        <v>74.954999999999998</v>
      </c>
      <c r="J5427" s="2">
        <v>0.14161781946072682</v>
      </c>
      <c r="K5427" s="2">
        <v>0.19320046893317702</v>
      </c>
      <c r="L5427" s="2">
        <v>0.17561547837251795</v>
      </c>
    </row>
    <row r="5428" spans="1:12" x14ac:dyDescent="0.35">
      <c r="A5428">
        <v>7820614</v>
      </c>
      <c r="B5428" t="s">
        <v>23</v>
      </c>
      <c r="C5428" t="s">
        <v>96</v>
      </c>
      <c r="D5428" t="s">
        <v>414</v>
      </c>
      <c r="E5428" t="s">
        <v>2915</v>
      </c>
      <c r="F5428" s="6">
        <v>1.1723329425556857E-3</v>
      </c>
      <c r="G5428" t="s">
        <v>868</v>
      </c>
      <c r="H5428" t="s">
        <v>990</v>
      </c>
      <c r="I5428" s="1">
        <v>74.215000000000003</v>
      </c>
      <c r="J5428" s="2">
        <v>8.5228604923798357E-2</v>
      </c>
      <c r="K5428" s="2">
        <v>0.10468933177022273</v>
      </c>
      <c r="L5428" s="2">
        <v>8.710434120956366E-2</v>
      </c>
    </row>
    <row r="5429" spans="1:12" x14ac:dyDescent="0.35">
      <c r="A5429">
        <v>7820614</v>
      </c>
      <c r="B5429" t="s">
        <v>23</v>
      </c>
      <c r="C5429" t="s">
        <v>96</v>
      </c>
      <c r="D5429" t="s">
        <v>414</v>
      </c>
      <c r="E5429" t="s">
        <v>442</v>
      </c>
      <c r="F5429" s="6">
        <v>3.5169988276670576E-3</v>
      </c>
      <c r="G5429" t="s">
        <v>443</v>
      </c>
      <c r="H5429" t="s">
        <v>444</v>
      </c>
      <c r="I5429" s="1">
        <v>88.295000000000002</v>
      </c>
      <c r="J5429" s="2">
        <v>0.31934349355216884</v>
      </c>
      <c r="K5429" s="2">
        <v>0.32532239155920284</v>
      </c>
      <c r="L5429" s="2">
        <v>0.31055100721602985</v>
      </c>
    </row>
    <row r="5430" spans="1:12" x14ac:dyDescent="0.35">
      <c r="A5430">
        <v>7820614</v>
      </c>
      <c r="B5430" t="s">
        <v>23</v>
      </c>
      <c r="C5430" t="s">
        <v>96</v>
      </c>
      <c r="D5430" t="s">
        <v>414</v>
      </c>
      <c r="E5430" t="s">
        <v>445</v>
      </c>
      <c r="F5430" s="6">
        <v>1.1723329425556857E-3</v>
      </c>
      <c r="G5430" t="s">
        <v>446</v>
      </c>
      <c r="H5430" t="s">
        <v>447</v>
      </c>
      <c r="I5430" s="1">
        <v>58.764999999999993</v>
      </c>
      <c r="J5430" s="2">
        <v>5.1348182883939032E-2</v>
      </c>
      <c r="K5430" s="2">
        <v>9.3317702227432575E-2</v>
      </c>
      <c r="L5430" s="2">
        <v>6.8933176127855267E-2</v>
      </c>
    </row>
    <row r="5431" spans="1:12" x14ac:dyDescent="0.35">
      <c r="A5431">
        <v>7820614</v>
      </c>
      <c r="B5431" t="s">
        <v>23</v>
      </c>
      <c r="C5431" t="s">
        <v>96</v>
      </c>
      <c r="D5431" t="s">
        <v>414</v>
      </c>
      <c r="E5431" t="s">
        <v>2702</v>
      </c>
      <c r="F5431" s="6">
        <v>2.3446658851113715E-3</v>
      </c>
      <c r="G5431" t="s">
        <v>206</v>
      </c>
      <c r="H5431" t="s">
        <v>1148</v>
      </c>
      <c r="I5431" s="1">
        <v>97.914999999999992</v>
      </c>
      <c r="J5431" s="2">
        <v>0.23446658851113714</v>
      </c>
      <c r="K5431" s="2">
        <v>0.23259085580304806</v>
      </c>
      <c r="L5431" s="2">
        <v>0.22954279373007949</v>
      </c>
    </row>
    <row r="5432" spans="1:12" x14ac:dyDescent="0.35">
      <c r="A5432">
        <v>7820614</v>
      </c>
      <c r="B5432" t="s">
        <v>23</v>
      </c>
      <c r="C5432" t="s">
        <v>96</v>
      </c>
      <c r="D5432" t="s">
        <v>414</v>
      </c>
      <c r="E5432" t="s">
        <v>1246</v>
      </c>
      <c r="F5432" s="6">
        <v>1.1723329425556857E-3</v>
      </c>
      <c r="G5432" t="s">
        <v>206</v>
      </c>
      <c r="H5432" t="s">
        <v>1924</v>
      </c>
      <c r="I5432" s="1">
        <v>98.07</v>
      </c>
      <c r="J5432" s="2">
        <v>0.11723329425556857</v>
      </c>
      <c r="K5432" s="2">
        <v>0.11559202813599061</v>
      </c>
      <c r="L5432" s="2">
        <v>0.11500585987587467</v>
      </c>
    </row>
    <row r="5433" spans="1:12" x14ac:dyDescent="0.35">
      <c r="A5433">
        <v>7820614</v>
      </c>
      <c r="B5433" t="s">
        <v>23</v>
      </c>
      <c r="C5433" t="s">
        <v>96</v>
      </c>
      <c r="D5433" t="s">
        <v>414</v>
      </c>
      <c r="E5433" t="s">
        <v>1161</v>
      </c>
      <c r="F5433" s="6">
        <v>3.5169988276670576E-3</v>
      </c>
      <c r="G5433" t="s">
        <v>816</v>
      </c>
      <c r="H5433" t="s">
        <v>182</v>
      </c>
      <c r="I5433" s="1">
        <v>81.25</v>
      </c>
      <c r="J5433" s="2">
        <v>0.28311840562719814</v>
      </c>
      <c r="K5433" s="2">
        <v>0.25849941383352876</v>
      </c>
      <c r="L5433" s="2">
        <v>0.28593201542236041</v>
      </c>
    </row>
    <row r="5434" spans="1:12" x14ac:dyDescent="0.35">
      <c r="A5434">
        <v>7820614</v>
      </c>
      <c r="B5434" t="s">
        <v>23</v>
      </c>
      <c r="C5434" t="s">
        <v>96</v>
      </c>
      <c r="D5434" t="s">
        <v>414</v>
      </c>
      <c r="E5434" t="s">
        <v>448</v>
      </c>
      <c r="F5434" s="6">
        <v>1.1723329425556857E-3</v>
      </c>
      <c r="G5434" t="s">
        <v>449</v>
      </c>
      <c r="H5434" t="s">
        <v>450</v>
      </c>
      <c r="I5434" s="1">
        <v>77.655000000000001</v>
      </c>
      <c r="J5434" s="2">
        <v>8.5697538100820619E-2</v>
      </c>
      <c r="K5434" s="2">
        <v>9.2028135990621332E-2</v>
      </c>
      <c r="L5434" s="2">
        <v>9.0973034553483101E-2</v>
      </c>
    </row>
    <row r="5435" spans="1:12" x14ac:dyDescent="0.35">
      <c r="A5435">
        <v>7820614</v>
      </c>
      <c r="B5435" t="s">
        <v>23</v>
      </c>
      <c r="C5435" t="s">
        <v>96</v>
      </c>
      <c r="D5435" t="s">
        <v>414</v>
      </c>
      <c r="E5435" t="s">
        <v>1162</v>
      </c>
      <c r="F5435" s="6">
        <v>1.1723329425556857E-3</v>
      </c>
      <c r="G5435" t="s">
        <v>1163</v>
      </c>
      <c r="H5435" t="s">
        <v>241</v>
      </c>
      <c r="I5435" s="1">
        <v>81.375</v>
      </c>
      <c r="J5435" s="2">
        <v>8.2415005861664697E-2</v>
      </c>
      <c r="K5435" s="2">
        <v>9.5545134818288385E-2</v>
      </c>
      <c r="L5435" s="2">
        <v>9.5427903312870932E-2</v>
      </c>
    </row>
    <row r="5436" spans="1:12" x14ac:dyDescent="0.35">
      <c r="A5436">
        <v>7820614</v>
      </c>
      <c r="B5436" t="s">
        <v>23</v>
      </c>
      <c r="C5436" t="s">
        <v>96</v>
      </c>
      <c r="D5436" t="s">
        <v>414</v>
      </c>
      <c r="E5436" t="s">
        <v>2703</v>
      </c>
      <c r="F5436" s="6">
        <v>2.3446658851113715E-3</v>
      </c>
      <c r="G5436" t="s">
        <v>661</v>
      </c>
      <c r="H5436" t="s">
        <v>929</v>
      </c>
      <c r="I5436" s="1">
        <v>89.739999999999981</v>
      </c>
      <c r="J5436" s="2">
        <v>0.22672919109026962</v>
      </c>
      <c r="K5436" s="2">
        <v>0.19179366940211018</v>
      </c>
      <c r="L5436" s="2">
        <v>0.21031652273913759</v>
      </c>
    </row>
    <row r="5437" spans="1:12" x14ac:dyDescent="0.35">
      <c r="A5437">
        <v>7820614</v>
      </c>
      <c r="B5437" t="s">
        <v>23</v>
      </c>
      <c r="C5437" t="s">
        <v>96</v>
      </c>
      <c r="D5437" t="s">
        <v>414</v>
      </c>
      <c r="E5437" t="s">
        <v>2704</v>
      </c>
      <c r="F5437" s="6">
        <v>2.3446658851113715E-3</v>
      </c>
      <c r="G5437" t="s">
        <v>865</v>
      </c>
      <c r="H5437" t="s">
        <v>1622</v>
      </c>
      <c r="I5437" s="1">
        <v>65.554999999999993</v>
      </c>
      <c r="J5437" s="2">
        <v>0.1458382180539273</v>
      </c>
      <c r="K5437" s="2">
        <v>0.16647127784290738</v>
      </c>
      <c r="L5437" s="2">
        <v>0.15381007848562975</v>
      </c>
    </row>
    <row r="5438" spans="1:12" x14ac:dyDescent="0.35">
      <c r="A5438">
        <v>7820614</v>
      </c>
      <c r="B5438" t="s">
        <v>23</v>
      </c>
      <c r="C5438" t="s">
        <v>96</v>
      </c>
      <c r="D5438" t="s">
        <v>414</v>
      </c>
      <c r="E5438" t="s">
        <v>1926</v>
      </c>
      <c r="F5438" s="6">
        <v>8.2063305978898014E-3</v>
      </c>
      <c r="G5438" t="s">
        <v>982</v>
      </c>
      <c r="H5438" t="s">
        <v>365</v>
      </c>
      <c r="I5438" s="1">
        <v>89.929999999999993</v>
      </c>
      <c r="J5438" s="2">
        <v>0.80832356389214544</v>
      </c>
      <c r="K5438" s="2">
        <v>0.701641266119578</v>
      </c>
      <c r="L5438" s="2">
        <v>0.73856975381008216</v>
      </c>
    </row>
    <row r="5439" spans="1:12" x14ac:dyDescent="0.35">
      <c r="A5439">
        <v>7820614</v>
      </c>
      <c r="B5439" t="s">
        <v>23</v>
      </c>
      <c r="C5439" t="s">
        <v>96</v>
      </c>
      <c r="D5439" t="s">
        <v>414</v>
      </c>
      <c r="E5439" t="s">
        <v>2916</v>
      </c>
      <c r="F5439" s="6">
        <v>4.6893317702227429E-3</v>
      </c>
      <c r="G5439" t="s">
        <v>206</v>
      </c>
      <c r="H5439" t="s">
        <v>147</v>
      </c>
      <c r="I5439" s="1">
        <v>95.884999999999991</v>
      </c>
      <c r="J5439" s="2">
        <v>0.46893317702227427</v>
      </c>
      <c r="K5439" s="2">
        <v>0.46002344665885103</v>
      </c>
      <c r="L5439" s="2">
        <v>0.44970692391971345</v>
      </c>
    </row>
    <row r="5440" spans="1:12" x14ac:dyDescent="0.35">
      <c r="A5440">
        <v>7820614</v>
      </c>
      <c r="B5440" t="s">
        <v>23</v>
      </c>
      <c r="C5440" t="s">
        <v>96</v>
      </c>
      <c r="D5440" t="s">
        <v>414</v>
      </c>
      <c r="E5440" t="s">
        <v>2080</v>
      </c>
      <c r="F5440" s="6">
        <v>3.5169988276670576E-3</v>
      </c>
      <c r="G5440" t="s">
        <v>206</v>
      </c>
      <c r="H5440" t="s">
        <v>378</v>
      </c>
      <c r="I5440" s="1">
        <v>94.954999999999998</v>
      </c>
      <c r="J5440" s="2">
        <v>0.35169988276670577</v>
      </c>
      <c r="K5440" s="2">
        <v>0.31617819460726848</v>
      </c>
      <c r="L5440" s="2">
        <v>0.33411488862837047</v>
      </c>
    </row>
    <row r="5441" spans="1:12" x14ac:dyDescent="0.35">
      <c r="A5441">
        <v>7820614</v>
      </c>
      <c r="B5441" t="s">
        <v>23</v>
      </c>
      <c r="C5441" t="s">
        <v>96</v>
      </c>
      <c r="D5441" t="s">
        <v>414</v>
      </c>
      <c r="E5441" t="s">
        <v>1927</v>
      </c>
      <c r="F5441" s="6">
        <v>2.3446658851113715E-3</v>
      </c>
      <c r="G5441" t="s">
        <v>206</v>
      </c>
      <c r="H5441" t="s">
        <v>464</v>
      </c>
      <c r="I5441" s="1">
        <v>94.195000000000007</v>
      </c>
      <c r="J5441" s="2">
        <v>0.23446658851113714</v>
      </c>
      <c r="K5441" s="2">
        <v>0.21500586166471278</v>
      </c>
      <c r="L5441" s="2">
        <v>0.22086751922213876</v>
      </c>
    </row>
    <row r="5442" spans="1:12" x14ac:dyDescent="0.35">
      <c r="A5442">
        <v>7820614</v>
      </c>
      <c r="B5442" t="s">
        <v>23</v>
      </c>
      <c r="C5442" t="s">
        <v>96</v>
      </c>
      <c r="D5442" t="s">
        <v>1570</v>
      </c>
      <c r="E5442" t="s">
        <v>2917</v>
      </c>
      <c r="F5442" s="6">
        <v>1.1723329425556857E-3</v>
      </c>
      <c r="G5442" t="s">
        <v>2156</v>
      </c>
      <c r="H5442" t="s">
        <v>1534</v>
      </c>
      <c r="I5442" s="1">
        <v>81.885000000000005</v>
      </c>
      <c r="J5442" s="2">
        <v>8.0070339976553329E-2</v>
      </c>
      <c r="K5442" s="2">
        <v>0.10093786635404453</v>
      </c>
      <c r="L5442" s="2">
        <v>9.6014069784148767E-2</v>
      </c>
    </row>
    <row r="5443" spans="1:12" x14ac:dyDescent="0.35">
      <c r="A5443">
        <v>7820614</v>
      </c>
      <c r="B5443" t="s">
        <v>23</v>
      </c>
      <c r="C5443" t="s">
        <v>96</v>
      </c>
      <c r="D5443" t="s">
        <v>472</v>
      </c>
      <c r="E5443" t="s">
        <v>2909</v>
      </c>
      <c r="F5443" s="6">
        <v>4.6893317702227429E-3</v>
      </c>
      <c r="G5443" t="s">
        <v>206</v>
      </c>
      <c r="H5443" t="s">
        <v>505</v>
      </c>
      <c r="I5443" s="1">
        <v>94.10499999999999</v>
      </c>
      <c r="J5443" s="2">
        <v>0.46893317702227427</v>
      </c>
      <c r="K5443" s="2">
        <v>0.4131301289566236</v>
      </c>
      <c r="L5443" s="2">
        <v>0.44126611242260766</v>
      </c>
    </row>
    <row r="5444" spans="1:12" x14ac:dyDescent="0.35">
      <c r="A5444">
        <v>7820614</v>
      </c>
      <c r="B5444" t="s">
        <v>23</v>
      </c>
      <c r="C5444" t="s">
        <v>96</v>
      </c>
      <c r="D5444" t="s">
        <v>472</v>
      </c>
      <c r="E5444" t="s">
        <v>1317</v>
      </c>
      <c r="F5444" s="6">
        <v>1.1723329425556857E-3</v>
      </c>
      <c r="G5444" t="s">
        <v>1318</v>
      </c>
      <c r="H5444" t="s">
        <v>600</v>
      </c>
      <c r="I5444" s="1">
        <v>79.35499999999999</v>
      </c>
      <c r="J5444" s="2">
        <v>6.0257913247362245E-2</v>
      </c>
      <c r="K5444" s="2">
        <v>0.11266119577960139</v>
      </c>
      <c r="L5444" s="2">
        <v>9.2966005922342096E-2</v>
      </c>
    </row>
    <row r="5445" spans="1:12" x14ac:dyDescent="0.35">
      <c r="A5445">
        <v>7820614</v>
      </c>
      <c r="B5445" t="s">
        <v>23</v>
      </c>
      <c r="C5445" t="s">
        <v>96</v>
      </c>
      <c r="D5445" t="s">
        <v>472</v>
      </c>
      <c r="E5445" t="s">
        <v>480</v>
      </c>
      <c r="F5445" s="6">
        <v>1.1723329425556857E-3</v>
      </c>
      <c r="G5445" t="s">
        <v>709</v>
      </c>
      <c r="H5445" t="s">
        <v>447</v>
      </c>
      <c r="I5445" s="1">
        <v>60.314999999999998</v>
      </c>
      <c r="J5445" s="2">
        <v>4.7596717467760841E-2</v>
      </c>
      <c r="K5445" s="2">
        <v>9.3317702227432575E-2</v>
      </c>
      <c r="L5445" s="2">
        <v>7.0808911519201531E-2</v>
      </c>
    </row>
    <row r="5446" spans="1:12" x14ac:dyDescent="0.35">
      <c r="A5446">
        <v>7820614</v>
      </c>
      <c r="B5446" t="s">
        <v>23</v>
      </c>
      <c r="C5446" t="s">
        <v>96</v>
      </c>
      <c r="D5446" t="s">
        <v>472</v>
      </c>
      <c r="E5446" t="s">
        <v>923</v>
      </c>
      <c r="F5446" s="6">
        <v>3.5169988276670576E-3</v>
      </c>
      <c r="G5446" t="s">
        <v>656</v>
      </c>
      <c r="H5446" t="s">
        <v>924</v>
      </c>
      <c r="I5446" s="1">
        <v>94.484999999999999</v>
      </c>
      <c r="J5446" s="2">
        <v>0.31652989449003521</v>
      </c>
      <c r="K5446" s="2">
        <v>0.34572098475967178</v>
      </c>
      <c r="L5446" s="2">
        <v>0.33235638921453697</v>
      </c>
    </row>
    <row r="5447" spans="1:12" x14ac:dyDescent="0.35">
      <c r="A5447">
        <v>7820614</v>
      </c>
      <c r="B5447" t="s">
        <v>23</v>
      </c>
      <c r="C5447" t="s">
        <v>96</v>
      </c>
      <c r="D5447" t="s">
        <v>472</v>
      </c>
      <c r="E5447" t="s">
        <v>925</v>
      </c>
      <c r="F5447" s="6">
        <v>1.1723329425556857E-3</v>
      </c>
      <c r="G5447" t="s">
        <v>926</v>
      </c>
      <c r="H5447" t="s">
        <v>502</v>
      </c>
      <c r="I5447" s="1">
        <v>62.11</v>
      </c>
      <c r="J5447" s="2">
        <v>4.2907385697538103E-2</v>
      </c>
      <c r="K5447" s="2">
        <v>9.1676436107854628E-2</v>
      </c>
      <c r="L5447" s="2">
        <v>7.2801873943869971E-2</v>
      </c>
    </row>
    <row r="5448" spans="1:12" x14ac:dyDescent="0.35">
      <c r="A5448">
        <v>7820614</v>
      </c>
      <c r="B5448" t="s">
        <v>23</v>
      </c>
      <c r="C5448" t="s">
        <v>96</v>
      </c>
      <c r="D5448" t="s">
        <v>472</v>
      </c>
      <c r="E5448" t="s">
        <v>1320</v>
      </c>
      <c r="F5448" s="6">
        <v>3.5169988276670576E-3</v>
      </c>
      <c r="G5448" t="s">
        <v>206</v>
      </c>
      <c r="H5448" t="s">
        <v>429</v>
      </c>
      <c r="I5448" s="1">
        <v>98.534999999999997</v>
      </c>
      <c r="J5448" s="2">
        <v>0.35169988276670577</v>
      </c>
      <c r="K5448" s="2">
        <v>0.34923798358733882</v>
      </c>
      <c r="L5448" s="2">
        <v>0.34677607904145757</v>
      </c>
    </row>
    <row r="5449" spans="1:12" x14ac:dyDescent="0.35">
      <c r="A5449">
        <v>7820614</v>
      </c>
      <c r="B5449" t="s">
        <v>23</v>
      </c>
      <c r="C5449" t="s">
        <v>96</v>
      </c>
      <c r="D5449" t="s">
        <v>472</v>
      </c>
      <c r="E5449" t="s">
        <v>473</v>
      </c>
      <c r="F5449" s="6">
        <v>1.1723329425556857E-3</v>
      </c>
      <c r="G5449" t="s">
        <v>474</v>
      </c>
      <c r="H5449" t="s">
        <v>475</v>
      </c>
      <c r="I5449" s="1">
        <v>55.35</v>
      </c>
      <c r="J5449" s="2">
        <v>4.1266119577960142E-2</v>
      </c>
      <c r="K5449" s="2">
        <v>7.9718640093786625E-2</v>
      </c>
      <c r="L5449" s="2">
        <v>6.4947246806423095E-2</v>
      </c>
    </row>
    <row r="5450" spans="1:12" x14ac:dyDescent="0.35">
      <c r="A5450">
        <v>7820614</v>
      </c>
      <c r="B5450" t="s">
        <v>23</v>
      </c>
      <c r="C5450" t="s">
        <v>96</v>
      </c>
      <c r="D5450" t="s">
        <v>472</v>
      </c>
      <c r="E5450" t="s">
        <v>943</v>
      </c>
      <c r="F5450" s="6">
        <v>3.5169988276670576E-3</v>
      </c>
      <c r="G5450" t="s">
        <v>944</v>
      </c>
      <c r="H5450" t="s">
        <v>241</v>
      </c>
      <c r="I5450" s="1">
        <v>76.305000000000007</v>
      </c>
      <c r="J5450" s="2">
        <v>0.2131301289566237</v>
      </c>
      <c r="K5450" s="2">
        <v>0.28663540445486518</v>
      </c>
      <c r="L5450" s="2">
        <v>0.26834702128402516</v>
      </c>
    </row>
    <row r="5451" spans="1:12" x14ac:dyDescent="0.35">
      <c r="A5451">
        <v>7820614</v>
      </c>
      <c r="B5451" t="s">
        <v>23</v>
      </c>
      <c r="C5451" t="s">
        <v>96</v>
      </c>
      <c r="D5451" t="s">
        <v>472</v>
      </c>
      <c r="E5451" t="s">
        <v>947</v>
      </c>
      <c r="F5451" s="6">
        <v>1.1723329425556857E-3</v>
      </c>
      <c r="G5451" t="s">
        <v>587</v>
      </c>
      <c r="H5451" t="s">
        <v>600</v>
      </c>
      <c r="I5451" s="1">
        <v>77.284999999999997</v>
      </c>
      <c r="J5451" s="2">
        <v>7.8780773739742085E-2</v>
      </c>
      <c r="K5451" s="2">
        <v>0.11266119577960139</v>
      </c>
      <c r="L5451" s="2">
        <v>9.0621340037230727E-2</v>
      </c>
    </row>
    <row r="5452" spans="1:12" x14ac:dyDescent="0.35">
      <c r="A5452">
        <v>7820614</v>
      </c>
      <c r="B5452" t="s">
        <v>23</v>
      </c>
      <c r="C5452" t="s">
        <v>96</v>
      </c>
      <c r="D5452" t="s">
        <v>472</v>
      </c>
      <c r="E5452" t="s">
        <v>950</v>
      </c>
      <c r="F5452" s="6">
        <v>3.5169988276670576E-3</v>
      </c>
      <c r="G5452" t="s">
        <v>206</v>
      </c>
      <c r="H5452" t="s">
        <v>206</v>
      </c>
      <c r="I5452" s="1">
        <v>98.84</v>
      </c>
      <c r="J5452" s="2">
        <v>0.35169988276670577</v>
      </c>
      <c r="K5452" s="2">
        <v>0.35169988276670577</v>
      </c>
      <c r="L5452" s="2">
        <v>0.34747949490653396</v>
      </c>
    </row>
    <row r="5453" spans="1:12" x14ac:dyDescent="0.35">
      <c r="A5453">
        <v>7820614</v>
      </c>
      <c r="B5453" t="s">
        <v>23</v>
      </c>
      <c r="C5453" t="s">
        <v>96</v>
      </c>
      <c r="D5453" t="s">
        <v>472</v>
      </c>
      <c r="E5453" t="s">
        <v>951</v>
      </c>
      <c r="F5453" s="6">
        <v>1.1723329425556857E-3</v>
      </c>
      <c r="G5453" t="s">
        <v>952</v>
      </c>
      <c r="H5453" t="s">
        <v>436</v>
      </c>
      <c r="I5453" s="1">
        <v>64.45</v>
      </c>
      <c r="J5453" s="2">
        <v>4.3610785463071511E-2</v>
      </c>
      <c r="K5453" s="2">
        <v>9.6600234466588511E-2</v>
      </c>
      <c r="L5453" s="2">
        <v>7.5498243289424269E-2</v>
      </c>
    </row>
    <row r="5454" spans="1:12" x14ac:dyDescent="0.35">
      <c r="A5454">
        <v>7820614</v>
      </c>
      <c r="B5454" t="s">
        <v>23</v>
      </c>
      <c r="C5454" t="s">
        <v>96</v>
      </c>
      <c r="D5454" t="s">
        <v>472</v>
      </c>
      <c r="E5454" t="s">
        <v>953</v>
      </c>
      <c r="F5454" s="6">
        <v>4.6893317702227429E-3</v>
      </c>
      <c r="G5454" t="s">
        <v>285</v>
      </c>
      <c r="H5454" t="s">
        <v>264</v>
      </c>
      <c r="I5454" s="1">
        <v>62.76</v>
      </c>
      <c r="J5454" s="2">
        <v>0.1950762016412661</v>
      </c>
      <c r="K5454" s="2">
        <v>0.39953106682297773</v>
      </c>
      <c r="L5454" s="2">
        <v>0.29449003159231202</v>
      </c>
    </row>
    <row r="5455" spans="1:12" x14ac:dyDescent="0.35">
      <c r="A5455">
        <v>7820614</v>
      </c>
      <c r="B5455" t="s">
        <v>23</v>
      </c>
      <c r="C5455" t="s">
        <v>96</v>
      </c>
      <c r="D5455" t="s">
        <v>472</v>
      </c>
      <c r="E5455" t="s">
        <v>778</v>
      </c>
      <c r="F5455" s="6">
        <v>3.5169988276670576E-3</v>
      </c>
      <c r="G5455" t="s">
        <v>779</v>
      </c>
      <c r="H5455" t="s">
        <v>730</v>
      </c>
      <c r="I5455" s="1">
        <v>67.13</v>
      </c>
      <c r="J5455" s="2">
        <v>0.14771395076201643</v>
      </c>
      <c r="K5455" s="2">
        <v>0.28276670574443147</v>
      </c>
      <c r="L5455" s="2">
        <v>0.23599061596994525</v>
      </c>
    </row>
    <row r="5456" spans="1:12" x14ac:dyDescent="0.35">
      <c r="A5456">
        <v>7820614</v>
      </c>
      <c r="B5456" t="s">
        <v>23</v>
      </c>
      <c r="C5456" t="s">
        <v>96</v>
      </c>
      <c r="D5456" t="s">
        <v>472</v>
      </c>
      <c r="E5456" t="s">
        <v>1043</v>
      </c>
      <c r="F5456" s="6">
        <v>1.1723329425556857E-3</v>
      </c>
      <c r="G5456" t="s">
        <v>648</v>
      </c>
      <c r="H5456" t="s">
        <v>628</v>
      </c>
      <c r="I5456" s="1">
        <v>66.34</v>
      </c>
      <c r="J5456" s="2">
        <v>5.5920281359906211E-2</v>
      </c>
      <c r="K5456" s="2">
        <v>9.8241500586166458E-2</v>
      </c>
      <c r="L5456" s="2">
        <v>7.7725677669118184E-2</v>
      </c>
    </row>
    <row r="5457" spans="1:12" x14ac:dyDescent="0.35">
      <c r="A5457">
        <v>7820614</v>
      </c>
      <c r="B5457" t="s">
        <v>23</v>
      </c>
      <c r="C5457" t="s">
        <v>96</v>
      </c>
      <c r="D5457" t="s">
        <v>472</v>
      </c>
      <c r="E5457" t="s">
        <v>2726</v>
      </c>
      <c r="F5457" s="6">
        <v>2.3446658851113715E-3</v>
      </c>
      <c r="G5457" t="s">
        <v>206</v>
      </c>
      <c r="H5457" t="s">
        <v>2007</v>
      </c>
      <c r="I5457" s="1">
        <v>97.679999999999993</v>
      </c>
      <c r="J5457" s="2">
        <v>0.23446658851113714</v>
      </c>
      <c r="K5457" s="2">
        <v>0.22415005861664711</v>
      </c>
      <c r="L5457" s="2">
        <v>0.22907384982002857</v>
      </c>
    </row>
    <row r="5458" spans="1:12" x14ac:dyDescent="0.35">
      <c r="A5458">
        <v>7820614</v>
      </c>
      <c r="B5458" t="s">
        <v>23</v>
      </c>
      <c r="C5458" t="s">
        <v>96</v>
      </c>
      <c r="D5458" t="s">
        <v>472</v>
      </c>
      <c r="E5458" t="s">
        <v>963</v>
      </c>
      <c r="F5458" s="6">
        <v>2.3446658851113715E-3</v>
      </c>
      <c r="G5458" t="s">
        <v>800</v>
      </c>
      <c r="H5458" t="s">
        <v>239</v>
      </c>
      <c r="I5458" s="1">
        <v>71.72</v>
      </c>
      <c r="J5458" s="2">
        <v>0.11324736225087924</v>
      </c>
      <c r="K5458" s="2">
        <v>0.20633059788980068</v>
      </c>
      <c r="L5458" s="2">
        <v>0.1681125368071329</v>
      </c>
    </row>
    <row r="5459" spans="1:12" x14ac:dyDescent="0.35">
      <c r="A5459">
        <v>7820614</v>
      </c>
      <c r="B5459" t="s">
        <v>23</v>
      </c>
      <c r="C5459" t="s">
        <v>96</v>
      </c>
      <c r="D5459" t="s">
        <v>476</v>
      </c>
      <c r="E5459" t="s">
        <v>483</v>
      </c>
      <c r="F5459" s="6">
        <v>1.1723329425556857E-3</v>
      </c>
      <c r="G5459" t="s">
        <v>288</v>
      </c>
      <c r="H5459" t="s">
        <v>484</v>
      </c>
      <c r="I5459" s="1">
        <v>67.260000000000005</v>
      </c>
      <c r="J5459" s="2">
        <v>5.4161781946072685E-2</v>
      </c>
      <c r="K5459" s="2">
        <v>8.9566236811254391E-2</v>
      </c>
      <c r="L5459" s="2">
        <v>7.8898010611673869E-2</v>
      </c>
    </row>
    <row r="5460" spans="1:12" x14ac:dyDescent="0.35">
      <c r="A5460">
        <v>7820614</v>
      </c>
      <c r="B5460" t="s">
        <v>23</v>
      </c>
      <c r="C5460" t="s">
        <v>96</v>
      </c>
      <c r="D5460" t="s">
        <v>1164</v>
      </c>
      <c r="E5460" t="s">
        <v>1986</v>
      </c>
      <c r="F5460" s="6">
        <v>8.2063305978898014E-3</v>
      </c>
      <c r="G5460" t="s">
        <v>206</v>
      </c>
      <c r="H5460" t="s">
        <v>313</v>
      </c>
      <c r="I5460" s="1">
        <v>96.515000000000001</v>
      </c>
      <c r="J5460" s="2">
        <v>0.82063305978898016</v>
      </c>
      <c r="K5460" s="2">
        <v>0.80093786635404463</v>
      </c>
      <c r="L5460" s="2">
        <v>0.79191090269636588</v>
      </c>
    </row>
    <row r="5461" spans="1:12" x14ac:dyDescent="0.35">
      <c r="A5461">
        <v>7820614</v>
      </c>
      <c r="B5461" t="s">
        <v>23</v>
      </c>
      <c r="C5461" t="s">
        <v>96</v>
      </c>
      <c r="D5461" t="s">
        <v>1164</v>
      </c>
      <c r="E5461" t="s">
        <v>2745</v>
      </c>
      <c r="F5461" s="6">
        <v>2.6963657678780773E-2</v>
      </c>
      <c r="G5461" t="s">
        <v>959</v>
      </c>
      <c r="H5461" t="s">
        <v>1429</v>
      </c>
      <c r="I5461" s="1">
        <v>84.495000000000005</v>
      </c>
      <c r="J5461" s="2">
        <v>2.3296600234466589</v>
      </c>
      <c r="K5461" s="2">
        <v>2.4186400937866352</v>
      </c>
      <c r="L5461" s="2">
        <v>2.2757327492323736</v>
      </c>
    </row>
    <row r="5462" spans="1:12" x14ac:dyDescent="0.35">
      <c r="A5462">
        <v>7820614</v>
      </c>
      <c r="B5462" t="s">
        <v>23</v>
      </c>
      <c r="C5462" t="s">
        <v>96</v>
      </c>
      <c r="D5462" t="s">
        <v>1164</v>
      </c>
      <c r="E5462" t="s">
        <v>1987</v>
      </c>
      <c r="F5462" s="6">
        <v>1.0550996483001172E-2</v>
      </c>
      <c r="G5462" t="s">
        <v>362</v>
      </c>
      <c r="H5462" t="s">
        <v>1429</v>
      </c>
      <c r="I5462" s="1">
        <v>86.685000000000002</v>
      </c>
      <c r="J5462" s="2">
        <v>1.0287221570926142</v>
      </c>
      <c r="K5462" s="2">
        <v>0.94642438452520516</v>
      </c>
      <c r="L5462" s="2">
        <v>0.91477136287711569</v>
      </c>
    </row>
    <row r="5463" spans="1:12" x14ac:dyDescent="0.35">
      <c r="A5463">
        <v>7820614</v>
      </c>
      <c r="B5463" t="s">
        <v>23</v>
      </c>
      <c r="C5463" t="s">
        <v>96</v>
      </c>
      <c r="D5463" t="s">
        <v>1164</v>
      </c>
      <c r="E5463" t="s">
        <v>999</v>
      </c>
      <c r="F5463" s="6">
        <v>3.5169988276670576E-3</v>
      </c>
      <c r="G5463" t="s">
        <v>622</v>
      </c>
      <c r="H5463" t="s">
        <v>233</v>
      </c>
      <c r="I5463" s="1">
        <v>79.665000000000006</v>
      </c>
      <c r="J5463" s="2">
        <v>0.26518171160609616</v>
      </c>
      <c r="K5463" s="2">
        <v>0.28733880422039859</v>
      </c>
      <c r="L5463" s="2">
        <v>0.28030479583203582</v>
      </c>
    </row>
    <row r="5464" spans="1:12" x14ac:dyDescent="0.35">
      <c r="A5464">
        <v>7820614</v>
      </c>
      <c r="B5464" t="s">
        <v>23</v>
      </c>
      <c r="C5464" t="s">
        <v>96</v>
      </c>
      <c r="D5464" t="s">
        <v>1164</v>
      </c>
      <c r="E5464" t="s">
        <v>2918</v>
      </c>
      <c r="F5464" s="6">
        <v>1.1723329425556857E-3</v>
      </c>
      <c r="G5464" t="s">
        <v>1211</v>
      </c>
      <c r="H5464" t="s">
        <v>631</v>
      </c>
      <c r="I5464" s="1">
        <v>81.715000000000003</v>
      </c>
      <c r="J5464" s="2">
        <v>8.5814771395076206E-2</v>
      </c>
      <c r="K5464" s="2">
        <v>0.10140679953106682</v>
      </c>
      <c r="L5464" s="2">
        <v>9.5896838278731314E-2</v>
      </c>
    </row>
    <row r="5465" spans="1:12" x14ac:dyDescent="0.35">
      <c r="A5465">
        <v>7820614</v>
      </c>
      <c r="B5465" t="s">
        <v>23</v>
      </c>
      <c r="C5465" t="s">
        <v>96</v>
      </c>
      <c r="D5465" t="s">
        <v>1164</v>
      </c>
      <c r="E5465" t="s">
        <v>2746</v>
      </c>
      <c r="F5465" s="6">
        <v>1.1723329425556857E-3</v>
      </c>
      <c r="G5465" t="s">
        <v>1103</v>
      </c>
      <c r="H5465" t="s">
        <v>552</v>
      </c>
      <c r="I5465" s="1">
        <v>83.765000000000001</v>
      </c>
      <c r="J5465" s="2">
        <v>7.7373974208675256E-2</v>
      </c>
      <c r="K5465" s="2">
        <v>0.1082063305978898</v>
      </c>
      <c r="L5465" s="2">
        <v>9.8241504163842683E-2</v>
      </c>
    </row>
    <row r="5466" spans="1:12" x14ac:dyDescent="0.35">
      <c r="A5466">
        <v>7820614</v>
      </c>
      <c r="B5466" t="s">
        <v>23</v>
      </c>
      <c r="C5466" t="s">
        <v>96</v>
      </c>
      <c r="D5466" t="s">
        <v>1164</v>
      </c>
      <c r="E5466" t="s">
        <v>1989</v>
      </c>
      <c r="F5466" s="6">
        <v>1.1723329425556857E-3</v>
      </c>
      <c r="G5466" t="s">
        <v>206</v>
      </c>
      <c r="H5466" t="s">
        <v>421</v>
      </c>
      <c r="I5466" s="1">
        <v>95.375</v>
      </c>
      <c r="J5466" s="2">
        <v>0.11723329425556857</v>
      </c>
      <c r="K5466" s="2">
        <v>0.11019929660023446</v>
      </c>
      <c r="L5466" s="2">
        <v>0.11184056450865053</v>
      </c>
    </row>
    <row r="5467" spans="1:12" x14ac:dyDescent="0.35">
      <c r="A5467">
        <v>7820614</v>
      </c>
      <c r="B5467" t="s">
        <v>23</v>
      </c>
      <c r="C5467" t="s">
        <v>96</v>
      </c>
      <c r="D5467" t="s">
        <v>1164</v>
      </c>
      <c r="E5467" t="s">
        <v>2919</v>
      </c>
      <c r="F5467" s="6">
        <v>7.0339976553341153E-3</v>
      </c>
      <c r="G5467" t="s">
        <v>1434</v>
      </c>
      <c r="H5467" t="s">
        <v>1265</v>
      </c>
      <c r="I5467" s="1">
        <v>96.025000000000006</v>
      </c>
      <c r="J5467" s="2">
        <v>0.6654161781946073</v>
      </c>
      <c r="K5467" s="2">
        <v>0.69706916764361082</v>
      </c>
      <c r="L5467" s="2">
        <v>0.67596716394457979</v>
      </c>
    </row>
    <row r="5468" spans="1:12" x14ac:dyDescent="0.35">
      <c r="A5468">
        <v>7820614</v>
      </c>
      <c r="B5468" t="s">
        <v>23</v>
      </c>
      <c r="C5468" t="s">
        <v>96</v>
      </c>
      <c r="D5468" t="s">
        <v>1164</v>
      </c>
      <c r="E5468" t="s">
        <v>1990</v>
      </c>
      <c r="F5468" s="6">
        <v>3.5169988276670576E-3</v>
      </c>
      <c r="G5468" t="s">
        <v>572</v>
      </c>
      <c r="H5468" t="s">
        <v>513</v>
      </c>
      <c r="I5468" s="1">
        <v>87.564999999999998</v>
      </c>
      <c r="J5468" s="2">
        <v>0.35099648300117237</v>
      </c>
      <c r="K5468" s="2">
        <v>0.30808909730363421</v>
      </c>
      <c r="L5468" s="2">
        <v>0.30808909193711992</v>
      </c>
    </row>
    <row r="5469" spans="1:12" x14ac:dyDescent="0.35">
      <c r="A5469">
        <v>7820614</v>
      </c>
      <c r="B5469" t="s">
        <v>23</v>
      </c>
      <c r="C5469" t="s">
        <v>96</v>
      </c>
      <c r="D5469" t="s">
        <v>1164</v>
      </c>
      <c r="E5469" t="s">
        <v>2920</v>
      </c>
      <c r="F5469" s="6">
        <v>1.1723329425556857E-3</v>
      </c>
      <c r="G5469" t="s">
        <v>1794</v>
      </c>
      <c r="H5469" t="s">
        <v>791</v>
      </c>
      <c r="I5469" s="1">
        <v>82.134999999999991</v>
      </c>
      <c r="J5469" s="2">
        <v>0.105978898007034</v>
      </c>
      <c r="K5469" s="2">
        <v>0.10257913247362251</v>
      </c>
      <c r="L5469" s="2">
        <v>9.6248532794983688E-2</v>
      </c>
    </row>
    <row r="5470" spans="1:12" x14ac:dyDescent="0.35">
      <c r="A5470">
        <v>7820614</v>
      </c>
      <c r="B5470" t="s">
        <v>23</v>
      </c>
      <c r="C5470" t="s">
        <v>96</v>
      </c>
      <c r="D5470" t="s">
        <v>1164</v>
      </c>
      <c r="E5470" t="s">
        <v>1991</v>
      </c>
      <c r="F5470" s="6">
        <v>2.3446658851113715E-3</v>
      </c>
      <c r="G5470" t="s">
        <v>735</v>
      </c>
      <c r="H5470" t="s">
        <v>538</v>
      </c>
      <c r="I5470" s="1">
        <v>88.775000000000006</v>
      </c>
      <c r="J5470" s="2">
        <v>0.20703399765533409</v>
      </c>
      <c r="K5470" s="2">
        <v>0.19577960140679951</v>
      </c>
      <c r="L5470" s="2">
        <v>0.20820633775324221</v>
      </c>
    </row>
    <row r="5471" spans="1:12" x14ac:dyDescent="0.35">
      <c r="A5471">
        <v>7820614</v>
      </c>
      <c r="B5471" t="s">
        <v>23</v>
      </c>
      <c r="C5471" t="s">
        <v>96</v>
      </c>
      <c r="D5471" t="s">
        <v>1164</v>
      </c>
      <c r="E5471" t="s">
        <v>2748</v>
      </c>
      <c r="F5471" s="6">
        <v>9.3786635404454859E-3</v>
      </c>
      <c r="G5471" t="s">
        <v>1060</v>
      </c>
      <c r="H5471" t="s">
        <v>1401</v>
      </c>
      <c r="I5471" s="1">
        <v>92.954999999999984</v>
      </c>
      <c r="J5471" s="2">
        <v>0.89191090269636564</v>
      </c>
      <c r="K5471" s="2">
        <v>0.89753810082063301</v>
      </c>
      <c r="L5471" s="2">
        <v>0.87221570926143022</v>
      </c>
    </row>
    <row r="5472" spans="1:12" x14ac:dyDescent="0.35">
      <c r="A5472">
        <v>7820614</v>
      </c>
      <c r="B5472" t="s">
        <v>23</v>
      </c>
      <c r="C5472" t="s">
        <v>96</v>
      </c>
      <c r="D5472" t="s">
        <v>1164</v>
      </c>
      <c r="E5472" t="s">
        <v>1165</v>
      </c>
      <c r="F5472" s="6">
        <v>1.1723329425556858E-2</v>
      </c>
      <c r="G5472" t="s">
        <v>1132</v>
      </c>
      <c r="H5472" t="s">
        <v>443</v>
      </c>
      <c r="I5472" s="1">
        <v>93.014999999999986</v>
      </c>
      <c r="J5472" s="2">
        <v>1.1324736225087924</v>
      </c>
      <c r="K5472" s="2">
        <v>1.0644783118405627</v>
      </c>
      <c r="L5472" s="2">
        <v>1.0902696365767879</v>
      </c>
    </row>
    <row r="5473" spans="1:12" x14ac:dyDescent="0.35">
      <c r="A5473">
        <v>7820614</v>
      </c>
      <c r="B5473" t="s">
        <v>23</v>
      </c>
      <c r="C5473" t="s">
        <v>96</v>
      </c>
      <c r="D5473" t="s">
        <v>1164</v>
      </c>
      <c r="E5473" t="s">
        <v>1992</v>
      </c>
      <c r="F5473" s="6">
        <v>5.8616647127784291E-3</v>
      </c>
      <c r="G5473" t="s">
        <v>610</v>
      </c>
      <c r="H5473" t="s">
        <v>502</v>
      </c>
      <c r="I5473" s="1">
        <v>80.740000000000009</v>
      </c>
      <c r="J5473" s="2">
        <v>0.49179366940211022</v>
      </c>
      <c r="K5473" s="2">
        <v>0.45838218053927315</v>
      </c>
      <c r="L5473" s="2">
        <v>0.47362252668087818</v>
      </c>
    </row>
    <row r="5474" spans="1:12" x14ac:dyDescent="0.35">
      <c r="A5474">
        <v>7820614</v>
      </c>
      <c r="B5474" t="s">
        <v>23</v>
      </c>
      <c r="C5474" t="s">
        <v>96</v>
      </c>
      <c r="D5474" t="s">
        <v>1164</v>
      </c>
      <c r="E5474" t="s">
        <v>2912</v>
      </c>
      <c r="F5474" s="6">
        <v>2.3446658851113715E-3</v>
      </c>
      <c r="G5474" t="s">
        <v>283</v>
      </c>
      <c r="H5474" t="s">
        <v>1213</v>
      </c>
      <c r="I5474" s="1">
        <v>93.24</v>
      </c>
      <c r="J5474" s="2">
        <v>0.23212192262602577</v>
      </c>
      <c r="K5474" s="2">
        <v>0.21828839390386867</v>
      </c>
      <c r="L5474" s="2">
        <v>0.2185228533370274</v>
      </c>
    </row>
    <row r="5475" spans="1:12" x14ac:dyDescent="0.35">
      <c r="A5475">
        <v>7820614</v>
      </c>
      <c r="B5475" t="s">
        <v>23</v>
      </c>
      <c r="C5475" t="s">
        <v>96</v>
      </c>
      <c r="D5475" t="s">
        <v>1164</v>
      </c>
      <c r="E5475" t="s">
        <v>1993</v>
      </c>
      <c r="F5475" s="6">
        <v>2.3446658851113715E-3</v>
      </c>
      <c r="G5475" t="s">
        <v>206</v>
      </c>
      <c r="H5475" t="s">
        <v>213</v>
      </c>
      <c r="I5475" s="1">
        <v>92.385000000000005</v>
      </c>
      <c r="J5475" s="2">
        <v>0.23446658851113714</v>
      </c>
      <c r="K5475" s="2">
        <v>0.20398593200468931</v>
      </c>
      <c r="L5475" s="2">
        <v>0.21688159437280186</v>
      </c>
    </row>
    <row r="5476" spans="1:12" x14ac:dyDescent="0.35">
      <c r="A5476">
        <v>7820614</v>
      </c>
      <c r="B5476" t="s">
        <v>23</v>
      </c>
      <c r="C5476" t="s">
        <v>96</v>
      </c>
      <c r="D5476" t="s">
        <v>1164</v>
      </c>
      <c r="E5476" t="s">
        <v>2921</v>
      </c>
      <c r="F5476" s="6">
        <v>2.3446658851113715E-3</v>
      </c>
      <c r="G5476" t="s">
        <v>224</v>
      </c>
      <c r="H5476" t="s">
        <v>423</v>
      </c>
      <c r="I5476" s="1">
        <v>93.82</v>
      </c>
      <c r="J5476" s="2">
        <v>0.22696365767878074</v>
      </c>
      <c r="K5476" s="2">
        <v>0.21313012895662367</v>
      </c>
      <c r="L5476" s="2">
        <v>0.21992966717879908</v>
      </c>
    </row>
    <row r="5477" spans="1:12" x14ac:dyDescent="0.35">
      <c r="A5477">
        <v>7820614</v>
      </c>
      <c r="B5477" t="s">
        <v>23</v>
      </c>
      <c r="C5477" t="s">
        <v>96</v>
      </c>
      <c r="D5477" t="s">
        <v>1164</v>
      </c>
      <c r="E5477" t="s">
        <v>2749</v>
      </c>
      <c r="F5477" s="6">
        <v>1.1723329425556857E-3</v>
      </c>
      <c r="G5477" t="s">
        <v>843</v>
      </c>
      <c r="H5477" t="s">
        <v>839</v>
      </c>
      <c r="I5477" s="1">
        <v>82.419999999999987</v>
      </c>
      <c r="J5477" s="2">
        <v>9.2379835873388036E-2</v>
      </c>
      <c r="K5477" s="2">
        <v>0.10902696365767878</v>
      </c>
      <c r="L5477" s="2">
        <v>9.6483004750009149E-2</v>
      </c>
    </row>
    <row r="5478" spans="1:12" x14ac:dyDescent="0.35">
      <c r="A5478">
        <v>7820614</v>
      </c>
      <c r="B5478" t="s">
        <v>23</v>
      </c>
      <c r="C5478" t="s">
        <v>96</v>
      </c>
      <c r="D5478" t="s">
        <v>1164</v>
      </c>
      <c r="E5478" t="s">
        <v>2750</v>
      </c>
      <c r="F5478" s="6">
        <v>4.6893317702227429E-3</v>
      </c>
      <c r="G5478" t="s">
        <v>417</v>
      </c>
      <c r="H5478" t="s">
        <v>946</v>
      </c>
      <c r="I5478" s="1">
        <v>90.5</v>
      </c>
      <c r="J5478" s="2">
        <v>0.42250879249706913</v>
      </c>
      <c r="K5478" s="2">
        <v>0.415474794841735</v>
      </c>
      <c r="L5478" s="2">
        <v>0.42438452520515824</v>
      </c>
    </row>
    <row r="5479" spans="1:12" x14ac:dyDescent="0.35">
      <c r="A5479">
        <v>7820614</v>
      </c>
      <c r="B5479" t="s">
        <v>23</v>
      </c>
      <c r="C5479" t="s">
        <v>96</v>
      </c>
      <c r="D5479" t="s">
        <v>492</v>
      </c>
      <c r="E5479" t="s">
        <v>1996</v>
      </c>
      <c r="F5479" s="6">
        <v>1.1723329425556858E-2</v>
      </c>
      <c r="G5479" t="s">
        <v>206</v>
      </c>
      <c r="H5479" t="s">
        <v>147</v>
      </c>
      <c r="I5479" s="1">
        <v>92.22</v>
      </c>
      <c r="J5479" s="2">
        <v>1.1723329425556859</v>
      </c>
      <c r="K5479" s="2">
        <v>1.1500586166471278</v>
      </c>
      <c r="L5479" s="2">
        <v>1.0808909372595801</v>
      </c>
    </row>
    <row r="5480" spans="1:12" x14ac:dyDescent="0.35">
      <c r="A5480">
        <v>7820614</v>
      </c>
      <c r="B5480" t="s">
        <v>23</v>
      </c>
      <c r="C5480" t="s">
        <v>96</v>
      </c>
      <c r="D5480" t="s">
        <v>492</v>
      </c>
      <c r="E5480" t="s">
        <v>2752</v>
      </c>
      <c r="F5480" s="6">
        <v>9.3786635404454859E-3</v>
      </c>
      <c r="G5480" t="s">
        <v>206</v>
      </c>
      <c r="H5480" t="s">
        <v>2620</v>
      </c>
      <c r="I5480" s="1">
        <v>95.484999999999985</v>
      </c>
      <c r="J5480" s="2">
        <v>0.93786635404454854</v>
      </c>
      <c r="K5480" s="2">
        <v>0.85439624853458374</v>
      </c>
      <c r="L5480" s="2">
        <v>0.89566236811254385</v>
      </c>
    </row>
    <row r="5481" spans="1:12" x14ac:dyDescent="0.35">
      <c r="A5481">
        <v>7820614</v>
      </c>
      <c r="B5481" t="s">
        <v>23</v>
      </c>
      <c r="C5481" t="s">
        <v>96</v>
      </c>
      <c r="D5481" t="s">
        <v>492</v>
      </c>
      <c r="E5481" t="s">
        <v>2913</v>
      </c>
      <c r="F5481" s="6">
        <v>1.0550996483001172E-2</v>
      </c>
      <c r="G5481" t="s">
        <v>206</v>
      </c>
      <c r="H5481" t="s">
        <v>831</v>
      </c>
      <c r="I5481" s="1">
        <v>92.855000000000004</v>
      </c>
      <c r="J5481" s="2">
        <v>1.0550996483001172</v>
      </c>
      <c r="K5481" s="2">
        <v>0.96330597889800695</v>
      </c>
      <c r="L5481" s="2">
        <v>0.98018758937035189</v>
      </c>
    </row>
    <row r="5482" spans="1:12" x14ac:dyDescent="0.35">
      <c r="A5482">
        <v>7820614</v>
      </c>
      <c r="B5482" t="s">
        <v>23</v>
      </c>
      <c r="C5482" t="s">
        <v>96</v>
      </c>
      <c r="D5482" t="s">
        <v>492</v>
      </c>
      <c r="E5482" t="s">
        <v>2753</v>
      </c>
      <c r="F5482" s="6">
        <v>4.6893317702227429E-3</v>
      </c>
      <c r="G5482" t="s">
        <v>206</v>
      </c>
      <c r="H5482" t="s">
        <v>464</v>
      </c>
      <c r="I5482" s="1">
        <v>96.375</v>
      </c>
      <c r="J5482" s="2">
        <v>0.46893317702227427</v>
      </c>
      <c r="K5482" s="2">
        <v>0.43001172332942555</v>
      </c>
      <c r="L5482" s="2">
        <v>0.45205158980482485</v>
      </c>
    </row>
    <row r="5483" spans="1:12" x14ac:dyDescent="0.35">
      <c r="A5483">
        <v>7820614</v>
      </c>
      <c r="B5483" t="s">
        <v>23</v>
      </c>
      <c r="C5483" t="s">
        <v>96</v>
      </c>
      <c r="D5483" t="s">
        <v>492</v>
      </c>
      <c r="E5483" t="s">
        <v>2754</v>
      </c>
      <c r="F5483" s="6">
        <v>1.8757327080890972E-2</v>
      </c>
      <c r="G5483" t="s">
        <v>206</v>
      </c>
      <c r="H5483" t="s">
        <v>1960</v>
      </c>
      <c r="I5483" s="1">
        <v>97.14</v>
      </c>
      <c r="J5483" s="2">
        <v>1.8757327080890971</v>
      </c>
      <c r="K5483" s="2">
        <v>1.8082063305978897</v>
      </c>
      <c r="L5483" s="2">
        <v>1.8213364309331037</v>
      </c>
    </row>
    <row r="5484" spans="1:12" x14ac:dyDescent="0.35">
      <c r="A5484">
        <v>7820614</v>
      </c>
      <c r="B5484" t="s">
        <v>23</v>
      </c>
      <c r="C5484" t="s">
        <v>96</v>
      </c>
      <c r="D5484" t="s">
        <v>492</v>
      </c>
      <c r="E5484" t="s">
        <v>1997</v>
      </c>
      <c r="F5484" s="6">
        <v>2.6963657678780773E-2</v>
      </c>
      <c r="G5484" t="s">
        <v>409</v>
      </c>
      <c r="H5484" t="s">
        <v>777</v>
      </c>
      <c r="I5484" s="1">
        <v>90.314999999999998</v>
      </c>
      <c r="J5484" s="2">
        <v>2.6882766705744432</v>
      </c>
      <c r="K5484" s="2">
        <v>2.062719812426729</v>
      </c>
      <c r="L5484" s="2">
        <v>2.4375146953050586</v>
      </c>
    </row>
    <row r="5485" spans="1:12" x14ac:dyDescent="0.35">
      <c r="A5485">
        <v>7820614</v>
      </c>
      <c r="B5485" t="s">
        <v>23</v>
      </c>
      <c r="C5485" t="s">
        <v>96</v>
      </c>
      <c r="D5485" t="s">
        <v>492</v>
      </c>
      <c r="E5485" t="s">
        <v>2755</v>
      </c>
      <c r="F5485" s="6">
        <v>4.6893317702227429E-3</v>
      </c>
      <c r="G5485" t="s">
        <v>206</v>
      </c>
      <c r="H5485" t="s">
        <v>206</v>
      </c>
      <c r="I5485" s="1">
        <v>99.5</v>
      </c>
      <c r="J5485" s="2">
        <v>0.46893317702227427</v>
      </c>
      <c r="K5485" s="2">
        <v>0.46893317702227427</v>
      </c>
      <c r="L5485" s="2">
        <v>0.46658851113716293</v>
      </c>
    </row>
    <row r="5486" spans="1:12" x14ac:dyDescent="0.35">
      <c r="A5486">
        <v>7820614</v>
      </c>
      <c r="B5486" t="s">
        <v>23</v>
      </c>
      <c r="C5486" t="s">
        <v>96</v>
      </c>
      <c r="D5486" t="s">
        <v>492</v>
      </c>
      <c r="E5486" t="s">
        <v>1998</v>
      </c>
      <c r="F5486" s="6">
        <v>8.2063305978898014E-3</v>
      </c>
      <c r="G5486" t="s">
        <v>206</v>
      </c>
      <c r="H5486" t="s">
        <v>433</v>
      </c>
      <c r="I5486" s="1">
        <v>97.64</v>
      </c>
      <c r="J5486" s="2">
        <v>0.82063305978898016</v>
      </c>
      <c r="K5486" s="2">
        <v>0.78780773739742094</v>
      </c>
      <c r="L5486" s="2">
        <v>0.80093785383217786</v>
      </c>
    </row>
    <row r="5487" spans="1:12" x14ac:dyDescent="0.35">
      <c r="A5487">
        <v>7820614</v>
      </c>
      <c r="B5487" t="s">
        <v>23</v>
      </c>
      <c r="C5487" t="s">
        <v>96</v>
      </c>
      <c r="D5487" t="s">
        <v>492</v>
      </c>
      <c r="E5487" t="s">
        <v>1999</v>
      </c>
      <c r="F5487" s="6">
        <v>1.2895662368112544E-2</v>
      </c>
      <c r="G5487" t="s">
        <v>1543</v>
      </c>
      <c r="H5487" t="s">
        <v>345</v>
      </c>
      <c r="I5487" s="1">
        <v>75.28</v>
      </c>
      <c r="J5487" s="2">
        <v>0.75439624853458387</v>
      </c>
      <c r="K5487" s="2">
        <v>0.98780773739742078</v>
      </c>
      <c r="L5487" s="2">
        <v>0.97104341567331298</v>
      </c>
    </row>
    <row r="5488" spans="1:12" x14ac:dyDescent="0.35">
      <c r="A5488">
        <v>7820614</v>
      </c>
      <c r="B5488" t="s">
        <v>23</v>
      </c>
      <c r="C5488" t="s">
        <v>96</v>
      </c>
      <c r="D5488" t="s">
        <v>492</v>
      </c>
      <c r="E5488" t="s">
        <v>782</v>
      </c>
      <c r="F5488" s="6">
        <v>2.3446658851113715E-3</v>
      </c>
      <c r="G5488" t="s">
        <v>783</v>
      </c>
      <c r="H5488" t="s">
        <v>206</v>
      </c>
      <c r="I5488" s="1">
        <v>84.495000000000005</v>
      </c>
      <c r="J5488" s="2">
        <v>0.15732708089097303</v>
      </c>
      <c r="K5488" s="2">
        <v>0.23446658851113714</v>
      </c>
      <c r="L5488" s="2">
        <v>0.19788980428107597</v>
      </c>
    </row>
    <row r="5489" spans="1:12" x14ac:dyDescent="0.35">
      <c r="A5489">
        <v>7820614</v>
      </c>
      <c r="B5489" t="s">
        <v>23</v>
      </c>
      <c r="C5489" t="s">
        <v>96</v>
      </c>
      <c r="D5489" t="s">
        <v>492</v>
      </c>
      <c r="E5489" t="s">
        <v>2000</v>
      </c>
      <c r="F5489" s="6">
        <v>3.5169988276670576E-3</v>
      </c>
      <c r="G5489" t="s">
        <v>206</v>
      </c>
      <c r="H5489" t="s">
        <v>1960</v>
      </c>
      <c r="I5489" s="1">
        <v>97.11</v>
      </c>
      <c r="J5489" s="2">
        <v>0.35169988276670577</v>
      </c>
      <c r="K5489" s="2">
        <v>0.33903868698710438</v>
      </c>
      <c r="L5489" s="2">
        <v>0.34150058079995699</v>
      </c>
    </row>
    <row r="5490" spans="1:12" x14ac:dyDescent="0.35">
      <c r="A5490">
        <v>7820614</v>
      </c>
      <c r="B5490" t="s">
        <v>23</v>
      </c>
      <c r="C5490" t="s">
        <v>96</v>
      </c>
      <c r="D5490" t="s">
        <v>492</v>
      </c>
      <c r="E5490" t="s">
        <v>1822</v>
      </c>
      <c r="F5490" s="6">
        <v>1.1723329425556857E-3</v>
      </c>
      <c r="G5490" t="s">
        <v>206</v>
      </c>
      <c r="H5490" t="s">
        <v>364</v>
      </c>
      <c r="I5490" s="1">
        <v>91.589999999999989</v>
      </c>
      <c r="J5490" s="2">
        <v>0.11723329425556857</v>
      </c>
      <c r="K5490" s="2">
        <v>9.3786635404454866E-2</v>
      </c>
      <c r="L5490" s="2">
        <v>0.10738569574926271</v>
      </c>
    </row>
    <row r="5491" spans="1:12" x14ac:dyDescent="0.35">
      <c r="A5491">
        <v>7820614</v>
      </c>
      <c r="B5491" t="s">
        <v>23</v>
      </c>
      <c r="C5491" t="s">
        <v>96</v>
      </c>
      <c r="D5491" t="s">
        <v>492</v>
      </c>
      <c r="E5491" t="s">
        <v>2001</v>
      </c>
      <c r="F5491" s="6">
        <v>3.6342321219226259E-2</v>
      </c>
      <c r="G5491" t="s">
        <v>715</v>
      </c>
      <c r="H5491" t="s">
        <v>327</v>
      </c>
      <c r="I5491" s="1">
        <v>85.314999999999998</v>
      </c>
      <c r="J5491" s="2">
        <v>2.9146541617819461</v>
      </c>
      <c r="K5491" s="2">
        <v>2.9400937866354044</v>
      </c>
      <c r="L5491" s="2">
        <v>3.1000001109079625</v>
      </c>
    </row>
    <row r="5492" spans="1:12" x14ac:dyDescent="0.35">
      <c r="A5492">
        <v>7820614</v>
      </c>
      <c r="B5492" t="s">
        <v>23</v>
      </c>
      <c r="C5492" t="s">
        <v>96</v>
      </c>
      <c r="D5492" t="s">
        <v>492</v>
      </c>
      <c r="E5492" t="s">
        <v>964</v>
      </c>
      <c r="F5492" s="6">
        <v>5.8616647127784291E-3</v>
      </c>
      <c r="G5492" t="s">
        <v>319</v>
      </c>
      <c r="H5492" t="s">
        <v>965</v>
      </c>
      <c r="I5492" s="1">
        <v>71.754999999999995</v>
      </c>
      <c r="J5492" s="2">
        <v>0.41031652989449002</v>
      </c>
      <c r="K5492" s="2">
        <v>0.50351699882766709</v>
      </c>
      <c r="L5492" s="2">
        <v>0.42086754426587231</v>
      </c>
    </row>
    <row r="5493" spans="1:12" x14ac:dyDescent="0.35">
      <c r="A5493">
        <v>7820614</v>
      </c>
      <c r="B5493" t="s">
        <v>23</v>
      </c>
      <c r="C5493" t="s">
        <v>96</v>
      </c>
      <c r="D5493" t="s">
        <v>492</v>
      </c>
      <c r="E5493" t="s">
        <v>966</v>
      </c>
      <c r="F5493" s="6">
        <v>1.7584994138335287E-2</v>
      </c>
      <c r="G5493" t="s">
        <v>967</v>
      </c>
      <c r="H5493" t="s">
        <v>417</v>
      </c>
      <c r="I5493" s="1">
        <v>83.26</v>
      </c>
      <c r="J5493" s="2">
        <v>1.5861664712778429</v>
      </c>
      <c r="K5493" s="2">
        <v>1.5844079718640094</v>
      </c>
      <c r="L5493" s="2">
        <v>1.4630714586443527</v>
      </c>
    </row>
    <row r="5494" spans="1:12" x14ac:dyDescent="0.35">
      <c r="A5494">
        <v>7820614</v>
      </c>
      <c r="B5494" t="s">
        <v>23</v>
      </c>
      <c r="C5494" t="s">
        <v>96</v>
      </c>
      <c r="D5494" t="s">
        <v>492</v>
      </c>
      <c r="E5494" t="s">
        <v>2002</v>
      </c>
      <c r="F5494" s="6">
        <v>7.0339976553341153E-3</v>
      </c>
      <c r="G5494" t="s">
        <v>1002</v>
      </c>
      <c r="H5494" t="s">
        <v>1924</v>
      </c>
      <c r="I5494" s="1">
        <v>77.300000000000011</v>
      </c>
      <c r="J5494" s="2">
        <v>0.40234466588511142</v>
      </c>
      <c r="K5494" s="2">
        <v>0.69355216881594373</v>
      </c>
      <c r="L5494" s="2">
        <v>0.54372804022338439</v>
      </c>
    </row>
    <row r="5495" spans="1:12" x14ac:dyDescent="0.35">
      <c r="A5495">
        <v>7820614</v>
      </c>
      <c r="B5495" t="s">
        <v>23</v>
      </c>
      <c r="C5495" t="s">
        <v>96</v>
      </c>
      <c r="D5495" t="s">
        <v>492</v>
      </c>
      <c r="E5495" t="s">
        <v>1875</v>
      </c>
      <c r="F5495" s="6">
        <v>1.992966002344666E-2</v>
      </c>
      <c r="G5495" t="s">
        <v>1253</v>
      </c>
      <c r="H5495" t="s">
        <v>417</v>
      </c>
      <c r="I5495" s="1">
        <v>77.424999999999997</v>
      </c>
      <c r="J5495" s="2">
        <v>1.229660023446659</v>
      </c>
      <c r="K5495" s="2">
        <v>1.7956623681125439</v>
      </c>
      <c r="L5495" s="2">
        <v>1.5425557162250192</v>
      </c>
    </row>
    <row r="5496" spans="1:12" x14ac:dyDescent="0.35">
      <c r="A5496">
        <v>7820614</v>
      </c>
      <c r="B5496" t="s">
        <v>23</v>
      </c>
      <c r="C5496" t="s">
        <v>96</v>
      </c>
      <c r="D5496" t="s">
        <v>492</v>
      </c>
      <c r="E5496" t="s">
        <v>2003</v>
      </c>
      <c r="F5496" s="6">
        <v>1.0550996483001172E-2</v>
      </c>
      <c r="G5496" t="s">
        <v>206</v>
      </c>
      <c r="H5496" t="s">
        <v>206</v>
      </c>
      <c r="I5496" s="1">
        <v>97.844999999999999</v>
      </c>
      <c r="J5496" s="2">
        <v>1.0550996483001172</v>
      </c>
      <c r="K5496" s="2">
        <v>1.0550996483001172</v>
      </c>
      <c r="L5496" s="2">
        <v>1.0318874882366005</v>
      </c>
    </row>
    <row r="5497" spans="1:12" x14ac:dyDescent="0.35">
      <c r="A5497">
        <v>7820614</v>
      </c>
      <c r="B5497" t="s">
        <v>23</v>
      </c>
      <c r="C5497" t="s">
        <v>96</v>
      </c>
      <c r="D5497" t="s">
        <v>492</v>
      </c>
      <c r="E5497" t="s">
        <v>503</v>
      </c>
      <c r="F5497" s="6">
        <v>2.3446658851113715E-3</v>
      </c>
      <c r="G5497" t="s">
        <v>504</v>
      </c>
      <c r="H5497" t="s">
        <v>505</v>
      </c>
      <c r="I5497" s="1">
        <v>79.204999999999998</v>
      </c>
      <c r="J5497" s="2">
        <v>0.13481828839390386</v>
      </c>
      <c r="K5497" s="2">
        <v>0.2065650644783118</v>
      </c>
      <c r="L5497" s="2">
        <v>0.18569753094546818</v>
      </c>
    </row>
    <row r="5498" spans="1:12" x14ac:dyDescent="0.35">
      <c r="A5498">
        <v>7820614</v>
      </c>
      <c r="B5498" t="s">
        <v>23</v>
      </c>
      <c r="C5498" t="s">
        <v>96</v>
      </c>
      <c r="D5498" t="s">
        <v>492</v>
      </c>
      <c r="E5498" t="s">
        <v>2757</v>
      </c>
      <c r="F5498" s="6">
        <v>3.5169988276670575E-2</v>
      </c>
      <c r="G5498" t="s">
        <v>1160</v>
      </c>
      <c r="H5498" t="s">
        <v>426</v>
      </c>
      <c r="I5498" s="1">
        <v>89.95</v>
      </c>
      <c r="J5498" s="2">
        <v>3.1125439624853457</v>
      </c>
      <c r="K5498" s="2">
        <v>3.0246189917936692</v>
      </c>
      <c r="L5498" s="2">
        <v>3.1652989449003517</v>
      </c>
    </row>
    <row r="5499" spans="1:12" x14ac:dyDescent="0.35">
      <c r="A5499">
        <v>7820614</v>
      </c>
      <c r="B5499" t="s">
        <v>23</v>
      </c>
      <c r="C5499" t="s">
        <v>96</v>
      </c>
      <c r="D5499" t="s">
        <v>492</v>
      </c>
      <c r="E5499" t="s">
        <v>968</v>
      </c>
      <c r="F5499" s="6">
        <v>1.1723329425556857E-3</v>
      </c>
      <c r="G5499" t="s">
        <v>969</v>
      </c>
      <c r="H5499" t="s">
        <v>705</v>
      </c>
      <c r="I5499" s="1">
        <v>93.820000000000007</v>
      </c>
      <c r="J5499" s="2">
        <v>0.11711606096131301</v>
      </c>
      <c r="K5499" s="2">
        <v>0.10152403282532238</v>
      </c>
      <c r="L5499" s="2">
        <v>0.10996483358939954</v>
      </c>
    </row>
    <row r="5500" spans="1:12" x14ac:dyDescent="0.35">
      <c r="A5500">
        <v>7820614</v>
      </c>
      <c r="B5500" t="s">
        <v>23</v>
      </c>
      <c r="C5500" t="s">
        <v>96</v>
      </c>
      <c r="D5500" t="s">
        <v>492</v>
      </c>
      <c r="E5500" t="s">
        <v>970</v>
      </c>
      <c r="F5500" s="6">
        <v>1.5240328253223915E-2</v>
      </c>
      <c r="G5500" t="s">
        <v>971</v>
      </c>
      <c r="H5500" t="s">
        <v>188</v>
      </c>
      <c r="I5500" s="1">
        <v>71.699999999999989</v>
      </c>
      <c r="J5500" s="2">
        <v>0.75134818288393901</v>
      </c>
      <c r="K5500" s="2">
        <v>1.1369284876905039</v>
      </c>
      <c r="L5500" s="2">
        <v>1.092731489246364</v>
      </c>
    </row>
    <row r="5501" spans="1:12" x14ac:dyDescent="0.35">
      <c r="A5501">
        <v>7820614</v>
      </c>
      <c r="B5501" t="s">
        <v>23</v>
      </c>
      <c r="C5501" t="s">
        <v>96</v>
      </c>
      <c r="D5501" t="s">
        <v>492</v>
      </c>
      <c r="E5501" t="s">
        <v>2042</v>
      </c>
      <c r="F5501" s="6">
        <v>2.5791324736225089E-2</v>
      </c>
      <c r="G5501" t="s">
        <v>206</v>
      </c>
      <c r="H5501" t="s">
        <v>433</v>
      </c>
      <c r="I5501" s="1">
        <v>94.254999999999995</v>
      </c>
      <c r="J5501" s="2">
        <v>2.5791324736225087</v>
      </c>
      <c r="K5501" s="2">
        <v>2.4759671746776086</v>
      </c>
      <c r="L5501" s="2">
        <v>2.4321220013349025</v>
      </c>
    </row>
    <row r="5502" spans="1:12" x14ac:dyDescent="0.35">
      <c r="A5502">
        <v>7820614</v>
      </c>
      <c r="B5502" t="s">
        <v>23</v>
      </c>
      <c r="C5502" t="s">
        <v>96</v>
      </c>
      <c r="D5502" t="s">
        <v>492</v>
      </c>
      <c r="E5502" t="s">
        <v>2004</v>
      </c>
      <c r="F5502" s="6">
        <v>1.1723329425556858E-2</v>
      </c>
      <c r="G5502" t="s">
        <v>206</v>
      </c>
      <c r="H5502" t="s">
        <v>361</v>
      </c>
      <c r="I5502" s="1">
        <v>95.905000000000001</v>
      </c>
      <c r="J5502" s="2">
        <v>1.1723329425556859</v>
      </c>
      <c r="K5502" s="2">
        <v>1.0890973036342322</v>
      </c>
      <c r="L5502" s="2">
        <v>1.1242673097992837</v>
      </c>
    </row>
    <row r="5503" spans="1:12" x14ac:dyDescent="0.35">
      <c r="A5503">
        <v>7820614</v>
      </c>
      <c r="B5503" t="s">
        <v>23</v>
      </c>
      <c r="C5503" t="s">
        <v>96</v>
      </c>
      <c r="D5503" t="s">
        <v>492</v>
      </c>
      <c r="E5503" t="s">
        <v>2005</v>
      </c>
      <c r="F5503" s="6">
        <v>1.4067995310668231E-2</v>
      </c>
      <c r="G5503" t="s">
        <v>1216</v>
      </c>
      <c r="H5503" t="s">
        <v>798</v>
      </c>
      <c r="I5503" s="1">
        <v>83.29</v>
      </c>
      <c r="J5503" s="2">
        <v>1.3237983587338804</v>
      </c>
      <c r="K5503" s="2">
        <v>1.1521688159437282</v>
      </c>
      <c r="L5503" s="2">
        <v>1.1718640523107782</v>
      </c>
    </row>
    <row r="5504" spans="1:12" x14ac:dyDescent="0.35">
      <c r="A5504">
        <v>7820614</v>
      </c>
      <c r="B5504" t="s">
        <v>23</v>
      </c>
      <c r="C5504" t="s">
        <v>96</v>
      </c>
      <c r="D5504" t="s">
        <v>492</v>
      </c>
      <c r="E5504" t="s">
        <v>2006</v>
      </c>
      <c r="F5504" s="6">
        <v>1.5240328253223915E-2</v>
      </c>
      <c r="G5504" t="s">
        <v>396</v>
      </c>
      <c r="H5504" t="s">
        <v>2007</v>
      </c>
      <c r="I5504" s="1">
        <v>96.97999999999999</v>
      </c>
      <c r="J5504" s="2">
        <v>1.5179366940211019</v>
      </c>
      <c r="K5504" s="2">
        <v>1.4569753810082062</v>
      </c>
      <c r="L5504" s="2">
        <v>1.4783118405627198</v>
      </c>
    </row>
    <row r="5505" spans="1:12" x14ac:dyDescent="0.35">
      <c r="A5505">
        <v>7820614</v>
      </c>
      <c r="B5505" t="s">
        <v>23</v>
      </c>
      <c r="C5505" t="s">
        <v>96</v>
      </c>
      <c r="D5505" t="s">
        <v>492</v>
      </c>
      <c r="E5505" t="s">
        <v>972</v>
      </c>
      <c r="F5505" s="6">
        <v>1.2895662368112544E-2</v>
      </c>
      <c r="G5505" t="s">
        <v>973</v>
      </c>
      <c r="H5505" t="s">
        <v>965</v>
      </c>
      <c r="I5505" s="1">
        <v>89.5</v>
      </c>
      <c r="J5505" s="2">
        <v>1.2534583821805394</v>
      </c>
      <c r="K5505" s="2">
        <v>1.1077373974208677</v>
      </c>
      <c r="L5505" s="2">
        <v>1.1554513285056647</v>
      </c>
    </row>
    <row r="5506" spans="1:12" x14ac:dyDescent="0.35">
      <c r="A5506">
        <v>7820614</v>
      </c>
      <c r="B5506" t="s">
        <v>23</v>
      </c>
      <c r="C5506" t="s">
        <v>96</v>
      </c>
      <c r="D5506" t="s">
        <v>492</v>
      </c>
      <c r="E5506" t="s">
        <v>796</v>
      </c>
      <c r="F5506" s="6">
        <v>2.1101992966002344E-2</v>
      </c>
      <c r="G5506" t="s">
        <v>572</v>
      </c>
      <c r="H5506" t="s">
        <v>136</v>
      </c>
      <c r="I5506" s="1">
        <v>94.054999999999993</v>
      </c>
      <c r="J5506" s="2">
        <v>2.105978898007034</v>
      </c>
      <c r="K5506" s="2">
        <v>1.9097303634232121</v>
      </c>
      <c r="L5506" s="2">
        <v>1.9835873388042204</v>
      </c>
    </row>
    <row r="5507" spans="1:12" x14ac:dyDescent="0.35">
      <c r="A5507">
        <v>7820614</v>
      </c>
      <c r="B5507" t="s">
        <v>23</v>
      </c>
      <c r="C5507" t="s">
        <v>96</v>
      </c>
      <c r="D5507" t="s">
        <v>492</v>
      </c>
      <c r="E5507" t="s">
        <v>2922</v>
      </c>
      <c r="F5507" s="6">
        <v>3.5169988276670576E-3</v>
      </c>
      <c r="G5507" t="s">
        <v>206</v>
      </c>
      <c r="H5507" t="s">
        <v>969</v>
      </c>
      <c r="I5507" s="1">
        <v>97.640000000000015</v>
      </c>
      <c r="J5507" s="2">
        <v>0.35169988276670577</v>
      </c>
      <c r="K5507" s="2">
        <v>0.3513481828839391</v>
      </c>
      <c r="L5507" s="2">
        <v>0.34325908021379048</v>
      </c>
    </row>
    <row r="5508" spans="1:12" x14ac:dyDescent="0.35">
      <c r="A5508">
        <v>7820614</v>
      </c>
      <c r="B5508" t="s">
        <v>23</v>
      </c>
      <c r="C5508" t="s">
        <v>96</v>
      </c>
      <c r="D5508" t="s">
        <v>492</v>
      </c>
      <c r="E5508" t="s">
        <v>1791</v>
      </c>
      <c r="F5508" s="6">
        <v>3.5169988276670576E-3</v>
      </c>
      <c r="G5508" t="s">
        <v>444</v>
      </c>
      <c r="H5508" t="s">
        <v>520</v>
      </c>
      <c r="I5508" s="1">
        <v>90.25</v>
      </c>
      <c r="J5508" s="2">
        <v>0.32532239155920284</v>
      </c>
      <c r="K5508" s="2">
        <v>0.31266119577960144</v>
      </c>
      <c r="L5508" s="2">
        <v>0.31758500487136393</v>
      </c>
    </row>
    <row r="5509" spans="1:12" x14ac:dyDescent="0.35">
      <c r="A5509">
        <v>7820614</v>
      </c>
      <c r="B5509" t="s">
        <v>23</v>
      </c>
      <c r="C5509" t="s">
        <v>96</v>
      </c>
      <c r="D5509" t="s">
        <v>492</v>
      </c>
      <c r="E5509" t="s">
        <v>2008</v>
      </c>
      <c r="F5509" s="6">
        <v>8.2063305978898014E-3</v>
      </c>
      <c r="G5509" t="s">
        <v>206</v>
      </c>
      <c r="H5509" t="s">
        <v>918</v>
      </c>
      <c r="I5509" s="1">
        <v>98.22999999999999</v>
      </c>
      <c r="J5509" s="2">
        <v>0.82063305978898016</v>
      </c>
      <c r="K5509" s="2">
        <v>0.79601406799531071</v>
      </c>
      <c r="L5509" s="2">
        <v>0.80668232281630103</v>
      </c>
    </row>
    <row r="5510" spans="1:12" x14ac:dyDescent="0.35">
      <c r="A5510">
        <v>7820614</v>
      </c>
      <c r="B5510" t="s">
        <v>23</v>
      </c>
      <c r="C5510" t="s">
        <v>96</v>
      </c>
      <c r="D5510" t="s">
        <v>492</v>
      </c>
      <c r="E5510" t="s">
        <v>2009</v>
      </c>
      <c r="F5510" s="6">
        <v>1.7584994138335287E-2</v>
      </c>
      <c r="G5510" t="s">
        <v>206</v>
      </c>
      <c r="H5510" t="s">
        <v>1924</v>
      </c>
      <c r="I5510" s="1">
        <v>95.844999999999985</v>
      </c>
      <c r="J5510" s="2">
        <v>1.7584994138335288</v>
      </c>
      <c r="K5510" s="2">
        <v>1.7338804220398591</v>
      </c>
      <c r="L5510" s="2">
        <v>1.6846424921176637</v>
      </c>
    </row>
    <row r="5511" spans="1:12" x14ac:dyDescent="0.35">
      <c r="A5511">
        <v>7820614</v>
      </c>
      <c r="B5511" t="s">
        <v>23</v>
      </c>
      <c r="C5511" t="s">
        <v>96</v>
      </c>
      <c r="D5511" t="s">
        <v>492</v>
      </c>
      <c r="E5511" t="s">
        <v>2010</v>
      </c>
      <c r="F5511" s="6">
        <v>1.992966002344666E-2</v>
      </c>
      <c r="G5511" t="s">
        <v>206</v>
      </c>
      <c r="H5511" t="s">
        <v>918</v>
      </c>
      <c r="I5511" s="1">
        <v>98.13</v>
      </c>
      <c r="J5511" s="2">
        <v>1.992966002344666</v>
      </c>
      <c r="K5511" s="2">
        <v>1.9331770222743261</v>
      </c>
      <c r="L5511" s="2">
        <v>1.9570925534819663</v>
      </c>
    </row>
    <row r="5512" spans="1:12" x14ac:dyDescent="0.35">
      <c r="A5512">
        <v>7820614</v>
      </c>
      <c r="B5512" t="s">
        <v>23</v>
      </c>
      <c r="C5512" t="s">
        <v>96</v>
      </c>
      <c r="D5512" t="s">
        <v>492</v>
      </c>
      <c r="E5512" t="s">
        <v>2923</v>
      </c>
      <c r="F5512" s="6">
        <v>8.2063305978898014E-3</v>
      </c>
      <c r="G5512" t="s">
        <v>917</v>
      </c>
      <c r="H5512" t="s">
        <v>1534</v>
      </c>
      <c r="I5512" s="1">
        <v>79.534999999999997</v>
      </c>
      <c r="J5512" s="2">
        <v>0.48581477139507628</v>
      </c>
      <c r="K5512" s="2">
        <v>0.70656506447831191</v>
      </c>
      <c r="L5512" s="2">
        <v>0.65240328253223923</v>
      </c>
    </row>
    <row r="5513" spans="1:12" x14ac:dyDescent="0.35">
      <c r="A5513">
        <v>7820614</v>
      </c>
      <c r="B5513" t="s">
        <v>23</v>
      </c>
      <c r="C5513" t="s">
        <v>96</v>
      </c>
      <c r="D5513" t="s">
        <v>492</v>
      </c>
      <c r="E5513" t="s">
        <v>2011</v>
      </c>
      <c r="F5513" s="6">
        <v>2.3446658851113715E-3</v>
      </c>
      <c r="G5513" t="s">
        <v>206</v>
      </c>
      <c r="H5513" t="s">
        <v>206</v>
      </c>
      <c r="I5513" s="1">
        <v>99.42</v>
      </c>
      <c r="J5513" s="2">
        <v>0.23446658851113714</v>
      </c>
      <c r="K5513" s="2">
        <v>0.23446658851113714</v>
      </c>
      <c r="L5513" s="2">
        <v>0.23305979255774653</v>
      </c>
    </row>
    <row r="5514" spans="1:12" x14ac:dyDescent="0.35">
      <c r="A5514">
        <v>7820614</v>
      </c>
      <c r="B5514" t="s">
        <v>23</v>
      </c>
      <c r="C5514" t="s">
        <v>96</v>
      </c>
      <c r="D5514" t="s">
        <v>492</v>
      </c>
      <c r="E5514" t="s">
        <v>1792</v>
      </c>
      <c r="F5514" s="6">
        <v>1.4067995310668231E-2</v>
      </c>
      <c r="G5514" t="s">
        <v>482</v>
      </c>
      <c r="H5514" t="s">
        <v>1194</v>
      </c>
      <c r="I5514" s="1">
        <v>87.36</v>
      </c>
      <c r="J5514" s="2">
        <v>1.1423212192262604</v>
      </c>
      <c r="K5514" s="2">
        <v>1.2759671746776085</v>
      </c>
      <c r="L5514" s="2">
        <v>1.2295428116184606</v>
      </c>
    </row>
    <row r="5515" spans="1:12" x14ac:dyDescent="0.35">
      <c r="A5515">
        <v>7820614</v>
      </c>
      <c r="B5515" t="s">
        <v>23</v>
      </c>
      <c r="C5515" t="s">
        <v>96</v>
      </c>
      <c r="D5515" t="s">
        <v>710</v>
      </c>
      <c r="E5515" t="s">
        <v>987</v>
      </c>
      <c r="F5515" s="6">
        <v>1.1723329425556857E-3</v>
      </c>
      <c r="G5515" t="s">
        <v>760</v>
      </c>
      <c r="H5515" t="s">
        <v>988</v>
      </c>
      <c r="I5515" s="1">
        <v>74.884999999999991</v>
      </c>
      <c r="J5515" s="2">
        <v>9.0621336459554502E-2</v>
      </c>
      <c r="K5515" s="2">
        <v>9.1441969519343483E-2</v>
      </c>
      <c r="L5515" s="2">
        <v>8.7807739186258976E-2</v>
      </c>
    </row>
    <row r="5516" spans="1:12" x14ac:dyDescent="0.35">
      <c r="A5516">
        <v>7820614</v>
      </c>
      <c r="B5516" t="s">
        <v>23</v>
      </c>
      <c r="C5516" t="s">
        <v>96</v>
      </c>
      <c r="D5516" t="s">
        <v>710</v>
      </c>
      <c r="E5516" t="s">
        <v>999</v>
      </c>
      <c r="F5516" s="6">
        <v>9.3786635404454859E-3</v>
      </c>
      <c r="G5516" t="s">
        <v>436</v>
      </c>
      <c r="H5516" t="s">
        <v>136</v>
      </c>
      <c r="I5516" s="1">
        <v>85.22999999999999</v>
      </c>
      <c r="J5516" s="2">
        <v>0.77280187573270809</v>
      </c>
      <c r="K5516" s="2">
        <v>0.84876905041031647</v>
      </c>
      <c r="L5516" s="2">
        <v>0.80000002862140962</v>
      </c>
    </row>
    <row r="5517" spans="1:12" x14ac:dyDescent="0.35">
      <c r="A5517">
        <v>7820614</v>
      </c>
      <c r="B5517" t="s">
        <v>23</v>
      </c>
      <c r="C5517" t="s">
        <v>96</v>
      </c>
      <c r="D5517" t="s">
        <v>710</v>
      </c>
      <c r="E5517" t="s">
        <v>1014</v>
      </c>
      <c r="F5517" s="6">
        <v>7.0339976553341153E-3</v>
      </c>
      <c r="G5517" t="s">
        <v>449</v>
      </c>
      <c r="H5517" t="s">
        <v>461</v>
      </c>
      <c r="I5517" s="1">
        <v>74.284999999999997</v>
      </c>
      <c r="J5517" s="2">
        <v>0.51418522860492377</v>
      </c>
      <c r="K5517" s="2">
        <v>0.58311840562719819</v>
      </c>
      <c r="L5517" s="2">
        <v>0.52192260455973405</v>
      </c>
    </row>
    <row r="5518" spans="1:12" x14ac:dyDescent="0.35">
      <c r="A5518">
        <v>7820614</v>
      </c>
      <c r="B5518" t="s">
        <v>23</v>
      </c>
      <c r="C5518" t="s">
        <v>96</v>
      </c>
      <c r="D5518" t="s">
        <v>710</v>
      </c>
      <c r="E5518" t="s">
        <v>1875</v>
      </c>
      <c r="F5518" s="6">
        <v>3.5169988276670576E-3</v>
      </c>
      <c r="G5518" t="s">
        <v>898</v>
      </c>
      <c r="H5518" t="s">
        <v>513</v>
      </c>
      <c r="I5518" s="1">
        <v>87.11999999999999</v>
      </c>
      <c r="J5518" s="2">
        <v>0.28065650644783119</v>
      </c>
      <c r="K5518" s="2">
        <v>0.30808909730363421</v>
      </c>
      <c r="L5518" s="2">
        <v>0.30633059252328637</v>
      </c>
    </row>
    <row r="5519" spans="1:12" x14ac:dyDescent="0.35">
      <c r="A5519">
        <v>7820614</v>
      </c>
      <c r="B5519" t="s">
        <v>23</v>
      </c>
      <c r="C5519" t="s">
        <v>96</v>
      </c>
      <c r="D5519" t="s">
        <v>710</v>
      </c>
      <c r="E5519" t="s">
        <v>1022</v>
      </c>
      <c r="F5519" s="6">
        <v>2.3446658851113715E-3</v>
      </c>
      <c r="G5519" t="s">
        <v>802</v>
      </c>
      <c r="H5519" t="s">
        <v>213</v>
      </c>
      <c r="I5519" s="1">
        <v>78.274999999999991</v>
      </c>
      <c r="J5519" s="2">
        <v>0.1395076201641266</v>
      </c>
      <c r="K5519" s="2">
        <v>0.20398593200468931</v>
      </c>
      <c r="L5519" s="2">
        <v>0.18382180897040773</v>
      </c>
    </row>
    <row r="5520" spans="1:12" x14ac:dyDescent="0.35">
      <c r="A5520">
        <v>7820614</v>
      </c>
      <c r="B5520" t="s">
        <v>23</v>
      </c>
      <c r="C5520" t="s">
        <v>96</v>
      </c>
      <c r="D5520" t="s">
        <v>710</v>
      </c>
      <c r="E5520" t="s">
        <v>1030</v>
      </c>
      <c r="F5520" s="6">
        <v>1.1723329425556857E-3</v>
      </c>
      <c r="G5520" t="s">
        <v>648</v>
      </c>
      <c r="H5520" t="s">
        <v>857</v>
      </c>
      <c r="I5520" s="1">
        <v>58.885000000000005</v>
      </c>
      <c r="J5520" s="2">
        <v>5.5920281359906211E-2</v>
      </c>
      <c r="K5520" s="2">
        <v>8.8980070339976555E-2</v>
      </c>
      <c r="L5520" s="2">
        <v>6.9050412105367998E-2</v>
      </c>
    </row>
    <row r="5521" spans="1:12" x14ac:dyDescent="0.35">
      <c r="A5521">
        <v>7820614</v>
      </c>
      <c r="B5521" t="s">
        <v>23</v>
      </c>
      <c r="C5521" t="s">
        <v>96</v>
      </c>
      <c r="D5521" t="s">
        <v>710</v>
      </c>
      <c r="E5521" t="s">
        <v>1031</v>
      </c>
      <c r="F5521" s="6">
        <v>1.1723329425556857E-3</v>
      </c>
      <c r="G5521" t="s">
        <v>1032</v>
      </c>
      <c r="H5521" t="s">
        <v>684</v>
      </c>
      <c r="I5521" s="1">
        <v>61.28</v>
      </c>
      <c r="J5521" s="2">
        <v>4.7948417350527545E-2</v>
      </c>
      <c r="K5521" s="2">
        <v>8.7221570926143022E-2</v>
      </c>
      <c r="L5521" s="2">
        <v>7.1864008484244485E-2</v>
      </c>
    </row>
    <row r="5522" spans="1:12" x14ac:dyDescent="0.35">
      <c r="A5522">
        <v>7820614</v>
      </c>
      <c r="B5522" t="s">
        <v>23</v>
      </c>
      <c r="C5522" t="s">
        <v>96</v>
      </c>
      <c r="D5522" t="s">
        <v>710</v>
      </c>
      <c r="E5522" t="s">
        <v>1033</v>
      </c>
      <c r="F5522" s="6">
        <v>1.1723329425556857E-3</v>
      </c>
      <c r="G5522" t="s">
        <v>452</v>
      </c>
      <c r="H5522" t="s">
        <v>155</v>
      </c>
      <c r="I5522" s="1">
        <v>64.67</v>
      </c>
      <c r="J5522" s="2">
        <v>5.9202813599062126E-2</v>
      </c>
      <c r="K5522" s="2">
        <v>0.10410316529894489</v>
      </c>
      <c r="L5522" s="2">
        <v>7.5967178255284651E-2</v>
      </c>
    </row>
    <row r="5523" spans="1:12" x14ac:dyDescent="0.35">
      <c r="A5523">
        <v>7820614</v>
      </c>
      <c r="B5523" t="s">
        <v>23</v>
      </c>
      <c r="C5523" t="s">
        <v>96</v>
      </c>
      <c r="D5523" t="s">
        <v>710</v>
      </c>
      <c r="E5523" t="s">
        <v>1040</v>
      </c>
      <c r="F5523" s="6">
        <v>9.3786635404454859E-3</v>
      </c>
      <c r="G5523" t="s">
        <v>616</v>
      </c>
      <c r="H5523" t="s">
        <v>242</v>
      </c>
      <c r="I5523" s="1">
        <v>73.47999999999999</v>
      </c>
      <c r="J5523" s="2">
        <v>0.55615474794841724</v>
      </c>
      <c r="K5523" s="2">
        <v>0.88815943728018754</v>
      </c>
      <c r="L5523" s="2">
        <v>0.68933177022274317</v>
      </c>
    </row>
    <row r="5524" spans="1:12" x14ac:dyDescent="0.35">
      <c r="A5524">
        <v>7820614</v>
      </c>
      <c r="B5524" t="s">
        <v>23</v>
      </c>
      <c r="C5524" t="s">
        <v>96</v>
      </c>
      <c r="D5524" t="s">
        <v>710</v>
      </c>
      <c r="E5524" t="s">
        <v>2045</v>
      </c>
      <c r="F5524" s="6">
        <v>1.1723329425556857E-3</v>
      </c>
      <c r="G5524" t="s">
        <v>206</v>
      </c>
      <c r="H5524" t="s">
        <v>1018</v>
      </c>
      <c r="I5524" s="1">
        <v>95.99</v>
      </c>
      <c r="J5524" s="2">
        <v>0.11723329425556857</v>
      </c>
      <c r="K5524" s="2">
        <v>0.11570926143024618</v>
      </c>
      <c r="L5524" s="2">
        <v>0.11254396248534583</v>
      </c>
    </row>
    <row r="5525" spans="1:12" x14ac:dyDescent="0.35">
      <c r="A5525">
        <v>7820614</v>
      </c>
      <c r="B5525" t="s">
        <v>23</v>
      </c>
      <c r="C5525" t="s">
        <v>96</v>
      </c>
      <c r="D5525" t="s">
        <v>710</v>
      </c>
      <c r="E5525" t="s">
        <v>1047</v>
      </c>
      <c r="F5525" s="6">
        <v>5.8616647127784291E-3</v>
      </c>
      <c r="G5525" t="s">
        <v>969</v>
      </c>
      <c r="H5525" t="s">
        <v>269</v>
      </c>
      <c r="I5525" s="1">
        <v>91.275000000000006</v>
      </c>
      <c r="J5525" s="2">
        <v>0.58558030480656509</v>
      </c>
      <c r="K5525" s="2">
        <v>0.56389214536928489</v>
      </c>
      <c r="L5525" s="2">
        <v>0.53575616369213896</v>
      </c>
    </row>
    <row r="5526" spans="1:12" x14ac:dyDescent="0.35">
      <c r="A5526">
        <v>7820614</v>
      </c>
      <c r="B5526" t="s">
        <v>23</v>
      </c>
      <c r="C5526" t="s">
        <v>96</v>
      </c>
      <c r="D5526" t="s">
        <v>710</v>
      </c>
      <c r="E5526" t="s">
        <v>1048</v>
      </c>
      <c r="F5526" s="6">
        <v>1.1723329425556857E-3</v>
      </c>
      <c r="G5526" t="s">
        <v>143</v>
      </c>
      <c r="H5526" t="s">
        <v>684</v>
      </c>
      <c r="I5526" s="1">
        <v>56.480000000000004</v>
      </c>
      <c r="J5526" s="2">
        <v>4.5955451348182887E-2</v>
      </c>
      <c r="K5526" s="2">
        <v>8.7221570926143022E-2</v>
      </c>
      <c r="L5526" s="2">
        <v>6.6236811254396247E-2</v>
      </c>
    </row>
    <row r="5527" spans="1:12" x14ac:dyDescent="0.35">
      <c r="A5527">
        <v>7820614</v>
      </c>
      <c r="B5527" t="s">
        <v>23</v>
      </c>
      <c r="C5527" t="s">
        <v>96</v>
      </c>
      <c r="D5527" t="s">
        <v>710</v>
      </c>
      <c r="E5527" t="s">
        <v>2774</v>
      </c>
      <c r="F5527" s="6">
        <v>2.3446658851113715E-3</v>
      </c>
      <c r="G5527" t="s">
        <v>384</v>
      </c>
      <c r="H5527" t="s">
        <v>511</v>
      </c>
      <c r="I5527" s="1">
        <v>82.625</v>
      </c>
      <c r="J5527" s="2">
        <v>0.17350527549824149</v>
      </c>
      <c r="K5527" s="2">
        <v>0.18827667057444311</v>
      </c>
      <c r="L5527" s="2">
        <v>0.19366939853252307</v>
      </c>
    </row>
    <row r="5528" spans="1:12" x14ac:dyDescent="0.35">
      <c r="A5528">
        <v>7820614</v>
      </c>
      <c r="B5528" t="s">
        <v>23</v>
      </c>
      <c r="C5528" t="s">
        <v>96</v>
      </c>
      <c r="D5528" t="s">
        <v>710</v>
      </c>
      <c r="E5528" t="s">
        <v>2775</v>
      </c>
      <c r="F5528" s="6">
        <v>1.1723329425556857E-3</v>
      </c>
      <c r="G5528" t="s">
        <v>479</v>
      </c>
      <c r="H5528" t="s">
        <v>610</v>
      </c>
      <c r="I5528" s="1">
        <v>77.974999999999994</v>
      </c>
      <c r="J5528" s="2">
        <v>9.2262602579132477E-2</v>
      </c>
      <c r="K5528" s="2">
        <v>9.8358733880422045E-2</v>
      </c>
      <c r="L5528" s="2">
        <v>9.1441969519343483E-2</v>
      </c>
    </row>
    <row r="5529" spans="1:12" x14ac:dyDescent="0.35">
      <c r="A5529">
        <v>7820614</v>
      </c>
      <c r="B5529" t="s">
        <v>23</v>
      </c>
      <c r="C5529" t="s">
        <v>96</v>
      </c>
      <c r="D5529" t="s">
        <v>710</v>
      </c>
      <c r="E5529" t="s">
        <v>1050</v>
      </c>
      <c r="F5529" s="6">
        <v>3.5169988276670576E-3</v>
      </c>
      <c r="G5529" t="s">
        <v>1051</v>
      </c>
      <c r="H5529" t="s">
        <v>1052</v>
      </c>
      <c r="I5529" s="1">
        <v>84.194999999999993</v>
      </c>
      <c r="J5529" s="2">
        <v>0.29788980070339977</v>
      </c>
      <c r="K5529" s="2">
        <v>0.32602579132473625</v>
      </c>
      <c r="L5529" s="2">
        <v>0.29613129055653759</v>
      </c>
    </row>
    <row r="5530" spans="1:12" x14ac:dyDescent="0.35">
      <c r="A5530">
        <v>7820614</v>
      </c>
      <c r="B5530" t="s">
        <v>23</v>
      </c>
      <c r="C5530" t="s">
        <v>96</v>
      </c>
      <c r="D5530" t="s">
        <v>710</v>
      </c>
      <c r="E5530" t="s">
        <v>1229</v>
      </c>
      <c r="F5530" s="6">
        <v>1.1723329425556857E-3</v>
      </c>
      <c r="G5530" t="s">
        <v>260</v>
      </c>
      <c r="H5530" t="s">
        <v>260</v>
      </c>
      <c r="I5530" s="1">
        <v>92.555000000000007</v>
      </c>
      <c r="J5530" s="2">
        <v>0.11160609613130129</v>
      </c>
      <c r="K5530" s="2">
        <v>0.11160609613130129</v>
      </c>
      <c r="L5530" s="2">
        <v>0.1085580286918184</v>
      </c>
    </row>
    <row r="5531" spans="1:12" x14ac:dyDescent="0.35">
      <c r="A5531">
        <v>7820614</v>
      </c>
      <c r="B5531" t="s">
        <v>23</v>
      </c>
      <c r="C5531" t="s">
        <v>96</v>
      </c>
      <c r="D5531" t="s">
        <v>525</v>
      </c>
      <c r="E5531" t="s">
        <v>1058</v>
      </c>
      <c r="F5531" s="6">
        <v>1.1723329425556857E-3</v>
      </c>
      <c r="G5531" t="s">
        <v>1059</v>
      </c>
      <c r="H5531" t="s">
        <v>1060</v>
      </c>
      <c r="I5531" s="1">
        <v>78.884999999999991</v>
      </c>
      <c r="J5531" s="2">
        <v>5.7913247362250876E-2</v>
      </c>
      <c r="K5531" s="2">
        <v>0.1114888628370457</v>
      </c>
      <c r="L5531" s="2">
        <v>9.2497070956481714E-2</v>
      </c>
    </row>
    <row r="5532" spans="1:12" x14ac:dyDescent="0.35">
      <c r="A5532">
        <v>7820614</v>
      </c>
      <c r="B5532" t="s">
        <v>23</v>
      </c>
      <c r="C5532" t="s">
        <v>96</v>
      </c>
      <c r="D5532" t="s">
        <v>525</v>
      </c>
      <c r="E5532" t="s">
        <v>2123</v>
      </c>
      <c r="F5532" s="6">
        <v>2.3446658851113715E-3</v>
      </c>
      <c r="G5532" t="s">
        <v>2124</v>
      </c>
      <c r="H5532" t="s">
        <v>1648</v>
      </c>
      <c r="I5532" s="1">
        <v>83.97999999999999</v>
      </c>
      <c r="J5532" s="2">
        <v>0.15169988276670573</v>
      </c>
      <c r="K5532" s="2">
        <v>0.22086752637749119</v>
      </c>
      <c r="L5532" s="2">
        <v>0.19695193434935521</v>
      </c>
    </row>
    <row r="5533" spans="1:12" x14ac:dyDescent="0.35">
      <c r="A5533">
        <v>7820614</v>
      </c>
      <c r="B5533" t="s">
        <v>23</v>
      </c>
      <c r="C5533" t="s">
        <v>96</v>
      </c>
      <c r="D5533" t="s">
        <v>731</v>
      </c>
      <c r="E5533" t="s">
        <v>2216</v>
      </c>
      <c r="F5533" s="6">
        <v>1.1723329425556857E-3</v>
      </c>
      <c r="G5533" t="s">
        <v>908</v>
      </c>
      <c r="H5533" t="s">
        <v>1534</v>
      </c>
      <c r="I5533" s="1">
        <v>66.92</v>
      </c>
      <c r="J5533" s="2">
        <v>6.8112543962485339E-2</v>
      </c>
      <c r="K5533" s="2">
        <v>0.10093786635404453</v>
      </c>
      <c r="L5533" s="2">
        <v>7.8429075645813487E-2</v>
      </c>
    </row>
    <row r="5534" spans="1:12" x14ac:dyDescent="0.35">
      <c r="A5534">
        <v>7820614</v>
      </c>
      <c r="B5534" t="s">
        <v>23</v>
      </c>
      <c r="C5534" t="str">
        <f>C5533</f>
        <v>E</v>
      </c>
      <c r="D5534" s="4" t="str">
        <f>"Comparison School Score"</f>
        <v>Comparison School Score</v>
      </c>
      <c r="F5534" s="6">
        <v>0.78311840562719892</v>
      </c>
      <c r="I5534" s="1"/>
      <c r="J5534" s="2">
        <v>67.400117233294225</v>
      </c>
      <c r="K5534" s="2">
        <v>69.705275498241491</v>
      </c>
      <c r="L5534" s="2">
        <v>68.390152836181329</v>
      </c>
    </row>
    <row r="5535" spans="1:12" x14ac:dyDescent="0.35">
      <c r="A5535">
        <v>7820614</v>
      </c>
      <c r="B5535" t="s">
        <v>23</v>
      </c>
      <c r="C5535" t="s">
        <v>97</v>
      </c>
      <c r="D5535" t="s">
        <v>1110</v>
      </c>
      <c r="E5535" t="s">
        <v>818</v>
      </c>
      <c r="F5535" s="6">
        <v>1.1723329425556857E-3</v>
      </c>
      <c r="G5535" t="s">
        <v>447</v>
      </c>
      <c r="H5535" t="s">
        <v>508</v>
      </c>
      <c r="I5535" s="1">
        <v>74.474999999999994</v>
      </c>
      <c r="J5535" s="2">
        <v>9.3317702227432575E-2</v>
      </c>
      <c r="K5535" s="2">
        <v>9.1910902696365773E-2</v>
      </c>
      <c r="L5535" s="2">
        <v>8.7221572714981127E-2</v>
      </c>
    </row>
    <row r="5536" spans="1:12" x14ac:dyDescent="0.35">
      <c r="A5536">
        <v>7820614</v>
      </c>
      <c r="B5536" t="s">
        <v>23</v>
      </c>
      <c r="C5536" t="s">
        <v>97</v>
      </c>
      <c r="D5536" t="s">
        <v>1110</v>
      </c>
      <c r="E5536" t="s">
        <v>1174</v>
      </c>
      <c r="F5536" s="6">
        <v>3.5169988276670576E-3</v>
      </c>
      <c r="G5536" t="s">
        <v>327</v>
      </c>
      <c r="H5536" t="s">
        <v>934</v>
      </c>
      <c r="I5536" s="1">
        <v>82.14500000000001</v>
      </c>
      <c r="J5536" s="2">
        <v>0.28452520515826496</v>
      </c>
      <c r="K5536" s="2">
        <v>0.29718640093786636</v>
      </c>
      <c r="L5536" s="2">
        <v>0.28909729290120351</v>
      </c>
    </row>
    <row r="5537" spans="1:12" x14ac:dyDescent="0.35">
      <c r="A5537">
        <v>7820614</v>
      </c>
      <c r="B5537" t="s">
        <v>23</v>
      </c>
      <c r="C5537" t="s">
        <v>97</v>
      </c>
      <c r="D5537" t="s">
        <v>1110</v>
      </c>
      <c r="E5537" t="s">
        <v>1176</v>
      </c>
      <c r="F5537" s="6">
        <v>5.8616647127784291E-3</v>
      </c>
      <c r="G5537" t="s">
        <v>852</v>
      </c>
      <c r="H5537" t="s">
        <v>567</v>
      </c>
      <c r="I5537" s="1">
        <v>79.825000000000003</v>
      </c>
      <c r="J5537" s="2">
        <v>0.45545134818288396</v>
      </c>
      <c r="K5537" s="2">
        <v>0.47655334114888626</v>
      </c>
      <c r="L5537" s="2">
        <v>0.46776086196809974</v>
      </c>
    </row>
    <row r="5538" spans="1:12" x14ac:dyDescent="0.35">
      <c r="A5538">
        <v>7820614</v>
      </c>
      <c r="B5538" t="s">
        <v>23</v>
      </c>
      <c r="C5538" t="s">
        <v>97</v>
      </c>
      <c r="D5538" t="s">
        <v>1110</v>
      </c>
      <c r="E5538" t="s">
        <v>1177</v>
      </c>
      <c r="F5538" s="6">
        <v>4.6893317702227429E-3</v>
      </c>
      <c r="G5538" t="s">
        <v>1178</v>
      </c>
      <c r="H5538" t="s">
        <v>1179</v>
      </c>
      <c r="I5538" s="1">
        <v>73.275000000000006</v>
      </c>
      <c r="J5538" s="2">
        <v>0.28651817116060962</v>
      </c>
      <c r="K5538" s="2">
        <v>0.37045720984759667</v>
      </c>
      <c r="L5538" s="2">
        <v>0.3437280330680319</v>
      </c>
    </row>
    <row r="5539" spans="1:12" x14ac:dyDescent="0.35">
      <c r="A5539">
        <v>7820614</v>
      </c>
      <c r="B5539" t="s">
        <v>23</v>
      </c>
      <c r="C5539" t="s">
        <v>97</v>
      </c>
      <c r="D5539" t="s">
        <v>414</v>
      </c>
      <c r="E5539" t="s">
        <v>1181</v>
      </c>
      <c r="F5539" s="6">
        <v>1.1723329425556857E-3</v>
      </c>
      <c r="G5539" t="s">
        <v>1103</v>
      </c>
      <c r="H5539" t="s">
        <v>1071</v>
      </c>
      <c r="I5539" s="1">
        <v>78.545000000000002</v>
      </c>
      <c r="J5539" s="2">
        <v>7.7373974208675256E-2</v>
      </c>
      <c r="K5539" s="2">
        <v>9.6951934349355215E-2</v>
      </c>
      <c r="L5539" s="2">
        <v>9.2145367496038785E-2</v>
      </c>
    </row>
    <row r="5540" spans="1:12" x14ac:dyDescent="0.35">
      <c r="A5540">
        <v>7820614</v>
      </c>
      <c r="B5540" t="s">
        <v>23</v>
      </c>
      <c r="C5540" t="s">
        <v>97</v>
      </c>
      <c r="D5540" t="s">
        <v>414</v>
      </c>
      <c r="E5540" t="s">
        <v>664</v>
      </c>
      <c r="F5540" s="6">
        <v>1.1723329425556857E-3</v>
      </c>
      <c r="G5540" t="s">
        <v>229</v>
      </c>
      <c r="H5540" t="s">
        <v>628</v>
      </c>
      <c r="I5540" s="1">
        <v>79.37</v>
      </c>
      <c r="J5540" s="2">
        <v>7.3856975381008202E-2</v>
      </c>
      <c r="K5540" s="2">
        <v>9.8241500586166458E-2</v>
      </c>
      <c r="L5540" s="2">
        <v>9.2966005922342096E-2</v>
      </c>
    </row>
    <row r="5541" spans="1:12" x14ac:dyDescent="0.35">
      <c r="A5541">
        <v>7820614</v>
      </c>
      <c r="B5541" t="s">
        <v>23</v>
      </c>
      <c r="C5541" t="s">
        <v>97</v>
      </c>
      <c r="D5541" t="s">
        <v>414</v>
      </c>
      <c r="E5541" t="s">
        <v>2553</v>
      </c>
      <c r="F5541" s="6">
        <v>1.1723329425556857E-3</v>
      </c>
      <c r="G5541" t="s">
        <v>409</v>
      </c>
      <c r="H5541" t="s">
        <v>1143</v>
      </c>
      <c r="I5541" s="1">
        <v>96.465000000000003</v>
      </c>
      <c r="J5541" s="2">
        <v>0.11688159437280186</v>
      </c>
      <c r="K5541" s="2">
        <v>0.1145369284876905</v>
      </c>
      <c r="L5541" s="2">
        <v>0.11313012895662368</v>
      </c>
    </row>
    <row r="5542" spans="1:12" x14ac:dyDescent="0.35">
      <c r="A5542">
        <v>7820614</v>
      </c>
      <c r="B5542" t="s">
        <v>23</v>
      </c>
      <c r="C5542" t="s">
        <v>97</v>
      </c>
      <c r="D5542" t="s">
        <v>414</v>
      </c>
      <c r="E5542" t="s">
        <v>1564</v>
      </c>
      <c r="F5542" s="6">
        <v>2.3446658851113715E-3</v>
      </c>
      <c r="G5542" t="s">
        <v>982</v>
      </c>
      <c r="H5542" t="s">
        <v>1068</v>
      </c>
      <c r="I5542" s="1">
        <v>88.85499999999999</v>
      </c>
      <c r="J5542" s="2">
        <v>0.2309495896834701</v>
      </c>
      <c r="K5542" s="2">
        <v>0.19765533411488861</v>
      </c>
      <c r="L5542" s="2">
        <v>0.20844080076407714</v>
      </c>
    </row>
    <row r="5543" spans="1:12" x14ac:dyDescent="0.35">
      <c r="A5543">
        <v>7820614</v>
      </c>
      <c r="B5543" t="s">
        <v>23</v>
      </c>
      <c r="C5543" t="s">
        <v>97</v>
      </c>
      <c r="D5543" t="s">
        <v>414</v>
      </c>
      <c r="E5543" t="s">
        <v>1183</v>
      </c>
      <c r="F5543" s="6">
        <v>1.1723329425556857E-3</v>
      </c>
      <c r="G5543" t="s">
        <v>917</v>
      </c>
      <c r="H5543" t="s">
        <v>798</v>
      </c>
      <c r="I5543" s="1">
        <v>67.765000000000001</v>
      </c>
      <c r="J5543" s="2">
        <v>6.9402110199296596E-2</v>
      </c>
      <c r="K5543" s="2">
        <v>9.6014067995310662E-2</v>
      </c>
      <c r="L5543" s="2">
        <v>7.9484177082951704E-2</v>
      </c>
    </row>
    <row r="5544" spans="1:12" x14ac:dyDescent="0.35">
      <c r="A5544">
        <v>7820614</v>
      </c>
      <c r="B5544" t="s">
        <v>23</v>
      </c>
      <c r="C5544" t="s">
        <v>97</v>
      </c>
      <c r="D5544" t="s">
        <v>414</v>
      </c>
      <c r="E5544" t="s">
        <v>1184</v>
      </c>
      <c r="F5544" s="6">
        <v>1.1723329425556857E-3</v>
      </c>
      <c r="G5544" t="s">
        <v>147</v>
      </c>
      <c r="H5544" t="s">
        <v>1185</v>
      </c>
      <c r="I5544" s="1">
        <v>91.284999999999997</v>
      </c>
      <c r="J5544" s="2">
        <v>0.11500586166471276</v>
      </c>
      <c r="K5544" s="2">
        <v>9.6131301289566234E-2</v>
      </c>
      <c r="L5544" s="2">
        <v>0.10703400123301032</v>
      </c>
    </row>
    <row r="5545" spans="1:12" x14ac:dyDescent="0.35">
      <c r="A5545">
        <v>7820614</v>
      </c>
      <c r="B5545" t="s">
        <v>23</v>
      </c>
      <c r="C5545" t="s">
        <v>97</v>
      </c>
      <c r="D5545" t="s">
        <v>414</v>
      </c>
      <c r="E5545" t="s">
        <v>1186</v>
      </c>
      <c r="F5545" s="6">
        <v>1.1723329425556857E-3</v>
      </c>
      <c r="G5545" t="s">
        <v>887</v>
      </c>
      <c r="H5545" t="s">
        <v>1008</v>
      </c>
      <c r="I5545" s="1">
        <v>84.465000000000003</v>
      </c>
      <c r="J5545" s="2">
        <v>9.9531066822977729E-2</v>
      </c>
      <c r="K5545" s="2">
        <v>9.671746776084407E-2</v>
      </c>
      <c r="L5545" s="2">
        <v>9.9062133645955439E-2</v>
      </c>
    </row>
    <row r="5546" spans="1:12" x14ac:dyDescent="0.35">
      <c r="A5546">
        <v>7820614</v>
      </c>
      <c r="B5546" t="s">
        <v>23</v>
      </c>
      <c r="C5546" t="s">
        <v>97</v>
      </c>
      <c r="D5546" t="s">
        <v>414</v>
      </c>
      <c r="E5546" t="s">
        <v>2558</v>
      </c>
      <c r="F5546" s="6">
        <v>3.5169988276670576E-3</v>
      </c>
      <c r="G5546" t="s">
        <v>993</v>
      </c>
      <c r="H5546" t="s">
        <v>1055</v>
      </c>
      <c r="I5546" s="1">
        <v>90.625</v>
      </c>
      <c r="J5546" s="2">
        <v>0.33868698710433764</v>
      </c>
      <c r="K5546" s="2">
        <v>0.30703399765533412</v>
      </c>
      <c r="L5546" s="2">
        <v>0.31899178293637348</v>
      </c>
    </row>
    <row r="5547" spans="1:12" x14ac:dyDescent="0.35">
      <c r="A5547">
        <v>7820614</v>
      </c>
      <c r="B5547" t="s">
        <v>23</v>
      </c>
      <c r="C5547" t="s">
        <v>97</v>
      </c>
      <c r="D5547" t="s">
        <v>414</v>
      </c>
      <c r="E5547" t="s">
        <v>2560</v>
      </c>
      <c r="F5547" s="6">
        <v>3.5169988276670576E-3</v>
      </c>
      <c r="G5547" t="s">
        <v>269</v>
      </c>
      <c r="H5547" t="s">
        <v>210</v>
      </c>
      <c r="I5547" s="1">
        <v>92.314999999999998</v>
      </c>
      <c r="J5547" s="2">
        <v>0.33833528722157097</v>
      </c>
      <c r="K5547" s="2">
        <v>0.30562719812426731</v>
      </c>
      <c r="L5547" s="2">
        <v>0.32461900252669806</v>
      </c>
    </row>
    <row r="5548" spans="1:12" x14ac:dyDescent="0.35">
      <c r="A5548">
        <v>7820614</v>
      </c>
      <c r="B5548" t="s">
        <v>23</v>
      </c>
      <c r="C5548" t="s">
        <v>97</v>
      </c>
      <c r="D5548" t="s">
        <v>472</v>
      </c>
      <c r="E5548" t="s">
        <v>687</v>
      </c>
      <c r="F5548" s="6">
        <v>1.1723329425556857E-3</v>
      </c>
      <c r="G5548" t="s">
        <v>1580</v>
      </c>
      <c r="H5548" t="s">
        <v>155</v>
      </c>
      <c r="I5548" s="1">
        <v>67.10499999999999</v>
      </c>
      <c r="J5548" s="2">
        <v>5.3223915592028131E-2</v>
      </c>
      <c r="K5548" s="2">
        <v>0.10410316529894489</v>
      </c>
      <c r="L5548" s="2">
        <v>7.8780770162065861E-2</v>
      </c>
    </row>
    <row r="5549" spans="1:12" x14ac:dyDescent="0.35">
      <c r="A5549">
        <v>7820614</v>
      </c>
      <c r="B5549" t="s">
        <v>23</v>
      </c>
      <c r="C5549" t="s">
        <v>97</v>
      </c>
      <c r="D5549" t="s">
        <v>472</v>
      </c>
      <c r="E5549" t="s">
        <v>677</v>
      </c>
      <c r="F5549" s="6">
        <v>1.1723329425556857E-3</v>
      </c>
      <c r="G5549" t="s">
        <v>678</v>
      </c>
      <c r="H5549" t="s">
        <v>439</v>
      </c>
      <c r="I5549" s="1">
        <v>70.024999999999991</v>
      </c>
      <c r="J5549" s="2">
        <v>5.1465416178194605E-2</v>
      </c>
      <c r="K5549" s="2">
        <v>0.10668229777256741</v>
      </c>
      <c r="L5549" s="2">
        <v>8.2180537484315461E-2</v>
      </c>
    </row>
    <row r="5550" spans="1:12" x14ac:dyDescent="0.35">
      <c r="A5550">
        <v>7820614</v>
      </c>
      <c r="B5550" t="s">
        <v>23</v>
      </c>
      <c r="C5550" t="s">
        <v>97</v>
      </c>
      <c r="D5550" t="s">
        <v>472</v>
      </c>
      <c r="E5550" t="s">
        <v>1066</v>
      </c>
      <c r="F5550" s="6">
        <v>4.6893317702227429E-3</v>
      </c>
      <c r="G5550" t="s">
        <v>369</v>
      </c>
      <c r="H5550" t="s">
        <v>538</v>
      </c>
      <c r="I5550" s="1">
        <v>79.125</v>
      </c>
      <c r="J5550" s="2">
        <v>0.32731535756154745</v>
      </c>
      <c r="K5550" s="2">
        <v>0.39155920281359902</v>
      </c>
      <c r="L5550" s="2">
        <v>0.37092613586926654</v>
      </c>
    </row>
    <row r="5551" spans="1:12" x14ac:dyDescent="0.35">
      <c r="A5551">
        <v>7820614</v>
      </c>
      <c r="B5551" t="s">
        <v>23</v>
      </c>
      <c r="C5551" t="s">
        <v>97</v>
      </c>
      <c r="D5551" t="s">
        <v>476</v>
      </c>
      <c r="E5551" t="s">
        <v>692</v>
      </c>
      <c r="F5551" s="6">
        <v>1.1723329425556857E-3</v>
      </c>
      <c r="G5551" t="s">
        <v>693</v>
      </c>
      <c r="H5551" t="s">
        <v>676</v>
      </c>
      <c r="I5551" s="1">
        <v>68.575000000000003</v>
      </c>
      <c r="J5551" s="2">
        <v>5.1699882766705743E-2</v>
      </c>
      <c r="K5551" s="2">
        <v>9.3200468933177016E-2</v>
      </c>
      <c r="L5551" s="2">
        <v>8.0422038070481927E-2</v>
      </c>
    </row>
    <row r="5552" spans="1:12" x14ac:dyDescent="0.35">
      <c r="A5552">
        <v>7820614</v>
      </c>
      <c r="B5552" t="s">
        <v>23</v>
      </c>
      <c r="C5552" t="s">
        <v>97</v>
      </c>
      <c r="D5552" t="s">
        <v>1164</v>
      </c>
      <c r="E5552" t="s">
        <v>2580</v>
      </c>
      <c r="F5552" s="6">
        <v>9.3786635404454859E-3</v>
      </c>
      <c r="G5552" t="s">
        <v>439</v>
      </c>
      <c r="H5552" t="s">
        <v>436</v>
      </c>
      <c r="I5552" s="1">
        <v>85.2</v>
      </c>
      <c r="J5552" s="2">
        <v>0.85345838218053927</v>
      </c>
      <c r="K5552" s="2">
        <v>0.77280187573270809</v>
      </c>
      <c r="L5552" s="2">
        <v>0.79906210502454567</v>
      </c>
    </row>
    <row r="5553" spans="1:12" x14ac:dyDescent="0.35">
      <c r="A5553">
        <v>7820614</v>
      </c>
      <c r="B5553" t="s">
        <v>23</v>
      </c>
      <c r="C5553" t="s">
        <v>97</v>
      </c>
      <c r="D5553" t="s">
        <v>1164</v>
      </c>
      <c r="E5553" t="s">
        <v>2581</v>
      </c>
      <c r="F5553" s="6">
        <v>9.3786635404454859E-3</v>
      </c>
      <c r="G5553" t="s">
        <v>155</v>
      </c>
      <c r="H5553" t="s">
        <v>1618</v>
      </c>
      <c r="I5553" s="1">
        <v>87.884999999999991</v>
      </c>
      <c r="J5553" s="2">
        <v>0.83282532239155915</v>
      </c>
      <c r="K5553" s="2">
        <v>0.8769050410316529</v>
      </c>
      <c r="L5553" s="2">
        <v>0.82344668747252336</v>
      </c>
    </row>
    <row r="5554" spans="1:12" x14ac:dyDescent="0.35">
      <c r="A5554">
        <v>7820614</v>
      </c>
      <c r="B5554" t="s">
        <v>23</v>
      </c>
      <c r="C5554" t="s">
        <v>97</v>
      </c>
      <c r="D5554" t="s">
        <v>1164</v>
      </c>
      <c r="E5554" t="s">
        <v>2563</v>
      </c>
      <c r="F5554" s="6">
        <v>3.5169988276670576E-3</v>
      </c>
      <c r="G5554" t="s">
        <v>471</v>
      </c>
      <c r="H5554" t="s">
        <v>967</v>
      </c>
      <c r="I5554" s="1">
        <v>94.53</v>
      </c>
      <c r="J5554" s="2">
        <v>0.34466588511137164</v>
      </c>
      <c r="K5554" s="2">
        <v>0.31723329425556862</v>
      </c>
      <c r="L5554" s="2">
        <v>0.33270808373078931</v>
      </c>
    </row>
    <row r="5555" spans="1:12" x14ac:dyDescent="0.35">
      <c r="A5555">
        <v>7820614</v>
      </c>
      <c r="B5555" t="s">
        <v>23</v>
      </c>
      <c r="C5555" t="s">
        <v>97</v>
      </c>
      <c r="D5555" t="s">
        <v>1164</v>
      </c>
      <c r="E5555" t="s">
        <v>1685</v>
      </c>
      <c r="F5555" s="6">
        <v>1.1723329425556857E-3</v>
      </c>
      <c r="G5555" t="s">
        <v>612</v>
      </c>
      <c r="H5555" t="s">
        <v>597</v>
      </c>
      <c r="I5555" s="1">
        <v>72.984999999999999</v>
      </c>
      <c r="J5555" s="2">
        <v>8.4876905041031653E-2</v>
      </c>
      <c r="K5555" s="2">
        <v>8.2180539273153566E-2</v>
      </c>
      <c r="L5555" s="2">
        <v>8.5580304806565061E-2</v>
      </c>
    </row>
    <row r="5556" spans="1:12" x14ac:dyDescent="0.35">
      <c r="A5556">
        <v>7820614</v>
      </c>
      <c r="B5556" t="s">
        <v>23</v>
      </c>
      <c r="C5556" t="s">
        <v>97</v>
      </c>
      <c r="D5556" t="s">
        <v>1164</v>
      </c>
      <c r="E5556" t="s">
        <v>1594</v>
      </c>
      <c r="F5556" s="6">
        <v>2.3446658851113715E-3</v>
      </c>
      <c r="G5556" t="s">
        <v>975</v>
      </c>
      <c r="H5556" t="s">
        <v>236</v>
      </c>
      <c r="I5556" s="1">
        <v>74.734999999999999</v>
      </c>
      <c r="J5556" s="2">
        <v>0.1481828839390387</v>
      </c>
      <c r="K5556" s="2">
        <v>0.17069167643610783</v>
      </c>
      <c r="L5556" s="2">
        <v>0.17538101536168302</v>
      </c>
    </row>
    <row r="5557" spans="1:12" x14ac:dyDescent="0.35">
      <c r="A5557">
        <v>7820614</v>
      </c>
      <c r="B5557" t="s">
        <v>23</v>
      </c>
      <c r="C5557" t="s">
        <v>97</v>
      </c>
      <c r="D5557" t="s">
        <v>1164</v>
      </c>
      <c r="E5557" t="s">
        <v>2583</v>
      </c>
      <c r="F5557" s="6">
        <v>1.1723329425556857E-3</v>
      </c>
      <c r="G5557" t="s">
        <v>1484</v>
      </c>
      <c r="H5557" t="s">
        <v>152</v>
      </c>
      <c r="I5557" s="1">
        <v>67.954999999999998</v>
      </c>
      <c r="J5557" s="2">
        <v>7.7491207502930814E-2</v>
      </c>
      <c r="K5557" s="2">
        <v>7.8194607268464236E-2</v>
      </c>
      <c r="L5557" s="2">
        <v>7.9718640093786625E-2</v>
      </c>
    </row>
    <row r="5558" spans="1:12" x14ac:dyDescent="0.35">
      <c r="A5558">
        <v>7820614</v>
      </c>
      <c r="B5558" t="s">
        <v>23</v>
      </c>
      <c r="C5558" t="s">
        <v>97</v>
      </c>
      <c r="D5558" t="s">
        <v>1164</v>
      </c>
      <c r="E5558" t="s">
        <v>2584</v>
      </c>
      <c r="F5558" s="6">
        <v>5.8616647127784291E-3</v>
      </c>
      <c r="G5558" t="s">
        <v>206</v>
      </c>
      <c r="H5558" t="s">
        <v>592</v>
      </c>
      <c r="I5558" s="1">
        <v>93.125</v>
      </c>
      <c r="J5558" s="2">
        <v>0.58616647127784294</v>
      </c>
      <c r="K5558" s="2">
        <v>0.54396248534583824</v>
      </c>
      <c r="L5558" s="2">
        <v>0.54630713334256853</v>
      </c>
    </row>
    <row r="5559" spans="1:12" x14ac:dyDescent="0.35">
      <c r="A5559">
        <v>7820614</v>
      </c>
      <c r="B5559" t="s">
        <v>23</v>
      </c>
      <c r="C5559" t="s">
        <v>97</v>
      </c>
      <c r="D5559" t="s">
        <v>1164</v>
      </c>
      <c r="E5559" t="s">
        <v>1595</v>
      </c>
      <c r="F5559" s="6">
        <v>1.1723329425556857E-3</v>
      </c>
      <c r="G5559" t="s">
        <v>409</v>
      </c>
      <c r="H5559" t="s">
        <v>147</v>
      </c>
      <c r="I5559" s="1">
        <v>95.78</v>
      </c>
      <c r="J5559" s="2">
        <v>0.11688159437280186</v>
      </c>
      <c r="K5559" s="2">
        <v>0.11500586166471276</v>
      </c>
      <c r="L5559" s="2">
        <v>0.1121922590249029</v>
      </c>
    </row>
    <row r="5560" spans="1:12" x14ac:dyDescent="0.35">
      <c r="A5560">
        <v>7820614</v>
      </c>
      <c r="B5560" t="s">
        <v>23</v>
      </c>
      <c r="C5560" t="s">
        <v>97</v>
      </c>
      <c r="D5560" t="s">
        <v>1164</v>
      </c>
      <c r="E5560" t="s">
        <v>2892</v>
      </c>
      <c r="F5560" s="6">
        <v>2.3446658851113715E-3</v>
      </c>
      <c r="G5560" t="s">
        <v>1148</v>
      </c>
      <c r="H5560" t="s">
        <v>257</v>
      </c>
      <c r="I5560" s="1">
        <v>90.289999999999992</v>
      </c>
      <c r="J5560" s="2">
        <v>0.23259085580304806</v>
      </c>
      <c r="K5560" s="2">
        <v>0.2159437280187573</v>
      </c>
      <c r="L5560" s="2">
        <v>0.21172333658090928</v>
      </c>
    </row>
    <row r="5561" spans="1:12" x14ac:dyDescent="0.35">
      <c r="A5561">
        <v>7820614</v>
      </c>
      <c r="B5561" t="s">
        <v>23</v>
      </c>
      <c r="C5561" t="s">
        <v>97</v>
      </c>
      <c r="D5561" t="s">
        <v>492</v>
      </c>
      <c r="E5561" t="s">
        <v>2586</v>
      </c>
      <c r="F5561" s="6">
        <v>1.6412661195779603E-2</v>
      </c>
      <c r="G5561" t="s">
        <v>443</v>
      </c>
      <c r="H5561" t="s">
        <v>1534</v>
      </c>
      <c r="I5561" s="1">
        <v>89.649999999999991</v>
      </c>
      <c r="J5561" s="2">
        <v>1.4902696365767878</v>
      </c>
      <c r="K5561" s="2">
        <v>1.4131301289566238</v>
      </c>
      <c r="L5561" s="2">
        <v>1.4689331770222744</v>
      </c>
    </row>
    <row r="5562" spans="1:12" x14ac:dyDescent="0.35">
      <c r="A5562">
        <v>7820614</v>
      </c>
      <c r="B5562" t="s">
        <v>23</v>
      </c>
      <c r="C5562" t="s">
        <v>97</v>
      </c>
      <c r="D5562" t="s">
        <v>492</v>
      </c>
      <c r="E5562" t="s">
        <v>1598</v>
      </c>
      <c r="F5562" s="6">
        <v>1.4067995310668231E-2</v>
      </c>
      <c r="G5562" t="s">
        <v>727</v>
      </c>
      <c r="H5562" t="s">
        <v>656</v>
      </c>
      <c r="I5562" s="1">
        <v>80.399999999999991</v>
      </c>
      <c r="J5562" s="2">
        <v>1.1015240328253224</v>
      </c>
      <c r="K5562" s="2">
        <v>1.2661195779601409</v>
      </c>
      <c r="L5562" s="2">
        <v>1.131066844443783</v>
      </c>
    </row>
    <row r="5563" spans="1:12" x14ac:dyDescent="0.35">
      <c r="A5563">
        <v>7820614</v>
      </c>
      <c r="B5563" t="s">
        <v>23</v>
      </c>
      <c r="C5563" t="s">
        <v>97</v>
      </c>
      <c r="D5563" t="s">
        <v>492</v>
      </c>
      <c r="E5563" t="s">
        <v>2587</v>
      </c>
      <c r="F5563" s="6">
        <v>1.5240328253223915E-2</v>
      </c>
      <c r="G5563" t="s">
        <v>640</v>
      </c>
      <c r="H5563" t="s">
        <v>488</v>
      </c>
      <c r="I5563" s="1">
        <v>84.29</v>
      </c>
      <c r="J5563" s="2">
        <v>1.2588511137162952</v>
      </c>
      <c r="K5563" s="2">
        <v>1.3594372801875731</v>
      </c>
      <c r="L5563" s="2">
        <v>1.2847597182565669</v>
      </c>
    </row>
    <row r="5564" spans="1:12" x14ac:dyDescent="0.35">
      <c r="A5564">
        <v>7820614</v>
      </c>
      <c r="B5564" t="s">
        <v>23</v>
      </c>
      <c r="C5564" t="s">
        <v>97</v>
      </c>
      <c r="D5564" t="s">
        <v>492</v>
      </c>
      <c r="E5564" t="s">
        <v>2588</v>
      </c>
      <c r="F5564" s="6">
        <v>5.8616647127784291E-3</v>
      </c>
      <c r="G5564" t="s">
        <v>808</v>
      </c>
      <c r="H5564" t="s">
        <v>959</v>
      </c>
      <c r="I5564" s="1">
        <v>80.97</v>
      </c>
      <c r="J5564" s="2">
        <v>0.36518171160609614</v>
      </c>
      <c r="K5564" s="2">
        <v>0.50644783118405634</v>
      </c>
      <c r="L5564" s="2">
        <v>0.47420868420796547</v>
      </c>
    </row>
    <row r="5565" spans="1:12" x14ac:dyDescent="0.35">
      <c r="A5565">
        <v>7820614</v>
      </c>
      <c r="B5565" t="s">
        <v>23</v>
      </c>
      <c r="C5565" t="s">
        <v>97</v>
      </c>
      <c r="D5565" t="s">
        <v>492</v>
      </c>
      <c r="E5565" t="s">
        <v>1599</v>
      </c>
      <c r="F5565" s="6">
        <v>1.7584994138335287E-2</v>
      </c>
      <c r="G5565" t="s">
        <v>1052</v>
      </c>
      <c r="H5565" t="s">
        <v>170</v>
      </c>
      <c r="I5565" s="1">
        <v>88.824999999999989</v>
      </c>
      <c r="J5565" s="2">
        <v>1.6301289566236812</v>
      </c>
      <c r="K5565" s="2">
        <v>1.6406799531066822</v>
      </c>
      <c r="L5565" s="2">
        <v>1.5615475331493167</v>
      </c>
    </row>
    <row r="5566" spans="1:12" x14ac:dyDescent="0.35">
      <c r="A5566">
        <v>7820614</v>
      </c>
      <c r="B5566" t="s">
        <v>23</v>
      </c>
      <c r="C5566" t="s">
        <v>97</v>
      </c>
      <c r="D5566" t="s">
        <v>492</v>
      </c>
      <c r="E5566" t="s">
        <v>2589</v>
      </c>
      <c r="F5566" s="6">
        <v>1.7584994138335287E-2</v>
      </c>
      <c r="G5566" t="s">
        <v>661</v>
      </c>
      <c r="H5566" t="s">
        <v>1194</v>
      </c>
      <c r="I5566" s="1">
        <v>89.644999999999996</v>
      </c>
      <c r="J5566" s="2">
        <v>1.7004689331770224</v>
      </c>
      <c r="K5566" s="2">
        <v>1.5949589683470107</v>
      </c>
      <c r="L5566" s="2">
        <v>1.5756154479622702</v>
      </c>
    </row>
    <row r="5567" spans="1:12" x14ac:dyDescent="0.35">
      <c r="A5567">
        <v>7820614</v>
      </c>
      <c r="B5567" t="s">
        <v>23</v>
      </c>
      <c r="C5567" t="s">
        <v>97</v>
      </c>
      <c r="D5567" t="s">
        <v>492</v>
      </c>
      <c r="E5567" t="s">
        <v>706</v>
      </c>
      <c r="F5567" s="6">
        <v>1.1723329425556857E-3</v>
      </c>
      <c r="G5567" t="s">
        <v>663</v>
      </c>
      <c r="H5567" t="s">
        <v>707</v>
      </c>
      <c r="I5567" s="1">
        <v>74.634999999999991</v>
      </c>
      <c r="J5567" s="2">
        <v>6.1195779601406798E-2</v>
      </c>
      <c r="K5567" s="2">
        <v>9.3903868698710424E-2</v>
      </c>
      <c r="L5567" s="2">
        <v>8.7456035725816048E-2</v>
      </c>
    </row>
    <row r="5568" spans="1:12" x14ac:dyDescent="0.35">
      <c r="A5568">
        <v>7820614</v>
      </c>
      <c r="B5568" t="s">
        <v>23</v>
      </c>
      <c r="C5568" t="s">
        <v>97</v>
      </c>
      <c r="D5568" t="s">
        <v>492</v>
      </c>
      <c r="E5568" t="s">
        <v>2590</v>
      </c>
      <c r="F5568" s="6">
        <v>3.5169988276670576E-3</v>
      </c>
      <c r="G5568" t="s">
        <v>819</v>
      </c>
      <c r="H5568" t="s">
        <v>656</v>
      </c>
      <c r="I5568" s="1">
        <v>83.28</v>
      </c>
      <c r="J5568" s="2">
        <v>0.25920281359906217</v>
      </c>
      <c r="K5568" s="2">
        <v>0.31652989449003521</v>
      </c>
      <c r="L5568" s="2">
        <v>0.29296601307769454</v>
      </c>
    </row>
    <row r="5569" spans="1:12" x14ac:dyDescent="0.35">
      <c r="A5569">
        <v>7820614</v>
      </c>
      <c r="B5569" t="s">
        <v>23</v>
      </c>
      <c r="C5569" t="s">
        <v>97</v>
      </c>
      <c r="D5569" t="s">
        <v>492</v>
      </c>
      <c r="E5569" t="s">
        <v>2592</v>
      </c>
      <c r="F5569" s="6">
        <v>1.0550996483001172E-2</v>
      </c>
      <c r="G5569" t="s">
        <v>2077</v>
      </c>
      <c r="H5569" t="s">
        <v>929</v>
      </c>
      <c r="I5569" s="1">
        <v>74.069999999999993</v>
      </c>
      <c r="J5569" s="2">
        <v>0.65310668229777258</v>
      </c>
      <c r="K5569" s="2">
        <v>0.86307151230949586</v>
      </c>
      <c r="L5569" s="2">
        <v>0.78182882329084391</v>
      </c>
    </row>
    <row r="5570" spans="1:12" x14ac:dyDescent="0.35">
      <c r="A5570">
        <v>7820614</v>
      </c>
      <c r="B5570" t="s">
        <v>23</v>
      </c>
      <c r="C5570" t="s">
        <v>97</v>
      </c>
      <c r="D5570" t="s">
        <v>492</v>
      </c>
      <c r="E5570" t="s">
        <v>2593</v>
      </c>
      <c r="F5570" s="6">
        <v>1.1723329425556858E-2</v>
      </c>
      <c r="G5570" t="s">
        <v>1309</v>
      </c>
      <c r="H5570" t="s">
        <v>786</v>
      </c>
      <c r="I5570" s="1">
        <v>97.95</v>
      </c>
      <c r="J5570" s="2">
        <v>1.1652989449003517</v>
      </c>
      <c r="K5570" s="2">
        <v>1.1418522860492382</v>
      </c>
      <c r="L5570" s="2">
        <v>1.1477139686503974</v>
      </c>
    </row>
    <row r="5571" spans="1:12" x14ac:dyDescent="0.35">
      <c r="A5571">
        <v>7820614</v>
      </c>
      <c r="B5571" t="s">
        <v>23</v>
      </c>
      <c r="C5571" t="s">
        <v>97</v>
      </c>
      <c r="D5571" t="s">
        <v>492</v>
      </c>
      <c r="E5571" t="s">
        <v>1600</v>
      </c>
      <c r="F5571" s="6">
        <v>9.3786635404454859E-3</v>
      </c>
      <c r="G5571" t="s">
        <v>206</v>
      </c>
      <c r="H5571" t="s">
        <v>1148</v>
      </c>
      <c r="I5571" s="1">
        <v>98.9</v>
      </c>
      <c r="J5571" s="2">
        <v>0.93786635404454854</v>
      </c>
      <c r="K5571" s="2">
        <v>0.93036342321219223</v>
      </c>
      <c r="L5571" s="2">
        <v>0.92754983846076344</v>
      </c>
    </row>
    <row r="5572" spans="1:12" x14ac:dyDescent="0.35">
      <c r="A5572">
        <v>7820614</v>
      </c>
      <c r="B5572" t="s">
        <v>23</v>
      </c>
      <c r="C5572" t="s">
        <v>97</v>
      </c>
      <c r="D5572" t="s">
        <v>710</v>
      </c>
      <c r="E5572" t="s">
        <v>1069</v>
      </c>
      <c r="F5572" s="6">
        <v>1.1723329425556857E-3</v>
      </c>
      <c r="G5572" t="s">
        <v>1070</v>
      </c>
      <c r="H5572" t="s">
        <v>1071</v>
      </c>
      <c r="I5572" s="1">
        <v>69.674999999999997</v>
      </c>
      <c r="J5572" s="2">
        <v>5.9788980070339975E-2</v>
      </c>
      <c r="K5572" s="2">
        <v>9.6951934349355215E-2</v>
      </c>
      <c r="L5572" s="2">
        <v>8.1711602518455079E-2</v>
      </c>
    </row>
    <row r="5573" spans="1:12" x14ac:dyDescent="0.35">
      <c r="A5573">
        <v>7820614</v>
      </c>
      <c r="B5573" t="s">
        <v>23</v>
      </c>
      <c r="C5573" t="s">
        <v>97</v>
      </c>
      <c r="D5573" t="s">
        <v>710</v>
      </c>
      <c r="E5573" t="s">
        <v>1072</v>
      </c>
      <c r="F5573" s="6">
        <v>1.1723329425556857E-3</v>
      </c>
      <c r="G5573" t="s">
        <v>1073</v>
      </c>
      <c r="H5573" t="s">
        <v>439</v>
      </c>
      <c r="I5573" s="1">
        <v>88.86</v>
      </c>
      <c r="J5573" s="2">
        <v>0.10304806565064478</v>
      </c>
      <c r="K5573" s="2">
        <v>0.10668229777256741</v>
      </c>
      <c r="L5573" s="2">
        <v>0.10422040038203857</v>
      </c>
    </row>
    <row r="5574" spans="1:12" x14ac:dyDescent="0.35">
      <c r="A5574">
        <v>7820614</v>
      </c>
      <c r="B5574" t="s">
        <v>23</v>
      </c>
      <c r="C5574" t="s">
        <v>97</v>
      </c>
      <c r="D5574" t="s">
        <v>710</v>
      </c>
      <c r="E5574" t="s">
        <v>1078</v>
      </c>
      <c r="F5574" s="6">
        <v>1.1723329425556857E-3</v>
      </c>
      <c r="G5574" t="s">
        <v>1079</v>
      </c>
      <c r="H5574" t="s">
        <v>576</v>
      </c>
      <c r="I5574" s="1">
        <v>70.914999999999992</v>
      </c>
      <c r="J5574" s="2">
        <v>7.2098475967174669E-2</v>
      </c>
      <c r="K5574" s="2">
        <v>0.10164126611957795</v>
      </c>
      <c r="L5574" s="2">
        <v>8.3118407416036225E-2</v>
      </c>
    </row>
    <row r="5575" spans="1:12" x14ac:dyDescent="0.35">
      <c r="A5575">
        <v>7820614</v>
      </c>
      <c r="B5575" t="s">
        <v>23</v>
      </c>
      <c r="C5575" t="s">
        <v>97</v>
      </c>
      <c r="D5575" t="s">
        <v>710</v>
      </c>
      <c r="E5575" t="s">
        <v>1082</v>
      </c>
      <c r="F5575" s="6">
        <v>1.1723329425556857E-3</v>
      </c>
      <c r="G5575" t="s">
        <v>1083</v>
      </c>
      <c r="H5575" t="s">
        <v>289</v>
      </c>
      <c r="I5575" s="1">
        <v>83.734999999999999</v>
      </c>
      <c r="J5575" s="2">
        <v>7.3270808909730353E-2</v>
      </c>
      <c r="K5575" s="2">
        <v>0.11242672919109027</v>
      </c>
      <c r="L5575" s="2">
        <v>9.8241504163842683E-2</v>
      </c>
    </row>
    <row r="5576" spans="1:12" x14ac:dyDescent="0.35">
      <c r="A5576">
        <v>7820614</v>
      </c>
      <c r="B5576" t="s">
        <v>23</v>
      </c>
      <c r="C5576" t="s">
        <v>97</v>
      </c>
      <c r="D5576" t="s">
        <v>710</v>
      </c>
      <c r="E5576" t="s">
        <v>1084</v>
      </c>
      <c r="F5576" s="6">
        <v>3.5169988276670576E-3</v>
      </c>
      <c r="G5576" t="s">
        <v>310</v>
      </c>
      <c r="H5576" t="s">
        <v>981</v>
      </c>
      <c r="I5576" s="1">
        <v>74.685000000000002</v>
      </c>
      <c r="J5576" s="2">
        <v>0.17268464243845252</v>
      </c>
      <c r="K5576" s="2">
        <v>0.30140679953106686</v>
      </c>
      <c r="L5576" s="2">
        <v>0.26271980169370057</v>
      </c>
    </row>
    <row r="5577" spans="1:12" x14ac:dyDescent="0.35">
      <c r="A5577">
        <v>7820614</v>
      </c>
      <c r="B5577" t="s">
        <v>23</v>
      </c>
      <c r="C5577" t="s">
        <v>97</v>
      </c>
      <c r="D5577" t="s">
        <v>710</v>
      </c>
      <c r="E5577" t="s">
        <v>1612</v>
      </c>
      <c r="F5577" s="6">
        <v>2.3446658851113715E-3</v>
      </c>
      <c r="G5577" t="s">
        <v>429</v>
      </c>
      <c r="H5577" t="s">
        <v>433</v>
      </c>
      <c r="I5577" s="1">
        <v>94.219999999999985</v>
      </c>
      <c r="J5577" s="2">
        <v>0.23282532239155918</v>
      </c>
      <c r="K5577" s="2">
        <v>0.22508792497069166</v>
      </c>
      <c r="L5577" s="2">
        <v>0.22110200012135475</v>
      </c>
    </row>
    <row r="5578" spans="1:12" x14ac:dyDescent="0.35">
      <c r="A5578">
        <v>7820614</v>
      </c>
      <c r="B5578" t="s">
        <v>23</v>
      </c>
      <c r="C5578" t="s">
        <v>97</v>
      </c>
      <c r="D5578" t="s">
        <v>710</v>
      </c>
      <c r="E5578" t="s">
        <v>2600</v>
      </c>
      <c r="F5578" s="6">
        <v>1.1723329425556857E-3</v>
      </c>
      <c r="G5578" t="s">
        <v>852</v>
      </c>
      <c r="H5578" t="s">
        <v>1592</v>
      </c>
      <c r="I5578" s="1">
        <v>85.18</v>
      </c>
      <c r="J5578" s="2">
        <v>9.1090269636576779E-2</v>
      </c>
      <c r="K5578" s="2">
        <v>0.10855803048065649</v>
      </c>
      <c r="L5578" s="2">
        <v>9.9882763128068208E-2</v>
      </c>
    </row>
    <row r="5579" spans="1:12" x14ac:dyDescent="0.35">
      <c r="A5579">
        <v>7820614</v>
      </c>
      <c r="B5579" t="s">
        <v>23</v>
      </c>
      <c r="C5579" t="s">
        <v>97</v>
      </c>
      <c r="D5579" t="s">
        <v>710</v>
      </c>
      <c r="E5579" t="s">
        <v>1086</v>
      </c>
      <c r="F5579" s="6">
        <v>1.1723329425556857E-3</v>
      </c>
      <c r="G5579" t="s">
        <v>401</v>
      </c>
      <c r="H5579" t="s">
        <v>703</v>
      </c>
      <c r="I5579" s="1">
        <v>76.814999999999998</v>
      </c>
      <c r="J5579" s="2">
        <v>8.3704572098475968E-2</v>
      </c>
      <c r="K5579" s="2">
        <v>9.6248534583821793E-2</v>
      </c>
      <c r="L5579" s="2">
        <v>9.0035173565952878E-2</v>
      </c>
    </row>
    <row r="5580" spans="1:12" x14ac:dyDescent="0.35">
      <c r="A5580">
        <v>7820614</v>
      </c>
      <c r="B5580" t="s">
        <v>23</v>
      </c>
      <c r="C5580" t="s">
        <v>97</v>
      </c>
      <c r="D5580" t="s">
        <v>710</v>
      </c>
      <c r="E5580" t="s">
        <v>1615</v>
      </c>
      <c r="F5580" s="6">
        <v>1.1723329425556857E-3</v>
      </c>
      <c r="G5580" t="s">
        <v>816</v>
      </c>
      <c r="H5580" t="s">
        <v>628</v>
      </c>
      <c r="I5580" s="1">
        <v>81.61999999999999</v>
      </c>
      <c r="J5580" s="2">
        <v>9.4372801875732701E-2</v>
      </c>
      <c r="K5580" s="2">
        <v>9.8241500586166458E-2</v>
      </c>
      <c r="L5580" s="2">
        <v>9.5779597829123306E-2</v>
      </c>
    </row>
    <row r="5581" spans="1:12" x14ac:dyDescent="0.35">
      <c r="A5581">
        <v>7820614</v>
      </c>
      <c r="B5581" t="s">
        <v>23</v>
      </c>
      <c r="C5581" t="s">
        <v>97</v>
      </c>
      <c r="D5581" t="s">
        <v>525</v>
      </c>
      <c r="E5581" t="s">
        <v>719</v>
      </c>
      <c r="F5581" s="6">
        <v>2.3446658851113715E-3</v>
      </c>
      <c r="G5581" t="s">
        <v>720</v>
      </c>
      <c r="H5581" t="s">
        <v>721</v>
      </c>
      <c r="I5581" s="1">
        <v>80.790000000000006</v>
      </c>
      <c r="J5581" s="2">
        <v>0.1627198124267292</v>
      </c>
      <c r="K5581" s="2">
        <v>0.1899179366940211</v>
      </c>
      <c r="L5581" s="2">
        <v>0.18944901067235126</v>
      </c>
    </row>
    <row r="5582" spans="1:12" x14ac:dyDescent="0.35">
      <c r="A5582">
        <v>7820614</v>
      </c>
      <c r="B5582" t="s">
        <v>23</v>
      </c>
      <c r="C5582" t="s">
        <v>97</v>
      </c>
      <c r="D5582" t="s">
        <v>381</v>
      </c>
      <c r="E5582" t="s">
        <v>722</v>
      </c>
      <c r="F5582" s="6">
        <v>1.1723329425556857E-3</v>
      </c>
      <c r="G5582" t="s">
        <v>723</v>
      </c>
      <c r="H5582" t="s">
        <v>724</v>
      </c>
      <c r="I5582" s="1">
        <v>59.045000000000002</v>
      </c>
      <c r="J5582" s="2">
        <v>4.466588511137163E-2</v>
      </c>
      <c r="K5582" s="2">
        <v>9.7772567409144195E-2</v>
      </c>
      <c r="L5582" s="2">
        <v>6.9167643610785465E-2</v>
      </c>
    </row>
    <row r="5583" spans="1:12" x14ac:dyDescent="0.35">
      <c r="A5583">
        <v>7820614</v>
      </c>
      <c r="B5583" t="s">
        <v>23</v>
      </c>
      <c r="C5583" t="str">
        <f>C5582</f>
        <v>M</v>
      </c>
      <c r="D5583" s="4" t="str">
        <f>"Comparison School Score"</f>
        <v>Comparison School Score</v>
      </c>
      <c r="F5583" s="6">
        <v>0.21688159437280194</v>
      </c>
      <c r="I5583" s="1"/>
      <c r="J5583" s="2">
        <v>18.154044548651811</v>
      </c>
      <c r="K5583" s="2">
        <v>19.174912075029301</v>
      </c>
      <c r="L5583" s="2">
        <v>18.5311841975902</v>
      </c>
    </row>
    <row r="5584" spans="1:12" x14ac:dyDescent="0.35">
      <c r="A5584">
        <v>7820612</v>
      </c>
      <c r="B5584" t="s">
        <v>41</v>
      </c>
      <c r="C5584" t="s">
        <v>96</v>
      </c>
      <c r="D5584" t="s">
        <v>392</v>
      </c>
      <c r="E5584" t="s">
        <v>529</v>
      </c>
      <c r="F5584" s="6">
        <v>2.0161290322580645E-3</v>
      </c>
      <c r="G5584" t="s">
        <v>530</v>
      </c>
      <c r="H5584" t="s">
        <v>250</v>
      </c>
      <c r="I5584" s="1">
        <v>76.13</v>
      </c>
      <c r="J5584" s="2">
        <v>9.1129032258064513E-2</v>
      </c>
      <c r="K5584" s="2">
        <v>0.18911290322580643</v>
      </c>
      <c r="L5584" s="2">
        <v>0.15342741627846995</v>
      </c>
    </row>
    <row r="5585" spans="1:12" x14ac:dyDescent="0.35">
      <c r="A5585">
        <v>7820612</v>
      </c>
      <c r="B5585" t="s">
        <v>41</v>
      </c>
      <c r="C5585" t="s">
        <v>96</v>
      </c>
      <c r="D5585" t="s">
        <v>392</v>
      </c>
      <c r="E5585" t="s">
        <v>539</v>
      </c>
      <c r="F5585" s="6">
        <v>4.0322580645161289E-3</v>
      </c>
      <c r="G5585" t="s">
        <v>540</v>
      </c>
      <c r="H5585" t="s">
        <v>401</v>
      </c>
      <c r="I5585" s="1">
        <v>63.690000000000005</v>
      </c>
      <c r="J5585" s="2">
        <v>0.13951612903225807</v>
      </c>
      <c r="K5585" s="2">
        <v>0.28790322580645161</v>
      </c>
      <c r="L5585" s="2">
        <v>0.25685484178604617</v>
      </c>
    </row>
    <row r="5586" spans="1:12" x14ac:dyDescent="0.35">
      <c r="A5586">
        <v>7820612</v>
      </c>
      <c r="B5586" t="s">
        <v>41</v>
      </c>
      <c r="C5586" t="s">
        <v>96</v>
      </c>
      <c r="D5586" t="s">
        <v>392</v>
      </c>
      <c r="E5586" t="s">
        <v>1302</v>
      </c>
      <c r="F5586" s="6">
        <v>4.0322580645161289E-3</v>
      </c>
      <c r="G5586" t="s">
        <v>1303</v>
      </c>
      <c r="H5586" t="s">
        <v>707</v>
      </c>
      <c r="I5586" s="1">
        <v>62.019999999999996</v>
      </c>
      <c r="J5586" s="2">
        <v>0.15564516129032258</v>
      </c>
      <c r="K5586" s="2">
        <v>0.32298387096774189</v>
      </c>
      <c r="L5586" s="2">
        <v>0.25</v>
      </c>
    </row>
    <row r="5587" spans="1:12" x14ac:dyDescent="0.35">
      <c r="A5587">
        <v>7820612</v>
      </c>
      <c r="B5587" t="s">
        <v>41</v>
      </c>
      <c r="C5587" t="s">
        <v>96</v>
      </c>
      <c r="D5587" t="s">
        <v>392</v>
      </c>
      <c r="E5587" t="s">
        <v>544</v>
      </c>
      <c r="F5587" s="6">
        <v>2.0161290322580645E-3</v>
      </c>
      <c r="G5587" t="s">
        <v>545</v>
      </c>
      <c r="H5587" t="s">
        <v>256</v>
      </c>
      <c r="I5587" s="1">
        <v>72.72</v>
      </c>
      <c r="J5587" s="2">
        <v>9.0725806451612906E-2</v>
      </c>
      <c r="K5587" s="2">
        <v>0.17258064516129032</v>
      </c>
      <c r="L5587" s="2">
        <v>0.14677419970112462</v>
      </c>
    </row>
    <row r="5588" spans="1:12" x14ac:dyDescent="0.35">
      <c r="A5588">
        <v>7820612</v>
      </c>
      <c r="B5588" t="s">
        <v>41</v>
      </c>
      <c r="C5588" t="s">
        <v>96</v>
      </c>
      <c r="D5588" t="s">
        <v>392</v>
      </c>
      <c r="E5588" t="s">
        <v>550</v>
      </c>
      <c r="F5588" s="6">
        <v>6.0483870967741934E-3</v>
      </c>
      <c r="G5588" t="s">
        <v>551</v>
      </c>
      <c r="H5588" t="s">
        <v>552</v>
      </c>
      <c r="I5588" s="1">
        <v>72.474999999999994</v>
      </c>
      <c r="J5588" s="2">
        <v>0.23891129032258063</v>
      </c>
      <c r="K5588" s="2">
        <v>0.55826612903225803</v>
      </c>
      <c r="L5588" s="2">
        <v>0.43790323503555789</v>
      </c>
    </row>
    <row r="5589" spans="1:12" x14ac:dyDescent="0.35">
      <c r="A5589">
        <v>7820612</v>
      </c>
      <c r="B5589" t="s">
        <v>41</v>
      </c>
      <c r="C5589" t="s">
        <v>96</v>
      </c>
      <c r="D5589" t="s">
        <v>392</v>
      </c>
      <c r="E5589" t="s">
        <v>553</v>
      </c>
      <c r="F5589" s="6">
        <v>2.0161290322580645E-3</v>
      </c>
      <c r="G5589" t="s">
        <v>169</v>
      </c>
      <c r="H5589" t="s">
        <v>554</v>
      </c>
      <c r="I5589" s="1">
        <v>65.295000000000002</v>
      </c>
      <c r="J5589" s="2">
        <v>8.7096774193548387E-2</v>
      </c>
      <c r="K5589" s="2">
        <v>0.14516129032258063</v>
      </c>
      <c r="L5589" s="2">
        <v>0.13185484178604617</v>
      </c>
    </row>
    <row r="5590" spans="1:12" x14ac:dyDescent="0.35">
      <c r="A5590">
        <v>7820612</v>
      </c>
      <c r="B5590" t="s">
        <v>41</v>
      </c>
      <c r="C5590" t="s">
        <v>96</v>
      </c>
      <c r="D5590" t="s">
        <v>392</v>
      </c>
      <c r="E5590" t="s">
        <v>1304</v>
      </c>
      <c r="F5590" s="6">
        <v>1.4112903225806451E-2</v>
      </c>
      <c r="G5590" t="s">
        <v>481</v>
      </c>
      <c r="H5590" t="s">
        <v>1012</v>
      </c>
      <c r="I5590" s="1">
        <v>77.13</v>
      </c>
      <c r="J5590" s="2">
        <v>0.77479838709677418</v>
      </c>
      <c r="K5590" s="2">
        <v>1.2475806451612903</v>
      </c>
      <c r="L5590" s="2">
        <v>1.088104817175096</v>
      </c>
    </row>
    <row r="5591" spans="1:12" x14ac:dyDescent="0.35">
      <c r="A5591">
        <v>7820612</v>
      </c>
      <c r="B5591" t="s">
        <v>41</v>
      </c>
      <c r="C5591" t="s">
        <v>96</v>
      </c>
      <c r="D5591" t="s">
        <v>392</v>
      </c>
      <c r="E5591" t="s">
        <v>617</v>
      </c>
      <c r="F5591" s="6">
        <v>4.0322580645161289E-3</v>
      </c>
      <c r="G5591" t="s">
        <v>618</v>
      </c>
      <c r="H5591" t="s">
        <v>619</v>
      </c>
      <c r="I5591" s="1">
        <v>50.46</v>
      </c>
      <c r="J5591" s="2">
        <v>0.12903225806451613</v>
      </c>
      <c r="K5591" s="2">
        <v>0.3193548387096774</v>
      </c>
      <c r="L5591" s="2">
        <v>0.20322581260435044</v>
      </c>
    </row>
    <row r="5592" spans="1:12" x14ac:dyDescent="0.35">
      <c r="A5592">
        <v>7820612</v>
      </c>
      <c r="B5592" t="s">
        <v>41</v>
      </c>
      <c r="C5592" t="s">
        <v>96</v>
      </c>
      <c r="D5592" t="s">
        <v>392</v>
      </c>
      <c r="E5592" t="s">
        <v>397</v>
      </c>
      <c r="F5592" s="6">
        <v>2.0161290322580645E-3</v>
      </c>
      <c r="G5592" t="s">
        <v>398</v>
      </c>
      <c r="H5592" t="s">
        <v>206</v>
      </c>
      <c r="I5592" s="1">
        <v>76.349999999999994</v>
      </c>
      <c r="J5592" s="2">
        <v>8.4879032258064521E-2</v>
      </c>
      <c r="K5592" s="2">
        <v>0.20161290322580644</v>
      </c>
      <c r="L5592" s="2">
        <v>0.15383065131402784</v>
      </c>
    </row>
    <row r="5593" spans="1:12" x14ac:dyDescent="0.35">
      <c r="A5593">
        <v>7820612</v>
      </c>
      <c r="B5593" t="s">
        <v>41</v>
      </c>
      <c r="C5593" t="s">
        <v>96</v>
      </c>
      <c r="D5593" t="s">
        <v>392</v>
      </c>
      <c r="E5593" t="s">
        <v>562</v>
      </c>
      <c r="F5593" s="6">
        <v>2.0161290322580645E-3</v>
      </c>
      <c r="G5593" t="s">
        <v>563</v>
      </c>
      <c r="H5593" t="s">
        <v>564</v>
      </c>
      <c r="I5593" s="1">
        <v>40.89</v>
      </c>
      <c r="J5593" s="2">
        <v>5.8870967741935482E-2</v>
      </c>
      <c r="K5593" s="2">
        <v>0.11008064516129032</v>
      </c>
      <c r="L5593" s="2">
        <v>8.2459680495723595E-2</v>
      </c>
    </row>
    <row r="5594" spans="1:12" x14ac:dyDescent="0.35">
      <c r="A5594">
        <v>7820612</v>
      </c>
      <c r="B5594" t="s">
        <v>41</v>
      </c>
      <c r="C5594" t="s">
        <v>96</v>
      </c>
      <c r="D5594" t="s">
        <v>392</v>
      </c>
      <c r="E5594" t="s">
        <v>2924</v>
      </c>
      <c r="F5594" s="6">
        <v>2.0161290322580645E-3</v>
      </c>
      <c r="G5594" t="s">
        <v>206</v>
      </c>
      <c r="H5594" t="s">
        <v>283</v>
      </c>
      <c r="I5594" s="1">
        <v>99.110000000000014</v>
      </c>
      <c r="J5594" s="2">
        <v>0.20161290322580644</v>
      </c>
      <c r="K5594" s="2">
        <v>0.19959677419354838</v>
      </c>
      <c r="L5594" s="2">
        <v>0.19979838402040542</v>
      </c>
    </row>
    <row r="5595" spans="1:12" x14ac:dyDescent="0.35">
      <c r="A5595">
        <v>7820612</v>
      </c>
      <c r="B5595" t="s">
        <v>41</v>
      </c>
      <c r="C5595" t="s">
        <v>96</v>
      </c>
      <c r="D5595" t="s">
        <v>392</v>
      </c>
      <c r="E5595" t="s">
        <v>399</v>
      </c>
      <c r="F5595" s="6">
        <v>2.0161290322580645E-3</v>
      </c>
      <c r="G5595" t="s">
        <v>400</v>
      </c>
      <c r="H5595" t="s">
        <v>401</v>
      </c>
      <c r="I5595" s="1">
        <v>62.78</v>
      </c>
      <c r="J5595" s="2">
        <v>6.4314516129032259E-2</v>
      </c>
      <c r="K5595" s="2">
        <v>0.14395161290322581</v>
      </c>
      <c r="L5595" s="2">
        <v>0.12661290168762207</v>
      </c>
    </row>
    <row r="5596" spans="1:12" x14ac:dyDescent="0.35">
      <c r="A5596">
        <v>7820612</v>
      </c>
      <c r="B5596" t="s">
        <v>41</v>
      </c>
      <c r="C5596" t="s">
        <v>96</v>
      </c>
      <c r="D5596" t="s">
        <v>392</v>
      </c>
      <c r="E5596" t="s">
        <v>570</v>
      </c>
      <c r="F5596" s="6">
        <v>4.0322580645161289E-3</v>
      </c>
      <c r="G5596" t="s">
        <v>571</v>
      </c>
      <c r="H5596" t="s">
        <v>572</v>
      </c>
      <c r="I5596" s="1">
        <v>83.81</v>
      </c>
      <c r="J5596" s="2">
        <v>0.29879032258064514</v>
      </c>
      <c r="K5596" s="2">
        <v>0.40241935483870966</v>
      </c>
      <c r="L5596" s="2">
        <v>0.33790323811192663</v>
      </c>
    </row>
    <row r="5597" spans="1:12" x14ac:dyDescent="0.35">
      <c r="A5597">
        <v>7820612</v>
      </c>
      <c r="B5597" t="s">
        <v>41</v>
      </c>
      <c r="C5597" t="s">
        <v>96</v>
      </c>
      <c r="D5597" t="s">
        <v>392</v>
      </c>
      <c r="E5597" t="s">
        <v>574</v>
      </c>
      <c r="F5597" s="6">
        <v>6.0483870967741934E-3</v>
      </c>
      <c r="G5597" t="s">
        <v>575</v>
      </c>
      <c r="H5597" t="s">
        <v>576</v>
      </c>
      <c r="I5597" s="1">
        <v>57.825000000000003</v>
      </c>
      <c r="J5597" s="2">
        <v>0.20866935483870966</v>
      </c>
      <c r="K5597" s="2">
        <v>0.5243951612903226</v>
      </c>
      <c r="L5597" s="2">
        <v>0.34959676957899521</v>
      </c>
    </row>
    <row r="5598" spans="1:12" x14ac:dyDescent="0.35">
      <c r="A5598">
        <v>7820612</v>
      </c>
      <c r="B5598" t="s">
        <v>41</v>
      </c>
      <c r="C5598" t="s">
        <v>96</v>
      </c>
      <c r="D5598" t="s">
        <v>392</v>
      </c>
      <c r="E5598" t="s">
        <v>1305</v>
      </c>
      <c r="F5598" s="6">
        <v>2.0161290322580645E-3</v>
      </c>
      <c r="G5598" t="s">
        <v>206</v>
      </c>
      <c r="H5598" t="s">
        <v>206</v>
      </c>
      <c r="I5598" s="1">
        <v>99.1</v>
      </c>
      <c r="J5598" s="2">
        <v>0.20161290322580644</v>
      </c>
      <c r="K5598" s="2">
        <v>0.20161290322580644</v>
      </c>
      <c r="L5598" s="2">
        <v>0.19979838402040542</v>
      </c>
    </row>
    <row r="5599" spans="1:12" x14ac:dyDescent="0.35">
      <c r="A5599">
        <v>7820612</v>
      </c>
      <c r="B5599" t="s">
        <v>41</v>
      </c>
      <c r="C5599" t="s">
        <v>96</v>
      </c>
      <c r="D5599" t="s">
        <v>392</v>
      </c>
      <c r="E5599" t="s">
        <v>402</v>
      </c>
      <c r="F5599" s="6">
        <v>2.0161290322580645E-3</v>
      </c>
      <c r="G5599" t="s">
        <v>169</v>
      </c>
      <c r="H5599" t="s">
        <v>237</v>
      </c>
      <c r="I5599" s="1">
        <v>71.795000000000002</v>
      </c>
      <c r="J5599" s="2">
        <v>8.7096774193548387E-2</v>
      </c>
      <c r="K5599" s="2">
        <v>0.18064516129032257</v>
      </c>
      <c r="L5599" s="2">
        <v>0.14475807066886656</v>
      </c>
    </row>
    <row r="5600" spans="1:12" x14ac:dyDescent="0.35">
      <c r="A5600">
        <v>7820612</v>
      </c>
      <c r="B5600" t="s">
        <v>41</v>
      </c>
      <c r="C5600" t="s">
        <v>96</v>
      </c>
      <c r="D5600" t="s">
        <v>392</v>
      </c>
      <c r="E5600" t="s">
        <v>579</v>
      </c>
      <c r="F5600" s="6">
        <v>8.0645161290322578E-3</v>
      </c>
      <c r="G5600" t="s">
        <v>580</v>
      </c>
      <c r="H5600" t="s">
        <v>364</v>
      </c>
      <c r="I5600" s="1">
        <v>71.62</v>
      </c>
      <c r="J5600" s="2">
        <v>0.38387096774193546</v>
      </c>
      <c r="K5600" s="2">
        <v>0.64516129032258063</v>
      </c>
      <c r="L5600" s="2">
        <v>0.57741934253323457</v>
      </c>
    </row>
    <row r="5601" spans="1:12" x14ac:dyDescent="0.35">
      <c r="A5601">
        <v>7820612</v>
      </c>
      <c r="B5601" t="s">
        <v>41</v>
      </c>
      <c r="C5601" t="s">
        <v>96</v>
      </c>
      <c r="D5601" t="s">
        <v>392</v>
      </c>
      <c r="E5601" t="s">
        <v>581</v>
      </c>
      <c r="F5601" s="6">
        <v>8.0645161290322578E-3</v>
      </c>
      <c r="G5601" t="s">
        <v>582</v>
      </c>
      <c r="H5601" t="s">
        <v>221</v>
      </c>
      <c r="I5601" s="1">
        <v>48.215000000000003</v>
      </c>
      <c r="J5601" s="2">
        <v>0.19596774193548386</v>
      </c>
      <c r="K5601" s="2">
        <v>0.67016129032258054</v>
      </c>
      <c r="L5601" s="2">
        <v>0.38870968357209235</v>
      </c>
    </row>
    <row r="5602" spans="1:12" x14ac:dyDescent="0.35">
      <c r="A5602">
        <v>7820612</v>
      </c>
      <c r="B5602" t="s">
        <v>41</v>
      </c>
      <c r="C5602" t="s">
        <v>96</v>
      </c>
      <c r="D5602" t="s">
        <v>392</v>
      </c>
      <c r="E5602" t="s">
        <v>406</v>
      </c>
      <c r="F5602" s="6">
        <v>2.0161290322580645E-3</v>
      </c>
      <c r="G5602" t="s">
        <v>206</v>
      </c>
      <c r="H5602" t="s">
        <v>206</v>
      </c>
      <c r="I5602" s="1">
        <v>98.494117647058843</v>
      </c>
      <c r="J5602" s="2">
        <v>0.20161290322580644</v>
      </c>
      <c r="K5602" s="2">
        <v>0.20161290322580644</v>
      </c>
      <c r="L5602" s="2">
        <v>0.19858870967741934</v>
      </c>
    </row>
    <row r="5603" spans="1:12" x14ac:dyDescent="0.35">
      <c r="A5603">
        <v>7820612</v>
      </c>
      <c r="B5603" t="s">
        <v>41</v>
      </c>
      <c r="C5603" t="s">
        <v>96</v>
      </c>
      <c r="D5603" t="s">
        <v>392</v>
      </c>
      <c r="E5603" t="s">
        <v>410</v>
      </c>
      <c r="F5603" s="6">
        <v>2.0161290322580645E-3</v>
      </c>
      <c r="G5603" t="s">
        <v>411</v>
      </c>
      <c r="H5603" t="s">
        <v>405</v>
      </c>
      <c r="I5603" s="1">
        <v>70.674999999999997</v>
      </c>
      <c r="J5603" s="2">
        <v>7.7217741935483863E-2</v>
      </c>
      <c r="K5603" s="2">
        <v>0.18447580645161291</v>
      </c>
      <c r="L5603" s="2">
        <v>0.14254031642790763</v>
      </c>
    </row>
    <row r="5604" spans="1:12" x14ac:dyDescent="0.35">
      <c r="A5604">
        <v>7820612</v>
      </c>
      <c r="B5604" t="s">
        <v>41</v>
      </c>
      <c r="C5604" t="s">
        <v>96</v>
      </c>
      <c r="D5604" t="s">
        <v>392</v>
      </c>
      <c r="E5604" t="s">
        <v>585</v>
      </c>
      <c r="F5604" s="6">
        <v>4.0322580645161289E-3</v>
      </c>
      <c r="G5604" t="s">
        <v>586</v>
      </c>
      <c r="H5604" t="s">
        <v>587</v>
      </c>
      <c r="I5604" s="1">
        <v>56.800000000000004</v>
      </c>
      <c r="J5604" s="2">
        <v>0.12540322580645161</v>
      </c>
      <c r="K5604" s="2">
        <v>0.2709677419354839</v>
      </c>
      <c r="L5604" s="2">
        <v>0.22862903225806452</v>
      </c>
    </row>
    <row r="5605" spans="1:12" x14ac:dyDescent="0.35">
      <c r="A5605">
        <v>7820612</v>
      </c>
      <c r="B5605" t="s">
        <v>41</v>
      </c>
      <c r="C5605" t="s">
        <v>96</v>
      </c>
      <c r="D5605" t="s">
        <v>305</v>
      </c>
      <c r="E5605" t="s">
        <v>736</v>
      </c>
      <c r="F5605" s="6">
        <v>4.0322580645161289E-3</v>
      </c>
      <c r="G5605" t="s">
        <v>288</v>
      </c>
      <c r="H5605" t="s">
        <v>170</v>
      </c>
      <c r="I5605" s="1">
        <v>75.634999999999991</v>
      </c>
      <c r="J5605" s="2">
        <v>0.18629032258064518</v>
      </c>
      <c r="K5605" s="2">
        <v>0.37620967741935479</v>
      </c>
      <c r="L5605" s="2">
        <v>0.30524192317839594</v>
      </c>
    </row>
    <row r="5606" spans="1:12" x14ac:dyDescent="0.35">
      <c r="A5606">
        <v>7820612</v>
      </c>
      <c r="B5606" t="s">
        <v>41</v>
      </c>
      <c r="C5606" t="s">
        <v>96</v>
      </c>
      <c r="D5606" t="s">
        <v>305</v>
      </c>
      <c r="E5606" t="s">
        <v>740</v>
      </c>
      <c r="F5606" s="6">
        <v>4.0322580645161289E-3</v>
      </c>
      <c r="G5606" t="s">
        <v>336</v>
      </c>
      <c r="H5606" t="s">
        <v>741</v>
      </c>
      <c r="I5606" s="1">
        <v>70.914999999999992</v>
      </c>
      <c r="J5606" s="2">
        <v>0.15524193548387097</v>
      </c>
      <c r="K5606" s="2">
        <v>0.35120967741935483</v>
      </c>
      <c r="L5606" s="2">
        <v>0.28629032258064513</v>
      </c>
    </row>
    <row r="5607" spans="1:12" x14ac:dyDescent="0.35">
      <c r="A5607">
        <v>7820612</v>
      </c>
      <c r="B5607" t="s">
        <v>41</v>
      </c>
      <c r="C5607" t="s">
        <v>96</v>
      </c>
      <c r="D5607" t="s">
        <v>305</v>
      </c>
      <c r="E5607" t="s">
        <v>742</v>
      </c>
      <c r="F5607" s="6">
        <v>2.0161290322580645E-3</v>
      </c>
      <c r="G5607" t="s">
        <v>452</v>
      </c>
      <c r="H5607" t="s">
        <v>743</v>
      </c>
      <c r="I5607" s="1">
        <v>80.545000000000002</v>
      </c>
      <c r="J5607" s="2">
        <v>0.10181451612903225</v>
      </c>
      <c r="K5607" s="2">
        <v>0.19939516129032259</v>
      </c>
      <c r="L5607" s="2">
        <v>0.16249999692363123</v>
      </c>
    </row>
    <row r="5608" spans="1:12" x14ac:dyDescent="0.35">
      <c r="A5608">
        <v>7820612</v>
      </c>
      <c r="B5608" t="s">
        <v>41</v>
      </c>
      <c r="C5608" t="s">
        <v>96</v>
      </c>
      <c r="D5608" t="s">
        <v>305</v>
      </c>
      <c r="E5608" t="s">
        <v>744</v>
      </c>
      <c r="F5608" s="6">
        <v>2.0161290322580645E-3</v>
      </c>
      <c r="G5608" t="s">
        <v>745</v>
      </c>
      <c r="H5608" t="s">
        <v>619</v>
      </c>
      <c r="I5608" s="1">
        <v>59.844999999999999</v>
      </c>
      <c r="J5608" s="2">
        <v>7.0564516129032251E-2</v>
      </c>
      <c r="K5608" s="2">
        <v>0.1596774193548387</v>
      </c>
      <c r="L5608" s="2">
        <v>0.12056451459084787</v>
      </c>
    </row>
    <row r="5609" spans="1:12" x14ac:dyDescent="0.35">
      <c r="A5609">
        <v>7820612</v>
      </c>
      <c r="B5609" t="s">
        <v>41</v>
      </c>
      <c r="C5609" t="s">
        <v>96</v>
      </c>
      <c r="D5609" t="s">
        <v>305</v>
      </c>
      <c r="E5609" t="s">
        <v>932</v>
      </c>
      <c r="F5609" s="6">
        <v>2.0161290322580645E-3</v>
      </c>
      <c r="G5609" t="s">
        <v>769</v>
      </c>
      <c r="H5609" t="s">
        <v>373</v>
      </c>
      <c r="I5609" s="1">
        <v>73.89</v>
      </c>
      <c r="J5609" s="2">
        <v>9.4556451612903214E-2</v>
      </c>
      <c r="K5609" s="2">
        <v>0.16935483870967741</v>
      </c>
      <c r="L5609" s="2">
        <v>0.14899193856023973</v>
      </c>
    </row>
    <row r="5610" spans="1:12" x14ac:dyDescent="0.35">
      <c r="A5610">
        <v>7820612</v>
      </c>
      <c r="B5610" t="s">
        <v>41</v>
      </c>
      <c r="C5610" t="s">
        <v>96</v>
      </c>
      <c r="D5610" t="s">
        <v>305</v>
      </c>
      <c r="E5610" t="s">
        <v>746</v>
      </c>
      <c r="F5610" s="6">
        <v>2.0161290322580645E-3</v>
      </c>
      <c r="G5610" t="s">
        <v>747</v>
      </c>
      <c r="H5610" t="s">
        <v>748</v>
      </c>
      <c r="I5610" s="1">
        <v>74.089999999999989</v>
      </c>
      <c r="J5610" s="2">
        <v>9.8588709677419353E-2</v>
      </c>
      <c r="K5610" s="2">
        <v>0.17137096774193547</v>
      </c>
      <c r="L5610" s="2">
        <v>0.14959676804081085</v>
      </c>
    </row>
    <row r="5611" spans="1:12" x14ac:dyDescent="0.35">
      <c r="A5611">
        <v>7820612</v>
      </c>
      <c r="B5611" t="s">
        <v>41</v>
      </c>
      <c r="C5611" t="s">
        <v>96</v>
      </c>
      <c r="D5611" t="s">
        <v>305</v>
      </c>
      <c r="E5611" t="s">
        <v>749</v>
      </c>
      <c r="F5611" s="6">
        <v>8.0645161290322578E-3</v>
      </c>
      <c r="G5611" t="s">
        <v>750</v>
      </c>
      <c r="H5611" t="s">
        <v>751</v>
      </c>
      <c r="I5611" s="1">
        <v>55.419999999999995</v>
      </c>
      <c r="J5611" s="2">
        <v>0.20403225806451614</v>
      </c>
      <c r="K5611" s="2">
        <v>0.56129032258064515</v>
      </c>
      <c r="L5611" s="2">
        <v>0.44677420585386213</v>
      </c>
    </row>
    <row r="5612" spans="1:12" x14ac:dyDescent="0.35">
      <c r="A5612">
        <v>7820612</v>
      </c>
      <c r="B5612" t="s">
        <v>41</v>
      </c>
      <c r="C5612" t="s">
        <v>96</v>
      </c>
      <c r="D5612" t="s">
        <v>305</v>
      </c>
      <c r="E5612" t="s">
        <v>1771</v>
      </c>
      <c r="F5612" s="6">
        <v>6.0483870967741934E-3</v>
      </c>
      <c r="G5612" t="s">
        <v>892</v>
      </c>
      <c r="H5612" t="s">
        <v>173</v>
      </c>
      <c r="I5612" s="1">
        <v>63.215000000000003</v>
      </c>
      <c r="J5612" s="2">
        <v>0.24858870967741936</v>
      </c>
      <c r="K5612" s="2">
        <v>0.46451612903225803</v>
      </c>
      <c r="L5612" s="2">
        <v>0.38225806913068217</v>
      </c>
    </row>
    <row r="5613" spans="1:12" x14ac:dyDescent="0.35">
      <c r="A5613">
        <v>7820612</v>
      </c>
      <c r="B5613" t="s">
        <v>41</v>
      </c>
      <c r="C5613" t="s">
        <v>96</v>
      </c>
      <c r="D5613" t="s">
        <v>305</v>
      </c>
      <c r="E5613" t="s">
        <v>755</v>
      </c>
      <c r="F5613" s="6">
        <v>4.0322580645161289E-3</v>
      </c>
      <c r="G5613" t="s">
        <v>756</v>
      </c>
      <c r="H5613" t="s">
        <v>549</v>
      </c>
      <c r="I5613" s="1">
        <v>47.734999999999992</v>
      </c>
      <c r="J5613" s="2">
        <v>0.10120967741935484</v>
      </c>
      <c r="K5613" s="2">
        <v>0.27137096774193548</v>
      </c>
      <c r="L5613" s="2">
        <v>0.1927419324075022</v>
      </c>
    </row>
    <row r="5614" spans="1:12" x14ac:dyDescent="0.35">
      <c r="A5614">
        <v>7820612</v>
      </c>
      <c r="B5614" t="s">
        <v>41</v>
      </c>
      <c r="C5614" t="s">
        <v>96</v>
      </c>
      <c r="D5614" t="s">
        <v>305</v>
      </c>
      <c r="E5614" t="s">
        <v>757</v>
      </c>
      <c r="F5614" s="6">
        <v>2.0161290322580645E-3</v>
      </c>
      <c r="G5614" t="s">
        <v>548</v>
      </c>
      <c r="H5614" t="s">
        <v>758</v>
      </c>
      <c r="I5614" s="1">
        <v>49.914999999999999</v>
      </c>
      <c r="J5614" s="2">
        <v>6.5120967741935473E-2</v>
      </c>
      <c r="K5614" s="2">
        <v>0.14979838709677418</v>
      </c>
      <c r="L5614" s="2">
        <v>0.10060484178604617</v>
      </c>
    </row>
    <row r="5615" spans="1:12" x14ac:dyDescent="0.35">
      <c r="A5615">
        <v>7820612</v>
      </c>
      <c r="B5615" t="s">
        <v>41</v>
      </c>
      <c r="C5615" t="s">
        <v>96</v>
      </c>
      <c r="D5615" t="s">
        <v>305</v>
      </c>
      <c r="E5615" t="s">
        <v>412</v>
      </c>
      <c r="F5615" s="6">
        <v>4.0322580645161289E-3</v>
      </c>
      <c r="G5615" t="s">
        <v>331</v>
      </c>
      <c r="H5615" t="s">
        <v>413</v>
      </c>
      <c r="I5615" s="1">
        <v>64.564999999999998</v>
      </c>
      <c r="J5615" s="2">
        <v>0.16330645161290322</v>
      </c>
      <c r="K5615" s="2">
        <v>0.33911290322580639</v>
      </c>
      <c r="L5615" s="2">
        <v>0.26008064516129031</v>
      </c>
    </row>
    <row r="5616" spans="1:12" x14ac:dyDescent="0.35">
      <c r="A5616">
        <v>7820612</v>
      </c>
      <c r="B5616" t="s">
        <v>41</v>
      </c>
      <c r="C5616" t="s">
        <v>96</v>
      </c>
      <c r="D5616" t="s">
        <v>305</v>
      </c>
      <c r="E5616" t="s">
        <v>763</v>
      </c>
      <c r="F5616" s="6">
        <v>2.0161290322580645E-3</v>
      </c>
      <c r="G5616" t="s">
        <v>388</v>
      </c>
      <c r="H5616" t="s">
        <v>543</v>
      </c>
      <c r="I5616" s="1">
        <v>68.14</v>
      </c>
      <c r="J5616" s="2">
        <v>0.10060483870967742</v>
      </c>
      <c r="K5616" s="2">
        <v>0.15544354838709676</v>
      </c>
      <c r="L5616" s="2">
        <v>0.13749999384726247</v>
      </c>
    </row>
    <row r="5617" spans="1:12" x14ac:dyDescent="0.35">
      <c r="A5617">
        <v>7820612</v>
      </c>
      <c r="B5617" t="s">
        <v>41</v>
      </c>
      <c r="C5617" t="s">
        <v>96</v>
      </c>
      <c r="D5617" t="s">
        <v>305</v>
      </c>
      <c r="E5617" t="s">
        <v>768</v>
      </c>
      <c r="F5617" s="6">
        <v>2.0161290322580645E-3</v>
      </c>
      <c r="G5617" t="s">
        <v>769</v>
      </c>
      <c r="H5617" t="s">
        <v>590</v>
      </c>
      <c r="I5617" s="1">
        <v>66.16</v>
      </c>
      <c r="J5617" s="2">
        <v>9.4556451612903214E-2</v>
      </c>
      <c r="K5617" s="2">
        <v>0.15564516129032258</v>
      </c>
      <c r="L5617" s="2">
        <v>0.13346773578274634</v>
      </c>
    </row>
    <row r="5618" spans="1:12" x14ac:dyDescent="0.35">
      <c r="A5618">
        <v>7820612</v>
      </c>
      <c r="B5618" t="s">
        <v>41</v>
      </c>
      <c r="C5618" t="s">
        <v>96</v>
      </c>
      <c r="D5618" t="s">
        <v>305</v>
      </c>
      <c r="E5618" t="s">
        <v>1779</v>
      </c>
      <c r="F5618" s="6">
        <v>2.0161290322580645E-3</v>
      </c>
      <c r="G5618" t="s">
        <v>1780</v>
      </c>
      <c r="H5618" t="s">
        <v>965</v>
      </c>
      <c r="I5618" s="1">
        <v>71.424999999999997</v>
      </c>
      <c r="J5618" s="2">
        <v>8.225806451612902E-2</v>
      </c>
      <c r="K5618" s="2">
        <v>0.17318548387096774</v>
      </c>
      <c r="L5618" s="2">
        <v>0.14395161597959458</v>
      </c>
    </row>
    <row r="5619" spans="1:12" x14ac:dyDescent="0.35">
      <c r="A5619">
        <v>7820612</v>
      </c>
      <c r="B5619" t="s">
        <v>41</v>
      </c>
      <c r="C5619" t="s">
        <v>96</v>
      </c>
      <c r="D5619" t="s">
        <v>305</v>
      </c>
      <c r="E5619" t="s">
        <v>1781</v>
      </c>
      <c r="F5619" s="6">
        <v>4.0322580645161289E-3</v>
      </c>
      <c r="G5619" t="s">
        <v>1782</v>
      </c>
      <c r="H5619" t="s">
        <v>1051</v>
      </c>
      <c r="I5619" s="1">
        <v>63.86</v>
      </c>
      <c r="J5619" s="2">
        <v>0.18064516129032257</v>
      </c>
      <c r="K5619" s="2">
        <v>0.34153225806451615</v>
      </c>
      <c r="L5619" s="2">
        <v>0.25766129647531816</v>
      </c>
    </row>
    <row r="5620" spans="1:12" x14ac:dyDescent="0.35">
      <c r="A5620">
        <v>7820612</v>
      </c>
      <c r="B5620" t="s">
        <v>41</v>
      </c>
      <c r="C5620" t="s">
        <v>96</v>
      </c>
      <c r="D5620" t="s">
        <v>472</v>
      </c>
      <c r="E5620" t="s">
        <v>1310</v>
      </c>
      <c r="F5620" s="6">
        <v>1.0080645161290322E-2</v>
      </c>
      <c r="G5620" t="s">
        <v>1311</v>
      </c>
      <c r="H5620" t="s">
        <v>323</v>
      </c>
      <c r="I5620" s="1">
        <v>75.38</v>
      </c>
      <c r="J5620" s="2">
        <v>0.5463709677419355</v>
      </c>
      <c r="K5620" s="2">
        <v>0.83467741935483863</v>
      </c>
      <c r="L5620" s="2">
        <v>0.76008066054313417</v>
      </c>
    </row>
    <row r="5621" spans="1:12" x14ac:dyDescent="0.35">
      <c r="A5621">
        <v>7820612</v>
      </c>
      <c r="B5621" t="s">
        <v>41</v>
      </c>
      <c r="C5621" t="s">
        <v>96</v>
      </c>
      <c r="D5621" t="s">
        <v>472</v>
      </c>
      <c r="E5621" t="s">
        <v>1312</v>
      </c>
      <c r="F5621" s="6">
        <v>1.4112903225806451E-2</v>
      </c>
      <c r="G5621" t="s">
        <v>198</v>
      </c>
      <c r="H5621" t="s">
        <v>264</v>
      </c>
      <c r="I5621" s="1">
        <v>76.08</v>
      </c>
      <c r="J5621" s="2">
        <v>0.7338709677419355</v>
      </c>
      <c r="K5621" s="2">
        <v>1.2024193548387097</v>
      </c>
      <c r="L5621" s="2">
        <v>1.0739919139492895</v>
      </c>
    </row>
    <row r="5622" spans="1:12" x14ac:dyDescent="0.35">
      <c r="A5622">
        <v>7820612</v>
      </c>
      <c r="B5622" t="s">
        <v>41</v>
      </c>
      <c r="C5622" t="s">
        <v>96</v>
      </c>
      <c r="D5622" t="s">
        <v>472</v>
      </c>
      <c r="E5622" t="s">
        <v>1313</v>
      </c>
      <c r="F5622" s="6">
        <v>6.0483870967741934E-3</v>
      </c>
      <c r="G5622" t="s">
        <v>1314</v>
      </c>
      <c r="H5622" t="s">
        <v>441</v>
      </c>
      <c r="I5622" s="1">
        <v>79.574999999999989</v>
      </c>
      <c r="J5622" s="2">
        <v>0.33508064516129032</v>
      </c>
      <c r="K5622" s="2">
        <v>0.56673387096774197</v>
      </c>
      <c r="L5622" s="2">
        <v>0.48145160367411949</v>
      </c>
    </row>
    <row r="5623" spans="1:12" x14ac:dyDescent="0.35">
      <c r="A5623">
        <v>7820612</v>
      </c>
      <c r="B5623" t="s">
        <v>41</v>
      </c>
      <c r="C5623" t="s">
        <v>96</v>
      </c>
      <c r="D5623" t="s">
        <v>472</v>
      </c>
      <c r="E5623" t="s">
        <v>1315</v>
      </c>
      <c r="F5623" s="6">
        <v>1.8145161290322582E-2</v>
      </c>
      <c r="G5623" t="s">
        <v>586</v>
      </c>
      <c r="H5623" t="s">
        <v>1316</v>
      </c>
      <c r="I5623" s="1">
        <v>61.17</v>
      </c>
      <c r="J5623" s="2">
        <v>0.56431451612903227</v>
      </c>
      <c r="K5623" s="2">
        <v>1.3608870967741937</v>
      </c>
      <c r="L5623" s="2">
        <v>1.1104838848114014</v>
      </c>
    </row>
    <row r="5624" spans="1:12" x14ac:dyDescent="0.35">
      <c r="A5624">
        <v>7820612</v>
      </c>
      <c r="B5624" t="s">
        <v>41</v>
      </c>
      <c r="C5624" t="s">
        <v>96</v>
      </c>
      <c r="D5624" t="s">
        <v>472</v>
      </c>
      <c r="E5624" t="s">
        <v>919</v>
      </c>
      <c r="F5624" s="6">
        <v>2.4193548387096774E-2</v>
      </c>
      <c r="G5624" t="s">
        <v>438</v>
      </c>
      <c r="H5624" t="s">
        <v>325</v>
      </c>
      <c r="I5624" s="1">
        <v>62.1</v>
      </c>
      <c r="J5624" s="2">
        <v>1.2677419354838708</v>
      </c>
      <c r="K5624" s="2">
        <v>1.7395161290322581</v>
      </c>
      <c r="L5624" s="2">
        <v>1.5024193179222844</v>
      </c>
    </row>
    <row r="5625" spans="1:12" x14ac:dyDescent="0.35">
      <c r="A5625">
        <v>7820612</v>
      </c>
      <c r="B5625" t="s">
        <v>41</v>
      </c>
      <c r="C5625" t="s">
        <v>96</v>
      </c>
      <c r="D5625" t="s">
        <v>472</v>
      </c>
      <c r="E5625" t="s">
        <v>1317</v>
      </c>
      <c r="F5625" s="6">
        <v>6.0483870967741934E-3</v>
      </c>
      <c r="G5625" t="s">
        <v>1318</v>
      </c>
      <c r="H5625" t="s">
        <v>600</v>
      </c>
      <c r="I5625" s="1">
        <v>79.35499999999999</v>
      </c>
      <c r="J5625" s="2">
        <v>0.31088709677419352</v>
      </c>
      <c r="K5625" s="2">
        <v>0.58124999999999993</v>
      </c>
      <c r="L5625" s="2">
        <v>0.4796371152324061</v>
      </c>
    </row>
    <row r="5626" spans="1:12" x14ac:dyDescent="0.35">
      <c r="A5626">
        <v>7820612</v>
      </c>
      <c r="B5626" t="s">
        <v>41</v>
      </c>
      <c r="C5626" t="s">
        <v>96</v>
      </c>
      <c r="D5626" t="s">
        <v>472</v>
      </c>
      <c r="E5626" t="s">
        <v>480</v>
      </c>
      <c r="F5626" s="6">
        <v>2.0161290322580645E-3</v>
      </c>
      <c r="G5626" t="s">
        <v>709</v>
      </c>
      <c r="H5626" t="s">
        <v>447</v>
      </c>
      <c r="I5626" s="1">
        <v>60.314999999999998</v>
      </c>
      <c r="J5626" s="2">
        <v>8.1854838709677413E-2</v>
      </c>
      <c r="K5626" s="2">
        <v>0.16048387096774192</v>
      </c>
      <c r="L5626" s="2">
        <v>0.12177419662475586</v>
      </c>
    </row>
    <row r="5627" spans="1:12" x14ac:dyDescent="0.35">
      <c r="A5627">
        <v>7820612</v>
      </c>
      <c r="B5627" t="s">
        <v>41</v>
      </c>
      <c r="C5627" t="s">
        <v>96</v>
      </c>
      <c r="D5627" t="s">
        <v>472</v>
      </c>
      <c r="E5627" t="s">
        <v>923</v>
      </c>
      <c r="F5627" s="6">
        <v>2.0161290322580645E-3</v>
      </c>
      <c r="G5627" t="s">
        <v>656</v>
      </c>
      <c r="H5627" t="s">
        <v>924</v>
      </c>
      <c r="I5627" s="1">
        <v>94.484999999999999</v>
      </c>
      <c r="J5627" s="2">
        <v>0.18145161290322581</v>
      </c>
      <c r="K5627" s="2">
        <v>0.19818548387096774</v>
      </c>
      <c r="L5627" s="2">
        <v>0.19052419354838709</v>
      </c>
    </row>
    <row r="5628" spans="1:12" x14ac:dyDescent="0.35">
      <c r="A5628">
        <v>7820612</v>
      </c>
      <c r="B5628" t="s">
        <v>41</v>
      </c>
      <c r="C5628" t="s">
        <v>96</v>
      </c>
      <c r="D5628" t="s">
        <v>472</v>
      </c>
      <c r="E5628" t="s">
        <v>1319</v>
      </c>
      <c r="F5628" s="6">
        <v>2.2177419354838711E-2</v>
      </c>
      <c r="G5628" t="s">
        <v>879</v>
      </c>
      <c r="H5628" t="s">
        <v>998</v>
      </c>
      <c r="I5628" s="1">
        <v>70.314999999999998</v>
      </c>
      <c r="J5628" s="2">
        <v>0.94254032258064524</v>
      </c>
      <c r="K5628" s="2">
        <v>1.7985887096774194</v>
      </c>
      <c r="L5628" s="2">
        <v>1.5612903564207017</v>
      </c>
    </row>
    <row r="5629" spans="1:12" x14ac:dyDescent="0.35">
      <c r="A5629">
        <v>7820612</v>
      </c>
      <c r="B5629" t="s">
        <v>41</v>
      </c>
      <c r="C5629" t="s">
        <v>96</v>
      </c>
      <c r="D5629" t="s">
        <v>472</v>
      </c>
      <c r="E5629" t="s">
        <v>930</v>
      </c>
      <c r="F5629" s="6">
        <v>1.2096774193548387E-2</v>
      </c>
      <c r="G5629" t="s">
        <v>931</v>
      </c>
      <c r="H5629" t="s">
        <v>502</v>
      </c>
      <c r="I5629" s="1">
        <v>71.66</v>
      </c>
      <c r="J5629" s="2">
        <v>0.59032258064516119</v>
      </c>
      <c r="K5629" s="2">
        <v>0.94596774193548383</v>
      </c>
      <c r="L5629" s="2">
        <v>0.86733867276099419</v>
      </c>
    </row>
    <row r="5630" spans="1:12" x14ac:dyDescent="0.35">
      <c r="A5630">
        <v>7820612</v>
      </c>
      <c r="B5630" t="s">
        <v>41</v>
      </c>
      <c r="C5630" t="s">
        <v>96</v>
      </c>
      <c r="D5630" t="s">
        <v>472</v>
      </c>
      <c r="E5630" t="s">
        <v>1320</v>
      </c>
      <c r="F5630" s="6">
        <v>2.0161290322580645E-3</v>
      </c>
      <c r="G5630" t="s">
        <v>206</v>
      </c>
      <c r="H5630" t="s">
        <v>429</v>
      </c>
      <c r="I5630" s="1">
        <v>98.534999999999997</v>
      </c>
      <c r="J5630" s="2">
        <v>0.20161290322580644</v>
      </c>
      <c r="K5630" s="2">
        <v>0.2002016129032258</v>
      </c>
      <c r="L5630" s="2">
        <v>0.19879031950427639</v>
      </c>
    </row>
    <row r="5631" spans="1:12" x14ac:dyDescent="0.35">
      <c r="A5631">
        <v>7820612</v>
      </c>
      <c r="B5631" t="s">
        <v>41</v>
      </c>
      <c r="C5631" t="s">
        <v>96</v>
      </c>
      <c r="D5631" t="s">
        <v>472</v>
      </c>
      <c r="E5631" t="s">
        <v>624</v>
      </c>
      <c r="F5631" s="6">
        <v>6.0483870967741934E-3</v>
      </c>
      <c r="G5631" t="s">
        <v>625</v>
      </c>
      <c r="H5631" t="s">
        <v>328</v>
      </c>
      <c r="I5631" s="1">
        <v>76.569999999999993</v>
      </c>
      <c r="J5631" s="2">
        <v>0.28729838709677419</v>
      </c>
      <c r="K5631" s="2">
        <v>0.57096774193548394</v>
      </c>
      <c r="L5631" s="2">
        <v>0.46330644238379692</v>
      </c>
    </row>
    <row r="5632" spans="1:12" x14ac:dyDescent="0.35">
      <c r="A5632">
        <v>7820612</v>
      </c>
      <c r="B5632" t="s">
        <v>41</v>
      </c>
      <c r="C5632" t="s">
        <v>96</v>
      </c>
      <c r="D5632" t="s">
        <v>472</v>
      </c>
      <c r="E5632" t="s">
        <v>774</v>
      </c>
      <c r="F5632" s="6">
        <v>2.2177419354838711E-2</v>
      </c>
      <c r="G5632" t="s">
        <v>775</v>
      </c>
      <c r="H5632" t="s">
        <v>436</v>
      </c>
      <c r="I5632" s="1">
        <v>67.92</v>
      </c>
      <c r="J5632" s="2">
        <v>0.78508064516129028</v>
      </c>
      <c r="K5632" s="2">
        <v>1.8274193548387099</v>
      </c>
      <c r="L5632" s="2">
        <v>1.5058468080336049</v>
      </c>
    </row>
    <row r="5633" spans="1:12" x14ac:dyDescent="0.35">
      <c r="A5633">
        <v>7820612</v>
      </c>
      <c r="B5633" t="s">
        <v>41</v>
      </c>
      <c r="C5633" t="s">
        <v>96</v>
      </c>
      <c r="D5633" t="s">
        <v>472</v>
      </c>
      <c r="E5633" t="s">
        <v>2911</v>
      </c>
      <c r="F5633" s="6">
        <v>4.0322580645161289E-3</v>
      </c>
      <c r="G5633" t="s">
        <v>242</v>
      </c>
      <c r="H5633" t="s">
        <v>505</v>
      </c>
      <c r="I5633" s="1">
        <v>91.41</v>
      </c>
      <c r="J5633" s="2">
        <v>0.3818548387096774</v>
      </c>
      <c r="K5633" s="2">
        <v>0.35524193548387095</v>
      </c>
      <c r="L5633" s="2">
        <v>0.36814517359579763</v>
      </c>
    </row>
    <row r="5634" spans="1:12" x14ac:dyDescent="0.35">
      <c r="A5634">
        <v>7820612</v>
      </c>
      <c r="B5634" t="s">
        <v>41</v>
      </c>
      <c r="C5634" t="s">
        <v>96</v>
      </c>
      <c r="D5634" t="s">
        <v>472</v>
      </c>
      <c r="E5634" t="s">
        <v>473</v>
      </c>
      <c r="F5634" s="6">
        <v>6.0483870967741934E-3</v>
      </c>
      <c r="G5634" t="s">
        <v>474</v>
      </c>
      <c r="H5634" t="s">
        <v>475</v>
      </c>
      <c r="I5634" s="1">
        <v>55.35</v>
      </c>
      <c r="J5634" s="2">
        <v>0.21290322580645163</v>
      </c>
      <c r="K5634" s="2">
        <v>0.41129032258064513</v>
      </c>
      <c r="L5634" s="2">
        <v>0.33508065439039658</v>
      </c>
    </row>
    <row r="5635" spans="1:12" x14ac:dyDescent="0.35">
      <c r="A5635">
        <v>7820612</v>
      </c>
      <c r="B5635" t="s">
        <v>41</v>
      </c>
      <c r="C5635" t="s">
        <v>96</v>
      </c>
      <c r="D5635" t="s">
        <v>472</v>
      </c>
      <c r="E5635" t="s">
        <v>626</v>
      </c>
      <c r="F5635" s="6">
        <v>3.8306451612903226E-2</v>
      </c>
      <c r="G5635" t="s">
        <v>627</v>
      </c>
      <c r="H5635" t="s">
        <v>628</v>
      </c>
      <c r="I5635" s="1">
        <v>67.709999999999994</v>
      </c>
      <c r="J5635" s="2">
        <v>1.1951612903225806</v>
      </c>
      <c r="K5635" s="2">
        <v>3.2100806451612902</v>
      </c>
      <c r="L5635" s="2">
        <v>2.5933466572915354</v>
      </c>
    </row>
    <row r="5636" spans="1:12" x14ac:dyDescent="0.35">
      <c r="A5636">
        <v>7820612</v>
      </c>
      <c r="B5636" t="s">
        <v>41</v>
      </c>
      <c r="C5636" t="s">
        <v>96</v>
      </c>
      <c r="D5636" t="s">
        <v>472</v>
      </c>
      <c r="E5636" t="s">
        <v>1321</v>
      </c>
      <c r="F5636" s="6">
        <v>8.0645161290322578E-3</v>
      </c>
      <c r="G5636" t="s">
        <v>1322</v>
      </c>
      <c r="H5636" t="s">
        <v>364</v>
      </c>
      <c r="I5636" s="1">
        <v>65.37</v>
      </c>
      <c r="J5636" s="2">
        <v>0.40483870967741936</v>
      </c>
      <c r="K5636" s="2">
        <v>0.64516129032258063</v>
      </c>
      <c r="L5636" s="2">
        <v>0.52822580645161288</v>
      </c>
    </row>
    <row r="5637" spans="1:12" x14ac:dyDescent="0.35">
      <c r="A5637">
        <v>7820612</v>
      </c>
      <c r="B5637" t="s">
        <v>41</v>
      </c>
      <c r="C5637" t="s">
        <v>96</v>
      </c>
      <c r="D5637" t="s">
        <v>472</v>
      </c>
      <c r="E5637" t="s">
        <v>942</v>
      </c>
      <c r="F5637" s="6">
        <v>8.0645161290322578E-3</v>
      </c>
      <c r="G5637" t="s">
        <v>285</v>
      </c>
      <c r="H5637" t="s">
        <v>447</v>
      </c>
      <c r="I5637" s="1">
        <v>70.78</v>
      </c>
      <c r="J5637" s="2">
        <v>0.33548387096774196</v>
      </c>
      <c r="K5637" s="2">
        <v>0.64193548387096766</v>
      </c>
      <c r="L5637" s="2">
        <v>0.570967766546434</v>
      </c>
    </row>
    <row r="5638" spans="1:12" x14ac:dyDescent="0.35">
      <c r="A5638">
        <v>7820612</v>
      </c>
      <c r="B5638" t="s">
        <v>41</v>
      </c>
      <c r="C5638" t="s">
        <v>96</v>
      </c>
      <c r="D5638" t="s">
        <v>472</v>
      </c>
      <c r="E5638" t="s">
        <v>2723</v>
      </c>
      <c r="F5638" s="6">
        <v>6.0483870967741934E-3</v>
      </c>
      <c r="G5638" t="s">
        <v>533</v>
      </c>
      <c r="H5638" t="s">
        <v>206</v>
      </c>
      <c r="I5638" s="1">
        <v>88.54</v>
      </c>
      <c r="J5638" s="2">
        <v>0.46935483870967737</v>
      </c>
      <c r="K5638" s="2">
        <v>0.60483870967741937</v>
      </c>
      <c r="L5638" s="2">
        <v>0.53588708754508729</v>
      </c>
    </row>
    <row r="5639" spans="1:12" x14ac:dyDescent="0.35">
      <c r="A5639">
        <v>7820612</v>
      </c>
      <c r="B5639" t="s">
        <v>41</v>
      </c>
      <c r="C5639" t="s">
        <v>96</v>
      </c>
      <c r="D5639" t="s">
        <v>472</v>
      </c>
      <c r="E5639" t="s">
        <v>948</v>
      </c>
      <c r="F5639" s="6">
        <v>4.0322580645161289E-3</v>
      </c>
      <c r="G5639" t="s">
        <v>949</v>
      </c>
      <c r="H5639" t="s">
        <v>136</v>
      </c>
      <c r="I5639" s="1">
        <v>63.265000000000001</v>
      </c>
      <c r="J5639" s="2">
        <v>0.15161290322580645</v>
      </c>
      <c r="K5639" s="2">
        <v>0.36491935483870969</v>
      </c>
      <c r="L5639" s="2">
        <v>0.2556451674430601</v>
      </c>
    </row>
    <row r="5640" spans="1:12" x14ac:dyDescent="0.35">
      <c r="A5640">
        <v>7820612</v>
      </c>
      <c r="B5640" t="s">
        <v>41</v>
      </c>
      <c r="C5640" t="s">
        <v>96</v>
      </c>
      <c r="D5640" t="s">
        <v>472</v>
      </c>
      <c r="E5640" t="s">
        <v>1323</v>
      </c>
      <c r="F5640" s="6">
        <v>2.2177419354838711E-2</v>
      </c>
      <c r="G5640" t="s">
        <v>285</v>
      </c>
      <c r="H5640" t="s">
        <v>173</v>
      </c>
      <c r="I5640" s="1">
        <v>69.48</v>
      </c>
      <c r="J5640" s="2">
        <v>0.92258064516129035</v>
      </c>
      <c r="K5640" s="2">
        <v>1.703225806451613</v>
      </c>
      <c r="L5640" s="2">
        <v>1.5413306451612905</v>
      </c>
    </row>
    <row r="5641" spans="1:12" x14ac:dyDescent="0.35">
      <c r="A5641">
        <v>7820612</v>
      </c>
      <c r="B5641" t="s">
        <v>41</v>
      </c>
      <c r="C5641" t="s">
        <v>96</v>
      </c>
      <c r="D5641" t="s">
        <v>472</v>
      </c>
      <c r="E5641" t="s">
        <v>629</v>
      </c>
      <c r="F5641" s="6">
        <v>3.8306451612903226E-2</v>
      </c>
      <c r="G5641" t="s">
        <v>630</v>
      </c>
      <c r="H5641" t="s">
        <v>631</v>
      </c>
      <c r="I5641" s="1">
        <v>64.77000000000001</v>
      </c>
      <c r="J5641" s="2">
        <v>1.3713709677419355</v>
      </c>
      <c r="K5641" s="2">
        <v>3.313508064516129</v>
      </c>
      <c r="L5641" s="2">
        <v>2.4822581814181421</v>
      </c>
    </row>
    <row r="5642" spans="1:12" x14ac:dyDescent="0.35">
      <c r="A5642">
        <v>7820612</v>
      </c>
      <c r="B5642" t="s">
        <v>41</v>
      </c>
      <c r="C5642" t="s">
        <v>96</v>
      </c>
      <c r="D5642" t="s">
        <v>472</v>
      </c>
      <c r="E5642" t="s">
        <v>632</v>
      </c>
      <c r="F5642" s="6">
        <v>1.0080645161290322E-2</v>
      </c>
      <c r="G5642" t="s">
        <v>633</v>
      </c>
      <c r="H5642" t="s">
        <v>612</v>
      </c>
      <c r="I5642" s="1">
        <v>64.789999999999992</v>
      </c>
      <c r="J5642" s="2">
        <v>0.34375</v>
      </c>
      <c r="K5642" s="2">
        <v>0.72983870967741937</v>
      </c>
      <c r="L5642" s="2">
        <v>0.65221771117179628</v>
      </c>
    </row>
    <row r="5643" spans="1:12" x14ac:dyDescent="0.35">
      <c r="A5643">
        <v>7820612</v>
      </c>
      <c r="B5643" t="s">
        <v>41</v>
      </c>
      <c r="C5643" t="s">
        <v>96</v>
      </c>
      <c r="D5643" t="s">
        <v>472</v>
      </c>
      <c r="E5643" t="s">
        <v>951</v>
      </c>
      <c r="F5643" s="6">
        <v>1.8145161290322582E-2</v>
      </c>
      <c r="G5643" t="s">
        <v>952</v>
      </c>
      <c r="H5643" t="s">
        <v>436</v>
      </c>
      <c r="I5643" s="1">
        <v>64.45</v>
      </c>
      <c r="J5643" s="2">
        <v>0.67500000000000004</v>
      </c>
      <c r="K5643" s="2">
        <v>1.4951612903225808</v>
      </c>
      <c r="L5643" s="2">
        <v>1.1685484147840932</v>
      </c>
    </row>
    <row r="5644" spans="1:12" x14ac:dyDescent="0.35">
      <c r="A5644">
        <v>7820612</v>
      </c>
      <c r="B5644" t="s">
        <v>41</v>
      </c>
      <c r="C5644" t="s">
        <v>96</v>
      </c>
      <c r="D5644" t="s">
        <v>472</v>
      </c>
      <c r="E5644" t="s">
        <v>776</v>
      </c>
      <c r="F5644" s="6">
        <v>8.0645161290322578E-3</v>
      </c>
      <c r="G5644" t="s">
        <v>336</v>
      </c>
      <c r="H5644" t="s">
        <v>777</v>
      </c>
      <c r="I5644" s="1">
        <v>55.67</v>
      </c>
      <c r="J5644" s="2">
        <v>0.31048387096774194</v>
      </c>
      <c r="K5644" s="2">
        <v>0.61693548387096775</v>
      </c>
      <c r="L5644" s="2">
        <v>0.44919355453983428</v>
      </c>
    </row>
    <row r="5645" spans="1:12" x14ac:dyDescent="0.35">
      <c r="A5645">
        <v>7820612</v>
      </c>
      <c r="B5645" t="s">
        <v>41</v>
      </c>
      <c r="C5645" t="s">
        <v>96</v>
      </c>
      <c r="D5645" t="s">
        <v>472</v>
      </c>
      <c r="E5645" t="s">
        <v>778</v>
      </c>
      <c r="F5645" s="6">
        <v>1.4112903225806451E-2</v>
      </c>
      <c r="G5645" t="s">
        <v>779</v>
      </c>
      <c r="H5645" t="s">
        <v>730</v>
      </c>
      <c r="I5645" s="1">
        <v>67.13</v>
      </c>
      <c r="J5645" s="2">
        <v>0.592741935483871</v>
      </c>
      <c r="K5645" s="2">
        <v>1.1346774193548388</v>
      </c>
      <c r="L5645" s="2">
        <v>0.94697578491703149</v>
      </c>
    </row>
    <row r="5646" spans="1:12" x14ac:dyDescent="0.35">
      <c r="A5646">
        <v>7820612</v>
      </c>
      <c r="B5646" t="s">
        <v>41</v>
      </c>
      <c r="C5646" t="s">
        <v>96</v>
      </c>
      <c r="D5646" t="s">
        <v>472</v>
      </c>
      <c r="E5646" t="s">
        <v>1324</v>
      </c>
      <c r="F5646" s="6">
        <v>1.0080645161290322E-2</v>
      </c>
      <c r="G5646" t="s">
        <v>1325</v>
      </c>
      <c r="H5646" t="s">
        <v>652</v>
      </c>
      <c r="I5646" s="1">
        <v>79.004999999999995</v>
      </c>
      <c r="J5646" s="2">
        <v>0.53931451612903225</v>
      </c>
      <c r="K5646" s="2">
        <v>0.9526209677419355</v>
      </c>
      <c r="L5646" s="2">
        <v>0.7973790168762207</v>
      </c>
    </row>
    <row r="5647" spans="1:12" x14ac:dyDescent="0.35">
      <c r="A5647">
        <v>7820612</v>
      </c>
      <c r="B5647" t="s">
        <v>41</v>
      </c>
      <c r="C5647" t="s">
        <v>96</v>
      </c>
      <c r="D5647" t="s">
        <v>472</v>
      </c>
      <c r="E5647" t="s">
        <v>1326</v>
      </c>
      <c r="F5647" s="6">
        <v>1.0080645161290322E-2</v>
      </c>
      <c r="G5647" t="s">
        <v>1327</v>
      </c>
      <c r="H5647" t="s">
        <v>1328</v>
      </c>
      <c r="I5647" s="1">
        <v>59.195</v>
      </c>
      <c r="J5647" s="2">
        <v>0.3911290322580645</v>
      </c>
      <c r="K5647" s="2">
        <v>0.73084677419354838</v>
      </c>
      <c r="L5647" s="2">
        <v>0.59677420123930902</v>
      </c>
    </row>
    <row r="5648" spans="1:12" x14ac:dyDescent="0.35">
      <c r="A5648">
        <v>7820612</v>
      </c>
      <c r="B5648" t="s">
        <v>41</v>
      </c>
      <c r="C5648" t="s">
        <v>96</v>
      </c>
      <c r="D5648" t="s">
        <v>472</v>
      </c>
      <c r="E5648" t="s">
        <v>634</v>
      </c>
      <c r="F5648" s="6">
        <v>2.0161290322580645E-3</v>
      </c>
      <c r="G5648" t="s">
        <v>635</v>
      </c>
      <c r="H5648" t="s">
        <v>561</v>
      </c>
      <c r="I5648" s="1">
        <v>62.984999999999999</v>
      </c>
      <c r="J5648" s="2">
        <v>8.2661290322580641E-2</v>
      </c>
      <c r="K5648" s="2">
        <v>0.14536290322580644</v>
      </c>
      <c r="L5648" s="2">
        <v>0.12681451920540102</v>
      </c>
    </row>
    <row r="5649" spans="1:12" x14ac:dyDescent="0.35">
      <c r="A5649">
        <v>7820612</v>
      </c>
      <c r="B5649" t="s">
        <v>41</v>
      </c>
      <c r="C5649" t="s">
        <v>96</v>
      </c>
      <c r="D5649" t="s">
        <v>472</v>
      </c>
      <c r="E5649" t="s">
        <v>1043</v>
      </c>
      <c r="F5649" s="6">
        <v>1.4112903225806451E-2</v>
      </c>
      <c r="G5649" t="s">
        <v>648</v>
      </c>
      <c r="H5649" t="s">
        <v>628</v>
      </c>
      <c r="I5649" s="1">
        <v>66.34</v>
      </c>
      <c r="J5649" s="2">
        <v>0.67318548387096777</v>
      </c>
      <c r="K5649" s="2">
        <v>1.1826612903225806</v>
      </c>
      <c r="L5649" s="2">
        <v>0.93568552694013041</v>
      </c>
    </row>
    <row r="5650" spans="1:12" x14ac:dyDescent="0.35">
      <c r="A5650">
        <v>7820612</v>
      </c>
      <c r="B5650" t="s">
        <v>41</v>
      </c>
      <c r="C5650" t="s">
        <v>96</v>
      </c>
      <c r="D5650" t="s">
        <v>472</v>
      </c>
      <c r="E5650" t="s">
        <v>1329</v>
      </c>
      <c r="F5650" s="6">
        <v>2.620967741935484E-2</v>
      </c>
      <c r="G5650" t="s">
        <v>1330</v>
      </c>
      <c r="H5650" t="s">
        <v>852</v>
      </c>
      <c r="I5650" s="1">
        <v>51.08</v>
      </c>
      <c r="J5650" s="2">
        <v>0.80201612903225816</v>
      </c>
      <c r="K5650" s="2">
        <v>2.0364919354838711</v>
      </c>
      <c r="L5650" s="2">
        <v>1.3393144761362383</v>
      </c>
    </row>
    <row r="5651" spans="1:12" x14ac:dyDescent="0.35">
      <c r="A5651">
        <v>7820612</v>
      </c>
      <c r="B5651" t="s">
        <v>41</v>
      </c>
      <c r="C5651" t="s">
        <v>96</v>
      </c>
      <c r="D5651" t="s">
        <v>472</v>
      </c>
      <c r="E5651" t="s">
        <v>1331</v>
      </c>
      <c r="F5651" s="6">
        <v>1.2096774193548387E-2</v>
      </c>
      <c r="G5651" t="s">
        <v>769</v>
      </c>
      <c r="H5651" t="s">
        <v>206</v>
      </c>
      <c r="I5651" s="1">
        <v>78.989999999999995</v>
      </c>
      <c r="J5651" s="2">
        <v>0.56733870967741928</v>
      </c>
      <c r="K5651" s="2">
        <v>1.2096774193548387</v>
      </c>
      <c r="L5651" s="2">
        <v>0.95564516129032251</v>
      </c>
    </row>
    <row r="5652" spans="1:12" x14ac:dyDescent="0.35">
      <c r="A5652">
        <v>7820612</v>
      </c>
      <c r="B5652" t="s">
        <v>41</v>
      </c>
      <c r="C5652" t="s">
        <v>96</v>
      </c>
      <c r="D5652" t="s">
        <v>472</v>
      </c>
      <c r="E5652" t="s">
        <v>954</v>
      </c>
      <c r="F5652" s="6">
        <v>8.0645161290322578E-3</v>
      </c>
      <c r="G5652" t="s">
        <v>955</v>
      </c>
      <c r="H5652" t="s">
        <v>724</v>
      </c>
      <c r="I5652" s="1">
        <v>58.28</v>
      </c>
      <c r="J5652" s="2">
        <v>0.29838709677419356</v>
      </c>
      <c r="K5652" s="2">
        <v>0.67258064516129035</v>
      </c>
      <c r="L5652" s="2">
        <v>0.4701612841698431</v>
      </c>
    </row>
    <row r="5653" spans="1:12" x14ac:dyDescent="0.35">
      <c r="A5653">
        <v>7820612</v>
      </c>
      <c r="B5653" t="s">
        <v>41</v>
      </c>
      <c r="C5653" t="s">
        <v>96</v>
      </c>
      <c r="D5653" t="s">
        <v>472</v>
      </c>
      <c r="E5653" t="s">
        <v>1332</v>
      </c>
      <c r="F5653" s="6">
        <v>4.0322580645161289E-3</v>
      </c>
      <c r="G5653" t="s">
        <v>1333</v>
      </c>
      <c r="H5653" t="s">
        <v>1039</v>
      </c>
      <c r="I5653" s="1">
        <v>62.54</v>
      </c>
      <c r="J5653" s="2">
        <v>0.12782258064516128</v>
      </c>
      <c r="K5653" s="2">
        <v>0.30362903225806448</v>
      </c>
      <c r="L5653" s="2">
        <v>0.25241934868597216</v>
      </c>
    </row>
    <row r="5654" spans="1:12" x14ac:dyDescent="0.35">
      <c r="A5654">
        <v>7820612</v>
      </c>
      <c r="B5654" t="s">
        <v>41</v>
      </c>
      <c r="C5654" t="s">
        <v>96</v>
      </c>
      <c r="D5654" t="s">
        <v>472</v>
      </c>
      <c r="E5654" t="s">
        <v>958</v>
      </c>
      <c r="F5654" s="6">
        <v>2.0161290322580645E-3</v>
      </c>
      <c r="G5654" t="s">
        <v>524</v>
      </c>
      <c r="H5654" t="s">
        <v>959</v>
      </c>
      <c r="I5654" s="1">
        <v>58.135000000000005</v>
      </c>
      <c r="J5654" s="2">
        <v>7.6008064516129042E-2</v>
      </c>
      <c r="K5654" s="2">
        <v>0.17419354838709677</v>
      </c>
      <c r="L5654" s="2">
        <v>0.11713709369782478</v>
      </c>
    </row>
    <row r="5655" spans="1:12" x14ac:dyDescent="0.35">
      <c r="A5655">
        <v>7820612</v>
      </c>
      <c r="B5655" t="s">
        <v>41</v>
      </c>
      <c r="C5655" t="s">
        <v>96</v>
      </c>
      <c r="D5655" t="s">
        <v>472</v>
      </c>
      <c r="E5655" t="s">
        <v>960</v>
      </c>
      <c r="F5655" s="6">
        <v>1.2096774193548387E-2</v>
      </c>
      <c r="G5655" t="s">
        <v>745</v>
      </c>
      <c r="H5655" t="s">
        <v>720</v>
      </c>
      <c r="I5655" s="1">
        <v>61.704999999999998</v>
      </c>
      <c r="J5655" s="2">
        <v>0.42338709677419356</v>
      </c>
      <c r="K5655" s="2">
        <v>0.83951612903225814</v>
      </c>
      <c r="L5655" s="2">
        <v>0.74758063593218405</v>
      </c>
    </row>
    <row r="5656" spans="1:12" x14ac:dyDescent="0.35">
      <c r="A5656">
        <v>7820612</v>
      </c>
      <c r="B5656" t="s">
        <v>41</v>
      </c>
      <c r="C5656" t="s">
        <v>96</v>
      </c>
      <c r="D5656" t="s">
        <v>472</v>
      </c>
      <c r="E5656" t="s">
        <v>1334</v>
      </c>
      <c r="F5656" s="6">
        <v>2.2177419354838711E-2</v>
      </c>
      <c r="G5656" t="s">
        <v>1335</v>
      </c>
      <c r="H5656" t="s">
        <v>246</v>
      </c>
      <c r="I5656" s="1">
        <v>56.87</v>
      </c>
      <c r="J5656" s="2">
        <v>0.76068548387096768</v>
      </c>
      <c r="K5656" s="2">
        <v>1.6921370967741935</v>
      </c>
      <c r="L5656" s="2">
        <v>1.2596774024348105</v>
      </c>
    </row>
    <row r="5657" spans="1:12" x14ac:dyDescent="0.35">
      <c r="A5657">
        <v>7820612</v>
      </c>
      <c r="B5657" t="s">
        <v>41</v>
      </c>
      <c r="C5657" t="s">
        <v>96</v>
      </c>
      <c r="D5657" t="s">
        <v>472</v>
      </c>
      <c r="E5657" t="s">
        <v>1336</v>
      </c>
      <c r="F5657" s="6">
        <v>1.8145161290322582E-2</v>
      </c>
      <c r="G5657" t="s">
        <v>1337</v>
      </c>
      <c r="H5657" t="s">
        <v>508</v>
      </c>
      <c r="I5657" s="1">
        <v>63.905000000000001</v>
      </c>
      <c r="J5657" s="2">
        <v>0.72580645161290325</v>
      </c>
      <c r="K5657" s="2">
        <v>1.4225806451612906</v>
      </c>
      <c r="L5657" s="2">
        <v>1.1594758341389317</v>
      </c>
    </row>
    <row r="5658" spans="1:12" x14ac:dyDescent="0.35">
      <c r="A5658">
        <v>7820612</v>
      </c>
      <c r="B5658" t="s">
        <v>41</v>
      </c>
      <c r="C5658" t="s">
        <v>96</v>
      </c>
      <c r="D5658" t="s">
        <v>472</v>
      </c>
      <c r="E5658" t="s">
        <v>961</v>
      </c>
      <c r="F5658" s="6">
        <v>1.4112903225806451E-2</v>
      </c>
      <c r="G5658" t="s">
        <v>949</v>
      </c>
      <c r="H5658" t="s">
        <v>962</v>
      </c>
      <c r="I5658" s="1">
        <v>50.589999999999996</v>
      </c>
      <c r="J5658" s="2">
        <v>0.53064516129032258</v>
      </c>
      <c r="K5658" s="2">
        <v>0.91592741935483879</v>
      </c>
      <c r="L5658" s="2">
        <v>0.71411288169122511</v>
      </c>
    </row>
    <row r="5659" spans="1:12" x14ac:dyDescent="0.35">
      <c r="A5659">
        <v>7820612</v>
      </c>
      <c r="B5659" t="s">
        <v>41</v>
      </c>
      <c r="C5659" t="s">
        <v>96</v>
      </c>
      <c r="D5659" t="s">
        <v>492</v>
      </c>
      <c r="E5659" t="s">
        <v>1790</v>
      </c>
      <c r="F5659" s="6">
        <v>6.0483870967741934E-3</v>
      </c>
      <c r="G5659" t="s">
        <v>310</v>
      </c>
      <c r="H5659" t="s">
        <v>1101</v>
      </c>
      <c r="I5659" s="1">
        <v>70.034999999999997</v>
      </c>
      <c r="J5659" s="2">
        <v>0.29697580645161292</v>
      </c>
      <c r="K5659" s="2">
        <v>0.46572580645161288</v>
      </c>
      <c r="L5659" s="2">
        <v>0.42338709677419356</v>
      </c>
    </row>
    <row r="5660" spans="1:12" x14ac:dyDescent="0.35">
      <c r="A5660">
        <v>7820612</v>
      </c>
      <c r="B5660" t="s">
        <v>41</v>
      </c>
      <c r="C5660" t="s">
        <v>96</v>
      </c>
      <c r="D5660" t="s">
        <v>492</v>
      </c>
      <c r="E5660" t="s">
        <v>493</v>
      </c>
      <c r="F5660" s="6">
        <v>4.0322580645161289E-3</v>
      </c>
      <c r="G5660" t="s">
        <v>494</v>
      </c>
      <c r="H5660" t="s">
        <v>304</v>
      </c>
      <c r="I5660" s="1">
        <v>66.66</v>
      </c>
      <c r="J5660" s="2">
        <v>0.17459677419354838</v>
      </c>
      <c r="K5660" s="2">
        <v>0.36209677419354835</v>
      </c>
      <c r="L5660" s="2">
        <v>0.26854838094403666</v>
      </c>
    </row>
    <row r="5661" spans="1:12" x14ac:dyDescent="0.35">
      <c r="A5661">
        <v>7820612</v>
      </c>
      <c r="B5661" t="s">
        <v>41</v>
      </c>
      <c r="C5661" t="s">
        <v>96</v>
      </c>
      <c r="D5661" t="s">
        <v>492</v>
      </c>
      <c r="E5661" t="s">
        <v>497</v>
      </c>
      <c r="F5661" s="6">
        <v>2.0161290322580645E-3</v>
      </c>
      <c r="G5661" t="s">
        <v>498</v>
      </c>
      <c r="H5661" t="s">
        <v>499</v>
      </c>
      <c r="I5661" s="1">
        <v>81.05</v>
      </c>
      <c r="J5661" s="2">
        <v>0.12258064516129032</v>
      </c>
      <c r="K5661" s="2">
        <v>0.18024193548387096</v>
      </c>
      <c r="L5661" s="2">
        <v>0.16330645161290322</v>
      </c>
    </row>
    <row r="5662" spans="1:12" x14ac:dyDescent="0.35">
      <c r="A5662">
        <v>7820612</v>
      </c>
      <c r="B5662" t="s">
        <v>41</v>
      </c>
      <c r="C5662" t="s">
        <v>96</v>
      </c>
      <c r="D5662" t="s">
        <v>492</v>
      </c>
      <c r="E5662" t="s">
        <v>638</v>
      </c>
      <c r="F5662" s="6">
        <v>2.0161290322580645E-3</v>
      </c>
      <c r="G5662" t="s">
        <v>639</v>
      </c>
      <c r="H5662" t="s">
        <v>640</v>
      </c>
      <c r="I5662" s="1">
        <v>74.139999999999986</v>
      </c>
      <c r="J5662" s="2">
        <v>0.10262096774193548</v>
      </c>
      <c r="K5662" s="2">
        <v>0.1665322580645161</v>
      </c>
      <c r="L5662" s="2">
        <v>0.14959676804081085</v>
      </c>
    </row>
    <row r="5663" spans="1:12" x14ac:dyDescent="0.35">
      <c r="A5663">
        <v>7820612</v>
      </c>
      <c r="B5663" t="s">
        <v>41</v>
      </c>
      <c r="C5663" t="s">
        <v>96</v>
      </c>
      <c r="D5663" t="s">
        <v>492</v>
      </c>
      <c r="E5663" t="s">
        <v>156</v>
      </c>
      <c r="F5663" s="6">
        <v>4.0322580645161289E-3</v>
      </c>
      <c r="G5663" t="s">
        <v>545</v>
      </c>
      <c r="H5663" t="s">
        <v>791</v>
      </c>
      <c r="I5663" s="1">
        <v>60.454999999999998</v>
      </c>
      <c r="J5663" s="2">
        <v>0.18145161290322581</v>
      </c>
      <c r="K5663" s="2">
        <v>0.35282258064516125</v>
      </c>
      <c r="L5663" s="2">
        <v>0.24354839324951172</v>
      </c>
    </row>
    <row r="5664" spans="1:12" x14ac:dyDescent="0.35">
      <c r="A5664">
        <v>7820612</v>
      </c>
      <c r="B5664" t="s">
        <v>41</v>
      </c>
      <c r="C5664" t="s">
        <v>96</v>
      </c>
      <c r="D5664" t="s">
        <v>492</v>
      </c>
      <c r="E5664" t="s">
        <v>503</v>
      </c>
      <c r="F5664" s="6">
        <v>4.0322580645161289E-3</v>
      </c>
      <c r="G5664" t="s">
        <v>504</v>
      </c>
      <c r="H5664" t="s">
        <v>505</v>
      </c>
      <c r="I5664" s="1">
        <v>79.204999999999998</v>
      </c>
      <c r="J5664" s="2">
        <v>0.23185483870967741</v>
      </c>
      <c r="K5664" s="2">
        <v>0.35524193548387095</v>
      </c>
      <c r="L5664" s="2">
        <v>0.31935482640420237</v>
      </c>
    </row>
    <row r="5665" spans="1:12" x14ac:dyDescent="0.35">
      <c r="A5665">
        <v>7820612</v>
      </c>
      <c r="B5665" t="s">
        <v>41</v>
      </c>
      <c r="C5665" t="s">
        <v>96</v>
      </c>
      <c r="D5665" t="s">
        <v>492</v>
      </c>
      <c r="E5665" t="s">
        <v>506</v>
      </c>
      <c r="F5665" s="6">
        <v>4.0322580645161289E-3</v>
      </c>
      <c r="G5665" t="s">
        <v>507</v>
      </c>
      <c r="H5665" t="s">
        <v>508</v>
      </c>
      <c r="I5665" s="1">
        <v>63.08</v>
      </c>
      <c r="J5665" s="2">
        <v>0.18991935483870967</v>
      </c>
      <c r="K5665" s="2">
        <v>0.31612903225806455</v>
      </c>
      <c r="L5665" s="2">
        <v>0.25403225806451613</v>
      </c>
    </row>
    <row r="5666" spans="1:12" x14ac:dyDescent="0.35">
      <c r="A5666">
        <v>7820612</v>
      </c>
      <c r="B5666" t="s">
        <v>41</v>
      </c>
      <c r="C5666" t="s">
        <v>96</v>
      </c>
      <c r="D5666" t="s">
        <v>492</v>
      </c>
      <c r="E5666" t="s">
        <v>794</v>
      </c>
      <c r="F5666" s="6">
        <v>2.0161290322580645E-3</v>
      </c>
      <c r="G5666" t="s">
        <v>229</v>
      </c>
      <c r="H5666" t="s">
        <v>795</v>
      </c>
      <c r="I5666" s="1">
        <v>74.805000000000007</v>
      </c>
      <c r="J5666" s="2">
        <v>0.12701612903225806</v>
      </c>
      <c r="K5666" s="2">
        <v>0.16774193548387098</v>
      </c>
      <c r="L5666" s="2">
        <v>0.15080645776564075</v>
      </c>
    </row>
    <row r="5667" spans="1:12" x14ac:dyDescent="0.35">
      <c r="A5667">
        <v>7820612</v>
      </c>
      <c r="B5667" t="s">
        <v>41</v>
      </c>
      <c r="C5667" t="s">
        <v>96</v>
      </c>
      <c r="D5667" t="s">
        <v>492</v>
      </c>
      <c r="E5667" t="s">
        <v>516</v>
      </c>
      <c r="F5667" s="6">
        <v>2.0161290322580645E-3</v>
      </c>
      <c r="G5667" t="s">
        <v>517</v>
      </c>
      <c r="H5667" t="s">
        <v>269</v>
      </c>
      <c r="I5667" s="1">
        <v>84.740000000000009</v>
      </c>
      <c r="J5667" s="2">
        <v>0.13407258064516128</v>
      </c>
      <c r="K5667" s="2">
        <v>0.1939516129032258</v>
      </c>
      <c r="L5667" s="2">
        <v>0.17076612287952053</v>
      </c>
    </row>
    <row r="5668" spans="1:12" x14ac:dyDescent="0.35">
      <c r="A5668">
        <v>7820612</v>
      </c>
      <c r="B5668" t="s">
        <v>41</v>
      </c>
      <c r="C5668" t="s">
        <v>96</v>
      </c>
      <c r="D5668" t="s">
        <v>492</v>
      </c>
      <c r="E5668" t="s">
        <v>518</v>
      </c>
      <c r="F5668" s="6">
        <v>4.0322580645161289E-3</v>
      </c>
      <c r="G5668" t="s">
        <v>519</v>
      </c>
      <c r="H5668" t="s">
        <v>520</v>
      </c>
      <c r="I5668" s="1">
        <v>83.075000000000003</v>
      </c>
      <c r="J5668" s="2">
        <v>0.27016129032258063</v>
      </c>
      <c r="K5668" s="2">
        <v>0.35846774193548386</v>
      </c>
      <c r="L5668" s="2">
        <v>0.33508063900855278</v>
      </c>
    </row>
    <row r="5669" spans="1:12" x14ac:dyDescent="0.35">
      <c r="A5669">
        <v>7820612</v>
      </c>
      <c r="B5669" t="s">
        <v>41</v>
      </c>
      <c r="C5669" t="s">
        <v>96</v>
      </c>
      <c r="D5669" t="s">
        <v>492</v>
      </c>
      <c r="E5669" t="s">
        <v>521</v>
      </c>
      <c r="F5669" s="6">
        <v>2.0161290322580645E-3</v>
      </c>
      <c r="G5669" t="s">
        <v>522</v>
      </c>
      <c r="H5669" t="s">
        <v>449</v>
      </c>
      <c r="I5669" s="1">
        <v>73.694999999999993</v>
      </c>
      <c r="J5669" s="2">
        <v>0.13346774193548389</v>
      </c>
      <c r="K5669" s="2">
        <v>0.14737903225806451</v>
      </c>
      <c r="L5669" s="2">
        <v>0.14879032873338269</v>
      </c>
    </row>
    <row r="5670" spans="1:12" x14ac:dyDescent="0.35">
      <c r="A5670">
        <v>7820612</v>
      </c>
      <c r="B5670" t="s">
        <v>41</v>
      </c>
      <c r="C5670" t="str">
        <f>C5669</f>
        <v>E</v>
      </c>
      <c r="D5670" s="4" t="str">
        <f>"Comparison School Score"</f>
        <v>Comparison School Score</v>
      </c>
      <c r="F5670" s="6">
        <v>0.65927419354838745</v>
      </c>
      <c r="I5670" s="1"/>
      <c r="J5670" s="2">
        <v>28.002822580645152</v>
      </c>
      <c r="K5670" s="2">
        <v>53.777419354838699</v>
      </c>
      <c r="L5670" s="2">
        <v>43.871169325613209</v>
      </c>
    </row>
    <row r="5671" spans="1:12" x14ac:dyDescent="0.35">
      <c r="A5671">
        <v>7820612</v>
      </c>
      <c r="B5671" t="s">
        <v>41</v>
      </c>
      <c r="C5671" t="s">
        <v>97</v>
      </c>
      <c r="D5671" t="s">
        <v>392</v>
      </c>
      <c r="E5671" t="s">
        <v>394</v>
      </c>
      <c r="F5671" s="6">
        <v>2.0161290322580645E-3</v>
      </c>
      <c r="G5671" t="s">
        <v>1831</v>
      </c>
      <c r="H5671" t="s">
        <v>786</v>
      </c>
      <c r="I5671" s="1">
        <v>77.88</v>
      </c>
      <c r="J5671" s="2">
        <v>9.2540322580645151E-2</v>
      </c>
      <c r="K5671" s="2">
        <v>0.19637096774193549</v>
      </c>
      <c r="L5671" s="2">
        <v>0.15705645161290324</v>
      </c>
    </row>
    <row r="5672" spans="1:12" x14ac:dyDescent="0.35">
      <c r="A5672">
        <v>7820612</v>
      </c>
      <c r="B5672" t="s">
        <v>41</v>
      </c>
      <c r="C5672" t="s">
        <v>97</v>
      </c>
      <c r="D5672" t="s">
        <v>392</v>
      </c>
      <c r="E5672" t="s">
        <v>588</v>
      </c>
      <c r="F5672" s="6">
        <v>4.0322580645161289E-3</v>
      </c>
      <c r="G5672" t="s">
        <v>589</v>
      </c>
      <c r="H5672" t="s">
        <v>590</v>
      </c>
      <c r="I5672" s="1">
        <v>59.78</v>
      </c>
      <c r="J5672" s="2">
        <v>0.125</v>
      </c>
      <c r="K5672" s="2">
        <v>0.31129032258064515</v>
      </c>
      <c r="L5672" s="2">
        <v>0.24072580952798167</v>
      </c>
    </row>
    <row r="5673" spans="1:12" x14ac:dyDescent="0.35">
      <c r="A5673">
        <v>7820612</v>
      </c>
      <c r="B5673" t="s">
        <v>41</v>
      </c>
      <c r="C5673" t="s">
        <v>97</v>
      </c>
      <c r="D5673" t="s">
        <v>392</v>
      </c>
      <c r="E5673" t="s">
        <v>591</v>
      </c>
      <c r="F5673" s="6">
        <v>2.0161290322580645E-3</v>
      </c>
      <c r="G5673" t="s">
        <v>361</v>
      </c>
      <c r="H5673" t="s">
        <v>592</v>
      </c>
      <c r="I5673" s="1">
        <v>91.75</v>
      </c>
      <c r="J5673" s="2">
        <v>0.18729838709677421</v>
      </c>
      <c r="K5673" s="2">
        <v>0.18709677419354837</v>
      </c>
      <c r="L5673" s="2">
        <v>0.18508065131402784</v>
      </c>
    </row>
    <row r="5674" spans="1:12" x14ac:dyDescent="0.35">
      <c r="A5674">
        <v>7820612</v>
      </c>
      <c r="B5674" t="s">
        <v>41</v>
      </c>
      <c r="C5674" t="s">
        <v>97</v>
      </c>
      <c r="D5674" t="s">
        <v>392</v>
      </c>
      <c r="E5674" t="s">
        <v>595</v>
      </c>
      <c r="F5674" s="6">
        <v>6.0483870967741934E-3</v>
      </c>
      <c r="G5674" t="s">
        <v>596</v>
      </c>
      <c r="H5674" t="s">
        <v>597</v>
      </c>
      <c r="I5674" s="1">
        <v>47.809999999999995</v>
      </c>
      <c r="J5674" s="2">
        <v>0.18084677419354836</v>
      </c>
      <c r="K5674" s="2">
        <v>0.42399193548387093</v>
      </c>
      <c r="L5674" s="2">
        <v>0.28911289861125328</v>
      </c>
    </row>
    <row r="5675" spans="1:12" x14ac:dyDescent="0.35">
      <c r="A5675">
        <v>7820612</v>
      </c>
      <c r="B5675" t="s">
        <v>41</v>
      </c>
      <c r="C5675" t="s">
        <v>97</v>
      </c>
      <c r="D5675" t="s">
        <v>392</v>
      </c>
      <c r="E5675" t="s">
        <v>598</v>
      </c>
      <c r="F5675" s="6">
        <v>4.0322580645161289E-3</v>
      </c>
      <c r="G5675" t="s">
        <v>344</v>
      </c>
      <c r="H5675" t="s">
        <v>149</v>
      </c>
      <c r="I5675" s="1">
        <v>49.42</v>
      </c>
      <c r="J5675" s="2">
        <v>0.10806451612903226</v>
      </c>
      <c r="K5675" s="2">
        <v>0.26774193548387099</v>
      </c>
      <c r="L5675" s="2">
        <v>0.19879031950427639</v>
      </c>
    </row>
    <row r="5676" spans="1:12" x14ac:dyDescent="0.35">
      <c r="A5676">
        <v>7820612</v>
      </c>
      <c r="B5676" t="s">
        <v>41</v>
      </c>
      <c r="C5676" t="s">
        <v>97</v>
      </c>
      <c r="D5676" t="s">
        <v>392</v>
      </c>
      <c r="E5676" t="s">
        <v>599</v>
      </c>
      <c r="F5676" s="6">
        <v>4.0322580645161289E-3</v>
      </c>
      <c r="G5676" t="s">
        <v>355</v>
      </c>
      <c r="H5676" t="s">
        <v>600</v>
      </c>
      <c r="I5676" s="1">
        <v>72.034999999999997</v>
      </c>
      <c r="J5676" s="2">
        <v>0.13306451612903225</v>
      </c>
      <c r="K5676" s="2">
        <v>0.38749999999999996</v>
      </c>
      <c r="L5676" s="2">
        <v>0.29032258064516125</v>
      </c>
    </row>
    <row r="5677" spans="1:12" x14ac:dyDescent="0.35">
      <c r="A5677">
        <v>7820612</v>
      </c>
      <c r="B5677" t="s">
        <v>41</v>
      </c>
      <c r="C5677" t="s">
        <v>97</v>
      </c>
      <c r="D5677" t="s">
        <v>392</v>
      </c>
      <c r="E5677" t="s">
        <v>601</v>
      </c>
      <c r="F5677" s="6">
        <v>1.8145161290322582E-2</v>
      </c>
      <c r="G5677" t="s">
        <v>602</v>
      </c>
      <c r="H5677" t="s">
        <v>603</v>
      </c>
      <c r="I5677" s="1">
        <v>59.289999999999992</v>
      </c>
      <c r="J5677" s="2">
        <v>0.75846774193548383</v>
      </c>
      <c r="K5677" s="2">
        <v>1.3754032258064517</v>
      </c>
      <c r="L5677" s="2">
        <v>1.0760080506724696</v>
      </c>
    </row>
    <row r="5678" spans="1:12" x14ac:dyDescent="0.35">
      <c r="A5678">
        <v>7820612</v>
      </c>
      <c r="B5678" t="s">
        <v>41</v>
      </c>
      <c r="C5678" t="s">
        <v>97</v>
      </c>
      <c r="D5678" t="s">
        <v>392</v>
      </c>
      <c r="E5678" t="s">
        <v>606</v>
      </c>
      <c r="F5678" s="6">
        <v>8.0645161290322578E-3</v>
      </c>
      <c r="G5678" t="s">
        <v>607</v>
      </c>
      <c r="H5678" t="s">
        <v>608</v>
      </c>
      <c r="I5678" s="1">
        <v>53.844999999999999</v>
      </c>
      <c r="J5678" s="2">
        <v>0.25403225806451613</v>
      </c>
      <c r="K5678" s="2">
        <v>0.54596774193548392</v>
      </c>
      <c r="L5678" s="2">
        <v>0.43467743166031375</v>
      </c>
    </row>
    <row r="5679" spans="1:12" x14ac:dyDescent="0.35">
      <c r="A5679">
        <v>7820612</v>
      </c>
      <c r="B5679" t="s">
        <v>41</v>
      </c>
      <c r="C5679" t="s">
        <v>97</v>
      </c>
      <c r="D5679" t="s">
        <v>392</v>
      </c>
      <c r="E5679" t="s">
        <v>609</v>
      </c>
      <c r="F5679" s="6">
        <v>2.0161290322580645E-3</v>
      </c>
      <c r="G5679" t="s">
        <v>411</v>
      </c>
      <c r="H5679" t="s">
        <v>610</v>
      </c>
      <c r="I5679" s="1">
        <v>67.704999999999998</v>
      </c>
      <c r="J5679" s="2">
        <v>7.7217741935483863E-2</v>
      </c>
      <c r="K5679" s="2">
        <v>0.16915322580645162</v>
      </c>
      <c r="L5679" s="2">
        <v>0.13669355453983428</v>
      </c>
    </row>
    <row r="5680" spans="1:12" x14ac:dyDescent="0.35">
      <c r="A5680">
        <v>7820612</v>
      </c>
      <c r="B5680" t="s">
        <v>41</v>
      </c>
      <c r="C5680" t="s">
        <v>97</v>
      </c>
      <c r="D5680" t="s">
        <v>392</v>
      </c>
      <c r="E5680" t="s">
        <v>611</v>
      </c>
      <c r="F5680" s="6">
        <v>4.0322580645161289E-3</v>
      </c>
      <c r="G5680" t="s">
        <v>612</v>
      </c>
      <c r="H5680" t="s">
        <v>488</v>
      </c>
      <c r="I5680" s="1">
        <v>82.399999999999991</v>
      </c>
      <c r="J5680" s="2">
        <v>0.29193548387096774</v>
      </c>
      <c r="K5680" s="2">
        <v>0.35967741935483871</v>
      </c>
      <c r="L5680" s="2">
        <v>0.33225807066886653</v>
      </c>
    </row>
    <row r="5681" spans="1:12" x14ac:dyDescent="0.35">
      <c r="A5681">
        <v>7820612</v>
      </c>
      <c r="B5681" t="s">
        <v>41</v>
      </c>
      <c r="C5681" t="s">
        <v>97</v>
      </c>
      <c r="D5681" t="s">
        <v>305</v>
      </c>
      <c r="E5681" t="s">
        <v>1561</v>
      </c>
      <c r="F5681" s="6">
        <v>4.0322580645161289E-3</v>
      </c>
      <c r="G5681" t="s">
        <v>879</v>
      </c>
      <c r="H5681" t="s">
        <v>990</v>
      </c>
      <c r="I5681" s="1">
        <v>72.905000000000001</v>
      </c>
      <c r="J5681" s="2">
        <v>0.17137096774193547</v>
      </c>
      <c r="K5681" s="2">
        <v>0.36008064516129029</v>
      </c>
      <c r="L5681" s="2">
        <v>0.29435483870967744</v>
      </c>
    </row>
    <row r="5682" spans="1:12" x14ac:dyDescent="0.35">
      <c r="A5682">
        <v>7820612</v>
      </c>
      <c r="B5682" t="s">
        <v>41</v>
      </c>
      <c r="C5682" t="s">
        <v>97</v>
      </c>
      <c r="D5682" t="s">
        <v>305</v>
      </c>
      <c r="E5682" t="s">
        <v>660</v>
      </c>
      <c r="F5682" s="6">
        <v>2.0161290322580645E-3</v>
      </c>
      <c r="G5682" t="s">
        <v>446</v>
      </c>
      <c r="H5682" t="s">
        <v>661</v>
      </c>
      <c r="I5682" s="1">
        <v>70.094999999999999</v>
      </c>
      <c r="J5682" s="2">
        <v>8.8306451612903222E-2</v>
      </c>
      <c r="K5682" s="2">
        <v>0.19495967741935483</v>
      </c>
      <c r="L5682" s="2">
        <v>0.14153225191177859</v>
      </c>
    </row>
    <row r="5683" spans="1:12" x14ac:dyDescent="0.35">
      <c r="A5683">
        <v>7820612</v>
      </c>
      <c r="B5683" t="s">
        <v>41</v>
      </c>
      <c r="C5683" t="s">
        <v>97</v>
      </c>
      <c r="D5683" t="s">
        <v>472</v>
      </c>
      <c r="E5683" t="s">
        <v>672</v>
      </c>
      <c r="F5683" s="6">
        <v>4.0322580645161289E-2</v>
      </c>
      <c r="G5683" t="s">
        <v>673</v>
      </c>
      <c r="H5683" t="s">
        <v>359</v>
      </c>
      <c r="I5683" s="1">
        <v>59.284999999999997</v>
      </c>
      <c r="J5683" s="2">
        <v>1.3669354838709677</v>
      </c>
      <c r="K5683" s="2">
        <v>3.0524193548387095</v>
      </c>
      <c r="L5683" s="2">
        <v>2.3911290014943769</v>
      </c>
    </row>
    <row r="5684" spans="1:12" x14ac:dyDescent="0.35">
      <c r="A5684">
        <v>7820612</v>
      </c>
      <c r="B5684" t="s">
        <v>41</v>
      </c>
      <c r="C5684" t="s">
        <v>97</v>
      </c>
      <c r="D5684" t="s">
        <v>472</v>
      </c>
      <c r="E5684" t="s">
        <v>687</v>
      </c>
      <c r="F5684" s="6">
        <v>1.8145161290322582E-2</v>
      </c>
      <c r="G5684" t="s">
        <v>1580</v>
      </c>
      <c r="H5684" t="s">
        <v>155</v>
      </c>
      <c r="I5684" s="1">
        <v>67.10499999999999</v>
      </c>
      <c r="J5684" s="2">
        <v>0.82379032258064522</v>
      </c>
      <c r="K5684" s="2">
        <v>1.6112903225806452</v>
      </c>
      <c r="L5684" s="2">
        <v>1.2193547833350398</v>
      </c>
    </row>
    <row r="5685" spans="1:12" x14ac:dyDescent="0.35">
      <c r="A5685">
        <v>7820612</v>
      </c>
      <c r="B5685" t="s">
        <v>41</v>
      </c>
      <c r="C5685" t="s">
        <v>97</v>
      </c>
      <c r="D5685" t="s">
        <v>472</v>
      </c>
      <c r="E5685" t="s">
        <v>674</v>
      </c>
      <c r="F5685" s="6">
        <v>1.8145161290322582E-2</v>
      </c>
      <c r="G5685" t="s">
        <v>675</v>
      </c>
      <c r="H5685" t="s">
        <v>676</v>
      </c>
      <c r="I5685" s="1">
        <v>60.615000000000002</v>
      </c>
      <c r="J5685" s="2">
        <v>0.5879032258064516</v>
      </c>
      <c r="K5685" s="2">
        <v>1.4425403225806452</v>
      </c>
      <c r="L5685" s="2">
        <v>1.0977822580645162</v>
      </c>
    </row>
    <row r="5686" spans="1:12" x14ac:dyDescent="0.35">
      <c r="A5686">
        <v>7820612</v>
      </c>
      <c r="B5686" t="s">
        <v>41</v>
      </c>
      <c r="C5686" t="s">
        <v>97</v>
      </c>
      <c r="D5686" t="s">
        <v>472</v>
      </c>
      <c r="E5686" t="s">
        <v>2569</v>
      </c>
      <c r="F5686" s="6">
        <v>2.0161290322580645E-3</v>
      </c>
      <c r="G5686" t="s">
        <v>826</v>
      </c>
      <c r="H5686" t="s">
        <v>1071</v>
      </c>
      <c r="I5686" s="1">
        <v>71.344999999999999</v>
      </c>
      <c r="J5686" s="2">
        <v>0.12903225806451613</v>
      </c>
      <c r="K5686" s="2">
        <v>0.16673387096774195</v>
      </c>
      <c r="L5686" s="2">
        <v>0.14395161597959458</v>
      </c>
    </row>
    <row r="5687" spans="1:12" x14ac:dyDescent="0.35">
      <c r="A5687">
        <v>7820612</v>
      </c>
      <c r="B5687" t="s">
        <v>41</v>
      </c>
      <c r="C5687" t="s">
        <v>97</v>
      </c>
      <c r="D5687" t="s">
        <v>472</v>
      </c>
      <c r="E5687" t="s">
        <v>677</v>
      </c>
      <c r="F5687" s="6">
        <v>2.0161290322580645E-3</v>
      </c>
      <c r="G5687" t="s">
        <v>678</v>
      </c>
      <c r="H5687" t="s">
        <v>439</v>
      </c>
      <c r="I5687" s="1">
        <v>70.024999999999991</v>
      </c>
      <c r="J5687" s="2">
        <v>8.8508064516129026E-2</v>
      </c>
      <c r="K5687" s="2">
        <v>0.18346774193548387</v>
      </c>
      <c r="L5687" s="2">
        <v>0.14133064208492155</v>
      </c>
    </row>
    <row r="5688" spans="1:12" x14ac:dyDescent="0.35">
      <c r="A5688">
        <v>7820612</v>
      </c>
      <c r="B5688" t="s">
        <v>41</v>
      </c>
      <c r="C5688" t="s">
        <v>97</v>
      </c>
      <c r="D5688" t="s">
        <v>472</v>
      </c>
      <c r="E5688" t="s">
        <v>679</v>
      </c>
      <c r="F5688" s="6">
        <v>3.8306451612903226E-2</v>
      </c>
      <c r="G5688" t="s">
        <v>630</v>
      </c>
      <c r="H5688" t="s">
        <v>680</v>
      </c>
      <c r="I5688" s="1">
        <v>65.495000000000005</v>
      </c>
      <c r="J5688" s="2">
        <v>1.3713709677419355</v>
      </c>
      <c r="K5688" s="2">
        <v>3.0606854838709681</v>
      </c>
      <c r="L5688" s="2">
        <v>2.5052419939348773</v>
      </c>
    </row>
    <row r="5689" spans="1:12" x14ac:dyDescent="0.35">
      <c r="A5689">
        <v>7820612</v>
      </c>
      <c r="B5689" t="s">
        <v>41</v>
      </c>
      <c r="C5689" t="s">
        <v>97</v>
      </c>
      <c r="D5689" t="s">
        <v>472</v>
      </c>
      <c r="E5689" t="s">
        <v>681</v>
      </c>
      <c r="F5689" s="6">
        <v>1.2096774193548387E-2</v>
      </c>
      <c r="G5689" t="s">
        <v>551</v>
      </c>
      <c r="H5689" t="s">
        <v>259</v>
      </c>
      <c r="I5689" s="1">
        <v>62.879999999999995</v>
      </c>
      <c r="J5689" s="2">
        <v>0.47782258064516125</v>
      </c>
      <c r="K5689" s="2">
        <v>1.0258064516129031</v>
      </c>
      <c r="L5689" s="2">
        <v>0.75967741012573242</v>
      </c>
    </row>
    <row r="5690" spans="1:12" x14ac:dyDescent="0.35">
      <c r="A5690">
        <v>7820612</v>
      </c>
      <c r="B5690" t="s">
        <v>41</v>
      </c>
      <c r="C5690" t="s">
        <v>97</v>
      </c>
      <c r="D5690" t="s">
        <v>472</v>
      </c>
      <c r="E5690" t="s">
        <v>682</v>
      </c>
      <c r="F5690" s="6">
        <v>3.8306451612903226E-2</v>
      </c>
      <c r="G5690" t="s">
        <v>604</v>
      </c>
      <c r="H5690" t="s">
        <v>167</v>
      </c>
      <c r="I5690" s="1">
        <v>72.375</v>
      </c>
      <c r="J5690" s="2">
        <v>1.5207661290322583</v>
      </c>
      <c r="K5690" s="2">
        <v>3.428427419354839</v>
      </c>
      <c r="L5690" s="2">
        <v>2.7695565685149162</v>
      </c>
    </row>
    <row r="5691" spans="1:12" x14ac:dyDescent="0.35">
      <c r="A5691">
        <v>7820612</v>
      </c>
      <c r="B5691" t="s">
        <v>41</v>
      </c>
      <c r="C5691" t="s">
        <v>97</v>
      </c>
      <c r="D5691" t="s">
        <v>472</v>
      </c>
      <c r="E5691" t="s">
        <v>683</v>
      </c>
      <c r="F5691" s="6">
        <v>6.0483870967741934E-3</v>
      </c>
      <c r="G5691" t="s">
        <v>673</v>
      </c>
      <c r="H5691" t="s">
        <v>684</v>
      </c>
      <c r="I5691" s="1">
        <v>55.18</v>
      </c>
      <c r="J5691" s="2">
        <v>0.20504032258064514</v>
      </c>
      <c r="K5691" s="2">
        <v>0.45</v>
      </c>
      <c r="L5691" s="2">
        <v>0.3338709723564886</v>
      </c>
    </row>
    <row r="5692" spans="1:12" x14ac:dyDescent="0.35">
      <c r="A5692">
        <v>7820612</v>
      </c>
      <c r="B5692" t="s">
        <v>41</v>
      </c>
      <c r="C5692" t="s">
        <v>97</v>
      </c>
      <c r="D5692" t="s">
        <v>472</v>
      </c>
      <c r="E5692" t="s">
        <v>685</v>
      </c>
      <c r="F5692" s="6">
        <v>1.4112903225806451E-2</v>
      </c>
      <c r="G5692" t="s">
        <v>686</v>
      </c>
      <c r="H5692" t="s">
        <v>215</v>
      </c>
      <c r="I5692" s="1">
        <v>70.985000000000014</v>
      </c>
      <c r="J5692" s="2">
        <v>0.66612903225806452</v>
      </c>
      <c r="K5692" s="2">
        <v>1.3153225806451614</v>
      </c>
      <c r="L5692" s="2">
        <v>1.002016129032258</v>
      </c>
    </row>
    <row r="5693" spans="1:12" x14ac:dyDescent="0.35">
      <c r="A5693">
        <v>7820612</v>
      </c>
      <c r="B5693" t="s">
        <v>41</v>
      </c>
      <c r="C5693" t="s">
        <v>97</v>
      </c>
      <c r="D5693" t="s">
        <v>472</v>
      </c>
      <c r="E5693" t="s">
        <v>1574</v>
      </c>
      <c r="F5693" s="6">
        <v>3.8306451612903226E-2</v>
      </c>
      <c r="G5693" t="s">
        <v>1575</v>
      </c>
      <c r="H5693" t="s">
        <v>760</v>
      </c>
      <c r="I5693" s="1">
        <v>62.015000000000001</v>
      </c>
      <c r="J5693" s="2">
        <v>1.2717741935483873</v>
      </c>
      <c r="K5693" s="2">
        <v>2.9610887096774192</v>
      </c>
      <c r="L5693" s="2">
        <v>2.3788305867102837</v>
      </c>
    </row>
    <row r="5694" spans="1:12" x14ac:dyDescent="0.35">
      <c r="A5694">
        <v>7820612</v>
      </c>
      <c r="B5694" t="s">
        <v>41</v>
      </c>
      <c r="C5694" t="s">
        <v>97</v>
      </c>
      <c r="D5694" t="s">
        <v>472</v>
      </c>
      <c r="E5694" t="s">
        <v>815</v>
      </c>
      <c r="F5694" s="6">
        <v>1.6129032258064516E-2</v>
      </c>
      <c r="G5694" t="s">
        <v>580</v>
      </c>
      <c r="H5694" t="s">
        <v>816</v>
      </c>
      <c r="I5694" s="1">
        <v>68.52</v>
      </c>
      <c r="J5694" s="2">
        <v>0.76774193548387093</v>
      </c>
      <c r="K5694" s="2">
        <v>1.2983870967741935</v>
      </c>
      <c r="L5694" s="2">
        <v>1.1064515882922756</v>
      </c>
    </row>
    <row r="5695" spans="1:12" x14ac:dyDescent="0.35">
      <c r="A5695">
        <v>7820612</v>
      </c>
      <c r="B5695" t="s">
        <v>41</v>
      </c>
      <c r="C5695" t="s">
        <v>97</v>
      </c>
      <c r="D5695" t="s">
        <v>472</v>
      </c>
      <c r="E5695" t="s">
        <v>1576</v>
      </c>
      <c r="F5695" s="6">
        <v>6.0483870967741934E-3</v>
      </c>
      <c r="G5695" t="s">
        <v>871</v>
      </c>
      <c r="H5695" t="s">
        <v>436</v>
      </c>
      <c r="I5695" s="1">
        <v>70.53</v>
      </c>
      <c r="J5695" s="2">
        <v>0.24979838709677418</v>
      </c>
      <c r="K5695" s="2">
        <v>0.49838709677419357</v>
      </c>
      <c r="L5695" s="2">
        <v>0.42641129032258063</v>
      </c>
    </row>
    <row r="5696" spans="1:12" x14ac:dyDescent="0.35">
      <c r="A5696">
        <v>7820612</v>
      </c>
      <c r="B5696" t="s">
        <v>41</v>
      </c>
      <c r="C5696" t="s">
        <v>97</v>
      </c>
      <c r="D5696" t="s">
        <v>476</v>
      </c>
      <c r="E5696" t="s">
        <v>691</v>
      </c>
      <c r="F5696" s="6">
        <v>2.0161290322580645E-3</v>
      </c>
      <c r="G5696" t="s">
        <v>395</v>
      </c>
      <c r="H5696" t="s">
        <v>253</v>
      </c>
      <c r="I5696" s="1">
        <v>60.555</v>
      </c>
      <c r="J5696" s="2">
        <v>9.6975806451612898E-2</v>
      </c>
      <c r="K5696" s="2">
        <v>0.13467741935483871</v>
      </c>
      <c r="L5696" s="2">
        <v>0.12197580645161291</v>
      </c>
    </row>
    <row r="5697" spans="1:12" x14ac:dyDescent="0.35">
      <c r="A5697">
        <v>7820612</v>
      </c>
      <c r="B5697" t="s">
        <v>41</v>
      </c>
      <c r="C5697" t="s">
        <v>97</v>
      </c>
      <c r="D5697" t="s">
        <v>492</v>
      </c>
      <c r="E5697" t="s">
        <v>697</v>
      </c>
      <c r="F5697" s="6">
        <v>6.0483870967741934E-3</v>
      </c>
      <c r="G5697" t="s">
        <v>678</v>
      </c>
      <c r="H5697" t="s">
        <v>698</v>
      </c>
      <c r="I5697" s="1">
        <v>62.334999999999994</v>
      </c>
      <c r="J5697" s="2">
        <v>0.26552419354838708</v>
      </c>
      <c r="K5697" s="2">
        <v>0.4306451612903226</v>
      </c>
      <c r="L5697" s="2">
        <v>0.37681451151447909</v>
      </c>
    </row>
    <row r="5698" spans="1:12" x14ac:dyDescent="0.35">
      <c r="A5698">
        <v>7820612</v>
      </c>
      <c r="B5698" t="s">
        <v>41</v>
      </c>
      <c r="C5698" t="s">
        <v>97</v>
      </c>
      <c r="D5698" t="s">
        <v>492</v>
      </c>
      <c r="E5698" t="s">
        <v>704</v>
      </c>
      <c r="F5698" s="6">
        <v>4.0322580645161289E-3</v>
      </c>
      <c r="G5698" t="s">
        <v>197</v>
      </c>
      <c r="H5698" t="s">
        <v>705</v>
      </c>
      <c r="I5698" s="1">
        <v>72.61999999999999</v>
      </c>
      <c r="J5698" s="2">
        <v>0.1754032258064516</v>
      </c>
      <c r="K5698" s="2">
        <v>0.34919354838709676</v>
      </c>
      <c r="L5698" s="2">
        <v>0.2931451489848475</v>
      </c>
    </row>
    <row r="5699" spans="1:12" x14ac:dyDescent="0.35">
      <c r="A5699">
        <v>7820612</v>
      </c>
      <c r="B5699" t="s">
        <v>41</v>
      </c>
      <c r="C5699" t="s">
        <v>97</v>
      </c>
      <c r="D5699" t="s">
        <v>492</v>
      </c>
      <c r="E5699" t="s">
        <v>706</v>
      </c>
      <c r="F5699" s="6">
        <v>8.0645161290322578E-3</v>
      </c>
      <c r="G5699" t="s">
        <v>663</v>
      </c>
      <c r="H5699" t="s">
        <v>707</v>
      </c>
      <c r="I5699" s="1">
        <v>74.634999999999991</v>
      </c>
      <c r="J5699" s="2">
        <v>0.42096774193548386</v>
      </c>
      <c r="K5699" s="2">
        <v>0.64596774193548379</v>
      </c>
      <c r="L5699" s="2">
        <v>0.60161289092033143</v>
      </c>
    </row>
    <row r="5700" spans="1:12" x14ac:dyDescent="0.35">
      <c r="A5700">
        <v>7820612</v>
      </c>
      <c r="B5700" t="s">
        <v>41</v>
      </c>
      <c r="C5700" t="s">
        <v>97</v>
      </c>
      <c r="D5700" t="s">
        <v>492</v>
      </c>
      <c r="E5700" t="s">
        <v>615</v>
      </c>
      <c r="F5700" s="6">
        <v>4.0322580645161289E-3</v>
      </c>
      <c r="G5700" t="s">
        <v>616</v>
      </c>
      <c r="H5700" t="s">
        <v>413</v>
      </c>
      <c r="I5700" s="1">
        <v>79.185000000000002</v>
      </c>
      <c r="J5700" s="2">
        <v>0.23911290322580644</v>
      </c>
      <c r="K5700" s="2">
        <v>0.33911290322580639</v>
      </c>
      <c r="L5700" s="2">
        <v>0.31935482640420237</v>
      </c>
    </row>
    <row r="5701" spans="1:12" x14ac:dyDescent="0.35">
      <c r="A5701">
        <v>7820612</v>
      </c>
      <c r="B5701" t="s">
        <v>41</v>
      </c>
      <c r="C5701" t="s">
        <v>97</v>
      </c>
      <c r="D5701" t="s">
        <v>492</v>
      </c>
      <c r="E5701" t="s">
        <v>708</v>
      </c>
      <c r="F5701" s="6">
        <v>6.0483870967741934E-3</v>
      </c>
      <c r="G5701" t="s">
        <v>709</v>
      </c>
      <c r="H5701" t="s">
        <v>226</v>
      </c>
      <c r="I5701" s="1">
        <v>64.694999999999993</v>
      </c>
      <c r="J5701" s="2">
        <v>0.24556451612903227</v>
      </c>
      <c r="K5701" s="2">
        <v>0.45967741935483869</v>
      </c>
      <c r="L5701" s="2">
        <v>0.39133062670307772</v>
      </c>
    </row>
    <row r="5702" spans="1:12" x14ac:dyDescent="0.35">
      <c r="A5702">
        <v>7820612</v>
      </c>
      <c r="B5702" t="s">
        <v>41</v>
      </c>
      <c r="C5702" t="str">
        <f>C5701</f>
        <v>M</v>
      </c>
      <c r="D5702" s="4" t="str">
        <f>"Comparison School Score"</f>
        <v>Comparison School Score</v>
      </c>
      <c r="F5702" s="6">
        <v>0.34072580645161282</v>
      </c>
      <c r="I5702" s="1"/>
      <c r="J5702" s="2">
        <v>13.438306451612904</v>
      </c>
      <c r="K5702" s="2">
        <v>27.633064516129028</v>
      </c>
      <c r="L5702" s="2">
        <v>22.156451560604953</v>
      </c>
    </row>
    <row r="5703" spans="1:12" x14ac:dyDescent="0.35">
      <c r="A5703">
        <v>7830640</v>
      </c>
      <c r="B5703" t="s">
        <v>65</v>
      </c>
      <c r="C5703" t="s">
        <v>96</v>
      </c>
      <c r="D5703" t="s">
        <v>392</v>
      </c>
      <c r="E5703" t="s">
        <v>536</v>
      </c>
      <c r="F5703" s="6">
        <v>2.2222222222222223E-2</v>
      </c>
      <c r="G5703" t="s">
        <v>537</v>
      </c>
      <c r="H5703" t="s">
        <v>538</v>
      </c>
      <c r="I5703" s="1">
        <v>68.204999999999998</v>
      </c>
      <c r="J5703" s="2">
        <v>0.81777777777777771</v>
      </c>
      <c r="K5703" s="2">
        <v>1.8555555555555556</v>
      </c>
      <c r="L5703" s="2">
        <v>1.5133332994249133</v>
      </c>
    </row>
    <row r="5704" spans="1:12" x14ac:dyDescent="0.35">
      <c r="A5704">
        <v>7830640</v>
      </c>
      <c r="B5704" t="s">
        <v>65</v>
      </c>
      <c r="C5704" t="s">
        <v>96</v>
      </c>
      <c r="D5704" t="s">
        <v>392</v>
      </c>
      <c r="E5704" t="s">
        <v>394</v>
      </c>
      <c r="F5704" s="6">
        <v>1.1111111111111112E-2</v>
      </c>
      <c r="G5704" t="s">
        <v>395</v>
      </c>
      <c r="H5704" t="s">
        <v>396</v>
      </c>
      <c r="I5704" s="1">
        <v>78.709999999999994</v>
      </c>
      <c r="J5704" s="2">
        <v>0.5344444444444445</v>
      </c>
      <c r="K5704" s="2">
        <v>1.1066666666666667</v>
      </c>
      <c r="L5704" s="2">
        <v>0.87444444444444447</v>
      </c>
    </row>
    <row r="5705" spans="1:12" x14ac:dyDescent="0.35">
      <c r="A5705">
        <v>7830640</v>
      </c>
      <c r="B5705" t="s">
        <v>65</v>
      </c>
      <c r="C5705" t="s">
        <v>96</v>
      </c>
      <c r="D5705" t="s">
        <v>392</v>
      </c>
      <c r="E5705" t="s">
        <v>1302</v>
      </c>
      <c r="F5705" s="6">
        <v>1.1111111111111112E-2</v>
      </c>
      <c r="G5705" t="s">
        <v>1303</v>
      </c>
      <c r="H5705" t="s">
        <v>707</v>
      </c>
      <c r="I5705" s="1">
        <v>62.019999999999996</v>
      </c>
      <c r="J5705" s="2">
        <v>0.42888888888888893</v>
      </c>
      <c r="K5705" s="2">
        <v>0.89</v>
      </c>
      <c r="L5705" s="2">
        <v>0.68888888888888888</v>
      </c>
    </row>
    <row r="5706" spans="1:12" x14ac:dyDescent="0.35">
      <c r="A5706">
        <v>7830640</v>
      </c>
      <c r="B5706" t="s">
        <v>65</v>
      </c>
      <c r="C5706" t="s">
        <v>96</v>
      </c>
      <c r="D5706" t="s">
        <v>392</v>
      </c>
      <c r="E5706" t="s">
        <v>544</v>
      </c>
      <c r="F5706" s="6">
        <v>1.1111111111111112E-2</v>
      </c>
      <c r="G5706" t="s">
        <v>545</v>
      </c>
      <c r="H5706" t="s">
        <v>256</v>
      </c>
      <c r="I5706" s="1">
        <v>72.72</v>
      </c>
      <c r="J5706" s="2">
        <v>0.5</v>
      </c>
      <c r="K5706" s="2">
        <v>0.95111111111111113</v>
      </c>
      <c r="L5706" s="2">
        <v>0.80888892279730906</v>
      </c>
    </row>
    <row r="5707" spans="1:12" x14ac:dyDescent="0.35">
      <c r="A5707">
        <v>7830640</v>
      </c>
      <c r="B5707" t="s">
        <v>65</v>
      </c>
      <c r="C5707" t="s">
        <v>96</v>
      </c>
      <c r="D5707" t="s">
        <v>392</v>
      </c>
      <c r="E5707" t="s">
        <v>573</v>
      </c>
      <c r="F5707" s="6">
        <v>1.1111111111111112E-2</v>
      </c>
      <c r="G5707" t="s">
        <v>501</v>
      </c>
      <c r="H5707" t="s">
        <v>206</v>
      </c>
      <c r="I5707" s="1">
        <v>75.59</v>
      </c>
      <c r="J5707" s="2">
        <v>0.45222222222222225</v>
      </c>
      <c r="K5707" s="2">
        <v>1.1111111111111112</v>
      </c>
      <c r="L5707" s="2">
        <v>0.83999998304578993</v>
      </c>
    </row>
    <row r="5708" spans="1:12" x14ac:dyDescent="0.35">
      <c r="A5708">
        <v>7830640</v>
      </c>
      <c r="B5708" t="s">
        <v>65</v>
      </c>
      <c r="C5708" t="s">
        <v>96</v>
      </c>
      <c r="D5708" t="s">
        <v>305</v>
      </c>
      <c r="E5708" t="s">
        <v>736</v>
      </c>
      <c r="F5708" s="6">
        <v>1.1111111111111112E-2</v>
      </c>
      <c r="G5708" t="s">
        <v>288</v>
      </c>
      <c r="H5708" t="s">
        <v>170</v>
      </c>
      <c r="I5708" s="1">
        <v>75.634999999999991</v>
      </c>
      <c r="J5708" s="2">
        <v>0.51333333333333342</v>
      </c>
      <c r="K5708" s="2">
        <v>1.0366666666666666</v>
      </c>
      <c r="L5708" s="2">
        <v>0.84111107720269096</v>
      </c>
    </row>
    <row r="5709" spans="1:12" x14ac:dyDescent="0.35">
      <c r="A5709">
        <v>7830640</v>
      </c>
      <c r="B5709" t="s">
        <v>65</v>
      </c>
      <c r="C5709" t="s">
        <v>96</v>
      </c>
      <c r="D5709" t="s">
        <v>305</v>
      </c>
      <c r="E5709" t="s">
        <v>737</v>
      </c>
      <c r="F5709" s="6">
        <v>1.1111111111111112E-2</v>
      </c>
      <c r="G5709" t="s">
        <v>336</v>
      </c>
      <c r="H5709" t="s">
        <v>628</v>
      </c>
      <c r="I5709" s="1">
        <v>70.16</v>
      </c>
      <c r="J5709" s="2">
        <v>0.42777777777777781</v>
      </c>
      <c r="K5709" s="2">
        <v>0.93111111111111111</v>
      </c>
      <c r="L5709" s="2">
        <v>0.77999996609157984</v>
      </c>
    </row>
    <row r="5710" spans="1:12" x14ac:dyDescent="0.35">
      <c r="A5710">
        <v>7830640</v>
      </c>
      <c r="B5710" t="s">
        <v>65</v>
      </c>
      <c r="C5710" t="s">
        <v>96</v>
      </c>
      <c r="D5710" t="s">
        <v>305</v>
      </c>
      <c r="E5710" t="s">
        <v>1775</v>
      </c>
      <c r="F5710" s="6">
        <v>1.1111111111111112E-2</v>
      </c>
      <c r="G5710" t="s">
        <v>166</v>
      </c>
      <c r="H5710" t="s">
        <v>211</v>
      </c>
      <c r="I5710" s="1">
        <v>78.010000000000005</v>
      </c>
      <c r="J5710" s="2">
        <v>0.61222222222222222</v>
      </c>
      <c r="K5710" s="2">
        <v>1.0033333333333334</v>
      </c>
      <c r="L5710" s="2">
        <v>0.8666666666666667</v>
      </c>
    </row>
    <row r="5711" spans="1:12" x14ac:dyDescent="0.35">
      <c r="A5711">
        <v>7830640</v>
      </c>
      <c r="B5711" t="s">
        <v>65</v>
      </c>
      <c r="C5711" t="s">
        <v>96</v>
      </c>
      <c r="D5711" t="s">
        <v>305</v>
      </c>
      <c r="E5711" t="s">
        <v>412</v>
      </c>
      <c r="F5711" s="6">
        <v>1.1111111111111112E-2</v>
      </c>
      <c r="G5711" t="s">
        <v>331</v>
      </c>
      <c r="H5711" t="s">
        <v>413</v>
      </c>
      <c r="I5711" s="1">
        <v>64.564999999999998</v>
      </c>
      <c r="J5711" s="2">
        <v>0.45</v>
      </c>
      <c r="K5711" s="2">
        <v>0.93444444444444441</v>
      </c>
      <c r="L5711" s="2">
        <v>0.71666666666666667</v>
      </c>
    </row>
    <row r="5712" spans="1:12" x14ac:dyDescent="0.35">
      <c r="A5712">
        <v>7830640</v>
      </c>
      <c r="B5712" t="s">
        <v>65</v>
      </c>
      <c r="C5712" t="s">
        <v>96</v>
      </c>
      <c r="D5712" t="s">
        <v>414</v>
      </c>
      <c r="E5712" t="s">
        <v>1921</v>
      </c>
      <c r="F5712" s="6">
        <v>1.1111111111111112E-2</v>
      </c>
      <c r="G5712" t="s">
        <v>1922</v>
      </c>
      <c r="H5712" t="s">
        <v>922</v>
      </c>
      <c r="I5712" s="1">
        <v>90.704999999999998</v>
      </c>
      <c r="J5712" s="2">
        <v>0.99</v>
      </c>
      <c r="K5712" s="2">
        <v>1.0533333333333332</v>
      </c>
      <c r="L5712" s="2">
        <v>1.0077777438693576</v>
      </c>
    </row>
    <row r="5713" spans="1:12" x14ac:dyDescent="0.35">
      <c r="A5713">
        <v>7830640</v>
      </c>
      <c r="B5713" t="s">
        <v>65</v>
      </c>
      <c r="C5713" t="s">
        <v>96</v>
      </c>
      <c r="D5713" t="s">
        <v>472</v>
      </c>
      <c r="E5713" t="s">
        <v>1315</v>
      </c>
      <c r="F5713" s="6">
        <v>1.1111111111111112E-2</v>
      </c>
      <c r="G5713" t="s">
        <v>586</v>
      </c>
      <c r="H5713" t="s">
        <v>1316</v>
      </c>
      <c r="I5713" s="1">
        <v>61.17</v>
      </c>
      <c r="J5713" s="2">
        <v>0.34555555555555556</v>
      </c>
      <c r="K5713" s="2">
        <v>0.83333333333333337</v>
      </c>
      <c r="L5713" s="2">
        <v>0.68000000847710507</v>
      </c>
    </row>
    <row r="5714" spans="1:12" x14ac:dyDescent="0.35">
      <c r="A5714">
        <v>7830640</v>
      </c>
      <c r="B5714" t="s">
        <v>65</v>
      </c>
      <c r="C5714" t="s">
        <v>96</v>
      </c>
      <c r="D5714" t="s">
        <v>472</v>
      </c>
      <c r="E5714" t="s">
        <v>480</v>
      </c>
      <c r="F5714" s="6">
        <v>1.1111111111111112E-2</v>
      </c>
      <c r="G5714" t="s">
        <v>709</v>
      </c>
      <c r="H5714" t="s">
        <v>447</v>
      </c>
      <c r="I5714" s="1">
        <v>60.314999999999998</v>
      </c>
      <c r="J5714" s="2">
        <v>0.45111111111111113</v>
      </c>
      <c r="K5714" s="2">
        <v>0.88444444444444437</v>
      </c>
      <c r="L5714" s="2">
        <v>0.67111112806532125</v>
      </c>
    </row>
    <row r="5715" spans="1:12" x14ac:dyDescent="0.35">
      <c r="A5715">
        <v>7830640</v>
      </c>
      <c r="B5715" t="s">
        <v>65</v>
      </c>
      <c r="C5715" t="s">
        <v>96</v>
      </c>
      <c r="D5715" t="s">
        <v>472</v>
      </c>
      <c r="E5715" t="s">
        <v>1043</v>
      </c>
      <c r="F5715" s="6">
        <v>1.1111111111111112E-2</v>
      </c>
      <c r="G5715" t="s">
        <v>648</v>
      </c>
      <c r="H5715" t="s">
        <v>628</v>
      </c>
      <c r="I5715" s="1">
        <v>66.34</v>
      </c>
      <c r="J5715" s="2">
        <v>0.53</v>
      </c>
      <c r="K5715" s="2">
        <v>0.93111111111111111</v>
      </c>
      <c r="L5715" s="2">
        <v>0.73666670057508687</v>
      </c>
    </row>
    <row r="5716" spans="1:12" x14ac:dyDescent="0.35">
      <c r="A5716">
        <v>7830640</v>
      </c>
      <c r="B5716" t="s">
        <v>65</v>
      </c>
      <c r="C5716" t="s">
        <v>96</v>
      </c>
      <c r="D5716" t="s">
        <v>492</v>
      </c>
      <c r="E5716" t="s">
        <v>495</v>
      </c>
      <c r="F5716" s="6">
        <v>1.1111111111111112E-2</v>
      </c>
      <c r="G5716" t="s">
        <v>496</v>
      </c>
      <c r="H5716" t="s">
        <v>223</v>
      </c>
      <c r="I5716" s="1">
        <v>61.8</v>
      </c>
      <c r="J5716" s="2">
        <v>0.64111111111111119</v>
      </c>
      <c r="K5716" s="2">
        <v>0.87333333333333329</v>
      </c>
      <c r="L5716" s="2">
        <v>0.68666665818956163</v>
      </c>
    </row>
    <row r="5717" spans="1:12" x14ac:dyDescent="0.35">
      <c r="A5717">
        <v>7830640</v>
      </c>
      <c r="B5717" t="s">
        <v>65</v>
      </c>
      <c r="C5717" t="s">
        <v>96</v>
      </c>
      <c r="D5717" t="s">
        <v>492</v>
      </c>
      <c r="E5717" t="s">
        <v>500</v>
      </c>
      <c r="F5717" s="6">
        <v>1.1111111111111112E-2</v>
      </c>
      <c r="G5717" t="s">
        <v>501</v>
      </c>
      <c r="H5717" t="s">
        <v>502</v>
      </c>
      <c r="I5717" s="1">
        <v>68.28</v>
      </c>
      <c r="J5717" s="2">
        <v>0.45222222222222225</v>
      </c>
      <c r="K5717" s="2">
        <v>0.86888888888888893</v>
      </c>
      <c r="L5717" s="2">
        <v>0.75888892279730902</v>
      </c>
    </row>
    <row r="5718" spans="1:12" x14ac:dyDescent="0.35">
      <c r="A5718">
        <v>7830640</v>
      </c>
      <c r="B5718" t="s">
        <v>65</v>
      </c>
      <c r="C5718" t="s">
        <v>96</v>
      </c>
      <c r="D5718" t="s">
        <v>492</v>
      </c>
      <c r="E5718" t="s">
        <v>787</v>
      </c>
      <c r="F5718" s="6">
        <v>1.1111111111111112E-2</v>
      </c>
      <c r="G5718" t="s">
        <v>788</v>
      </c>
      <c r="H5718" t="s">
        <v>170</v>
      </c>
      <c r="I5718" s="1">
        <v>76.414999999999992</v>
      </c>
      <c r="J5718" s="2">
        <v>0.52222222222222225</v>
      </c>
      <c r="K5718" s="2">
        <v>1.0366666666666666</v>
      </c>
      <c r="L5718" s="2">
        <v>0.84888890584309895</v>
      </c>
    </row>
    <row r="5719" spans="1:12" x14ac:dyDescent="0.35">
      <c r="A5719">
        <v>7830640</v>
      </c>
      <c r="B5719" t="s">
        <v>65</v>
      </c>
      <c r="C5719" t="s">
        <v>96</v>
      </c>
      <c r="D5719" t="s">
        <v>492</v>
      </c>
      <c r="E5719" t="s">
        <v>156</v>
      </c>
      <c r="F5719" s="6">
        <v>2.2222222222222223E-2</v>
      </c>
      <c r="G5719" t="s">
        <v>545</v>
      </c>
      <c r="H5719" t="s">
        <v>791</v>
      </c>
      <c r="I5719" s="1">
        <v>60.454999999999998</v>
      </c>
      <c r="J5719" s="2">
        <v>1</v>
      </c>
      <c r="K5719" s="2">
        <v>1.9444444444444444</v>
      </c>
      <c r="L5719" s="2">
        <v>1.3422222561306425</v>
      </c>
    </row>
    <row r="5720" spans="1:12" x14ac:dyDescent="0.35">
      <c r="A5720">
        <v>7830640</v>
      </c>
      <c r="B5720" t="s">
        <v>65</v>
      </c>
      <c r="C5720" t="s">
        <v>96</v>
      </c>
      <c r="D5720" t="s">
        <v>492</v>
      </c>
      <c r="E5720" t="s">
        <v>506</v>
      </c>
      <c r="F5720" s="6">
        <v>2.2222222222222223E-2</v>
      </c>
      <c r="G5720" t="s">
        <v>507</v>
      </c>
      <c r="H5720" t="s">
        <v>508</v>
      </c>
      <c r="I5720" s="1">
        <v>63.08</v>
      </c>
      <c r="J5720" s="2">
        <v>1.0466666666666666</v>
      </c>
      <c r="K5720" s="2">
        <v>1.7422222222222223</v>
      </c>
      <c r="L5720" s="2">
        <v>1.4000000000000001</v>
      </c>
    </row>
    <row r="5721" spans="1:12" x14ac:dyDescent="0.35">
      <c r="A5721">
        <v>7830640</v>
      </c>
      <c r="B5721" t="s">
        <v>65</v>
      </c>
      <c r="C5721" t="s">
        <v>96</v>
      </c>
      <c r="D5721" t="s">
        <v>492</v>
      </c>
      <c r="E5721" t="s">
        <v>512</v>
      </c>
      <c r="F5721" s="6">
        <v>2.2222222222222223E-2</v>
      </c>
      <c r="G5721" t="s">
        <v>282</v>
      </c>
      <c r="H5721" t="s">
        <v>513</v>
      </c>
      <c r="I5721" s="1">
        <v>76.930000000000007</v>
      </c>
      <c r="J5721" s="2">
        <v>1.1977777777777778</v>
      </c>
      <c r="K5721" s="2">
        <v>1.9466666666666665</v>
      </c>
      <c r="L5721" s="2">
        <v>1.7111111111111112</v>
      </c>
    </row>
    <row r="5722" spans="1:12" x14ac:dyDescent="0.35">
      <c r="A5722">
        <v>7830640</v>
      </c>
      <c r="B5722" t="s">
        <v>65</v>
      </c>
      <c r="C5722" t="s">
        <v>96</v>
      </c>
      <c r="D5722" t="s">
        <v>492</v>
      </c>
      <c r="E5722" t="s">
        <v>516</v>
      </c>
      <c r="F5722" s="6">
        <v>1.1111111111111112E-2</v>
      </c>
      <c r="G5722" t="s">
        <v>517</v>
      </c>
      <c r="H5722" t="s">
        <v>269</v>
      </c>
      <c r="I5722" s="1">
        <v>84.740000000000009</v>
      </c>
      <c r="J5722" s="2">
        <v>0.73888888888888893</v>
      </c>
      <c r="K5722" s="2">
        <v>1.068888888888889</v>
      </c>
      <c r="L5722" s="2">
        <v>0.94111107720269105</v>
      </c>
    </row>
    <row r="5723" spans="1:12" x14ac:dyDescent="0.35">
      <c r="A5723">
        <v>7830640</v>
      </c>
      <c r="B5723" t="s">
        <v>65</v>
      </c>
      <c r="C5723" t="s">
        <v>96</v>
      </c>
      <c r="D5723" t="s">
        <v>492</v>
      </c>
      <c r="E5723" t="s">
        <v>521</v>
      </c>
      <c r="F5723" s="6">
        <v>1.1111111111111112E-2</v>
      </c>
      <c r="G5723" t="s">
        <v>522</v>
      </c>
      <c r="H5723" t="s">
        <v>449</v>
      </c>
      <c r="I5723" s="1">
        <v>73.694999999999993</v>
      </c>
      <c r="J5723" s="2">
        <v>0.73555555555555563</v>
      </c>
      <c r="K5723" s="2">
        <v>0.81222222222222218</v>
      </c>
      <c r="L5723" s="2">
        <v>0.82000003390842013</v>
      </c>
    </row>
    <row r="5724" spans="1:12" x14ac:dyDescent="0.35">
      <c r="A5724">
        <v>7830640</v>
      </c>
      <c r="B5724" t="s">
        <v>65</v>
      </c>
      <c r="C5724" t="s">
        <v>96</v>
      </c>
      <c r="D5724" t="s">
        <v>710</v>
      </c>
      <c r="E5724" t="s">
        <v>996</v>
      </c>
      <c r="F5724" s="6">
        <v>2.2222222222222223E-2</v>
      </c>
      <c r="G5724" t="s">
        <v>997</v>
      </c>
      <c r="H5724" t="s">
        <v>998</v>
      </c>
      <c r="I5724" s="1">
        <v>72.625</v>
      </c>
      <c r="J5724" s="2">
        <v>1.2977777777777777</v>
      </c>
      <c r="K5724" s="2">
        <v>1.8022222222222222</v>
      </c>
      <c r="L5724" s="2">
        <v>1.6133332994249132</v>
      </c>
    </row>
    <row r="5725" spans="1:12" x14ac:dyDescent="0.35">
      <c r="A5725">
        <v>7830640</v>
      </c>
      <c r="B5725" t="s">
        <v>65</v>
      </c>
      <c r="C5725" t="s">
        <v>96</v>
      </c>
      <c r="D5725" t="s">
        <v>199</v>
      </c>
      <c r="E5725" t="s">
        <v>801</v>
      </c>
      <c r="F5725" s="6">
        <v>1.1111111111111112E-2</v>
      </c>
      <c r="G5725" t="s">
        <v>542</v>
      </c>
      <c r="H5725" t="s">
        <v>802</v>
      </c>
      <c r="I5725" s="1">
        <v>45.064999999999998</v>
      </c>
      <c r="J5725" s="2">
        <v>0.3611111111111111</v>
      </c>
      <c r="K5725" s="2">
        <v>0.66111111111111109</v>
      </c>
      <c r="L5725" s="2">
        <v>0.50111109415690103</v>
      </c>
    </row>
    <row r="5726" spans="1:12" x14ac:dyDescent="0.35">
      <c r="A5726">
        <v>7830640</v>
      </c>
      <c r="B5726" t="s">
        <v>65</v>
      </c>
      <c r="C5726" t="str">
        <f>C5725</f>
        <v>E</v>
      </c>
      <c r="D5726" s="4" t="str">
        <f>"Comparison School Score"</f>
        <v>Comparison School Score</v>
      </c>
      <c r="F5726" s="6">
        <v>0.31111111111111106</v>
      </c>
      <c r="I5726" s="1"/>
      <c r="J5726" s="2">
        <v>15.046666666666669</v>
      </c>
      <c r="K5726" s="2">
        <v>26.278888888888886</v>
      </c>
      <c r="L5726" s="2">
        <v>21.648888854980473</v>
      </c>
    </row>
    <row r="5727" spans="1:12" x14ac:dyDescent="0.35">
      <c r="A5727">
        <v>7830640</v>
      </c>
      <c r="B5727" t="s">
        <v>65</v>
      </c>
      <c r="C5727" t="s">
        <v>97</v>
      </c>
      <c r="D5727" t="s">
        <v>392</v>
      </c>
      <c r="E5727" t="s">
        <v>588</v>
      </c>
      <c r="F5727" s="6">
        <v>2.2222222222222223E-2</v>
      </c>
      <c r="G5727" t="s">
        <v>589</v>
      </c>
      <c r="H5727" t="s">
        <v>590</v>
      </c>
      <c r="I5727" s="1">
        <v>59.78</v>
      </c>
      <c r="J5727" s="2">
        <v>0.68888888888888888</v>
      </c>
      <c r="K5727" s="2">
        <v>1.7155555555555557</v>
      </c>
      <c r="L5727" s="2">
        <v>1.3266666836208767</v>
      </c>
    </row>
    <row r="5728" spans="1:12" x14ac:dyDescent="0.35">
      <c r="A5728">
        <v>7830640</v>
      </c>
      <c r="B5728" t="s">
        <v>65</v>
      </c>
      <c r="C5728" t="s">
        <v>97</v>
      </c>
      <c r="D5728" t="s">
        <v>392</v>
      </c>
      <c r="E5728" t="s">
        <v>595</v>
      </c>
      <c r="F5728" s="6">
        <v>1.1111111111111112E-2</v>
      </c>
      <c r="G5728" t="s">
        <v>596</v>
      </c>
      <c r="H5728" t="s">
        <v>597</v>
      </c>
      <c r="I5728" s="1">
        <v>47.809999999999995</v>
      </c>
      <c r="J5728" s="2">
        <v>0.3322222222222222</v>
      </c>
      <c r="K5728" s="2">
        <v>0.77888888888888885</v>
      </c>
      <c r="L5728" s="2">
        <v>0.53111110263400607</v>
      </c>
    </row>
    <row r="5729" spans="1:12" x14ac:dyDescent="0.35">
      <c r="A5729">
        <v>7830640</v>
      </c>
      <c r="B5729" t="s">
        <v>65</v>
      </c>
      <c r="C5729" t="s">
        <v>97</v>
      </c>
      <c r="D5729" t="s">
        <v>392</v>
      </c>
      <c r="E5729" t="s">
        <v>606</v>
      </c>
      <c r="F5729" s="6">
        <v>2.2222222222222223E-2</v>
      </c>
      <c r="G5729" t="s">
        <v>607</v>
      </c>
      <c r="H5729" t="s">
        <v>608</v>
      </c>
      <c r="I5729" s="1">
        <v>53.844999999999999</v>
      </c>
      <c r="J5729" s="2">
        <v>0.70000000000000007</v>
      </c>
      <c r="K5729" s="2">
        <v>1.5044444444444445</v>
      </c>
      <c r="L5729" s="2">
        <v>1.1977778116861979</v>
      </c>
    </row>
    <row r="5730" spans="1:12" x14ac:dyDescent="0.35">
      <c r="A5730">
        <v>7830640</v>
      </c>
      <c r="B5730" t="s">
        <v>65</v>
      </c>
      <c r="C5730" t="s">
        <v>97</v>
      </c>
      <c r="D5730" t="s">
        <v>305</v>
      </c>
      <c r="E5730" t="s">
        <v>809</v>
      </c>
      <c r="F5730" s="6">
        <v>1.1111111111111112E-2</v>
      </c>
      <c r="G5730" t="s">
        <v>810</v>
      </c>
      <c r="H5730" t="s">
        <v>640</v>
      </c>
      <c r="I5730" s="1">
        <v>69.77</v>
      </c>
      <c r="J5730" s="2">
        <v>0.43333333333333335</v>
      </c>
      <c r="K5730" s="2">
        <v>0.9177777777777778</v>
      </c>
      <c r="L5730" s="2">
        <v>0.77555558946397574</v>
      </c>
    </row>
    <row r="5731" spans="1:12" x14ac:dyDescent="0.35">
      <c r="A5731">
        <v>7830640</v>
      </c>
      <c r="B5731" t="s">
        <v>65</v>
      </c>
      <c r="C5731" t="s">
        <v>97</v>
      </c>
      <c r="D5731" t="s">
        <v>305</v>
      </c>
      <c r="E5731" t="s">
        <v>1787</v>
      </c>
      <c r="F5731" s="6">
        <v>1.1111111111111112E-2</v>
      </c>
      <c r="G5731" t="s">
        <v>446</v>
      </c>
      <c r="H5731" t="s">
        <v>1219</v>
      </c>
      <c r="I5731" s="1">
        <v>66.75</v>
      </c>
      <c r="J5731" s="2">
        <v>0.48666666666666664</v>
      </c>
      <c r="K5731" s="2">
        <v>0.94</v>
      </c>
      <c r="L5731" s="2">
        <v>0.74111107720269098</v>
      </c>
    </row>
    <row r="5732" spans="1:12" x14ac:dyDescent="0.35">
      <c r="A5732">
        <v>7830640</v>
      </c>
      <c r="B5732" t="s">
        <v>65</v>
      </c>
      <c r="C5732" t="s">
        <v>97</v>
      </c>
      <c r="D5732" t="s">
        <v>305</v>
      </c>
      <c r="E5732" t="s">
        <v>660</v>
      </c>
      <c r="F5732" s="6">
        <v>1.1111111111111112E-2</v>
      </c>
      <c r="G5732" t="s">
        <v>446</v>
      </c>
      <c r="H5732" t="s">
        <v>661</v>
      </c>
      <c r="I5732" s="1">
        <v>70.094999999999999</v>
      </c>
      <c r="J5732" s="2">
        <v>0.48666666666666664</v>
      </c>
      <c r="K5732" s="2">
        <v>1.0744444444444445</v>
      </c>
      <c r="L5732" s="2">
        <v>0.77999996609157984</v>
      </c>
    </row>
    <row r="5733" spans="1:12" x14ac:dyDescent="0.35">
      <c r="A5733">
        <v>7830640</v>
      </c>
      <c r="B5733" t="s">
        <v>65</v>
      </c>
      <c r="C5733" t="s">
        <v>97</v>
      </c>
      <c r="D5733" t="s">
        <v>305</v>
      </c>
      <c r="E5733" t="s">
        <v>1067</v>
      </c>
      <c r="F5733" s="6">
        <v>2.2222222222222223E-2</v>
      </c>
      <c r="G5733" t="s">
        <v>575</v>
      </c>
      <c r="H5733" t="s">
        <v>852</v>
      </c>
      <c r="I5733" s="1">
        <v>61.030000000000008</v>
      </c>
      <c r="J5733" s="2">
        <v>0.76666666666666672</v>
      </c>
      <c r="K5733" s="2">
        <v>1.7266666666666668</v>
      </c>
      <c r="L5733" s="2">
        <v>1.3555555555555556</v>
      </c>
    </row>
    <row r="5734" spans="1:12" x14ac:dyDescent="0.35">
      <c r="A5734">
        <v>7830640</v>
      </c>
      <c r="B5734" t="s">
        <v>65</v>
      </c>
      <c r="C5734" t="s">
        <v>97</v>
      </c>
      <c r="D5734" t="s">
        <v>472</v>
      </c>
      <c r="E5734" t="s">
        <v>674</v>
      </c>
      <c r="F5734" s="6">
        <v>1.1111111111111112E-2</v>
      </c>
      <c r="G5734" t="s">
        <v>675</v>
      </c>
      <c r="H5734" t="s">
        <v>676</v>
      </c>
      <c r="I5734" s="1">
        <v>60.615000000000002</v>
      </c>
      <c r="J5734" s="2">
        <v>0.36</v>
      </c>
      <c r="K5734" s="2">
        <v>0.88333333333333341</v>
      </c>
      <c r="L5734" s="2">
        <v>0.67222222222222228</v>
      </c>
    </row>
    <row r="5735" spans="1:12" x14ac:dyDescent="0.35">
      <c r="A5735">
        <v>7830640</v>
      </c>
      <c r="B5735" t="s">
        <v>65</v>
      </c>
      <c r="C5735" t="s">
        <v>97</v>
      </c>
      <c r="D5735" t="s">
        <v>472</v>
      </c>
      <c r="E5735" t="s">
        <v>679</v>
      </c>
      <c r="F5735" s="6">
        <v>1.1111111111111112E-2</v>
      </c>
      <c r="G5735" t="s">
        <v>630</v>
      </c>
      <c r="H5735" t="s">
        <v>680</v>
      </c>
      <c r="I5735" s="1">
        <v>65.495000000000005</v>
      </c>
      <c r="J5735" s="2">
        <v>0.39777777777777779</v>
      </c>
      <c r="K5735" s="2">
        <v>0.88777777777777789</v>
      </c>
      <c r="L5735" s="2">
        <v>0.72666668362087672</v>
      </c>
    </row>
    <row r="5736" spans="1:12" x14ac:dyDescent="0.35">
      <c r="A5736">
        <v>7830640</v>
      </c>
      <c r="B5736" t="s">
        <v>65</v>
      </c>
      <c r="C5736" t="s">
        <v>97</v>
      </c>
      <c r="D5736" t="s">
        <v>472</v>
      </c>
      <c r="E5736" t="s">
        <v>681</v>
      </c>
      <c r="F5736" s="6">
        <v>2.2222222222222223E-2</v>
      </c>
      <c r="G5736" t="s">
        <v>551</v>
      </c>
      <c r="H5736" t="s">
        <v>259</v>
      </c>
      <c r="I5736" s="1">
        <v>62.879999999999995</v>
      </c>
      <c r="J5736" s="2">
        <v>0.87777777777777777</v>
      </c>
      <c r="K5736" s="2">
        <v>1.8844444444444444</v>
      </c>
      <c r="L5736" s="2">
        <v>1.3955555386013456</v>
      </c>
    </row>
    <row r="5737" spans="1:12" x14ac:dyDescent="0.35">
      <c r="A5737">
        <v>7830640</v>
      </c>
      <c r="B5737" t="s">
        <v>65</v>
      </c>
      <c r="C5737" t="s">
        <v>97</v>
      </c>
      <c r="D5737" t="s">
        <v>472</v>
      </c>
      <c r="E5737" t="s">
        <v>682</v>
      </c>
      <c r="F5737" s="6">
        <v>1.1111111111111112E-2</v>
      </c>
      <c r="G5737" t="s">
        <v>604</v>
      </c>
      <c r="H5737" t="s">
        <v>167</v>
      </c>
      <c r="I5737" s="1">
        <v>72.375</v>
      </c>
      <c r="J5737" s="2">
        <v>0.44111111111111118</v>
      </c>
      <c r="K5737" s="2">
        <v>0.99444444444444446</v>
      </c>
      <c r="L5737" s="2">
        <v>0.80333336724175353</v>
      </c>
    </row>
    <row r="5738" spans="1:12" x14ac:dyDescent="0.35">
      <c r="A5738">
        <v>7830640</v>
      </c>
      <c r="B5738" t="s">
        <v>65</v>
      </c>
      <c r="C5738" t="s">
        <v>97</v>
      </c>
      <c r="D5738" t="s">
        <v>472</v>
      </c>
      <c r="E5738" t="s">
        <v>1574</v>
      </c>
      <c r="F5738" s="6">
        <v>2.2222222222222223E-2</v>
      </c>
      <c r="G5738" t="s">
        <v>1575</v>
      </c>
      <c r="H5738" t="s">
        <v>760</v>
      </c>
      <c r="I5738" s="1">
        <v>62.015000000000001</v>
      </c>
      <c r="J5738" s="2">
        <v>0.73777777777777787</v>
      </c>
      <c r="K5738" s="2">
        <v>1.7177777777777778</v>
      </c>
      <c r="L5738" s="2">
        <v>1.3799999660915798</v>
      </c>
    </row>
    <row r="5739" spans="1:12" x14ac:dyDescent="0.35">
      <c r="A5739">
        <v>7830640</v>
      </c>
      <c r="B5739" t="s">
        <v>65</v>
      </c>
      <c r="C5739" t="s">
        <v>97</v>
      </c>
      <c r="D5739" t="s">
        <v>476</v>
      </c>
      <c r="E5739" t="s">
        <v>691</v>
      </c>
      <c r="F5739" s="6">
        <v>1.1111111111111112E-2</v>
      </c>
      <c r="G5739" t="s">
        <v>395</v>
      </c>
      <c r="H5739" t="s">
        <v>253</v>
      </c>
      <c r="I5739" s="1">
        <v>60.555</v>
      </c>
      <c r="J5739" s="2">
        <v>0.5344444444444445</v>
      </c>
      <c r="K5739" s="2">
        <v>0.74222222222222223</v>
      </c>
      <c r="L5739" s="2">
        <v>0.67222222222222228</v>
      </c>
    </row>
    <row r="5740" spans="1:12" x14ac:dyDescent="0.35">
      <c r="A5740">
        <v>7830640</v>
      </c>
      <c r="B5740" t="s">
        <v>65</v>
      </c>
      <c r="C5740" t="s">
        <v>97</v>
      </c>
      <c r="D5740" t="s">
        <v>492</v>
      </c>
      <c r="E5740" t="s">
        <v>697</v>
      </c>
      <c r="F5740" s="6">
        <v>4.4444444444444446E-2</v>
      </c>
      <c r="G5740" t="s">
        <v>678</v>
      </c>
      <c r="H5740" t="s">
        <v>698</v>
      </c>
      <c r="I5740" s="1">
        <v>62.334999999999994</v>
      </c>
      <c r="J5740" s="2">
        <v>1.951111111111111</v>
      </c>
      <c r="K5740" s="2">
        <v>3.1644444444444448</v>
      </c>
      <c r="L5740" s="2">
        <v>2.7688888549804687</v>
      </c>
    </row>
    <row r="5741" spans="1:12" x14ac:dyDescent="0.35">
      <c r="A5741">
        <v>7830640</v>
      </c>
      <c r="B5741" t="s">
        <v>65</v>
      </c>
      <c r="C5741" t="s">
        <v>97</v>
      </c>
      <c r="D5741" t="s">
        <v>492</v>
      </c>
      <c r="E5741" t="s">
        <v>699</v>
      </c>
      <c r="F5741" s="6">
        <v>4.4444444444444446E-2</v>
      </c>
      <c r="G5741" t="s">
        <v>700</v>
      </c>
      <c r="H5741" t="s">
        <v>701</v>
      </c>
      <c r="I5741" s="1">
        <v>66.594999999999999</v>
      </c>
      <c r="J5741" s="2">
        <v>2.0711111111111111</v>
      </c>
      <c r="K5741" s="2">
        <v>3.8755555555555556</v>
      </c>
      <c r="L5741" s="2">
        <v>2.9599999321831598</v>
      </c>
    </row>
    <row r="5742" spans="1:12" x14ac:dyDescent="0.35">
      <c r="A5742">
        <v>7830640</v>
      </c>
      <c r="B5742" t="s">
        <v>65</v>
      </c>
      <c r="C5742" t="s">
        <v>97</v>
      </c>
      <c r="D5742" t="s">
        <v>492</v>
      </c>
      <c r="E5742" t="s">
        <v>682</v>
      </c>
      <c r="F5742" s="6">
        <v>7.7777777777777779E-2</v>
      </c>
      <c r="G5742" t="s">
        <v>702</v>
      </c>
      <c r="H5742" t="s">
        <v>703</v>
      </c>
      <c r="I5742" s="1">
        <v>68.569999999999993</v>
      </c>
      <c r="J5742" s="2">
        <v>3.0255555555555556</v>
      </c>
      <c r="K5742" s="2">
        <v>6.3855555555555554</v>
      </c>
      <c r="L5742" s="2">
        <v>5.3277777777777775</v>
      </c>
    </row>
    <row r="5743" spans="1:12" x14ac:dyDescent="0.35">
      <c r="A5743">
        <v>7830640</v>
      </c>
      <c r="B5743" t="s">
        <v>65</v>
      </c>
      <c r="C5743" t="s">
        <v>97</v>
      </c>
      <c r="D5743" t="s">
        <v>492</v>
      </c>
      <c r="E5743" t="s">
        <v>704</v>
      </c>
      <c r="F5743" s="6">
        <v>4.4444444444444446E-2</v>
      </c>
      <c r="G5743" t="s">
        <v>197</v>
      </c>
      <c r="H5743" t="s">
        <v>705</v>
      </c>
      <c r="I5743" s="1">
        <v>72.61999999999999</v>
      </c>
      <c r="J5743" s="2">
        <v>1.9333333333333333</v>
      </c>
      <c r="K5743" s="2">
        <v>3.8488888888888888</v>
      </c>
      <c r="L5743" s="2">
        <v>3.2311109754774305</v>
      </c>
    </row>
    <row r="5744" spans="1:12" x14ac:dyDescent="0.35">
      <c r="A5744">
        <v>7830640</v>
      </c>
      <c r="B5744" t="s">
        <v>65</v>
      </c>
      <c r="C5744" t="s">
        <v>97</v>
      </c>
      <c r="D5744" t="s">
        <v>492</v>
      </c>
      <c r="E5744" t="s">
        <v>706</v>
      </c>
      <c r="F5744" s="6">
        <v>0.1</v>
      </c>
      <c r="G5744" t="s">
        <v>663</v>
      </c>
      <c r="H5744" t="s">
        <v>707</v>
      </c>
      <c r="I5744" s="1">
        <v>74.634999999999991</v>
      </c>
      <c r="J5744" s="2">
        <v>5.2200000000000006</v>
      </c>
      <c r="K5744" s="2">
        <v>8.01</v>
      </c>
      <c r="L5744" s="2">
        <v>7.4599998474121101</v>
      </c>
    </row>
    <row r="5745" spans="1:12" x14ac:dyDescent="0.35">
      <c r="A5745">
        <v>7830640</v>
      </c>
      <c r="B5745" t="s">
        <v>65</v>
      </c>
      <c r="C5745" t="s">
        <v>97</v>
      </c>
      <c r="D5745" t="s">
        <v>492</v>
      </c>
      <c r="E5745" t="s">
        <v>615</v>
      </c>
      <c r="F5745" s="6">
        <v>2.2222222222222223E-2</v>
      </c>
      <c r="G5745" t="s">
        <v>616</v>
      </c>
      <c r="H5745" t="s">
        <v>413</v>
      </c>
      <c r="I5745" s="1">
        <v>79.185000000000002</v>
      </c>
      <c r="J5745" s="2">
        <v>1.3177777777777777</v>
      </c>
      <c r="K5745" s="2">
        <v>1.8688888888888888</v>
      </c>
      <c r="L5745" s="2">
        <v>1.7599999321831599</v>
      </c>
    </row>
    <row r="5746" spans="1:12" x14ac:dyDescent="0.35">
      <c r="A5746">
        <v>7830640</v>
      </c>
      <c r="B5746" t="s">
        <v>65</v>
      </c>
      <c r="C5746" t="s">
        <v>97</v>
      </c>
      <c r="D5746" t="s">
        <v>492</v>
      </c>
      <c r="E5746" t="s">
        <v>708</v>
      </c>
      <c r="F5746" s="6">
        <v>0.12222222222222222</v>
      </c>
      <c r="G5746" t="s">
        <v>709</v>
      </c>
      <c r="H5746" t="s">
        <v>226</v>
      </c>
      <c r="I5746" s="1">
        <v>64.694999999999993</v>
      </c>
      <c r="J5746" s="2">
        <v>4.9622222222222225</v>
      </c>
      <c r="K5746" s="2">
        <v>9.2888888888888879</v>
      </c>
      <c r="L5746" s="2">
        <v>7.9077774047851559</v>
      </c>
    </row>
    <row r="5747" spans="1:12" x14ac:dyDescent="0.35">
      <c r="A5747">
        <v>7830640</v>
      </c>
      <c r="B5747" t="s">
        <v>65</v>
      </c>
      <c r="C5747" t="s">
        <v>97</v>
      </c>
      <c r="D5747" t="s">
        <v>710</v>
      </c>
      <c r="E5747" t="s">
        <v>713</v>
      </c>
      <c r="F5747" s="6">
        <v>1.1111111111111112E-2</v>
      </c>
      <c r="G5747" t="s">
        <v>714</v>
      </c>
      <c r="H5747" t="s">
        <v>715</v>
      </c>
      <c r="I5747" s="1">
        <v>75.8</v>
      </c>
      <c r="J5747" s="2">
        <v>0.58555555555555561</v>
      </c>
      <c r="K5747" s="2">
        <v>0.89111111111111119</v>
      </c>
      <c r="L5747" s="2">
        <v>0.84222225613064239</v>
      </c>
    </row>
    <row r="5748" spans="1:12" x14ac:dyDescent="0.35">
      <c r="A5748">
        <v>7830640</v>
      </c>
      <c r="B5748" t="s">
        <v>65</v>
      </c>
      <c r="C5748" t="s">
        <v>97</v>
      </c>
      <c r="D5748" t="s">
        <v>199</v>
      </c>
      <c r="E5748" t="s">
        <v>1628</v>
      </c>
      <c r="F5748" s="6">
        <v>1.1111111111111112E-2</v>
      </c>
      <c r="G5748" t="s">
        <v>1629</v>
      </c>
      <c r="H5748" t="s">
        <v>345</v>
      </c>
      <c r="I5748" s="1">
        <v>67.394999999999982</v>
      </c>
      <c r="J5748" s="2">
        <v>0.54444444444444451</v>
      </c>
      <c r="K5748" s="2">
        <v>0.85111111111111104</v>
      </c>
      <c r="L5748" s="2">
        <v>0.74888890584309897</v>
      </c>
    </row>
    <row r="5749" spans="1:12" x14ac:dyDescent="0.35">
      <c r="A5749">
        <v>7830640</v>
      </c>
      <c r="B5749" t="s">
        <v>65</v>
      </c>
      <c r="C5749" t="s">
        <v>97</v>
      </c>
      <c r="D5749" t="s">
        <v>199</v>
      </c>
      <c r="E5749" t="s">
        <v>1633</v>
      </c>
      <c r="F5749" s="6">
        <v>1.1111111111111112E-2</v>
      </c>
      <c r="G5749" t="s">
        <v>810</v>
      </c>
      <c r="H5749" t="s">
        <v>1328</v>
      </c>
      <c r="I5749" s="1">
        <v>61.00500000000001</v>
      </c>
      <c r="J5749" s="2">
        <v>0.43333333333333335</v>
      </c>
      <c r="K5749" s="2">
        <v>0.80555555555555558</v>
      </c>
      <c r="L5749" s="2">
        <v>0.67777777777777781</v>
      </c>
    </row>
    <row r="5750" spans="1:12" x14ac:dyDescent="0.35">
      <c r="A5750">
        <v>7830640</v>
      </c>
      <c r="B5750" t="s">
        <v>65</v>
      </c>
      <c r="C5750" t="str">
        <f>C5749</f>
        <v>M</v>
      </c>
      <c r="D5750" s="4" t="str">
        <f>"Comparison School Score"</f>
        <v>Comparison School Score</v>
      </c>
      <c r="F5750" s="6">
        <v>0.68888888888888877</v>
      </c>
      <c r="I5750" s="1"/>
      <c r="J5750" s="2">
        <v>29.287777777777777</v>
      </c>
      <c r="K5750" s="2">
        <v>54.757777777777768</v>
      </c>
      <c r="L5750" s="2">
        <v>46.042221450805663</v>
      </c>
    </row>
    <row r="5751" spans="1:12" x14ac:dyDescent="0.35">
      <c r="A5751">
        <v>7830614</v>
      </c>
      <c r="B5751" t="s">
        <v>25</v>
      </c>
      <c r="C5751" t="s">
        <v>96</v>
      </c>
      <c r="D5751" t="s">
        <v>392</v>
      </c>
      <c r="E5751" t="s">
        <v>560</v>
      </c>
      <c r="F5751" s="6">
        <v>2.2371364653243847E-3</v>
      </c>
      <c r="G5751" t="s">
        <v>540</v>
      </c>
      <c r="H5751" t="s">
        <v>561</v>
      </c>
      <c r="I5751" s="1">
        <v>64.094999999999999</v>
      </c>
      <c r="J5751" s="2">
        <v>7.7404921700223714E-2</v>
      </c>
      <c r="K5751" s="2">
        <v>0.16129753914988812</v>
      </c>
      <c r="L5751" s="2">
        <v>0.14340044401369373</v>
      </c>
    </row>
    <row r="5752" spans="1:12" x14ac:dyDescent="0.35">
      <c r="A5752">
        <v>7830614</v>
      </c>
      <c r="B5752" t="s">
        <v>25</v>
      </c>
      <c r="C5752" t="s">
        <v>96</v>
      </c>
      <c r="D5752" t="s">
        <v>305</v>
      </c>
      <c r="E5752" t="s">
        <v>1770</v>
      </c>
      <c r="F5752" s="6">
        <v>2.2371364653243847E-3</v>
      </c>
      <c r="G5752" t="s">
        <v>1503</v>
      </c>
      <c r="H5752" t="s">
        <v>185</v>
      </c>
      <c r="I5752" s="1">
        <v>72.44</v>
      </c>
      <c r="J5752" s="2">
        <v>0.13400447427293063</v>
      </c>
      <c r="K5752" s="2">
        <v>0.2093959731543624</v>
      </c>
      <c r="L5752" s="2">
        <v>0.16241610396895098</v>
      </c>
    </row>
    <row r="5753" spans="1:12" x14ac:dyDescent="0.35">
      <c r="A5753">
        <v>7830614</v>
      </c>
      <c r="B5753" t="s">
        <v>25</v>
      </c>
      <c r="C5753" t="s">
        <v>96</v>
      </c>
      <c r="D5753" t="s">
        <v>305</v>
      </c>
      <c r="E5753" t="s">
        <v>736</v>
      </c>
      <c r="F5753" s="6">
        <v>4.4742729306487695E-3</v>
      </c>
      <c r="G5753" t="s">
        <v>288</v>
      </c>
      <c r="H5753" t="s">
        <v>170</v>
      </c>
      <c r="I5753" s="1">
        <v>75.634999999999991</v>
      </c>
      <c r="J5753" s="2">
        <v>0.20671140939597316</v>
      </c>
      <c r="K5753" s="2">
        <v>0.41744966442953019</v>
      </c>
      <c r="L5753" s="2">
        <v>0.33870244719571446</v>
      </c>
    </row>
    <row r="5754" spans="1:12" x14ac:dyDescent="0.35">
      <c r="A5754">
        <v>7830614</v>
      </c>
      <c r="B5754" t="s">
        <v>25</v>
      </c>
      <c r="C5754" t="s">
        <v>96</v>
      </c>
      <c r="D5754" t="s">
        <v>305</v>
      </c>
      <c r="E5754" t="s">
        <v>932</v>
      </c>
      <c r="F5754" s="6">
        <v>1.3422818791946308E-2</v>
      </c>
      <c r="G5754" t="s">
        <v>769</v>
      </c>
      <c r="H5754" t="s">
        <v>373</v>
      </c>
      <c r="I5754" s="1">
        <v>73.89</v>
      </c>
      <c r="J5754" s="2">
        <v>0.62953020134228188</v>
      </c>
      <c r="K5754" s="2">
        <v>1.1275167785234899</v>
      </c>
      <c r="L5754" s="2">
        <v>0.99194632920642822</v>
      </c>
    </row>
    <row r="5755" spans="1:12" x14ac:dyDescent="0.35">
      <c r="A5755">
        <v>7830614</v>
      </c>
      <c r="B5755" t="s">
        <v>25</v>
      </c>
      <c r="C5755" t="s">
        <v>96</v>
      </c>
      <c r="D5755" t="s">
        <v>305</v>
      </c>
      <c r="E5755" t="s">
        <v>1771</v>
      </c>
      <c r="F5755" s="6">
        <v>2.2371364653243847E-3</v>
      </c>
      <c r="G5755" t="s">
        <v>892</v>
      </c>
      <c r="H5755" t="s">
        <v>173</v>
      </c>
      <c r="I5755" s="1">
        <v>63.215000000000003</v>
      </c>
      <c r="J5755" s="2">
        <v>9.1946308724832213E-2</v>
      </c>
      <c r="K5755" s="2">
        <v>0.17181208053691274</v>
      </c>
      <c r="L5755" s="2">
        <v>0.14138702631530078</v>
      </c>
    </row>
    <row r="5756" spans="1:12" x14ac:dyDescent="0.35">
      <c r="A5756">
        <v>7830614</v>
      </c>
      <c r="B5756" t="s">
        <v>25</v>
      </c>
      <c r="C5756" t="s">
        <v>96</v>
      </c>
      <c r="D5756" t="s">
        <v>305</v>
      </c>
      <c r="E5756" t="s">
        <v>440</v>
      </c>
      <c r="F5756" s="6">
        <v>4.4742729306487695E-3</v>
      </c>
      <c r="G5756" t="s">
        <v>1756</v>
      </c>
      <c r="H5756" t="s">
        <v>167</v>
      </c>
      <c r="I5756" s="1">
        <v>76.724999999999994</v>
      </c>
      <c r="J5756" s="2">
        <v>0.22281879194630871</v>
      </c>
      <c r="K5756" s="2">
        <v>0.40044742729306487</v>
      </c>
      <c r="L5756" s="2">
        <v>0.34317672012636324</v>
      </c>
    </row>
    <row r="5757" spans="1:12" x14ac:dyDescent="0.35">
      <c r="A5757">
        <v>7830614</v>
      </c>
      <c r="B5757" t="s">
        <v>25</v>
      </c>
      <c r="C5757" t="s">
        <v>96</v>
      </c>
      <c r="D5757" t="s">
        <v>305</v>
      </c>
      <c r="E5757" t="s">
        <v>752</v>
      </c>
      <c r="F5757" s="6">
        <v>8.948545861297539E-3</v>
      </c>
      <c r="G5757" t="s">
        <v>201</v>
      </c>
      <c r="H5757" t="s">
        <v>191</v>
      </c>
      <c r="I5757" s="1">
        <v>68.42</v>
      </c>
      <c r="J5757" s="2">
        <v>0.47785234899328854</v>
      </c>
      <c r="K5757" s="2">
        <v>0.61208053691275166</v>
      </c>
      <c r="L5757" s="2">
        <v>0.62371361922364377</v>
      </c>
    </row>
    <row r="5758" spans="1:12" x14ac:dyDescent="0.35">
      <c r="A5758">
        <v>7830614</v>
      </c>
      <c r="B5758" t="s">
        <v>25</v>
      </c>
      <c r="C5758" t="s">
        <v>96</v>
      </c>
      <c r="D5758" t="s">
        <v>305</v>
      </c>
      <c r="E5758" t="s">
        <v>753</v>
      </c>
      <c r="F5758" s="6">
        <v>6.7114093959731542E-3</v>
      </c>
      <c r="G5758" t="s">
        <v>754</v>
      </c>
      <c r="H5758" t="s">
        <v>233</v>
      </c>
      <c r="I5758" s="1">
        <v>71.7</v>
      </c>
      <c r="J5758" s="2">
        <v>0.31208053691275167</v>
      </c>
      <c r="K5758" s="2">
        <v>0.54832214765100673</v>
      </c>
      <c r="L5758" s="2">
        <v>0.48120803320967909</v>
      </c>
    </row>
    <row r="5759" spans="1:12" x14ac:dyDescent="0.35">
      <c r="A5759">
        <v>7830614</v>
      </c>
      <c r="B5759" t="s">
        <v>25</v>
      </c>
      <c r="C5759" t="s">
        <v>96</v>
      </c>
      <c r="D5759" t="s">
        <v>305</v>
      </c>
      <c r="E5759" t="s">
        <v>1774</v>
      </c>
      <c r="F5759" s="6">
        <v>8.948545861297539E-3</v>
      </c>
      <c r="G5759" t="s">
        <v>903</v>
      </c>
      <c r="H5759" t="s">
        <v>289</v>
      </c>
      <c r="I5759" s="1">
        <v>76.544999999999987</v>
      </c>
      <c r="J5759" s="2">
        <v>0.40984340044742729</v>
      </c>
      <c r="K5759" s="2">
        <v>0.85816554809843404</v>
      </c>
      <c r="L5759" s="2">
        <v>0.68456375838926176</v>
      </c>
    </row>
    <row r="5760" spans="1:12" x14ac:dyDescent="0.35">
      <c r="A5760">
        <v>7830614</v>
      </c>
      <c r="B5760" t="s">
        <v>25</v>
      </c>
      <c r="C5760" t="s">
        <v>96</v>
      </c>
      <c r="D5760" t="s">
        <v>305</v>
      </c>
      <c r="E5760" t="s">
        <v>1776</v>
      </c>
      <c r="F5760" s="6">
        <v>8.948545861297539E-3</v>
      </c>
      <c r="G5760" t="s">
        <v>400</v>
      </c>
      <c r="H5760" t="s">
        <v>356</v>
      </c>
      <c r="I5760" s="1">
        <v>59.365000000000002</v>
      </c>
      <c r="J5760" s="2">
        <v>0.28545861297539149</v>
      </c>
      <c r="K5760" s="2">
        <v>0.66040268456375839</v>
      </c>
      <c r="L5760" s="2">
        <v>0.5315436378154712</v>
      </c>
    </row>
    <row r="5761" spans="1:12" x14ac:dyDescent="0.35">
      <c r="A5761">
        <v>7830614</v>
      </c>
      <c r="B5761" t="s">
        <v>25</v>
      </c>
      <c r="C5761" t="s">
        <v>96</v>
      </c>
      <c r="D5761" t="s">
        <v>305</v>
      </c>
      <c r="E5761" t="s">
        <v>1777</v>
      </c>
      <c r="F5761" s="6">
        <v>2.4608501118568233E-2</v>
      </c>
      <c r="G5761" t="s">
        <v>714</v>
      </c>
      <c r="H5761" t="s">
        <v>720</v>
      </c>
      <c r="I5761" s="1">
        <v>69.275000000000006</v>
      </c>
      <c r="J5761" s="2">
        <v>1.296868008948546</v>
      </c>
      <c r="K5761" s="2">
        <v>1.7078299776286354</v>
      </c>
      <c r="L5761" s="2">
        <v>1.7029082023057363</v>
      </c>
    </row>
    <row r="5762" spans="1:12" x14ac:dyDescent="0.35">
      <c r="A5762">
        <v>7830614</v>
      </c>
      <c r="B5762" t="s">
        <v>25</v>
      </c>
      <c r="C5762" t="s">
        <v>96</v>
      </c>
      <c r="D5762" t="s">
        <v>305</v>
      </c>
      <c r="E5762" t="s">
        <v>768</v>
      </c>
      <c r="F5762" s="6">
        <v>2.2371364653243847E-3</v>
      </c>
      <c r="G5762" t="s">
        <v>769</v>
      </c>
      <c r="H5762" t="s">
        <v>590</v>
      </c>
      <c r="I5762" s="1">
        <v>66.16</v>
      </c>
      <c r="J5762" s="2">
        <v>0.10492170022371364</v>
      </c>
      <c r="K5762" s="2">
        <v>0.1727069351230425</v>
      </c>
      <c r="L5762" s="2">
        <v>0.14809842717727559</v>
      </c>
    </row>
    <row r="5763" spans="1:12" x14ac:dyDescent="0.35">
      <c r="A5763">
        <v>7830614</v>
      </c>
      <c r="B5763" t="s">
        <v>25</v>
      </c>
      <c r="C5763" t="s">
        <v>96</v>
      </c>
      <c r="D5763" t="s">
        <v>1207</v>
      </c>
      <c r="E5763" t="s">
        <v>1212</v>
      </c>
      <c r="F5763" s="6">
        <v>2.2371364653243847E-3</v>
      </c>
      <c r="G5763" t="s">
        <v>1213</v>
      </c>
      <c r="H5763" t="s">
        <v>513</v>
      </c>
      <c r="I5763" s="1">
        <v>88.97</v>
      </c>
      <c r="J5763" s="2">
        <v>0.20827740492170022</v>
      </c>
      <c r="K5763" s="2">
        <v>0.19597315436241608</v>
      </c>
      <c r="L5763" s="2">
        <v>0.19910514541387025</v>
      </c>
    </row>
    <row r="5764" spans="1:12" x14ac:dyDescent="0.35">
      <c r="A5764">
        <v>7830614</v>
      </c>
      <c r="B5764" t="s">
        <v>25</v>
      </c>
      <c r="C5764" t="s">
        <v>96</v>
      </c>
      <c r="D5764" t="s">
        <v>1207</v>
      </c>
      <c r="E5764" t="s">
        <v>1214</v>
      </c>
      <c r="F5764" s="6">
        <v>1.5659955257270694E-2</v>
      </c>
      <c r="G5764" t="s">
        <v>898</v>
      </c>
      <c r="H5764" t="s">
        <v>226</v>
      </c>
      <c r="I5764" s="1">
        <v>80.03</v>
      </c>
      <c r="J5764" s="2">
        <v>1.2496644295302013</v>
      </c>
      <c r="K5764" s="2">
        <v>1.1901565995525727</v>
      </c>
      <c r="L5764" s="2">
        <v>1.2527964205816555</v>
      </c>
    </row>
    <row r="5765" spans="1:12" x14ac:dyDescent="0.35">
      <c r="A5765">
        <v>7830614</v>
      </c>
      <c r="B5765" t="s">
        <v>25</v>
      </c>
      <c r="C5765" t="s">
        <v>96</v>
      </c>
      <c r="D5765" t="s">
        <v>1207</v>
      </c>
      <c r="E5765" t="s">
        <v>1217</v>
      </c>
      <c r="F5765" s="6">
        <v>2.2371364653243847E-3</v>
      </c>
      <c r="G5765" t="s">
        <v>1218</v>
      </c>
      <c r="H5765" t="s">
        <v>1219</v>
      </c>
      <c r="I5765" s="1">
        <v>75.55</v>
      </c>
      <c r="J5765" s="2">
        <v>0.11319910514541387</v>
      </c>
      <c r="K5765" s="2">
        <v>0.18926174496644294</v>
      </c>
      <c r="L5765" s="2">
        <v>0.16912751336492415</v>
      </c>
    </row>
    <row r="5766" spans="1:12" x14ac:dyDescent="0.35">
      <c r="A5766">
        <v>7830614</v>
      </c>
      <c r="B5766" t="s">
        <v>25</v>
      </c>
      <c r="C5766" t="s">
        <v>96</v>
      </c>
      <c r="D5766" t="s">
        <v>1207</v>
      </c>
      <c r="E5766" t="s">
        <v>1221</v>
      </c>
      <c r="F5766" s="6">
        <v>2.2371364653243847E-3</v>
      </c>
      <c r="G5766" t="s">
        <v>1185</v>
      </c>
      <c r="H5766" t="s">
        <v>488</v>
      </c>
      <c r="I5766" s="1">
        <v>88.61999999999999</v>
      </c>
      <c r="J5766" s="2">
        <v>0.18344519015659955</v>
      </c>
      <c r="K5766" s="2">
        <v>0.19955257270693513</v>
      </c>
      <c r="L5766" s="2">
        <v>0.19821028741414115</v>
      </c>
    </row>
    <row r="5767" spans="1:12" x14ac:dyDescent="0.35">
      <c r="A5767">
        <v>7830614</v>
      </c>
      <c r="B5767" t="s">
        <v>25</v>
      </c>
      <c r="C5767" t="s">
        <v>96</v>
      </c>
      <c r="D5767" t="s">
        <v>1207</v>
      </c>
      <c r="E5767" t="s">
        <v>1222</v>
      </c>
      <c r="F5767" s="6">
        <v>2.2371364653243847E-3</v>
      </c>
      <c r="G5767" t="s">
        <v>220</v>
      </c>
      <c r="H5767" t="s">
        <v>205</v>
      </c>
      <c r="I5767" s="1">
        <v>69.589999999999989</v>
      </c>
      <c r="J5767" s="2">
        <v>0.15234899328859058</v>
      </c>
      <c r="K5767" s="2">
        <v>0.17337807606263983</v>
      </c>
      <c r="L5767" s="2">
        <v>0.15548098434004473</v>
      </c>
    </row>
    <row r="5768" spans="1:12" x14ac:dyDescent="0.35">
      <c r="A5768">
        <v>7830614</v>
      </c>
      <c r="B5768" t="s">
        <v>25</v>
      </c>
      <c r="C5768" t="s">
        <v>96</v>
      </c>
      <c r="D5768" t="s">
        <v>1207</v>
      </c>
      <c r="E5768" t="s">
        <v>1223</v>
      </c>
      <c r="F5768" s="6">
        <v>1.5659955257270694E-2</v>
      </c>
      <c r="G5768" t="s">
        <v>1134</v>
      </c>
      <c r="H5768" t="s">
        <v>1224</v>
      </c>
      <c r="I5768" s="1">
        <v>58.5</v>
      </c>
      <c r="J5768" s="2">
        <v>0.99440715883668906</v>
      </c>
      <c r="K5768" s="2">
        <v>0.94429530201342282</v>
      </c>
      <c r="L5768" s="2">
        <v>0.91767335418086726</v>
      </c>
    </row>
    <row r="5769" spans="1:12" x14ac:dyDescent="0.35">
      <c r="A5769">
        <v>7830614</v>
      </c>
      <c r="B5769" t="s">
        <v>25</v>
      </c>
      <c r="C5769" t="s">
        <v>96</v>
      </c>
      <c r="D5769" t="s">
        <v>1207</v>
      </c>
      <c r="E5769" t="s">
        <v>1226</v>
      </c>
      <c r="F5769" s="6">
        <v>2.2371364653243847E-3</v>
      </c>
      <c r="G5769" t="s">
        <v>967</v>
      </c>
      <c r="H5769" t="s">
        <v>843</v>
      </c>
      <c r="I5769" s="1">
        <v>87.88</v>
      </c>
      <c r="J5769" s="2">
        <v>0.2017897091722595</v>
      </c>
      <c r="K5769" s="2">
        <v>0.17628635346756152</v>
      </c>
      <c r="L5769" s="2">
        <v>0.19664429871561276</v>
      </c>
    </row>
    <row r="5770" spans="1:12" x14ac:dyDescent="0.35">
      <c r="A5770">
        <v>7830614</v>
      </c>
      <c r="B5770" t="s">
        <v>25</v>
      </c>
      <c r="C5770" t="s">
        <v>96</v>
      </c>
      <c r="D5770" t="s">
        <v>1207</v>
      </c>
      <c r="E5770" t="s">
        <v>1227</v>
      </c>
      <c r="F5770" s="6">
        <v>4.4742729306487695E-3</v>
      </c>
      <c r="G5770" t="s">
        <v>194</v>
      </c>
      <c r="H5770" t="s">
        <v>345</v>
      </c>
      <c r="I5770" s="1">
        <v>69.214999999999989</v>
      </c>
      <c r="J5770" s="2">
        <v>0.29127516778523488</v>
      </c>
      <c r="K5770" s="2">
        <v>0.34272930648769573</v>
      </c>
      <c r="L5770" s="2">
        <v>0.30961967314649746</v>
      </c>
    </row>
    <row r="5771" spans="1:12" x14ac:dyDescent="0.35">
      <c r="A5771">
        <v>7830614</v>
      </c>
      <c r="B5771" t="s">
        <v>25</v>
      </c>
      <c r="C5771" t="s">
        <v>96</v>
      </c>
      <c r="D5771" t="s">
        <v>1207</v>
      </c>
      <c r="E5771" t="s">
        <v>1229</v>
      </c>
      <c r="F5771" s="6">
        <v>4.4742729306487695E-3</v>
      </c>
      <c r="G5771" t="s">
        <v>1230</v>
      </c>
      <c r="H5771" t="s">
        <v>491</v>
      </c>
      <c r="I5771" s="1">
        <v>73.355000000000004</v>
      </c>
      <c r="J5771" s="2">
        <v>0.32035794183445188</v>
      </c>
      <c r="K5771" s="2">
        <v>0.35302013422818795</v>
      </c>
      <c r="L5771" s="2">
        <v>0.32841163993681838</v>
      </c>
    </row>
    <row r="5772" spans="1:12" x14ac:dyDescent="0.35">
      <c r="A5772">
        <v>7830614</v>
      </c>
      <c r="B5772" t="s">
        <v>25</v>
      </c>
      <c r="C5772" t="s">
        <v>96</v>
      </c>
      <c r="D5772" t="s">
        <v>1207</v>
      </c>
      <c r="E5772" t="s">
        <v>1231</v>
      </c>
      <c r="F5772" s="6">
        <v>4.4742729306487698E-2</v>
      </c>
      <c r="G5772" t="s">
        <v>491</v>
      </c>
      <c r="H5772" t="s">
        <v>721</v>
      </c>
      <c r="I5772" s="1">
        <v>79.015000000000001</v>
      </c>
      <c r="J5772" s="2">
        <v>3.5302013422818797</v>
      </c>
      <c r="K5772" s="2">
        <v>3.6241610738255035</v>
      </c>
      <c r="L5772" s="2">
        <v>3.5391498198711902</v>
      </c>
    </row>
    <row r="5773" spans="1:12" x14ac:dyDescent="0.35">
      <c r="A5773">
        <v>7830614</v>
      </c>
      <c r="B5773" t="s">
        <v>25</v>
      </c>
      <c r="C5773" t="s">
        <v>96</v>
      </c>
      <c r="D5773" t="s">
        <v>1408</v>
      </c>
      <c r="E5773" t="s">
        <v>2925</v>
      </c>
      <c r="F5773" s="6">
        <v>2.2371364653243847E-3</v>
      </c>
      <c r="G5773" t="s">
        <v>409</v>
      </c>
      <c r="H5773" t="s">
        <v>1265</v>
      </c>
      <c r="I5773" s="1">
        <v>98.875</v>
      </c>
      <c r="J5773" s="2">
        <v>0.22304250559284117</v>
      </c>
      <c r="K5773" s="2">
        <v>0.2217002237136465</v>
      </c>
      <c r="L5773" s="2">
        <v>0.221252799834181</v>
      </c>
    </row>
    <row r="5774" spans="1:12" x14ac:dyDescent="0.35">
      <c r="A5774">
        <v>7830614</v>
      </c>
      <c r="B5774" t="s">
        <v>25</v>
      </c>
      <c r="C5774" t="s">
        <v>96</v>
      </c>
      <c r="D5774" t="s">
        <v>1408</v>
      </c>
      <c r="E5774" t="s">
        <v>1979</v>
      </c>
      <c r="F5774" s="6">
        <v>1.7897091722595078E-2</v>
      </c>
      <c r="G5774" t="s">
        <v>1109</v>
      </c>
      <c r="H5774" t="s">
        <v>605</v>
      </c>
      <c r="I5774" s="1">
        <v>87.960000000000008</v>
      </c>
      <c r="J5774" s="2">
        <v>1.4442953020134228</v>
      </c>
      <c r="K5774" s="2">
        <v>1.5785234899328859</v>
      </c>
      <c r="L5774" s="2">
        <v>1.5749440715883669</v>
      </c>
    </row>
    <row r="5775" spans="1:12" x14ac:dyDescent="0.35">
      <c r="A5775">
        <v>7830614</v>
      </c>
      <c r="B5775" t="s">
        <v>25</v>
      </c>
      <c r="C5775" t="s">
        <v>96</v>
      </c>
      <c r="D5775" t="s">
        <v>1408</v>
      </c>
      <c r="E5775" t="s">
        <v>1980</v>
      </c>
      <c r="F5775" s="6">
        <v>6.7114093959731542E-3</v>
      </c>
      <c r="G5775" t="s">
        <v>786</v>
      </c>
      <c r="H5775" t="s">
        <v>242</v>
      </c>
      <c r="I5775" s="1">
        <v>95.864999999999995</v>
      </c>
      <c r="J5775" s="2">
        <v>0.65369127516778525</v>
      </c>
      <c r="K5775" s="2">
        <v>0.63557046979865772</v>
      </c>
      <c r="L5775" s="2">
        <v>0.64295304061582426</v>
      </c>
    </row>
    <row r="5776" spans="1:12" x14ac:dyDescent="0.35">
      <c r="A5776">
        <v>7830614</v>
      </c>
      <c r="B5776" t="s">
        <v>25</v>
      </c>
      <c r="C5776" t="s">
        <v>96</v>
      </c>
      <c r="D5776" t="s">
        <v>1408</v>
      </c>
      <c r="E5776" t="s">
        <v>1981</v>
      </c>
      <c r="F5776" s="6">
        <v>1.3422818791946308E-2</v>
      </c>
      <c r="G5776" t="s">
        <v>684</v>
      </c>
      <c r="H5776" t="s">
        <v>499</v>
      </c>
      <c r="I5776" s="1">
        <v>81.59</v>
      </c>
      <c r="J5776" s="2">
        <v>0.99865771812080539</v>
      </c>
      <c r="K5776" s="2">
        <v>1.2</v>
      </c>
      <c r="L5776" s="2">
        <v>1.0953019929412227</v>
      </c>
    </row>
    <row r="5777" spans="1:12" x14ac:dyDescent="0.35">
      <c r="A5777">
        <v>7830614</v>
      </c>
      <c r="B5777" t="s">
        <v>25</v>
      </c>
      <c r="C5777" t="s">
        <v>96</v>
      </c>
      <c r="D5777" t="s">
        <v>1408</v>
      </c>
      <c r="E5777" t="s">
        <v>1982</v>
      </c>
      <c r="F5777" s="6">
        <v>2.2371364653243847E-3</v>
      </c>
      <c r="G5777" t="s">
        <v>210</v>
      </c>
      <c r="H5777" t="s">
        <v>1052</v>
      </c>
      <c r="I5777" s="1">
        <v>86.475000000000009</v>
      </c>
      <c r="J5777" s="2">
        <v>0.19440715883668905</v>
      </c>
      <c r="K5777" s="2">
        <v>0.20738255033557046</v>
      </c>
      <c r="L5777" s="2">
        <v>0.19351230425055929</v>
      </c>
    </row>
    <row r="5778" spans="1:12" x14ac:dyDescent="0.35">
      <c r="A5778">
        <v>7830614</v>
      </c>
      <c r="B5778" t="s">
        <v>25</v>
      </c>
      <c r="C5778" t="s">
        <v>96</v>
      </c>
      <c r="D5778" t="s">
        <v>1408</v>
      </c>
      <c r="E5778" t="s">
        <v>1983</v>
      </c>
      <c r="F5778" s="6">
        <v>5.8165548098434001E-2</v>
      </c>
      <c r="G5778" t="s">
        <v>721</v>
      </c>
      <c r="H5778" t="s">
        <v>1055</v>
      </c>
      <c r="I5778" s="1">
        <v>81.44</v>
      </c>
      <c r="J5778" s="2">
        <v>4.7114093959731544</v>
      </c>
      <c r="K5778" s="2">
        <v>5.0778523489932885</v>
      </c>
      <c r="L5778" s="2">
        <v>4.7346757039661105</v>
      </c>
    </row>
    <row r="5779" spans="1:12" x14ac:dyDescent="0.35">
      <c r="A5779">
        <v>7830614</v>
      </c>
      <c r="B5779" t="s">
        <v>25</v>
      </c>
      <c r="C5779" t="s">
        <v>96</v>
      </c>
      <c r="D5779" t="s">
        <v>1408</v>
      </c>
      <c r="E5779" t="s">
        <v>2736</v>
      </c>
      <c r="F5779" s="6">
        <v>4.4742729306487695E-3</v>
      </c>
      <c r="G5779" t="s">
        <v>206</v>
      </c>
      <c r="H5779" t="s">
        <v>1018</v>
      </c>
      <c r="I5779" s="1">
        <v>95.860000000000014</v>
      </c>
      <c r="J5779" s="2">
        <v>0.44742729306487694</v>
      </c>
      <c r="K5779" s="2">
        <v>0.44161073825503355</v>
      </c>
      <c r="L5779" s="2">
        <v>0.42908278087641566</v>
      </c>
    </row>
    <row r="5780" spans="1:12" x14ac:dyDescent="0.35">
      <c r="A5780">
        <v>7830614</v>
      </c>
      <c r="B5780" t="s">
        <v>25</v>
      </c>
      <c r="C5780" t="s">
        <v>96</v>
      </c>
      <c r="D5780" t="s">
        <v>1408</v>
      </c>
      <c r="E5780" t="s">
        <v>1784</v>
      </c>
      <c r="F5780" s="6">
        <v>2.0134228187919462E-2</v>
      </c>
      <c r="G5780" t="s">
        <v>254</v>
      </c>
      <c r="H5780" t="s">
        <v>1004</v>
      </c>
      <c r="I5780" s="1">
        <v>82.96</v>
      </c>
      <c r="J5780" s="2">
        <v>1.532214765100671</v>
      </c>
      <c r="K5780" s="2">
        <v>1.8805369127516778</v>
      </c>
      <c r="L5780" s="2">
        <v>1.6711409395973154</v>
      </c>
    </row>
    <row r="5781" spans="1:12" x14ac:dyDescent="0.35">
      <c r="A5781">
        <v>7830614</v>
      </c>
      <c r="B5781" t="s">
        <v>25</v>
      </c>
      <c r="C5781" t="s">
        <v>96</v>
      </c>
      <c r="D5781" t="s">
        <v>1408</v>
      </c>
      <c r="E5781" t="s">
        <v>2926</v>
      </c>
      <c r="F5781" s="6">
        <v>2.2371364653243847E-3</v>
      </c>
      <c r="G5781" t="s">
        <v>206</v>
      </c>
      <c r="H5781" t="s">
        <v>924</v>
      </c>
      <c r="I5781" s="1">
        <v>98.504999999999995</v>
      </c>
      <c r="J5781" s="2">
        <v>0.22371364653243847</v>
      </c>
      <c r="K5781" s="2">
        <v>0.21991051454138702</v>
      </c>
      <c r="L5781" s="2">
        <v>0.2203579418344519</v>
      </c>
    </row>
    <row r="5782" spans="1:12" x14ac:dyDescent="0.35">
      <c r="A5782">
        <v>7830614</v>
      </c>
      <c r="B5782" t="s">
        <v>25</v>
      </c>
      <c r="C5782" t="s">
        <v>96</v>
      </c>
      <c r="D5782" t="s">
        <v>1408</v>
      </c>
      <c r="E5782" t="s">
        <v>1984</v>
      </c>
      <c r="F5782" s="6">
        <v>3.5794183445190156E-2</v>
      </c>
      <c r="G5782" t="s">
        <v>206</v>
      </c>
      <c r="H5782" t="s">
        <v>1068</v>
      </c>
      <c r="I5782" s="1">
        <v>93.504999999999995</v>
      </c>
      <c r="J5782" s="2">
        <v>3.5794183445190155</v>
      </c>
      <c r="K5782" s="2">
        <v>3.0174496644295301</v>
      </c>
      <c r="L5782" s="2">
        <v>3.3467561521252795</v>
      </c>
    </row>
    <row r="5783" spans="1:12" x14ac:dyDescent="0.35">
      <c r="A5783">
        <v>7830614</v>
      </c>
      <c r="B5783" t="s">
        <v>25</v>
      </c>
      <c r="C5783" t="s">
        <v>96</v>
      </c>
      <c r="D5783" t="s">
        <v>1408</v>
      </c>
      <c r="E5783" t="s">
        <v>2737</v>
      </c>
      <c r="F5783" s="6">
        <v>1.5659955257270694E-2</v>
      </c>
      <c r="G5783" t="s">
        <v>730</v>
      </c>
      <c r="H5783" t="s">
        <v>973</v>
      </c>
      <c r="I5783" s="1">
        <v>86.245000000000005</v>
      </c>
      <c r="J5783" s="2">
        <v>1.259060402684564</v>
      </c>
      <c r="K5783" s="2">
        <v>1.5221476510067116</v>
      </c>
      <c r="L5783" s="2">
        <v>1.349888095386343</v>
      </c>
    </row>
    <row r="5784" spans="1:12" x14ac:dyDescent="0.35">
      <c r="A5784">
        <v>7830614</v>
      </c>
      <c r="B5784" t="s">
        <v>25</v>
      </c>
      <c r="C5784" t="s">
        <v>96</v>
      </c>
      <c r="D5784" t="s">
        <v>1408</v>
      </c>
      <c r="E5784" t="s">
        <v>2738</v>
      </c>
      <c r="F5784" s="6">
        <v>1.5659955257270694E-2</v>
      </c>
      <c r="G5784" t="s">
        <v>443</v>
      </c>
      <c r="H5784" t="s">
        <v>798</v>
      </c>
      <c r="I5784" s="1">
        <v>85.095000000000013</v>
      </c>
      <c r="J5784" s="2">
        <v>1.4219239373601791</v>
      </c>
      <c r="K5784" s="2">
        <v>1.2825503355704699</v>
      </c>
      <c r="L5784" s="2">
        <v>1.3326621684985407</v>
      </c>
    </row>
    <row r="5785" spans="1:12" x14ac:dyDescent="0.35">
      <c r="A5785">
        <v>7830614</v>
      </c>
      <c r="B5785" t="s">
        <v>25</v>
      </c>
      <c r="C5785" t="s">
        <v>96</v>
      </c>
      <c r="D5785" t="s">
        <v>1408</v>
      </c>
      <c r="E5785" t="s">
        <v>1985</v>
      </c>
      <c r="F5785" s="6">
        <v>3.5794183445190156E-2</v>
      </c>
      <c r="G5785" t="s">
        <v>188</v>
      </c>
      <c r="H5785" t="s">
        <v>520</v>
      </c>
      <c r="I5785" s="1">
        <v>80.88</v>
      </c>
      <c r="J5785" s="2">
        <v>2.6702460850111853</v>
      </c>
      <c r="K5785" s="2">
        <v>3.1821029082774053</v>
      </c>
      <c r="L5785" s="2">
        <v>2.8957494953334733</v>
      </c>
    </row>
    <row r="5786" spans="1:12" x14ac:dyDescent="0.35">
      <c r="A5786">
        <v>7830614</v>
      </c>
      <c r="B5786" t="s">
        <v>25</v>
      </c>
      <c r="C5786" t="s">
        <v>96</v>
      </c>
      <c r="D5786" t="s">
        <v>492</v>
      </c>
      <c r="E5786" t="s">
        <v>782</v>
      </c>
      <c r="F5786" s="6">
        <v>2.2371364653243847E-3</v>
      </c>
      <c r="G5786" t="s">
        <v>783</v>
      </c>
      <c r="H5786" t="s">
        <v>206</v>
      </c>
      <c r="I5786" s="1">
        <v>84.495000000000005</v>
      </c>
      <c r="J5786" s="2">
        <v>0.15011185682326619</v>
      </c>
      <c r="K5786" s="2">
        <v>0.22371364653243847</v>
      </c>
      <c r="L5786" s="2">
        <v>0.1888143210869774</v>
      </c>
    </row>
    <row r="5787" spans="1:12" x14ac:dyDescent="0.35">
      <c r="A5787">
        <v>7830614</v>
      </c>
      <c r="B5787" t="s">
        <v>25</v>
      </c>
      <c r="C5787" t="s">
        <v>96</v>
      </c>
      <c r="D5787" t="s">
        <v>492</v>
      </c>
      <c r="E5787" t="s">
        <v>156</v>
      </c>
      <c r="F5787" s="6">
        <v>2.2371364653243847E-3</v>
      </c>
      <c r="G5787" t="s">
        <v>545</v>
      </c>
      <c r="H5787" t="s">
        <v>791</v>
      </c>
      <c r="I5787" s="1">
        <v>60.454999999999998</v>
      </c>
      <c r="J5787" s="2">
        <v>0.10067114093959731</v>
      </c>
      <c r="K5787" s="2">
        <v>0.19574944071588365</v>
      </c>
      <c r="L5787" s="2">
        <v>0.13512304591919219</v>
      </c>
    </row>
    <row r="5788" spans="1:12" x14ac:dyDescent="0.35">
      <c r="A5788">
        <v>7830614</v>
      </c>
      <c r="B5788" t="s">
        <v>25</v>
      </c>
      <c r="C5788" t="s">
        <v>96</v>
      </c>
      <c r="D5788" t="s">
        <v>492</v>
      </c>
      <c r="E5788" t="s">
        <v>506</v>
      </c>
      <c r="F5788" s="6">
        <v>4.4742729306487695E-3</v>
      </c>
      <c r="G5788" t="s">
        <v>507</v>
      </c>
      <c r="H5788" t="s">
        <v>508</v>
      </c>
      <c r="I5788" s="1">
        <v>63.08</v>
      </c>
      <c r="J5788" s="2">
        <v>0.21073825503355706</v>
      </c>
      <c r="K5788" s="2">
        <v>0.35078299776286354</v>
      </c>
      <c r="L5788" s="2">
        <v>0.28187919463087246</v>
      </c>
    </row>
    <row r="5789" spans="1:12" x14ac:dyDescent="0.35">
      <c r="A5789">
        <v>7830614</v>
      </c>
      <c r="B5789" t="s">
        <v>25</v>
      </c>
      <c r="C5789" t="s">
        <v>96</v>
      </c>
      <c r="D5789" t="s">
        <v>492</v>
      </c>
      <c r="E5789" t="s">
        <v>509</v>
      </c>
      <c r="F5789" s="6">
        <v>8.948545861297539E-3</v>
      </c>
      <c r="G5789" t="s">
        <v>510</v>
      </c>
      <c r="H5789" t="s">
        <v>511</v>
      </c>
      <c r="I5789" s="1">
        <v>76.234999999999999</v>
      </c>
      <c r="J5789" s="2">
        <v>0.50559284116331094</v>
      </c>
      <c r="K5789" s="2">
        <v>0.71856823266219239</v>
      </c>
      <c r="L5789" s="2">
        <v>0.68187916732207776</v>
      </c>
    </row>
    <row r="5790" spans="1:12" x14ac:dyDescent="0.35">
      <c r="A5790">
        <v>7830614</v>
      </c>
      <c r="B5790" t="s">
        <v>25</v>
      </c>
      <c r="C5790" t="s">
        <v>96</v>
      </c>
      <c r="D5790" t="s">
        <v>492</v>
      </c>
      <c r="E5790" t="s">
        <v>794</v>
      </c>
      <c r="F5790" s="6">
        <v>4.4742729306487695E-3</v>
      </c>
      <c r="G5790" t="s">
        <v>229</v>
      </c>
      <c r="H5790" t="s">
        <v>795</v>
      </c>
      <c r="I5790" s="1">
        <v>74.805000000000007</v>
      </c>
      <c r="J5790" s="2">
        <v>0.28187919463087246</v>
      </c>
      <c r="K5790" s="2">
        <v>0.37225950782997763</v>
      </c>
      <c r="L5790" s="2">
        <v>0.33467562886692531</v>
      </c>
    </row>
    <row r="5791" spans="1:12" x14ac:dyDescent="0.35">
      <c r="A5791">
        <v>7830614</v>
      </c>
      <c r="B5791" t="s">
        <v>25</v>
      </c>
      <c r="C5791" t="s">
        <v>96</v>
      </c>
      <c r="D5791" t="s">
        <v>492</v>
      </c>
      <c r="E5791" t="s">
        <v>516</v>
      </c>
      <c r="F5791" s="6">
        <v>6.7114093959731542E-3</v>
      </c>
      <c r="G5791" t="s">
        <v>517</v>
      </c>
      <c r="H5791" t="s">
        <v>269</v>
      </c>
      <c r="I5791" s="1">
        <v>84.740000000000009</v>
      </c>
      <c r="J5791" s="2">
        <v>0.44630872483221473</v>
      </c>
      <c r="K5791" s="2">
        <v>0.64563758389261749</v>
      </c>
      <c r="L5791" s="2">
        <v>0.56845635535733008</v>
      </c>
    </row>
    <row r="5792" spans="1:12" x14ac:dyDescent="0.35">
      <c r="A5792">
        <v>7830614</v>
      </c>
      <c r="B5792" t="s">
        <v>25</v>
      </c>
      <c r="C5792" t="s">
        <v>96</v>
      </c>
      <c r="D5792" t="s">
        <v>1232</v>
      </c>
      <c r="E5792" t="s">
        <v>1233</v>
      </c>
      <c r="F5792" s="6">
        <v>8.948545861297539E-3</v>
      </c>
      <c r="G5792" t="s">
        <v>1234</v>
      </c>
      <c r="H5792" t="s">
        <v>359</v>
      </c>
      <c r="I5792" s="1">
        <v>58.335000000000008</v>
      </c>
      <c r="J5792" s="2">
        <v>0.22281879194630871</v>
      </c>
      <c r="K5792" s="2">
        <v>0.67740492170022371</v>
      </c>
      <c r="L5792" s="2">
        <v>0.52259509195417364</v>
      </c>
    </row>
    <row r="5793" spans="1:12" x14ac:dyDescent="0.35">
      <c r="A5793">
        <v>7830614</v>
      </c>
      <c r="B5793" t="s">
        <v>25</v>
      </c>
      <c r="C5793" t="s">
        <v>96</v>
      </c>
      <c r="D5793" t="s">
        <v>1232</v>
      </c>
      <c r="E5793" t="s">
        <v>1235</v>
      </c>
      <c r="F5793" s="6">
        <v>2.2371364653243849E-2</v>
      </c>
      <c r="G5793" t="s">
        <v>494</v>
      </c>
      <c r="H5793" t="s">
        <v>1116</v>
      </c>
      <c r="I5793" s="1">
        <v>66.41</v>
      </c>
      <c r="J5793" s="2">
        <v>0.96868008948545858</v>
      </c>
      <c r="K5793" s="2">
        <v>1.5995525727069353</v>
      </c>
      <c r="L5793" s="2">
        <v>1.4854586471113851</v>
      </c>
    </row>
    <row r="5794" spans="1:12" x14ac:dyDescent="0.35">
      <c r="A5794">
        <v>7830614</v>
      </c>
      <c r="B5794" t="s">
        <v>25</v>
      </c>
      <c r="C5794" t="s">
        <v>96</v>
      </c>
      <c r="D5794" t="s">
        <v>1232</v>
      </c>
      <c r="E5794" t="s">
        <v>1236</v>
      </c>
      <c r="F5794" s="6">
        <v>2.6845637583892617E-2</v>
      </c>
      <c r="G5794" t="s">
        <v>584</v>
      </c>
      <c r="H5794" t="s">
        <v>202</v>
      </c>
      <c r="I5794" s="1">
        <v>61.394999999999996</v>
      </c>
      <c r="J5794" s="2">
        <v>1.0040268456375838</v>
      </c>
      <c r="K5794" s="2">
        <v>1.9033557046979868</v>
      </c>
      <c r="L5794" s="2">
        <v>1.6483221886141988</v>
      </c>
    </row>
    <row r="5795" spans="1:12" x14ac:dyDescent="0.35">
      <c r="A5795">
        <v>7830614</v>
      </c>
      <c r="B5795" t="s">
        <v>25</v>
      </c>
      <c r="C5795" t="s">
        <v>96</v>
      </c>
      <c r="D5795" t="s">
        <v>1232</v>
      </c>
      <c r="E5795" t="s">
        <v>1237</v>
      </c>
      <c r="F5795" s="6">
        <v>8.948545861297539E-3</v>
      </c>
      <c r="G5795" t="s">
        <v>179</v>
      </c>
      <c r="H5795" t="s">
        <v>843</v>
      </c>
      <c r="I5795" s="1">
        <v>76.864999999999995</v>
      </c>
      <c r="J5795" s="2">
        <v>0.59328859060402683</v>
      </c>
      <c r="K5795" s="2">
        <v>0.7051454138702461</v>
      </c>
      <c r="L5795" s="2">
        <v>0.68814319038817817</v>
      </c>
    </row>
    <row r="5796" spans="1:12" x14ac:dyDescent="0.35">
      <c r="A5796">
        <v>7830614</v>
      </c>
      <c r="B5796" t="s">
        <v>25</v>
      </c>
      <c r="C5796" t="s">
        <v>96</v>
      </c>
      <c r="D5796" t="s">
        <v>1232</v>
      </c>
      <c r="E5796" t="s">
        <v>1238</v>
      </c>
      <c r="F5796" s="6">
        <v>4.4742729306487695E-3</v>
      </c>
      <c r="G5796" t="s">
        <v>1239</v>
      </c>
      <c r="H5796" t="s">
        <v>236</v>
      </c>
      <c r="I5796" s="1">
        <v>66.289999999999992</v>
      </c>
      <c r="J5796" s="2">
        <v>0.25906040268456376</v>
      </c>
      <c r="K5796" s="2">
        <v>0.32572706935123041</v>
      </c>
      <c r="L5796" s="2">
        <v>0.29664430895641081</v>
      </c>
    </row>
    <row r="5797" spans="1:12" x14ac:dyDescent="0.35">
      <c r="A5797">
        <v>7830614</v>
      </c>
      <c r="B5797" t="s">
        <v>25</v>
      </c>
      <c r="C5797" t="s">
        <v>96</v>
      </c>
      <c r="D5797" t="s">
        <v>1232</v>
      </c>
      <c r="E5797" t="s">
        <v>2032</v>
      </c>
      <c r="F5797" s="6">
        <v>1.3422818791946308E-2</v>
      </c>
      <c r="G5797" t="s">
        <v>375</v>
      </c>
      <c r="H5797" t="s">
        <v>409</v>
      </c>
      <c r="I5797" s="1">
        <v>81.824999999999989</v>
      </c>
      <c r="J5797" s="2">
        <v>0.74765100671140938</v>
      </c>
      <c r="K5797" s="2">
        <v>1.3382550335570469</v>
      </c>
      <c r="L5797" s="2">
        <v>1.0979866181444002</v>
      </c>
    </row>
    <row r="5798" spans="1:12" x14ac:dyDescent="0.35">
      <c r="A5798">
        <v>7830614</v>
      </c>
      <c r="B5798" t="s">
        <v>25</v>
      </c>
      <c r="C5798" t="s">
        <v>96</v>
      </c>
      <c r="D5798" t="s">
        <v>1232</v>
      </c>
      <c r="E5798" t="s">
        <v>1240</v>
      </c>
      <c r="F5798" s="6">
        <v>2.2371364653243847E-3</v>
      </c>
      <c r="G5798" t="s">
        <v>1241</v>
      </c>
      <c r="H5798" t="s">
        <v>1242</v>
      </c>
      <c r="I5798" s="1">
        <v>43.35</v>
      </c>
      <c r="J5798" s="2">
        <v>3.7360178970917222E-2</v>
      </c>
      <c r="K5798" s="2">
        <v>0.15503355704697985</v>
      </c>
      <c r="L5798" s="2">
        <v>9.7091726008677645E-2</v>
      </c>
    </row>
    <row r="5799" spans="1:12" x14ac:dyDescent="0.35">
      <c r="A5799">
        <v>7830614</v>
      </c>
      <c r="B5799" t="s">
        <v>25</v>
      </c>
      <c r="C5799" t="s">
        <v>96</v>
      </c>
      <c r="D5799" t="s">
        <v>1232</v>
      </c>
      <c r="E5799" t="s">
        <v>1243</v>
      </c>
      <c r="F5799" s="6">
        <v>2.9082774049217001E-2</v>
      </c>
      <c r="G5799" t="s">
        <v>769</v>
      </c>
      <c r="H5799" t="s">
        <v>1017</v>
      </c>
      <c r="I5799" s="1">
        <v>70.61</v>
      </c>
      <c r="J5799" s="2">
        <v>1.3639821029082773</v>
      </c>
      <c r="K5799" s="2">
        <v>2.8559284116331094</v>
      </c>
      <c r="L5799" s="2">
        <v>2.056152036526059</v>
      </c>
    </row>
    <row r="5800" spans="1:12" x14ac:dyDescent="0.35">
      <c r="A5800">
        <v>7830614</v>
      </c>
      <c r="B5800" t="s">
        <v>25</v>
      </c>
      <c r="C5800" t="s">
        <v>96</v>
      </c>
      <c r="D5800" t="s">
        <v>1232</v>
      </c>
      <c r="E5800" t="s">
        <v>1244</v>
      </c>
      <c r="F5800" s="6">
        <v>7.6062639821029079E-2</v>
      </c>
      <c r="G5800" t="s">
        <v>197</v>
      </c>
      <c r="H5800" t="s">
        <v>1060</v>
      </c>
      <c r="I5800" s="1">
        <v>71.399999999999991</v>
      </c>
      <c r="J5800" s="2">
        <v>3.3087248322147649</v>
      </c>
      <c r="K5800" s="2">
        <v>7.2335570469798647</v>
      </c>
      <c r="L5800" s="2">
        <v>5.4384787472035789</v>
      </c>
    </row>
    <row r="5801" spans="1:12" x14ac:dyDescent="0.35">
      <c r="A5801">
        <v>7830614</v>
      </c>
      <c r="B5801" t="s">
        <v>25</v>
      </c>
      <c r="C5801" t="s">
        <v>96</v>
      </c>
      <c r="D5801" t="s">
        <v>199</v>
      </c>
      <c r="E5801" t="s">
        <v>1824</v>
      </c>
      <c r="F5801" s="6">
        <v>2.2371364653243847E-3</v>
      </c>
      <c r="G5801" t="s">
        <v>1825</v>
      </c>
      <c r="H5801" t="s">
        <v>176</v>
      </c>
      <c r="I5801" s="1">
        <v>58.06</v>
      </c>
      <c r="J5801" s="2">
        <v>9.9552572706935127E-2</v>
      </c>
      <c r="K5801" s="2">
        <v>0.14183445190156599</v>
      </c>
      <c r="L5801" s="2">
        <v>0.12997762522174741</v>
      </c>
    </row>
    <row r="5802" spans="1:12" x14ac:dyDescent="0.35">
      <c r="A5802">
        <v>7830614</v>
      </c>
      <c r="B5802" t="s">
        <v>25</v>
      </c>
      <c r="C5802" t="s">
        <v>96</v>
      </c>
      <c r="D5802" t="s">
        <v>199</v>
      </c>
      <c r="E5802" t="s">
        <v>1815</v>
      </c>
      <c r="F5802" s="6">
        <v>2.2371364653243847E-3</v>
      </c>
      <c r="G5802" t="s">
        <v>515</v>
      </c>
      <c r="H5802" t="s">
        <v>1108</v>
      </c>
      <c r="I5802" s="1">
        <v>69.224999999999994</v>
      </c>
      <c r="J5802" s="2">
        <v>0.13288590604026845</v>
      </c>
      <c r="K5802" s="2">
        <v>0.15391498881431767</v>
      </c>
      <c r="L5802" s="2">
        <v>0.15503356387417855</v>
      </c>
    </row>
    <row r="5803" spans="1:12" x14ac:dyDescent="0.35">
      <c r="A5803">
        <v>7830614</v>
      </c>
      <c r="B5803" t="s">
        <v>25</v>
      </c>
      <c r="C5803" t="s">
        <v>96</v>
      </c>
      <c r="D5803" t="s">
        <v>199</v>
      </c>
      <c r="E5803" t="s">
        <v>2076</v>
      </c>
      <c r="F5803" s="6">
        <v>8.948545861297539E-3</v>
      </c>
      <c r="G5803" t="s">
        <v>1218</v>
      </c>
      <c r="H5803" t="s">
        <v>975</v>
      </c>
      <c r="I5803" s="1">
        <v>59.379999999999995</v>
      </c>
      <c r="J5803" s="2">
        <v>0.45279642058165548</v>
      </c>
      <c r="K5803" s="2">
        <v>0.56554809843400444</v>
      </c>
      <c r="L5803" s="2">
        <v>0.5315436378154712</v>
      </c>
    </row>
    <row r="5804" spans="1:12" x14ac:dyDescent="0.35">
      <c r="A5804">
        <v>7830614</v>
      </c>
      <c r="B5804" t="s">
        <v>25</v>
      </c>
      <c r="C5804" t="s">
        <v>96</v>
      </c>
      <c r="D5804" t="s">
        <v>199</v>
      </c>
      <c r="E5804" t="s">
        <v>1279</v>
      </c>
      <c r="F5804" s="6">
        <v>2.2371364653243847E-3</v>
      </c>
      <c r="G5804" t="s">
        <v>2077</v>
      </c>
      <c r="H5804" t="s">
        <v>741</v>
      </c>
      <c r="I5804" s="1">
        <v>78.77</v>
      </c>
      <c r="J5804" s="2">
        <v>0.13847874720357942</v>
      </c>
      <c r="K5804" s="2">
        <v>0.1948545861297539</v>
      </c>
      <c r="L5804" s="2">
        <v>0.17628636029476019</v>
      </c>
    </row>
    <row r="5805" spans="1:12" x14ac:dyDescent="0.35">
      <c r="A5805">
        <v>7830614</v>
      </c>
      <c r="B5805" t="s">
        <v>25</v>
      </c>
      <c r="C5805" t="s">
        <v>96</v>
      </c>
      <c r="D5805" t="s">
        <v>199</v>
      </c>
      <c r="E5805" t="s">
        <v>803</v>
      </c>
      <c r="F5805" s="6">
        <v>2.2371364653243847E-3</v>
      </c>
      <c r="G5805" t="s">
        <v>535</v>
      </c>
      <c r="H5805" t="s">
        <v>804</v>
      </c>
      <c r="I5805" s="1">
        <v>72.465000000000003</v>
      </c>
      <c r="J5805" s="2">
        <v>0.14228187919463087</v>
      </c>
      <c r="K5805" s="2">
        <v>0.15078299776286355</v>
      </c>
      <c r="L5805" s="2">
        <v>0.1621923937360179</v>
      </c>
    </row>
    <row r="5806" spans="1:12" x14ac:dyDescent="0.35">
      <c r="A5806">
        <v>7830614</v>
      </c>
      <c r="B5806" t="s">
        <v>25</v>
      </c>
      <c r="C5806" t="s">
        <v>96</v>
      </c>
      <c r="D5806" t="s">
        <v>199</v>
      </c>
      <c r="E5806" t="s">
        <v>1200</v>
      </c>
      <c r="F5806" s="6">
        <v>2.2371364653243847E-3</v>
      </c>
      <c r="G5806" t="s">
        <v>1201</v>
      </c>
      <c r="H5806" t="s">
        <v>266</v>
      </c>
      <c r="I5806" s="1">
        <v>61.15</v>
      </c>
      <c r="J5806" s="2">
        <v>9.642058165548098E-2</v>
      </c>
      <c r="K5806" s="2">
        <v>0.12192393736017897</v>
      </c>
      <c r="L5806" s="2">
        <v>0.13668903461772056</v>
      </c>
    </row>
    <row r="5807" spans="1:12" x14ac:dyDescent="0.35">
      <c r="A5807">
        <v>7830614</v>
      </c>
      <c r="B5807" t="s">
        <v>25</v>
      </c>
      <c r="C5807" t="s">
        <v>96</v>
      </c>
      <c r="D5807" t="s">
        <v>243</v>
      </c>
      <c r="E5807" t="s">
        <v>2100</v>
      </c>
      <c r="F5807" s="6">
        <v>4.4742729306487695E-3</v>
      </c>
      <c r="G5807" t="s">
        <v>602</v>
      </c>
      <c r="H5807" t="s">
        <v>139</v>
      </c>
      <c r="I5807" s="1">
        <v>42.800000000000004</v>
      </c>
      <c r="J5807" s="2">
        <v>0.18702460850111854</v>
      </c>
      <c r="K5807" s="2" t="s">
        <v>140</v>
      </c>
      <c r="L5807" s="2">
        <v>0.19149887801816798</v>
      </c>
    </row>
    <row r="5808" spans="1:12" x14ac:dyDescent="0.35">
      <c r="A5808">
        <v>7830614</v>
      </c>
      <c r="B5808" t="s">
        <v>25</v>
      </c>
      <c r="C5808" t="s">
        <v>96</v>
      </c>
      <c r="D5808" t="s">
        <v>1245</v>
      </c>
      <c r="E5808" t="s">
        <v>1246</v>
      </c>
      <c r="F5808" s="6">
        <v>1.3422818791946308E-2</v>
      </c>
      <c r="G5808" t="s">
        <v>1247</v>
      </c>
      <c r="H5808" t="s">
        <v>929</v>
      </c>
      <c r="I5808" s="1">
        <v>66.259999999999991</v>
      </c>
      <c r="J5808" s="2">
        <v>0.65234899328859064</v>
      </c>
      <c r="K5808" s="2">
        <v>1.0979865771812081</v>
      </c>
      <c r="L5808" s="2">
        <v>0.88993292686923231</v>
      </c>
    </row>
    <row r="5809" spans="1:12" x14ac:dyDescent="0.35">
      <c r="A5809">
        <v>7830614</v>
      </c>
      <c r="B5809" t="s">
        <v>25</v>
      </c>
      <c r="C5809" t="s">
        <v>96</v>
      </c>
      <c r="D5809" t="s">
        <v>1245</v>
      </c>
      <c r="E5809" t="s">
        <v>1248</v>
      </c>
      <c r="F5809" s="6">
        <v>2.2371364653243847E-3</v>
      </c>
      <c r="G5809" t="s">
        <v>690</v>
      </c>
      <c r="H5809" t="s">
        <v>934</v>
      </c>
      <c r="I5809" s="1">
        <v>71.555000000000007</v>
      </c>
      <c r="J5809" s="2">
        <v>9.6196868008948541E-2</v>
      </c>
      <c r="K5809" s="2">
        <v>0.18903803131991051</v>
      </c>
      <c r="L5809" s="2">
        <v>0.16017896750362662</v>
      </c>
    </row>
    <row r="5810" spans="1:12" x14ac:dyDescent="0.35">
      <c r="A5810">
        <v>7830614</v>
      </c>
      <c r="B5810" t="s">
        <v>25</v>
      </c>
      <c r="C5810" t="s">
        <v>96</v>
      </c>
      <c r="D5810" t="s">
        <v>1249</v>
      </c>
      <c r="E5810" t="s">
        <v>1250</v>
      </c>
      <c r="F5810" s="6">
        <v>6.7114093959731542E-3</v>
      </c>
      <c r="G5810" t="s">
        <v>431</v>
      </c>
      <c r="H5810" t="s">
        <v>887</v>
      </c>
      <c r="I5810" s="1">
        <v>88.035000000000011</v>
      </c>
      <c r="J5810" s="2">
        <v>0.5731543624161074</v>
      </c>
      <c r="K5810" s="2">
        <v>0.56979865771812088</v>
      </c>
      <c r="L5810" s="2">
        <v>0.59060402684563762</v>
      </c>
    </row>
    <row r="5811" spans="1:12" x14ac:dyDescent="0.35">
      <c r="A5811">
        <v>7830614</v>
      </c>
      <c r="B5811" t="s">
        <v>25</v>
      </c>
      <c r="C5811" t="s">
        <v>96</v>
      </c>
      <c r="D5811" t="s">
        <v>1249</v>
      </c>
      <c r="E5811" t="s">
        <v>1251</v>
      </c>
      <c r="F5811" s="6">
        <v>4.4742729306487695E-3</v>
      </c>
      <c r="G5811" t="s">
        <v>1068</v>
      </c>
      <c r="H5811" t="s">
        <v>139</v>
      </c>
      <c r="I5811" s="1">
        <v>88.600000000000023</v>
      </c>
      <c r="J5811" s="2">
        <v>0.37718120805369126</v>
      </c>
      <c r="K5811" s="2" t="s">
        <v>140</v>
      </c>
      <c r="L5811" s="2">
        <v>0.3964205748282823</v>
      </c>
    </row>
    <row r="5812" spans="1:12" x14ac:dyDescent="0.35">
      <c r="A5812">
        <v>7830614</v>
      </c>
      <c r="B5812" t="s">
        <v>25</v>
      </c>
      <c r="C5812" t="s">
        <v>96</v>
      </c>
      <c r="D5812" t="s">
        <v>1514</v>
      </c>
      <c r="E5812" t="s">
        <v>2254</v>
      </c>
      <c r="F5812" s="6">
        <v>2.2371364653243847E-3</v>
      </c>
      <c r="G5812" t="s">
        <v>191</v>
      </c>
      <c r="H5812" t="s">
        <v>426</v>
      </c>
      <c r="I5812" s="1">
        <v>82.98</v>
      </c>
      <c r="J5812" s="2">
        <v>0.15302013422818792</v>
      </c>
      <c r="K5812" s="2">
        <v>0.19239373601789708</v>
      </c>
      <c r="L5812" s="2">
        <v>0.18568232662192394</v>
      </c>
    </row>
    <row r="5813" spans="1:12" x14ac:dyDescent="0.35">
      <c r="A5813">
        <v>7830614</v>
      </c>
      <c r="B5813" t="s">
        <v>25</v>
      </c>
      <c r="C5813" t="str">
        <f>C5812</f>
        <v>E</v>
      </c>
      <c r="D5813" s="4" t="str">
        <f>"Comparison School Score"</f>
        <v>Comparison School Score</v>
      </c>
      <c r="F5813" s="6">
        <v>0.69127516778523512</v>
      </c>
      <c r="I5813" s="1"/>
      <c r="J5813" s="2">
        <v>44.156152125279625</v>
      </c>
      <c r="K5813" s="2">
        <v>57.58232662192394</v>
      </c>
      <c r="L5813" s="2">
        <v>52.495301957098448</v>
      </c>
    </row>
    <row r="5814" spans="1:12" x14ac:dyDescent="0.35">
      <c r="A5814">
        <v>7830614</v>
      </c>
      <c r="B5814" t="s">
        <v>25</v>
      </c>
      <c r="C5814" t="s">
        <v>97</v>
      </c>
      <c r="D5814" t="s">
        <v>305</v>
      </c>
      <c r="E5814" t="s">
        <v>809</v>
      </c>
      <c r="F5814" s="6">
        <v>2.2371364653243849E-2</v>
      </c>
      <c r="G5814" t="s">
        <v>810</v>
      </c>
      <c r="H5814" t="s">
        <v>640</v>
      </c>
      <c r="I5814" s="1">
        <v>69.77</v>
      </c>
      <c r="J5814" s="2">
        <v>0.87248322147651014</v>
      </c>
      <c r="K5814" s="2">
        <v>1.8478747203579418</v>
      </c>
      <c r="L5814" s="2">
        <v>1.5615213210684076</v>
      </c>
    </row>
    <row r="5815" spans="1:12" x14ac:dyDescent="0.35">
      <c r="A5815">
        <v>7830614</v>
      </c>
      <c r="B5815" t="s">
        <v>25</v>
      </c>
      <c r="C5815" t="s">
        <v>97</v>
      </c>
      <c r="D5815" t="s">
        <v>305</v>
      </c>
      <c r="E5815" t="s">
        <v>1786</v>
      </c>
      <c r="F5815" s="6">
        <v>2.2371364653243847E-3</v>
      </c>
      <c r="G5815" t="s">
        <v>143</v>
      </c>
      <c r="H5815" t="s">
        <v>990</v>
      </c>
      <c r="I5815" s="1">
        <v>66.014999999999986</v>
      </c>
      <c r="J5815" s="2">
        <v>8.7695749440715884E-2</v>
      </c>
      <c r="K5815" s="2">
        <v>0.19977628635346756</v>
      </c>
      <c r="L5815" s="2">
        <v>0.14787471694434248</v>
      </c>
    </row>
    <row r="5816" spans="1:12" x14ac:dyDescent="0.35">
      <c r="A5816">
        <v>7830614</v>
      </c>
      <c r="B5816" t="s">
        <v>25</v>
      </c>
      <c r="C5816" t="s">
        <v>97</v>
      </c>
      <c r="D5816" t="s">
        <v>305</v>
      </c>
      <c r="E5816" t="s">
        <v>1561</v>
      </c>
      <c r="F5816" s="6">
        <v>8.948545861297539E-3</v>
      </c>
      <c r="G5816" t="s">
        <v>879</v>
      </c>
      <c r="H5816" t="s">
        <v>990</v>
      </c>
      <c r="I5816" s="1">
        <v>72.905000000000001</v>
      </c>
      <c r="J5816" s="2">
        <v>0.38031319910514538</v>
      </c>
      <c r="K5816" s="2">
        <v>0.79910514541387023</v>
      </c>
      <c r="L5816" s="2">
        <v>0.65324384787472034</v>
      </c>
    </row>
    <row r="5817" spans="1:12" x14ac:dyDescent="0.35">
      <c r="A5817">
        <v>7830614</v>
      </c>
      <c r="B5817" t="s">
        <v>25</v>
      </c>
      <c r="C5817" t="s">
        <v>97</v>
      </c>
      <c r="D5817" t="s">
        <v>305</v>
      </c>
      <c r="E5817" t="s">
        <v>814</v>
      </c>
      <c r="F5817" s="6">
        <v>4.4742729306487695E-3</v>
      </c>
      <c r="G5817" t="s">
        <v>336</v>
      </c>
      <c r="H5817" t="s">
        <v>221</v>
      </c>
      <c r="I5817" s="1">
        <v>66.06</v>
      </c>
      <c r="J5817" s="2">
        <v>0.17225950782997762</v>
      </c>
      <c r="K5817" s="2">
        <v>0.37181208053691273</v>
      </c>
      <c r="L5817" s="2">
        <v>0.29574943388868496</v>
      </c>
    </row>
    <row r="5818" spans="1:12" x14ac:dyDescent="0.35">
      <c r="A5818">
        <v>7830614</v>
      </c>
      <c r="B5818" t="s">
        <v>25</v>
      </c>
      <c r="C5818" t="s">
        <v>97</v>
      </c>
      <c r="D5818" t="s">
        <v>305</v>
      </c>
      <c r="E5818" t="s">
        <v>1067</v>
      </c>
      <c r="F5818" s="6">
        <v>2.2371364653243847E-3</v>
      </c>
      <c r="G5818" t="s">
        <v>575</v>
      </c>
      <c r="H5818" t="s">
        <v>852</v>
      </c>
      <c r="I5818" s="1">
        <v>61.030000000000008</v>
      </c>
      <c r="J5818" s="2">
        <v>7.7181208053691275E-2</v>
      </c>
      <c r="K5818" s="2">
        <v>0.17382550335570471</v>
      </c>
      <c r="L5818" s="2">
        <v>0.13646532438478748</v>
      </c>
    </row>
    <row r="5819" spans="1:12" x14ac:dyDescent="0.35">
      <c r="A5819">
        <v>7830614</v>
      </c>
      <c r="B5819" t="s">
        <v>25</v>
      </c>
      <c r="C5819" t="s">
        <v>97</v>
      </c>
      <c r="D5819" t="s">
        <v>1207</v>
      </c>
      <c r="E5819" t="s">
        <v>1254</v>
      </c>
      <c r="F5819" s="6">
        <v>2.2371364653243847E-3</v>
      </c>
      <c r="G5819" t="s">
        <v>1109</v>
      </c>
      <c r="H5819" t="s">
        <v>640</v>
      </c>
      <c r="I5819" s="1">
        <v>80.134999999999991</v>
      </c>
      <c r="J5819" s="2">
        <v>0.18053691275167785</v>
      </c>
      <c r="K5819" s="2">
        <v>0.18478747203579415</v>
      </c>
      <c r="L5819" s="2">
        <v>0.17919462745888387</v>
      </c>
    </row>
    <row r="5820" spans="1:12" x14ac:dyDescent="0.35">
      <c r="A5820">
        <v>7830614</v>
      </c>
      <c r="B5820" t="s">
        <v>25</v>
      </c>
      <c r="C5820" t="s">
        <v>97</v>
      </c>
      <c r="D5820" t="s">
        <v>1207</v>
      </c>
      <c r="E5820" t="s">
        <v>1255</v>
      </c>
      <c r="F5820" s="6">
        <v>2.4608501118568233E-2</v>
      </c>
      <c r="G5820" t="s">
        <v>1239</v>
      </c>
      <c r="H5820" t="s">
        <v>975</v>
      </c>
      <c r="I5820" s="1">
        <v>60.545000000000002</v>
      </c>
      <c r="J5820" s="2">
        <v>1.4248322147651007</v>
      </c>
      <c r="K5820" s="2">
        <v>1.5552572706935124</v>
      </c>
      <c r="L5820" s="2">
        <v>1.4912751302356422</v>
      </c>
    </row>
    <row r="5821" spans="1:12" x14ac:dyDescent="0.35">
      <c r="A5821">
        <v>7830614</v>
      </c>
      <c r="B5821" t="s">
        <v>25</v>
      </c>
      <c r="C5821" t="s">
        <v>97</v>
      </c>
      <c r="D5821" t="s">
        <v>1408</v>
      </c>
      <c r="E5821" t="s">
        <v>1587</v>
      </c>
      <c r="F5821" s="6">
        <v>3.5794183445190156E-2</v>
      </c>
      <c r="G5821" t="s">
        <v>178</v>
      </c>
      <c r="H5821" t="s">
        <v>1076</v>
      </c>
      <c r="I5821" s="1">
        <v>80.35499999999999</v>
      </c>
      <c r="J5821" s="2">
        <v>2.6272930648769575</v>
      </c>
      <c r="K5821" s="2">
        <v>3.3753914988814318</v>
      </c>
      <c r="L5821" s="2">
        <v>2.8742730398839487</v>
      </c>
    </row>
    <row r="5822" spans="1:12" x14ac:dyDescent="0.35">
      <c r="A5822">
        <v>7830614</v>
      </c>
      <c r="B5822" t="s">
        <v>25</v>
      </c>
      <c r="C5822" t="s">
        <v>97</v>
      </c>
      <c r="D5822" t="s">
        <v>1408</v>
      </c>
      <c r="E5822" t="s">
        <v>1588</v>
      </c>
      <c r="F5822" s="6">
        <v>1.3422818791946308E-2</v>
      </c>
      <c r="G5822" t="s">
        <v>1589</v>
      </c>
      <c r="H5822" t="s">
        <v>1213</v>
      </c>
      <c r="I5822" s="1">
        <v>88.644999999999996</v>
      </c>
      <c r="J5822" s="2">
        <v>1.1221476510067112</v>
      </c>
      <c r="K5822" s="2">
        <v>1.2496644295302013</v>
      </c>
      <c r="L5822" s="2">
        <v>1.1906039858824455</v>
      </c>
    </row>
    <row r="5823" spans="1:12" x14ac:dyDescent="0.35">
      <c r="A5823">
        <v>7830614</v>
      </c>
      <c r="B5823" t="s">
        <v>25</v>
      </c>
      <c r="C5823" t="s">
        <v>97</v>
      </c>
      <c r="D5823" t="s">
        <v>1408</v>
      </c>
      <c r="E5823" t="s">
        <v>2576</v>
      </c>
      <c r="F5823" s="6">
        <v>4.4742729306487695E-3</v>
      </c>
      <c r="G5823" t="s">
        <v>1145</v>
      </c>
      <c r="H5823" t="s">
        <v>661</v>
      </c>
      <c r="I5823" s="1">
        <v>90.444999999999993</v>
      </c>
      <c r="J5823" s="2">
        <v>0.42729306487695751</v>
      </c>
      <c r="K5823" s="2">
        <v>0.43266219239373604</v>
      </c>
      <c r="L5823" s="2">
        <v>0.40536912068957981</v>
      </c>
    </row>
    <row r="5824" spans="1:12" x14ac:dyDescent="0.35">
      <c r="A5824">
        <v>7830614</v>
      </c>
      <c r="B5824" t="s">
        <v>25</v>
      </c>
      <c r="C5824" t="s">
        <v>97</v>
      </c>
      <c r="D5824" t="s">
        <v>1408</v>
      </c>
      <c r="E5824" t="s">
        <v>2577</v>
      </c>
      <c r="F5824" s="6">
        <v>1.3422818791946308E-2</v>
      </c>
      <c r="G5824" t="s">
        <v>2578</v>
      </c>
      <c r="H5824" t="s">
        <v>993</v>
      </c>
      <c r="I5824" s="1">
        <v>95.39</v>
      </c>
      <c r="J5824" s="2">
        <v>1.3355704697986577</v>
      </c>
      <c r="K5824" s="2">
        <v>1.2926174496644294</v>
      </c>
      <c r="L5824" s="2">
        <v>1.2818791946308725</v>
      </c>
    </row>
    <row r="5825" spans="1:12" x14ac:dyDescent="0.35">
      <c r="A5825">
        <v>7830614</v>
      </c>
      <c r="B5825" t="s">
        <v>25</v>
      </c>
      <c r="C5825" t="s">
        <v>97</v>
      </c>
      <c r="D5825" t="s">
        <v>1408</v>
      </c>
      <c r="E5825" t="s">
        <v>1590</v>
      </c>
      <c r="F5825" s="6">
        <v>5.5928411633109618E-2</v>
      </c>
      <c r="G5825" t="s">
        <v>552</v>
      </c>
      <c r="H5825" t="s">
        <v>969</v>
      </c>
      <c r="I5825" s="1">
        <v>90.834999999999994</v>
      </c>
      <c r="J5825" s="2">
        <v>5.1621923937360172</v>
      </c>
      <c r="K5825" s="2">
        <v>5.5872483221476514</v>
      </c>
      <c r="L5825" s="2">
        <v>5.0838927027896474</v>
      </c>
    </row>
    <row r="5826" spans="1:12" x14ac:dyDescent="0.35">
      <c r="A5826">
        <v>7830614</v>
      </c>
      <c r="B5826" t="s">
        <v>25</v>
      </c>
      <c r="C5826" t="s">
        <v>97</v>
      </c>
      <c r="D5826" t="s">
        <v>492</v>
      </c>
      <c r="E5826" t="s">
        <v>697</v>
      </c>
      <c r="F5826" s="6">
        <v>1.7897091722595078E-2</v>
      </c>
      <c r="G5826" t="s">
        <v>678</v>
      </c>
      <c r="H5826" t="s">
        <v>698</v>
      </c>
      <c r="I5826" s="1">
        <v>62.334999999999994</v>
      </c>
      <c r="J5826" s="2">
        <v>0.78568232662192394</v>
      </c>
      <c r="K5826" s="2">
        <v>1.2742729306487697</v>
      </c>
      <c r="L5826" s="2">
        <v>1.114988800663276</v>
      </c>
    </row>
    <row r="5827" spans="1:12" x14ac:dyDescent="0.35">
      <c r="A5827">
        <v>7830614</v>
      </c>
      <c r="B5827" t="s">
        <v>25</v>
      </c>
      <c r="C5827" t="s">
        <v>97</v>
      </c>
      <c r="D5827" t="s">
        <v>492</v>
      </c>
      <c r="E5827" t="s">
        <v>706</v>
      </c>
      <c r="F5827" s="6">
        <v>8.948545861297539E-3</v>
      </c>
      <c r="G5827" t="s">
        <v>663</v>
      </c>
      <c r="H5827" t="s">
        <v>707</v>
      </c>
      <c r="I5827" s="1">
        <v>74.634999999999991</v>
      </c>
      <c r="J5827" s="2">
        <v>0.46711409395973158</v>
      </c>
      <c r="K5827" s="2">
        <v>0.71677852348993287</v>
      </c>
      <c r="L5827" s="2">
        <v>0.66756150759839905</v>
      </c>
    </row>
    <row r="5828" spans="1:12" x14ac:dyDescent="0.35">
      <c r="A5828">
        <v>7830614</v>
      </c>
      <c r="B5828" t="s">
        <v>25</v>
      </c>
      <c r="C5828" t="s">
        <v>97</v>
      </c>
      <c r="D5828" t="s">
        <v>1232</v>
      </c>
      <c r="E5828" t="s">
        <v>1260</v>
      </c>
      <c r="F5828" s="6">
        <v>3.5794183445190156E-2</v>
      </c>
      <c r="G5828" t="s">
        <v>686</v>
      </c>
      <c r="H5828" t="s">
        <v>959</v>
      </c>
      <c r="I5828" s="1">
        <v>63.894999999999996</v>
      </c>
      <c r="J5828" s="2">
        <v>1.6894854586129755</v>
      </c>
      <c r="K5828" s="2">
        <v>3.0926174496644299</v>
      </c>
      <c r="L5828" s="2">
        <v>2.2872483767652403</v>
      </c>
    </row>
    <row r="5829" spans="1:12" x14ac:dyDescent="0.35">
      <c r="A5829">
        <v>7830614</v>
      </c>
      <c r="B5829" t="s">
        <v>25</v>
      </c>
      <c r="C5829" t="s">
        <v>97</v>
      </c>
      <c r="D5829" t="s">
        <v>1232</v>
      </c>
      <c r="E5829" t="s">
        <v>1261</v>
      </c>
      <c r="F5829" s="6">
        <v>1.5659955257270694E-2</v>
      </c>
      <c r="G5829" t="s">
        <v>1262</v>
      </c>
      <c r="H5829" t="s">
        <v>502</v>
      </c>
      <c r="I5829" s="1">
        <v>54.220000000000006</v>
      </c>
      <c r="J5829" s="2">
        <v>0.47606263982102909</v>
      </c>
      <c r="K5829" s="2">
        <v>1.2246085011185683</v>
      </c>
      <c r="L5829" s="2">
        <v>0.850335558522201</v>
      </c>
    </row>
    <row r="5830" spans="1:12" x14ac:dyDescent="0.35">
      <c r="A5830">
        <v>7830614</v>
      </c>
      <c r="B5830" t="s">
        <v>25</v>
      </c>
      <c r="C5830" t="s">
        <v>97</v>
      </c>
      <c r="D5830" t="s">
        <v>1232</v>
      </c>
      <c r="E5830" t="s">
        <v>1263</v>
      </c>
      <c r="F5830" s="6">
        <v>6.7114093959731542E-3</v>
      </c>
      <c r="G5830" t="s">
        <v>1059</v>
      </c>
      <c r="H5830" t="s">
        <v>707</v>
      </c>
      <c r="I5830" s="1">
        <v>63.51</v>
      </c>
      <c r="J5830" s="2">
        <v>0.3315436241610738</v>
      </c>
      <c r="K5830" s="2">
        <v>0.53758389261744965</v>
      </c>
      <c r="L5830" s="2">
        <v>0.42550336594549598</v>
      </c>
    </row>
    <row r="5831" spans="1:12" x14ac:dyDescent="0.35">
      <c r="A5831">
        <v>7830614</v>
      </c>
      <c r="B5831" t="s">
        <v>25</v>
      </c>
      <c r="C5831" t="s">
        <v>97</v>
      </c>
      <c r="D5831" t="s">
        <v>199</v>
      </c>
      <c r="E5831" t="s">
        <v>1631</v>
      </c>
      <c r="F5831" s="6">
        <v>6.7114093959731542E-3</v>
      </c>
      <c r="G5831" t="s">
        <v>197</v>
      </c>
      <c r="H5831" t="s">
        <v>179</v>
      </c>
      <c r="I5831" s="1">
        <v>56.224999999999994</v>
      </c>
      <c r="J5831" s="2">
        <v>0.29194630872483218</v>
      </c>
      <c r="K5831" s="2">
        <v>0.44496644295302012</v>
      </c>
      <c r="L5831" s="2">
        <v>0.37785234387288957</v>
      </c>
    </row>
    <row r="5832" spans="1:12" x14ac:dyDescent="0.35">
      <c r="A5832">
        <v>7830614</v>
      </c>
      <c r="B5832" t="s">
        <v>25</v>
      </c>
      <c r="C5832" t="s">
        <v>97</v>
      </c>
      <c r="D5832" t="s">
        <v>199</v>
      </c>
      <c r="E5832" t="s">
        <v>1633</v>
      </c>
      <c r="F5832" s="6">
        <v>4.4742729306487695E-3</v>
      </c>
      <c r="G5832" t="s">
        <v>810</v>
      </c>
      <c r="H5832" t="s">
        <v>1328</v>
      </c>
      <c r="I5832" s="1">
        <v>61.00500000000001</v>
      </c>
      <c r="J5832" s="2">
        <v>0.17449664429530201</v>
      </c>
      <c r="K5832" s="2">
        <v>0.32438478747203581</v>
      </c>
      <c r="L5832" s="2">
        <v>0.27293064876957496</v>
      </c>
    </row>
    <row r="5833" spans="1:12" x14ac:dyDescent="0.35">
      <c r="A5833">
        <v>7830614</v>
      </c>
      <c r="B5833" t="s">
        <v>25</v>
      </c>
      <c r="C5833" t="s">
        <v>97</v>
      </c>
      <c r="D5833" t="s">
        <v>199</v>
      </c>
      <c r="E5833" t="s">
        <v>1203</v>
      </c>
      <c r="F5833" s="6">
        <v>2.2371364653243847E-3</v>
      </c>
      <c r="G5833" t="s">
        <v>938</v>
      </c>
      <c r="H5833" t="s">
        <v>762</v>
      </c>
      <c r="I5833" s="1">
        <v>60.489999999999995</v>
      </c>
      <c r="J5833" s="2">
        <v>8.0760626398210286E-2</v>
      </c>
      <c r="K5833" s="2">
        <v>0.18076062639821028</v>
      </c>
      <c r="L5833" s="2">
        <v>0.13534675615212527</v>
      </c>
    </row>
    <row r="5834" spans="1:12" x14ac:dyDescent="0.35">
      <c r="A5834">
        <v>7830614</v>
      </c>
      <c r="B5834" t="s">
        <v>25</v>
      </c>
      <c r="C5834" t="s">
        <v>97</v>
      </c>
      <c r="D5834" t="s">
        <v>243</v>
      </c>
      <c r="E5834" t="s">
        <v>374</v>
      </c>
      <c r="F5834" s="6">
        <v>2.2371364653243847E-3</v>
      </c>
      <c r="G5834" t="s">
        <v>375</v>
      </c>
      <c r="H5834" t="s">
        <v>289</v>
      </c>
      <c r="I5834" s="1">
        <v>70.405000000000001</v>
      </c>
      <c r="J5834" s="2">
        <v>0.12460850111856824</v>
      </c>
      <c r="K5834" s="2">
        <v>0.21454138702460851</v>
      </c>
      <c r="L5834" s="2">
        <v>0.15749441057243602</v>
      </c>
    </row>
    <row r="5835" spans="1:12" x14ac:dyDescent="0.35">
      <c r="A5835">
        <v>7830614</v>
      </c>
      <c r="B5835" t="s">
        <v>25</v>
      </c>
      <c r="C5835" t="s">
        <v>97</v>
      </c>
      <c r="D5835" t="s">
        <v>1245</v>
      </c>
      <c r="E5835" t="s">
        <v>1264</v>
      </c>
      <c r="F5835" s="6">
        <v>6.7114093959731542E-3</v>
      </c>
      <c r="G5835" t="s">
        <v>411</v>
      </c>
      <c r="H5835" t="s">
        <v>1265</v>
      </c>
      <c r="I5835" s="1">
        <v>68.960000000000008</v>
      </c>
      <c r="J5835" s="2">
        <v>0.2570469798657718</v>
      </c>
      <c r="K5835" s="2">
        <v>0.66510067114093951</v>
      </c>
      <c r="L5835" s="2">
        <v>0.46308724832214765</v>
      </c>
    </row>
    <row r="5836" spans="1:12" x14ac:dyDescent="0.35">
      <c r="A5836">
        <v>7830614</v>
      </c>
      <c r="B5836" t="s">
        <v>25</v>
      </c>
      <c r="C5836" t="s">
        <v>97</v>
      </c>
      <c r="D5836" t="s">
        <v>1245</v>
      </c>
      <c r="E5836" t="s">
        <v>1266</v>
      </c>
      <c r="F5836" s="6">
        <v>2.2371364653243847E-3</v>
      </c>
      <c r="G5836" t="s">
        <v>781</v>
      </c>
      <c r="H5836" t="s">
        <v>826</v>
      </c>
      <c r="I5836" s="1">
        <v>52.879999999999995</v>
      </c>
      <c r="J5836" s="2">
        <v>8.1655480984340043E-2</v>
      </c>
      <c r="K5836" s="2">
        <v>0.14317673378076062</v>
      </c>
      <c r="L5836" s="2">
        <v>0.11834451901565997</v>
      </c>
    </row>
    <row r="5837" spans="1:12" x14ac:dyDescent="0.35">
      <c r="A5837">
        <v>7830614</v>
      </c>
      <c r="B5837" t="s">
        <v>25</v>
      </c>
      <c r="C5837" t="s">
        <v>97</v>
      </c>
      <c r="D5837" t="s">
        <v>1249</v>
      </c>
      <c r="E5837" t="s">
        <v>1695</v>
      </c>
      <c r="F5837" s="6">
        <v>8.948545861297539E-3</v>
      </c>
      <c r="G5837" t="s">
        <v>1103</v>
      </c>
      <c r="H5837" t="s">
        <v>1696</v>
      </c>
      <c r="I5837" s="1">
        <v>76.930000000000007</v>
      </c>
      <c r="J5837" s="2">
        <v>0.59060402684563762</v>
      </c>
      <c r="K5837" s="2">
        <v>0.64608501118568229</v>
      </c>
      <c r="L5837" s="2">
        <v>0.68903803131991048</v>
      </c>
    </row>
    <row r="5838" spans="1:12" x14ac:dyDescent="0.35">
      <c r="A5838">
        <v>7830614</v>
      </c>
      <c r="B5838" t="s">
        <v>25</v>
      </c>
      <c r="C5838" t="str">
        <f>C5837</f>
        <v>M</v>
      </c>
      <c r="D5838" s="4" t="str">
        <f>"Comparison School Score"</f>
        <v>Comparison School Score</v>
      </c>
      <c r="F5838" s="6">
        <v>0.30872483221476504</v>
      </c>
      <c r="I5838" s="1"/>
      <c r="J5838" s="2">
        <v>19.220805369127525</v>
      </c>
      <c r="K5838" s="2">
        <v>26.534899328859058</v>
      </c>
      <c r="L5838" s="2">
        <v>22.861074013251315</v>
      </c>
    </row>
    <row r="5839" spans="1:12" x14ac:dyDescent="0.35">
      <c r="A5839">
        <v>7830639</v>
      </c>
      <c r="B5839" t="s">
        <v>67</v>
      </c>
      <c r="C5839" t="s">
        <v>96</v>
      </c>
      <c r="D5839" t="s">
        <v>392</v>
      </c>
      <c r="E5839" t="s">
        <v>399</v>
      </c>
      <c r="F5839" s="6">
        <v>5.0251256281407036E-3</v>
      </c>
      <c r="G5839" t="s">
        <v>400</v>
      </c>
      <c r="H5839" t="s">
        <v>401</v>
      </c>
      <c r="I5839" s="1">
        <v>62.78</v>
      </c>
      <c r="J5839" s="2">
        <v>0.16030150753768843</v>
      </c>
      <c r="K5839" s="2">
        <v>0.35879396984924627</v>
      </c>
      <c r="L5839" s="2">
        <v>0.31557788561336958</v>
      </c>
    </row>
    <row r="5840" spans="1:12" x14ac:dyDescent="0.35">
      <c r="A5840">
        <v>7830639</v>
      </c>
      <c r="B5840" t="s">
        <v>67</v>
      </c>
      <c r="C5840" t="s">
        <v>96</v>
      </c>
      <c r="D5840" t="s">
        <v>646</v>
      </c>
      <c r="E5840" t="s">
        <v>1889</v>
      </c>
      <c r="F5840" s="6">
        <v>5.0251256281407036E-3</v>
      </c>
      <c r="G5840" t="s">
        <v>1890</v>
      </c>
      <c r="H5840" t="s">
        <v>484</v>
      </c>
      <c r="I5840" s="1">
        <v>80.13</v>
      </c>
      <c r="J5840" s="2">
        <v>0.36633165829145731</v>
      </c>
      <c r="K5840" s="2">
        <v>0.38391959798994979</v>
      </c>
      <c r="L5840" s="2">
        <v>0.40251255514633716</v>
      </c>
    </row>
    <row r="5841" spans="1:12" x14ac:dyDescent="0.35">
      <c r="A5841">
        <v>7830639</v>
      </c>
      <c r="B5841" t="s">
        <v>67</v>
      </c>
      <c r="C5841" t="s">
        <v>96</v>
      </c>
      <c r="D5841" t="s">
        <v>305</v>
      </c>
      <c r="E5841" t="s">
        <v>412</v>
      </c>
      <c r="F5841" s="6">
        <v>5.0251256281407036E-3</v>
      </c>
      <c r="G5841" t="s">
        <v>331</v>
      </c>
      <c r="H5841" t="s">
        <v>413</v>
      </c>
      <c r="I5841" s="1">
        <v>64.564999999999998</v>
      </c>
      <c r="J5841" s="2">
        <v>0.20351758793969849</v>
      </c>
      <c r="K5841" s="2">
        <v>0.42261306532663312</v>
      </c>
      <c r="L5841" s="2">
        <v>0.32412060301507539</v>
      </c>
    </row>
    <row r="5842" spans="1:12" x14ac:dyDescent="0.35">
      <c r="A5842">
        <v>7830639</v>
      </c>
      <c r="B5842" t="s">
        <v>67</v>
      </c>
      <c r="C5842" t="s">
        <v>96</v>
      </c>
      <c r="D5842" t="s">
        <v>414</v>
      </c>
      <c r="E5842" t="s">
        <v>415</v>
      </c>
      <c r="F5842" s="6">
        <v>3.5175879396984924E-2</v>
      </c>
      <c r="G5842" t="s">
        <v>416</v>
      </c>
      <c r="H5842" t="s">
        <v>417</v>
      </c>
      <c r="I5842" s="1">
        <v>81.765000000000001</v>
      </c>
      <c r="J5842" s="2">
        <v>2.2055276381909548</v>
      </c>
      <c r="K5842" s="2">
        <v>3.1693467336683416</v>
      </c>
      <c r="L5842" s="2">
        <v>2.8738692393854035</v>
      </c>
    </row>
    <row r="5843" spans="1:12" x14ac:dyDescent="0.35">
      <c r="A5843">
        <v>7830639</v>
      </c>
      <c r="B5843" t="s">
        <v>67</v>
      </c>
      <c r="C5843" t="s">
        <v>96</v>
      </c>
      <c r="D5843" t="s">
        <v>414</v>
      </c>
      <c r="E5843" t="s">
        <v>1144</v>
      </c>
      <c r="F5843" s="6">
        <v>5.0251256281407036E-3</v>
      </c>
      <c r="G5843" t="s">
        <v>543</v>
      </c>
      <c r="H5843" t="s">
        <v>1145</v>
      </c>
      <c r="I5843" s="1">
        <v>87.24</v>
      </c>
      <c r="J5843" s="2">
        <v>0.38743718592964821</v>
      </c>
      <c r="K5843" s="2">
        <v>0.47989949748743721</v>
      </c>
      <c r="L5843" s="2">
        <v>0.43819093943840298</v>
      </c>
    </row>
    <row r="5844" spans="1:12" x14ac:dyDescent="0.35">
      <c r="A5844">
        <v>7830639</v>
      </c>
      <c r="B5844" t="s">
        <v>67</v>
      </c>
      <c r="C5844" t="s">
        <v>96</v>
      </c>
      <c r="D5844" t="s">
        <v>414</v>
      </c>
      <c r="E5844" t="s">
        <v>418</v>
      </c>
      <c r="F5844" s="6">
        <v>1.0050251256281407E-2</v>
      </c>
      <c r="G5844" t="s">
        <v>375</v>
      </c>
      <c r="H5844" t="s">
        <v>206</v>
      </c>
      <c r="I5844" s="1">
        <v>82.29</v>
      </c>
      <c r="J5844" s="2">
        <v>0.5597989949748744</v>
      </c>
      <c r="K5844" s="2">
        <v>1.0050251256281406</v>
      </c>
      <c r="L5844" s="2">
        <v>0.82713570906289258</v>
      </c>
    </row>
    <row r="5845" spans="1:12" x14ac:dyDescent="0.35">
      <c r="A5845">
        <v>7830639</v>
      </c>
      <c r="B5845" t="s">
        <v>67</v>
      </c>
      <c r="C5845" t="s">
        <v>96</v>
      </c>
      <c r="D5845" t="s">
        <v>414</v>
      </c>
      <c r="E5845" t="s">
        <v>1149</v>
      </c>
      <c r="F5845" s="6">
        <v>5.0251256281407036E-3</v>
      </c>
      <c r="G5845" t="s">
        <v>754</v>
      </c>
      <c r="H5845" t="s">
        <v>959</v>
      </c>
      <c r="I5845" s="1">
        <v>71.545000000000002</v>
      </c>
      <c r="J5845" s="2">
        <v>0.23366834170854273</v>
      </c>
      <c r="K5845" s="2">
        <v>0.43417085427135682</v>
      </c>
      <c r="L5845" s="2">
        <v>0.3592964824120603</v>
      </c>
    </row>
    <row r="5846" spans="1:12" x14ac:dyDescent="0.35">
      <c r="A5846">
        <v>7830639</v>
      </c>
      <c r="B5846" t="s">
        <v>67</v>
      </c>
      <c r="C5846" t="s">
        <v>96</v>
      </c>
      <c r="D5846" t="s">
        <v>414</v>
      </c>
      <c r="E5846" t="s">
        <v>419</v>
      </c>
      <c r="F5846" s="6">
        <v>1.507537688442211E-2</v>
      </c>
      <c r="G5846" t="s">
        <v>420</v>
      </c>
      <c r="H5846" t="s">
        <v>421</v>
      </c>
      <c r="I5846" s="1">
        <v>77.95</v>
      </c>
      <c r="J5846" s="2">
        <v>0.74623115577889443</v>
      </c>
      <c r="K5846" s="2">
        <v>1.4170854271356783</v>
      </c>
      <c r="L5846" s="2">
        <v>1.1758793969849246</v>
      </c>
    </row>
    <row r="5847" spans="1:12" x14ac:dyDescent="0.35">
      <c r="A5847">
        <v>7830639</v>
      </c>
      <c r="B5847" t="s">
        <v>67</v>
      </c>
      <c r="C5847" t="s">
        <v>96</v>
      </c>
      <c r="D5847" t="s">
        <v>414</v>
      </c>
      <c r="E5847" t="s">
        <v>1150</v>
      </c>
      <c r="F5847" s="6">
        <v>5.0251256281407036E-3</v>
      </c>
      <c r="G5847" t="s">
        <v>144</v>
      </c>
      <c r="H5847" t="s">
        <v>208</v>
      </c>
      <c r="I5847" s="1">
        <v>77.11</v>
      </c>
      <c r="J5847" s="2">
        <v>0.38643216080402015</v>
      </c>
      <c r="K5847" s="2">
        <v>0.3763819095477387</v>
      </c>
      <c r="L5847" s="2">
        <v>0.38743717826191504</v>
      </c>
    </row>
    <row r="5848" spans="1:12" x14ac:dyDescent="0.35">
      <c r="A5848">
        <v>7830639</v>
      </c>
      <c r="B5848" t="s">
        <v>67</v>
      </c>
      <c r="C5848" t="s">
        <v>96</v>
      </c>
      <c r="D5848" t="s">
        <v>414</v>
      </c>
      <c r="E5848" t="s">
        <v>1151</v>
      </c>
      <c r="F5848" s="6">
        <v>5.0251256281407036E-3</v>
      </c>
      <c r="G5848" t="s">
        <v>666</v>
      </c>
      <c r="H5848" t="s">
        <v>378</v>
      </c>
      <c r="I5848" s="1">
        <v>80.094999999999999</v>
      </c>
      <c r="J5848" s="2">
        <v>0.34271356783919599</v>
      </c>
      <c r="K5848" s="2">
        <v>0.4517587939698493</v>
      </c>
      <c r="L5848" s="2">
        <v>0.40301506004141802</v>
      </c>
    </row>
    <row r="5849" spans="1:12" x14ac:dyDescent="0.35">
      <c r="A5849">
        <v>7830639</v>
      </c>
      <c r="B5849" t="s">
        <v>67</v>
      </c>
      <c r="C5849" t="s">
        <v>96</v>
      </c>
      <c r="D5849" t="s">
        <v>414</v>
      </c>
      <c r="E5849" t="s">
        <v>1152</v>
      </c>
      <c r="F5849" s="6">
        <v>5.0251256281407036E-3</v>
      </c>
      <c r="G5849" t="s">
        <v>327</v>
      </c>
      <c r="H5849" t="s">
        <v>488</v>
      </c>
      <c r="I5849" s="1">
        <v>87.305000000000007</v>
      </c>
      <c r="J5849" s="2">
        <v>0.40653266331658294</v>
      </c>
      <c r="K5849" s="2">
        <v>0.44824120603015077</v>
      </c>
      <c r="L5849" s="2">
        <v>0.4386934826721498</v>
      </c>
    </row>
    <row r="5850" spans="1:12" x14ac:dyDescent="0.35">
      <c r="A5850">
        <v>7830639</v>
      </c>
      <c r="B5850" t="s">
        <v>67</v>
      </c>
      <c r="C5850" t="s">
        <v>96</v>
      </c>
      <c r="D5850" t="s">
        <v>414</v>
      </c>
      <c r="E5850" t="s">
        <v>424</v>
      </c>
      <c r="F5850" s="6">
        <v>2.0100502512562814E-2</v>
      </c>
      <c r="G5850" t="s">
        <v>425</v>
      </c>
      <c r="H5850" t="s">
        <v>426</v>
      </c>
      <c r="I5850" s="1">
        <v>81.290000000000006</v>
      </c>
      <c r="J5850" s="2">
        <v>1.3165829145728642</v>
      </c>
      <c r="K5850" s="2">
        <v>1.7286432160804019</v>
      </c>
      <c r="L5850" s="2">
        <v>1.6341709156132225</v>
      </c>
    </row>
    <row r="5851" spans="1:12" x14ac:dyDescent="0.35">
      <c r="A5851">
        <v>7830639</v>
      </c>
      <c r="B5851" t="s">
        <v>67</v>
      </c>
      <c r="C5851" t="s">
        <v>96</v>
      </c>
      <c r="D5851" t="s">
        <v>414</v>
      </c>
      <c r="E5851" t="s">
        <v>427</v>
      </c>
      <c r="F5851" s="6">
        <v>1.507537688442211E-2</v>
      </c>
      <c r="G5851" t="s">
        <v>428</v>
      </c>
      <c r="H5851" t="s">
        <v>429</v>
      </c>
      <c r="I5851" s="1">
        <v>85.015000000000001</v>
      </c>
      <c r="J5851" s="2">
        <v>0.94070351758793969</v>
      </c>
      <c r="K5851" s="2">
        <v>1.4969849246231155</v>
      </c>
      <c r="L5851" s="2">
        <v>1.2814070351758793</v>
      </c>
    </row>
    <row r="5852" spans="1:12" x14ac:dyDescent="0.35">
      <c r="A5852">
        <v>7830639</v>
      </c>
      <c r="B5852" t="s">
        <v>67</v>
      </c>
      <c r="C5852" t="s">
        <v>96</v>
      </c>
      <c r="D5852" t="s">
        <v>414</v>
      </c>
      <c r="E5852" t="s">
        <v>1270</v>
      </c>
      <c r="F5852" s="6">
        <v>3.5175879396984924E-2</v>
      </c>
      <c r="G5852" t="s">
        <v>395</v>
      </c>
      <c r="H5852" t="s">
        <v>459</v>
      </c>
      <c r="I5852" s="1">
        <v>69.864999999999995</v>
      </c>
      <c r="J5852" s="2">
        <v>1.6919597989949748</v>
      </c>
      <c r="K5852" s="2">
        <v>2.5080402010050249</v>
      </c>
      <c r="L5852" s="2">
        <v>2.4587940235233785</v>
      </c>
    </row>
    <row r="5853" spans="1:12" x14ac:dyDescent="0.35">
      <c r="A5853">
        <v>7830639</v>
      </c>
      <c r="B5853" t="s">
        <v>67</v>
      </c>
      <c r="C5853" t="s">
        <v>96</v>
      </c>
      <c r="D5853" t="s">
        <v>414</v>
      </c>
      <c r="E5853" t="s">
        <v>430</v>
      </c>
      <c r="F5853" s="6">
        <v>4.5226130653266333E-2</v>
      </c>
      <c r="G5853" t="s">
        <v>386</v>
      </c>
      <c r="H5853" t="s">
        <v>431</v>
      </c>
      <c r="I5853" s="1">
        <v>73.300000000000011</v>
      </c>
      <c r="J5853" s="2">
        <v>2.5959798994974874</v>
      </c>
      <c r="K5853" s="2">
        <v>3.8623115577889453</v>
      </c>
      <c r="L5853" s="2">
        <v>3.31507551490362</v>
      </c>
    </row>
    <row r="5854" spans="1:12" x14ac:dyDescent="0.35">
      <c r="A5854">
        <v>7830639</v>
      </c>
      <c r="B5854" t="s">
        <v>67</v>
      </c>
      <c r="C5854" t="s">
        <v>96</v>
      </c>
      <c r="D5854" t="s">
        <v>414</v>
      </c>
      <c r="E5854" t="s">
        <v>432</v>
      </c>
      <c r="F5854" s="6">
        <v>5.0251256281407036E-3</v>
      </c>
      <c r="G5854" t="s">
        <v>242</v>
      </c>
      <c r="H5854" t="s">
        <v>433</v>
      </c>
      <c r="I5854" s="1">
        <v>94.384999999999991</v>
      </c>
      <c r="J5854" s="2">
        <v>0.47587939698492465</v>
      </c>
      <c r="K5854" s="2">
        <v>0.48241206030150752</v>
      </c>
      <c r="L5854" s="2">
        <v>0.47386936206913477</v>
      </c>
    </row>
    <row r="5855" spans="1:12" x14ac:dyDescent="0.35">
      <c r="A5855">
        <v>7830639</v>
      </c>
      <c r="B5855" t="s">
        <v>67</v>
      </c>
      <c r="C5855" t="s">
        <v>96</v>
      </c>
      <c r="D5855" t="s">
        <v>414</v>
      </c>
      <c r="E5855" t="s">
        <v>1155</v>
      </c>
      <c r="F5855" s="6">
        <v>5.0251256281407036E-3</v>
      </c>
      <c r="G5855" t="s">
        <v>425</v>
      </c>
      <c r="H5855" t="s">
        <v>843</v>
      </c>
      <c r="I5855" s="1">
        <v>74.489999999999995</v>
      </c>
      <c r="J5855" s="2">
        <v>0.32914572864321606</v>
      </c>
      <c r="K5855" s="2">
        <v>0.39597989949748741</v>
      </c>
      <c r="L5855" s="2">
        <v>0.37487436419156328</v>
      </c>
    </row>
    <row r="5856" spans="1:12" x14ac:dyDescent="0.35">
      <c r="A5856">
        <v>7830639</v>
      </c>
      <c r="B5856" t="s">
        <v>67</v>
      </c>
      <c r="C5856" t="s">
        <v>96</v>
      </c>
      <c r="D5856" t="s">
        <v>414</v>
      </c>
      <c r="E5856" t="s">
        <v>434</v>
      </c>
      <c r="F5856" s="6">
        <v>2.0100502512562814E-2</v>
      </c>
      <c r="G5856" t="s">
        <v>435</v>
      </c>
      <c r="H5856" t="s">
        <v>436</v>
      </c>
      <c r="I5856" s="1">
        <v>74.954999999999998</v>
      </c>
      <c r="J5856" s="2">
        <v>1.2140703517587939</v>
      </c>
      <c r="K5856" s="2">
        <v>1.6562814070351761</v>
      </c>
      <c r="L5856" s="2">
        <v>1.5055276688618875</v>
      </c>
    </row>
    <row r="5857" spans="1:12" x14ac:dyDescent="0.35">
      <c r="A5857">
        <v>7830639</v>
      </c>
      <c r="B5857" t="s">
        <v>67</v>
      </c>
      <c r="C5857" t="s">
        <v>96</v>
      </c>
      <c r="D5857" t="s">
        <v>414</v>
      </c>
      <c r="E5857" t="s">
        <v>440</v>
      </c>
      <c r="F5857" s="6">
        <v>1.507537688442211E-2</v>
      </c>
      <c r="G5857" t="s">
        <v>441</v>
      </c>
      <c r="H5857" t="s">
        <v>250</v>
      </c>
      <c r="I5857" s="1">
        <v>93.97</v>
      </c>
      <c r="J5857" s="2">
        <v>1.4125628140703517</v>
      </c>
      <c r="K5857" s="2">
        <v>1.4140703517587938</v>
      </c>
      <c r="L5857" s="2">
        <v>1.4155779124504357</v>
      </c>
    </row>
    <row r="5858" spans="1:12" x14ac:dyDescent="0.35">
      <c r="A5858">
        <v>7830639</v>
      </c>
      <c r="B5858" t="s">
        <v>67</v>
      </c>
      <c r="C5858" t="s">
        <v>96</v>
      </c>
      <c r="D5858" t="s">
        <v>414</v>
      </c>
      <c r="E5858" t="s">
        <v>1156</v>
      </c>
      <c r="F5858" s="6">
        <v>5.0251256281407036E-3</v>
      </c>
      <c r="G5858" t="s">
        <v>846</v>
      </c>
      <c r="H5858" t="s">
        <v>1157</v>
      </c>
      <c r="I5858" s="1">
        <v>82.110000000000014</v>
      </c>
      <c r="J5858" s="2">
        <v>0.39899497487437191</v>
      </c>
      <c r="K5858" s="2">
        <v>0.4618090452261307</v>
      </c>
      <c r="L5858" s="2">
        <v>0.38592966357667241</v>
      </c>
    </row>
    <row r="5859" spans="1:12" x14ac:dyDescent="0.35">
      <c r="A5859">
        <v>7830639</v>
      </c>
      <c r="B5859" t="s">
        <v>67</v>
      </c>
      <c r="C5859" t="s">
        <v>96</v>
      </c>
      <c r="D5859" t="s">
        <v>414</v>
      </c>
      <c r="E5859" t="s">
        <v>1921</v>
      </c>
      <c r="F5859" s="6">
        <v>5.0251256281407036E-3</v>
      </c>
      <c r="G5859" t="s">
        <v>1922</v>
      </c>
      <c r="H5859" t="s">
        <v>922</v>
      </c>
      <c r="I5859" s="1">
        <v>90.704999999999998</v>
      </c>
      <c r="J5859" s="2">
        <v>0.44773869346733663</v>
      </c>
      <c r="K5859" s="2">
        <v>0.47638190954773868</v>
      </c>
      <c r="L5859" s="2">
        <v>0.45577887913689541</v>
      </c>
    </row>
    <row r="5860" spans="1:12" x14ac:dyDescent="0.35">
      <c r="A5860">
        <v>7830639</v>
      </c>
      <c r="B5860" t="s">
        <v>67</v>
      </c>
      <c r="C5860" t="s">
        <v>96</v>
      </c>
      <c r="D5860" t="s">
        <v>414</v>
      </c>
      <c r="E5860" t="s">
        <v>1923</v>
      </c>
      <c r="F5860" s="6">
        <v>5.0251256281407036E-3</v>
      </c>
      <c r="G5860" t="s">
        <v>294</v>
      </c>
      <c r="H5860" t="s">
        <v>173</v>
      </c>
      <c r="I5860" s="1">
        <v>73.069999999999993</v>
      </c>
      <c r="J5860" s="2">
        <v>0.26080402010050252</v>
      </c>
      <c r="K5860" s="2">
        <v>0.38592964824120601</v>
      </c>
      <c r="L5860" s="2">
        <v>0.36733667574935225</v>
      </c>
    </row>
    <row r="5861" spans="1:12" x14ac:dyDescent="0.35">
      <c r="A5861">
        <v>7830639</v>
      </c>
      <c r="B5861" t="s">
        <v>67</v>
      </c>
      <c r="C5861" t="s">
        <v>96</v>
      </c>
      <c r="D5861" t="s">
        <v>414</v>
      </c>
      <c r="E5861" t="s">
        <v>445</v>
      </c>
      <c r="F5861" s="6">
        <v>2.0100502512562814E-2</v>
      </c>
      <c r="G5861" t="s">
        <v>446</v>
      </c>
      <c r="H5861" t="s">
        <v>447</v>
      </c>
      <c r="I5861" s="1">
        <v>58.764999999999993</v>
      </c>
      <c r="J5861" s="2">
        <v>0.8804020100502512</v>
      </c>
      <c r="K5861" s="2">
        <v>1.5999999999999999</v>
      </c>
      <c r="L5861" s="2">
        <v>1.1819095324032272</v>
      </c>
    </row>
    <row r="5862" spans="1:12" x14ac:dyDescent="0.35">
      <c r="A5862">
        <v>7830639</v>
      </c>
      <c r="B5862" t="s">
        <v>67</v>
      </c>
      <c r="C5862" t="s">
        <v>96</v>
      </c>
      <c r="D5862" t="s">
        <v>414</v>
      </c>
      <c r="E5862" t="s">
        <v>1925</v>
      </c>
      <c r="F5862" s="6">
        <v>1.0050251256281407E-2</v>
      </c>
      <c r="G5862" t="s">
        <v>969</v>
      </c>
      <c r="H5862" t="s">
        <v>1012</v>
      </c>
      <c r="I5862" s="1">
        <v>94.4</v>
      </c>
      <c r="J5862" s="2">
        <v>1.0040201005025127</v>
      </c>
      <c r="K5862" s="2">
        <v>0.88844221105527643</v>
      </c>
      <c r="L5862" s="2">
        <v>0.94874373392843125</v>
      </c>
    </row>
    <row r="5863" spans="1:12" x14ac:dyDescent="0.35">
      <c r="A5863">
        <v>7830639</v>
      </c>
      <c r="B5863" t="s">
        <v>67</v>
      </c>
      <c r="C5863" t="s">
        <v>96</v>
      </c>
      <c r="D5863" t="s">
        <v>414</v>
      </c>
      <c r="E5863" t="s">
        <v>453</v>
      </c>
      <c r="F5863" s="6">
        <v>0.16080402010050251</v>
      </c>
      <c r="G5863" t="s">
        <v>454</v>
      </c>
      <c r="H5863" t="s">
        <v>373</v>
      </c>
      <c r="I5863" s="1">
        <v>75.454999999999998</v>
      </c>
      <c r="J5863" s="2">
        <v>8.9889447236180899</v>
      </c>
      <c r="K5863" s="2">
        <v>13.507537688442211</v>
      </c>
      <c r="L5863" s="2">
        <v>12.140703517587941</v>
      </c>
    </row>
    <row r="5864" spans="1:12" x14ac:dyDescent="0.35">
      <c r="A5864">
        <v>7830639</v>
      </c>
      <c r="B5864" t="s">
        <v>67</v>
      </c>
      <c r="C5864" t="s">
        <v>96</v>
      </c>
      <c r="D5864" t="s">
        <v>414</v>
      </c>
      <c r="E5864" t="s">
        <v>455</v>
      </c>
      <c r="F5864" s="6">
        <v>5.0251256281407036E-3</v>
      </c>
      <c r="G5864" t="s">
        <v>456</v>
      </c>
      <c r="H5864" t="s">
        <v>246</v>
      </c>
      <c r="I5864" s="1">
        <v>76.465000000000003</v>
      </c>
      <c r="J5864" s="2">
        <v>0.31055276381909547</v>
      </c>
      <c r="K5864" s="2">
        <v>0.38341708542713565</v>
      </c>
      <c r="L5864" s="2">
        <v>0.38391960565768296</v>
      </c>
    </row>
    <row r="5865" spans="1:12" x14ac:dyDescent="0.35">
      <c r="A5865">
        <v>7830639</v>
      </c>
      <c r="B5865" t="s">
        <v>67</v>
      </c>
      <c r="C5865" t="s">
        <v>96</v>
      </c>
      <c r="D5865" t="s">
        <v>414</v>
      </c>
      <c r="E5865" t="s">
        <v>222</v>
      </c>
      <c r="F5865" s="6">
        <v>5.0251256281407036E-3</v>
      </c>
      <c r="G5865" t="s">
        <v>460</v>
      </c>
      <c r="H5865" t="s">
        <v>461</v>
      </c>
      <c r="I5865" s="1">
        <v>71.919999999999987</v>
      </c>
      <c r="J5865" s="2">
        <v>0.25276381909547735</v>
      </c>
      <c r="K5865" s="2">
        <v>0.41658291457286434</v>
      </c>
      <c r="L5865" s="2">
        <v>0.36130654033104981</v>
      </c>
    </row>
    <row r="5866" spans="1:12" x14ac:dyDescent="0.35">
      <c r="A5866">
        <v>7830639</v>
      </c>
      <c r="B5866" t="s">
        <v>67</v>
      </c>
      <c r="C5866" t="s">
        <v>96</v>
      </c>
      <c r="D5866" t="s">
        <v>414</v>
      </c>
      <c r="E5866" t="s">
        <v>462</v>
      </c>
      <c r="F5866" s="6">
        <v>2.0100502512562814E-2</v>
      </c>
      <c r="G5866" t="s">
        <v>463</v>
      </c>
      <c r="H5866" t="s">
        <v>464</v>
      </c>
      <c r="I5866" s="1">
        <v>72.745000000000005</v>
      </c>
      <c r="J5866" s="2">
        <v>1.1437185929648241</v>
      </c>
      <c r="K5866" s="2">
        <v>1.8432160804020101</v>
      </c>
      <c r="L5866" s="2">
        <v>1.4633166442564385</v>
      </c>
    </row>
    <row r="5867" spans="1:12" x14ac:dyDescent="0.35">
      <c r="A5867">
        <v>7830639</v>
      </c>
      <c r="B5867" t="s">
        <v>67</v>
      </c>
      <c r="C5867" t="s">
        <v>96</v>
      </c>
      <c r="D5867" t="s">
        <v>414</v>
      </c>
      <c r="E5867" t="s">
        <v>465</v>
      </c>
      <c r="F5867" s="6">
        <v>5.0251256281407036E-3</v>
      </c>
      <c r="G5867" t="s">
        <v>466</v>
      </c>
      <c r="H5867" t="s">
        <v>467</v>
      </c>
      <c r="I5867" s="1">
        <v>85.58</v>
      </c>
      <c r="J5867" s="2">
        <v>0.35728643216080402</v>
      </c>
      <c r="K5867" s="2">
        <v>0.46130653266331656</v>
      </c>
      <c r="L5867" s="2">
        <v>0.42964824120603018</v>
      </c>
    </row>
    <row r="5868" spans="1:12" x14ac:dyDescent="0.35">
      <c r="A5868">
        <v>7830639</v>
      </c>
      <c r="B5868" t="s">
        <v>67</v>
      </c>
      <c r="C5868" t="s">
        <v>96</v>
      </c>
      <c r="D5868" t="s">
        <v>414</v>
      </c>
      <c r="E5868" t="s">
        <v>468</v>
      </c>
      <c r="F5868" s="6">
        <v>2.5125628140703519E-2</v>
      </c>
      <c r="G5868" t="s">
        <v>241</v>
      </c>
      <c r="H5868" t="s">
        <v>361</v>
      </c>
      <c r="I5868" s="1">
        <v>85.424999999999997</v>
      </c>
      <c r="J5868" s="2">
        <v>2.0477386934673367</v>
      </c>
      <c r="K5868" s="2">
        <v>2.3341708542713571</v>
      </c>
      <c r="L5868" s="2">
        <v>2.1457286815547465</v>
      </c>
    </row>
    <row r="5869" spans="1:12" x14ac:dyDescent="0.35">
      <c r="A5869">
        <v>7830639</v>
      </c>
      <c r="B5869" t="s">
        <v>67</v>
      </c>
      <c r="C5869" t="s">
        <v>96</v>
      </c>
      <c r="D5869" t="s">
        <v>414</v>
      </c>
      <c r="E5869" t="s">
        <v>469</v>
      </c>
      <c r="F5869" s="6">
        <v>0.10050251256281408</v>
      </c>
      <c r="G5869" t="s">
        <v>470</v>
      </c>
      <c r="H5869" t="s">
        <v>471</v>
      </c>
      <c r="I5869" s="1">
        <v>87.55</v>
      </c>
      <c r="J5869" s="2">
        <v>7.0251256281407048</v>
      </c>
      <c r="K5869" s="2">
        <v>9.8492462311557798</v>
      </c>
      <c r="L5869" s="2">
        <v>8.8040199471478484</v>
      </c>
    </row>
    <row r="5870" spans="1:12" x14ac:dyDescent="0.35">
      <c r="A5870">
        <v>7830639</v>
      </c>
      <c r="B5870" t="s">
        <v>67</v>
      </c>
      <c r="C5870" t="s">
        <v>96</v>
      </c>
      <c r="D5870" t="s">
        <v>472</v>
      </c>
      <c r="E5870" t="s">
        <v>473</v>
      </c>
      <c r="F5870" s="6">
        <v>5.0251256281407036E-3</v>
      </c>
      <c r="G5870" t="s">
        <v>474</v>
      </c>
      <c r="H5870" t="s">
        <v>475</v>
      </c>
      <c r="I5870" s="1">
        <v>55.35</v>
      </c>
      <c r="J5870" s="2">
        <v>0.17688442211055277</v>
      </c>
      <c r="K5870" s="2">
        <v>0.34170854271356782</v>
      </c>
      <c r="L5870" s="2">
        <v>0.27839196746672817</v>
      </c>
    </row>
    <row r="5871" spans="1:12" x14ac:dyDescent="0.35">
      <c r="A5871">
        <v>7830639</v>
      </c>
      <c r="B5871" t="s">
        <v>67</v>
      </c>
      <c r="C5871" t="s">
        <v>96</v>
      </c>
      <c r="D5871" t="s">
        <v>476</v>
      </c>
      <c r="E5871" t="s">
        <v>1271</v>
      </c>
      <c r="F5871" s="6">
        <v>2.0100502512562814E-2</v>
      </c>
      <c r="G5871" t="s">
        <v>146</v>
      </c>
      <c r="H5871" t="s">
        <v>901</v>
      </c>
      <c r="I5871" s="1">
        <v>70.81</v>
      </c>
      <c r="J5871" s="2">
        <v>1.2160804020100502</v>
      </c>
      <c r="K5871" s="2">
        <v>1.8211055276381909</v>
      </c>
      <c r="L5871" s="2">
        <v>1.4251256588116363</v>
      </c>
    </row>
    <row r="5872" spans="1:12" x14ac:dyDescent="0.35">
      <c r="A5872">
        <v>7830639</v>
      </c>
      <c r="B5872" t="s">
        <v>67</v>
      </c>
      <c r="C5872" t="s">
        <v>96</v>
      </c>
      <c r="D5872" t="s">
        <v>476</v>
      </c>
      <c r="E5872" t="s">
        <v>477</v>
      </c>
      <c r="F5872" s="6">
        <v>1.0050251256281407E-2</v>
      </c>
      <c r="G5872" t="s">
        <v>454</v>
      </c>
      <c r="H5872" t="s">
        <v>373</v>
      </c>
      <c r="I5872" s="1">
        <v>69.88000000000001</v>
      </c>
      <c r="J5872" s="2">
        <v>0.56180904522613062</v>
      </c>
      <c r="K5872" s="2">
        <v>0.84422110552763818</v>
      </c>
      <c r="L5872" s="2">
        <v>0.70251257814953671</v>
      </c>
    </row>
    <row r="5873" spans="1:12" x14ac:dyDescent="0.35">
      <c r="A5873">
        <v>7830639</v>
      </c>
      <c r="B5873" t="s">
        <v>67</v>
      </c>
      <c r="C5873" t="s">
        <v>96</v>
      </c>
      <c r="D5873" t="s">
        <v>476</v>
      </c>
      <c r="E5873" t="s">
        <v>1214</v>
      </c>
      <c r="F5873" s="6">
        <v>1.0050251256281407E-2</v>
      </c>
      <c r="G5873" t="s">
        <v>1276</v>
      </c>
      <c r="H5873" t="s">
        <v>929</v>
      </c>
      <c r="I5873" s="1">
        <v>62.269999999999996</v>
      </c>
      <c r="J5873" s="2">
        <v>0.40502512562814069</v>
      </c>
      <c r="K5873" s="2">
        <v>0.82211055276381906</v>
      </c>
      <c r="L5873" s="2">
        <v>0.62613064559859843</v>
      </c>
    </row>
    <row r="5874" spans="1:12" x14ac:dyDescent="0.35">
      <c r="A5874">
        <v>7830639</v>
      </c>
      <c r="B5874" t="s">
        <v>67</v>
      </c>
      <c r="C5874" t="s">
        <v>96</v>
      </c>
      <c r="D5874" t="s">
        <v>476</v>
      </c>
      <c r="E5874" t="s">
        <v>1277</v>
      </c>
      <c r="F5874" s="6">
        <v>5.0251256281407036E-3</v>
      </c>
      <c r="G5874" t="s">
        <v>645</v>
      </c>
      <c r="H5874" t="s">
        <v>461</v>
      </c>
      <c r="I5874" s="1">
        <v>60.225000000000001</v>
      </c>
      <c r="J5874" s="2">
        <v>0.25979899497487441</v>
      </c>
      <c r="K5874" s="2">
        <v>0.41658291457286434</v>
      </c>
      <c r="L5874" s="2">
        <v>0.30251256664793696</v>
      </c>
    </row>
    <row r="5875" spans="1:12" x14ac:dyDescent="0.35">
      <c r="A5875">
        <v>7830639</v>
      </c>
      <c r="B5875" t="s">
        <v>67</v>
      </c>
      <c r="C5875" t="s">
        <v>96</v>
      </c>
      <c r="D5875" t="s">
        <v>476</v>
      </c>
      <c r="E5875" t="s">
        <v>486</v>
      </c>
      <c r="F5875" s="6">
        <v>1.507537688442211E-2</v>
      </c>
      <c r="G5875" t="s">
        <v>487</v>
      </c>
      <c r="H5875" t="s">
        <v>488</v>
      </c>
      <c r="I5875" s="1">
        <v>74.314999999999998</v>
      </c>
      <c r="J5875" s="2">
        <v>0.90452261306532655</v>
      </c>
      <c r="K5875" s="2">
        <v>1.3447236180904523</v>
      </c>
      <c r="L5875" s="2">
        <v>1.1201005485189619</v>
      </c>
    </row>
    <row r="5876" spans="1:12" x14ac:dyDescent="0.35">
      <c r="A5876">
        <v>7830639</v>
      </c>
      <c r="B5876" t="s">
        <v>67</v>
      </c>
      <c r="C5876" t="s">
        <v>96</v>
      </c>
      <c r="D5876" t="s">
        <v>476</v>
      </c>
      <c r="E5876" t="s">
        <v>1281</v>
      </c>
      <c r="F5876" s="6">
        <v>2.0100502512562814E-2</v>
      </c>
      <c r="G5876" t="s">
        <v>936</v>
      </c>
      <c r="H5876" t="s">
        <v>312</v>
      </c>
      <c r="I5876" s="1">
        <v>76.47</v>
      </c>
      <c r="J5876" s="2">
        <v>1.0271356783919598</v>
      </c>
      <c r="K5876" s="2">
        <v>1.8412060301507538</v>
      </c>
      <c r="L5876" s="2">
        <v>1.5376884422110553</v>
      </c>
    </row>
    <row r="5877" spans="1:12" x14ac:dyDescent="0.35">
      <c r="A5877">
        <v>7830639</v>
      </c>
      <c r="B5877" t="s">
        <v>67</v>
      </c>
      <c r="C5877" t="s">
        <v>96</v>
      </c>
      <c r="D5877" t="s">
        <v>476</v>
      </c>
      <c r="E5877" t="s">
        <v>489</v>
      </c>
      <c r="F5877" s="6">
        <v>1.0050251256281407E-2</v>
      </c>
      <c r="G5877" t="s">
        <v>490</v>
      </c>
      <c r="H5877" t="s">
        <v>491</v>
      </c>
      <c r="I5877" s="1">
        <v>65.454999999999998</v>
      </c>
      <c r="J5877" s="2">
        <v>0.47537688442211051</v>
      </c>
      <c r="K5877" s="2">
        <v>0.7929648241206031</v>
      </c>
      <c r="L5877" s="2">
        <v>0.65728644749627041</v>
      </c>
    </row>
    <row r="5878" spans="1:12" x14ac:dyDescent="0.35">
      <c r="A5878">
        <v>7830639</v>
      </c>
      <c r="B5878" t="s">
        <v>67</v>
      </c>
      <c r="C5878" t="s">
        <v>96</v>
      </c>
      <c r="D5878" t="s">
        <v>492</v>
      </c>
      <c r="E5878" t="s">
        <v>518</v>
      </c>
      <c r="F5878" s="6">
        <v>1.0050251256281407E-2</v>
      </c>
      <c r="G5878" t="s">
        <v>519</v>
      </c>
      <c r="H5878" t="s">
        <v>520</v>
      </c>
      <c r="I5878" s="1">
        <v>83.075000000000003</v>
      </c>
      <c r="J5878" s="2">
        <v>0.6733668341708543</v>
      </c>
      <c r="K5878" s="2">
        <v>0.89346733668341716</v>
      </c>
      <c r="L5878" s="2">
        <v>0.83517586406151856</v>
      </c>
    </row>
    <row r="5879" spans="1:12" x14ac:dyDescent="0.35">
      <c r="A5879">
        <v>7830639</v>
      </c>
      <c r="B5879" t="s">
        <v>67</v>
      </c>
      <c r="C5879" t="s">
        <v>96</v>
      </c>
      <c r="D5879" t="s">
        <v>525</v>
      </c>
      <c r="E5879" t="s">
        <v>526</v>
      </c>
      <c r="F5879" s="6">
        <v>5.0251256281407036E-3</v>
      </c>
      <c r="G5879" t="s">
        <v>527</v>
      </c>
      <c r="H5879" t="s">
        <v>528</v>
      </c>
      <c r="I5879" s="1">
        <v>74.650000000000006</v>
      </c>
      <c r="J5879" s="2">
        <v>0.32562814070351759</v>
      </c>
      <c r="K5879" s="2">
        <v>0.49648241206030153</v>
      </c>
      <c r="L5879" s="2">
        <v>0.37537686908664414</v>
      </c>
    </row>
    <row r="5880" spans="1:12" x14ac:dyDescent="0.35">
      <c r="A5880">
        <v>7830639</v>
      </c>
      <c r="B5880" t="s">
        <v>67</v>
      </c>
      <c r="C5880" t="s">
        <v>96</v>
      </c>
      <c r="D5880" t="s">
        <v>643</v>
      </c>
      <c r="E5880" t="s">
        <v>1307</v>
      </c>
      <c r="F5880" s="6">
        <v>3.015075376884422E-2</v>
      </c>
      <c r="G5880" t="s">
        <v>2172</v>
      </c>
      <c r="H5880" t="s">
        <v>1696</v>
      </c>
      <c r="I5880" s="1">
        <v>67.165000000000006</v>
      </c>
      <c r="J5880" s="2">
        <v>1.4472361809045227</v>
      </c>
      <c r="K5880" s="2">
        <v>2.1768844221105526</v>
      </c>
      <c r="L5880" s="2">
        <v>2.0261305612535332</v>
      </c>
    </row>
    <row r="5881" spans="1:12" x14ac:dyDescent="0.35">
      <c r="A5881">
        <v>7830639</v>
      </c>
      <c r="B5881" t="s">
        <v>67</v>
      </c>
      <c r="C5881" t="s">
        <v>96</v>
      </c>
      <c r="D5881" t="s">
        <v>643</v>
      </c>
      <c r="E5881" t="s">
        <v>2173</v>
      </c>
      <c r="F5881" s="6">
        <v>2.0100502512562814E-2</v>
      </c>
      <c r="G5881" t="s">
        <v>452</v>
      </c>
      <c r="H5881" t="s">
        <v>933</v>
      </c>
      <c r="I5881" s="1">
        <v>60.844999999999999</v>
      </c>
      <c r="J5881" s="2">
        <v>1.0150753768844221</v>
      </c>
      <c r="K5881" s="2">
        <v>1.2100502512562814</v>
      </c>
      <c r="L5881" s="2">
        <v>1.2241206336860082</v>
      </c>
    </row>
    <row r="5882" spans="1:12" x14ac:dyDescent="0.35">
      <c r="A5882">
        <v>7830639</v>
      </c>
      <c r="B5882" t="s">
        <v>67</v>
      </c>
      <c r="C5882" t="s">
        <v>96</v>
      </c>
      <c r="D5882" t="s">
        <v>643</v>
      </c>
      <c r="E5882" t="s">
        <v>2174</v>
      </c>
      <c r="F5882" s="6">
        <v>2.0100502512562814E-2</v>
      </c>
      <c r="G5882" t="s">
        <v>1659</v>
      </c>
      <c r="H5882" t="s">
        <v>1622</v>
      </c>
      <c r="I5882" s="1">
        <v>70.935000000000002</v>
      </c>
      <c r="J5882" s="2">
        <v>1.4190954773869346</v>
      </c>
      <c r="K5882" s="2">
        <v>1.4271356783919598</v>
      </c>
      <c r="L5882" s="2">
        <v>1.4271356783919598</v>
      </c>
    </row>
    <row r="5883" spans="1:12" x14ac:dyDescent="0.35">
      <c r="A5883">
        <v>7830639</v>
      </c>
      <c r="B5883" t="s">
        <v>67</v>
      </c>
      <c r="C5883" t="s">
        <v>96</v>
      </c>
      <c r="D5883" t="s">
        <v>643</v>
      </c>
      <c r="E5883" t="s">
        <v>1288</v>
      </c>
      <c r="F5883" s="6">
        <v>1.0050251256281407E-2</v>
      </c>
      <c r="G5883" t="s">
        <v>717</v>
      </c>
      <c r="H5883" t="s">
        <v>720</v>
      </c>
      <c r="I5883" s="1">
        <v>60.51</v>
      </c>
      <c r="J5883" s="2">
        <v>0.54572864321608039</v>
      </c>
      <c r="K5883" s="2">
        <v>0.69748743718592976</v>
      </c>
      <c r="L5883" s="2">
        <v>0.60804020100502509</v>
      </c>
    </row>
    <row r="5884" spans="1:12" x14ac:dyDescent="0.35">
      <c r="A5884">
        <v>7830639</v>
      </c>
      <c r="B5884" t="s">
        <v>67</v>
      </c>
      <c r="C5884" t="s">
        <v>96</v>
      </c>
      <c r="D5884" t="s">
        <v>643</v>
      </c>
      <c r="E5884" t="s">
        <v>2175</v>
      </c>
      <c r="F5884" s="6">
        <v>3.015075376884422E-2</v>
      </c>
      <c r="G5884" t="s">
        <v>693</v>
      </c>
      <c r="H5884" t="s">
        <v>342</v>
      </c>
      <c r="I5884" s="1">
        <v>66.06</v>
      </c>
      <c r="J5884" s="2">
        <v>1.3296482412060302</v>
      </c>
      <c r="K5884" s="2">
        <v>2.101507537688442</v>
      </c>
      <c r="L5884" s="2">
        <v>1.9929647781142037</v>
      </c>
    </row>
    <row r="5885" spans="1:12" x14ac:dyDescent="0.35">
      <c r="A5885">
        <v>7830639</v>
      </c>
      <c r="B5885" t="s">
        <v>67</v>
      </c>
      <c r="C5885" t="s">
        <v>96</v>
      </c>
      <c r="D5885" t="s">
        <v>643</v>
      </c>
      <c r="E5885" t="s">
        <v>1289</v>
      </c>
      <c r="F5885" s="6">
        <v>5.0251256281407036E-3</v>
      </c>
      <c r="G5885" t="s">
        <v>1280</v>
      </c>
      <c r="H5885" t="s">
        <v>241</v>
      </c>
      <c r="I5885" s="1">
        <v>76.040000000000006</v>
      </c>
      <c r="J5885" s="2">
        <v>0.29145728643216079</v>
      </c>
      <c r="K5885" s="2">
        <v>0.40954773869346733</v>
      </c>
      <c r="L5885" s="2">
        <v>0.38190954773869346</v>
      </c>
    </row>
    <row r="5886" spans="1:12" x14ac:dyDescent="0.35">
      <c r="A5886">
        <v>7830639</v>
      </c>
      <c r="B5886" t="s">
        <v>67</v>
      </c>
      <c r="C5886" t="s">
        <v>96</v>
      </c>
      <c r="D5886" t="s">
        <v>643</v>
      </c>
      <c r="E5886" t="s">
        <v>644</v>
      </c>
      <c r="F5886" s="6">
        <v>7.0351758793969849E-2</v>
      </c>
      <c r="G5886" t="s">
        <v>645</v>
      </c>
      <c r="H5886" t="s">
        <v>365</v>
      </c>
      <c r="I5886" s="1">
        <v>75.179999999999993</v>
      </c>
      <c r="J5886" s="2">
        <v>3.6371859296482412</v>
      </c>
      <c r="K5886" s="2">
        <v>6.0150753768844218</v>
      </c>
      <c r="L5886" s="2">
        <v>5.2834169780788711</v>
      </c>
    </row>
    <row r="5887" spans="1:12" x14ac:dyDescent="0.35">
      <c r="A5887">
        <v>7830639</v>
      </c>
      <c r="B5887" t="s">
        <v>67</v>
      </c>
      <c r="C5887" t="s">
        <v>96</v>
      </c>
      <c r="D5887" t="s">
        <v>643</v>
      </c>
      <c r="E5887" t="s">
        <v>2177</v>
      </c>
      <c r="F5887" s="6">
        <v>1.0050251256281407E-2</v>
      </c>
      <c r="G5887" t="s">
        <v>933</v>
      </c>
      <c r="H5887" t="s">
        <v>1269</v>
      </c>
      <c r="I5887" s="1">
        <v>66.265000000000001</v>
      </c>
      <c r="J5887" s="2">
        <v>0.6050251256281407</v>
      </c>
      <c r="K5887" s="2">
        <v>0.60000000000000009</v>
      </c>
      <c r="L5887" s="2">
        <v>0.66633168896239003</v>
      </c>
    </row>
    <row r="5888" spans="1:12" x14ac:dyDescent="0.35">
      <c r="A5888">
        <v>7830639</v>
      </c>
      <c r="B5888" t="s">
        <v>67</v>
      </c>
      <c r="C5888" t="s">
        <v>96</v>
      </c>
      <c r="D5888" t="s">
        <v>643</v>
      </c>
      <c r="E5888" t="s">
        <v>1290</v>
      </c>
      <c r="F5888" s="6">
        <v>1.0050251256281407E-2</v>
      </c>
      <c r="G5888" t="s">
        <v>496</v>
      </c>
      <c r="H5888" t="s">
        <v>1185</v>
      </c>
      <c r="I5888" s="1">
        <v>69.61</v>
      </c>
      <c r="J5888" s="2">
        <v>0.57989949748743719</v>
      </c>
      <c r="K5888" s="2">
        <v>0.82412060301507539</v>
      </c>
      <c r="L5888" s="2">
        <v>0.69949747210171953</v>
      </c>
    </row>
    <row r="5889" spans="1:12" x14ac:dyDescent="0.35">
      <c r="A5889">
        <v>7830639</v>
      </c>
      <c r="B5889" t="s">
        <v>67</v>
      </c>
      <c r="C5889" t="s">
        <v>96</v>
      </c>
      <c r="D5889" t="s">
        <v>643</v>
      </c>
      <c r="E5889" t="s">
        <v>834</v>
      </c>
      <c r="F5889" s="6">
        <v>2.0100502512562814E-2</v>
      </c>
      <c r="G5889" t="s">
        <v>463</v>
      </c>
      <c r="H5889" t="s">
        <v>795</v>
      </c>
      <c r="I5889" s="1">
        <v>63.614999999999995</v>
      </c>
      <c r="J5889" s="2">
        <v>1.1437185929648241</v>
      </c>
      <c r="K5889" s="2">
        <v>1.6723618090452261</v>
      </c>
      <c r="L5889" s="2">
        <v>1.2804020253857176</v>
      </c>
    </row>
    <row r="5890" spans="1:12" x14ac:dyDescent="0.35">
      <c r="A5890">
        <v>7830639</v>
      </c>
      <c r="B5890" t="s">
        <v>67</v>
      </c>
      <c r="C5890" t="s">
        <v>96</v>
      </c>
      <c r="D5890" t="s">
        <v>643</v>
      </c>
      <c r="E5890" t="s">
        <v>1293</v>
      </c>
      <c r="F5890" s="6">
        <v>1.507537688442211E-2</v>
      </c>
      <c r="G5890" t="s">
        <v>1294</v>
      </c>
      <c r="H5890" t="s">
        <v>436</v>
      </c>
      <c r="I5890" s="1">
        <v>75</v>
      </c>
      <c r="J5890" s="2">
        <v>0.99346733668341713</v>
      </c>
      <c r="K5890" s="2">
        <v>1.2422110552763819</v>
      </c>
      <c r="L5890" s="2">
        <v>1.1306532663316582</v>
      </c>
    </row>
    <row r="5891" spans="1:12" x14ac:dyDescent="0.35">
      <c r="A5891">
        <v>7830639</v>
      </c>
      <c r="B5891" t="s">
        <v>67</v>
      </c>
      <c r="C5891" t="s">
        <v>96</v>
      </c>
      <c r="D5891" t="s">
        <v>643</v>
      </c>
      <c r="E5891" t="s">
        <v>2180</v>
      </c>
      <c r="F5891" s="6">
        <v>2.0100502512562814E-2</v>
      </c>
      <c r="G5891" t="s">
        <v>300</v>
      </c>
      <c r="H5891" t="s">
        <v>389</v>
      </c>
      <c r="I5891" s="1">
        <v>70.555000000000007</v>
      </c>
      <c r="J5891" s="2">
        <v>1.322613065326633</v>
      </c>
      <c r="K5891" s="2">
        <v>1.4110552763819095</v>
      </c>
      <c r="L5891" s="2">
        <v>1.4170854271356783</v>
      </c>
    </row>
    <row r="5892" spans="1:12" x14ac:dyDescent="0.35">
      <c r="A5892">
        <v>7830639</v>
      </c>
      <c r="B5892" t="s">
        <v>67</v>
      </c>
      <c r="C5892" t="str">
        <f>C5891</f>
        <v>E</v>
      </c>
      <c r="D5892" s="4" t="str">
        <f>"Comparison School Score"</f>
        <v>Comparison School Score</v>
      </c>
      <c r="F5892" s="6">
        <v>1.0000000000000002</v>
      </c>
      <c r="I5892" s="1"/>
      <c r="J5892" s="2">
        <v>59.449246231155783</v>
      </c>
      <c r="K5892" s="2">
        <v>84.502010050251243</v>
      </c>
      <c r="L5892" s="2">
        <v>75.471356837593731</v>
      </c>
    </row>
    <row r="5893" spans="1:12" x14ac:dyDescent="0.35">
      <c r="A5893">
        <v>7830636</v>
      </c>
      <c r="B5893" t="s">
        <v>52</v>
      </c>
      <c r="C5893" t="s">
        <v>96</v>
      </c>
      <c r="D5893" t="s">
        <v>392</v>
      </c>
      <c r="E5893" t="s">
        <v>403</v>
      </c>
      <c r="F5893" s="6">
        <v>1.3315579227696406E-3</v>
      </c>
      <c r="G5893" t="s">
        <v>404</v>
      </c>
      <c r="H5893" t="s">
        <v>405</v>
      </c>
      <c r="I5893" s="1">
        <v>73.824999999999989</v>
      </c>
      <c r="J5893" s="2">
        <v>5.8055925432756332E-2</v>
      </c>
      <c r="K5893" s="2">
        <v>0.12183754993342211</v>
      </c>
      <c r="L5893" s="2">
        <v>9.8268978763991766E-2</v>
      </c>
    </row>
    <row r="5894" spans="1:12" x14ac:dyDescent="0.35">
      <c r="A5894">
        <v>7830636</v>
      </c>
      <c r="B5894" t="s">
        <v>52</v>
      </c>
      <c r="C5894" t="s">
        <v>96</v>
      </c>
      <c r="D5894" t="s">
        <v>1092</v>
      </c>
      <c r="E5894" t="s">
        <v>1093</v>
      </c>
      <c r="F5894" s="6">
        <v>3.9946737683089215E-3</v>
      </c>
      <c r="G5894" t="s">
        <v>597</v>
      </c>
      <c r="H5894" t="s">
        <v>652</v>
      </c>
      <c r="I5894" s="1">
        <v>85.804999999999993</v>
      </c>
      <c r="J5894" s="2">
        <v>0.28002663115845539</v>
      </c>
      <c r="K5894" s="2">
        <v>0.37749667110519308</v>
      </c>
      <c r="L5894" s="2">
        <v>0.34274302151168234</v>
      </c>
    </row>
    <row r="5895" spans="1:12" x14ac:dyDescent="0.35">
      <c r="A5895">
        <v>7830636</v>
      </c>
      <c r="B5895" t="s">
        <v>52</v>
      </c>
      <c r="C5895" t="s">
        <v>96</v>
      </c>
      <c r="D5895" t="s">
        <v>1092</v>
      </c>
      <c r="E5895" t="s">
        <v>1098</v>
      </c>
      <c r="F5895" s="6">
        <v>1.3315579227696406E-3</v>
      </c>
      <c r="G5895" t="s">
        <v>1099</v>
      </c>
      <c r="H5895" t="s">
        <v>922</v>
      </c>
      <c r="I5895" s="1">
        <v>83.89</v>
      </c>
      <c r="J5895" s="2">
        <v>8.5619174434087883E-2</v>
      </c>
      <c r="K5895" s="2">
        <v>0.12623169107856191</v>
      </c>
      <c r="L5895" s="2">
        <v>0.11171771175216899</v>
      </c>
    </row>
    <row r="5896" spans="1:12" x14ac:dyDescent="0.35">
      <c r="A5896">
        <v>7830636</v>
      </c>
      <c r="B5896" t="s">
        <v>52</v>
      </c>
      <c r="C5896" t="s">
        <v>96</v>
      </c>
      <c r="D5896" t="s">
        <v>1092</v>
      </c>
      <c r="E5896" t="s">
        <v>1844</v>
      </c>
      <c r="F5896" s="6">
        <v>2.6631158455392811E-3</v>
      </c>
      <c r="G5896" t="s">
        <v>1239</v>
      </c>
      <c r="H5896" t="s">
        <v>839</v>
      </c>
      <c r="I5896" s="1">
        <v>80.399999999999991</v>
      </c>
      <c r="J5896" s="2">
        <v>0.15419440745672439</v>
      </c>
      <c r="K5896" s="2">
        <v>0.24766977363515313</v>
      </c>
      <c r="L5896" s="2">
        <v>0.21411451804495049</v>
      </c>
    </row>
    <row r="5897" spans="1:12" x14ac:dyDescent="0.35">
      <c r="A5897">
        <v>7830636</v>
      </c>
      <c r="B5897" t="s">
        <v>52</v>
      </c>
      <c r="C5897" t="s">
        <v>96</v>
      </c>
      <c r="D5897" t="s">
        <v>1092</v>
      </c>
      <c r="E5897" t="s">
        <v>2670</v>
      </c>
      <c r="F5897" s="6">
        <v>1.3315579227696406E-3</v>
      </c>
      <c r="G5897" t="s">
        <v>1134</v>
      </c>
      <c r="H5897" t="s">
        <v>511</v>
      </c>
      <c r="I5897" s="1">
        <v>71.034999999999997</v>
      </c>
      <c r="J5897" s="2">
        <v>8.4553928095872172E-2</v>
      </c>
      <c r="K5897" s="2">
        <v>0.10692410119840214</v>
      </c>
      <c r="L5897" s="2">
        <v>9.4673766277125301E-2</v>
      </c>
    </row>
    <row r="5898" spans="1:12" x14ac:dyDescent="0.35">
      <c r="A5898">
        <v>7830636</v>
      </c>
      <c r="B5898" t="s">
        <v>52</v>
      </c>
      <c r="C5898" t="s">
        <v>96</v>
      </c>
      <c r="D5898" t="s">
        <v>1110</v>
      </c>
      <c r="E5898" t="s">
        <v>1115</v>
      </c>
      <c r="F5898" s="6">
        <v>1.3315579227696406E-3</v>
      </c>
      <c r="G5898" t="s">
        <v>1116</v>
      </c>
      <c r="H5898" t="s">
        <v>640</v>
      </c>
      <c r="I5898" s="1">
        <v>78.924999999999997</v>
      </c>
      <c r="J5898" s="2">
        <v>9.5206391478029298E-2</v>
      </c>
      <c r="K5898" s="2">
        <v>0.10998668442077231</v>
      </c>
      <c r="L5898" s="2">
        <v>0.10505992213832079</v>
      </c>
    </row>
    <row r="5899" spans="1:12" x14ac:dyDescent="0.35">
      <c r="A5899">
        <v>7830636</v>
      </c>
      <c r="B5899" t="s">
        <v>52</v>
      </c>
      <c r="C5899" t="s">
        <v>96</v>
      </c>
      <c r="D5899" t="s">
        <v>1110</v>
      </c>
      <c r="E5899" t="s">
        <v>1117</v>
      </c>
      <c r="F5899" s="6">
        <v>5.3262316910785623E-3</v>
      </c>
      <c r="G5899" t="s">
        <v>798</v>
      </c>
      <c r="H5899" t="s">
        <v>1118</v>
      </c>
      <c r="I5899" s="1">
        <v>83.37</v>
      </c>
      <c r="J5899" s="2">
        <v>0.43621837549933429</v>
      </c>
      <c r="K5899" s="2">
        <v>0.46551264980026635</v>
      </c>
      <c r="L5899" s="2">
        <v>0.44420773116313667</v>
      </c>
    </row>
    <row r="5900" spans="1:12" x14ac:dyDescent="0.35">
      <c r="A5900">
        <v>7830636</v>
      </c>
      <c r="B5900" t="s">
        <v>52</v>
      </c>
      <c r="C5900" t="s">
        <v>96</v>
      </c>
      <c r="D5900" t="s">
        <v>1110</v>
      </c>
      <c r="E5900" t="s">
        <v>1119</v>
      </c>
      <c r="F5900" s="6">
        <v>1.4647137150466045E-2</v>
      </c>
      <c r="G5900" t="s">
        <v>1120</v>
      </c>
      <c r="H5900" t="s">
        <v>167</v>
      </c>
      <c r="I5900" s="1">
        <v>69.245000000000005</v>
      </c>
      <c r="J5900" s="2">
        <v>0.89933422103861516</v>
      </c>
      <c r="K5900" s="2">
        <v>1.3109187749667111</v>
      </c>
      <c r="L5900" s="2">
        <v>1.0135818461127351</v>
      </c>
    </row>
    <row r="5901" spans="1:12" x14ac:dyDescent="0.35">
      <c r="A5901">
        <v>7830636</v>
      </c>
      <c r="B5901" t="s">
        <v>52</v>
      </c>
      <c r="C5901" t="s">
        <v>96</v>
      </c>
      <c r="D5901" t="s">
        <v>1110</v>
      </c>
      <c r="E5901" t="s">
        <v>1128</v>
      </c>
      <c r="F5901" s="6">
        <v>3.9946737683089215E-3</v>
      </c>
      <c r="G5901" t="s">
        <v>730</v>
      </c>
      <c r="H5901" t="s">
        <v>215</v>
      </c>
      <c r="I5901" s="1">
        <v>84.064999999999998</v>
      </c>
      <c r="J5901" s="2">
        <v>0.32117177097203731</v>
      </c>
      <c r="K5901" s="2">
        <v>0.3723035952063915</v>
      </c>
      <c r="L5901" s="2">
        <v>0.33555259653794939</v>
      </c>
    </row>
    <row r="5902" spans="1:12" x14ac:dyDescent="0.35">
      <c r="A5902">
        <v>7830636</v>
      </c>
      <c r="B5902" t="s">
        <v>52</v>
      </c>
      <c r="C5902" t="s">
        <v>96</v>
      </c>
      <c r="D5902" t="s">
        <v>1110</v>
      </c>
      <c r="E5902" t="s">
        <v>1129</v>
      </c>
      <c r="F5902" s="6">
        <v>5.3262316910785623E-3</v>
      </c>
      <c r="G5902" t="s">
        <v>431</v>
      </c>
      <c r="H5902" t="s">
        <v>981</v>
      </c>
      <c r="I5902" s="1">
        <v>88.515000000000001</v>
      </c>
      <c r="J5902" s="2">
        <v>0.45486018641810927</v>
      </c>
      <c r="K5902" s="2">
        <v>0.45645805592543282</v>
      </c>
      <c r="L5902" s="2">
        <v>0.47137150466045274</v>
      </c>
    </row>
    <row r="5903" spans="1:12" x14ac:dyDescent="0.35">
      <c r="A5903">
        <v>7830636</v>
      </c>
      <c r="B5903" t="s">
        <v>52</v>
      </c>
      <c r="C5903" t="s">
        <v>96</v>
      </c>
      <c r="D5903" t="s">
        <v>1110</v>
      </c>
      <c r="E5903" t="s">
        <v>1133</v>
      </c>
      <c r="F5903" s="6">
        <v>3.9946737683089215E-3</v>
      </c>
      <c r="G5903" t="s">
        <v>1134</v>
      </c>
      <c r="H5903" t="s">
        <v>441</v>
      </c>
      <c r="I5903" s="1">
        <v>81.62</v>
      </c>
      <c r="J5903" s="2">
        <v>0.25366178428761649</v>
      </c>
      <c r="K5903" s="2">
        <v>0.37430093209054593</v>
      </c>
      <c r="L5903" s="2">
        <v>0.326364834680062</v>
      </c>
    </row>
    <row r="5904" spans="1:12" x14ac:dyDescent="0.35">
      <c r="A5904">
        <v>7830636</v>
      </c>
      <c r="B5904" t="s">
        <v>52</v>
      </c>
      <c r="C5904" t="s">
        <v>96</v>
      </c>
      <c r="D5904" t="s">
        <v>1110</v>
      </c>
      <c r="E5904" t="s">
        <v>1136</v>
      </c>
      <c r="F5904" s="6">
        <v>2.6631158455392811E-3</v>
      </c>
      <c r="G5904" t="s">
        <v>718</v>
      </c>
      <c r="H5904" t="s">
        <v>998</v>
      </c>
      <c r="I5904" s="1">
        <v>75.074999999999989</v>
      </c>
      <c r="J5904" s="2">
        <v>0.22423435419440749</v>
      </c>
      <c r="K5904" s="2">
        <v>0.21597869507323569</v>
      </c>
      <c r="L5904" s="2">
        <v>0.19999999593640772</v>
      </c>
    </row>
    <row r="5905" spans="1:12" x14ac:dyDescent="0.35">
      <c r="A5905">
        <v>7830636</v>
      </c>
      <c r="B5905" t="s">
        <v>52</v>
      </c>
      <c r="C5905" t="s">
        <v>96</v>
      </c>
      <c r="D5905" t="s">
        <v>305</v>
      </c>
      <c r="E5905" t="s">
        <v>755</v>
      </c>
      <c r="F5905" s="6">
        <v>1.3315579227696406E-3</v>
      </c>
      <c r="G5905" t="s">
        <v>756</v>
      </c>
      <c r="H5905" t="s">
        <v>549</v>
      </c>
      <c r="I5905" s="1">
        <v>47.734999999999992</v>
      </c>
      <c r="J5905" s="2">
        <v>3.3422103861517984E-2</v>
      </c>
      <c r="K5905" s="2">
        <v>8.9613848202396804E-2</v>
      </c>
      <c r="L5905" s="2">
        <v>6.3648467692490746E-2</v>
      </c>
    </row>
    <row r="5906" spans="1:12" x14ac:dyDescent="0.35">
      <c r="A5906">
        <v>7830636</v>
      </c>
      <c r="B5906" t="s">
        <v>52</v>
      </c>
      <c r="C5906" t="s">
        <v>96</v>
      </c>
      <c r="D5906" t="s">
        <v>414</v>
      </c>
      <c r="E5906" t="s">
        <v>1139</v>
      </c>
      <c r="F5906" s="6">
        <v>1.8641810918774968E-2</v>
      </c>
      <c r="G5906" t="s">
        <v>449</v>
      </c>
      <c r="H5906" t="s">
        <v>488</v>
      </c>
      <c r="I5906" s="1">
        <v>85.309999999999988</v>
      </c>
      <c r="J5906" s="2">
        <v>1.3627163781624501</v>
      </c>
      <c r="K5906" s="2">
        <v>1.6628495339547271</v>
      </c>
      <c r="L5906" s="2">
        <v>1.5901465282617968</v>
      </c>
    </row>
    <row r="5907" spans="1:12" x14ac:dyDescent="0.35">
      <c r="A5907">
        <v>7830636</v>
      </c>
      <c r="B5907" t="s">
        <v>52</v>
      </c>
      <c r="C5907" t="s">
        <v>96</v>
      </c>
      <c r="D5907" t="s">
        <v>414</v>
      </c>
      <c r="E5907" t="s">
        <v>913</v>
      </c>
      <c r="F5907" s="6">
        <v>2.6631158455392811E-3</v>
      </c>
      <c r="G5907" t="s">
        <v>237</v>
      </c>
      <c r="H5907" t="s">
        <v>914</v>
      </c>
      <c r="I5907" s="1">
        <v>88.690000000000012</v>
      </c>
      <c r="J5907" s="2">
        <v>0.23861517976031957</v>
      </c>
      <c r="K5907" s="2">
        <v>0.23355525965379495</v>
      </c>
      <c r="L5907" s="2">
        <v>0.23621836737214966</v>
      </c>
    </row>
    <row r="5908" spans="1:12" x14ac:dyDescent="0.35">
      <c r="A5908">
        <v>7830636</v>
      </c>
      <c r="B5908" t="s">
        <v>52</v>
      </c>
      <c r="C5908" t="s">
        <v>96</v>
      </c>
      <c r="D5908" t="s">
        <v>414</v>
      </c>
      <c r="E5908" t="s">
        <v>415</v>
      </c>
      <c r="F5908" s="6">
        <v>1.3315579227696406E-3</v>
      </c>
      <c r="G5908" t="s">
        <v>416</v>
      </c>
      <c r="H5908" t="s">
        <v>417</v>
      </c>
      <c r="I5908" s="1">
        <v>81.765000000000001</v>
      </c>
      <c r="J5908" s="2">
        <v>8.3488681757656474E-2</v>
      </c>
      <c r="K5908" s="2">
        <v>0.11997336884154461</v>
      </c>
      <c r="L5908" s="2">
        <v>0.10878827822668734</v>
      </c>
    </row>
    <row r="5909" spans="1:12" x14ac:dyDescent="0.35">
      <c r="A5909">
        <v>7830636</v>
      </c>
      <c r="B5909" t="s">
        <v>52</v>
      </c>
      <c r="C5909" t="s">
        <v>96</v>
      </c>
      <c r="D5909" t="s">
        <v>414</v>
      </c>
      <c r="E5909" t="s">
        <v>1140</v>
      </c>
      <c r="F5909" s="6">
        <v>7.989347536617843E-3</v>
      </c>
      <c r="G5909" t="s">
        <v>173</v>
      </c>
      <c r="H5909" t="s">
        <v>1141</v>
      </c>
      <c r="I5909" s="1">
        <v>86.834999999999994</v>
      </c>
      <c r="J5909" s="2">
        <v>0.61358189081225034</v>
      </c>
      <c r="K5909" s="2">
        <v>0.75898801597869503</v>
      </c>
      <c r="L5909" s="2">
        <v>0.69347539055998253</v>
      </c>
    </row>
    <row r="5910" spans="1:12" x14ac:dyDescent="0.35">
      <c r="A5910">
        <v>7830636</v>
      </c>
      <c r="B5910" t="s">
        <v>52</v>
      </c>
      <c r="C5910" t="s">
        <v>96</v>
      </c>
      <c r="D5910" t="s">
        <v>414</v>
      </c>
      <c r="E5910" t="s">
        <v>1142</v>
      </c>
      <c r="F5910" s="6">
        <v>9.3209054593874838E-3</v>
      </c>
      <c r="G5910" t="s">
        <v>308</v>
      </c>
      <c r="H5910" t="s">
        <v>1143</v>
      </c>
      <c r="I5910" s="1">
        <v>82.63</v>
      </c>
      <c r="J5910" s="2">
        <v>0.66924101198402131</v>
      </c>
      <c r="K5910" s="2">
        <v>0.91065246338215722</v>
      </c>
      <c r="L5910" s="2">
        <v>0.76990677672283314</v>
      </c>
    </row>
    <row r="5911" spans="1:12" x14ac:dyDescent="0.35">
      <c r="A5911">
        <v>7830636</v>
      </c>
      <c r="B5911" t="s">
        <v>52</v>
      </c>
      <c r="C5911" t="s">
        <v>96</v>
      </c>
      <c r="D5911" t="s">
        <v>414</v>
      </c>
      <c r="E5911" t="s">
        <v>1144</v>
      </c>
      <c r="F5911" s="6">
        <v>3.9946737683089213E-2</v>
      </c>
      <c r="G5911" t="s">
        <v>543</v>
      </c>
      <c r="H5911" t="s">
        <v>1145</v>
      </c>
      <c r="I5911" s="1">
        <v>87.24</v>
      </c>
      <c r="J5911" s="2">
        <v>3.0798934753661782</v>
      </c>
      <c r="K5911" s="2">
        <v>3.81491344873502</v>
      </c>
      <c r="L5911" s="2">
        <v>3.4833554040576105</v>
      </c>
    </row>
    <row r="5912" spans="1:12" x14ac:dyDescent="0.35">
      <c r="A5912">
        <v>7830636</v>
      </c>
      <c r="B5912" t="s">
        <v>52</v>
      </c>
      <c r="C5912" t="s">
        <v>96</v>
      </c>
      <c r="D5912" t="s">
        <v>414</v>
      </c>
      <c r="E5912" t="s">
        <v>418</v>
      </c>
      <c r="F5912" s="6">
        <v>7.989347536617843E-3</v>
      </c>
      <c r="G5912" t="s">
        <v>375</v>
      </c>
      <c r="H5912" t="s">
        <v>206</v>
      </c>
      <c r="I5912" s="1">
        <v>82.29</v>
      </c>
      <c r="J5912" s="2">
        <v>0.4450066577896139</v>
      </c>
      <c r="K5912" s="2">
        <v>0.79893475366178435</v>
      </c>
      <c r="L5912" s="2">
        <v>0.65752332664520219</v>
      </c>
    </row>
    <row r="5913" spans="1:12" x14ac:dyDescent="0.35">
      <c r="A5913">
        <v>7830636</v>
      </c>
      <c r="B5913" t="s">
        <v>52</v>
      </c>
      <c r="C5913" t="s">
        <v>96</v>
      </c>
      <c r="D5913" t="s">
        <v>414</v>
      </c>
      <c r="E5913" t="s">
        <v>1146</v>
      </c>
      <c r="F5913" s="6">
        <v>9.3209054593874838E-3</v>
      </c>
      <c r="G5913" t="s">
        <v>1147</v>
      </c>
      <c r="H5913" t="s">
        <v>1148</v>
      </c>
      <c r="I5913" s="1">
        <v>84.240000000000009</v>
      </c>
      <c r="J5913" s="2">
        <v>0.64221038615179771</v>
      </c>
      <c r="K5913" s="2">
        <v>0.92463382157123841</v>
      </c>
      <c r="L5913" s="2">
        <v>0.78575235867151094</v>
      </c>
    </row>
    <row r="5914" spans="1:12" x14ac:dyDescent="0.35">
      <c r="A5914">
        <v>7830636</v>
      </c>
      <c r="B5914" t="s">
        <v>52</v>
      </c>
      <c r="C5914" t="s">
        <v>96</v>
      </c>
      <c r="D5914" t="s">
        <v>414</v>
      </c>
      <c r="E5914" t="s">
        <v>1150</v>
      </c>
      <c r="F5914" s="6">
        <v>3.7283621837549935E-2</v>
      </c>
      <c r="G5914" t="s">
        <v>144</v>
      </c>
      <c r="H5914" t="s">
        <v>208</v>
      </c>
      <c r="I5914" s="1">
        <v>77.11</v>
      </c>
      <c r="J5914" s="2">
        <v>2.8671105193075901</v>
      </c>
      <c r="K5914" s="2">
        <v>2.7925432756324904</v>
      </c>
      <c r="L5914" s="2">
        <v>2.8745671867848079</v>
      </c>
    </row>
    <row r="5915" spans="1:12" x14ac:dyDescent="0.35">
      <c r="A5915">
        <v>7830636</v>
      </c>
      <c r="B5915" t="s">
        <v>52</v>
      </c>
      <c r="C5915" t="s">
        <v>96</v>
      </c>
      <c r="D5915" t="s">
        <v>414</v>
      </c>
      <c r="E5915" t="s">
        <v>1151</v>
      </c>
      <c r="F5915" s="6">
        <v>1.5978695073235686E-2</v>
      </c>
      <c r="G5915" t="s">
        <v>666</v>
      </c>
      <c r="H5915" t="s">
        <v>378</v>
      </c>
      <c r="I5915" s="1">
        <v>80.094999999999999</v>
      </c>
      <c r="J5915" s="2">
        <v>1.0897470039946737</v>
      </c>
      <c r="K5915" s="2">
        <v>1.4364846870838883</v>
      </c>
      <c r="L5915" s="2">
        <v>1.2814912961103946</v>
      </c>
    </row>
    <row r="5916" spans="1:12" x14ac:dyDescent="0.35">
      <c r="A5916">
        <v>7830636</v>
      </c>
      <c r="B5916" t="s">
        <v>52</v>
      </c>
      <c r="C5916" t="s">
        <v>96</v>
      </c>
      <c r="D5916" t="s">
        <v>414</v>
      </c>
      <c r="E5916" t="s">
        <v>1152</v>
      </c>
      <c r="F5916" s="6">
        <v>1.0652463382157125E-2</v>
      </c>
      <c r="G5916" t="s">
        <v>327</v>
      </c>
      <c r="H5916" t="s">
        <v>488</v>
      </c>
      <c r="I5916" s="1">
        <v>87.305000000000007</v>
      </c>
      <c r="J5916" s="2">
        <v>0.86178428761651149</v>
      </c>
      <c r="K5916" s="2">
        <v>0.95019973368841559</v>
      </c>
      <c r="L5916" s="2">
        <v>0.92996008577105538</v>
      </c>
    </row>
    <row r="5917" spans="1:12" x14ac:dyDescent="0.35">
      <c r="A5917">
        <v>7830636</v>
      </c>
      <c r="B5917" t="s">
        <v>52</v>
      </c>
      <c r="C5917" t="s">
        <v>96</v>
      </c>
      <c r="D5917" t="s">
        <v>414</v>
      </c>
      <c r="E5917" t="s">
        <v>427</v>
      </c>
      <c r="F5917" s="6">
        <v>6.6577896138482022E-3</v>
      </c>
      <c r="G5917" t="s">
        <v>428</v>
      </c>
      <c r="H5917" t="s">
        <v>429</v>
      </c>
      <c r="I5917" s="1">
        <v>85.015000000000001</v>
      </c>
      <c r="J5917" s="2">
        <v>0.4154460719041278</v>
      </c>
      <c r="K5917" s="2">
        <v>0.66111850865512645</v>
      </c>
      <c r="L5917" s="2">
        <v>0.56591211717709722</v>
      </c>
    </row>
    <row r="5918" spans="1:12" x14ac:dyDescent="0.35">
      <c r="A5918">
        <v>7830636</v>
      </c>
      <c r="B5918" t="s">
        <v>52</v>
      </c>
      <c r="C5918" t="s">
        <v>96</v>
      </c>
      <c r="D5918" t="s">
        <v>414</v>
      </c>
      <c r="E5918" t="s">
        <v>430</v>
      </c>
      <c r="F5918" s="6">
        <v>6.6577896138482022E-3</v>
      </c>
      <c r="G5918" t="s">
        <v>386</v>
      </c>
      <c r="H5918" t="s">
        <v>431</v>
      </c>
      <c r="I5918" s="1">
        <v>73.300000000000011</v>
      </c>
      <c r="J5918" s="2">
        <v>0.38215712383488681</v>
      </c>
      <c r="K5918" s="2">
        <v>0.56857523302263646</v>
      </c>
      <c r="L5918" s="2">
        <v>0.48801599901303466</v>
      </c>
    </row>
    <row r="5919" spans="1:12" x14ac:dyDescent="0.35">
      <c r="A5919">
        <v>7830636</v>
      </c>
      <c r="B5919" t="s">
        <v>52</v>
      </c>
      <c r="C5919" t="s">
        <v>96</v>
      </c>
      <c r="D5919" t="s">
        <v>414</v>
      </c>
      <c r="E5919" t="s">
        <v>432</v>
      </c>
      <c r="F5919" s="6">
        <v>3.9946737683089215E-3</v>
      </c>
      <c r="G5919" t="s">
        <v>242</v>
      </c>
      <c r="H5919" t="s">
        <v>433</v>
      </c>
      <c r="I5919" s="1">
        <v>94.384999999999991</v>
      </c>
      <c r="J5919" s="2">
        <v>0.37829560585885486</v>
      </c>
      <c r="K5919" s="2">
        <v>0.38348868175765649</v>
      </c>
      <c r="L5919" s="2">
        <v>0.3766977485423082</v>
      </c>
    </row>
    <row r="5920" spans="1:12" x14ac:dyDescent="0.35">
      <c r="A5920">
        <v>7830636</v>
      </c>
      <c r="B5920" t="s">
        <v>52</v>
      </c>
      <c r="C5920" t="s">
        <v>96</v>
      </c>
      <c r="D5920" t="s">
        <v>414</v>
      </c>
      <c r="E5920" t="s">
        <v>1918</v>
      </c>
      <c r="F5920" s="6">
        <v>7.989347536617843E-3</v>
      </c>
      <c r="G5920" t="s">
        <v>1008</v>
      </c>
      <c r="H5920" t="s">
        <v>417</v>
      </c>
      <c r="I5920" s="1">
        <v>86.69</v>
      </c>
      <c r="J5920" s="2">
        <v>0.65912117177097207</v>
      </c>
      <c r="K5920" s="2">
        <v>0.7198402130492676</v>
      </c>
      <c r="L5920" s="2">
        <v>0.6926764070432132</v>
      </c>
    </row>
    <row r="5921" spans="1:12" x14ac:dyDescent="0.35">
      <c r="A5921">
        <v>7830636</v>
      </c>
      <c r="B5921" t="s">
        <v>52</v>
      </c>
      <c r="C5921" t="s">
        <v>96</v>
      </c>
      <c r="D5921" t="s">
        <v>414</v>
      </c>
      <c r="E5921" t="s">
        <v>2699</v>
      </c>
      <c r="F5921" s="6">
        <v>2.529960053262317E-2</v>
      </c>
      <c r="G5921" t="s">
        <v>405</v>
      </c>
      <c r="H5921" t="s">
        <v>227</v>
      </c>
      <c r="I5921" s="1">
        <v>90.999999999999986</v>
      </c>
      <c r="J5921" s="2">
        <v>2.31491344873502</v>
      </c>
      <c r="K5921" s="2">
        <v>2.3275632490013316</v>
      </c>
      <c r="L5921" s="2">
        <v>2.3047935699178441</v>
      </c>
    </row>
    <row r="5922" spans="1:12" x14ac:dyDescent="0.35">
      <c r="A5922">
        <v>7830636</v>
      </c>
      <c r="B5922" t="s">
        <v>52</v>
      </c>
      <c r="C5922" t="s">
        <v>96</v>
      </c>
      <c r="D5922" t="s">
        <v>414</v>
      </c>
      <c r="E5922" t="s">
        <v>2700</v>
      </c>
      <c r="F5922" s="6">
        <v>3.3288948069241014E-2</v>
      </c>
      <c r="G5922" t="s">
        <v>1071</v>
      </c>
      <c r="H5922" t="s">
        <v>221</v>
      </c>
      <c r="I5922" s="1">
        <v>82.89</v>
      </c>
      <c r="J5922" s="2">
        <v>2.7529960053262319</v>
      </c>
      <c r="K5922" s="2">
        <v>2.7663115845539279</v>
      </c>
      <c r="L5922" s="2">
        <v>2.759653845734984</v>
      </c>
    </row>
    <row r="5923" spans="1:12" x14ac:dyDescent="0.35">
      <c r="A5923">
        <v>7830636</v>
      </c>
      <c r="B5923" t="s">
        <v>52</v>
      </c>
      <c r="C5923" t="s">
        <v>96</v>
      </c>
      <c r="D5923" t="s">
        <v>414</v>
      </c>
      <c r="E5923" t="s">
        <v>1155</v>
      </c>
      <c r="F5923" s="6">
        <v>3.462050599201065E-2</v>
      </c>
      <c r="G5923" t="s">
        <v>425</v>
      </c>
      <c r="H5923" t="s">
        <v>843</v>
      </c>
      <c r="I5923" s="1">
        <v>74.489999999999995</v>
      </c>
      <c r="J5923" s="2">
        <v>2.2676431424766976</v>
      </c>
      <c r="K5923" s="2">
        <v>2.7280958721704391</v>
      </c>
      <c r="L5923" s="2">
        <v>2.5826896941772945</v>
      </c>
    </row>
    <row r="5924" spans="1:12" x14ac:dyDescent="0.35">
      <c r="A5924">
        <v>7830636</v>
      </c>
      <c r="B5924" t="s">
        <v>52</v>
      </c>
      <c r="C5924" t="s">
        <v>96</v>
      </c>
      <c r="D5924" t="s">
        <v>414</v>
      </c>
      <c r="E5924" t="s">
        <v>434</v>
      </c>
      <c r="F5924" s="6">
        <v>1.3315579227696406E-3</v>
      </c>
      <c r="G5924" t="s">
        <v>435</v>
      </c>
      <c r="H5924" t="s">
        <v>436</v>
      </c>
      <c r="I5924" s="1">
        <v>74.954999999999998</v>
      </c>
      <c r="J5924" s="2">
        <v>8.0426098535286289E-2</v>
      </c>
      <c r="K5924" s="2">
        <v>0.1097203728362184</v>
      </c>
      <c r="L5924" s="2">
        <v>9.9733690447242229E-2</v>
      </c>
    </row>
    <row r="5925" spans="1:12" x14ac:dyDescent="0.35">
      <c r="A5925">
        <v>7830636</v>
      </c>
      <c r="B5925" t="s">
        <v>52</v>
      </c>
      <c r="C5925" t="s">
        <v>96</v>
      </c>
      <c r="D5925" t="s">
        <v>414</v>
      </c>
      <c r="E5925" t="s">
        <v>440</v>
      </c>
      <c r="F5925" s="6">
        <v>1.3315579227696406E-3</v>
      </c>
      <c r="G5925" t="s">
        <v>441</v>
      </c>
      <c r="H5925" t="s">
        <v>250</v>
      </c>
      <c r="I5925" s="1">
        <v>93.97</v>
      </c>
      <c r="J5925" s="2">
        <v>0.12476697736351533</v>
      </c>
      <c r="K5925" s="2">
        <v>0.12490013315579228</v>
      </c>
      <c r="L5925" s="2">
        <v>0.1250332909798654</v>
      </c>
    </row>
    <row r="5926" spans="1:12" x14ac:dyDescent="0.35">
      <c r="A5926">
        <v>7830636</v>
      </c>
      <c r="B5926" t="s">
        <v>52</v>
      </c>
      <c r="C5926" t="s">
        <v>96</v>
      </c>
      <c r="D5926" t="s">
        <v>414</v>
      </c>
      <c r="E5926" t="s">
        <v>1156</v>
      </c>
      <c r="F5926" s="6">
        <v>3.7283621837549935E-2</v>
      </c>
      <c r="G5926" t="s">
        <v>846</v>
      </c>
      <c r="H5926" t="s">
        <v>1157</v>
      </c>
      <c r="I5926" s="1">
        <v>82.110000000000014</v>
      </c>
      <c r="J5926" s="2">
        <v>2.9603195739014652</v>
      </c>
      <c r="K5926" s="2">
        <v>3.4263648468708392</v>
      </c>
      <c r="L5926" s="2">
        <v>2.8633822709044194</v>
      </c>
    </row>
    <row r="5927" spans="1:12" x14ac:dyDescent="0.35">
      <c r="A5927">
        <v>7830636</v>
      </c>
      <c r="B5927" t="s">
        <v>52</v>
      </c>
      <c r="C5927" t="s">
        <v>96</v>
      </c>
      <c r="D5927" t="s">
        <v>414</v>
      </c>
      <c r="E5927" t="s">
        <v>442</v>
      </c>
      <c r="F5927" s="6">
        <v>1.0652463382157125E-2</v>
      </c>
      <c r="G5927" t="s">
        <v>443</v>
      </c>
      <c r="H5927" t="s">
        <v>444</v>
      </c>
      <c r="I5927" s="1">
        <v>88.295000000000002</v>
      </c>
      <c r="J5927" s="2">
        <v>0.96724367509986686</v>
      </c>
      <c r="K5927" s="2">
        <v>0.98535286284953405</v>
      </c>
      <c r="L5927" s="2">
        <v>0.94061254915321246</v>
      </c>
    </row>
    <row r="5928" spans="1:12" x14ac:dyDescent="0.35">
      <c r="A5928">
        <v>7830636</v>
      </c>
      <c r="B5928" t="s">
        <v>52</v>
      </c>
      <c r="C5928" t="s">
        <v>96</v>
      </c>
      <c r="D5928" t="s">
        <v>414</v>
      </c>
      <c r="E5928" t="s">
        <v>1158</v>
      </c>
      <c r="F5928" s="6">
        <v>3.7283621837549935E-2</v>
      </c>
      <c r="G5928" t="s">
        <v>184</v>
      </c>
      <c r="H5928" t="s">
        <v>656</v>
      </c>
      <c r="I5928" s="1">
        <v>83.484999999999999</v>
      </c>
      <c r="J5928" s="2">
        <v>2.8410119840213053</v>
      </c>
      <c r="K5928" s="2">
        <v>3.3555259653794942</v>
      </c>
      <c r="L5928" s="2">
        <v>3.1131824234354197</v>
      </c>
    </row>
    <row r="5929" spans="1:12" x14ac:dyDescent="0.35">
      <c r="A5929">
        <v>7830636</v>
      </c>
      <c r="B5929" t="s">
        <v>52</v>
      </c>
      <c r="C5929" t="s">
        <v>96</v>
      </c>
      <c r="D5929" t="s">
        <v>414</v>
      </c>
      <c r="E5929" t="s">
        <v>1159</v>
      </c>
      <c r="F5929" s="6">
        <v>1.3315579227696404E-2</v>
      </c>
      <c r="G5929" t="s">
        <v>1008</v>
      </c>
      <c r="H5929" t="s">
        <v>1160</v>
      </c>
      <c r="I5929" s="1">
        <v>87.844999999999999</v>
      </c>
      <c r="J5929" s="2">
        <v>1.0985352862849533</v>
      </c>
      <c r="K5929" s="2">
        <v>1.1784287616511318</v>
      </c>
      <c r="L5929" s="2">
        <v>1.1731025096420917</v>
      </c>
    </row>
    <row r="5930" spans="1:12" x14ac:dyDescent="0.35">
      <c r="A5930">
        <v>7830636</v>
      </c>
      <c r="B5930" t="s">
        <v>52</v>
      </c>
      <c r="C5930" t="s">
        <v>96</v>
      </c>
      <c r="D5930" t="s">
        <v>414</v>
      </c>
      <c r="E5930" t="s">
        <v>1925</v>
      </c>
      <c r="F5930" s="6">
        <v>1.3315579227696406E-3</v>
      </c>
      <c r="G5930" t="s">
        <v>969</v>
      </c>
      <c r="H5930" t="s">
        <v>1012</v>
      </c>
      <c r="I5930" s="1">
        <v>94.4</v>
      </c>
      <c r="J5930" s="2">
        <v>0.1330226364846871</v>
      </c>
      <c r="K5930" s="2">
        <v>0.11770972037283624</v>
      </c>
      <c r="L5930" s="2">
        <v>0.12569906994125021</v>
      </c>
    </row>
    <row r="5931" spans="1:12" x14ac:dyDescent="0.35">
      <c r="A5931">
        <v>7830636</v>
      </c>
      <c r="B5931" t="s">
        <v>52</v>
      </c>
      <c r="C5931" t="s">
        <v>96</v>
      </c>
      <c r="D5931" t="s">
        <v>414</v>
      </c>
      <c r="E5931" t="s">
        <v>1161</v>
      </c>
      <c r="F5931" s="6">
        <v>1.3315579227696406E-3</v>
      </c>
      <c r="G5931" t="s">
        <v>816</v>
      </c>
      <c r="H5931" t="s">
        <v>182</v>
      </c>
      <c r="I5931" s="1">
        <v>81.25</v>
      </c>
      <c r="J5931" s="2">
        <v>0.10719041278295606</v>
      </c>
      <c r="K5931" s="2">
        <v>9.7869507323568583E-2</v>
      </c>
      <c r="L5931" s="2">
        <v>0.10825566318476407</v>
      </c>
    </row>
    <row r="5932" spans="1:12" x14ac:dyDescent="0.35">
      <c r="A5932">
        <v>7830636</v>
      </c>
      <c r="B5932" t="s">
        <v>52</v>
      </c>
      <c r="C5932" t="s">
        <v>96</v>
      </c>
      <c r="D5932" t="s">
        <v>414</v>
      </c>
      <c r="E5932" t="s">
        <v>2927</v>
      </c>
      <c r="F5932" s="6">
        <v>7.989347536617843E-3</v>
      </c>
      <c r="G5932" t="s">
        <v>1592</v>
      </c>
      <c r="H5932" t="s">
        <v>421</v>
      </c>
      <c r="I5932" s="1">
        <v>92.784999999999997</v>
      </c>
      <c r="J5932" s="2">
        <v>0.73981358189081226</v>
      </c>
      <c r="K5932" s="2">
        <v>0.75099866844207719</v>
      </c>
      <c r="L5932" s="2">
        <v>0.74141147577968958</v>
      </c>
    </row>
    <row r="5933" spans="1:12" x14ac:dyDescent="0.35">
      <c r="A5933">
        <v>7830636</v>
      </c>
      <c r="B5933" t="s">
        <v>52</v>
      </c>
      <c r="C5933" t="s">
        <v>96</v>
      </c>
      <c r="D5933" t="s">
        <v>414</v>
      </c>
      <c r="E5933" t="s">
        <v>1162</v>
      </c>
      <c r="F5933" s="6">
        <v>7.989347536617843E-3</v>
      </c>
      <c r="G5933" t="s">
        <v>1163</v>
      </c>
      <c r="H5933" t="s">
        <v>241</v>
      </c>
      <c r="I5933" s="1">
        <v>81.375</v>
      </c>
      <c r="J5933" s="2">
        <v>0.56165113182423432</v>
      </c>
      <c r="K5933" s="2">
        <v>0.65113182423435423</v>
      </c>
      <c r="L5933" s="2">
        <v>0.65033290167146929</v>
      </c>
    </row>
    <row r="5934" spans="1:12" x14ac:dyDescent="0.35">
      <c r="A5934">
        <v>7830636</v>
      </c>
      <c r="B5934" t="s">
        <v>52</v>
      </c>
      <c r="C5934" t="s">
        <v>96</v>
      </c>
      <c r="D5934" t="s">
        <v>414</v>
      </c>
      <c r="E5934" t="s">
        <v>453</v>
      </c>
      <c r="F5934" s="6">
        <v>3.9946737683089215E-3</v>
      </c>
      <c r="G5934" t="s">
        <v>454</v>
      </c>
      <c r="H5934" t="s">
        <v>373</v>
      </c>
      <c r="I5934" s="1">
        <v>75.454999999999998</v>
      </c>
      <c r="J5934" s="2">
        <v>0.2233022636484687</v>
      </c>
      <c r="K5934" s="2">
        <v>0.33555259653794939</v>
      </c>
      <c r="L5934" s="2">
        <v>0.30159786950732359</v>
      </c>
    </row>
    <row r="5935" spans="1:12" x14ac:dyDescent="0.35">
      <c r="A5935">
        <v>7830636</v>
      </c>
      <c r="B5935" t="s">
        <v>52</v>
      </c>
      <c r="C5935" t="s">
        <v>96</v>
      </c>
      <c r="D5935" t="s">
        <v>414</v>
      </c>
      <c r="E5935" t="s">
        <v>455</v>
      </c>
      <c r="F5935" s="6">
        <v>3.9946737683089215E-3</v>
      </c>
      <c r="G5935" t="s">
        <v>456</v>
      </c>
      <c r="H5935" t="s">
        <v>246</v>
      </c>
      <c r="I5935" s="1">
        <v>76.465000000000003</v>
      </c>
      <c r="J5935" s="2">
        <v>0.24687083888149133</v>
      </c>
      <c r="K5935" s="2">
        <v>0.30479360852197068</v>
      </c>
      <c r="L5935" s="2">
        <v>0.30519308199419004</v>
      </c>
    </row>
    <row r="5936" spans="1:12" x14ac:dyDescent="0.35">
      <c r="A5936">
        <v>7830636</v>
      </c>
      <c r="B5936" t="s">
        <v>52</v>
      </c>
      <c r="C5936" t="s">
        <v>96</v>
      </c>
      <c r="D5936" t="s">
        <v>414</v>
      </c>
      <c r="E5936" t="s">
        <v>222</v>
      </c>
      <c r="F5936" s="6">
        <v>2.6631158455392811E-3</v>
      </c>
      <c r="G5936" t="s">
        <v>460</v>
      </c>
      <c r="H5936" t="s">
        <v>461</v>
      </c>
      <c r="I5936" s="1">
        <v>71.919999999999987</v>
      </c>
      <c r="J5936" s="2">
        <v>0.13395472703062583</v>
      </c>
      <c r="K5936" s="2">
        <v>0.22077230359520642</v>
      </c>
      <c r="L5936" s="2">
        <v>0.19147803335786662</v>
      </c>
    </row>
    <row r="5937" spans="1:12" x14ac:dyDescent="0.35">
      <c r="A5937">
        <v>7830636</v>
      </c>
      <c r="B5937" t="s">
        <v>52</v>
      </c>
      <c r="C5937" t="s">
        <v>96</v>
      </c>
      <c r="D5937" t="s">
        <v>414</v>
      </c>
      <c r="E5937" t="s">
        <v>462</v>
      </c>
      <c r="F5937" s="6">
        <v>1.3315579227696406E-3</v>
      </c>
      <c r="G5937" t="s">
        <v>463</v>
      </c>
      <c r="H5937" t="s">
        <v>464</v>
      </c>
      <c r="I5937" s="1">
        <v>72.745000000000005</v>
      </c>
      <c r="J5937" s="2">
        <v>7.5765645805592544E-2</v>
      </c>
      <c r="K5937" s="2">
        <v>0.12210386151797605</v>
      </c>
      <c r="L5937" s="2">
        <v>9.693742084122213E-2</v>
      </c>
    </row>
    <row r="5938" spans="1:12" x14ac:dyDescent="0.35">
      <c r="A5938">
        <v>7830636</v>
      </c>
      <c r="B5938" t="s">
        <v>52</v>
      </c>
      <c r="C5938" t="s">
        <v>96</v>
      </c>
      <c r="D5938" t="s">
        <v>414</v>
      </c>
      <c r="E5938" t="s">
        <v>2704</v>
      </c>
      <c r="F5938" s="6">
        <v>6.6577896138482022E-3</v>
      </c>
      <c r="G5938" t="s">
        <v>865</v>
      </c>
      <c r="H5938" t="s">
        <v>1622</v>
      </c>
      <c r="I5938" s="1">
        <v>65.554999999999993</v>
      </c>
      <c r="J5938" s="2">
        <v>0.41411451398135818</v>
      </c>
      <c r="K5938" s="2">
        <v>0.47270306258322237</v>
      </c>
      <c r="L5938" s="2">
        <v>0.43675098850946131</v>
      </c>
    </row>
    <row r="5939" spans="1:12" x14ac:dyDescent="0.35">
      <c r="A5939">
        <v>7830636</v>
      </c>
      <c r="B5939" t="s">
        <v>52</v>
      </c>
      <c r="C5939" t="s">
        <v>96</v>
      </c>
      <c r="D5939" t="s">
        <v>414</v>
      </c>
      <c r="E5939" t="s">
        <v>465</v>
      </c>
      <c r="F5939" s="6">
        <v>6.6577896138482022E-3</v>
      </c>
      <c r="G5939" t="s">
        <v>466</v>
      </c>
      <c r="H5939" t="s">
        <v>467</v>
      </c>
      <c r="I5939" s="1">
        <v>85.58</v>
      </c>
      <c r="J5939" s="2">
        <v>0.47336884154460712</v>
      </c>
      <c r="K5939" s="2">
        <v>0.61118508655126491</v>
      </c>
      <c r="L5939" s="2">
        <v>0.56924101198402133</v>
      </c>
    </row>
    <row r="5940" spans="1:12" x14ac:dyDescent="0.35">
      <c r="A5940">
        <v>7830636</v>
      </c>
      <c r="B5940" t="s">
        <v>52</v>
      </c>
      <c r="C5940" t="s">
        <v>96</v>
      </c>
      <c r="D5940" t="s">
        <v>414</v>
      </c>
      <c r="E5940" t="s">
        <v>2916</v>
      </c>
      <c r="F5940" s="6">
        <v>2.6631158455392811E-3</v>
      </c>
      <c r="G5940" t="s">
        <v>206</v>
      </c>
      <c r="H5940" t="s">
        <v>147</v>
      </c>
      <c r="I5940" s="1">
        <v>95.884999999999991</v>
      </c>
      <c r="J5940" s="2">
        <v>0.26631158455392812</v>
      </c>
      <c r="K5940" s="2">
        <v>0.26125166444740344</v>
      </c>
      <c r="L5940" s="2">
        <v>0.25539281365080935</v>
      </c>
    </row>
    <row r="5941" spans="1:12" x14ac:dyDescent="0.35">
      <c r="A5941">
        <v>7830636</v>
      </c>
      <c r="B5941" t="s">
        <v>52</v>
      </c>
      <c r="C5941" t="s">
        <v>96</v>
      </c>
      <c r="D5941" t="s">
        <v>414</v>
      </c>
      <c r="E5941" t="s">
        <v>468</v>
      </c>
      <c r="F5941" s="6">
        <v>2.6631158455392811E-3</v>
      </c>
      <c r="G5941" t="s">
        <v>241</v>
      </c>
      <c r="H5941" t="s">
        <v>361</v>
      </c>
      <c r="I5941" s="1">
        <v>85.424999999999997</v>
      </c>
      <c r="J5941" s="2">
        <v>0.21704394141145142</v>
      </c>
      <c r="K5941" s="2">
        <v>0.24740346205059924</v>
      </c>
      <c r="L5941" s="2">
        <v>0.2274300972726469</v>
      </c>
    </row>
    <row r="5942" spans="1:12" x14ac:dyDescent="0.35">
      <c r="A5942">
        <v>7830636</v>
      </c>
      <c r="B5942" t="s">
        <v>52</v>
      </c>
      <c r="C5942" t="s">
        <v>96</v>
      </c>
      <c r="D5942" t="s">
        <v>414</v>
      </c>
      <c r="E5942" t="s">
        <v>773</v>
      </c>
      <c r="F5942" s="6">
        <v>2.6631158455392811E-3</v>
      </c>
      <c r="G5942" t="s">
        <v>715</v>
      </c>
      <c r="H5942" t="s">
        <v>441</v>
      </c>
      <c r="I5942" s="1">
        <v>85.450000000000017</v>
      </c>
      <c r="J5942" s="2">
        <v>0.21358189081225035</v>
      </c>
      <c r="K5942" s="2">
        <v>0.24953395472703066</v>
      </c>
      <c r="L5942" s="2">
        <v>0.22769640479360853</v>
      </c>
    </row>
    <row r="5943" spans="1:12" x14ac:dyDescent="0.35">
      <c r="A5943">
        <v>7830636</v>
      </c>
      <c r="B5943" t="s">
        <v>52</v>
      </c>
      <c r="C5943" t="s">
        <v>96</v>
      </c>
      <c r="D5943" t="s">
        <v>414</v>
      </c>
      <c r="E5943" t="s">
        <v>469</v>
      </c>
      <c r="F5943" s="6">
        <v>3.9946737683089215E-3</v>
      </c>
      <c r="G5943" t="s">
        <v>470</v>
      </c>
      <c r="H5943" t="s">
        <v>471</v>
      </c>
      <c r="I5943" s="1">
        <v>87.55</v>
      </c>
      <c r="J5943" s="2">
        <v>0.27922769640479361</v>
      </c>
      <c r="K5943" s="2">
        <v>0.39147802929427433</v>
      </c>
      <c r="L5943" s="2">
        <v>0.34993341600847311</v>
      </c>
    </row>
    <row r="5944" spans="1:12" x14ac:dyDescent="0.35">
      <c r="A5944">
        <v>7830636</v>
      </c>
      <c r="B5944" t="s">
        <v>52</v>
      </c>
      <c r="C5944" t="s">
        <v>96</v>
      </c>
      <c r="D5944" t="s">
        <v>414</v>
      </c>
      <c r="E5944" t="s">
        <v>1928</v>
      </c>
      <c r="F5944" s="6">
        <v>2.6631158455392811E-3</v>
      </c>
      <c r="G5944" t="s">
        <v>1592</v>
      </c>
      <c r="H5944" t="s">
        <v>791</v>
      </c>
      <c r="I5944" s="1">
        <v>92.105000000000004</v>
      </c>
      <c r="J5944" s="2">
        <v>0.24660452729693741</v>
      </c>
      <c r="K5944" s="2">
        <v>0.2330226364846871</v>
      </c>
      <c r="L5944" s="2">
        <v>0.24527296531057549</v>
      </c>
    </row>
    <row r="5945" spans="1:12" x14ac:dyDescent="0.35">
      <c r="A5945">
        <v>7830636</v>
      </c>
      <c r="B5945" t="s">
        <v>52</v>
      </c>
      <c r="C5945" t="s">
        <v>96</v>
      </c>
      <c r="D5945" t="s">
        <v>492</v>
      </c>
      <c r="E5945" t="s">
        <v>1792</v>
      </c>
      <c r="F5945" s="6">
        <v>1.3315579227696406E-3</v>
      </c>
      <c r="G5945" t="s">
        <v>482</v>
      </c>
      <c r="H5945" t="s">
        <v>1194</v>
      </c>
      <c r="I5945" s="1">
        <v>87.36</v>
      </c>
      <c r="J5945" s="2">
        <v>0.10812250332889482</v>
      </c>
      <c r="K5945" s="2">
        <v>0.12077230359520641</v>
      </c>
      <c r="L5945" s="2">
        <v>0.11637816448186274</v>
      </c>
    </row>
    <row r="5946" spans="1:12" x14ac:dyDescent="0.35">
      <c r="A5946">
        <v>7830636</v>
      </c>
      <c r="B5946" t="s">
        <v>52</v>
      </c>
      <c r="C5946" t="s">
        <v>96</v>
      </c>
      <c r="D5946" t="s">
        <v>525</v>
      </c>
      <c r="E5946" t="s">
        <v>2798</v>
      </c>
      <c r="F5946" s="6">
        <v>3.9946737683089215E-3</v>
      </c>
      <c r="G5946" t="s">
        <v>619</v>
      </c>
      <c r="H5946" t="s">
        <v>206</v>
      </c>
      <c r="I5946" s="1">
        <v>86.62</v>
      </c>
      <c r="J5946" s="2">
        <v>0.31637816245006661</v>
      </c>
      <c r="K5946" s="2">
        <v>0.39946737683089217</v>
      </c>
      <c r="L5946" s="2">
        <v>0.34593874224016419</v>
      </c>
    </row>
    <row r="5947" spans="1:12" x14ac:dyDescent="0.35">
      <c r="A5947">
        <v>7830636</v>
      </c>
      <c r="B5947" t="s">
        <v>52</v>
      </c>
      <c r="C5947" t="s">
        <v>96</v>
      </c>
      <c r="D5947" t="s">
        <v>525</v>
      </c>
      <c r="E5947" t="s">
        <v>1058</v>
      </c>
      <c r="F5947" s="6">
        <v>1.3315579227696406E-3</v>
      </c>
      <c r="G5947" t="s">
        <v>1059</v>
      </c>
      <c r="H5947" t="s">
        <v>1060</v>
      </c>
      <c r="I5947" s="1">
        <v>78.884999999999991</v>
      </c>
      <c r="J5947" s="2">
        <v>6.5778961384820242E-2</v>
      </c>
      <c r="K5947" s="2">
        <v>0.1266311584553928</v>
      </c>
      <c r="L5947" s="2">
        <v>0.10505992213832079</v>
      </c>
    </row>
    <row r="5948" spans="1:12" x14ac:dyDescent="0.35">
      <c r="A5948">
        <v>7830636</v>
      </c>
      <c r="B5948" t="s">
        <v>52</v>
      </c>
      <c r="C5948" t="s">
        <v>96</v>
      </c>
      <c r="D5948" t="s">
        <v>525</v>
      </c>
      <c r="E5948" t="s">
        <v>2123</v>
      </c>
      <c r="F5948" s="6">
        <v>2.6631158455392811E-3</v>
      </c>
      <c r="G5948" t="s">
        <v>2124</v>
      </c>
      <c r="H5948" t="s">
        <v>1648</v>
      </c>
      <c r="I5948" s="1">
        <v>83.97999999999999</v>
      </c>
      <c r="J5948" s="2">
        <v>0.17230359520639149</v>
      </c>
      <c r="K5948" s="2">
        <v>0.25086551264980028</v>
      </c>
      <c r="L5948" s="2">
        <v>0.22370173102529961</v>
      </c>
    </row>
    <row r="5949" spans="1:12" x14ac:dyDescent="0.35">
      <c r="A5949">
        <v>7830636</v>
      </c>
      <c r="B5949" t="s">
        <v>52</v>
      </c>
      <c r="C5949" t="s">
        <v>96</v>
      </c>
      <c r="D5949" t="s">
        <v>525</v>
      </c>
      <c r="E5949" t="s">
        <v>1897</v>
      </c>
      <c r="F5949" s="6">
        <v>7.989347536617843E-3</v>
      </c>
      <c r="G5949" t="s">
        <v>1924</v>
      </c>
      <c r="H5949" t="s">
        <v>312</v>
      </c>
      <c r="I5949" s="1">
        <v>95.859999999999985</v>
      </c>
      <c r="J5949" s="2">
        <v>0.7877496671105193</v>
      </c>
      <c r="K5949" s="2">
        <v>0.73182423435419441</v>
      </c>
      <c r="L5949" s="2">
        <v>0.76617844095242804</v>
      </c>
    </row>
    <row r="5950" spans="1:12" x14ac:dyDescent="0.35">
      <c r="A5950">
        <v>7830636</v>
      </c>
      <c r="B5950" t="s">
        <v>52</v>
      </c>
      <c r="C5950" t="s">
        <v>96</v>
      </c>
      <c r="D5950" t="s">
        <v>643</v>
      </c>
      <c r="E5950" t="s">
        <v>1307</v>
      </c>
      <c r="F5950" s="6">
        <v>6.6577896138482022E-3</v>
      </c>
      <c r="G5950" t="s">
        <v>2172</v>
      </c>
      <c r="H5950" t="s">
        <v>1696</v>
      </c>
      <c r="I5950" s="1">
        <v>67.165000000000006</v>
      </c>
      <c r="J5950" s="2">
        <v>0.31957390146471371</v>
      </c>
      <c r="K5950" s="2">
        <v>0.48069241011984021</v>
      </c>
      <c r="L5950" s="2">
        <v>0.44740344173263774</v>
      </c>
    </row>
    <row r="5951" spans="1:12" x14ac:dyDescent="0.35">
      <c r="A5951">
        <v>7830636</v>
      </c>
      <c r="B5951" t="s">
        <v>52</v>
      </c>
      <c r="C5951" t="s">
        <v>96</v>
      </c>
      <c r="D5951" t="s">
        <v>643</v>
      </c>
      <c r="E5951" t="s">
        <v>2819</v>
      </c>
      <c r="F5951" s="6">
        <v>1.7310252996005325E-2</v>
      </c>
      <c r="G5951" t="s">
        <v>304</v>
      </c>
      <c r="H5951" t="s">
        <v>520</v>
      </c>
      <c r="I5951" s="1">
        <v>88.384999999999991</v>
      </c>
      <c r="J5951" s="2">
        <v>1.554460719041278</v>
      </c>
      <c r="K5951" s="2">
        <v>1.5388814913448734</v>
      </c>
      <c r="L5951" s="2">
        <v>1.5284953923739699</v>
      </c>
    </row>
    <row r="5952" spans="1:12" x14ac:dyDescent="0.35">
      <c r="A5952">
        <v>7830636</v>
      </c>
      <c r="B5952" t="s">
        <v>52</v>
      </c>
      <c r="C5952" t="s">
        <v>96</v>
      </c>
      <c r="D5952" t="s">
        <v>643</v>
      </c>
      <c r="E5952" t="s">
        <v>2174</v>
      </c>
      <c r="F5952" s="6">
        <v>6.6577896138482022E-3</v>
      </c>
      <c r="G5952" t="s">
        <v>1659</v>
      </c>
      <c r="H5952" t="s">
        <v>1622</v>
      </c>
      <c r="I5952" s="1">
        <v>70.935000000000002</v>
      </c>
      <c r="J5952" s="2">
        <v>0.47003994673768301</v>
      </c>
      <c r="K5952" s="2">
        <v>0.47270306258322237</v>
      </c>
      <c r="L5952" s="2">
        <v>0.47270306258322237</v>
      </c>
    </row>
    <row r="5953" spans="1:12" x14ac:dyDescent="0.35">
      <c r="A5953">
        <v>7830636</v>
      </c>
      <c r="B5953" t="s">
        <v>52</v>
      </c>
      <c r="C5953" t="s">
        <v>96</v>
      </c>
      <c r="D5953" t="s">
        <v>643</v>
      </c>
      <c r="E5953" t="s">
        <v>2175</v>
      </c>
      <c r="F5953" s="6">
        <v>2.6631158455392811E-3</v>
      </c>
      <c r="G5953" t="s">
        <v>693</v>
      </c>
      <c r="H5953" t="s">
        <v>342</v>
      </c>
      <c r="I5953" s="1">
        <v>66.06</v>
      </c>
      <c r="J5953" s="2">
        <v>0.1174434087882823</v>
      </c>
      <c r="K5953" s="2">
        <v>0.1856191744340879</v>
      </c>
      <c r="L5953" s="2">
        <v>0.17603195332655419</v>
      </c>
    </row>
    <row r="5954" spans="1:12" x14ac:dyDescent="0.35">
      <c r="A5954">
        <v>7830636</v>
      </c>
      <c r="B5954" t="s">
        <v>52</v>
      </c>
      <c r="C5954" t="s">
        <v>96</v>
      </c>
      <c r="D5954" t="s">
        <v>643</v>
      </c>
      <c r="E5954" t="s">
        <v>2176</v>
      </c>
      <c r="F5954" s="6">
        <v>9.3209054593874838E-3</v>
      </c>
      <c r="G5954" t="s">
        <v>1316</v>
      </c>
      <c r="H5954" t="s">
        <v>988</v>
      </c>
      <c r="I5954" s="1">
        <v>80.8</v>
      </c>
      <c r="J5954" s="2">
        <v>0.69906790945406128</v>
      </c>
      <c r="K5954" s="2">
        <v>0.72703062583222378</v>
      </c>
      <c r="L5954" s="2">
        <v>0.75312918956365471</v>
      </c>
    </row>
    <row r="5955" spans="1:12" x14ac:dyDescent="0.35">
      <c r="A5955">
        <v>7830636</v>
      </c>
      <c r="B5955" t="s">
        <v>52</v>
      </c>
      <c r="C5955" t="s">
        <v>96</v>
      </c>
      <c r="D5955" t="s">
        <v>643</v>
      </c>
      <c r="E5955" t="s">
        <v>644</v>
      </c>
      <c r="F5955" s="6">
        <v>6.6577896138482022E-3</v>
      </c>
      <c r="G5955" t="s">
        <v>645</v>
      </c>
      <c r="H5955" t="s">
        <v>365</v>
      </c>
      <c r="I5955" s="1">
        <v>75.179999999999993</v>
      </c>
      <c r="J5955" s="2">
        <v>0.3442077230359521</v>
      </c>
      <c r="K5955" s="2">
        <v>0.56924101198402133</v>
      </c>
      <c r="L5955" s="2">
        <v>0.49999998984101923</v>
      </c>
    </row>
    <row r="5956" spans="1:12" x14ac:dyDescent="0.35">
      <c r="A5956">
        <v>7830636</v>
      </c>
      <c r="B5956" t="s">
        <v>52</v>
      </c>
      <c r="C5956" t="s">
        <v>96</v>
      </c>
      <c r="D5956" t="s">
        <v>643</v>
      </c>
      <c r="E5956" t="s">
        <v>2177</v>
      </c>
      <c r="F5956" s="6">
        <v>1.3315579227696406E-3</v>
      </c>
      <c r="G5956" t="s">
        <v>933</v>
      </c>
      <c r="H5956" t="s">
        <v>1269</v>
      </c>
      <c r="I5956" s="1">
        <v>66.265000000000001</v>
      </c>
      <c r="J5956" s="2">
        <v>8.0159786950732365E-2</v>
      </c>
      <c r="K5956" s="2">
        <v>7.949400798934754E-2</v>
      </c>
      <c r="L5956" s="2">
        <v>8.8282294343219464E-2</v>
      </c>
    </row>
    <row r="5957" spans="1:12" x14ac:dyDescent="0.35">
      <c r="A5957">
        <v>7830636</v>
      </c>
      <c r="B5957" t="s">
        <v>52</v>
      </c>
      <c r="C5957" t="s">
        <v>96</v>
      </c>
      <c r="D5957" t="s">
        <v>643</v>
      </c>
      <c r="E5957" t="s">
        <v>1290</v>
      </c>
      <c r="F5957" s="6">
        <v>1.3315579227696406E-3</v>
      </c>
      <c r="G5957" t="s">
        <v>496</v>
      </c>
      <c r="H5957" t="s">
        <v>1185</v>
      </c>
      <c r="I5957" s="1">
        <v>69.61</v>
      </c>
      <c r="J5957" s="2">
        <v>7.6830892143808269E-2</v>
      </c>
      <c r="K5957" s="2">
        <v>0.10918774966711052</v>
      </c>
      <c r="L5957" s="2">
        <v>9.2676429392970841E-2</v>
      </c>
    </row>
    <row r="5958" spans="1:12" x14ac:dyDescent="0.35">
      <c r="A5958">
        <v>7830636</v>
      </c>
      <c r="B5958" t="s">
        <v>52</v>
      </c>
      <c r="C5958" t="s">
        <v>96</v>
      </c>
      <c r="D5958" t="s">
        <v>643</v>
      </c>
      <c r="E5958" t="s">
        <v>834</v>
      </c>
      <c r="F5958" s="6">
        <v>2.6631158455392811E-3</v>
      </c>
      <c r="G5958" t="s">
        <v>463</v>
      </c>
      <c r="H5958" t="s">
        <v>795</v>
      </c>
      <c r="I5958" s="1">
        <v>63.614999999999995</v>
      </c>
      <c r="J5958" s="2">
        <v>0.15153129161118509</v>
      </c>
      <c r="K5958" s="2">
        <v>0.22157123834886819</v>
      </c>
      <c r="L5958" s="2">
        <v>0.16964048139264837</v>
      </c>
    </row>
    <row r="5959" spans="1:12" x14ac:dyDescent="0.35">
      <c r="A5959">
        <v>7830636</v>
      </c>
      <c r="B5959" t="s">
        <v>52</v>
      </c>
      <c r="C5959" t="s">
        <v>96</v>
      </c>
      <c r="D5959" t="s">
        <v>643</v>
      </c>
      <c r="E5959" t="s">
        <v>2178</v>
      </c>
      <c r="F5959" s="6">
        <v>1.0652463382157125E-2</v>
      </c>
      <c r="G5959" t="s">
        <v>144</v>
      </c>
      <c r="H5959" t="s">
        <v>1055</v>
      </c>
      <c r="I5959" s="1">
        <v>83.575000000000003</v>
      </c>
      <c r="J5959" s="2">
        <v>0.81917443408788293</v>
      </c>
      <c r="K5959" s="2">
        <v>0.9299600532623169</v>
      </c>
      <c r="L5959" s="2">
        <v>0.89161115257781298</v>
      </c>
    </row>
    <row r="5960" spans="1:12" x14ac:dyDescent="0.35">
      <c r="A5960">
        <v>7830636</v>
      </c>
      <c r="B5960" t="s">
        <v>52</v>
      </c>
      <c r="C5960" t="s">
        <v>96</v>
      </c>
      <c r="D5960" t="s">
        <v>643</v>
      </c>
      <c r="E5960" t="s">
        <v>2179</v>
      </c>
      <c r="F5960" s="6">
        <v>1.3315579227696406E-3</v>
      </c>
      <c r="G5960" t="s">
        <v>300</v>
      </c>
      <c r="H5960" t="s">
        <v>856</v>
      </c>
      <c r="I5960" s="1">
        <v>76.75</v>
      </c>
      <c r="J5960" s="2">
        <v>8.7616511318242343E-2</v>
      </c>
      <c r="K5960" s="2">
        <v>0.12170439414114516</v>
      </c>
      <c r="L5960" s="2">
        <v>0.10213048861283913</v>
      </c>
    </row>
    <row r="5961" spans="1:12" x14ac:dyDescent="0.35">
      <c r="A5961">
        <v>7830636</v>
      </c>
      <c r="B5961" t="s">
        <v>52</v>
      </c>
      <c r="C5961" t="s">
        <v>96</v>
      </c>
      <c r="D5961" t="s">
        <v>643</v>
      </c>
      <c r="E5961" t="s">
        <v>2180</v>
      </c>
      <c r="F5961" s="6">
        <v>1.7310252996005325E-2</v>
      </c>
      <c r="G5961" t="s">
        <v>300</v>
      </c>
      <c r="H5961" t="s">
        <v>389</v>
      </c>
      <c r="I5961" s="1">
        <v>70.555000000000007</v>
      </c>
      <c r="J5961" s="2">
        <v>1.1390146471371503</v>
      </c>
      <c r="K5961" s="2">
        <v>1.215179760319574</v>
      </c>
      <c r="L5961" s="2">
        <v>1.2203728362183754</v>
      </c>
    </row>
    <row r="5962" spans="1:12" x14ac:dyDescent="0.35">
      <c r="A5962">
        <v>7830636</v>
      </c>
      <c r="B5962" t="s">
        <v>52</v>
      </c>
      <c r="C5962" t="str">
        <f>C5961</f>
        <v>E</v>
      </c>
      <c r="D5962" s="4" t="str">
        <f>"Comparison School Score"</f>
        <v>Comparison School Score</v>
      </c>
      <c r="F5962" s="6">
        <v>0.58988015978695052</v>
      </c>
      <c r="I5962" s="1"/>
      <c r="J5962" s="2">
        <v>44.218109187749683</v>
      </c>
      <c r="K5962" s="2">
        <v>51.462583222370156</v>
      </c>
      <c r="L5962" s="2">
        <v>48.150332937227908</v>
      </c>
    </row>
    <row r="5963" spans="1:12" x14ac:dyDescent="0.35">
      <c r="A5963">
        <v>7830636</v>
      </c>
      <c r="B5963" t="s">
        <v>52</v>
      </c>
      <c r="C5963" t="s">
        <v>98</v>
      </c>
      <c r="D5963" t="s">
        <v>1092</v>
      </c>
      <c r="E5963" t="s">
        <v>2301</v>
      </c>
      <c r="F5963" s="6">
        <v>1.3315579227696406E-3</v>
      </c>
      <c r="G5963" t="s">
        <v>917</v>
      </c>
      <c r="H5963" t="s">
        <v>2302</v>
      </c>
      <c r="I5963" s="1">
        <v>61.839999999999996</v>
      </c>
      <c r="J5963" s="2">
        <v>7.8828229027962729E-2</v>
      </c>
      <c r="K5963" s="2">
        <v>6.2183754993342222E-2</v>
      </c>
      <c r="L5963" s="2">
        <v>8.2423437451236897E-2</v>
      </c>
    </row>
    <row r="5964" spans="1:12" x14ac:dyDescent="0.35">
      <c r="A5964">
        <v>7830636</v>
      </c>
      <c r="B5964" t="s">
        <v>52</v>
      </c>
      <c r="C5964" t="s">
        <v>98</v>
      </c>
      <c r="D5964" t="s">
        <v>1105</v>
      </c>
      <c r="E5964" t="s">
        <v>2321</v>
      </c>
      <c r="F5964" s="6">
        <v>1.3315579227696406E-3</v>
      </c>
      <c r="G5964" t="s">
        <v>389</v>
      </c>
      <c r="H5964" t="s">
        <v>365</v>
      </c>
      <c r="I5964" s="1">
        <v>77.61999999999999</v>
      </c>
      <c r="J5964" s="2">
        <v>9.3475366178428776E-2</v>
      </c>
      <c r="K5964" s="2">
        <v>0.11384820239680427</v>
      </c>
      <c r="L5964" s="2">
        <v>0.10359521045507034</v>
      </c>
    </row>
    <row r="5965" spans="1:12" x14ac:dyDescent="0.35">
      <c r="A5965">
        <v>7830636</v>
      </c>
      <c r="B5965" t="s">
        <v>52</v>
      </c>
      <c r="C5965" t="s">
        <v>98</v>
      </c>
      <c r="D5965" t="s">
        <v>1110</v>
      </c>
      <c r="E5965" t="s">
        <v>1363</v>
      </c>
      <c r="F5965" s="6">
        <v>2.6631158455392811E-3</v>
      </c>
      <c r="G5965" t="s">
        <v>1103</v>
      </c>
      <c r="H5965" t="s">
        <v>1026</v>
      </c>
      <c r="I5965" s="1">
        <v>66.474999999999994</v>
      </c>
      <c r="J5965" s="2">
        <v>0.17576564580559256</v>
      </c>
      <c r="K5965" s="2">
        <v>0.18002663115845538</v>
      </c>
      <c r="L5965" s="2">
        <v>0.17709720372836218</v>
      </c>
    </row>
    <row r="5966" spans="1:12" x14ac:dyDescent="0.35">
      <c r="A5966">
        <v>7830636</v>
      </c>
      <c r="B5966" t="s">
        <v>52</v>
      </c>
      <c r="C5966" t="s">
        <v>98</v>
      </c>
      <c r="D5966" t="s">
        <v>1110</v>
      </c>
      <c r="E5966" t="s">
        <v>1364</v>
      </c>
      <c r="F5966" s="6">
        <v>6.6577896138482022E-3</v>
      </c>
      <c r="G5966" t="s">
        <v>688</v>
      </c>
      <c r="H5966" t="s">
        <v>405</v>
      </c>
      <c r="I5966" s="1">
        <v>82.89500000000001</v>
      </c>
      <c r="J5966" s="2">
        <v>0.54194407456724369</v>
      </c>
      <c r="K5966" s="2">
        <v>0.60918774966711053</v>
      </c>
      <c r="L5966" s="2">
        <v>0.55193076914699668</v>
      </c>
    </row>
    <row r="5967" spans="1:12" x14ac:dyDescent="0.35">
      <c r="A5967">
        <v>7830636</v>
      </c>
      <c r="B5967" t="s">
        <v>52</v>
      </c>
      <c r="C5967" t="s">
        <v>98</v>
      </c>
      <c r="D5967" t="s">
        <v>1110</v>
      </c>
      <c r="E5967" t="s">
        <v>2327</v>
      </c>
      <c r="F5967" s="6">
        <v>9.3209054593874838E-3</v>
      </c>
      <c r="G5967" t="s">
        <v>884</v>
      </c>
      <c r="H5967" t="s">
        <v>1004</v>
      </c>
      <c r="I5967" s="1">
        <v>84.97</v>
      </c>
      <c r="J5967" s="2">
        <v>0.76058588548601858</v>
      </c>
      <c r="K5967" s="2">
        <v>0.87057256990679099</v>
      </c>
      <c r="L5967" s="2">
        <v>0.79227696404793613</v>
      </c>
    </row>
    <row r="5968" spans="1:12" x14ac:dyDescent="0.35">
      <c r="A5968">
        <v>7830636</v>
      </c>
      <c r="B5968" t="s">
        <v>52</v>
      </c>
      <c r="C5968" t="s">
        <v>98</v>
      </c>
      <c r="D5968" t="s">
        <v>414</v>
      </c>
      <c r="E5968" t="s">
        <v>2337</v>
      </c>
      <c r="F5968" s="6">
        <v>6.6577896138482022E-3</v>
      </c>
      <c r="G5968" t="s">
        <v>831</v>
      </c>
      <c r="H5968" t="s">
        <v>256</v>
      </c>
      <c r="I5968" s="1">
        <v>89.634999999999991</v>
      </c>
      <c r="J5968" s="2">
        <v>0.6078561917443408</v>
      </c>
      <c r="K5968" s="2">
        <v>0.56990679094540608</v>
      </c>
      <c r="L5968" s="2">
        <v>0.59720370804422229</v>
      </c>
    </row>
    <row r="5969" spans="1:12" x14ac:dyDescent="0.35">
      <c r="A5969">
        <v>7830636</v>
      </c>
      <c r="B5969" t="s">
        <v>52</v>
      </c>
      <c r="C5969" t="s">
        <v>98</v>
      </c>
      <c r="D5969" t="s">
        <v>414</v>
      </c>
      <c r="E5969" t="s">
        <v>2338</v>
      </c>
      <c r="F5969" s="6">
        <v>1.3315579227696406E-3</v>
      </c>
      <c r="G5969" t="s">
        <v>1029</v>
      </c>
      <c r="H5969" t="s">
        <v>256</v>
      </c>
      <c r="I5969" s="1">
        <v>82.57</v>
      </c>
      <c r="J5969" s="2">
        <v>9.8002663115845545E-2</v>
      </c>
      <c r="K5969" s="2">
        <v>0.11398135818908123</v>
      </c>
      <c r="L5969" s="2">
        <v>0.11011983614945699</v>
      </c>
    </row>
    <row r="5970" spans="1:12" x14ac:dyDescent="0.35">
      <c r="A5970">
        <v>7830636</v>
      </c>
      <c r="B5970" t="s">
        <v>52</v>
      </c>
      <c r="C5970" t="s">
        <v>98</v>
      </c>
      <c r="D5970" t="s">
        <v>414</v>
      </c>
      <c r="E5970" t="s">
        <v>2339</v>
      </c>
      <c r="F5970" s="6">
        <v>9.3209054593874838E-3</v>
      </c>
      <c r="G5970" t="s">
        <v>362</v>
      </c>
      <c r="H5970" t="s">
        <v>313</v>
      </c>
      <c r="I5970" s="1">
        <v>94.63000000000001</v>
      </c>
      <c r="J5970" s="2">
        <v>0.90878828229027964</v>
      </c>
      <c r="K5970" s="2">
        <v>0.90972037283621832</v>
      </c>
      <c r="L5970" s="2">
        <v>0.88362186599507953</v>
      </c>
    </row>
    <row r="5971" spans="1:12" x14ac:dyDescent="0.35">
      <c r="A5971">
        <v>7830636</v>
      </c>
      <c r="B5971" t="s">
        <v>52</v>
      </c>
      <c r="C5971" t="s">
        <v>98</v>
      </c>
      <c r="D5971" t="s">
        <v>414</v>
      </c>
      <c r="E5971" t="s">
        <v>2341</v>
      </c>
      <c r="F5971" s="6">
        <v>3.9946737683089215E-3</v>
      </c>
      <c r="G5971" t="s">
        <v>431</v>
      </c>
      <c r="H5971" t="s">
        <v>234</v>
      </c>
      <c r="I5971" s="1">
        <v>87.015000000000015</v>
      </c>
      <c r="J5971" s="2">
        <v>0.34114513981358191</v>
      </c>
      <c r="K5971" s="2">
        <v>0.38109187749667112</v>
      </c>
      <c r="L5971" s="2">
        <v>0.34793607912431862</v>
      </c>
    </row>
    <row r="5972" spans="1:12" x14ac:dyDescent="0.35">
      <c r="A5972">
        <v>7830636</v>
      </c>
      <c r="B5972" t="s">
        <v>52</v>
      </c>
      <c r="C5972" t="s">
        <v>98</v>
      </c>
      <c r="D5972" t="s">
        <v>414</v>
      </c>
      <c r="E5972" t="s">
        <v>2342</v>
      </c>
      <c r="F5972" s="6">
        <v>6.6577896138482022E-3</v>
      </c>
      <c r="G5972" t="s">
        <v>993</v>
      </c>
      <c r="H5972" t="s">
        <v>433</v>
      </c>
      <c r="I5972" s="1">
        <v>93.284999999999997</v>
      </c>
      <c r="J5972" s="2">
        <v>0.6411451398135819</v>
      </c>
      <c r="K5972" s="2">
        <v>0.63914780292942741</v>
      </c>
      <c r="L5972" s="2">
        <v>0.62117179128999878</v>
      </c>
    </row>
    <row r="5973" spans="1:12" x14ac:dyDescent="0.35">
      <c r="A5973">
        <v>7830636</v>
      </c>
      <c r="B5973" t="s">
        <v>52</v>
      </c>
      <c r="C5973" t="s">
        <v>98</v>
      </c>
      <c r="D5973" t="s">
        <v>414</v>
      </c>
      <c r="E5973" t="s">
        <v>2344</v>
      </c>
      <c r="F5973" s="6">
        <v>3.9946737683089215E-3</v>
      </c>
      <c r="G5973" t="s">
        <v>2345</v>
      </c>
      <c r="H5973" t="s">
        <v>444</v>
      </c>
      <c r="I5973" s="1">
        <v>77.47</v>
      </c>
      <c r="J5973" s="2">
        <v>0.25765645805592546</v>
      </c>
      <c r="K5973" s="2">
        <v>0.36950732356857524</v>
      </c>
      <c r="L5973" s="2">
        <v>0.31038613960682632</v>
      </c>
    </row>
    <row r="5974" spans="1:12" x14ac:dyDescent="0.35">
      <c r="A5974">
        <v>7830636</v>
      </c>
      <c r="B5974" t="s">
        <v>52</v>
      </c>
      <c r="C5974" t="s">
        <v>98</v>
      </c>
      <c r="D5974" t="s">
        <v>414</v>
      </c>
      <c r="E5974" t="s">
        <v>2346</v>
      </c>
      <c r="F5974" s="6">
        <v>9.3209054593874838E-3</v>
      </c>
      <c r="G5974" t="s">
        <v>680</v>
      </c>
      <c r="H5974" t="s">
        <v>898</v>
      </c>
      <c r="I5974" s="1">
        <v>79.564999999999998</v>
      </c>
      <c r="J5974" s="2">
        <v>0.74474034620506002</v>
      </c>
      <c r="K5974" s="2">
        <v>0.74380825565912123</v>
      </c>
      <c r="L5974" s="2">
        <v>0.74194406034467064</v>
      </c>
    </row>
    <row r="5975" spans="1:12" x14ac:dyDescent="0.35">
      <c r="A5975">
        <v>7830636</v>
      </c>
      <c r="B5975" t="s">
        <v>52</v>
      </c>
      <c r="C5975" t="s">
        <v>98</v>
      </c>
      <c r="D5975" t="s">
        <v>414</v>
      </c>
      <c r="E5975" t="s">
        <v>1368</v>
      </c>
      <c r="F5975" s="6">
        <v>1.3315579227696406E-3</v>
      </c>
      <c r="G5975" t="s">
        <v>875</v>
      </c>
      <c r="H5975" t="s">
        <v>967</v>
      </c>
      <c r="I5975" s="1">
        <v>71.875</v>
      </c>
      <c r="J5975" s="2">
        <v>7.8561917443408791E-2</v>
      </c>
      <c r="K5975" s="2">
        <v>0.12010652463382158</v>
      </c>
      <c r="L5975" s="2">
        <v>9.5739016678933309E-2</v>
      </c>
    </row>
    <row r="5976" spans="1:12" x14ac:dyDescent="0.35">
      <c r="A5976">
        <v>7830636</v>
      </c>
      <c r="B5976" t="s">
        <v>52</v>
      </c>
      <c r="C5976" t="s">
        <v>98</v>
      </c>
      <c r="D5976" t="s">
        <v>414</v>
      </c>
      <c r="E5976" t="s">
        <v>2348</v>
      </c>
      <c r="F5976" s="6">
        <v>1.3315579227696406E-3</v>
      </c>
      <c r="G5976" t="s">
        <v>680</v>
      </c>
      <c r="H5976" t="s">
        <v>260</v>
      </c>
      <c r="I5976" s="1">
        <v>82.454999999999998</v>
      </c>
      <c r="J5976" s="2">
        <v>0.10639147802929429</v>
      </c>
      <c r="K5976" s="2">
        <v>0.12676431424766979</v>
      </c>
      <c r="L5976" s="2">
        <v>0.10985352862849534</v>
      </c>
    </row>
    <row r="5977" spans="1:12" x14ac:dyDescent="0.35">
      <c r="A5977">
        <v>7830636</v>
      </c>
      <c r="B5977" t="s">
        <v>52</v>
      </c>
      <c r="C5977" t="s">
        <v>98</v>
      </c>
      <c r="D5977" t="s">
        <v>476</v>
      </c>
      <c r="E5977" t="s">
        <v>2374</v>
      </c>
      <c r="F5977" s="6">
        <v>1.3315579227696406E-3</v>
      </c>
      <c r="G5977" t="s">
        <v>1955</v>
      </c>
      <c r="H5977" t="s">
        <v>2302</v>
      </c>
      <c r="I5977" s="1">
        <v>60.084999999999994</v>
      </c>
      <c r="J5977" s="2">
        <v>8.0825565912117189E-2</v>
      </c>
      <c r="K5977" s="2">
        <v>6.2183754993342222E-2</v>
      </c>
      <c r="L5977" s="2">
        <v>8.0026629126659254E-2</v>
      </c>
    </row>
    <row r="5978" spans="1:12" x14ac:dyDescent="0.35">
      <c r="A5978">
        <v>7830636</v>
      </c>
      <c r="B5978" t="s">
        <v>52</v>
      </c>
      <c r="C5978" t="s">
        <v>98</v>
      </c>
      <c r="D5978" t="s">
        <v>525</v>
      </c>
      <c r="E5978" t="s">
        <v>1467</v>
      </c>
      <c r="F5978" s="6">
        <v>3.9946737683089215E-3</v>
      </c>
      <c r="G5978" t="s">
        <v>517</v>
      </c>
      <c r="H5978" t="s">
        <v>993</v>
      </c>
      <c r="I5978" s="1">
        <v>82.945000000000007</v>
      </c>
      <c r="J5978" s="2">
        <v>0.2656458055925433</v>
      </c>
      <c r="K5978" s="2">
        <v>0.38468708388814915</v>
      </c>
      <c r="L5978" s="2">
        <v>0.33115846148819805</v>
      </c>
    </row>
    <row r="5979" spans="1:12" x14ac:dyDescent="0.35">
      <c r="A5979">
        <v>7830636</v>
      </c>
      <c r="B5979" t="s">
        <v>52</v>
      </c>
      <c r="C5979" t="s">
        <v>98</v>
      </c>
      <c r="D5979" t="s">
        <v>643</v>
      </c>
      <c r="E5979" t="s">
        <v>2471</v>
      </c>
      <c r="F5979" s="6">
        <v>3.9946737683089215E-3</v>
      </c>
      <c r="G5979" t="s">
        <v>1727</v>
      </c>
      <c r="H5979" t="s">
        <v>188</v>
      </c>
      <c r="I5979" s="1">
        <v>67.22</v>
      </c>
      <c r="J5979" s="2">
        <v>0.24447403462050601</v>
      </c>
      <c r="K5979" s="2">
        <v>0.2980026631158455</v>
      </c>
      <c r="L5979" s="2">
        <v>0.26884155679796728</v>
      </c>
    </row>
    <row r="5980" spans="1:12" x14ac:dyDescent="0.35">
      <c r="A5980">
        <v>7830636</v>
      </c>
      <c r="B5980" t="s">
        <v>52</v>
      </c>
      <c r="C5980" t="s">
        <v>98</v>
      </c>
      <c r="D5980" t="s">
        <v>643</v>
      </c>
      <c r="E5980" t="s">
        <v>1486</v>
      </c>
      <c r="F5980" s="6">
        <v>1.5978695073235686E-2</v>
      </c>
      <c r="G5980" t="s">
        <v>364</v>
      </c>
      <c r="H5980" t="s">
        <v>696</v>
      </c>
      <c r="I5980" s="1">
        <v>76.97</v>
      </c>
      <c r="J5980" s="2">
        <v>1.2782956058588548</v>
      </c>
      <c r="K5980" s="2">
        <v>1.0785619174434089</v>
      </c>
      <c r="L5980" s="2">
        <v>1.2303595206391478</v>
      </c>
    </row>
    <row r="5981" spans="1:12" x14ac:dyDescent="0.35">
      <c r="A5981">
        <v>7830636</v>
      </c>
      <c r="B5981" t="s">
        <v>52</v>
      </c>
      <c r="C5981" t="str">
        <f>C5980</f>
        <v>H</v>
      </c>
      <c r="D5981" s="4" t="str">
        <f>"Comparison School Score"</f>
        <v>Comparison School Score</v>
      </c>
      <c r="F5981" s="6">
        <v>9.0545938748335539E-2</v>
      </c>
      <c r="I5981" s="1"/>
      <c r="J5981" s="2">
        <v>7.3041278295605858</v>
      </c>
      <c r="K5981" s="2">
        <v>7.6332889480692421</v>
      </c>
      <c r="L5981" s="2">
        <v>7.4356857787435748</v>
      </c>
    </row>
    <row r="5982" spans="1:12" x14ac:dyDescent="0.35">
      <c r="A5982">
        <v>7830636</v>
      </c>
      <c r="B5982" t="s">
        <v>52</v>
      </c>
      <c r="C5982" t="s">
        <v>97</v>
      </c>
      <c r="D5982" t="s">
        <v>392</v>
      </c>
      <c r="E5982" t="s">
        <v>593</v>
      </c>
      <c r="F5982" s="6">
        <v>1.3315579227696406E-3</v>
      </c>
      <c r="G5982" t="s">
        <v>594</v>
      </c>
      <c r="H5982" t="s">
        <v>210</v>
      </c>
      <c r="I5982" s="1">
        <v>62.74</v>
      </c>
      <c r="J5982" s="2">
        <v>4.5539280958721715E-2</v>
      </c>
      <c r="K5982" s="2">
        <v>0.11571238348868178</v>
      </c>
      <c r="L5982" s="2">
        <v>8.3621836534035349E-2</v>
      </c>
    </row>
    <row r="5983" spans="1:12" x14ac:dyDescent="0.35">
      <c r="A5983">
        <v>7830636</v>
      </c>
      <c r="B5983" t="s">
        <v>52</v>
      </c>
      <c r="C5983" t="s">
        <v>97</v>
      </c>
      <c r="D5983" t="s">
        <v>392</v>
      </c>
      <c r="E5983" t="s">
        <v>611</v>
      </c>
      <c r="F5983" s="6">
        <v>1.3315579227696406E-3</v>
      </c>
      <c r="G5983" t="s">
        <v>612</v>
      </c>
      <c r="H5983" t="s">
        <v>488</v>
      </c>
      <c r="I5983" s="1">
        <v>82.399999999999991</v>
      </c>
      <c r="J5983" s="2">
        <v>9.6404793608521985E-2</v>
      </c>
      <c r="K5983" s="2">
        <v>0.11877496671105195</v>
      </c>
      <c r="L5983" s="2">
        <v>0.10972037486801453</v>
      </c>
    </row>
    <row r="5984" spans="1:12" x14ac:dyDescent="0.35">
      <c r="A5984">
        <v>7830636</v>
      </c>
      <c r="B5984" t="s">
        <v>52</v>
      </c>
      <c r="C5984" t="s">
        <v>97</v>
      </c>
      <c r="D5984" t="s">
        <v>1092</v>
      </c>
      <c r="E5984" t="s">
        <v>1172</v>
      </c>
      <c r="F5984" s="6">
        <v>1.3315579227696406E-3</v>
      </c>
      <c r="G5984" t="s">
        <v>435</v>
      </c>
      <c r="H5984" t="s">
        <v>914</v>
      </c>
      <c r="I5984" s="1">
        <v>68.509999999999991</v>
      </c>
      <c r="J5984" s="2">
        <v>8.0426098535286289E-2</v>
      </c>
      <c r="K5984" s="2">
        <v>0.11677762982689747</v>
      </c>
      <c r="L5984" s="2">
        <v>9.1211717709720377E-2</v>
      </c>
    </row>
    <row r="5985" spans="1:12" x14ac:dyDescent="0.35">
      <c r="A5985">
        <v>7830636</v>
      </c>
      <c r="B5985" t="s">
        <v>52</v>
      </c>
      <c r="C5985" t="s">
        <v>97</v>
      </c>
      <c r="D5985" t="s">
        <v>1105</v>
      </c>
      <c r="E5985" t="s">
        <v>2544</v>
      </c>
      <c r="F5985" s="6">
        <v>2.6631158455392811E-3</v>
      </c>
      <c r="G5985" t="s">
        <v>188</v>
      </c>
      <c r="H5985" t="s">
        <v>1421</v>
      </c>
      <c r="I5985" s="1">
        <v>82.605000000000004</v>
      </c>
      <c r="J5985" s="2">
        <v>0.19866844207723036</v>
      </c>
      <c r="K5985" s="2">
        <v>0.22663115845539281</v>
      </c>
      <c r="L5985" s="2">
        <v>0.21997336477795232</v>
      </c>
    </row>
    <row r="5986" spans="1:12" x14ac:dyDescent="0.35">
      <c r="A5986">
        <v>7830636</v>
      </c>
      <c r="B5986" t="s">
        <v>52</v>
      </c>
      <c r="C5986" t="s">
        <v>97</v>
      </c>
      <c r="D5986" t="s">
        <v>1110</v>
      </c>
      <c r="E5986" t="s">
        <v>1174</v>
      </c>
      <c r="F5986" s="6">
        <v>1.3315579227696406E-3</v>
      </c>
      <c r="G5986" t="s">
        <v>327</v>
      </c>
      <c r="H5986" t="s">
        <v>934</v>
      </c>
      <c r="I5986" s="1">
        <v>82.14500000000001</v>
      </c>
      <c r="J5986" s="2">
        <v>0.10772303595206394</v>
      </c>
      <c r="K5986" s="2">
        <v>0.11251664447403463</v>
      </c>
      <c r="L5986" s="2">
        <v>0.10945405718807216</v>
      </c>
    </row>
    <row r="5987" spans="1:12" x14ac:dyDescent="0.35">
      <c r="A5987">
        <v>7830636</v>
      </c>
      <c r="B5987" t="s">
        <v>52</v>
      </c>
      <c r="C5987" t="s">
        <v>97</v>
      </c>
      <c r="D5987" t="s">
        <v>1110</v>
      </c>
      <c r="E5987" t="s">
        <v>1175</v>
      </c>
      <c r="F5987" s="6">
        <v>5.3262316910785623E-3</v>
      </c>
      <c r="G5987" t="s">
        <v>561</v>
      </c>
      <c r="H5987" t="s">
        <v>934</v>
      </c>
      <c r="I5987" s="1">
        <v>83.344999999999999</v>
      </c>
      <c r="J5987" s="2">
        <v>0.38402130492676428</v>
      </c>
      <c r="K5987" s="2">
        <v>0.45006657789613852</v>
      </c>
      <c r="L5987" s="2">
        <v>0.44367511612121341</v>
      </c>
    </row>
    <row r="5988" spans="1:12" x14ac:dyDescent="0.35">
      <c r="A5988">
        <v>7830636</v>
      </c>
      <c r="B5988" t="s">
        <v>52</v>
      </c>
      <c r="C5988" t="s">
        <v>97</v>
      </c>
      <c r="D5988" t="s">
        <v>1110</v>
      </c>
      <c r="E5988" t="s">
        <v>677</v>
      </c>
      <c r="F5988" s="6">
        <v>3.9946737683089215E-3</v>
      </c>
      <c r="G5988" t="s">
        <v>715</v>
      </c>
      <c r="H5988" t="s">
        <v>929</v>
      </c>
      <c r="I5988" s="1">
        <v>84.9</v>
      </c>
      <c r="J5988" s="2">
        <v>0.32037283621837553</v>
      </c>
      <c r="K5988" s="2">
        <v>0.32676431424766977</v>
      </c>
      <c r="L5988" s="2">
        <v>0.33914780902481589</v>
      </c>
    </row>
    <row r="5989" spans="1:12" x14ac:dyDescent="0.35">
      <c r="A5989">
        <v>7830636</v>
      </c>
      <c r="B5989" t="s">
        <v>52</v>
      </c>
      <c r="C5989" t="s">
        <v>97</v>
      </c>
      <c r="D5989" t="s">
        <v>1110</v>
      </c>
      <c r="E5989" t="s">
        <v>1176</v>
      </c>
      <c r="F5989" s="6">
        <v>1.3315579227696406E-3</v>
      </c>
      <c r="G5989" t="s">
        <v>852</v>
      </c>
      <c r="H5989" t="s">
        <v>567</v>
      </c>
      <c r="I5989" s="1">
        <v>79.825000000000003</v>
      </c>
      <c r="J5989" s="2">
        <v>0.10346205059920108</v>
      </c>
      <c r="K5989" s="2">
        <v>0.10825565912117177</v>
      </c>
      <c r="L5989" s="2">
        <v>0.10625832630060961</v>
      </c>
    </row>
    <row r="5990" spans="1:12" x14ac:dyDescent="0.35">
      <c r="A5990">
        <v>7830636</v>
      </c>
      <c r="B5990" t="s">
        <v>52</v>
      </c>
      <c r="C5990" t="s">
        <v>97</v>
      </c>
      <c r="D5990" t="s">
        <v>1110</v>
      </c>
      <c r="E5990" t="s">
        <v>1180</v>
      </c>
      <c r="F5990" s="6">
        <v>9.3209054593874838E-3</v>
      </c>
      <c r="G5990" t="s">
        <v>751</v>
      </c>
      <c r="H5990" t="s">
        <v>511</v>
      </c>
      <c r="I5990" s="1">
        <v>73.584999999999994</v>
      </c>
      <c r="J5990" s="2">
        <v>0.6487350199733688</v>
      </c>
      <c r="K5990" s="2">
        <v>0.74846870838881496</v>
      </c>
      <c r="L5990" s="2">
        <v>0.68601862758834575</v>
      </c>
    </row>
    <row r="5991" spans="1:12" x14ac:dyDescent="0.35">
      <c r="A5991">
        <v>7830636</v>
      </c>
      <c r="B5991" t="s">
        <v>52</v>
      </c>
      <c r="C5991" t="s">
        <v>97</v>
      </c>
      <c r="D5991" t="s">
        <v>414</v>
      </c>
      <c r="E5991" t="s">
        <v>2552</v>
      </c>
      <c r="F5991" s="6">
        <v>3.3288948069241014E-2</v>
      </c>
      <c r="G5991" t="s">
        <v>549</v>
      </c>
      <c r="H5991" t="s">
        <v>1316</v>
      </c>
      <c r="I5991" s="1">
        <v>74.814999999999998</v>
      </c>
      <c r="J5991" s="2">
        <v>2.2403462050599203</v>
      </c>
      <c r="K5991" s="2">
        <v>2.4966711051930761</v>
      </c>
      <c r="L5991" s="2">
        <v>2.4933422611810556</v>
      </c>
    </row>
    <row r="5992" spans="1:12" x14ac:dyDescent="0.35">
      <c r="A5992">
        <v>7830636</v>
      </c>
      <c r="B5992" t="s">
        <v>52</v>
      </c>
      <c r="C5992" t="s">
        <v>97</v>
      </c>
      <c r="D5992" t="s">
        <v>414</v>
      </c>
      <c r="E5992" t="s">
        <v>1181</v>
      </c>
      <c r="F5992" s="6">
        <v>1.9973368841544607E-2</v>
      </c>
      <c r="G5992" t="s">
        <v>1103</v>
      </c>
      <c r="H5992" t="s">
        <v>1071</v>
      </c>
      <c r="I5992" s="1">
        <v>78.545000000000002</v>
      </c>
      <c r="J5992" s="2">
        <v>1.3182423435419441</v>
      </c>
      <c r="K5992" s="2">
        <v>1.6517976031957391</v>
      </c>
      <c r="L5992" s="2">
        <v>1.5699067604684638</v>
      </c>
    </row>
    <row r="5993" spans="1:12" x14ac:dyDescent="0.35">
      <c r="A5993">
        <v>7830636</v>
      </c>
      <c r="B5993" t="s">
        <v>52</v>
      </c>
      <c r="C5993" t="s">
        <v>97</v>
      </c>
      <c r="D5993" t="s">
        <v>414</v>
      </c>
      <c r="E5993" t="s">
        <v>664</v>
      </c>
      <c r="F5993" s="6">
        <v>3.9946737683089215E-3</v>
      </c>
      <c r="G5993" t="s">
        <v>229</v>
      </c>
      <c r="H5993" t="s">
        <v>628</v>
      </c>
      <c r="I5993" s="1">
        <v>79.37</v>
      </c>
      <c r="J5993" s="2">
        <v>0.25166444740346205</v>
      </c>
      <c r="K5993" s="2">
        <v>0.33475366178428761</v>
      </c>
      <c r="L5993" s="2">
        <v>0.31677764201767433</v>
      </c>
    </row>
    <row r="5994" spans="1:12" x14ac:dyDescent="0.35">
      <c r="A5994">
        <v>7830636</v>
      </c>
      <c r="B5994" t="s">
        <v>52</v>
      </c>
      <c r="C5994" t="s">
        <v>97</v>
      </c>
      <c r="D5994" t="s">
        <v>414</v>
      </c>
      <c r="E5994" t="s">
        <v>1182</v>
      </c>
      <c r="F5994" s="6">
        <v>6.6577896138482022E-3</v>
      </c>
      <c r="G5994" t="s">
        <v>1147</v>
      </c>
      <c r="H5994" t="s">
        <v>426</v>
      </c>
      <c r="I5994" s="1">
        <v>73.86999999999999</v>
      </c>
      <c r="J5994" s="2">
        <v>0.45872170439414117</v>
      </c>
      <c r="K5994" s="2">
        <v>0.57256990679094544</v>
      </c>
      <c r="L5994" s="2">
        <v>0.49201066262236287</v>
      </c>
    </row>
    <row r="5995" spans="1:12" x14ac:dyDescent="0.35">
      <c r="A5995">
        <v>7830636</v>
      </c>
      <c r="B5995" t="s">
        <v>52</v>
      </c>
      <c r="C5995" t="s">
        <v>97</v>
      </c>
      <c r="D5995" t="s">
        <v>414</v>
      </c>
      <c r="E5995" t="s">
        <v>2553</v>
      </c>
      <c r="F5995" s="6">
        <v>2.6631158455392811E-3</v>
      </c>
      <c r="G5995" t="s">
        <v>409</v>
      </c>
      <c r="H5995" t="s">
        <v>1143</v>
      </c>
      <c r="I5995" s="1">
        <v>96.465000000000003</v>
      </c>
      <c r="J5995" s="2">
        <v>0.26551264980026634</v>
      </c>
      <c r="K5995" s="2">
        <v>0.2601864181091878</v>
      </c>
      <c r="L5995" s="2">
        <v>0.25699067909454065</v>
      </c>
    </row>
    <row r="5996" spans="1:12" x14ac:dyDescent="0.35">
      <c r="A5996">
        <v>7830636</v>
      </c>
      <c r="B5996" t="s">
        <v>52</v>
      </c>
      <c r="C5996" t="s">
        <v>97</v>
      </c>
      <c r="D5996" t="s">
        <v>414</v>
      </c>
      <c r="E5996" t="s">
        <v>1564</v>
      </c>
      <c r="F5996" s="6">
        <v>1.3315579227696406E-3</v>
      </c>
      <c r="G5996" t="s">
        <v>982</v>
      </c>
      <c r="H5996" t="s">
        <v>1068</v>
      </c>
      <c r="I5996" s="1">
        <v>88.85499999999999</v>
      </c>
      <c r="J5996" s="2">
        <v>0.1311584553928096</v>
      </c>
      <c r="K5996" s="2">
        <v>0.11225033288948069</v>
      </c>
      <c r="L5996" s="2">
        <v>0.1183755013660172</v>
      </c>
    </row>
    <row r="5997" spans="1:12" x14ac:dyDescent="0.35">
      <c r="A5997">
        <v>7830636</v>
      </c>
      <c r="B5997" t="s">
        <v>52</v>
      </c>
      <c r="C5997" t="s">
        <v>97</v>
      </c>
      <c r="D5997" t="s">
        <v>414</v>
      </c>
      <c r="E5997" t="s">
        <v>2554</v>
      </c>
      <c r="F5997" s="6">
        <v>2.7962716378162451E-2</v>
      </c>
      <c r="G5997" t="s">
        <v>210</v>
      </c>
      <c r="H5997" t="s">
        <v>367</v>
      </c>
      <c r="I5997" s="1">
        <v>85.674999999999997</v>
      </c>
      <c r="J5997" s="2">
        <v>2.4299600532623171</v>
      </c>
      <c r="K5997" s="2">
        <v>2.3013315579227696</v>
      </c>
      <c r="L5997" s="2">
        <v>2.3964047082730837</v>
      </c>
    </row>
    <row r="5998" spans="1:12" x14ac:dyDescent="0.35">
      <c r="A5998">
        <v>7830636</v>
      </c>
      <c r="B5998" t="s">
        <v>52</v>
      </c>
      <c r="C5998" t="s">
        <v>97</v>
      </c>
      <c r="D5998" t="s">
        <v>414</v>
      </c>
      <c r="E5998" t="s">
        <v>1183</v>
      </c>
      <c r="F5998" s="6">
        <v>5.3262316910785623E-3</v>
      </c>
      <c r="G5998" t="s">
        <v>917</v>
      </c>
      <c r="H5998" t="s">
        <v>798</v>
      </c>
      <c r="I5998" s="1">
        <v>67.765000000000001</v>
      </c>
      <c r="J5998" s="2">
        <v>0.31531291611185092</v>
      </c>
      <c r="K5998" s="2">
        <v>0.43621837549933429</v>
      </c>
      <c r="L5998" s="2">
        <v>0.3611185249094957</v>
      </c>
    </row>
    <row r="5999" spans="1:12" x14ac:dyDescent="0.35">
      <c r="A5999">
        <v>7830636</v>
      </c>
      <c r="B5999" t="s">
        <v>52</v>
      </c>
      <c r="C5999" t="s">
        <v>97</v>
      </c>
      <c r="D5999" t="s">
        <v>414</v>
      </c>
      <c r="E5999" t="s">
        <v>668</v>
      </c>
      <c r="F5999" s="6">
        <v>2.6631158455392811E-3</v>
      </c>
      <c r="G5999" t="s">
        <v>642</v>
      </c>
      <c r="H5999" t="s">
        <v>605</v>
      </c>
      <c r="I5999" s="1">
        <v>67.275000000000006</v>
      </c>
      <c r="J5999" s="2">
        <v>0.14141145139813582</v>
      </c>
      <c r="K5999" s="2">
        <v>0.2348868175765646</v>
      </c>
      <c r="L5999" s="2">
        <v>0.1792277045319782</v>
      </c>
    </row>
    <row r="6000" spans="1:12" x14ac:dyDescent="0.35">
      <c r="A6000">
        <v>7830636</v>
      </c>
      <c r="B6000" t="s">
        <v>52</v>
      </c>
      <c r="C6000" t="s">
        <v>97</v>
      </c>
      <c r="D6000" t="s">
        <v>414</v>
      </c>
      <c r="E6000" t="s">
        <v>669</v>
      </c>
      <c r="F6000" s="6">
        <v>5.3262316910785623E-3</v>
      </c>
      <c r="G6000" t="s">
        <v>263</v>
      </c>
      <c r="H6000" t="s">
        <v>670</v>
      </c>
      <c r="I6000" s="1">
        <v>73.429999999999993</v>
      </c>
      <c r="J6000" s="2">
        <v>0.2812250332889481</v>
      </c>
      <c r="K6000" s="2">
        <v>0.44580559254327567</v>
      </c>
      <c r="L6000" s="2">
        <v>0.39094541425235108</v>
      </c>
    </row>
    <row r="6001" spans="1:12" x14ac:dyDescent="0.35">
      <c r="A6001">
        <v>7830636</v>
      </c>
      <c r="B6001" t="s">
        <v>52</v>
      </c>
      <c r="C6001" t="s">
        <v>97</v>
      </c>
      <c r="D6001" t="s">
        <v>414</v>
      </c>
      <c r="E6001" t="s">
        <v>1184</v>
      </c>
      <c r="F6001" s="6">
        <v>2.6631158455392811E-3</v>
      </c>
      <c r="G6001" t="s">
        <v>147</v>
      </c>
      <c r="H6001" t="s">
        <v>1185</v>
      </c>
      <c r="I6001" s="1">
        <v>91.284999999999997</v>
      </c>
      <c r="J6001" s="2">
        <v>0.26125166444740344</v>
      </c>
      <c r="K6001" s="2">
        <v>0.21837549933422104</v>
      </c>
      <c r="L6001" s="2">
        <v>0.24314248482492096</v>
      </c>
    </row>
    <row r="6002" spans="1:12" x14ac:dyDescent="0.35">
      <c r="A6002">
        <v>7830636</v>
      </c>
      <c r="B6002" t="s">
        <v>52</v>
      </c>
      <c r="C6002" t="s">
        <v>97</v>
      </c>
      <c r="D6002" t="s">
        <v>414</v>
      </c>
      <c r="E6002" t="s">
        <v>671</v>
      </c>
      <c r="F6002" s="6">
        <v>2.6631158455392811E-3</v>
      </c>
      <c r="G6002" t="s">
        <v>266</v>
      </c>
      <c r="H6002" t="s">
        <v>631</v>
      </c>
      <c r="I6002" s="1">
        <v>75.995000000000005</v>
      </c>
      <c r="J6002" s="2">
        <v>0.14513981358189082</v>
      </c>
      <c r="K6002" s="2">
        <v>0.23035952063914783</v>
      </c>
      <c r="L6002" s="2">
        <v>0.20266311178194701</v>
      </c>
    </row>
    <row r="6003" spans="1:12" x14ac:dyDescent="0.35">
      <c r="A6003">
        <v>7830636</v>
      </c>
      <c r="B6003" t="s">
        <v>52</v>
      </c>
      <c r="C6003" t="s">
        <v>97</v>
      </c>
      <c r="D6003" t="s">
        <v>414</v>
      </c>
      <c r="E6003" t="s">
        <v>2556</v>
      </c>
      <c r="F6003" s="6">
        <v>1.5978695073235686E-2</v>
      </c>
      <c r="G6003" t="s">
        <v>839</v>
      </c>
      <c r="H6003" t="s">
        <v>2557</v>
      </c>
      <c r="I6003" s="1">
        <v>83.784999999999997</v>
      </c>
      <c r="J6003" s="2">
        <v>1.4860186418109187</v>
      </c>
      <c r="K6003" s="2">
        <v>1.3789613848202396</v>
      </c>
      <c r="L6003" s="2">
        <v>1.339014695900258</v>
      </c>
    </row>
    <row r="6004" spans="1:12" x14ac:dyDescent="0.35">
      <c r="A6004">
        <v>7830636</v>
      </c>
      <c r="B6004" t="s">
        <v>52</v>
      </c>
      <c r="C6004" t="s">
        <v>97</v>
      </c>
      <c r="D6004" t="s">
        <v>414</v>
      </c>
      <c r="E6004" t="s">
        <v>1186</v>
      </c>
      <c r="F6004" s="6">
        <v>7.989347536617843E-3</v>
      </c>
      <c r="G6004" t="s">
        <v>887</v>
      </c>
      <c r="H6004" t="s">
        <v>1008</v>
      </c>
      <c r="I6004" s="1">
        <v>84.465000000000003</v>
      </c>
      <c r="J6004" s="2">
        <v>0.67829560585885496</v>
      </c>
      <c r="K6004" s="2">
        <v>0.65912117177097207</v>
      </c>
      <c r="L6004" s="2">
        <v>0.67509986684420775</v>
      </c>
    </row>
    <row r="6005" spans="1:12" x14ac:dyDescent="0.35">
      <c r="A6005">
        <v>7830636</v>
      </c>
      <c r="B6005" t="s">
        <v>52</v>
      </c>
      <c r="C6005" t="s">
        <v>97</v>
      </c>
      <c r="D6005" t="s">
        <v>414</v>
      </c>
      <c r="E6005" t="s">
        <v>1187</v>
      </c>
      <c r="F6005" s="6">
        <v>3.9946737683089215E-3</v>
      </c>
      <c r="G6005" t="s">
        <v>988</v>
      </c>
      <c r="H6005" t="s">
        <v>328</v>
      </c>
      <c r="I6005" s="1">
        <v>89.3</v>
      </c>
      <c r="J6005" s="2">
        <v>0.31158455392809586</v>
      </c>
      <c r="K6005" s="2">
        <v>0.3770972037283622</v>
      </c>
      <c r="L6005" s="2">
        <v>0.35672437970076359</v>
      </c>
    </row>
    <row r="6006" spans="1:12" x14ac:dyDescent="0.35">
      <c r="A6006">
        <v>7830636</v>
      </c>
      <c r="B6006" t="s">
        <v>52</v>
      </c>
      <c r="C6006" t="s">
        <v>97</v>
      </c>
      <c r="D6006" t="s">
        <v>414</v>
      </c>
      <c r="E6006" t="s">
        <v>1188</v>
      </c>
      <c r="F6006" s="6">
        <v>4.1278295605858856E-2</v>
      </c>
      <c r="G6006" t="s">
        <v>312</v>
      </c>
      <c r="H6006" t="s">
        <v>1132</v>
      </c>
      <c r="I6006" s="1">
        <v>94.589999999999989</v>
      </c>
      <c r="J6006" s="2">
        <v>3.7810918774966709</v>
      </c>
      <c r="K6006" s="2">
        <v>3.9874833555259652</v>
      </c>
      <c r="L6006" s="2">
        <v>3.9049267013285673</v>
      </c>
    </row>
    <row r="6007" spans="1:12" x14ac:dyDescent="0.35">
      <c r="A6007">
        <v>7830636</v>
      </c>
      <c r="B6007" t="s">
        <v>52</v>
      </c>
      <c r="C6007" t="s">
        <v>97</v>
      </c>
      <c r="D6007" t="s">
        <v>414</v>
      </c>
      <c r="E6007" t="s">
        <v>1189</v>
      </c>
      <c r="F6007" s="6">
        <v>2.1304926764314249E-2</v>
      </c>
      <c r="G6007" t="s">
        <v>1169</v>
      </c>
      <c r="H6007" t="s">
        <v>479</v>
      </c>
      <c r="I6007" s="1">
        <v>76.765000000000001</v>
      </c>
      <c r="J6007" s="2">
        <v>1.5552596537949401</v>
      </c>
      <c r="K6007" s="2">
        <v>1.6766977363515314</v>
      </c>
      <c r="L6007" s="2">
        <v>1.6340878178054261</v>
      </c>
    </row>
    <row r="6008" spans="1:12" x14ac:dyDescent="0.35">
      <c r="A6008">
        <v>7830636</v>
      </c>
      <c r="B6008" t="s">
        <v>52</v>
      </c>
      <c r="C6008" t="s">
        <v>97</v>
      </c>
      <c r="D6008" t="s">
        <v>414</v>
      </c>
      <c r="E6008" t="s">
        <v>2559</v>
      </c>
      <c r="F6008" s="6">
        <v>1.4647137150466045E-2</v>
      </c>
      <c r="G6008" t="s">
        <v>449</v>
      </c>
      <c r="H6008" t="s">
        <v>405</v>
      </c>
      <c r="I6008" s="1">
        <v>85.44</v>
      </c>
      <c r="J6008" s="2">
        <v>1.0707057256990677</v>
      </c>
      <c r="K6008" s="2">
        <v>1.3402130492676432</v>
      </c>
      <c r="L6008" s="2">
        <v>1.2508655349995579</v>
      </c>
    </row>
    <row r="6009" spans="1:12" x14ac:dyDescent="0.35">
      <c r="A6009">
        <v>7830636</v>
      </c>
      <c r="B6009" t="s">
        <v>52</v>
      </c>
      <c r="C6009" t="s">
        <v>97</v>
      </c>
      <c r="D6009" t="s">
        <v>414</v>
      </c>
      <c r="E6009" t="s">
        <v>2560</v>
      </c>
      <c r="F6009" s="6">
        <v>1.3315579227696406E-3</v>
      </c>
      <c r="G6009" t="s">
        <v>269</v>
      </c>
      <c r="H6009" t="s">
        <v>210</v>
      </c>
      <c r="I6009" s="1">
        <v>92.314999999999998</v>
      </c>
      <c r="J6009" s="2">
        <v>0.12809587217043944</v>
      </c>
      <c r="K6009" s="2">
        <v>0.11571238348868178</v>
      </c>
      <c r="L6009" s="2">
        <v>0.12290280033523011</v>
      </c>
    </row>
    <row r="6010" spans="1:12" x14ac:dyDescent="0.35">
      <c r="A6010">
        <v>7830636</v>
      </c>
      <c r="B6010" t="s">
        <v>52</v>
      </c>
      <c r="C6010" t="s">
        <v>97</v>
      </c>
      <c r="D6010" t="s">
        <v>414</v>
      </c>
      <c r="E6010" t="s">
        <v>1832</v>
      </c>
      <c r="F6010" s="6">
        <v>3.9946737683089215E-3</v>
      </c>
      <c r="G6010" t="s">
        <v>1742</v>
      </c>
      <c r="H6010" t="s">
        <v>1219</v>
      </c>
      <c r="I6010" s="1">
        <v>75.56</v>
      </c>
      <c r="J6010" s="2">
        <v>0.20972037283621839</v>
      </c>
      <c r="K6010" s="2">
        <v>0.33794940079893476</v>
      </c>
      <c r="L6010" s="2">
        <v>0.30199733078876601</v>
      </c>
    </row>
    <row r="6011" spans="1:12" x14ac:dyDescent="0.35">
      <c r="A6011">
        <v>7830636</v>
      </c>
      <c r="B6011" t="s">
        <v>52</v>
      </c>
      <c r="C6011" t="s">
        <v>97</v>
      </c>
      <c r="D6011" t="s">
        <v>414</v>
      </c>
      <c r="E6011" t="s">
        <v>1299</v>
      </c>
      <c r="F6011" s="6">
        <v>1.3315579227696406E-3</v>
      </c>
      <c r="G6011" t="s">
        <v>826</v>
      </c>
      <c r="H6011" t="s">
        <v>1068</v>
      </c>
      <c r="I6011" s="1">
        <v>71.204999999999998</v>
      </c>
      <c r="J6011" s="2">
        <v>8.5219707057256996E-2</v>
      </c>
      <c r="K6011" s="2">
        <v>0.11225033288948069</v>
      </c>
      <c r="L6011" s="2">
        <v>9.4806920037606116E-2</v>
      </c>
    </row>
    <row r="6012" spans="1:12" x14ac:dyDescent="0.35">
      <c r="A6012">
        <v>7830636</v>
      </c>
      <c r="B6012" t="s">
        <v>52</v>
      </c>
      <c r="C6012" t="s">
        <v>97</v>
      </c>
      <c r="D6012" t="s">
        <v>472</v>
      </c>
      <c r="E6012" t="s">
        <v>2569</v>
      </c>
      <c r="F6012" s="6">
        <v>1.3315579227696406E-3</v>
      </c>
      <c r="G6012" t="s">
        <v>826</v>
      </c>
      <c r="H6012" t="s">
        <v>1071</v>
      </c>
      <c r="I6012" s="1">
        <v>71.344999999999999</v>
      </c>
      <c r="J6012" s="2">
        <v>8.5219707057256996E-2</v>
      </c>
      <c r="K6012" s="2">
        <v>0.11011984021304928</v>
      </c>
      <c r="L6012" s="2">
        <v>9.5073237717548484E-2</v>
      </c>
    </row>
    <row r="6013" spans="1:12" x14ac:dyDescent="0.35">
      <c r="A6013">
        <v>7830636</v>
      </c>
      <c r="B6013" t="s">
        <v>52</v>
      </c>
      <c r="C6013" t="s">
        <v>97</v>
      </c>
      <c r="D6013" t="s">
        <v>476</v>
      </c>
      <c r="E6013" t="s">
        <v>1577</v>
      </c>
      <c r="F6013" s="6">
        <v>2.6631158455392811E-3</v>
      </c>
      <c r="G6013" t="s">
        <v>976</v>
      </c>
      <c r="H6013" t="s">
        <v>1109</v>
      </c>
      <c r="I6013" s="1">
        <v>75.324999999999989</v>
      </c>
      <c r="J6013" s="2">
        <v>0.18774966711051932</v>
      </c>
      <c r="K6013" s="2">
        <v>0.21491344873502</v>
      </c>
      <c r="L6013" s="2">
        <v>0.20053263129629245</v>
      </c>
    </row>
    <row r="6014" spans="1:12" x14ac:dyDescent="0.35">
      <c r="A6014">
        <v>7830636</v>
      </c>
      <c r="B6014" t="s">
        <v>52</v>
      </c>
      <c r="C6014" t="s">
        <v>97</v>
      </c>
      <c r="D6014" t="s">
        <v>492</v>
      </c>
      <c r="E6014" t="s">
        <v>2592</v>
      </c>
      <c r="F6014" s="6">
        <v>1.3315579227696406E-3</v>
      </c>
      <c r="G6014" t="s">
        <v>2077</v>
      </c>
      <c r="H6014" t="s">
        <v>929</v>
      </c>
      <c r="I6014" s="1">
        <v>74.069999999999993</v>
      </c>
      <c r="J6014" s="2">
        <v>8.2423435419440749E-2</v>
      </c>
      <c r="K6014" s="2">
        <v>0.1089214380825566</v>
      </c>
      <c r="L6014" s="2">
        <v>9.8668440045434222E-2</v>
      </c>
    </row>
    <row r="6015" spans="1:12" x14ac:dyDescent="0.35">
      <c r="A6015">
        <v>7830636</v>
      </c>
      <c r="B6015" t="s">
        <v>52</v>
      </c>
      <c r="C6015" t="s">
        <v>97</v>
      </c>
      <c r="D6015" t="s">
        <v>1604</v>
      </c>
      <c r="E6015" t="s">
        <v>1605</v>
      </c>
      <c r="F6015" s="6">
        <v>1.3315579227696406E-3</v>
      </c>
      <c r="G6015" t="s">
        <v>1280</v>
      </c>
      <c r="H6015" t="s">
        <v>205</v>
      </c>
      <c r="I6015" s="1">
        <v>67.784999999999997</v>
      </c>
      <c r="J6015" s="2">
        <v>7.7230359520639155E-2</v>
      </c>
      <c r="K6015" s="2">
        <v>0.10319573901464714</v>
      </c>
      <c r="L6015" s="2">
        <v>9.0279631227373924E-2</v>
      </c>
    </row>
    <row r="6016" spans="1:12" x14ac:dyDescent="0.35">
      <c r="A6016">
        <v>7830636</v>
      </c>
      <c r="B6016" t="s">
        <v>52</v>
      </c>
      <c r="C6016" t="s">
        <v>97</v>
      </c>
      <c r="D6016" t="s">
        <v>525</v>
      </c>
      <c r="E6016" t="s">
        <v>719</v>
      </c>
      <c r="F6016" s="6">
        <v>5.3262316910785623E-3</v>
      </c>
      <c r="G6016" t="s">
        <v>720</v>
      </c>
      <c r="H6016" t="s">
        <v>721</v>
      </c>
      <c r="I6016" s="1">
        <v>80.790000000000006</v>
      </c>
      <c r="J6016" s="2">
        <v>0.36964047936085226</v>
      </c>
      <c r="K6016" s="2">
        <v>0.43142476697736354</v>
      </c>
      <c r="L6016" s="2">
        <v>0.43035953689351703</v>
      </c>
    </row>
    <row r="6017" spans="1:12" x14ac:dyDescent="0.35">
      <c r="A6017">
        <v>7830636</v>
      </c>
      <c r="B6017" t="s">
        <v>52</v>
      </c>
      <c r="C6017" t="s">
        <v>97</v>
      </c>
      <c r="D6017" t="s">
        <v>525</v>
      </c>
      <c r="E6017" t="s">
        <v>1193</v>
      </c>
      <c r="F6017" s="6">
        <v>1.3315579227696406E-3</v>
      </c>
      <c r="G6017" t="s">
        <v>348</v>
      </c>
      <c r="H6017" t="s">
        <v>1037</v>
      </c>
      <c r="I6017" s="1">
        <v>79.794999999999987</v>
      </c>
      <c r="J6017" s="2">
        <v>9.134487350199734E-2</v>
      </c>
      <c r="K6017" s="2">
        <v>0.10399467376830893</v>
      </c>
      <c r="L6017" s="2">
        <v>0.10625832630060961</v>
      </c>
    </row>
    <row r="6018" spans="1:12" x14ac:dyDescent="0.35">
      <c r="A6018">
        <v>7830636</v>
      </c>
      <c r="B6018" t="s">
        <v>52</v>
      </c>
      <c r="C6018" t="s">
        <v>97</v>
      </c>
      <c r="D6018" t="s">
        <v>643</v>
      </c>
      <c r="E6018" t="s">
        <v>1690</v>
      </c>
      <c r="F6018" s="6">
        <v>3.9946737683089215E-3</v>
      </c>
      <c r="G6018" t="s">
        <v>1584</v>
      </c>
      <c r="H6018" t="s">
        <v>144</v>
      </c>
      <c r="I6018" s="1">
        <v>77.674999999999997</v>
      </c>
      <c r="J6018" s="2">
        <v>0.25645805592543275</v>
      </c>
      <c r="K6018" s="2">
        <v>0.30719041278295611</v>
      </c>
      <c r="L6018" s="2">
        <v>0.31038613960682632</v>
      </c>
    </row>
    <row r="6019" spans="1:12" x14ac:dyDescent="0.35">
      <c r="A6019">
        <v>7830636</v>
      </c>
      <c r="B6019" t="s">
        <v>52</v>
      </c>
      <c r="C6019" t="s">
        <v>97</v>
      </c>
      <c r="D6019" t="s">
        <v>643</v>
      </c>
      <c r="E6019" t="s">
        <v>2623</v>
      </c>
      <c r="F6019" s="6">
        <v>9.3209054593874838E-3</v>
      </c>
      <c r="G6019" t="s">
        <v>339</v>
      </c>
      <c r="H6019" t="s">
        <v>715</v>
      </c>
      <c r="I6019" s="1">
        <v>80.97</v>
      </c>
      <c r="J6019" s="2">
        <v>0.66830892143808263</v>
      </c>
      <c r="K6019" s="2">
        <v>0.74753661784287617</v>
      </c>
      <c r="L6019" s="2">
        <v>0.75499334221038616</v>
      </c>
    </row>
    <row r="6020" spans="1:12" x14ac:dyDescent="0.35">
      <c r="A6020">
        <v>7830636</v>
      </c>
      <c r="B6020" t="s">
        <v>52</v>
      </c>
      <c r="C6020" t="s">
        <v>97</v>
      </c>
      <c r="D6020" t="s">
        <v>643</v>
      </c>
      <c r="E6020" t="s">
        <v>1691</v>
      </c>
      <c r="F6020" s="6">
        <v>3.9946737683089215E-3</v>
      </c>
      <c r="G6020" t="s">
        <v>984</v>
      </c>
      <c r="H6020" t="s">
        <v>1192</v>
      </c>
      <c r="I6020" s="1">
        <v>62.395000000000003</v>
      </c>
      <c r="J6020" s="2">
        <v>0.18934753661784287</v>
      </c>
      <c r="K6020" s="2">
        <v>0.29640479360852201</v>
      </c>
      <c r="L6020" s="2">
        <v>0.24926764923786515</v>
      </c>
    </row>
    <row r="6021" spans="1:12" x14ac:dyDescent="0.35">
      <c r="A6021">
        <v>7830636</v>
      </c>
      <c r="B6021" t="s">
        <v>52</v>
      </c>
      <c r="C6021" t="s">
        <v>97</v>
      </c>
      <c r="D6021" t="s">
        <v>643</v>
      </c>
      <c r="E6021" t="s">
        <v>1693</v>
      </c>
      <c r="F6021" s="6">
        <v>9.3209054593874838E-3</v>
      </c>
      <c r="G6021" t="s">
        <v>826</v>
      </c>
      <c r="H6021" t="s">
        <v>670</v>
      </c>
      <c r="I6021" s="1">
        <v>75.95</v>
      </c>
      <c r="J6021" s="2">
        <v>0.59653794940079896</v>
      </c>
      <c r="K6021" s="2">
        <v>0.7801597869507324</v>
      </c>
      <c r="L6021" s="2">
        <v>0.70838881491344874</v>
      </c>
    </row>
    <row r="6022" spans="1:12" x14ac:dyDescent="0.35">
      <c r="A6022">
        <v>7830636</v>
      </c>
      <c r="B6022" t="s">
        <v>52</v>
      </c>
      <c r="C6022" t="s">
        <v>97</v>
      </c>
      <c r="D6022" t="s">
        <v>643</v>
      </c>
      <c r="E6022" t="s">
        <v>728</v>
      </c>
      <c r="F6022" s="6">
        <v>2.6631158455392811E-3</v>
      </c>
      <c r="G6022" t="s">
        <v>729</v>
      </c>
      <c r="H6022" t="s">
        <v>730</v>
      </c>
      <c r="I6022" s="1">
        <v>71.58</v>
      </c>
      <c r="J6022" s="2">
        <v>0.14913448735019974</v>
      </c>
      <c r="K6022" s="2">
        <v>0.21411451398135822</v>
      </c>
      <c r="L6022" s="2">
        <v>0.1904127829560586</v>
      </c>
    </row>
    <row r="6023" spans="1:12" x14ac:dyDescent="0.35">
      <c r="A6023">
        <v>7830636</v>
      </c>
      <c r="B6023" t="s">
        <v>52</v>
      </c>
      <c r="C6023" t="s">
        <v>97</v>
      </c>
      <c r="D6023" t="s">
        <v>643</v>
      </c>
      <c r="E6023" t="s">
        <v>1694</v>
      </c>
      <c r="F6023" s="6">
        <v>1.9973368841544607E-2</v>
      </c>
      <c r="G6023" t="s">
        <v>1421</v>
      </c>
      <c r="H6023" t="s">
        <v>405</v>
      </c>
      <c r="I6023" s="1">
        <v>80.375</v>
      </c>
      <c r="J6023" s="2">
        <v>1.6997336884154459</v>
      </c>
      <c r="K6023" s="2">
        <v>1.8275632490013316</v>
      </c>
      <c r="L6023" s="2">
        <v>1.6038615789299162</v>
      </c>
    </row>
    <row r="6024" spans="1:12" x14ac:dyDescent="0.35">
      <c r="A6024">
        <v>7830636</v>
      </c>
      <c r="B6024" t="s">
        <v>52</v>
      </c>
      <c r="C6024" t="s">
        <v>97</v>
      </c>
      <c r="D6024" t="s">
        <v>643</v>
      </c>
      <c r="E6024" t="s">
        <v>2624</v>
      </c>
      <c r="F6024" s="6">
        <v>2.6631158455392811E-3</v>
      </c>
      <c r="G6024" t="s">
        <v>941</v>
      </c>
      <c r="H6024" t="s">
        <v>861</v>
      </c>
      <c r="I6024" s="1">
        <v>76.054999999999993</v>
      </c>
      <c r="J6024" s="2">
        <v>0.15179760319573901</v>
      </c>
      <c r="K6024" s="2">
        <v>0.21225033288948073</v>
      </c>
      <c r="L6024" s="2">
        <v>0.20266311178194701</v>
      </c>
    </row>
    <row r="6025" spans="1:12" x14ac:dyDescent="0.35">
      <c r="A6025">
        <v>7830636</v>
      </c>
      <c r="B6025" t="s">
        <v>52</v>
      </c>
      <c r="C6025" t="str">
        <f>C6024</f>
        <v>M</v>
      </c>
      <c r="D6025" s="4" t="str">
        <f>"Comparison School Score"</f>
        <v>Comparison School Score</v>
      </c>
      <c r="F6025" s="6">
        <v>0.31957390146471359</v>
      </c>
      <c r="I6025" s="1"/>
      <c r="J6025" s="2">
        <v>24.136218375499332</v>
      </c>
      <c r="K6025" s="2">
        <v>27.062450066577902</v>
      </c>
      <c r="L6025" s="2">
        <v>25.931557956294274</v>
      </c>
    </row>
    <row r="6026" spans="1:12" x14ac:dyDescent="0.35">
      <c r="A6026">
        <v>7820110</v>
      </c>
      <c r="B6026" t="s">
        <v>51</v>
      </c>
      <c r="C6026" t="s">
        <v>96</v>
      </c>
      <c r="D6026" t="s">
        <v>414</v>
      </c>
      <c r="E6026" t="s">
        <v>448</v>
      </c>
      <c r="F6026" s="6">
        <v>2.617801047120419E-3</v>
      </c>
      <c r="G6026" t="s">
        <v>449</v>
      </c>
      <c r="H6026" t="s">
        <v>450</v>
      </c>
      <c r="I6026" s="1">
        <v>77.655000000000001</v>
      </c>
      <c r="J6026" s="2">
        <v>0.19136125654450262</v>
      </c>
      <c r="K6026" s="2">
        <v>0.20549738219895289</v>
      </c>
      <c r="L6026" s="2">
        <v>0.20314135726209712</v>
      </c>
    </row>
    <row r="6027" spans="1:12" x14ac:dyDescent="0.35">
      <c r="A6027">
        <v>7820110</v>
      </c>
      <c r="B6027" t="s">
        <v>51</v>
      </c>
      <c r="C6027" t="s">
        <v>96</v>
      </c>
      <c r="D6027" t="s">
        <v>1207</v>
      </c>
      <c r="E6027" t="s">
        <v>1944</v>
      </c>
      <c r="F6027" s="6">
        <v>7.8534031413612562E-3</v>
      </c>
      <c r="G6027" t="s">
        <v>1145</v>
      </c>
      <c r="H6027" t="s">
        <v>206</v>
      </c>
      <c r="I6027" s="1">
        <v>96.73</v>
      </c>
      <c r="J6027" s="2">
        <v>0.75</v>
      </c>
      <c r="K6027" s="2">
        <v>0.78534031413612559</v>
      </c>
      <c r="L6027" s="2">
        <v>0.76020944805045398</v>
      </c>
    </row>
    <row r="6028" spans="1:12" x14ac:dyDescent="0.35">
      <c r="A6028">
        <v>7820110</v>
      </c>
      <c r="B6028" t="s">
        <v>51</v>
      </c>
      <c r="C6028" t="s">
        <v>96</v>
      </c>
      <c r="D6028" t="s">
        <v>1207</v>
      </c>
      <c r="E6028" t="s">
        <v>1208</v>
      </c>
      <c r="F6028" s="6">
        <v>4.712041884816754E-2</v>
      </c>
      <c r="G6028" t="s">
        <v>1209</v>
      </c>
      <c r="H6028" t="s">
        <v>997</v>
      </c>
      <c r="I6028" s="1">
        <v>53.98</v>
      </c>
      <c r="J6028" s="2">
        <v>2.6764397905759161</v>
      </c>
      <c r="K6028" s="2">
        <v>2.7518324607329845</v>
      </c>
      <c r="L6028" s="2">
        <v>2.5397906478162837</v>
      </c>
    </row>
    <row r="6029" spans="1:12" x14ac:dyDescent="0.35">
      <c r="A6029">
        <v>7820110</v>
      </c>
      <c r="B6029" t="s">
        <v>51</v>
      </c>
      <c r="C6029" t="s">
        <v>96</v>
      </c>
      <c r="D6029" t="s">
        <v>1207</v>
      </c>
      <c r="E6029" t="s">
        <v>1210</v>
      </c>
      <c r="F6029" s="6">
        <v>3.1413612565445025E-2</v>
      </c>
      <c r="G6029" t="s">
        <v>802</v>
      </c>
      <c r="H6029" t="s">
        <v>1211</v>
      </c>
      <c r="I6029" s="1">
        <v>64.08</v>
      </c>
      <c r="J6029" s="2">
        <v>1.869109947643979</v>
      </c>
      <c r="K6029" s="2">
        <v>2.2994764397905758</v>
      </c>
      <c r="L6029" s="2">
        <v>2.0136125175116573</v>
      </c>
    </row>
    <row r="6030" spans="1:12" x14ac:dyDescent="0.35">
      <c r="A6030">
        <v>7820110</v>
      </c>
      <c r="B6030" t="s">
        <v>51</v>
      </c>
      <c r="C6030" t="s">
        <v>96</v>
      </c>
      <c r="D6030" t="s">
        <v>1207</v>
      </c>
      <c r="E6030" t="s">
        <v>1212</v>
      </c>
      <c r="F6030" s="6">
        <v>2.6178010471204188E-2</v>
      </c>
      <c r="G6030" t="s">
        <v>1213</v>
      </c>
      <c r="H6030" t="s">
        <v>513</v>
      </c>
      <c r="I6030" s="1">
        <v>88.97</v>
      </c>
      <c r="J6030" s="2">
        <v>2.4371727748691097</v>
      </c>
      <c r="K6030" s="2">
        <v>2.2931937172774868</v>
      </c>
      <c r="L6030" s="2">
        <v>2.329842931937173</v>
      </c>
    </row>
    <row r="6031" spans="1:12" x14ac:dyDescent="0.35">
      <c r="A6031">
        <v>7820110</v>
      </c>
      <c r="B6031" t="s">
        <v>51</v>
      </c>
      <c r="C6031" t="s">
        <v>96</v>
      </c>
      <c r="D6031" t="s">
        <v>1207</v>
      </c>
      <c r="E6031" t="s">
        <v>1215</v>
      </c>
      <c r="F6031" s="6">
        <v>3.1413612565445025E-2</v>
      </c>
      <c r="G6031" t="s">
        <v>1123</v>
      </c>
      <c r="H6031" t="s">
        <v>1216</v>
      </c>
      <c r="I6031" s="1">
        <v>88.524999999999991</v>
      </c>
      <c r="J6031" s="2">
        <v>2.6513089005235604</v>
      </c>
      <c r="K6031" s="2">
        <v>2.9560209424083768</v>
      </c>
      <c r="L6031" s="2">
        <v>2.7801047120418847</v>
      </c>
    </row>
    <row r="6032" spans="1:12" x14ac:dyDescent="0.35">
      <c r="A6032">
        <v>7820110</v>
      </c>
      <c r="B6032" t="s">
        <v>51</v>
      </c>
      <c r="C6032" t="s">
        <v>96</v>
      </c>
      <c r="D6032" t="s">
        <v>1207</v>
      </c>
      <c r="E6032" t="s">
        <v>1217</v>
      </c>
      <c r="F6032" s="6">
        <v>3.6649214659685861E-2</v>
      </c>
      <c r="G6032" t="s">
        <v>1218</v>
      </c>
      <c r="H6032" t="s">
        <v>1219</v>
      </c>
      <c r="I6032" s="1">
        <v>75.55</v>
      </c>
      <c r="J6032" s="2">
        <v>1.8544502617801046</v>
      </c>
      <c r="K6032" s="2">
        <v>3.1005235602094237</v>
      </c>
      <c r="L6032" s="2">
        <v>2.7706805723499874</v>
      </c>
    </row>
    <row r="6033" spans="1:12" x14ac:dyDescent="0.35">
      <c r="A6033">
        <v>7820110</v>
      </c>
      <c r="B6033" t="s">
        <v>51</v>
      </c>
      <c r="C6033" t="s">
        <v>96</v>
      </c>
      <c r="D6033" t="s">
        <v>1207</v>
      </c>
      <c r="E6033" t="s">
        <v>1220</v>
      </c>
      <c r="F6033" s="6">
        <v>8.3769633507853408E-2</v>
      </c>
      <c r="G6033" t="s">
        <v>900</v>
      </c>
      <c r="H6033" t="s">
        <v>1103</v>
      </c>
      <c r="I6033" s="1">
        <v>62.489999999999995</v>
      </c>
      <c r="J6033" s="2">
        <v>3.8785340314136127</v>
      </c>
      <c r="K6033" s="2">
        <v>5.5287958115183251</v>
      </c>
      <c r="L6033" s="2">
        <v>5.2356020942408383</v>
      </c>
    </row>
    <row r="6034" spans="1:12" x14ac:dyDescent="0.35">
      <c r="A6034">
        <v>7820110</v>
      </c>
      <c r="B6034" t="s">
        <v>51</v>
      </c>
      <c r="C6034" t="s">
        <v>96</v>
      </c>
      <c r="D6034" t="s">
        <v>1207</v>
      </c>
      <c r="E6034" t="s">
        <v>1221</v>
      </c>
      <c r="F6034" s="6">
        <v>1.5706806282722512E-2</v>
      </c>
      <c r="G6034" t="s">
        <v>1185</v>
      </c>
      <c r="H6034" t="s">
        <v>488</v>
      </c>
      <c r="I6034" s="1">
        <v>88.61999999999999</v>
      </c>
      <c r="J6034" s="2">
        <v>1.287958115183246</v>
      </c>
      <c r="K6034" s="2">
        <v>1.4010471204188482</v>
      </c>
      <c r="L6034" s="2">
        <v>1.3916230126825302</v>
      </c>
    </row>
    <row r="6035" spans="1:12" x14ac:dyDescent="0.35">
      <c r="A6035">
        <v>7820110</v>
      </c>
      <c r="B6035" t="s">
        <v>51</v>
      </c>
      <c r="C6035" t="s">
        <v>96</v>
      </c>
      <c r="D6035" t="s">
        <v>1207</v>
      </c>
      <c r="E6035" t="s">
        <v>1222</v>
      </c>
      <c r="F6035" s="6">
        <v>6.8062827225130892E-2</v>
      </c>
      <c r="G6035" t="s">
        <v>220</v>
      </c>
      <c r="H6035" t="s">
        <v>205</v>
      </c>
      <c r="I6035" s="1">
        <v>69.589999999999989</v>
      </c>
      <c r="J6035" s="2">
        <v>4.6350785340314138</v>
      </c>
      <c r="K6035" s="2">
        <v>5.2748691099476446</v>
      </c>
      <c r="L6035" s="2">
        <v>4.7303664921465973</v>
      </c>
    </row>
    <row r="6036" spans="1:12" x14ac:dyDescent="0.35">
      <c r="A6036">
        <v>7820110</v>
      </c>
      <c r="B6036" t="s">
        <v>51</v>
      </c>
      <c r="C6036" t="s">
        <v>96</v>
      </c>
      <c r="D6036" t="s">
        <v>1207</v>
      </c>
      <c r="E6036" t="s">
        <v>834</v>
      </c>
      <c r="F6036" s="6">
        <v>1.832460732984293E-2</v>
      </c>
      <c r="G6036" t="s">
        <v>538</v>
      </c>
      <c r="H6036" t="s">
        <v>470</v>
      </c>
      <c r="I6036" s="1">
        <v>77.460000000000008</v>
      </c>
      <c r="J6036" s="2">
        <v>1.5301047120418847</v>
      </c>
      <c r="K6036" s="2">
        <v>1.2808900523560209</v>
      </c>
      <c r="L6036" s="2">
        <v>1.420157068062827</v>
      </c>
    </row>
    <row r="6037" spans="1:12" x14ac:dyDescent="0.35">
      <c r="A6037">
        <v>7820110</v>
      </c>
      <c r="B6037" t="s">
        <v>51</v>
      </c>
      <c r="C6037" t="s">
        <v>96</v>
      </c>
      <c r="D6037" t="s">
        <v>1207</v>
      </c>
      <c r="E6037" t="s">
        <v>1223</v>
      </c>
      <c r="F6037" s="6">
        <v>1.832460732984293E-2</v>
      </c>
      <c r="G6037" t="s">
        <v>1134</v>
      </c>
      <c r="H6037" t="s">
        <v>1224</v>
      </c>
      <c r="I6037" s="1">
        <v>58.5</v>
      </c>
      <c r="J6037" s="2">
        <v>1.163612565445026</v>
      </c>
      <c r="K6037" s="2">
        <v>1.1049738219895286</v>
      </c>
      <c r="L6037" s="2">
        <v>1.0738219615676639</v>
      </c>
    </row>
    <row r="6038" spans="1:12" x14ac:dyDescent="0.35">
      <c r="A6038">
        <v>7820110</v>
      </c>
      <c r="B6038" t="s">
        <v>51</v>
      </c>
      <c r="C6038" t="s">
        <v>96</v>
      </c>
      <c r="D6038" t="s">
        <v>1207</v>
      </c>
      <c r="E6038" t="s">
        <v>1225</v>
      </c>
      <c r="F6038" s="6">
        <v>4.1884816753926704E-2</v>
      </c>
      <c r="G6038" t="s">
        <v>1002</v>
      </c>
      <c r="H6038" t="s">
        <v>651</v>
      </c>
      <c r="I6038" s="1">
        <v>57.825000000000003</v>
      </c>
      <c r="J6038" s="2">
        <v>2.3958115183246078</v>
      </c>
      <c r="K6038" s="2">
        <v>2.006282722513089</v>
      </c>
      <c r="L6038" s="2">
        <v>2.4251309539635146</v>
      </c>
    </row>
    <row r="6039" spans="1:12" x14ac:dyDescent="0.35">
      <c r="A6039">
        <v>7820110</v>
      </c>
      <c r="B6039" t="s">
        <v>51</v>
      </c>
      <c r="C6039" t="s">
        <v>96</v>
      </c>
      <c r="D6039" t="s">
        <v>1207</v>
      </c>
      <c r="E6039" t="s">
        <v>1226</v>
      </c>
      <c r="F6039" s="6">
        <v>2.356020942408377E-2</v>
      </c>
      <c r="G6039" t="s">
        <v>967</v>
      </c>
      <c r="H6039" t="s">
        <v>843</v>
      </c>
      <c r="I6039" s="1">
        <v>87.88</v>
      </c>
      <c r="J6039" s="2">
        <v>2.1251308900523562</v>
      </c>
      <c r="K6039" s="2">
        <v>1.8565445026178011</v>
      </c>
      <c r="L6039" s="2">
        <v>2.0709424443269899</v>
      </c>
    </row>
    <row r="6040" spans="1:12" x14ac:dyDescent="0.35">
      <c r="A6040">
        <v>7820110</v>
      </c>
      <c r="B6040" t="s">
        <v>51</v>
      </c>
      <c r="C6040" t="s">
        <v>96</v>
      </c>
      <c r="D6040" t="s">
        <v>1207</v>
      </c>
      <c r="E6040" t="s">
        <v>1227</v>
      </c>
      <c r="F6040" s="6">
        <v>0.12827225130890052</v>
      </c>
      <c r="G6040" t="s">
        <v>194</v>
      </c>
      <c r="H6040" t="s">
        <v>345</v>
      </c>
      <c r="I6040" s="1">
        <v>69.214999999999989</v>
      </c>
      <c r="J6040" s="2">
        <v>8.3505235602094228</v>
      </c>
      <c r="K6040" s="2">
        <v>9.82565445026178</v>
      </c>
      <c r="L6040" s="2">
        <v>8.8764393991200716</v>
      </c>
    </row>
    <row r="6041" spans="1:12" x14ac:dyDescent="0.35">
      <c r="A6041">
        <v>7820110</v>
      </c>
      <c r="B6041" t="s">
        <v>51</v>
      </c>
      <c r="C6041" t="s">
        <v>96</v>
      </c>
      <c r="D6041" t="s">
        <v>1207</v>
      </c>
      <c r="E6041" t="s">
        <v>1228</v>
      </c>
      <c r="F6041" s="6">
        <v>5.4973821989528798E-2</v>
      </c>
      <c r="G6041" t="s">
        <v>508</v>
      </c>
      <c r="H6041" t="s">
        <v>572</v>
      </c>
      <c r="I6041" s="1">
        <v>90.11</v>
      </c>
      <c r="J6041" s="2">
        <v>4.3099476439790578</v>
      </c>
      <c r="K6041" s="2">
        <v>5.4863874345549739</v>
      </c>
      <c r="L6041" s="2">
        <v>4.9531412773731498</v>
      </c>
    </row>
    <row r="6042" spans="1:12" x14ac:dyDescent="0.35">
      <c r="A6042">
        <v>7820110</v>
      </c>
      <c r="B6042" t="s">
        <v>51</v>
      </c>
      <c r="C6042" t="s">
        <v>96</v>
      </c>
      <c r="D6042" t="s">
        <v>1207</v>
      </c>
      <c r="E6042" t="s">
        <v>1229</v>
      </c>
      <c r="F6042" s="6">
        <v>6.0209424083769635E-2</v>
      </c>
      <c r="G6042" t="s">
        <v>1230</v>
      </c>
      <c r="H6042" t="s">
        <v>491</v>
      </c>
      <c r="I6042" s="1">
        <v>73.355000000000004</v>
      </c>
      <c r="J6042" s="2">
        <v>4.3109947643979059</v>
      </c>
      <c r="K6042" s="2">
        <v>4.7505235602094249</v>
      </c>
      <c r="L6042" s="2">
        <v>4.4193718196209817</v>
      </c>
    </row>
    <row r="6043" spans="1:12" x14ac:dyDescent="0.35">
      <c r="A6043">
        <v>7820110</v>
      </c>
      <c r="B6043" t="s">
        <v>51</v>
      </c>
      <c r="C6043" t="s">
        <v>96</v>
      </c>
      <c r="D6043" t="s">
        <v>1207</v>
      </c>
      <c r="E6043" t="s">
        <v>1231</v>
      </c>
      <c r="F6043" s="6">
        <v>1.5706806282722512E-2</v>
      </c>
      <c r="G6043" t="s">
        <v>491</v>
      </c>
      <c r="H6043" t="s">
        <v>721</v>
      </c>
      <c r="I6043" s="1">
        <v>79.015000000000001</v>
      </c>
      <c r="J6043" s="2">
        <v>1.2392670157068064</v>
      </c>
      <c r="K6043" s="2">
        <v>1.2722513089005234</v>
      </c>
      <c r="L6043" s="2">
        <v>1.2424083529966663</v>
      </c>
    </row>
    <row r="6044" spans="1:12" x14ac:dyDescent="0.35">
      <c r="A6044">
        <v>7820110</v>
      </c>
      <c r="B6044" t="s">
        <v>51</v>
      </c>
      <c r="C6044" t="s">
        <v>96</v>
      </c>
      <c r="D6044" t="s">
        <v>476</v>
      </c>
      <c r="E6044" t="s">
        <v>1278</v>
      </c>
      <c r="F6044" s="6">
        <v>7.8534031413612562E-3</v>
      </c>
      <c r="G6044" t="s">
        <v>463</v>
      </c>
      <c r="H6044" t="s">
        <v>628</v>
      </c>
      <c r="I6044" s="1">
        <v>63.974999999999994</v>
      </c>
      <c r="J6044" s="2">
        <v>0.44685863874345544</v>
      </c>
      <c r="K6044" s="2">
        <v>0.65811518324607321</v>
      </c>
      <c r="L6044" s="2">
        <v>0.50261780104712039</v>
      </c>
    </row>
    <row r="6045" spans="1:12" x14ac:dyDescent="0.35">
      <c r="A6045">
        <v>7820110</v>
      </c>
      <c r="B6045" t="s">
        <v>51</v>
      </c>
      <c r="C6045" t="s">
        <v>96</v>
      </c>
      <c r="D6045" t="s">
        <v>1408</v>
      </c>
      <c r="E6045" t="s">
        <v>2736</v>
      </c>
      <c r="F6045" s="6">
        <v>2.617801047120419E-3</v>
      </c>
      <c r="G6045" t="s">
        <v>206</v>
      </c>
      <c r="H6045" t="s">
        <v>1018</v>
      </c>
      <c r="I6045" s="1">
        <v>95.860000000000014</v>
      </c>
      <c r="J6045" s="2">
        <v>0.26178010471204188</v>
      </c>
      <c r="K6045" s="2">
        <v>0.25837696335078536</v>
      </c>
      <c r="L6045" s="2">
        <v>0.25104712441329557</v>
      </c>
    </row>
    <row r="6046" spans="1:12" x14ac:dyDescent="0.35">
      <c r="A6046">
        <v>7820110</v>
      </c>
      <c r="B6046" t="s">
        <v>51</v>
      </c>
      <c r="C6046" t="s">
        <v>96</v>
      </c>
      <c r="D6046" t="s">
        <v>492</v>
      </c>
      <c r="E6046" t="s">
        <v>782</v>
      </c>
      <c r="F6046" s="6">
        <v>2.617801047120419E-3</v>
      </c>
      <c r="G6046" t="s">
        <v>783</v>
      </c>
      <c r="H6046" t="s">
        <v>206</v>
      </c>
      <c r="I6046" s="1">
        <v>84.495000000000005</v>
      </c>
      <c r="J6046" s="2">
        <v>0.17565445026178009</v>
      </c>
      <c r="K6046" s="2">
        <v>0.26178010471204188</v>
      </c>
      <c r="L6046" s="2">
        <v>0.22094241237141077</v>
      </c>
    </row>
    <row r="6047" spans="1:12" x14ac:dyDescent="0.35">
      <c r="A6047">
        <v>7820110</v>
      </c>
      <c r="B6047" t="s">
        <v>51</v>
      </c>
      <c r="C6047" t="s">
        <v>96</v>
      </c>
      <c r="D6047" t="s">
        <v>492</v>
      </c>
      <c r="E6047" t="s">
        <v>789</v>
      </c>
      <c r="F6047" s="6">
        <v>2.617801047120419E-3</v>
      </c>
      <c r="G6047" t="s">
        <v>253</v>
      </c>
      <c r="H6047" t="s">
        <v>790</v>
      </c>
      <c r="I6047" s="1">
        <v>76.669999999999987</v>
      </c>
      <c r="J6047" s="2">
        <v>0.17486910994764399</v>
      </c>
      <c r="K6047" s="2">
        <v>0.22984293193717278</v>
      </c>
      <c r="L6047" s="2">
        <v>0.20052355621497669</v>
      </c>
    </row>
    <row r="6048" spans="1:12" x14ac:dyDescent="0.35">
      <c r="A6048">
        <v>7820110</v>
      </c>
      <c r="B6048" t="s">
        <v>51</v>
      </c>
      <c r="C6048" t="s">
        <v>96</v>
      </c>
      <c r="D6048" t="s">
        <v>492</v>
      </c>
      <c r="E6048" t="s">
        <v>792</v>
      </c>
      <c r="F6048" s="6">
        <v>2.617801047120419E-3</v>
      </c>
      <c r="G6048" t="s">
        <v>793</v>
      </c>
      <c r="H6048" t="s">
        <v>328</v>
      </c>
      <c r="I6048" s="1">
        <v>80.11</v>
      </c>
      <c r="J6048" s="2">
        <v>0.16701570680628272</v>
      </c>
      <c r="K6048" s="2">
        <v>0.24712041884816757</v>
      </c>
      <c r="L6048" s="2">
        <v>0.20968585987989816</v>
      </c>
    </row>
    <row r="6049" spans="1:12" x14ac:dyDescent="0.35">
      <c r="A6049">
        <v>7820110</v>
      </c>
      <c r="B6049" t="s">
        <v>51</v>
      </c>
      <c r="C6049" t="s">
        <v>96</v>
      </c>
      <c r="D6049" t="s">
        <v>492</v>
      </c>
      <c r="E6049" t="s">
        <v>794</v>
      </c>
      <c r="F6049" s="6">
        <v>5.235602094240838E-3</v>
      </c>
      <c r="G6049" t="s">
        <v>229</v>
      </c>
      <c r="H6049" t="s">
        <v>795</v>
      </c>
      <c r="I6049" s="1">
        <v>74.805000000000007</v>
      </c>
      <c r="J6049" s="2">
        <v>0.32984293193717279</v>
      </c>
      <c r="K6049" s="2">
        <v>0.43560209424083773</v>
      </c>
      <c r="L6049" s="2">
        <v>0.39162305262700425</v>
      </c>
    </row>
    <row r="6050" spans="1:12" x14ac:dyDescent="0.35">
      <c r="A6050">
        <v>7820110</v>
      </c>
      <c r="B6050" t="s">
        <v>51</v>
      </c>
      <c r="C6050" t="s">
        <v>96</v>
      </c>
      <c r="D6050" t="s">
        <v>710</v>
      </c>
      <c r="E6050" t="s">
        <v>2050</v>
      </c>
      <c r="F6050" s="6">
        <v>5.235602094240838E-3</v>
      </c>
      <c r="G6050" t="s">
        <v>836</v>
      </c>
      <c r="H6050" t="s">
        <v>569</v>
      </c>
      <c r="I6050" s="1">
        <v>88.960000000000008</v>
      </c>
      <c r="J6050" s="2">
        <v>0.44659685863874349</v>
      </c>
      <c r="K6050" s="2">
        <v>0.51518324607329846</v>
      </c>
      <c r="L6050" s="2">
        <v>0.4659685863874346</v>
      </c>
    </row>
    <row r="6051" spans="1:12" x14ac:dyDescent="0.35">
      <c r="A6051">
        <v>7820110</v>
      </c>
      <c r="B6051" t="s">
        <v>51</v>
      </c>
      <c r="C6051" t="s">
        <v>96</v>
      </c>
      <c r="D6051" t="s">
        <v>199</v>
      </c>
      <c r="E6051" t="s">
        <v>1200</v>
      </c>
      <c r="F6051" s="6">
        <v>2.617801047120419E-3</v>
      </c>
      <c r="G6051" t="s">
        <v>1201</v>
      </c>
      <c r="H6051" t="s">
        <v>266</v>
      </c>
      <c r="I6051" s="1">
        <v>61.15</v>
      </c>
      <c r="J6051" s="2">
        <v>0.11282722513089007</v>
      </c>
      <c r="K6051" s="2">
        <v>0.14267015706806283</v>
      </c>
      <c r="L6051" s="2">
        <v>0.1599476399846102</v>
      </c>
    </row>
    <row r="6052" spans="1:12" x14ac:dyDescent="0.35">
      <c r="A6052">
        <v>7820110</v>
      </c>
      <c r="B6052" t="s">
        <v>51</v>
      </c>
      <c r="C6052" t="s">
        <v>96</v>
      </c>
      <c r="D6052" t="s">
        <v>1245</v>
      </c>
      <c r="E6052" t="s">
        <v>1246</v>
      </c>
      <c r="F6052" s="6">
        <v>1.832460732984293E-2</v>
      </c>
      <c r="G6052" t="s">
        <v>1247</v>
      </c>
      <c r="H6052" t="s">
        <v>929</v>
      </c>
      <c r="I6052" s="1">
        <v>66.259999999999991</v>
      </c>
      <c r="J6052" s="2">
        <v>0.89057591623036647</v>
      </c>
      <c r="K6052" s="2">
        <v>1.4989528795811518</v>
      </c>
      <c r="L6052" s="2">
        <v>1.2149215218908498</v>
      </c>
    </row>
    <row r="6053" spans="1:12" x14ac:dyDescent="0.35">
      <c r="A6053">
        <v>7820110</v>
      </c>
      <c r="B6053" t="s">
        <v>51</v>
      </c>
      <c r="C6053" t="s">
        <v>96</v>
      </c>
      <c r="D6053" t="s">
        <v>1245</v>
      </c>
      <c r="E6053" t="s">
        <v>1248</v>
      </c>
      <c r="F6053" s="6">
        <v>1.0471204188481676E-2</v>
      </c>
      <c r="G6053" t="s">
        <v>690</v>
      </c>
      <c r="H6053" t="s">
        <v>934</v>
      </c>
      <c r="I6053" s="1">
        <v>71.555000000000007</v>
      </c>
      <c r="J6053" s="2">
        <v>0.45026178010471207</v>
      </c>
      <c r="K6053" s="2">
        <v>0.88481675392670167</v>
      </c>
      <c r="L6053" s="2">
        <v>0.74973820391749846</v>
      </c>
    </row>
    <row r="6054" spans="1:12" x14ac:dyDescent="0.35">
      <c r="A6054">
        <v>7820110</v>
      </c>
      <c r="B6054" t="s">
        <v>51</v>
      </c>
      <c r="C6054" t="s">
        <v>96</v>
      </c>
      <c r="D6054" t="s">
        <v>1514</v>
      </c>
      <c r="E6054" t="s">
        <v>2254</v>
      </c>
      <c r="F6054" s="6">
        <v>2.617801047120419E-3</v>
      </c>
      <c r="G6054" t="s">
        <v>191</v>
      </c>
      <c r="H6054" t="s">
        <v>426</v>
      </c>
      <c r="I6054" s="1">
        <v>82.98</v>
      </c>
      <c r="J6054" s="2">
        <v>0.17905759162303667</v>
      </c>
      <c r="K6054" s="2">
        <v>0.22513089005235604</v>
      </c>
      <c r="L6054" s="2">
        <v>0.21727748691099477</v>
      </c>
    </row>
    <row r="6055" spans="1:12" x14ac:dyDescent="0.35">
      <c r="A6055">
        <v>7820110</v>
      </c>
      <c r="B6055" t="s">
        <v>51</v>
      </c>
      <c r="C6055" t="str">
        <f>C6054</f>
        <v>E</v>
      </c>
      <c r="D6055" s="4" t="str">
        <f>"Comparison School Score"</f>
        <v>Comparison School Score</v>
      </c>
      <c r="F6055" s="6">
        <v>0.7748691099476438</v>
      </c>
      <c r="I6055" s="1"/>
      <c r="J6055" s="2">
        <v>51.292146596858643</v>
      </c>
      <c r="K6055" s="2">
        <v>59.537696335078522</v>
      </c>
      <c r="L6055" s="2">
        <v>55.820680308716462</v>
      </c>
    </row>
    <row r="6056" spans="1:12" x14ac:dyDescent="0.35">
      <c r="A6056">
        <v>7820110</v>
      </c>
      <c r="B6056" t="s">
        <v>51</v>
      </c>
      <c r="C6056" t="s">
        <v>97</v>
      </c>
      <c r="D6056" t="s">
        <v>1207</v>
      </c>
      <c r="E6056" t="s">
        <v>1252</v>
      </c>
      <c r="F6056" s="6">
        <v>5.2356020942408377E-2</v>
      </c>
      <c r="G6056" t="s">
        <v>1253</v>
      </c>
      <c r="H6056" t="s">
        <v>1131</v>
      </c>
      <c r="I6056" s="1">
        <v>72.52</v>
      </c>
      <c r="J6056" s="2">
        <v>3.2303664921465969</v>
      </c>
      <c r="K6056" s="2">
        <v>4.6439790575916229</v>
      </c>
      <c r="L6056" s="2">
        <v>3.7905759961193146</v>
      </c>
    </row>
    <row r="6057" spans="1:12" x14ac:dyDescent="0.35">
      <c r="A6057">
        <v>7820110</v>
      </c>
      <c r="B6057" t="s">
        <v>51</v>
      </c>
      <c r="C6057" t="s">
        <v>97</v>
      </c>
      <c r="D6057" t="s">
        <v>1207</v>
      </c>
      <c r="E6057" t="s">
        <v>1254</v>
      </c>
      <c r="F6057" s="6">
        <v>1.3089005235602094E-2</v>
      </c>
      <c r="G6057" t="s">
        <v>1109</v>
      </c>
      <c r="H6057" t="s">
        <v>640</v>
      </c>
      <c r="I6057" s="1">
        <v>80.134999999999991</v>
      </c>
      <c r="J6057" s="2">
        <v>1.0562827225130891</v>
      </c>
      <c r="K6057" s="2">
        <v>1.081151832460733</v>
      </c>
      <c r="L6057" s="2">
        <v>1.0484292993994908</v>
      </c>
    </row>
    <row r="6058" spans="1:12" x14ac:dyDescent="0.35">
      <c r="A6058">
        <v>7820110</v>
      </c>
      <c r="B6058" t="s">
        <v>51</v>
      </c>
      <c r="C6058" t="s">
        <v>97</v>
      </c>
      <c r="D6058" t="s">
        <v>1207</v>
      </c>
      <c r="E6058" t="s">
        <v>1255</v>
      </c>
      <c r="F6058" s="6">
        <v>1.3089005235602094E-2</v>
      </c>
      <c r="G6058" t="s">
        <v>1239</v>
      </c>
      <c r="H6058" t="s">
        <v>975</v>
      </c>
      <c r="I6058" s="1">
        <v>60.545000000000002</v>
      </c>
      <c r="J6058" s="2">
        <v>0.75785340314136118</v>
      </c>
      <c r="K6058" s="2">
        <v>0.82722513089005234</v>
      </c>
      <c r="L6058" s="2">
        <v>0.79319369730524991</v>
      </c>
    </row>
    <row r="6059" spans="1:12" x14ac:dyDescent="0.35">
      <c r="A6059">
        <v>7820110</v>
      </c>
      <c r="B6059" t="s">
        <v>51</v>
      </c>
      <c r="C6059" t="s">
        <v>97</v>
      </c>
      <c r="D6059" t="s">
        <v>1207</v>
      </c>
      <c r="E6059" t="s">
        <v>1256</v>
      </c>
      <c r="F6059" s="6">
        <v>3.9267015706806283E-2</v>
      </c>
      <c r="G6059" t="s">
        <v>917</v>
      </c>
      <c r="H6059" t="s">
        <v>549</v>
      </c>
      <c r="I6059" s="1">
        <v>67.399999999999991</v>
      </c>
      <c r="J6059" s="2">
        <v>2.3246073298429319</v>
      </c>
      <c r="K6059" s="2">
        <v>2.6426701570680629</v>
      </c>
      <c r="L6059" s="2">
        <v>2.6505235602094239</v>
      </c>
    </row>
    <row r="6060" spans="1:12" x14ac:dyDescent="0.35">
      <c r="A6060">
        <v>7820110</v>
      </c>
      <c r="B6060" t="s">
        <v>51</v>
      </c>
      <c r="C6060" t="s">
        <v>97</v>
      </c>
      <c r="D6060" t="s">
        <v>1207</v>
      </c>
      <c r="E6060" t="s">
        <v>1257</v>
      </c>
      <c r="F6060" s="6">
        <v>4.1884816753926704E-2</v>
      </c>
      <c r="G6060" t="s">
        <v>1211</v>
      </c>
      <c r="H6060" t="s">
        <v>909</v>
      </c>
      <c r="I6060" s="1">
        <v>78.48</v>
      </c>
      <c r="J6060" s="2">
        <v>3.0659685863874349</v>
      </c>
      <c r="K6060" s="2">
        <v>3.4429319371727751</v>
      </c>
      <c r="L6060" s="2">
        <v>3.2879581151832462</v>
      </c>
    </row>
    <row r="6061" spans="1:12" x14ac:dyDescent="0.35">
      <c r="A6061">
        <v>7820110</v>
      </c>
      <c r="B6061" t="s">
        <v>51</v>
      </c>
      <c r="C6061" t="s">
        <v>97</v>
      </c>
      <c r="D6061" t="s">
        <v>1207</v>
      </c>
      <c r="E6061" t="s">
        <v>1258</v>
      </c>
      <c r="F6061" s="6">
        <v>1.0471204188481676E-2</v>
      </c>
      <c r="G6061" t="s">
        <v>479</v>
      </c>
      <c r="H6061" t="s">
        <v>670</v>
      </c>
      <c r="I6061" s="1">
        <v>81.775000000000006</v>
      </c>
      <c r="J6061" s="2">
        <v>0.82408376963350793</v>
      </c>
      <c r="K6061" s="2">
        <v>0.87643979057591637</v>
      </c>
      <c r="L6061" s="2">
        <v>0.85654453457338031</v>
      </c>
    </row>
    <row r="6062" spans="1:12" x14ac:dyDescent="0.35">
      <c r="A6062">
        <v>7820110</v>
      </c>
      <c r="B6062" t="s">
        <v>51</v>
      </c>
      <c r="C6062" t="s">
        <v>97</v>
      </c>
      <c r="D6062" t="s">
        <v>1207</v>
      </c>
      <c r="E6062" t="s">
        <v>1259</v>
      </c>
      <c r="F6062" s="6">
        <v>3.9267015706806283E-2</v>
      </c>
      <c r="G6062" t="s">
        <v>700</v>
      </c>
      <c r="H6062" t="s">
        <v>401</v>
      </c>
      <c r="I6062" s="1">
        <v>59.114999999999995</v>
      </c>
      <c r="J6062" s="2">
        <v>1.8298429319371727</v>
      </c>
      <c r="K6062" s="2">
        <v>2.8036649214659688</v>
      </c>
      <c r="L6062" s="2">
        <v>2.3206805683555403</v>
      </c>
    </row>
    <row r="6063" spans="1:12" x14ac:dyDescent="0.35">
      <c r="A6063">
        <v>7820110</v>
      </c>
      <c r="B6063" t="s">
        <v>51</v>
      </c>
      <c r="C6063" t="s">
        <v>97</v>
      </c>
      <c r="D6063" t="s">
        <v>492</v>
      </c>
      <c r="E6063" t="s">
        <v>706</v>
      </c>
      <c r="F6063" s="6">
        <v>2.617801047120419E-3</v>
      </c>
      <c r="G6063" t="s">
        <v>663</v>
      </c>
      <c r="H6063" t="s">
        <v>707</v>
      </c>
      <c r="I6063" s="1">
        <v>74.634999999999991</v>
      </c>
      <c r="J6063" s="2">
        <v>0.13664921465968588</v>
      </c>
      <c r="K6063" s="2">
        <v>0.20968586387434554</v>
      </c>
      <c r="L6063" s="2">
        <v>0.19528795412073585</v>
      </c>
    </row>
    <row r="6064" spans="1:12" x14ac:dyDescent="0.35">
      <c r="A6064">
        <v>7820110</v>
      </c>
      <c r="B6064" t="s">
        <v>51</v>
      </c>
      <c r="C6064" t="s">
        <v>97</v>
      </c>
      <c r="D6064" t="s">
        <v>710</v>
      </c>
      <c r="E6064" t="s">
        <v>1074</v>
      </c>
      <c r="F6064" s="6">
        <v>2.617801047120419E-3</v>
      </c>
      <c r="G6064" t="s">
        <v>718</v>
      </c>
      <c r="H6064" t="s">
        <v>443</v>
      </c>
      <c r="I6064" s="1">
        <v>89.039999999999992</v>
      </c>
      <c r="J6064" s="2">
        <v>0.22041884816753929</v>
      </c>
      <c r="K6064" s="2">
        <v>0.23769633507853405</v>
      </c>
      <c r="L6064" s="2">
        <v>0.23324606930398192</v>
      </c>
    </row>
    <row r="6065" spans="1:12" x14ac:dyDescent="0.35">
      <c r="A6065">
        <v>7820110</v>
      </c>
      <c r="B6065" t="s">
        <v>51</v>
      </c>
      <c r="C6065" t="s">
        <v>97</v>
      </c>
      <c r="D6065" t="s">
        <v>1245</v>
      </c>
      <c r="E6065" t="s">
        <v>1264</v>
      </c>
      <c r="F6065" s="6">
        <v>7.8534031413612562E-3</v>
      </c>
      <c r="G6065" t="s">
        <v>411</v>
      </c>
      <c r="H6065" t="s">
        <v>1265</v>
      </c>
      <c r="I6065" s="1">
        <v>68.960000000000008</v>
      </c>
      <c r="J6065" s="2">
        <v>0.30078534031413606</v>
      </c>
      <c r="K6065" s="2">
        <v>0.77827225130890043</v>
      </c>
      <c r="L6065" s="2">
        <v>0.54188481675392663</v>
      </c>
    </row>
    <row r="6066" spans="1:12" x14ac:dyDescent="0.35">
      <c r="A6066">
        <v>7820110</v>
      </c>
      <c r="B6066" t="s">
        <v>51</v>
      </c>
      <c r="C6066" t="s">
        <v>97</v>
      </c>
      <c r="D6066" t="s">
        <v>1245</v>
      </c>
      <c r="E6066" t="s">
        <v>1266</v>
      </c>
      <c r="F6066" s="6">
        <v>2.617801047120419E-3</v>
      </c>
      <c r="G6066" t="s">
        <v>781</v>
      </c>
      <c r="H6066" t="s">
        <v>826</v>
      </c>
      <c r="I6066" s="1">
        <v>52.879999999999995</v>
      </c>
      <c r="J6066" s="2">
        <v>9.5549738219895292E-2</v>
      </c>
      <c r="K6066" s="2">
        <v>0.16753926701570682</v>
      </c>
      <c r="L6066" s="2">
        <v>0.13848167539267017</v>
      </c>
    </row>
    <row r="6067" spans="1:12" x14ac:dyDescent="0.35">
      <c r="A6067">
        <v>7820110</v>
      </c>
      <c r="B6067" t="s">
        <v>51</v>
      </c>
      <c r="C6067" t="str">
        <f>C6066</f>
        <v>M</v>
      </c>
      <c r="D6067" s="4" t="str">
        <f>"Comparison School Score"</f>
        <v>Comparison School Score</v>
      </c>
      <c r="F6067" s="6">
        <v>0.22513089005235604</v>
      </c>
      <c r="I6067" s="1"/>
      <c r="J6067" s="2">
        <v>13.84240837696335</v>
      </c>
      <c r="K6067" s="2">
        <v>17.711256544502618</v>
      </c>
      <c r="L6067" s="2">
        <v>15.85680628671696</v>
      </c>
    </row>
    <row r="6068" spans="1:12" x14ac:dyDescent="0.35">
      <c r="A6068">
        <v>7830210</v>
      </c>
      <c r="B6068" t="s">
        <v>43</v>
      </c>
      <c r="C6068" t="s">
        <v>96</v>
      </c>
      <c r="D6068" t="s">
        <v>820</v>
      </c>
      <c r="E6068" t="s">
        <v>821</v>
      </c>
      <c r="F6068" s="6">
        <v>1.020408163265306E-2</v>
      </c>
      <c r="G6068" t="s">
        <v>336</v>
      </c>
      <c r="H6068" t="s">
        <v>730</v>
      </c>
      <c r="I6068" s="1">
        <v>71.23</v>
      </c>
      <c r="J6068" s="2">
        <v>0.39285714285714285</v>
      </c>
      <c r="K6068" s="2">
        <v>0.82040816326530608</v>
      </c>
      <c r="L6068" s="2">
        <v>0.7265306122448979</v>
      </c>
    </row>
    <row r="6069" spans="1:12" x14ac:dyDescent="0.35">
      <c r="A6069">
        <v>7830210</v>
      </c>
      <c r="B6069" t="s">
        <v>43</v>
      </c>
      <c r="C6069" t="s">
        <v>96</v>
      </c>
      <c r="D6069" t="s">
        <v>1549</v>
      </c>
      <c r="E6069" t="s">
        <v>2677</v>
      </c>
      <c r="F6069" s="6">
        <v>0.14795918367346939</v>
      </c>
      <c r="G6069" t="s">
        <v>779</v>
      </c>
      <c r="H6069" t="s">
        <v>1470</v>
      </c>
      <c r="I6069" s="1">
        <v>61.429999999999993</v>
      </c>
      <c r="J6069" s="2">
        <v>6.2142857142857144</v>
      </c>
      <c r="K6069" s="2">
        <v>8.3153061224489804</v>
      </c>
      <c r="L6069" s="2">
        <v>9.0994897959183678</v>
      </c>
    </row>
    <row r="6070" spans="1:12" x14ac:dyDescent="0.35">
      <c r="A6070">
        <v>7830210</v>
      </c>
      <c r="B6070" t="s">
        <v>43</v>
      </c>
      <c r="C6070" t="s">
        <v>96</v>
      </c>
      <c r="D6070" t="s">
        <v>2695</v>
      </c>
      <c r="E6070" t="s">
        <v>2696</v>
      </c>
      <c r="F6070" s="6">
        <v>5.6122448979591837E-2</v>
      </c>
      <c r="G6070" t="s">
        <v>1687</v>
      </c>
      <c r="H6070" t="s">
        <v>1185</v>
      </c>
      <c r="I6070" s="1">
        <v>76.05</v>
      </c>
      <c r="J6070" s="2">
        <v>2.8117346938775509</v>
      </c>
      <c r="K6070" s="2">
        <v>4.6020408163265305</v>
      </c>
      <c r="L6070" s="2">
        <v>4.2653061224489797</v>
      </c>
    </row>
    <row r="6071" spans="1:12" x14ac:dyDescent="0.35">
      <c r="A6071">
        <v>7830210</v>
      </c>
      <c r="B6071" t="s">
        <v>43</v>
      </c>
      <c r="C6071" t="s">
        <v>96</v>
      </c>
      <c r="D6071" t="s">
        <v>828</v>
      </c>
      <c r="E6071" t="s">
        <v>832</v>
      </c>
      <c r="F6071" s="6">
        <v>1.7006802721088435E-3</v>
      </c>
      <c r="G6071" t="s">
        <v>833</v>
      </c>
      <c r="H6071" t="s">
        <v>631</v>
      </c>
      <c r="I6071" s="1">
        <v>65.33</v>
      </c>
      <c r="J6071" s="2">
        <v>7.7380952380952384E-2</v>
      </c>
      <c r="K6071" s="2">
        <v>0.14710884353741496</v>
      </c>
      <c r="L6071" s="2">
        <v>0.11122449239095052</v>
      </c>
    </row>
    <row r="6072" spans="1:12" x14ac:dyDescent="0.35">
      <c r="A6072">
        <v>7830210</v>
      </c>
      <c r="B6072" t="s">
        <v>43</v>
      </c>
      <c r="C6072" t="s">
        <v>96</v>
      </c>
      <c r="D6072" t="s">
        <v>1957</v>
      </c>
      <c r="E6072" t="s">
        <v>1958</v>
      </c>
      <c r="F6072" s="6">
        <v>9.3537414965986401E-2</v>
      </c>
      <c r="G6072" t="s">
        <v>1580</v>
      </c>
      <c r="H6072" t="s">
        <v>622</v>
      </c>
      <c r="I6072" s="1">
        <v>66.179999999999993</v>
      </c>
      <c r="J6072" s="2">
        <v>4.2465986394557822</v>
      </c>
      <c r="K6072" s="2">
        <v>7.0527210884353755</v>
      </c>
      <c r="L6072" s="2">
        <v>6.1828229865249327</v>
      </c>
    </row>
    <row r="6073" spans="1:12" x14ac:dyDescent="0.35">
      <c r="A6073">
        <v>7830210</v>
      </c>
      <c r="B6073" t="s">
        <v>43</v>
      </c>
      <c r="C6073" t="s">
        <v>96</v>
      </c>
      <c r="D6073" t="s">
        <v>2480</v>
      </c>
      <c r="E6073" t="s">
        <v>2928</v>
      </c>
      <c r="F6073" s="6">
        <v>0.14285714285714285</v>
      </c>
      <c r="G6073" t="s">
        <v>866</v>
      </c>
      <c r="H6073" t="s">
        <v>988</v>
      </c>
      <c r="I6073" s="1">
        <v>65.054999999999993</v>
      </c>
      <c r="J6073" s="2">
        <v>6.4142857142857137</v>
      </c>
      <c r="K6073" s="2">
        <v>11.142857142857142</v>
      </c>
      <c r="L6073" s="2">
        <v>9.2857142857142847</v>
      </c>
    </row>
    <row r="6074" spans="1:12" x14ac:dyDescent="0.35">
      <c r="A6074">
        <v>7830210</v>
      </c>
      <c r="B6074" t="s">
        <v>43</v>
      </c>
      <c r="C6074" t="s">
        <v>96</v>
      </c>
      <c r="D6074" t="s">
        <v>2244</v>
      </c>
      <c r="E6074" t="s">
        <v>2245</v>
      </c>
      <c r="F6074" s="6">
        <v>8.5034013605442185E-3</v>
      </c>
      <c r="G6074" t="s">
        <v>217</v>
      </c>
      <c r="H6074" t="s">
        <v>603</v>
      </c>
      <c r="I6074" s="1">
        <v>72.83</v>
      </c>
      <c r="J6074" s="2">
        <v>0.43537414965986398</v>
      </c>
      <c r="K6074" s="2">
        <v>0.64455782312925169</v>
      </c>
      <c r="L6074" s="2">
        <v>0.61904764499794063</v>
      </c>
    </row>
    <row r="6075" spans="1:12" x14ac:dyDescent="0.35">
      <c r="A6075">
        <v>7830210</v>
      </c>
      <c r="B6075" t="s">
        <v>43</v>
      </c>
      <c r="C6075" t="str">
        <f>C6074</f>
        <v>E</v>
      </c>
      <c r="D6075" s="4" t="str">
        <f>"Comparison School Score"</f>
        <v>Comparison School Score</v>
      </c>
      <c r="F6075" s="6">
        <v>0.46088435374149661</v>
      </c>
      <c r="I6075" s="1"/>
      <c r="J6075" s="2">
        <v>20.592517006802723</v>
      </c>
      <c r="K6075" s="2">
        <v>32.725000000000001</v>
      </c>
      <c r="L6075" s="2">
        <v>30.290135940240354</v>
      </c>
    </row>
    <row r="6076" spans="1:12" x14ac:dyDescent="0.35">
      <c r="A6076">
        <v>7830210</v>
      </c>
      <c r="B6076" t="s">
        <v>43</v>
      </c>
      <c r="C6076" t="s">
        <v>98</v>
      </c>
      <c r="D6076" t="s">
        <v>820</v>
      </c>
      <c r="E6076" t="s">
        <v>821</v>
      </c>
      <c r="F6076" s="6">
        <v>1.7006802721088435E-3</v>
      </c>
      <c r="G6076" t="s">
        <v>341</v>
      </c>
      <c r="H6076" t="s">
        <v>421</v>
      </c>
      <c r="I6076" s="1">
        <v>63.33</v>
      </c>
      <c r="J6076" s="2">
        <v>4.7959183673469387E-2</v>
      </c>
      <c r="K6076" s="2">
        <v>0.15986394557823128</v>
      </c>
      <c r="L6076" s="2">
        <v>0.10782312925170069</v>
      </c>
    </row>
    <row r="6077" spans="1:12" x14ac:dyDescent="0.35">
      <c r="A6077">
        <v>7830210</v>
      </c>
      <c r="B6077" t="s">
        <v>43</v>
      </c>
      <c r="C6077" t="s">
        <v>98</v>
      </c>
      <c r="D6077" t="s">
        <v>1549</v>
      </c>
      <c r="E6077" t="s">
        <v>2316</v>
      </c>
      <c r="F6077" s="6">
        <v>8.8435374149659865E-2</v>
      </c>
      <c r="G6077" t="s">
        <v>586</v>
      </c>
      <c r="H6077" t="s">
        <v>353</v>
      </c>
      <c r="I6077" s="1">
        <v>50.59</v>
      </c>
      <c r="J6077" s="2">
        <v>2.750340136054422</v>
      </c>
      <c r="K6077" s="2">
        <v>3.6612244897959183</v>
      </c>
      <c r="L6077" s="2">
        <v>4.4748297970311173</v>
      </c>
    </row>
    <row r="6078" spans="1:12" x14ac:dyDescent="0.35">
      <c r="A6078">
        <v>7830210</v>
      </c>
      <c r="B6078" t="s">
        <v>43</v>
      </c>
      <c r="C6078" t="s">
        <v>98</v>
      </c>
      <c r="D6078" t="s">
        <v>1957</v>
      </c>
      <c r="E6078" t="s">
        <v>2377</v>
      </c>
      <c r="F6078" s="6">
        <v>4.9319727891156462E-2</v>
      </c>
      <c r="G6078" t="s">
        <v>545</v>
      </c>
      <c r="H6078" t="s">
        <v>2378</v>
      </c>
      <c r="I6078" s="1">
        <v>56.784999999999997</v>
      </c>
      <c r="J6078" s="2">
        <v>2.2193877551020407</v>
      </c>
      <c r="K6078" s="2">
        <v>1.6176870748299319</v>
      </c>
      <c r="L6078" s="2">
        <v>2.8013605065897207</v>
      </c>
    </row>
    <row r="6079" spans="1:12" x14ac:dyDescent="0.35">
      <c r="A6079">
        <v>7830210</v>
      </c>
      <c r="B6079" t="s">
        <v>43</v>
      </c>
      <c r="C6079" t="s">
        <v>98</v>
      </c>
      <c r="D6079" t="s">
        <v>2459</v>
      </c>
      <c r="E6079" t="s">
        <v>2460</v>
      </c>
      <c r="F6079" s="6">
        <v>3.4013605442176869E-3</v>
      </c>
      <c r="G6079" t="s">
        <v>651</v>
      </c>
      <c r="H6079" t="s">
        <v>2461</v>
      </c>
      <c r="I6079" s="1">
        <v>55.61</v>
      </c>
      <c r="J6079" s="2">
        <v>0.1629251700680272</v>
      </c>
      <c r="K6079" s="2">
        <v>0.15510204081632653</v>
      </c>
      <c r="L6079" s="2">
        <v>0.18911564106843909</v>
      </c>
    </row>
    <row r="6080" spans="1:12" x14ac:dyDescent="0.35">
      <c r="A6080">
        <v>7830210</v>
      </c>
      <c r="B6080" t="s">
        <v>43</v>
      </c>
      <c r="C6080" t="s">
        <v>98</v>
      </c>
      <c r="D6080" t="s">
        <v>251</v>
      </c>
      <c r="E6080" t="s">
        <v>326</v>
      </c>
      <c r="F6080" s="6">
        <v>1.7006802721088435E-3</v>
      </c>
      <c r="G6080" t="s">
        <v>327</v>
      </c>
      <c r="H6080" t="s">
        <v>328</v>
      </c>
      <c r="I6080" s="1">
        <v>86.84</v>
      </c>
      <c r="J6080" s="2">
        <v>0.13758503401360545</v>
      </c>
      <c r="K6080" s="2">
        <v>0.16054421768707483</v>
      </c>
      <c r="L6080" s="2">
        <v>0.14778911824129065</v>
      </c>
    </row>
    <row r="6081" spans="1:12" x14ac:dyDescent="0.35">
      <c r="A6081">
        <v>7830210</v>
      </c>
      <c r="B6081" t="s">
        <v>43</v>
      </c>
      <c r="C6081" t="s">
        <v>98</v>
      </c>
      <c r="D6081" t="s">
        <v>2480</v>
      </c>
      <c r="E6081" t="s">
        <v>2481</v>
      </c>
      <c r="F6081" s="6">
        <v>0.14965986394557823</v>
      </c>
      <c r="G6081" t="s">
        <v>1327</v>
      </c>
      <c r="H6081" t="s">
        <v>1132</v>
      </c>
      <c r="I6081" s="1">
        <v>64.91</v>
      </c>
      <c r="J6081" s="2">
        <v>5.8068027210884345</v>
      </c>
      <c r="K6081" s="2">
        <v>14.457142857142856</v>
      </c>
      <c r="L6081" s="2">
        <v>9.7129253984308566</v>
      </c>
    </row>
    <row r="6082" spans="1:12" x14ac:dyDescent="0.35">
      <c r="A6082">
        <v>7830210</v>
      </c>
      <c r="B6082" t="s">
        <v>43</v>
      </c>
      <c r="C6082" t="s">
        <v>98</v>
      </c>
      <c r="D6082" t="s">
        <v>2244</v>
      </c>
      <c r="E6082" t="s">
        <v>2503</v>
      </c>
      <c r="F6082" s="6">
        <v>6.8027210884353739E-3</v>
      </c>
      <c r="G6082" t="s">
        <v>2461</v>
      </c>
      <c r="H6082" t="s">
        <v>206</v>
      </c>
      <c r="I6082" s="1">
        <v>75.820000000000007</v>
      </c>
      <c r="J6082" s="2">
        <v>0.31020408163265306</v>
      </c>
      <c r="K6082" s="2">
        <v>0.68027210884353739</v>
      </c>
      <c r="L6082" s="2">
        <v>0.51564627926365858</v>
      </c>
    </row>
    <row r="6083" spans="1:12" x14ac:dyDescent="0.35">
      <c r="A6083">
        <v>7830210</v>
      </c>
      <c r="B6083" t="s">
        <v>43</v>
      </c>
      <c r="C6083" t="str">
        <f>C6082</f>
        <v>H</v>
      </c>
      <c r="D6083" s="4" t="str">
        <f>"Comparison School Score"</f>
        <v>Comparison School Score</v>
      </c>
      <c r="F6083" s="6">
        <v>0.30102040816326531</v>
      </c>
      <c r="I6083" s="1"/>
      <c r="J6083" s="2">
        <v>11.435204081632653</v>
      </c>
      <c r="K6083" s="2">
        <v>20.891836734693875</v>
      </c>
      <c r="L6083" s="2">
        <v>17.949489869876786</v>
      </c>
    </row>
    <row r="6084" spans="1:12" x14ac:dyDescent="0.35">
      <c r="A6084">
        <v>7830210</v>
      </c>
      <c r="B6084" t="s">
        <v>43</v>
      </c>
      <c r="C6084" t="s">
        <v>97</v>
      </c>
      <c r="D6084" t="s">
        <v>820</v>
      </c>
      <c r="E6084" t="s">
        <v>821</v>
      </c>
      <c r="F6084" s="6">
        <v>8.5034013605442185E-3</v>
      </c>
      <c r="G6084" t="s">
        <v>589</v>
      </c>
      <c r="H6084" t="s">
        <v>535</v>
      </c>
      <c r="I6084" s="1">
        <v>52.154999999999994</v>
      </c>
      <c r="J6084" s="2">
        <v>0.26360544217687076</v>
      </c>
      <c r="K6084" s="2">
        <v>0.54081632653061229</v>
      </c>
      <c r="L6084" s="2">
        <v>0.44387755102040821</v>
      </c>
    </row>
    <row r="6085" spans="1:12" x14ac:dyDescent="0.35">
      <c r="A6085">
        <v>7830210</v>
      </c>
      <c r="B6085" t="s">
        <v>43</v>
      </c>
      <c r="C6085" t="s">
        <v>97</v>
      </c>
      <c r="D6085" t="s">
        <v>1549</v>
      </c>
      <c r="E6085" t="s">
        <v>1550</v>
      </c>
      <c r="F6085" s="6">
        <v>6.8027210884353748E-2</v>
      </c>
      <c r="G6085" t="s">
        <v>627</v>
      </c>
      <c r="H6085" t="s">
        <v>901</v>
      </c>
      <c r="I6085" s="1">
        <v>61.749999999999986</v>
      </c>
      <c r="J6085" s="2">
        <v>2.1224489795918369</v>
      </c>
      <c r="K6085" s="2">
        <v>6.1632653061224492</v>
      </c>
      <c r="L6085" s="2">
        <v>4.2040815807524181</v>
      </c>
    </row>
    <row r="6086" spans="1:12" x14ac:dyDescent="0.35">
      <c r="A6086">
        <v>7830210</v>
      </c>
      <c r="B6086" t="s">
        <v>43</v>
      </c>
      <c r="C6086" t="s">
        <v>97</v>
      </c>
      <c r="D6086" t="s">
        <v>2695</v>
      </c>
      <c r="E6086" t="s">
        <v>2889</v>
      </c>
      <c r="F6086" s="6">
        <v>3.2312925170068028E-2</v>
      </c>
      <c r="G6086" t="s">
        <v>245</v>
      </c>
      <c r="H6086" t="s">
        <v>206</v>
      </c>
      <c r="I6086" s="1">
        <v>81.680000000000007</v>
      </c>
      <c r="J6086" s="2">
        <v>1.6156462585034015</v>
      </c>
      <c r="K6086" s="2">
        <v>3.231292517006803</v>
      </c>
      <c r="L6086" s="2">
        <v>2.6399658877833363</v>
      </c>
    </row>
    <row r="6087" spans="1:12" x14ac:dyDescent="0.35">
      <c r="A6087">
        <v>7830210</v>
      </c>
      <c r="B6087" t="s">
        <v>43</v>
      </c>
      <c r="C6087" t="s">
        <v>97</v>
      </c>
      <c r="D6087" t="s">
        <v>1957</v>
      </c>
      <c r="E6087" t="s">
        <v>2572</v>
      </c>
      <c r="F6087" s="6">
        <v>3.7414965986394558E-2</v>
      </c>
      <c r="G6087" t="s">
        <v>1828</v>
      </c>
      <c r="H6087" t="s">
        <v>342</v>
      </c>
      <c r="I6087" s="1">
        <v>57.74</v>
      </c>
      <c r="J6087" s="2">
        <v>1.4816326530612245</v>
      </c>
      <c r="K6087" s="2">
        <v>2.6078231292517007</v>
      </c>
      <c r="L6087" s="2">
        <v>2.1588435659603196</v>
      </c>
    </row>
    <row r="6088" spans="1:12" x14ac:dyDescent="0.35">
      <c r="A6088">
        <v>7830210</v>
      </c>
      <c r="B6088" t="s">
        <v>43</v>
      </c>
      <c r="C6088" t="s">
        <v>97</v>
      </c>
      <c r="D6088" t="s">
        <v>2459</v>
      </c>
      <c r="E6088" t="s">
        <v>2896</v>
      </c>
      <c r="F6088" s="6">
        <v>3.4013605442176869E-3</v>
      </c>
      <c r="G6088" t="s">
        <v>1120</v>
      </c>
      <c r="H6088" t="s">
        <v>211</v>
      </c>
      <c r="I6088" s="1">
        <v>77.304999999999993</v>
      </c>
      <c r="J6088" s="2">
        <v>0.20884353741496597</v>
      </c>
      <c r="K6088" s="2">
        <v>0.30714285714285711</v>
      </c>
      <c r="L6088" s="2">
        <v>0.26292518044815583</v>
      </c>
    </row>
    <row r="6089" spans="1:12" x14ac:dyDescent="0.35">
      <c r="A6089">
        <v>7830210</v>
      </c>
      <c r="B6089" t="s">
        <v>43</v>
      </c>
      <c r="C6089" t="s">
        <v>97</v>
      </c>
      <c r="D6089" t="s">
        <v>2480</v>
      </c>
      <c r="E6089" t="s">
        <v>2898</v>
      </c>
      <c r="F6089" s="6">
        <v>8.3333333333333329E-2</v>
      </c>
      <c r="G6089" t="s">
        <v>2166</v>
      </c>
      <c r="H6089" t="s">
        <v>482</v>
      </c>
      <c r="I6089" s="1">
        <v>56.44</v>
      </c>
      <c r="J6089" s="2">
        <v>3.0916666666666668</v>
      </c>
      <c r="K6089" s="2">
        <v>6.7666666666666666</v>
      </c>
      <c r="L6089" s="2">
        <v>4.7000001271565752</v>
      </c>
    </row>
    <row r="6090" spans="1:12" x14ac:dyDescent="0.35">
      <c r="A6090">
        <v>7830210</v>
      </c>
      <c r="B6090" t="s">
        <v>43</v>
      </c>
      <c r="C6090" t="s">
        <v>97</v>
      </c>
      <c r="D6090" t="s">
        <v>2244</v>
      </c>
      <c r="E6090" t="s">
        <v>2641</v>
      </c>
      <c r="F6090" s="6">
        <v>5.1020408163265302E-3</v>
      </c>
      <c r="G6090" t="s">
        <v>594</v>
      </c>
      <c r="H6090" t="s">
        <v>319</v>
      </c>
      <c r="I6090" s="1">
        <v>54.46</v>
      </c>
      <c r="J6090" s="2">
        <v>0.17448979591836736</v>
      </c>
      <c r="K6090" s="2">
        <v>0.3571428571428571</v>
      </c>
      <c r="L6090" s="2">
        <v>0.27806122448979592</v>
      </c>
    </row>
    <row r="6091" spans="1:12" x14ac:dyDescent="0.35">
      <c r="A6091">
        <v>7830210</v>
      </c>
      <c r="B6091" t="s">
        <v>43</v>
      </c>
      <c r="C6091" t="str">
        <f>C6090</f>
        <v>M</v>
      </c>
      <c r="D6091" s="4" t="str">
        <f>"Comparison School Score"</f>
        <v>Comparison School Score</v>
      </c>
      <c r="F6091" s="6">
        <v>0.23809523809523808</v>
      </c>
      <c r="I6091" s="1"/>
      <c r="J6091" s="2">
        <v>8.9583333333333339</v>
      </c>
      <c r="K6091" s="2">
        <v>19.974149659863947</v>
      </c>
      <c r="L6091" s="2">
        <v>14.687755117611008</v>
      </c>
    </row>
    <row r="6092" spans="1:12" x14ac:dyDescent="0.35">
      <c r="A6092">
        <v>7830638</v>
      </c>
      <c r="B6092" t="s">
        <v>64</v>
      </c>
      <c r="C6092" t="s">
        <v>96</v>
      </c>
      <c r="D6092" t="s">
        <v>392</v>
      </c>
      <c r="E6092" t="s">
        <v>1788</v>
      </c>
      <c r="F6092" s="6">
        <v>6.3291139240506328E-3</v>
      </c>
      <c r="G6092" t="s">
        <v>905</v>
      </c>
      <c r="H6092" t="s">
        <v>1101</v>
      </c>
      <c r="I6092" s="1">
        <v>68.36</v>
      </c>
      <c r="J6092" s="2">
        <v>0.32088607594936708</v>
      </c>
      <c r="K6092" s="2">
        <v>0.48734177215189872</v>
      </c>
      <c r="L6092" s="2">
        <v>0.43291140206252471</v>
      </c>
    </row>
    <row r="6093" spans="1:12" x14ac:dyDescent="0.35">
      <c r="A6093">
        <v>7830638</v>
      </c>
      <c r="B6093" t="s">
        <v>64</v>
      </c>
      <c r="C6093" t="s">
        <v>96</v>
      </c>
      <c r="D6093" t="s">
        <v>392</v>
      </c>
      <c r="E6093" t="s">
        <v>734</v>
      </c>
      <c r="F6093" s="6">
        <v>6.3291139240506328E-3</v>
      </c>
      <c r="G6093" t="s">
        <v>735</v>
      </c>
      <c r="H6093" t="s">
        <v>718</v>
      </c>
      <c r="I6093" s="1">
        <v>83.064999999999998</v>
      </c>
      <c r="J6093" s="2">
        <v>0.55886075949367087</v>
      </c>
      <c r="K6093" s="2">
        <v>0.53291139240506336</v>
      </c>
      <c r="L6093" s="2">
        <v>0.52594935743114613</v>
      </c>
    </row>
    <row r="6094" spans="1:12" x14ac:dyDescent="0.35">
      <c r="A6094">
        <v>7830638</v>
      </c>
      <c r="B6094" t="s">
        <v>64</v>
      </c>
      <c r="C6094" t="s">
        <v>96</v>
      </c>
      <c r="D6094" t="s">
        <v>392</v>
      </c>
      <c r="E6094" t="s">
        <v>2661</v>
      </c>
      <c r="F6094" s="6">
        <v>6.3291139240506328E-3</v>
      </c>
      <c r="G6094" t="s">
        <v>2156</v>
      </c>
      <c r="H6094" t="s">
        <v>2620</v>
      </c>
      <c r="I6094" s="1">
        <v>76.454999999999998</v>
      </c>
      <c r="J6094" s="2">
        <v>0.4322784810126582</v>
      </c>
      <c r="K6094" s="2">
        <v>0.57658227848101262</v>
      </c>
      <c r="L6094" s="2">
        <v>0.48417721518987339</v>
      </c>
    </row>
    <row r="6095" spans="1:12" x14ac:dyDescent="0.35">
      <c r="A6095">
        <v>7830638</v>
      </c>
      <c r="B6095" t="s">
        <v>64</v>
      </c>
      <c r="C6095" t="s">
        <v>96</v>
      </c>
      <c r="D6095" t="s">
        <v>392</v>
      </c>
      <c r="E6095" t="s">
        <v>617</v>
      </c>
      <c r="F6095" s="6">
        <v>6.3291139240506328E-3</v>
      </c>
      <c r="G6095" t="s">
        <v>618</v>
      </c>
      <c r="H6095" t="s">
        <v>619</v>
      </c>
      <c r="I6095" s="1">
        <v>50.46</v>
      </c>
      <c r="J6095" s="2">
        <v>0.20253164556962025</v>
      </c>
      <c r="K6095" s="2">
        <v>0.50126582278481013</v>
      </c>
      <c r="L6095" s="2">
        <v>0.31898735142961332</v>
      </c>
    </row>
    <row r="6096" spans="1:12" x14ac:dyDescent="0.35">
      <c r="A6096">
        <v>7830638</v>
      </c>
      <c r="B6096" t="s">
        <v>64</v>
      </c>
      <c r="C6096" t="s">
        <v>96</v>
      </c>
      <c r="D6096" t="s">
        <v>392</v>
      </c>
      <c r="E6096" t="s">
        <v>573</v>
      </c>
      <c r="F6096" s="6">
        <v>6.3291139240506328E-3</v>
      </c>
      <c r="G6096" t="s">
        <v>501</v>
      </c>
      <c r="H6096" t="s">
        <v>206</v>
      </c>
      <c r="I6096" s="1">
        <v>75.59</v>
      </c>
      <c r="J6096" s="2">
        <v>0.2575949367088608</v>
      </c>
      <c r="K6096" s="2">
        <v>0.63291139240506333</v>
      </c>
      <c r="L6096" s="2">
        <v>0.4784810030007664</v>
      </c>
    </row>
    <row r="6097" spans="1:12" x14ac:dyDescent="0.35">
      <c r="A6097">
        <v>7830638</v>
      </c>
      <c r="B6097" t="s">
        <v>64</v>
      </c>
      <c r="C6097" t="s">
        <v>96</v>
      </c>
      <c r="D6097" t="s">
        <v>392</v>
      </c>
      <c r="E6097" t="s">
        <v>577</v>
      </c>
      <c r="F6097" s="6">
        <v>6.3291139240506328E-3</v>
      </c>
      <c r="G6097" t="s">
        <v>578</v>
      </c>
      <c r="H6097" t="s">
        <v>257</v>
      </c>
      <c r="I6097" s="1">
        <v>67.024999999999991</v>
      </c>
      <c r="J6097" s="2">
        <v>0.28670886075949364</v>
      </c>
      <c r="K6097" s="2">
        <v>0.58291139240506329</v>
      </c>
      <c r="L6097" s="2">
        <v>0.42405063291139239</v>
      </c>
    </row>
    <row r="6098" spans="1:12" x14ac:dyDescent="0.35">
      <c r="A6098">
        <v>7830638</v>
      </c>
      <c r="B6098" t="s">
        <v>64</v>
      </c>
      <c r="C6098" t="s">
        <v>96</v>
      </c>
      <c r="D6098" t="s">
        <v>392</v>
      </c>
      <c r="E6098" t="s">
        <v>579</v>
      </c>
      <c r="F6098" s="6">
        <v>3.1645569620253167E-2</v>
      </c>
      <c r="G6098" t="s">
        <v>580</v>
      </c>
      <c r="H6098" t="s">
        <v>364</v>
      </c>
      <c r="I6098" s="1">
        <v>71.62</v>
      </c>
      <c r="J6098" s="2">
        <v>1.5063291139240509</v>
      </c>
      <c r="K6098" s="2">
        <v>2.5316455696202533</v>
      </c>
      <c r="L6098" s="2">
        <v>2.2658227365228196</v>
      </c>
    </row>
    <row r="6099" spans="1:12" x14ac:dyDescent="0.35">
      <c r="A6099">
        <v>7830638</v>
      </c>
      <c r="B6099" t="s">
        <v>64</v>
      </c>
      <c r="C6099" t="s">
        <v>96</v>
      </c>
      <c r="D6099" t="s">
        <v>2328</v>
      </c>
      <c r="E6099" t="s">
        <v>2929</v>
      </c>
      <c r="F6099" s="6">
        <v>1.2658227848101266E-2</v>
      </c>
      <c r="G6099" t="s">
        <v>206</v>
      </c>
      <c r="H6099" t="s">
        <v>139</v>
      </c>
      <c r="I6099" s="1">
        <v>98.800000000000011</v>
      </c>
      <c r="J6099" s="2">
        <v>1.2658227848101267</v>
      </c>
      <c r="K6099" s="2" t="s">
        <v>140</v>
      </c>
      <c r="L6099" s="2">
        <v>1.2506329500222508</v>
      </c>
    </row>
    <row r="6100" spans="1:12" x14ac:dyDescent="0.35">
      <c r="A6100">
        <v>7830638</v>
      </c>
      <c r="B6100" t="s">
        <v>64</v>
      </c>
      <c r="C6100" t="s">
        <v>96</v>
      </c>
      <c r="D6100" t="s">
        <v>2328</v>
      </c>
      <c r="E6100" t="s">
        <v>2930</v>
      </c>
      <c r="F6100" s="6">
        <v>6.3291139240506328E-3</v>
      </c>
      <c r="G6100" t="s">
        <v>206</v>
      </c>
      <c r="H6100" t="s">
        <v>139</v>
      </c>
      <c r="I6100" s="1">
        <v>99.169230769230793</v>
      </c>
      <c r="J6100" s="2">
        <v>0.63291139240506333</v>
      </c>
      <c r="K6100" s="2" t="s">
        <v>140</v>
      </c>
      <c r="L6100" s="2">
        <v>0.62784808195089992</v>
      </c>
    </row>
    <row r="6101" spans="1:12" x14ac:dyDescent="0.35">
      <c r="A6101">
        <v>7830638</v>
      </c>
      <c r="B6101" t="s">
        <v>64</v>
      </c>
      <c r="C6101" t="s">
        <v>96</v>
      </c>
      <c r="D6101" t="s">
        <v>305</v>
      </c>
      <c r="E6101" t="s">
        <v>749</v>
      </c>
      <c r="F6101" s="6">
        <v>1.2658227848101266E-2</v>
      </c>
      <c r="G6101" t="s">
        <v>750</v>
      </c>
      <c r="H6101" t="s">
        <v>751</v>
      </c>
      <c r="I6101" s="1">
        <v>55.419999999999995</v>
      </c>
      <c r="J6101" s="2">
        <v>0.32025316455696201</v>
      </c>
      <c r="K6101" s="2">
        <v>0.88101265822784802</v>
      </c>
      <c r="L6101" s="2">
        <v>0.70126584209973297</v>
      </c>
    </row>
    <row r="6102" spans="1:12" x14ac:dyDescent="0.35">
      <c r="A6102">
        <v>7830638</v>
      </c>
      <c r="B6102" t="s">
        <v>64</v>
      </c>
      <c r="C6102" t="s">
        <v>96</v>
      </c>
      <c r="D6102" t="s">
        <v>305</v>
      </c>
      <c r="E6102" t="s">
        <v>1773</v>
      </c>
      <c r="F6102" s="6">
        <v>6.3291139240506328E-3</v>
      </c>
      <c r="G6102" t="s">
        <v>201</v>
      </c>
      <c r="H6102" t="s">
        <v>1484</v>
      </c>
      <c r="I6102" s="1">
        <v>65.865000000000009</v>
      </c>
      <c r="J6102" s="2">
        <v>0.33797468354430377</v>
      </c>
      <c r="K6102" s="2">
        <v>0.41835443037974679</v>
      </c>
      <c r="L6102" s="2">
        <v>0.41708861725239815</v>
      </c>
    </row>
    <row r="6103" spans="1:12" x14ac:dyDescent="0.35">
      <c r="A6103">
        <v>7830638</v>
      </c>
      <c r="B6103" t="s">
        <v>64</v>
      </c>
      <c r="C6103" t="s">
        <v>96</v>
      </c>
      <c r="D6103" t="s">
        <v>305</v>
      </c>
      <c r="E6103" t="s">
        <v>753</v>
      </c>
      <c r="F6103" s="6">
        <v>6.3291139240506328E-3</v>
      </c>
      <c r="G6103" t="s">
        <v>754</v>
      </c>
      <c r="H6103" t="s">
        <v>233</v>
      </c>
      <c r="I6103" s="1">
        <v>71.7</v>
      </c>
      <c r="J6103" s="2">
        <v>0.29430379746835444</v>
      </c>
      <c r="K6103" s="2">
        <v>0.51708860759493669</v>
      </c>
      <c r="L6103" s="2">
        <v>0.45379744903950753</v>
      </c>
    </row>
    <row r="6104" spans="1:12" x14ac:dyDescent="0.35">
      <c r="A6104">
        <v>7830638</v>
      </c>
      <c r="B6104" t="s">
        <v>64</v>
      </c>
      <c r="C6104" t="s">
        <v>96</v>
      </c>
      <c r="D6104" t="s">
        <v>305</v>
      </c>
      <c r="E6104" t="s">
        <v>761</v>
      </c>
      <c r="F6104" s="6">
        <v>6.3291139240506328E-3</v>
      </c>
      <c r="G6104" t="s">
        <v>754</v>
      </c>
      <c r="H6104" t="s">
        <v>762</v>
      </c>
      <c r="I6104" s="1">
        <v>64.53</v>
      </c>
      <c r="J6104" s="2">
        <v>0.29430379746835444</v>
      </c>
      <c r="K6104" s="2">
        <v>0.51139240506329109</v>
      </c>
      <c r="L6104" s="2">
        <v>0.36075949367088606</v>
      </c>
    </row>
    <row r="6105" spans="1:12" x14ac:dyDescent="0.35">
      <c r="A6105">
        <v>7830638</v>
      </c>
      <c r="B6105" t="s">
        <v>64</v>
      </c>
      <c r="C6105" t="s">
        <v>96</v>
      </c>
      <c r="D6105" t="s">
        <v>305</v>
      </c>
      <c r="E6105" t="s">
        <v>766</v>
      </c>
      <c r="F6105" s="6">
        <v>6.3291139240506328E-3</v>
      </c>
      <c r="G6105" t="s">
        <v>767</v>
      </c>
      <c r="H6105" t="s">
        <v>413</v>
      </c>
      <c r="I6105" s="1">
        <v>63.344999999999992</v>
      </c>
      <c r="J6105" s="2">
        <v>0.22784810126582278</v>
      </c>
      <c r="K6105" s="2">
        <v>0.53227848101265818</v>
      </c>
      <c r="L6105" s="2">
        <v>0.40063290656367434</v>
      </c>
    </row>
    <row r="6106" spans="1:12" x14ac:dyDescent="0.35">
      <c r="A6106">
        <v>7830638</v>
      </c>
      <c r="B6106" t="s">
        <v>64</v>
      </c>
      <c r="C6106" t="s">
        <v>96</v>
      </c>
      <c r="D6106" t="s">
        <v>305</v>
      </c>
      <c r="E6106" t="s">
        <v>1783</v>
      </c>
      <c r="F6106" s="6">
        <v>6.3291139240506328E-3</v>
      </c>
      <c r="G6106" t="s">
        <v>507</v>
      </c>
      <c r="H6106" t="s">
        <v>576</v>
      </c>
      <c r="I6106" s="1">
        <v>68.849999999999994</v>
      </c>
      <c r="J6106" s="2">
        <v>0.29810126582278479</v>
      </c>
      <c r="K6106" s="2">
        <v>0.54873417721518991</v>
      </c>
      <c r="L6106" s="2">
        <v>0.43607595902455004</v>
      </c>
    </row>
    <row r="6107" spans="1:12" x14ac:dyDescent="0.35">
      <c r="A6107">
        <v>7830638</v>
      </c>
      <c r="B6107" t="s">
        <v>64</v>
      </c>
      <c r="C6107" t="s">
        <v>96</v>
      </c>
      <c r="D6107" t="s">
        <v>472</v>
      </c>
      <c r="E6107" t="s">
        <v>1310</v>
      </c>
      <c r="F6107" s="6">
        <v>6.3291139240506328E-3</v>
      </c>
      <c r="G6107" t="s">
        <v>1311</v>
      </c>
      <c r="H6107" t="s">
        <v>323</v>
      </c>
      <c r="I6107" s="1">
        <v>75.38</v>
      </c>
      <c r="J6107" s="2">
        <v>0.3430379746835443</v>
      </c>
      <c r="K6107" s="2">
        <v>0.52405063291139242</v>
      </c>
      <c r="L6107" s="2">
        <v>0.47721519953087915</v>
      </c>
    </row>
    <row r="6108" spans="1:12" x14ac:dyDescent="0.35">
      <c r="A6108">
        <v>7830638</v>
      </c>
      <c r="B6108" t="s">
        <v>64</v>
      </c>
      <c r="C6108" t="s">
        <v>96</v>
      </c>
      <c r="D6108" t="s">
        <v>472</v>
      </c>
      <c r="E6108" t="s">
        <v>1312</v>
      </c>
      <c r="F6108" s="6">
        <v>4.4303797468354431E-2</v>
      </c>
      <c r="G6108" t="s">
        <v>198</v>
      </c>
      <c r="H6108" t="s">
        <v>264</v>
      </c>
      <c r="I6108" s="1">
        <v>76.08</v>
      </c>
      <c r="J6108" s="2">
        <v>2.3037974683544302</v>
      </c>
      <c r="K6108" s="2">
        <v>3.7746835443037976</v>
      </c>
      <c r="L6108" s="2">
        <v>3.3715189197395423</v>
      </c>
    </row>
    <row r="6109" spans="1:12" x14ac:dyDescent="0.35">
      <c r="A6109">
        <v>7830638</v>
      </c>
      <c r="B6109" t="s">
        <v>64</v>
      </c>
      <c r="C6109" t="s">
        <v>96</v>
      </c>
      <c r="D6109" t="s">
        <v>472</v>
      </c>
      <c r="E6109" t="s">
        <v>1313</v>
      </c>
      <c r="F6109" s="6">
        <v>1.2658227848101266E-2</v>
      </c>
      <c r="G6109" t="s">
        <v>1314</v>
      </c>
      <c r="H6109" t="s">
        <v>441</v>
      </c>
      <c r="I6109" s="1">
        <v>79.574999999999989</v>
      </c>
      <c r="J6109" s="2">
        <v>0.70126582278481009</v>
      </c>
      <c r="K6109" s="2">
        <v>1.1860759493670887</v>
      </c>
      <c r="L6109" s="2">
        <v>1.0075949173939378</v>
      </c>
    </row>
    <row r="6110" spans="1:12" x14ac:dyDescent="0.35">
      <c r="A6110">
        <v>7830638</v>
      </c>
      <c r="B6110" t="s">
        <v>64</v>
      </c>
      <c r="C6110" t="s">
        <v>96</v>
      </c>
      <c r="D6110" t="s">
        <v>472</v>
      </c>
      <c r="E6110" t="s">
        <v>1315</v>
      </c>
      <c r="F6110" s="6">
        <v>2.5316455696202531E-2</v>
      </c>
      <c r="G6110" t="s">
        <v>586</v>
      </c>
      <c r="H6110" t="s">
        <v>1316</v>
      </c>
      <c r="I6110" s="1">
        <v>61.17</v>
      </c>
      <c r="J6110" s="2">
        <v>0.78734177215189871</v>
      </c>
      <c r="K6110" s="2">
        <v>1.8987341772151898</v>
      </c>
      <c r="L6110" s="2">
        <v>1.5493671079225178</v>
      </c>
    </row>
    <row r="6111" spans="1:12" x14ac:dyDescent="0.35">
      <c r="A6111">
        <v>7830638</v>
      </c>
      <c r="B6111" t="s">
        <v>64</v>
      </c>
      <c r="C6111" t="s">
        <v>96</v>
      </c>
      <c r="D6111" t="s">
        <v>472</v>
      </c>
      <c r="E6111" t="s">
        <v>919</v>
      </c>
      <c r="F6111" s="6">
        <v>6.3291139240506328E-3</v>
      </c>
      <c r="G6111" t="s">
        <v>438</v>
      </c>
      <c r="H6111" t="s">
        <v>325</v>
      </c>
      <c r="I6111" s="1">
        <v>62.1</v>
      </c>
      <c r="J6111" s="2">
        <v>0.33164556962025316</v>
      </c>
      <c r="K6111" s="2">
        <v>0.45506329113924054</v>
      </c>
      <c r="L6111" s="2">
        <v>0.39303796502608285</v>
      </c>
    </row>
    <row r="6112" spans="1:12" x14ac:dyDescent="0.35">
      <c r="A6112">
        <v>7830638</v>
      </c>
      <c r="B6112" t="s">
        <v>64</v>
      </c>
      <c r="C6112" t="s">
        <v>96</v>
      </c>
      <c r="D6112" t="s">
        <v>472</v>
      </c>
      <c r="E6112" t="s">
        <v>1317</v>
      </c>
      <c r="F6112" s="6">
        <v>6.3291139240506328E-3</v>
      </c>
      <c r="G6112" t="s">
        <v>1318</v>
      </c>
      <c r="H6112" t="s">
        <v>600</v>
      </c>
      <c r="I6112" s="1">
        <v>79.35499999999999</v>
      </c>
      <c r="J6112" s="2">
        <v>0.32531645569620254</v>
      </c>
      <c r="K6112" s="2">
        <v>0.60822784810126573</v>
      </c>
      <c r="L6112" s="2">
        <v>0.50189875349213808</v>
      </c>
    </row>
    <row r="6113" spans="1:12" x14ac:dyDescent="0.35">
      <c r="A6113">
        <v>7830638</v>
      </c>
      <c r="B6113" t="s">
        <v>64</v>
      </c>
      <c r="C6113" t="s">
        <v>96</v>
      </c>
      <c r="D6113" t="s">
        <v>472</v>
      </c>
      <c r="E6113" t="s">
        <v>1319</v>
      </c>
      <c r="F6113" s="6">
        <v>1.8987341772151899E-2</v>
      </c>
      <c r="G6113" t="s">
        <v>879</v>
      </c>
      <c r="H6113" t="s">
        <v>998</v>
      </c>
      <c r="I6113" s="1">
        <v>70.314999999999998</v>
      </c>
      <c r="J6113" s="2">
        <v>0.80696202531645567</v>
      </c>
      <c r="K6113" s="2">
        <v>1.539873417721519</v>
      </c>
      <c r="L6113" s="2">
        <v>1.336708889731878</v>
      </c>
    </row>
    <row r="6114" spans="1:12" x14ac:dyDescent="0.35">
      <c r="A6114">
        <v>7830638</v>
      </c>
      <c r="B6114" t="s">
        <v>64</v>
      </c>
      <c r="C6114" t="s">
        <v>96</v>
      </c>
      <c r="D6114" t="s">
        <v>472</v>
      </c>
      <c r="E6114" t="s">
        <v>930</v>
      </c>
      <c r="F6114" s="6">
        <v>6.3291139240506328E-3</v>
      </c>
      <c r="G6114" t="s">
        <v>931</v>
      </c>
      <c r="H6114" t="s">
        <v>502</v>
      </c>
      <c r="I6114" s="1">
        <v>71.66</v>
      </c>
      <c r="J6114" s="2">
        <v>0.30886075949367087</v>
      </c>
      <c r="K6114" s="2">
        <v>0.49493670886075952</v>
      </c>
      <c r="L6114" s="2">
        <v>0.45379744903950753</v>
      </c>
    </row>
    <row r="6115" spans="1:12" x14ac:dyDescent="0.35">
      <c r="A6115">
        <v>7830638</v>
      </c>
      <c r="B6115" t="s">
        <v>64</v>
      </c>
      <c r="C6115" t="s">
        <v>96</v>
      </c>
      <c r="D6115" t="s">
        <v>472</v>
      </c>
      <c r="E6115" t="s">
        <v>624</v>
      </c>
      <c r="F6115" s="6">
        <v>2.5316455696202531E-2</v>
      </c>
      <c r="G6115" t="s">
        <v>625</v>
      </c>
      <c r="H6115" t="s">
        <v>328</v>
      </c>
      <c r="I6115" s="1">
        <v>76.569999999999993</v>
      </c>
      <c r="J6115" s="2">
        <v>1.2025316455696202</v>
      </c>
      <c r="K6115" s="2">
        <v>2.3898734177215193</v>
      </c>
      <c r="L6115" s="2">
        <v>1.9392404676992681</v>
      </c>
    </row>
    <row r="6116" spans="1:12" x14ac:dyDescent="0.35">
      <c r="A6116">
        <v>7830638</v>
      </c>
      <c r="B6116" t="s">
        <v>64</v>
      </c>
      <c r="C6116" t="s">
        <v>96</v>
      </c>
      <c r="D6116" t="s">
        <v>472</v>
      </c>
      <c r="E6116" t="s">
        <v>774</v>
      </c>
      <c r="F6116" s="6">
        <v>3.7974683544303799E-2</v>
      </c>
      <c r="G6116" t="s">
        <v>775</v>
      </c>
      <c r="H6116" t="s">
        <v>436</v>
      </c>
      <c r="I6116" s="1">
        <v>67.92</v>
      </c>
      <c r="J6116" s="2">
        <v>1.3443037974683545</v>
      </c>
      <c r="K6116" s="2">
        <v>3.1291139240506332</v>
      </c>
      <c r="L6116" s="2">
        <v>2.5784810706029964</v>
      </c>
    </row>
    <row r="6117" spans="1:12" x14ac:dyDescent="0.35">
      <c r="A6117">
        <v>7830638</v>
      </c>
      <c r="B6117" t="s">
        <v>64</v>
      </c>
      <c r="C6117" t="s">
        <v>96</v>
      </c>
      <c r="D6117" t="s">
        <v>472</v>
      </c>
      <c r="E6117" t="s">
        <v>473</v>
      </c>
      <c r="F6117" s="6">
        <v>3.7974683544303799E-2</v>
      </c>
      <c r="G6117" t="s">
        <v>474</v>
      </c>
      <c r="H6117" t="s">
        <v>475</v>
      </c>
      <c r="I6117" s="1">
        <v>55.35</v>
      </c>
      <c r="J6117" s="2">
        <v>1.3367088607594939</v>
      </c>
      <c r="K6117" s="2">
        <v>2.5822784810126582</v>
      </c>
      <c r="L6117" s="2">
        <v>2.103797526299199</v>
      </c>
    </row>
    <row r="6118" spans="1:12" x14ac:dyDescent="0.35">
      <c r="A6118">
        <v>7830638</v>
      </c>
      <c r="B6118" t="s">
        <v>64</v>
      </c>
      <c r="C6118" t="s">
        <v>96</v>
      </c>
      <c r="D6118" t="s">
        <v>472</v>
      </c>
      <c r="E6118" t="s">
        <v>626</v>
      </c>
      <c r="F6118" s="6">
        <v>8.8607594936708861E-2</v>
      </c>
      <c r="G6118" t="s">
        <v>627</v>
      </c>
      <c r="H6118" t="s">
        <v>628</v>
      </c>
      <c r="I6118" s="1">
        <v>67.709999999999994</v>
      </c>
      <c r="J6118" s="2">
        <v>2.7645569620253165</v>
      </c>
      <c r="K6118" s="2">
        <v>7.4253164556962021</v>
      </c>
      <c r="L6118" s="2">
        <v>5.9987339068062697</v>
      </c>
    </row>
    <row r="6119" spans="1:12" x14ac:dyDescent="0.35">
      <c r="A6119">
        <v>7830638</v>
      </c>
      <c r="B6119" t="s">
        <v>64</v>
      </c>
      <c r="C6119" t="s">
        <v>96</v>
      </c>
      <c r="D6119" t="s">
        <v>472</v>
      </c>
      <c r="E6119" t="s">
        <v>1321</v>
      </c>
      <c r="F6119" s="6">
        <v>6.3291139240506328E-3</v>
      </c>
      <c r="G6119" t="s">
        <v>1322</v>
      </c>
      <c r="H6119" t="s">
        <v>364</v>
      </c>
      <c r="I6119" s="1">
        <v>65.37</v>
      </c>
      <c r="J6119" s="2">
        <v>0.3177215189873418</v>
      </c>
      <c r="K6119" s="2">
        <v>0.50632911392405067</v>
      </c>
      <c r="L6119" s="2">
        <v>0.41455696202531644</v>
      </c>
    </row>
    <row r="6120" spans="1:12" x14ac:dyDescent="0.35">
      <c r="A6120">
        <v>7830638</v>
      </c>
      <c r="B6120" t="s">
        <v>64</v>
      </c>
      <c r="C6120" t="s">
        <v>96</v>
      </c>
      <c r="D6120" t="s">
        <v>472</v>
      </c>
      <c r="E6120" t="s">
        <v>2723</v>
      </c>
      <c r="F6120" s="6">
        <v>6.3291139240506333E-2</v>
      </c>
      <c r="G6120" t="s">
        <v>533</v>
      </c>
      <c r="H6120" t="s">
        <v>206</v>
      </c>
      <c r="I6120" s="1">
        <v>88.54</v>
      </c>
      <c r="J6120" s="2">
        <v>4.9113924050632907</v>
      </c>
      <c r="K6120" s="2">
        <v>6.3291139240506329</v>
      </c>
      <c r="L6120" s="2">
        <v>5.6075948401342472</v>
      </c>
    </row>
    <row r="6121" spans="1:12" x14ac:dyDescent="0.35">
      <c r="A6121">
        <v>7830638</v>
      </c>
      <c r="B6121" t="s">
        <v>64</v>
      </c>
      <c r="C6121" t="s">
        <v>96</v>
      </c>
      <c r="D6121" t="s">
        <v>472</v>
      </c>
      <c r="E6121" t="s">
        <v>2724</v>
      </c>
      <c r="F6121" s="6">
        <v>1.2658227848101266E-2</v>
      </c>
      <c r="G6121" t="s">
        <v>463</v>
      </c>
      <c r="H6121" t="s">
        <v>1429</v>
      </c>
      <c r="I6121" s="1">
        <v>69.06</v>
      </c>
      <c r="J6121" s="2">
        <v>0.72025316455696198</v>
      </c>
      <c r="K6121" s="2">
        <v>1.1354430379746836</v>
      </c>
      <c r="L6121" s="2">
        <v>0.87468352498887458</v>
      </c>
    </row>
    <row r="6122" spans="1:12" x14ac:dyDescent="0.35">
      <c r="A6122">
        <v>7830638</v>
      </c>
      <c r="B6122" t="s">
        <v>64</v>
      </c>
      <c r="C6122" t="s">
        <v>96</v>
      </c>
      <c r="D6122" t="s">
        <v>472</v>
      </c>
      <c r="E6122" t="s">
        <v>947</v>
      </c>
      <c r="F6122" s="6">
        <v>6.3291139240506328E-3</v>
      </c>
      <c r="G6122" t="s">
        <v>587</v>
      </c>
      <c r="H6122" t="s">
        <v>600</v>
      </c>
      <c r="I6122" s="1">
        <v>77.284999999999997</v>
      </c>
      <c r="J6122" s="2">
        <v>0.42531645569620252</v>
      </c>
      <c r="K6122" s="2">
        <v>0.60822784810126573</v>
      </c>
      <c r="L6122" s="2">
        <v>0.48924052564403681</v>
      </c>
    </row>
    <row r="6123" spans="1:12" x14ac:dyDescent="0.35">
      <c r="A6123">
        <v>7830638</v>
      </c>
      <c r="B6123" t="s">
        <v>64</v>
      </c>
      <c r="C6123" t="s">
        <v>96</v>
      </c>
      <c r="D6123" t="s">
        <v>472</v>
      </c>
      <c r="E6123" t="s">
        <v>1323</v>
      </c>
      <c r="F6123" s="6">
        <v>1.2658227848101266E-2</v>
      </c>
      <c r="G6123" t="s">
        <v>285</v>
      </c>
      <c r="H6123" t="s">
        <v>173</v>
      </c>
      <c r="I6123" s="1">
        <v>69.48</v>
      </c>
      <c r="J6123" s="2">
        <v>0.52658227848101269</v>
      </c>
      <c r="K6123" s="2">
        <v>0.97215189873417718</v>
      </c>
      <c r="L6123" s="2">
        <v>0.879746835443038</v>
      </c>
    </row>
    <row r="6124" spans="1:12" x14ac:dyDescent="0.35">
      <c r="A6124">
        <v>7830638</v>
      </c>
      <c r="B6124" t="s">
        <v>64</v>
      </c>
      <c r="C6124" t="s">
        <v>96</v>
      </c>
      <c r="D6124" t="s">
        <v>472</v>
      </c>
      <c r="E6124" t="s">
        <v>629</v>
      </c>
      <c r="F6124" s="6">
        <v>3.1645569620253167E-2</v>
      </c>
      <c r="G6124" t="s">
        <v>630</v>
      </c>
      <c r="H6124" t="s">
        <v>631</v>
      </c>
      <c r="I6124" s="1">
        <v>64.77000000000001</v>
      </c>
      <c r="J6124" s="2">
        <v>1.1329113924050633</v>
      </c>
      <c r="K6124" s="2">
        <v>2.7373417721518991</v>
      </c>
      <c r="L6124" s="2">
        <v>2.0506330079670194</v>
      </c>
    </row>
    <row r="6125" spans="1:12" x14ac:dyDescent="0.35">
      <c r="A6125">
        <v>7830638</v>
      </c>
      <c r="B6125" t="s">
        <v>64</v>
      </c>
      <c r="C6125" t="s">
        <v>96</v>
      </c>
      <c r="D6125" t="s">
        <v>472</v>
      </c>
      <c r="E6125" t="s">
        <v>632</v>
      </c>
      <c r="F6125" s="6">
        <v>1.8987341772151899E-2</v>
      </c>
      <c r="G6125" t="s">
        <v>633</v>
      </c>
      <c r="H6125" t="s">
        <v>612</v>
      </c>
      <c r="I6125" s="1">
        <v>64.789999999999992</v>
      </c>
      <c r="J6125" s="2">
        <v>0.64746835443037976</v>
      </c>
      <c r="K6125" s="2">
        <v>1.3746835443037977</v>
      </c>
      <c r="L6125" s="2">
        <v>1.2284809547134592</v>
      </c>
    </row>
    <row r="6126" spans="1:12" x14ac:dyDescent="0.35">
      <c r="A6126">
        <v>7830638</v>
      </c>
      <c r="B6126" t="s">
        <v>64</v>
      </c>
      <c r="C6126" t="s">
        <v>96</v>
      </c>
      <c r="D6126" t="s">
        <v>472</v>
      </c>
      <c r="E6126" t="s">
        <v>951</v>
      </c>
      <c r="F6126" s="6">
        <v>1.8987341772151899E-2</v>
      </c>
      <c r="G6126" t="s">
        <v>952</v>
      </c>
      <c r="H6126" t="s">
        <v>436</v>
      </c>
      <c r="I6126" s="1">
        <v>64.45</v>
      </c>
      <c r="J6126" s="2">
        <v>0.70632911392405073</v>
      </c>
      <c r="K6126" s="2">
        <v>1.5645569620253166</v>
      </c>
      <c r="L6126" s="2">
        <v>1.2227848390989666</v>
      </c>
    </row>
    <row r="6127" spans="1:12" x14ac:dyDescent="0.35">
      <c r="A6127">
        <v>7830638</v>
      </c>
      <c r="B6127" t="s">
        <v>64</v>
      </c>
      <c r="C6127" t="s">
        <v>96</v>
      </c>
      <c r="D6127" t="s">
        <v>472</v>
      </c>
      <c r="E6127" t="s">
        <v>776</v>
      </c>
      <c r="F6127" s="6">
        <v>6.3291139240506328E-3</v>
      </c>
      <c r="G6127" t="s">
        <v>336</v>
      </c>
      <c r="H6127" t="s">
        <v>777</v>
      </c>
      <c r="I6127" s="1">
        <v>55.67</v>
      </c>
      <c r="J6127" s="2">
        <v>0.24367088607594936</v>
      </c>
      <c r="K6127" s="2">
        <v>0.48417721518987339</v>
      </c>
      <c r="L6127" s="2">
        <v>0.35253165039835094</v>
      </c>
    </row>
    <row r="6128" spans="1:12" x14ac:dyDescent="0.35">
      <c r="A6128">
        <v>7830638</v>
      </c>
      <c r="B6128" t="s">
        <v>64</v>
      </c>
      <c r="C6128" t="s">
        <v>96</v>
      </c>
      <c r="D6128" t="s">
        <v>472</v>
      </c>
      <c r="E6128" t="s">
        <v>1324</v>
      </c>
      <c r="F6128" s="6">
        <v>1.8987341772151899E-2</v>
      </c>
      <c r="G6128" t="s">
        <v>1325</v>
      </c>
      <c r="H6128" t="s">
        <v>652</v>
      </c>
      <c r="I6128" s="1">
        <v>79.004999999999995</v>
      </c>
      <c r="J6128" s="2">
        <v>1.0158227848101267</v>
      </c>
      <c r="K6128" s="2">
        <v>1.7943037974683544</v>
      </c>
      <c r="L6128" s="2">
        <v>1.5018987052048309</v>
      </c>
    </row>
    <row r="6129" spans="1:12" x14ac:dyDescent="0.35">
      <c r="A6129">
        <v>7830638</v>
      </c>
      <c r="B6129" t="s">
        <v>64</v>
      </c>
      <c r="C6129" t="s">
        <v>96</v>
      </c>
      <c r="D6129" t="s">
        <v>472</v>
      </c>
      <c r="E6129" t="s">
        <v>1326</v>
      </c>
      <c r="F6129" s="6">
        <v>2.5316455696202531E-2</v>
      </c>
      <c r="G6129" t="s">
        <v>1327</v>
      </c>
      <c r="H6129" t="s">
        <v>1328</v>
      </c>
      <c r="I6129" s="1">
        <v>59.195</v>
      </c>
      <c r="J6129" s="2">
        <v>0.98227848101265813</v>
      </c>
      <c r="K6129" s="2">
        <v>1.8354430379746836</v>
      </c>
      <c r="L6129" s="2">
        <v>1.4987341965301126</v>
      </c>
    </row>
    <row r="6130" spans="1:12" x14ac:dyDescent="0.35">
      <c r="A6130">
        <v>7830638</v>
      </c>
      <c r="B6130" t="s">
        <v>64</v>
      </c>
      <c r="C6130" t="s">
        <v>96</v>
      </c>
      <c r="D6130" t="s">
        <v>472</v>
      </c>
      <c r="E6130" t="s">
        <v>1043</v>
      </c>
      <c r="F6130" s="6">
        <v>1.8987341772151899E-2</v>
      </c>
      <c r="G6130" t="s">
        <v>648</v>
      </c>
      <c r="H6130" t="s">
        <v>628</v>
      </c>
      <c r="I6130" s="1">
        <v>66.34</v>
      </c>
      <c r="J6130" s="2">
        <v>0.90569620253164562</v>
      </c>
      <c r="K6130" s="2">
        <v>1.5911392405063292</v>
      </c>
      <c r="L6130" s="2">
        <v>1.2588608174384395</v>
      </c>
    </row>
    <row r="6131" spans="1:12" x14ac:dyDescent="0.35">
      <c r="A6131">
        <v>7830638</v>
      </c>
      <c r="B6131" t="s">
        <v>64</v>
      </c>
      <c r="C6131" t="s">
        <v>96</v>
      </c>
      <c r="D6131" t="s">
        <v>472</v>
      </c>
      <c r="E6131" t="s">
        <v>1329</v>
      </c>
      <c r="F6131" s="6">
        <v>3.7974683544303799E-2</v>
      </c>
      <c r="G6131" t="s">
        <v>1330</v>
      </c>
      <c r="H6131" t="s">
        <v>852</v>
      </c>
      <c r="I6131" s="1">
        <v>51.08</v>
      </c>
      <c r="J6131" s="2">
        <v>1.1620253164556964</v>
      </c>
      <c r="K6131" s="2">
        <v>2.9506329113924052</v>
      </c>
      <c r="L6131" s="2">
        <v>1.9405062711691554</v>
      </c>
    </row>
    <row r="6132" spans="1:12" x14ac:dyDescent="0.35">
      <c r="A6132">
        <v>7830638</v>
      </c>
      <c r="B6132" t="s">
        <v>64</v>
      </c>
      <c r="C6132" t="s">
        <v>96</v>
      </c>
      <c r="D6132" t="s">
        <v>472</v>
      </c>
      <c r="E6132" t="s">
        <v>1331</v>
      </c>
      <c r="F6132" s="6">
        <v>6.3291139240506328E-3</v>
      </c>
      <c r="G6132" t="s">
        <v>769</v>
      </c>
      <c r="H6132" t="s">
        <v>206</v>
      </c>
      <c r="I6132" s="1">
        <v>78.989999999999995</v>
      </c>
      <c r="J6132" s="2">
        <v>0.29683544303797466</v>
      </c>
      <c r="K6132" s="2">
        <v>0.63291139240506333</v>
      </c>
      <c r="L6132" s="2">
        <v>0.5</v>
      </c>
    </row>
    <row r="6133" spans="1:12" x14ac:dyDescent="0.35">
      <c r="A6133">
        <v>7830638</v>
      </c>
      <c r="B6133" t="s">
        <v>64</v>
      </c>
      <c r="C6133" t="s">
        <v>96</v>
      </c>
      <c r="D6133" t="s">
        <v>472</v>
      </c>
      <c r="E6133" t="s">
        <v>2725</v>
      </c>
      <c r="F6133" s="6">
        <v>1.2658227848101266E-2</v>
      </c>
      <c r="G6133" t="s">
        <v>505</v>
      </c>
      <c r="H6133" t="s">
        <v>167</v>
      </c>
      <c r="I6133" s="1">
        <v>83.614999999999995</v>
      </c>
      <c r="J6133" s="2">
        <v>1.1151898734177215</v>
      </c>
      <c r="K6133" s="2">
        <v>1.1329113924050633</v>
      </c>
      <c r="L6133" s="2">
        <v>1.0569620253164558</v>
      </c>
    </row>
    <row r="6134" spans="1:12" x14ac:dyDescent="0.35">
      <c r="A6134">
        <v>7830638</v>
      </c>
      <c r="B6134" t="s">
        <v>64</v>
      </c>
      <c r="C6134" t="s">
        <v>96</v>
      </c>
      <c r="D6134" t="s">
        <v>472</v>
      </c>
      <c r="E6134" t="s">
        <v>1332</v>
      </c>
      <c r="F6134" s="6">
        <v>4.4303797468354431E-2</v>
      </c>
      <c r="G6134" t="s">
        <v>1333</v>
      </c>
      <c r="H6134" t="s">
        <v>1039</v>
      </c>
      <c r="I6134" s="1">
        <v>62.54</v>
      </c>
      <c r="J6134" s="2">
        <v>1.4044303797468354</v>
      </c>
      <c r="K6134" s="2">
        <v>3.3360759493670886</v>
      </c>
      <c r="L6134" s="2">
        <v>2.7734176539167574</v>
      </c>
    </row>
    <row r="6135" spans="1:12" x14ac:dyDescent="0.35">
      <c r="A6135">
        <v>7830638</v>
      </c>
      <c r="B6135" t="s">
        <v>64</v>
      </c>
      <c r="C6135" t="s">
        <v>96</v>
      </c>
      <c r="D6135" t="s">
        <v>472</v>
      </c>
      <c r="E6135" t="s">
        <v>958</v>
      </c>
      <c r="F6135" s="6">
        <v>1.2658227848101266E-2</v>
      </c>
      <c r="G6135" t="s">
        <v>524</v>
      </c>
      <c r="H6135" t="s">
        <v>959</v>
      </c>
      <c r="I6135" s="1">
        <v>58.135000000000005</v>
      </c>
      <c r="J6135" s="2">
        <v>0.47721518987341777</v>
      </c>
      <c r="K6135" s="2">
        <v>1.0936708860759494</v>
      </c>
      <c r="L6135" s="2">
        <v>0.73544301865976069</v>
      </c>
    </row>
    <row r="6136" spans="1:12" x14ac:dyDescent="0.35">
      <c r="A6136">
        <v>7830638</v>
      </c>
      <c r="B6136" t="s">
        <v>64</v>
      </c>
      <c r="C6136" t="s">
        <v>96</v>
      </c>
      <c r="D6136" t="s">
        <v>472</v>
      </c>
      <c r="E6136" t="s">
        <v>960</v>
      </c>
      <c r="F6136" s="6">
        <v>2.5316455696202531E-2</v>
      </c>
      <c r="G6136" t="s">
        <v>745</v>
      </c>
      <c r="H6136" t="s">
        <v>720</v>
      </c>
      <c r="I6136" s="1">
        <v>61.704999999999998</v>
      </c>
      <c r="J6136" s="2">
        <v>0.88607594936708856</v>
      </c>
      <c r="K6136" s="2">
        <v>1.7569620253164557</v>
      </c>
      <c r="L6136" s="2">
        <v>1.5645569427103936</v>
      </c>
    </row>
    <row r="6137" spans="1:12" x14ac:dyDescent="0.35">
      <c r="A6137">
        <v>7830638</v>
      </c>
      <c r="B6137" t="s">
        <v>64</v>
      </c>
      <c r="C6137" t="s">
        <v>96</v>
      </c>
      <c r="D6137" t="s">
        <v>472</v>
      </c>
      <c r="E6137" t="s">
        <v>1334</v>
      </c>
      <c r="F6137" s="6">
        <v>2.5316455696202531E-2</v>
      </c>
      <c r="G6137" t="s">
        <v>1335</v>
      </c>
      <c r="H6137" t="s">
        <v>246</v>
      </c>
      <c r="I6137" s="1">
        <v>56.87</v>
      </c>
      <c r="J6137" s="2">
        <v>0.8683544303797468</v>
      </c>
      <c r="K6137" s="2">
        <v>1.931645569620253</v>
      </c>
      <c r="L6137" s="2">
        <v>1.4379746642293809</v>
      </c>
    </row>
    <row r="6138" spans="1:12" x14ac:dyDescent="0.35">
      <c r="A6138">
        <v>7830638</v>
      </c>
      <c r="B6138" t="s">
        <v>64</v>
      </c>
      <c r="C6138" t="s">
        <v>96</v>
      </c>
      <c r="D6138" t="s">
        <v>472</v>
      </c>
      <c r="E6138" t="s">
        <v>1336</v>
      </c>
      <c r="F6138" s="6">
        <v>2.5316455696202531E-2</v>
      </c>
      <c r="G6138" t="s">
        <v>1337</v>
      </c>
      <c r="H6138" t="s">
        <v>508</v>
      </c>
      <c r="I6138" s="1">
        <v>63.905000000000001</v>
      </c>
      <c r="J6138" s="2">
        <v>1.0126582278481013</v>
      </c>
      <c r="K6138" s="2">
        <v>1.9848101265822786</v>
      </c>
      <c r="L6138" s="2">
        <v>1.6177215576171875</v>
      </c>
    </row>
    <row r="6139" spans="1:12" x14ac:dyDescent="0.35">
      <c r="A6139">
        <v>7830638</v>
      </c>
      <c r="B6139" t="s">
        <v>64</v>
      </c>
      <c r="C6139" t="s">
        <v>96</v>
      </c>
      <c r="D6139" t="s">
        <v>472</v>
      </c>
      <c r="E6139" t="s">
        <v>961</v>
      </c>
      <c r="F6139" s="6">
        <v>1.2658227848101266E-2</v>
      </c>
      <c r="G6139" t="s">
        <v>949</v>
      </c>
      <c r="H6139" t="s">
        <v>962</v>
      </c>
      <c r="I6139" s="1">
        <v>50.589999999999996</v>
      </c>
      <c r="J6139" s="2">
        <v>0.47594936708860758</v>
      </c>
      <c r="K6139" s="2">
        <v>0.8215189873417722</v>
      </c>
      <c r="L6139" s="2">
        <v>0.64050630979900114</v>
      </c>
    </row>
    <row r="6140" spans="1:12" x14ac:dyDescent="0.35">
      <c r="A6140">
        <v>7830638</v>
      </c>
      <c r="B6140" t="s">
        <v>64</v>
      </c>
      <c r="C6140" t="s">
        <v>96</v>
      </c>
      <c r="D6140" t="s">
        <v>492</v>
      </c>
      <c r="E6140" t="s">
        <v>787</v>
      </c>
      <c r="F6140" s="6">
        <v>1.2658227848101266E-2</v>
      </c>
      <c r="G6140" t="s">
        <v>788</v>
      </c>
      <c r="H6140" t="s">
        <v>170</v>
      </c>
      <c r="I6140" s="1">
        <v>76.414999999999992</v>
      </c>
      <c r="J6140" s="2">
        <v>0.59493670886075944</v>
      </c>
      <c r="K6140" s="2">
        <v>1.181012658227848</v>
      </c>
      <c r="L6140" s="2">
        <v>0.96708862690985953</v>
      </c>
    </row>
    <row r="6141" spans="1:12" x14ac:dyDescent="0.35">
      <c r="A6141">
        <v>7830638</v>
      </c>
      <c r="B6141" t="s">
        <v>64</v>
      </c>
      <c r="C6141" t="s">
        <v>96</v>
      </c>
      <c r="D6141" t="s">
        <v>710</v>
      </c>
      <c r="E6141" t="s">
        <v>983</v>
      </c>
      <c r="F6141" s="6">
        <v>1.2658227848101266E-2</v>
      </c>
      <c r="G6141" t="s">
        <v>984</v>
      </c>
      <c r="H6141" t="s">
        <v>450</v>
      </c>
      <c r="I6141" s="1">
        <v>64.594999999999999</v>
      </c>
      <c r="J6141" s="2">
        <v>0.6</v>
      </c>
      <c r="K6141" s="2">
        <v>0.99367088607594933</v>
      </c>
      <c r="L6141" s="2">
        <v>0.81772149967241892</v>
      </c>
    </row>
    <row r="6142" spans="1:12" x14ac:dyDescent="0.35">
      <c r="A6142">
        <v>7830638</v>
      </c>
      <c r="B6142" t="s">
        <v>64</v>
      </c>
      <c r="C6142" t="s">
        <v>96</v>
      </c>
      <c r="D6142" t="s">
        <v>710</v>
      </c>
      <c r="E6142" t="s">
        <v>991</v>
      </c>
      <c r="F6142" s="6">
        <v>6.3291139240506328E-3</v>
      </c>
      <c r="G6142" t="s">
        <v>785</v>
      </c>
      <c r="H6142" t="s">
        <v>173</v>
      </c>
      <c r="I6142" s="1">
        <v>63.704999999999998</v>
      </c>
      <c r="J6142" s="2">
        <v>0.31455696202531647</v>
      </c>
      <c r="K6142" s="2">
        <v>0.48607594936708859</v>
      </c>
      <c r="L6142" s="2">
        <v>0.40316456179075605</v>
      </c>
    </row>
    <row r="6143" spans="1:12" x14ac:dyDescent="0.35">
      <c r="A6143">
        <v>7830638</v>
      </c>
      <c r="B6143" t="s">
        <v>64</v>
      </c>
      <c r="C6143" t="s">
        <v>96</v>
      </c>
      <c r="D6143" t="s">
        <v>710</v>
      </c>
      <c r="E6143" t="s">
        <v>2048</v>
      </c>
      <c r="F6143" s="6">
        <v>6.3291139240506328E-3</v>
      </c>
      <c r="G6143" t="s">
        <v>359</v>
      </c>
      <c r="H6143" t="s">
        <v>973</v>
      </c>
      <c r="I6143" s="1">
        <v>88.07</v>
      </c>
      <c r="J6143" s="2">
        <v>0.47911392405063291</v>
      </c>
      <c r="K6143" s="2">
        <v>0.61518987341772158</v>
      </c>
      <c r="L6143" s="2">
        <v>0.55759492705139935</v>
      </c>
    </row>
    <row r="6144" spans="1:12" x14ac:dyDescent="0.35">
      <c r="A6144">
        <v>7830638</v>
      </c>
      <c r="B6144" t="s">
        <v>64</v>
      </c>
      <c r="C6144" t="s">
        <v>96</v>
      </c>
      <c r="D6144" t="s">
        <v>199</v>
      </c>
      <c r="E6144" t="s">
        <v>1785</v>
      </c>
      <c r="F6144" s="6">
        <v>1.2658227848101266E-2</v>
      </c>
      <c r="G6144" t="s">
        <v>1096</v>
      </c>
      <c r="H6144" t="s">
        <v>221</v>
      </c>
      <c r="I6144" s="1">
        <v>69.27</v>
      </c>
      <c r="J6144" s="2">
        <v>0.68101265822784807</v>
      </c>
      <c r="K6144" s="2">
        <v>1.051898734177215</v>
      </c>
      <c r="L6144" s="2">
        <v>0.87594932845876183</v>
      </c>
    </row>
    <row r="6145" spans="1:12" x14ac:dyDescent="0.35">
      <c r="A6145">
        <v>7830638</v>
      </c>
      <c r="B6145" t="s">
        <v>64</v>
      </c>
      <c r="C6145" t="s">
        <v>96</v>
      </c>
      <c r="D6145" t="s">
        <v>199</v>
      </c>
      <c r="E6145" t="s">
        <v>797</v>
      </c>
      <c r="F6145" s="6">
        <v>6.3291139240506328E-3</v>
      </c>
      <c r="G6145" t="s">
        <v>651</v>
      </c>
      <c r="H6145" t="s">
        <v>798</v>
      </c>
      <c r="I6145" s="1">
        <v>67.584999999999994</v>
      </c>
      <c r="J6145" s="2">
        <v>0.30316455696202532</v>
      </c>
      <c r="K6145" s="2">
        <v>0.51835443037974682</v>
      </c>
      <c r="L6145" s="2">
        <v>0.42848099334330497</v>
      </c>
    </row>
    <row r="6146" spans="1:12" x14ac:dyDescent="0.35">
      <c r="A6146">
        <v>7830638</v>
      </c>
      <c r="B6146" t="s">
        <v>64</v>
      </c>
      <c r="C6146" t="s">
        <v>96</v>
      </c>
      <c r="D6146" t="s">
        <v>199</v>
      </c>
      <c r="E6146" t="s">
        <v>801</v>
      </c>
      <c r="F6146" s="6">
        <v>6.3291139240506328E-3</v>
      </c>
      <c r="G6146" t="s">
        <v>542</v>
      </c>
      <c r="H6146" t="s">
        <v>802</v>
      </c>
      <c r="I6146" s="1">
        <v>45.064999999999998</v>
      </c>
      <c r="J6146" s="2">
        <v>0.20569620253164556</v>
      </c>
      <c r="K6146" s="2">
        <v>0.37658227848101267</v>
      </c>
      <c r="L6146" s="2">
        <v>0.28544302831722212</v>
      </c>
    </row>
    <row r="6147" spans="1:12" x14ac:dyDescent="0.35">
      <c r="A6147">
        <v>7830638</v>
      </c>
      <c r="B6147" t="s">
        <v>64</v>
      </c>
      <c r="C6147" t="s">
        <v>96</v>
      </c>
      <c r="D6147" t="s">
        <v>199</v>
      </c>
      <c r="E6147" t="s">
        <v>1286</v>
      </c>
      <c r="F6147" s="6">
        <v>6.3291139240506328E-3</v>
      </c>
      <c r="G6147" t="s">
        <v>833</v>
      </c>
      <c r="H6147" t="s">
        <v>1287</v>
      </c>
      <c r="I6147" s="1">
        <v>61.765000000000001</v>
      </c>
      <c r="J6147" s="2">
        <v>0.28797468354430378</v>
      </c>
      <c r="K6147" s="2">
        <v>0.42341772151898738</v>
      </c>
      <c r="L6147" s="2">
        <v>0.38164556479152245</v>
      </c>
    </row>
    <row r="6148" spans="1:12" x14ac:dyDescent="0.35">
      <c r="A6148">
        <v>7830638</v>
      </c>
      <c r="B6148" t="s">
        <v>64</v>
      </c>
      <c r="C6148" t="s">
        <v>96</v>
      </c>
      <c r="D6148" t="s">
        <v>381</v>
      </c>
      <c r="E6148" t="s">
        <v>2161</v>
      </c>
      <c r="F6148" s="6">
        <v>6.3291139240506328E-3</v>
      </c>
      <c r="G6148" t="s">
        <v>658</v>
      </c>
      <c r="H6148" t="s">
        <v>587</v>
      </c>
      <c r="I6148" s="1">
        <v>64.990000000000009</v>
      </c>
      <c r="J6148" s="2">
        <v>0.24493670886075949</v>
      </c>
      <c r="K6148" s="2">
        <v>0.42531645569620252</v>
      </c>
      <c r="L6148" s="2">
        <v>0.41139240506329111</v>
      </c>
    </row>
    <row r="6149" spans="1:12" x14ac:dyDescent="0.35">
      <c r="A6149">
        <v>7830638</v>
      </c>
      <c r="B6149" t="s">
        <v>64</v>
      </c>
      <c r="C6149" t="s">
        <v>96</v>
      </c>
      <c r="D6149" t="s">
        <v>381</v>
      </c>
      <c r="E6149" t="s">
        <v>805</v>
      </c>
      <c r="F6149" s="6">
        <v>6.3291139240506328E-3</v>
      </c>
      <c r="G6149" t="s">
        <v>602</v>
      </c>
      <c r="H6149" t="s">
        <v>806</v>
      </c>
      <c r="I6149" s="1">
        <v>68.754999999999995</v>
      </c>
      <c r="J6149" s="2">
        <v>0.26455696202531642</v>
      </c>
      <c r="K6149" s="2">
        <v>0.56329113924050633</v>
      </c>
      <c r="L6149" s="2">
        <v>0.43481010726735558</v>
      </c>
    </row>
    <row r="6150" spans="1:12" x14ac:dyDescent="0.35">
      <c r="A6150">
        <v>7830638</v>
      </c>
      <c r="B6150" t="s">
        <v>64</v>
      </c>
      <c r="C6150" t="s">
        <v>96</v>
      </c>
      <c r="D6150" t="s">
        <v>381</v>
      </c>
      <c r="E6150" t="s">
        <v>2163</v>
      </c>
      <c r="F6150" s="6">
        <v>6.3291139240506328E-3</v>
      </c>
      <c r="G6150" t="s">
        <v>375</v>
      </c>
      <c r="H6150" t="s">
        <v>206</v>
      </c>
      <c r="I6150" s="1">
        <v>82.29</v>
      </c>
      <c r="J6150" s="2">
        <v>0.35253164556962024</v>
      </c>
      <c r="K6150" s="2">
        <v>0.63291139240506333</v>
      </c>
      <c r="L6150" s="2">
        <v>0.52088609526428997</v>
      </c>
    </row>
    <row r="6151" spans="1:12" x14ac:dyDescent="0.35">
      <c r="A6151">
        <v>7830638</v>
      </c>
      <c r="B6151" t="s">
        <v>64</v>
      </c>
      <c r="C6151" t="s">
        <v>96</v>
      </c>
      <c r="D6151" t="s">
        <v>381</v>
      </c>
      <c r="E6151" t="s">
        <v>2167</v>
      </c>
      <c r="F6151" s="6">
        <v>6.3291139240506328E-3</v>
      </c>
      <c r="G6151" t="s">
        <v>1276</v>
      </c>
      <c r="H6151" t="s">
        <v>590</v>
      </c>
      <c r="I6151" s="1">
        <v>53.37</v>
      </c>
      <c r="J6151" s="2">
        <v>0.25506329113924048</v>
      </c>
      <c r="K6151" s="2">
        <v>0.48860759493670886</v>
      </c>
      <c r="L6151" s="2">
        <v>0.33797469320176521</v>
      </c>
    </row>
    <row r="6152" spans="1:12" x14ac:dyDescent="0.35">
      <c r="A6152">
        <v>7830638</v>
      </c>
      <c r="B6152" t="s">
        <v>64</v>
      </c>
      <c r="C6152" t="s">
        <v>96</v>
      </c>
      <c r="D6152" t="s">
        <v>731</v>
      </c>
      <c r="E6152" t="s">
        <v>1061</v>
      </c>
      <c r="F6152" s="6">
        <v>6.3291139240506328E-3</v>
      </c>
      <c r="G6152" t="s">
        <v>1062</v>
      </c>
      <c r="H6152" t="s">
        <v>443</v>
      </c>
      <c r="I6152" s="1">
        <v>75.959999999999994</v>
      </c>
      <c r="J6152" s="2">
        <v>0.34620253164556963</v>
      </c>
      <c r="K6152" s="2">
        <v>0.57468354430379742</v>
      </c>
      <c r="L6152" s="2">
        <v>0.48101265822784811</v>
      </c>
    </row>
    <row r="6153" spans="1:12" x14ac:dyDescent="0.35">
      <c r="A6153">
        <v>7830638</v>
      </c>
      <c r="B6153" t="s">
        <v>64</v>
      </c>
      <c r="C6153" t="s">
        <v>96</v>
      </c>
      <c r="D6153" t="s">
        <v>731</v>
      </c>
      <c r="E6153" t="s">
        <v>1821</v>
      </c>
      <c r="F6153" s="6">
        <v>6.3291139240506328E-3</v>
      </c>
      <c r="G6153" t="s">
        <v>785</v>
      </c>
      <c r="H6153" t="s">
        <v>1118</v>
      </c>
      <c r="I6153" s="1">
        <v>75.58</v>
      </c>
      <c r="J6153" s="2">
        <v>0.31455696202531647</v>
      </c>
      <c r="K6153" s="2">
        <v>0.55316455696202538</v>
      </c>
      <c r="L6153" s="2">
        <v>0.4784810030007664</v>
      </c>
    </row>
    <row r="6154" spans="1:12" x14ac:dyDescent="0.35">
      <c r="A6154">
        <v>7830638</v>
      </c>
      <c r="B6154" t="s">
        <v>64</v>
      </c>
      <c r="C6154" t="str">
        <f>C6153</f>
        <v>E</v>
      </c>
      <c r="D6154" s="4" t="str">
        <f>"Comparison School Score"</f>
        <v>Comparison School Score</v>
      </c>
      <c r="F6154" s="6">
        <v>1.0000000000000002</v>
      </c>
      <c r="I6154" s="1"/>
      <c r="J6154" s="2">
        <v>45.271518987341764</v>
      </c>
      <c r="K6154" s="2">
        <v>80.720886075949366</v>
      </c>
      <c r="L6154" s="2">
        <v>68.318353966821576</v>
      </c>
    </row>
    <row r="6155" spans="1:12" x14ac:dyDescent="0.35">
      <c r="A6155">
        <v>7830617</v>
      </c>
      <c r="B6155" t="s">
        <v>27</v>
      </c>
      <c r="C6155" t="s">
        <v>96</v>
      </c>
      <c r="D6155" t="s">
        <v>392</v>
      </c>
      <c r="E6155" t="s">
        <v>531</v>
      </c>
      <c r="F6155" s="6">
        <v>2.3474178403755869E-3</v>
      </c>
      <c r="G6155" t="s">
        <v>532</v>
      </c>
      <c r="H6155" t="s">
        <v>533</v>
      </c>
      <c r="I6155" s="1">
        <v>69.039999999999992</v>
      </c>
      <c r="J6155" s="2">
        <v>0.10375586854460095</v>
      </c>
      <c r="K6155" s="2">
        <v>0.18215962441314554</v>
      </c>
      <c r="L6155" s="2">
        <v>0.16220656918807769</v>
      </c>
    </row>
    <row r="6156" spans="1:12" x14ac:dyDescent="0.35">
      <c r="A6156">
        <v>7830617</v>
      </c>
      <c r="B6156" t="s">
        <v>27</v>
      </c>
      <c r="C6156" t="s">
        <v>96</v>
      </c>
      <c r="D6156" t="s">
        <v>392</v>
      </c>
      <c r="E6156" t="s">
        <v>534</v>
      </c>
      <c r="F6156" s="6">
        <v>2.3474178403755869E-3</v>
      </c>
      <c r="G6156" t="s">
        <v>535</v>
      </c>
      <c r="H6156" t="s">
        <v>513</v>
      </c>
      <c r="I6156" s="1">
        <v>70.734999999999999</v>
      </c>
      <c r="J6156" s="2">
        <v>0.14929577464788732</v>
      </c>
      <c r="K6156" s="2">
        <v>0.20563380281690141</v>
      </c>
      <c r="L6156" s="2">
        <v>0.16619719026234228</v>
      </c>
    </row>
    <row r="6157" spans="1:12" x14ac:dyDescent="0.35">
      <c r="A6157">
        <v>7830617</v>
      </c>
      <c r="B6157" t="s">
        <v>27</v>
      </c>
      <c r="C6157" t="s">
        <v>96</v>
      </c>
      <c r="D6157" t="s">
        <v>392</v>
      </c>
      <c r="E6157" t="s">
        <v>536</v>
      </c>
      <c r="F6157" s="6">
        <v>1.8779342723004695E-2</v>
      </c>
      <c r="G6157" t="s">
        <v>537</v>
      </c>
      <c r="H6157" t="s">
        <v>538</v>
      </c>
      <c r="I6157" s="1">
        <v>68.204999999999998</v>
      </c>
      <c r="J6157" s="2">
        <v>0.69107981220657277</v>
      </c>
      <c r="K6157" s="2">
        <v>1.568075117370892</v>
      </c>
      <c r="L6157" s="2">
        <v>1.2788732107816168</v>
      </c>
    </row>
    <row r="6158" spans="1:12" x14ac:dyDescent="0.35">
      <c r="A6158">
        <v>7830617</v>
      </c>
      <c r="B6158" t="s">
        <v>27</v>
      </c>
      <c r="C6158" t="s">
        <v>96</v>
      </c>
      <c r="D6158" t="s">
        <v>392</v>
      </c>
      <c r="E6158" t="s">
        <v>394</v>
      </c>
      <c r="F6158" s="6">
        <v>4.6948356807511738E-3</v>
      </c>
      <c r="G6158" t="s">
        <v>395</v>
      </c>
      <c r="H6158" t="s">
        <v>396</v>
      </c>
      <c r="I6158" s="1">
        <v>78.709999999999994</v>
      </c>
      <c r="J6158" s="2">
        <v>0.22582159624413148</v>
      </c>
      <c r="K6158" s="2">
        <v>0.46760563380281689</v>
      </c>
      <c r="L6158" s="2">
        <v>0.3694835680751174</v>
      </c>
    </row>
    <row r="6159" spans="1:12" x14ac:dyDescent="0.35">
      <c r="A6159">
        <v>7830617</v>
      </c>
      <c r="B6159" t="s">
        <v>27</v>
      </c>
      <c r="C6159" t="s">
        <v>96</v>
      </c>
      <c r="D6159" t="s">
        <v>392</v>
      </c>
      <c r="E6159" t="s">
        <v>539</v>
      </c>
      <c r="F6159" s="6">
        <v>7.0422535211267607E-3</v>
      </c>
      <c r="G6159" t="s">
        <v>540</v>
      </c>
      <c r="H6159" t="s">
        <v>401</v>
      </c>
      <c r="I6159" s="1">
        <v>63.690000000000005</v>
      </c>
      <c r="J6159" s="2">
        <v>0.24366197183098592</v>
      </c>
      <c r="K6159" s="2">
        <v>0.5028169014084507</v>
      </c>
      <c r="L6159" s="2">
        <v>0.44859155466858769</v>
      </c>
    </row>
    <row r="6160" spans="1:12" x14ac:dyDescent="0.35">
      <c r="A6160">
        <v>7830617</v>
      </c>
      <c r="B6160" t="s">
        <v>27</v>
      </c>
      <c r="C6160" t="s">
        <v>96</v>
      </c>
      <c r="D6160" t="s">
        <v>392</v>
      </c>
      <c r="E6160" t="s">
        <v>1302</v>
      </c>
      <c r="F6160" s="6">
        <v>4.6948356807511738E-3</v>
      </c>
      <c r="G6160" t="s">
        <v>1303</v>
      </c>
      <c r="H6160" t="s">
        <v>707</v>
      </c>
      <c r="I6160" s="1">
        <v>62.019999999999996</v>
      </c>
      <c r="J6160" s="2">
        <v>0.18122065727699532</v>
      </c>
      <c r="K6160" s="2">
        <v>0.37605633802816901</v>
      </c>
      <c r="L6160" s="2">
        <v>0.29107981220657275</v>
      </c>
    </row>
    <row r="6161" spans="1:12" x14ac:dyDescent="0.35">
      <c r="A6161">
        <v>7830617</v>
      </c>
      <c r="B6161" t="s">
        <v>27</v>
      </c>
      <c r="C6161" t="s">
        <v>96</v>
      </c>
      <c r="D6161" t="s">
        <v>392</v>
      </c>
      <c r="E6161" t="s">
        <v>541</v>
      </c>
      <c r="F6161" s="6">
        <v>1.1737089201877934E-2</v>
      </c>
      <c r="G6161" t="s">
        <v>542</v>
      </c>
      <c r="H6161" t="s">
        <v>543</v>
      </c>
      <c r="I6161" s="1">
        <v>65.474999999999994</v>
      </c>
      <c r="J6161" s="2">
        <v>0.38145539906103282</v>
      </c>
      <c r="K6161" s="2">
        <v>0.90492957746478864</v>
      </c>
      <c r="L6161" s="2">
        <v>0.76877934272300463</v>
      </c>
    </row>
    <row r="6162" spans="1:12" x14ac:dyDescent="0.35">
      <c r="A6162">
        <v>7830617</v>
      </c>
      <c r="B6162" t="s">
        <v>27</v>
      </c>
      <c r="C6162" t="s">
        <v>96</v>
      </c>
      <c r="D6162" t="s">
        <v>392</v>
      </c>
      <c r="E6162" t="s">
        <v>544</v>
      </c>
      <c r="F6162" s="6">
        <v>1.4084507042253521E-2</v>
      </c>
      <c r="G6162" t="s">
        <v>545</v>
      </c>
      <c r="H6162" t="s">
        <v>256</v>
      </c>
      <c r="I6162" s="1">
        <v>72.72</v>
      </c>
      <c r="J6162" s="2">
        <v>0.63380281690140849</v>
      </c>
      <c r="K6162" s="2">
        <v>1.2056338028169014</v>
      </c>
      <c r="L6162" s="2">
        <v>1.0253521556585607</v>
      </c>
    </row>
    <row r="6163" spans="1:12" x14ac:dyDescent="0.35">
      <c r="A6163">
        <v>7830617</v>
      </c>
      <c r="B6163" t="s">
        <v>27</v>
      </c>
      <c r="C6163" t="s">
        <v>96</v>
      </c>
      <c r="D6163" t="s">
        <v>392</v>
      </c>
      <c r="E6163" t="s">
        <v>550</v>
      </c>
      <c r="F6163" s="6">
        <v>2.3474178403755869E-3</v>
      </c>
      <c r="G6163" t="s">
        <v>551</v>
      </c>
      <c r="H6163" t="s">
        <v>552</v>
      </c>
      <c r="I6163" s="1">
        <v>72.474999999999994</v>
      </c>
      <c r="J6163" s="2">
        <v>9.2723004694835687E-2</v>
      </c>
      <c r="K6163" s="2">
        <v>0.21666666666666667</v>
      </c>
      <c r="L6163" s="2">
        <v>0.16995305522506785</v>
      </c>
    </row>
    <row r="6164" spans="1:12" x14ac:dyDescent="0.35">
      <c r="A6164">
        <v>7830617</v>
      </c>
      <c r="B6164" t="s">
        <v>27</v>
      </c>
      <c r="C6164" t="s">
        <v>96</v>
      </c>
      <c r="D6164" t="s">
        <v>392</v>
      </c>
      <c r="E6164" t="s">
        <v>553</v>
      </c>
      <c r="F6164" s="6">
        <v>2.3474178403755869E-3</v>
      </c>
      <c r="G6164" t="s">
        <v>169</v>
      </c>
      <c r="H6164" t="s">
        <v>554</v>
      </c>
      <c r="I6164" s="1">
        <v>65.295000000000002</v>
      </c>
      <c r="J6164" s="2">
        <v>0.10140845070422536</v>
      </c>
      <c r="K6164" s="2">
        <v>0.16901408450704225</v>
      </c>
      <c r="L6164" s="2">
        <v>0.15352113034243875</v>
      </c>
    </row>
    <row r="6165" spans="1:12" x14ac:dyDescent="0.35">
      <c r="A6165">
        <v>7830617</v>
      </c>
      <c r="B6165" t="s">
        <v>27</v>
      </c>
      <c r="C6165" t="s">
        <v>96</v>
      </c>
      <c r="D6165" t="s">
        <v>392</v>
      </c>
      <c r="E6165" t="s">
        <v>2661</v>
      </c>
      <c r="F6165" s="6">
        <v>2.3474178403755869E-3</v>
      </c>
      <c r="G6165" t="s">
        <v>2156</v>
      </c>
      <c r="H6165" t="s">
        <v>2620</v>
      </c>
      <c r="I6165" s="1">
        <v>76.454999999999998</v>
      </c>
      <c r="J6165" s="2">
        <v>0.16032863849765258</v>
      </c>
      <c r="K6165" s="2">
        <v>0.21384976525821595</v>
      </c>
      <c r="L6165" s="2">
        <v>0.1795774647887324</v>
      </c>
    </row>
    <row r="6166" spans="1:12" x14ac:dyDescent="0.35">
      <c r="A6166">
        <v>7830617</v>
      </c>
      <c r="B6166" t="s">
        <v>27</v>
      </c>
      <c r="C6166" t="s">
        <v>96</v>
      </c>
      <c r="D6166" t="s">
        <v>392</v>
      </c>
      <c r="E6166" t="s">
        <v>557</v>
      </c>
      <c r="F6166" s="6">
        <v>7.0422535211267607E-3</v>
      </c>
      <c r="G6166" t="s">
        <v>558</v>
      </c>
      <c r="H6166" t="s">
        <v>559</v>
      </c>
      <c r="I6166" s="1">
        <v>52.92</v>
      </c>
      <c r="J6166" s="2">
        <v>0.22676056338028172</v>
      </c>
      <c r="K6166" s="2">
        <v>0.45352112676056344</v>
      </c>
      <c r="L6166" s="2">
        <v>0.37253522201323175</v>
      </c>
    </row>
    <row r="6167" spans="1:12" x14ac:dyDescent="0.35">
      <c r="A6167">
        <v>7830617</v>
      </c>
      <c r="B6167" t="s">
        <v>27</v>
      </c>
      <c r="C6167" t="s">
        <v>96</v>
      </c>
      <c r="D6167" t="s">
        <v>392</v>
      </c>
      <c r="E6167" t="s">
        <v>560</v>
      </c>
      <c r="F6167" s="6">
        <v>2.3474178403755869E-3</v>
      </c>
      <c r="G6167" t="s">
        <v>540</v>
      </c>
      <c r="H6167" t="s">
        <v>561</v>
      </c>
      <c r="I6167" s="1">
        <v>64.094999999999999</v>
      </c>
      <c r="J6167" s="2">
        <v>8.1220657276995317E-2</v>
      </c>
      <c r="K6167" s="2">
        <v>0.16924882629107979</v>
      </c>
      <c r="L6167" s="2">
        <v>0.15046947998619975</v>
      </c>
    </row>
    <row r="6168" spans="1:12" x14ac:dyDescent="0.35">
      <c r="A6168">
        <v>7830617</v>
      </c>
      <c r="B6168" t="s">
        <v>27</v>
      </c>
      <c r="C6168" t="s">
        <v>96</v>
      </c>
      <c r="D6168" t="s">
        <v>392</v>
      </c>
      <c r="E6168" t="s">
        <v>397</v>
      </c>
      <c r="F6168" s="6">
        <v>7.0422535211267607E-3</v>
      </c>
      <c r="G6168" t="s">
        <v>398</v>
      </c>
      <c r="H6168" t="s">
        <v>206</v>
      </c>
      <c r="I6168" s="1">
        <v>76.349999999999994</v>
      </c>
      <c r="J6168" s="2">
        <v>0.29647887323943661</v>
      </c>
      <c r="K6168" s="2">
        <v>0.70422535211267612</v>
      </c>
      <c r="L6168" s="2">
        <v>0.537323965153224</v>
      </c>
    </row>
    <row r="6169" spans="1:12" x14ac:dyDescent="0.35">
      <c r="A6169">
        <v>7830617</v>
      </c>
      <c r="B6169" t="s">
        <v>27</v>
      </c>
      <c r="C6169" t="s">
        <v>96</v>
      </c>
      <c r="D6169" t="s">
        <v>392</v>
      </c>
      <c r="E6169" t="s">
        <v>562</v>
      </c>
      <c r="F6169" s="6">
        <v>4.6948356807511738E-3</v>
      </c>
      <c r="G6169" t="s">
        <v>563</v>
      </c>
      <c r="H6169" t="s">
        <v>564</v>
      </c>
      <c r="I6169" s="1">
        <v>40.89</v>
      </c>
      <c r="J6169" s="2">
        <v>0.13708920187793427</v>
      </c>
      <c r="K6169" s="2">
        <v>0.25633802816901408</v>
      </c>
      <c r="L6169" s="2">
        <v>0.19201878650647375</v>
      </c>
    </row>
    <row r="6170" spans="1:12" x14ac:dyDescent="0.35">
      <c r="A6170">
        <v>7830617</v>
      </c>
      <c r="B6170" t="s">
        <v>27</v>
      </c>
      <c r="C6170" t="s">
        <v>96</v>
      </c>
      <c r="D6170" t="s">
        <v>392</v>
      </c>
      <c r="E6170" t="s">
        <v>565</v>
      </c>
      <c r="F6170" s="6">
        <v>2.3474178403755869E-3</v>
      </c>
      <c r="G6170" t="s">
        <v>566</v>
      </c>
      <c r="H6170" t="s">
        <v>567</v>
      </c>
      <c r="I6170" s="1">
        <v>62.754999999999995</v>
      </c>
      <c r="J6170" s="2">
        <v>5.9624413145539901E-2</v>
      </c>
      <c r="K6170" s="2">
        <v>0.19084507042253521</v>
      </c>
      <c r="L6170" s="2">
        <v>0.14741784037558686</v>
      </c>
    </row>
    <row r="6171" spans="1:12" x14ac:dyDescent="0.35">
      <c r="A6171">
        <v>7830617</v>
      </c>
      <c r="B6171" t="s">
        <v>27</v>
      </c>
      <c r="C6171" t="s">
        <v>96</v>
      </c>
      <c r="D6171" t="s">
        <v>392</v>
      </c>
      <c r="E6171" t="s">
        <v>399</v>
      </c>
      <c r="F6171" s="6">
        <v>7.0422535211267607E-3</v>
      </c>
      <c r="G6171" t="s">
        <v>400</v>
      </c>
      <c r="H6171" t="s">
        <v>401</v>
      </c>
      <c r="I6171" s="1">
        <v>62.78</v>
      </c>
      <c r="J6171" s="2">
        <v>0.22464788732394367</v>
      </c>
      <c r="K6171" s="2">
        <v>0.5028169014084507</v>
      </c>
      <c r="L6171" s="2">
        <v>0.4422535157539475</v>
      </c>
    </row>
    <row r="6172" spans="1:12" x14ac:dyDescent="0.35">
      <c r="A6172">
        <v>7830617</v>
      </c>
      <c r="B6172" t="s">
        <v>27</v>
      </c>
      <c r="C6172" t="s">
        <v>96</v>
      </c>
      <c r="D6172" t="s">
        <v>392</v>
      </c>
      <c r="E6172" t="s">
        <v>570</v>
      </c>
      <c r="F6172" s="6">
        <v>2.3474178403755869E-3</v>
      </c>
      <c r="G6172" t="s">
        <v>571</v>
      </c>
      <c r="H6172" t="s">
        <v>572</v>
      </c>
      <c r="I6172" s="1">
        <v>83.81</v>
      </c>
      <c r="J6172" s="2">
        <v>0.17394366197183098</v>
      </c>
      <c r="K6172" s="2">
        <v>0.23427230046948358</v>
      </c>
      <c r="L6172" s="2">
        <v>0.19671362218722491</v>
      </c>
    </row>
    <row r="6173" spans="1:12" x14ac:dyDescent="0.35">
      <c r="A6173">
        <v>7830617</v>
      </c>
      <c r="B6173" t="s">
        <v>27</v>
      </c>
      <c r="C6173" t="s">
        <v>96</v>
      </c>
      <c r="D6173" t="s">
        <v>392</v>
      </c>
      <c r="E6173" t="s">
        <v>573</v>
      </c>
      <c r="F6173" s="6">
        <v>4.6948356807511738E-3</v>
      </c>
      <c r="G6173" t="s">
        <v>501</v>
      </c>
      <c r="H6173" t="s">
        <v>206</v>
      </c>
      <c r="I6173" s="1">
        <v>75.59</v>
      </c>
      <c r="J6173" s="2">
        <v>0.19107981220657277</v>
      </c>
      <c r="K6173" s="2">
        <v>0.46948356807511737</v>
      </c>
      <c r="L6173" s="2">
        <v>0.354929570301038</v>
      </c>
    </row>
    <row r="6174" spans="1:12" x14ac:dyDescent="0.35">
      <c r="A6174">
        <v>7830617</v>
      </c>
      <c r="B6174" t="s">
        <v>27</v>
      </c>
      <c r="C6174" t="s">
        <v>96</v>
      </c>
      <c r="D6174" t="s">
        <v>392</v>
      </c>
      <c r="E6174" t="s">
        <v>577</v>
      </c>
      <c r="F6174" s="6">
        <v>2.3474178403755867E-2</v>
      </c>
      <c r="G6174" t="s">
        <v>578</v>
      </c>
      <c r="H6174" t="s">
        <v>257</v>
      </c>
      <c r="I6174" s="1">
        <v>67.024999999999991</v>
      </c>
      <c r="J6174" s="2">
        <v>1.0633802816901408</v>
      </c>
      <c r="K6174" s="2">
        <v>2.1619718309859151</v>
      </c>
      <c r="L6174" s="2">
        <v>1.572769953051643</v>
      </c>
    </row>
    <row r="6175" spans="1:12" x14ac:dyDescent="0.35">
      <c r="A6175">
        <v>7830617</v>
      </c>
      <c r="B6175" t="s">
        <v>27</v>
      </c>
      <c r="C6175" t="s">
        <v>96</v>
      </c>
      <c r="D6175" t="s">
        <v>392</v>
      </c>
      <c r="E6175" t="s">
        <v>402</v>
      </c>
      <c r="F6175" s="6">
        <v>9.3896713615023476E-3</v>
      </c>
      <c r="G6175" t="s">
        <v>169</v>
      </c>
      <c r="H6175" t="s">
        <v>237</v>
      </c>
      <c r="I6175" s="1">
        <v>71.795000000000002</v>
      </c>
      <c r="J6175" s="2">
        <v>0.40563380281690142</v>
      </c>
      <c r="K6175" s="2">
        <v>0.84131455399061028</v>
      </c>
      <c r="L6175" s="2">
        <v>0.6741784324108715</v>
      </c>
    </row>
    <row r="6176" spans="1:12" x14ac:dyDescent="0.35">
      <c r="A6176">
        <v>7830617</v>
      </c>
      <c r="B6176" t="s">
        <v>27</v>
      </c>
      <c r="C6176" t="s">
        <v>96</v>
      </c>
      <c r="D6176" t="s">
        <v>392</v>
      </c>
      <c r="E6176" t="s">
        <v>581</v>
      </c>
      <c r="F6176" s="6">
        <v>4.6948356807511738E-3</v>
      </c>
      <c r="G6176" t="s">
        <v>582</v>
      </c>
      <c r="H6176" t="s">
        <v>221</v>
      </c>
      <c r="I6176" s="1">
        <v>48.215000000000003</v>
      </c>
      <c r="J6176" s="2">
        <v>0.11408450704225352</v>
      </c>
      <c r="K6176" s="2">
        <v>0.39014084507042252</v>
      </c>
      <c r="L6176" s="2">
        <v>0.22629108339408194</v>
      </c>
    </row>
    <row r="6177" spans="1:12" x14ac:dyDescent="0.35">
      <c r="A6177">
        <v>7830617</v>
      </c>
      <c r="B6177" t="s">
        <v>27</v>
      </c>
      <c r="C6177" t="s">
        <v>96</v>
      </c>
      <c r="D6177" t="s">
        <v>392</v>
      </c>
      <c r="E6177" t="s">
        <v>403</v>
      </c>
      <c r="F6177" s="6">
        <v>1.1737089201877934E-2</v>
      </c>
      <c r="G6177" t="s">
        <v>404</v>
      </c>
      <c r="H6177" t="s">
        <v>405</v>
      </c>
      <c r="I6177" s="1">
        <v>73.824999999999989</v>
      </c>
      <c r="J6177" s="2">
        <v>0.51173708920187788</v>
      </c>
      <c r="K6177" s="2">
        <v>1.073943661971831</v>
      </c>
      <c r="L6177" s="2">
        <v>0.86619721891734514</v>
      </c>
    </row>
    <row r="6178" spans="1:12" x14ac:dyDescent="0.35">
      <c r="A6178">
        <v>7830617</v>
      </c>
      <c r="B6178" t="s">
        <v>27</v>
      </c>
      <c r="C6178" t="s">
        <v>96</v>
      </c>
      <c r="D6178" t="s">
        <v>392</v>
      </c>
      <c r="E6178" t="s">
        <v>407</v>
      </c>
      <c r="F6178" s="6">
        <v>7.0422535211267607E-3</v>
      </c>
      <c r="G6178" t="s">
        <v>408</v>
      </c>
      <c r="H6178" t="s">
        <v>409</v>
      </c>
      <c r="I6178" s="1">
        <v>68.459999999999994</v>
      </c>
      <c r="J6178" s="2">
        <v>0.37746478873239436</v>
      </c>
      <c r="K6178" s="2">
        <v>0.70211267605633809</v>
      </c>
      <c r="L6178" s="2">
        <v>0.48239436619718312</v>
      </c>
    </row>
    <row r="6179" spans="1:12" x14ac:dyDescent="0.35">
      <c r="A6179">
        <v>7830617</v>
      </c>
      <c r="B6179" t="s">
        <v>27</v>
      </c>
      <c r="C6179" t="s">
        <v>96</v>
      </c>
      <c r="D6179" t="s">
        <v>392</v>
      </c>
      <c r="E6179" t="s">
        <v>583</v>
      </c>
      <c r="F6179" s="6">
        <v>2.3474178403755869E-3</v>
      </c>
      <c r="G6179" t="s">
        <v>584</v>
      </c>
      <c r="H6179" t="s">
        <v>254</v>
      </c>
      <c r="I6179" s="1">
        <v>61.1</v>
      </c>
      <c r="J6179" s="2">
        <v>8.7793427230046947E-2</v>
      </c>
      <c r="K6179" s="2">
        <v>0.17863849765258216</v>
      </c>
      <c r="L6179" s="2">
        <v>0.14319248826291081</v>
      </c>
    </row>
    <row r="6180" spans="1:12" x14ac:dyDescent="0.35">
      <c r="A6180">
        <v>7830617</v>
      </c>
      <c r="B6180" t="s">
        <v>27</v>
      </c>
      <c r="C6180" t="s">
        <v>96</v>
      </c>
      <c r="D6180" t="s">
        <v>305</v>
      </c>
      <c r="E6180" t="s">
        <v>1773</v>
      </c>
      <c r="F6180" s="6">
        <v>4.6948356807511738E-3</v>
      </c>
      <c r="G6180" t="s">
        <v>201</v>
      </c>
      <c r="H6180" t="s">
        <v>1484</v>
      </c>
      <c r="I6180" s="1">
        <v>65.865000000000009</v>
      </c>
      <c r="J6180" s="2">
        <v>0.25070422535211268</v>
      </c>
      <c r="K6180" s="2">
        <v>0.31032863849765258</v>
      </c>
      <c r="L6180" s="2">
        <v>0.30938967852525306</v>
      </c>
    </row>
    <row r="6181" spans="1:12" x14ac:dyDescent="0.35">
      <c r="A6181">
        <v>7830617</v>
      </c>
      <c r="B6181" t="s">
        <v>27</v>
      </c>
      <c r="C6181" t="s">
        <v>96</v>
      </c>
      <c r="D6181" t="s">
        <v>305</v>
      </c>
      <c r="E6181" t="s">
        <v>412</v>
      </c>
      <c r="F6181" s="6">
        <v>4.6948356807511738E-3</v>
      </c>
      <c r="G6181" t="s">
        <v>331</v>
      </c>
      <c r="H6181" t="s">
        <v>413</v>
      </c>
      <c r="I6181" s="1">
        <v>64.564999999999998</v>
      </c>
      <c r="J6181" s="2">
        <v>0.19014084507042253</v>
      </c>
      <c r="K6181" s="2">
        <v>0.3948356807511737</v>
      </c>
      <c r="L6181" s="2">
        <v>0.30281690140845069</v>
      </c>
    </row>
    <row r="6182" spans="1:12" x14ac:dyDescent="0.35">
      <c r="A6182">
        <v>7830617</v>
      </c>
      <c r="B6182" t="s">
        <v>27</v>
      </c>
      <c r="C6182" t="s">
        <v>96</v>
      </c>
      <c r="D6182" t="s">
        <v>305</v>
      </c>
      <c r="E6182" t="s">
        <v>766</v>
      </c>
      <c r="F6182" s="6">
        <v>7.0422535211267607E-3</v>
      </c>
      <c r="G6182" t="s">
        <v>767</v>
      </c>
      <c r="H6182" t="s">
        <v>413</v>
      </c>
      <c r="I6182" s="1">
        <v>63.344999999999992</v>
      </c>
      <c r="J6182" s="2">
        <v>0.25352112676056338</v>
      </c>
      <c r="K6182" s="2">
        <v>0.59225352112676055</v>
      </c>
      <c r="L6182" s="2">
        <v>0.44577464251451088</v>
      </c>
    </row>
    <row r="6183" spans="1:12" x14ac:dyDescent="0.35">
      <c r="A6183">
        <v>7830617</v>
      </c>
      <c r="B6183" t="s">
        <v>27</v>
      </c>
      <c r="C6183" t="s">
        <v>96</v>
      </c>
      <c r="D6183" t="s">
        <v>414</v>
      </c>
      <c r="E6183" t="s">
        <v>1149</v>
      </c>
      <c r="F6183" s="6">
        <v>4.6948356807511738E-3</v>
      </c>
      <c r="G6183" t="s">
        <v>754</v>
      </c>
      <c r="H6183" t="s">
        <v>959</v>
      </c>
      <c r="I6183" s="1">
        <v>71.545000000000002</v>
      </c>
      <c r="J6183" s="2">
        <v>0.21830985915492959</v>
      </c>
      <c r="K6183" s="2">
        <v>0.40563380281690142</v>
      </c>
      <c r="L6183" s="2">
        <v>0.33568075117370894</v>
      </c>
    </row>
    <row r="6184" spans="1:12" x14ac:dyDescent="0.35">
      <c r="A6184">
        <v>7830617</v>
      </c>
      <c r="B6184" t="s">
        <v>27</v>
      </c>
      <c r="C6184" t="s">
        <v>96</v>
      </c>
      <c r="D6184" t="s">
        <v>472</v>
      </c>
      <c r="E6184" t="s">
        <v>1043</v>
      </c>
      <c r="F6184" s="6">
        <v>2.3474178403755869E-3</v>
      </c>
      <c r="G6184" t="s">
        <v>648</v>
      </c>
      <c r="H6184" t="s">
        <v>628</v>
      </c>
      <c r="I6184" s="1">
        <v>66.34</v>
      </c>
      <c r="J6184" s="2">
        <v>0.1119718309859155</v>
      </c>
      <c r="K6184" s="2">
        <v>0.19671361502347418</v>
      </c>
      <c r="L6184" s="2">
        <v>0.15563380998065215</v>
      </c>
    </row>
    <row r="6185" spans="1:12" x14ac:dyDescent="0.35">
      <c r="A6185">
        <v>7830617</v>
      </c>
      <c r="B6185" t="s">
        <v>27</v>
      </c>
      <c r="C6185" t="s">
        <v>96</v>
      </c>
      <c r="D6185" t="s">
        <v>472</v>
      </c>
      <c r="E6185" t="s">
        <v>1329</v>
      </c>
      <c r="F6185" s="6">
        <v>2.3474178403755869E-3</v>
      </c>
      <c r="G6185" t="s">
        <v>1330</v>
      </c>
      <c r="H6185" t="s">
        <v>852</v>
      </c>
      <c r="I6185" s="1">
        <v>51.08</v>
      </c>
      <c r="J6185" s="2">
        <v>7.1830985915492959E-2</v>
      </c>
      <c r="K6185" s="2">
        <v>0.18239436619718311</v>
      </c>
      <c r="L6185" s="2">
        <v>0.11995304806131712</v>
      </c>
    </row>
    <row r="6186" spans="1:12" x14ac:dyDescent="0.35">
      <c r="A6186">
        <v>7830617</v>
      </c>
      <c r="B6186" t="s">
        <v>27</v>
      </c>
      <c r="C6186" t="s">
        <v>96</v>
      </c>
      <c r="D6186" t="s">
        <v>476</v>
      </c>
      <c r="E6186" t="s">
        <v>1277</v>
      </c>
      <c r="F6186" s="6">
        <v>2.3474178403755869E-3</v>
      </c>
      <c r="G6186" t="s">
        <v>645</v>
      </c>
      <c r="H6186" t="s">
        <v>461</v>
      </c>
      <c r="I6186" s="1">
        <v>60.225000000000001</v>
      </c>
      <c r="J6186" s="2">
        <v>0.12136150234741785</v>
      </c>
      <c r="K6186" s="2">
        <v>0.19460093896713618</v>
      </c>
      <c r="L6186" s="2">
        <v>0.141314555781548</v>
      </c>
    </row>
    <row r="6187" spans="1:12" x14ac:dyDescent="0.35">
      <c r="A6187">
        <v>7830617</v>
      </c>
      <c r="B6187" t="s">
        <v>27</v>
      </c>
      <c r="C6187" t="s">
        <v>96</v>
      </c>
      <c r="D6187" t="s">
        <v>1408</v>
      </c>
      <c r="E6187" t="s">
        <v>2737</v>
      </c>
      <c r="F6187" s="6">
        <v>2.3474178403755869E-3</v>
      </c>
      <c r="G6187" t="s">
        <v>730</v>
      </c>
      <c r="H6187" t="s">
        <v>973</v>
      </c>
      <c r="I6187" s="1">
        <v>86.245000000000005</v>
      </c>
      <c r="J6187" s="2">
        <v>0.18873239436619721</v>
      </c>
      <c r="K6187" s="2">
        <v>0.22816901408450704</v>
      </c>
      <c r="L6187" s="2">
        <v>0.20234741067662484</v>
      </c>
    </row>
    <row r="6188" spans="1:12" x14ac:dyDescent="0.35">
      <c r="A6188">
        <v>7830617</v>
      </c>
      <c r="B6188" t="s">
        <v>27</v>
      </c>
      <c r="C6188" t="s">
        <v>96</v>
      </c>
      <c r="D6188" t="s">
        <v>492</v>
      </c>
      <c r="E6188" t="s">
        <v>1790</v>
      </c>
      <c r="F6188" s="6">
        <v>5.1643192488262914E-2</v>
      </c>
      <c r="G6188" t="s">
        <v>310</v>
      </c>
      <c r="H6188" t="s">
        <v>1101</v>
      </c>
      <c r="I6188" s="1">
        <v>70.034999999999997</v>
      </c>
      <c r="J6188" s="2">
        <v>2.5356807511737092</v>
      </c>
      <c r="K6188" s="2">
        <v>3.9765258215962445</v>
      </c>
      <c r="L6188" s="2">
        <v>3.615023474178404</v>
      </c>
    </row>
    <row r="6189" spans="1:12" x14ac:dyDescent="0.35">
      <c r="A6189">
        <v>7830617</v>
      </c>
      <c r="B6189" t="s">
        <v>27</v>
      </c>
      <c r="C6189" t="s">
        <v>96</v>
      </c>
      <c r="D6189" t="s">
        <v>492</v>
      </c>
      <c r="E6189" t="s">
        <v>493</v>
      </c>
      <c r="F6189" s="6">
        <v>3.9906103286384977E-2</v>
      </c>
      <c r="G6189" t="s">
        <v>494</v>
      </c>
      <c r="H6189" t="s">
        <v>304</v>
      </c>
      <c r="I6189" s="1">
        <v>66.66</v>
      </c>
      <c r="J6189" s="2">
        <v>1.7279342723004694</v>
      </c>
      <c r="K6189" s="2">
        <v>3.5835680751173706</v>
      </c>
      <c r="L6189" s="2">
        <v>2.6577464179813584</v>
      </c>
    </row>
    <row r="6190" spans="1:12" x14ac:dyDescent="0.35">
      <c r="A6190">
        <v>7830617</v>
      </c>
      <c r="B6190" t="s">
        <v>27</v>
      </c>
      <c r="C6190" t="s">
        <v>96</v>
      </c>
      <c r="D6190" t="s">
        <v>492</v>
      </c>
      <c r="E6190" t="s">
        <v>636</v>
      </c>
      <c r="F6190" s="6">
        <v>5.1643192488262914E-2</v>
      </c>
      <c r="G6190" t="s">
        <v>637</v>
      </c>
      <c r="H6190" t="s">
        <v>513</v>
      </c>
      <c r="I6190" s="1">
        <v>74.58</v>
      </c>
      <c r="J6190" s="2">
        <v>2.6234741784037561</v>
      </c>
      <c r="K6190" s="2">
        <v>4.5239436619718312</v>
      </c>
      <c r="L6190" s="2">
        <v>3.8525820808231552</v>
      </c>
    </row>
    <row r="6191" spans="1:12" x14ac:dyDescent="0.35">
      <c r="A6191">
        <v>7830617</v>
      </c>
      <c r="B6191" t="s">
        <v>27</v>
      </c>
      <c r="C6191" t="s">
        <v>96</v>
      </c>
      <c r="D6191" t="s">
        <v>492</v>
      </c>
      <c r="E6191" t="s">
        <v>495</v>
      </c>
      <c r="F6191" s="6">
        <v>2.5821596244131457E-2</v>
      </c>
      <c r="G6191" t="s">
        <v>496</v>
      </c>
      <c r="H6191" t="s">
        <v>223</v>
      </c>
      <c r="I6191" s="1">
        <v>61.8</v>
      </c>
      <c r="J6191" s="2">
        <v>1.4899061032863852</v>
      </c>
      <c r="K6191" s="2">
        <v>2.0295774647887326</v>
      </c>
      <c r="L6191" s="2">
        <v>1.5957746281870095</v>
      </c>
    </row>
    <row r="6192" spans="1:12" x14ac:dyDescent="0.35">
      <c r="A6192">
        <v>7830617</v>
      </c>
      <c r="B6192" t="s">
        <v>27</v>
      </c>
      <c r="C6192" t="s">
        <v>96</v>
      </c>
      <c r="D6192" t="s">
        <v>492</v>
      </c>
      <c r="E6192" t="s">
        <v>497</v>
      </c>
      <c r="F6192" s="6">
        <v>2.3474178403755867E-2</v>
      </c>
      <c r="G6192" t="s">
        <v>498</v>
      </c>
      <c r="H6192" t="s">
        <v>499</v>
      </c>
      <c r="I6192" s="1">
        <v>81.05</v>
      </c>
      <c r="J6192" s="2">
        <v>1.4272300469483568</v>
      </c>
      <c r="K6192" s="2">
        <v>2.0985915492957745</v>
      </c>
      <c r="L6192" s="2">
        <v>1.9014084507042253</v>
      </c>
    </row>
    <row r="6193" spans="1:12" x14ac:dyDescent="0.35">
      <c r="A6193">
        <v>7830617</v>
      </c>
      <c r="B6193" t="s">
        <v>27</v>
      </c>
      <c r="C6193" t="s">
        <v>96</v>
      </c>
      <c r="D6193" t="s">
        <v>492</v>
      </c>
      <c r="E6193" t="s">
        <v>780</v>
      </c>
      <c r="F6193" s="6">
        <v>5.8685446009389672E-2</v>
      </c>
      <c r="G6193" t="s">
        <v>781</v>
      </c>
      <c r="H6193" t="s">
        <v>218</v>
      </c>
      <c r="I6193" s="1">
        <v>61.885000000000005</v>
      </c>
      <c r="J6193" s="2">
        <v>2.142018779342723</v>
      </c>
      <c r="K6193" s="2">
        <v>4.542253521126761</v>
      </c>
      <c r="L6193" s="2">
        <v>3.6326291975281046</v>
      </c>
    </row>
    <row r="6194" spans="1:12" x14ac:dyDescent="0.35">
      <c r="A6194">
        <v>7830617</v>
      </c>
      <c r="B6194" t="s">
        <v>27</v>
      </c>
      <c r="C6194" t="s">
        <v>96</v>
      </c>
      <c r="D6194" t="s">
        <v>492</v>
      </c>
      <c r="E6194" t="s">
        <v>500</v>
      </c>
      <c r="F6194" s="6">
        <v>4.9295774647887321E-2</v>
      </c>
      <c r="G6194" t="s">
        <v>501</v>
      </c>
      <c r="H6194" t="s">
        <v>502</v>
      </c>
      <c r="I6194" s="1">
        <v>68.28</v>
      </c>
      <c r="J6194" s="2">
        <v>2.0063380281690142</v>
      </c>
      <c r="K6194" s="2">
        <v>3.8549295774647887</v>
      </c>
      <c r="L6194" s="2">
        <v>3.3669015588894693</v>
      </c>
    </row>
    <row r="6195" spans="1:12" x14ac:dyDescent="0.35">
      <c r="A6195">
        <v>7830617</v>
      </c>
      <c r="B6195" t="s">
        <v>27</v>
      </c>
      <c r="C6195" t="s">
        <v>96</v>
      </c>
      <c r="D6195" t="s">
        <v>492</v>
      </c>
      <c r="E6195" t="s">
        <v>782</v>
      </c>
      <c r="F6195" s="6">
        <v>1.8779342723004695E-2</v>
      </c>
      <c r="G6195" t="s">
        <v>783</v>
      </c>
      <c r="H6195" t="s">
        <v>206</v>
      </c>
      <c r="I6195" s="1">
        <v>84.495000000000005</v>
      </c>
      <c r="J6195" s="2">
        <v>1.260093896713615</v>
      </c>
      <c r="K6195" s="2">
        <v>1.8779342723004695</v>
      </c>
      <c r="L6195" s="2">
        <v>1.5849765544765992</v>
      </c>
    </row>
    <row r="6196" spans="1:12" x14ac:dyDescent="0.35">
      <c r="A6196">
        <v>7830617</v>
      </c>
      <c r="B6196" t="s">
        <v>27</v>
      </c>
      <c r="C6196" t="s">
        <v>96</v>
      </c>
      <c r="D6196" t="s">
        <v>492</v>
      </c>
      <c r="E6196" t="s">
        <v>784</v>
      </c>
      <c r="F6196" s="6">
        <v>3.2863849765258218E-2</v>
      </c>
      <c r="G6196" t="s">
        <v>785</v>
      </c>
      <c r="H6196" t="s">
        <v>786</v>
      </c>
      <c r="I6196" s="1">
        <v>70.210000000000008</v>
      </c>
      <c r="J6196" s="2">
        <v>1.6333333333333335</v>
      </c>
      <c r="K6196" s="2">
        <v>3.2009389671361506</v>
      </c>
      <c r="L6196" s="2">
        <v>2.3070421532286165</v>
      </c>
    </row>
    <row r="6197" spans="1:12" x14ac:dyDescent="0.35">
      <c r="A6197">
        <v>7830617</v>
      </c>
      <c r="B6197" t="s">
        <v>27</v>
      </c>
      <c r="C6197" t="s">
        <v>96</v>
      </c>
      <c r="D6197" t="s">
        <v>492</v>
      </c>
      <c r="E6197" t="s">
        <v>787</v>
      </c>
      <c r="F6197" s="6">
        <v>1.4084507042253521E-2</v>
      </c>
      <c r="G6197" t="s">
        <v>788</v>
      </c>
      <c r="H6197" t="s">
        <v>170</v>
      </c>
      <c r="I6197" s="1">
        <v>76.414999999999992</v>
      </c>
      <c r="J6197" s="2">
        <v>0.6619718309859155</v>
      </c>
      <c r="K6197" s="2">
        <v>1.3140845070422535</v>
      </c>
      <c r="L6197" s="2">
        <v>1.0760563595194212</v>
      </c>
    </row>
    <row r="6198" spans="1:12" x14ac:dyDescent="0.35">
      <c r="A6198">
        <v>7830617</v>
      </c>
      <c r="B6198" t="s">
        <v>27</v>
      </c>
      <c r="C6198" t="s">
        <v>96</v>
      </c>
      <c r="D6198" t="s">
        <v>492</v>
      </c>
      <c r="E6198" t="s">
        <v>638</v>
      </c>
      <c r="F6198" s="6">
        <v>9.3896713615023469E-2</v>
      </c>
      <c r="G6198" t="s">
        <v>639</v>
      </c>
      <c r="H6198" t="s">
        <v>640</v>
      </c>
      <c r="I6198" s="1">
        <v>74.139999999999986</v>
      </c>
      <c r="J6198" s="2">
        <v>4.7793427230046941</v>
      </c>
      <c r="K6198" s="2">
        <v>7.7558685446009381</v>
      </c>
      <c r="L6198" s="2">
        <v>6.967135863684712</v>
      </c>
    </row>
    <row r="6199" spans="1:12" x14ac:dyDescent="0.35">
      <c r="A6199">
        <v>7830617</v>
      </c>
      <c r="B6199" t="s">
        <v>27</v>
      </c>
      <c r="C6199" t="s">
        <v>96</v>
      </c>
      <c r="D6199" t="s">
        <v>492</v>
      </c>
      <c r="E6199" t="s">
        <v>789</v>
      </c>
      <c r="F6199" s="6">
        <v>7.0422535211267607E-3</v>
      </c>
      <c r="G6199" t="s">
        <v>253</v>
      </c>
      <c r="H6199" t="s">
        <v>790</v>
      </c>
      <c r="I6199" s="1">
        <v>76.669999999999987</v>
      </c>
      <c r="J6199" s="2">
        <v>0.47042253521126759</v>
      </c>
      <c r="K6199" s="2">
        <v>0.61830985915492953</v>
      </c>
      <c r="L6199" s="2">
        <v>0.53943660897268375</v>
      </c>
    </row>
    <row r="6200" spans="1:12" x14ac:dyDescent="0.35">
      <c r="A6200">
        <v>7830617</v>
      </c>
      <c r="B6200" t="s">
        <v>27</v>
      </c>
      <c r="C6200" t="s">
        <v>96</v>
      </c>
      <c r="D6200" t="s">
        <v>492</v>
      </c>
      <c r="E6200" t="s">
        <v>156</v>
      </c>
      <c r="F6200" s="6">
        <v>4.6948356807511735E-2</v>
      </c>
      <c r="G6200" t="s">
        <v>545</v>
      </c>
      <c r="H6200" t="s">
        <v>791</v>
      </c>
      <c r="I6200" s="1">
        <v>60.454999999999998</v>
      </c>
      <c r="J6200" s="2">
        <v>2.112676056338028</v>
      </c>
      <c r="K6200" s="2">
        <v>4.107981220657277</v>
      </c>
      <c r="L6200" s="2">
        <v>2.835680822811216</v>
      </c>
    </row>
    <row r="6201" spans="1:12" x14ac:dyDescent="0.35">
      <c r="A6201">
        <v>7830617</v>
      </c>
      <c r="B6201" t="s">
        <v>27</v>
      </c>
      <c r="C6201" t="s">
        <v>96</v>
      </c>
      <c r="D6201" t="s">
        <v>492</v>
      </c>
      <c r="E6201" t="s">
        <v>1875</v>
      </c>
      <c r="F6201" s="6">
        <v>2.3474178403755869E-3</v>
      </c>
      <c r="G6201" t="s">
        <v>1253</v>
      </c>
      <c r="H6201" t="s">
        <v>417</v>
      </c>
      <c r="I6201" s="1">
        <v>77.424999999999997</v>
      </c>
      <c r="J6201" s="2">
        <v>0.14483568075117373</v>
      </c>
      <c r="K6201" s="2">
        <v>0.21150234741784038</v>
      </c>
      <c r="L6201" s="2">
        <v>0.18169014442694578</v>
      </c>
    </row>
    <row r="6202" spans="1:12" x14ac:dyDescent="0.35">
      <c r="A6202">
        <v>7830617</v>
      </c>
      <c r="B6202" t="s">
        <v>27</v>
      </c>
      <c r="C6202" t="s">
        <v>96</v>
      </c>
      <c r="D6202" t="s">
        <v>492</v>
      </c>
      <c r="E6202" t="s">
        <v>503</v>
      </c>
      <c r="F6202" s="6">
        <v>3.5211267605633804E-2</v>
      </c>
      <c r="G6202" t="s">
        <v>504</v>
      </c>
      <c r="H6202" t="s">
        <v>505</v>
      </c>
      <c r="I6202" s="1">
        <v>79.204999999999998</v>
      </c>
      <c r="J6202" s="2">
        <v>2.024647887323944</v>
      </c>
      <c r="K6202" s="2">
        <v>3.102112676056338</v>
      </c>
      <c r="L6202" s="2">
        <v>2.7887322869099362</v>
      </c>
    </row>
    <row r="6203" spans="1:12" x14ac:dyDescent="0.35">
      <c r="A6203">
        <v>7830617</v>
      </c>
      <c r="B6203" t="s">
        <v>27</v>
      </c>
      <c r="C6203" t="s">
        <v>96</v>
      </c>
      <c r="D6203" t="s">
        <v>492</v>
      </c>
      <c r="E6203" t="s">
        <v>792</v>
      </c>
      <c r="F6203" s="6">
        <v>1.4084507042253521E-2</v>
      </c>
      <c r="G6203" t="s">
        <v>793</v>
      </c>
      <c r="H6203" t="s">
        <v>328</v>
      </c>
      <c r="I6203" s="1">
        <v>80.11</v>
      </c>
      <c r="J6203" s="2">
        <v>0.89859154929577467</v>
      </c>
      <c r="K6203" s="2">
        <v>1.3295774647887324</v>
      </c>
      <c r="L6203" s="2">
        <v>1.1281689925932548</v>
      </c>
    </row>
    <row r="6204" spans="1:12" x14ac:dyDescent="0.35">
      <c r="A6204">
        <v>7830617</v>
      </c>
      <c r="B6204" t="s">
        <v>27</v>
      </c>
      <c r="C6204" t="s">
        <v>96</v>
      </c>
      <c r="D6204" t="s">
        <v>492</v>
      </c>
      <c r="E6204" t="s">
        <v>506</v>
      </c>
      <c r="F6204" s="6">
        <v>2.8169014084507043E-2</v>
      </c>
      <c r="G6204" t="s">
        <v>507</v>
      </c>
      <c r="H6204" t="s">
        <v>508</v>
      </c>
      <c r="I6204" s="1">
        <v>63.08</v>
      </c>
      <c r="J6204" s="2">
        <v>1.3267605633802817</v>
      </c>
      <c r="K6204" s="2">
        <v>2.2084507042253523</v>
      </c>
      <c r="L6204" s="2">
        <v>1.7746478873239437</v>
      </c>
    </row>
    <row r="6205" spans="1:12" x14ac:dyDescent="0.35">
      <c r="A6205">
        <v>7830617</v>
      </c>
      <c r="B6205" t="s">
        <v>27</v>
      </c>
      <c r="C6205" t="s">
        <v>96</v>
      </c>
      <c r="D6205" t="s">
        <v>492</v>
      </c>
      <c r="E6205" t="s">
        <v>509</v>
      </c>
      <c r="F6205" s="6">
        <v>3.9906103286384977E-2</v>
      </c>
      <c r="G6205" t="s">
        <v>510</v>
      </c>
      <c r="H6205" t="s">
        <v>511</v>
      </c>
      <c r="I6205" s="1">
        <v>76.234999999999999</v>
      </c>
      <c r="J6205" s="2">
        <v>2.254694835680751</v>
      </c>
      <c r="K6205" s="2">
        <v>3.2044600938967136</v>
      </c>
      <c r="L6205" s="2">
        <v>3.0408449486387727</v>
      </c>
    </row>
    <row r="6206" spans="1:12" x14ac:dyDescent="0.35">
      <c r="A6206">
        <v>7830617</v>
      </c>
      <c r="B6206" t="s">
        <v>27</v>
      </c>
      <c r="C6206" t="s">
        <v>96</v>
      </c>
      <c r="D6206" t="s">
        <v>492</v>
      </c>
      <c r="E6206" t="s">
        <v>794</v>
      </c>
      <c r="F6206" s="6">
        <v>7.0422535211267607E-3</v>
      </c>
      <c r="G6206" t="s">
        <v>229</v>
      </c>
      <c r="H6206" t="s">
        <v>795</v>
      </c>
      <c r="I6206" s="1">
        <v>74.805000000000007</v>
      </c>
      <c r="J6206" s="2">
        <v>0.44366197183098594</v>
      </c>
      <c r="K6206" s="2">
        <v>0.58591549295774648</v>
      </c>
      <c r="L6206" s="2">
        <v>0.52676058487153388</v>
      </c>
    </row>
    <row r="6207" spans="1:12" x14ac:dyDescent="0.35">
      <c r="A6207">
        <v>7830617</v>
      </c>
      <c r="B6207" t="s">
        <v>27</v>
      </c>
      <c r="C6207" t="s">
        <v>96</v>
      </c>
      <c r="D6207" t="s">
        <v>492</v>
      </c>
      <c r="E6207" t="s">
        <v>512</v>
      </c>
      <c r="F6207" s="6">
        <v>2.8169014084507043E-2</v>
      </c>
      <c r="G6207" t="s">
        <v>282</v>
      </c>
      <c r="H6207" t="s">
        <v>513</v>
      </c>
      <c r="I6207" s="1">
        <v>76.930000000000007</v>
      </c>
      <c r="J6207" s="2">
        <v>1.5183098591549296</v>
      </c>
      <c r="K6207" s="2">
        <v>2.4676056338028167</v>
      </c>
      <c r="L6207" s="2">
        <v>2.1690140845070425</v>
      </c>
    </row>
    <row r="6208" spans="1:12" x14ac:dyDescent="0.35">
      <c r="A6208">
        <v>7830617</v>
      </c>
      <c r="B6208" t="s">
        <v>27</v>
      </c>
      <c r="C6208" t="s">
        <v>96</v>
      </c>
      <c r="D6208" t="s">
        <v>492</v>
      </c>
      <c r="E6208" t="s">
        <v>514</v>
      </c>
      <c r="F6208" s="6">
        <v>1.8779342723004695E-2</v>
      </c>
      <c r="G6208" t="s">
        <v>515</v>
      </c>
      <c r="H6208" t="s">
        <v>491</v>
      </c>
      <c r="I6208" s="1">
        <v>76.415000000000006</v>
      </c>
      <c r="J6208" s="2">
        <v>1.1154929577464789</v>
      </c>
      <c r="K6208" s="2">
        <v>1.4816901408450707</v>
      </c>
      <c r="L6208" s="2">
        <v>1.4347418126925617</v>
      </c>
    </row>
    <row r="6209" spans="1:12" x14ac:dyDescent="0.35">
      <c r="A6209">
        <v>7830617</v>
      </c>
      <c r="B6209" t="s">
        <v>27</v>
      </c>
      <c r="C6209" t="s">
        <v>96</v>
      </c>
      <c r="D6209" t="s">
        <v>492</v>
      </c>
      <c r="E6209" t="s">
        <v>516</v>
      </c>
      <c r="F6209" s="6">
        <v>4.2253521126760563E-2</v>
      </c>
      <c r="G6209" t="s">
        <v>517</v>
      </c>
      <c r="H6209" t="s">
        <v>269</v>
      </c>
      <c r="I6209" s="1">
        <v>84.740000000000009</v>
      </c>
      <c r="J6209" s="2">
        <v>2.8098591549295775</v>
      </c>
      <c r="K6209" s="2">
        <v>4.0647887323943666</v>
      </c>
      <c r="L6209" s="2">
        <v>3.5788731104891065</v>
      </c>
    </row>
    <row r="6210" spans="1:12" x14ac:dyDescent="0.35">
      <c r="A6210">
        <v>7830617</v>
      </c>
      <c r="B6210" t="s">
        <v>27</v>
      </c>
      <c r="C6210" t="s">
        <v>96</v>
      </c>
      <c r="D6210" t="s">
        <v>492</v>
      </c>
      <c r="E6210" t="s">
        <v>518</v>
      </c>
      <c r="F6210" s="6">
        <v>2.8169014084507043E-2</v>
      </c>
      <c r="G6210" t="s">
        <v>519</v>
      </c>
      <c r="H6210" t="s">
        <v>520</v>
      </c>
      <c r="I6210" s="1">
        <v>83.075000000000003</v>
      </c>
      <c r="J6210" s="2">
        <v>1.887323943661972</v>
      </c>
      <c r="K6210" s="2">
        <v>2.5042253521126763</v>
      </c>
      <c r="L6210" s="2">
        <v>2.340845027440031</v>
      </c>
    </row>
    <row r="6211" spans="1:12" x14ac:dyDescent="0.35">
      <c r="A6211">
        <v>7830617</v>
      </c>
      <c r="B6211" t="s">
        <v>27</v>
      </c>
      <c r="C6211" t="s">
        <v>96</v>
      </c>
      <c r="D6211" t="s">
        <v>492</v>
      </c>
      <c r="E6211" t="s">
        <v>521</v>
      </c>
      <c r="F6211" s="6">
        <v>3.9906103286384977E-2</v>
      </c>
      <c r="G6211" t="s">
        <v>522</v>
      </c>
      <c r="H6211" t="s">
        <v>449</v>
      </c>
      <c r="I6211" s="1">
        <v>73.694999999999993</v>
      </c>
      <c r="J6211" s="2">
        <v>2.6417840375586854</v>
      </c>
      <c r="K6211" s="2">
        <v>2.9171361502347417</v>
      </c>
      <c r="L6211" s="2">
        <v>2.9450705443189737</v>
      </c>
    </row>
    <row r="6212" spans="1:12" x14ac:dyDescent="0.35">
      <c r="A6212">
        <v>7830617</v>
      </c>
      <c r="B6212" t="s">
        <v>27</v>
      </c>
      <c r="C6212" t="s">
        <v>96</v>
      </c>
      <c r="D6212" t="s">
        <v>199</v>
      </c>
      <c r="E6212" t="s">
        <v>799</v>
      </c>
      <c r="F6212" s="6">
        <v>2.3474178403755869E-3</v>
      </c>
      <c r="G6212" t="s">
        <v>800</v>
      </c>
      <c r="H6212" t="s">
        <v>513</v>
      </c>
      <c r="I6212" s="1">
        <v>75.63</v>
      </c>
      <c r="J6212" s="2">
        <v>0.11338028169014085</v>
      </c>
      <c r="K6212" s="2">
        <v>0.20563380281690141</v>
      </c>
      <c r="L6212" s="2">
        <v>0.17769952335268119</v>
      </c>
    </row>
    <row r="6213" spans="1:12" x14ac:dyDescent="0.35">
      <c r="A6213">
        <v>7830617</v>
      </c>
      <c r="B6213" t="s">
        <v>27</v>
      </c>
      <c r="C6213" t="str">
        <f>C6212</f>
        <v>E</v>
      </c>
      <c r="D6213" s="4" t="str">
        <f>"Comparison School Score"</f>
        <v>Comparison School Score</v>
      </c>
      <c r="F6213" s="6">
        <v>1.0000000000000002</v>
      </c>
      <c r="I6213" s="1"/>
      <c r="J6213" s="2">
        <v>50.371830985915487</v>
      </c>
      <c r="K6213" s="2">
        <v>84.613849765258223</v>
      </c>
      <c r="L6213" s="2">
        <v>71.404694515102889</v>
      </c>
    </row>
    <row r="6214" spans="1:12" x14ac:dyDescent="0.35">
      <c r="A6214">
        <v>7830641</v>
      </c>
      <c r="B6214" t="s">
        <v>29</v>
      </c>
      <c r="C6214" t="s">
        <v>96</v>
      </c>
      <c r="D6214" t="s">
        <v>392</v>
      </c>
      <c r="E6214" t="s">
        <v>531</v>
      </c>
      <c r="F6214" s="6">
        <v>7.0921985815602835E-3</v>
      </c>
      <c r="G6214" t="s">
        <v>532</v>
      </c>
      <c r="H6214" t="s">
        <v>533</v>
      </c>
      <c r="I6214" s="1">
        <v>69.039999999999992</v>
      </c>
      <c r="J6214" s="2">
        <v>0.31347517730496455</v>
      </c>
      <c r="K6214" s="2">
        <v>0.55035460992907792</v>
      </c>
      <c r="L6214" s="2">
        <v>0.49007091116397938</v>
      </c>
    </row>
    <row r="6215" spans="1:12" x14ac:dyDescent="0.35">
      <c r="A6215">
        <v>7830641</v>
      </c>
      <c r="B6215" t="s">
        <v>29</v>
      </c>
      <c r="C6215" t="s">
        <v>96</v>
      </c>
      <c r="D6215" t="s">
        <v>392</v>
      </c>
      <c r="E6215" t="s">
        <v>536</v>
      </c>
      <c r="F6215" s="6">
        <v>7.0921985815602835E-3</v>
      </c>
      <c r="G6215" t="s">
        <v>537</v>
      </c>
      <c r="H6215" t="s">
        <v>538</v>
      </c>
      <c r="I6215" s="1">
        <v>68.204999999999998</v>
      </c>
      <c r="J6215" s="2">
        <v>0.26099290780141843</v>
      </c>
      <c r="K6215" s="2">
        <v>0.59219858156028371</v>
      </c>
      <c r="L6215" s="2">
        <v>0.48297871258241909</v>
      </c>
    </row>
    <row r="6216" spans="1:12" x14ac:dyDescent="0.35">
      <c r="A6216">
        <v>7830641</v>
      </c>
      <c r="B6216" t="s">
        <v>29</v>
      </c>
      <c r="C6216" t="s">
        <v>96</v>
      </c>
      <c r="D6216" t="s">
        <v>392</v>
      </c>
      <c r="E6216" t="s">
        <v>544</v>
      </c>
      <c r="F6216" s="6">
        <v>2.1276595744680851E-2</v>
      </c>
      <c r="G6216" t="s">
        <v>545</v>
      </c>
      <c r="H6216" t="s">
        <v>256</v>
      </c>
      <c r="I6216" s="1">
        <v>72.72</v>
      </c>
      <c r="J6216" s="2">
        <v>0.95744680851063824</v>
      </c>
      <c r="K6216" s="2">
        <v>1.8212765957446806</v>
      </c>
      <c r="L6216" s="2">
        <v>1.5489362351437832</v>
      </c>
    </row>
    <row r="6217" spans="1:12" x14ac:dyDescent="0.35">
      <c r="A6217">
        <v>7830641</v>
      </c>
      <c r="B6217" t="s">
        <v>29</v>
      </c>
      <c r="C6217" t="s">
        <v>96</v>
      </c>
      <c r="D6217" t="s">
        <v>392</v>
      </c>
      <c r="E6217" t="s">
        <v>550</v>
      </c>
      <c r="F6217" s="6">
        <v>7.0921985815602835E-3</v>
      </c>
      <c r="G6217" t="s">
        <v>551</v>
      </c>
      <c r="H6217" t="s">
        <v>552</v>
      </c>
      <c r="I6217" s="1">
        <v>72.474999999999994</v>
      </c>
      <c r="J6217" s="2">
        <v>0.28014184397163122</v>
      </c>
      <c r="K6217" s="2">
        <v>0.65460992907801419</v>
      </c>
      <c r="L6217" s="2">
        <v>0.51347518812680071</v>
      </c>
    </row>
    <row r="6218" spans="1:12" x14ac:dyDescent="0.35">
      <c r="A6218">
        <v>7830641</v>
      </c>
      <c r="B6218" t="s">
        <v>29</v>
      </c>
      <c r="C6218" t="s">
        <v>96</v>
      </c>
      <c r="D6218" t="s">
        <v>392</v>
      </c>
      <c r="E6218" t="s">
        <v>557</v>
      </c>
      <c r="F6218" s="6">
        <v>7.0921985815602835E-3</v>
      </c>
      <c r="G6218" t="s">
        <v>558</v>
      </c>
      <c r="H6218" t="s">
        <v>559</v>
      </c>
      <c r="I6218" s="1">
        <v>52.92</v>
      </c>
      <c r="J6218" s="2">
        <v>0.22836879432624116</v>
      </c>
      <c r="K6218" s="2">
        <v>0.45673758865248232</v>
      </c>
      <c r="L6218" s="2">
        <v>0.3751773157863752</v>
      </c>
    </row>
    <row r="6219" spans="1:12" x14ac:dyDescent="0.35">
      <c r="A6219">
        <v>7830641</v>
      </c>
      <c r="B6219" t="s">
        <v>29</v>
      </c>
      <c r="C6219" t="s">
        <v>96</v>
      </c>
      <c r="D6219" t="s">
        <v>392</v>
      </c>
      <c r="E6219" t="s">
        <v>397</v>
      </c>
      <c r="F6219" s="6">
        <v>2.1276595744680851E-2</v>
      </c>
      <c r="G6219" t="s">
        <v>398</v>
      </c>
      <c r="H6219" t="s">
        <v>206</v>
      </c>
      <c r="I6219" s="1">
        <v>76.349999999999994</v>
      </c>
      <c r="J6219" s="2">
        <v>0.89574468085106385</v>
      </c>
      <c r="K6219" s="2">
        <v>2.1276595744680851</v>
      </c>
      <c r="L6219" s="2">
        <v>1.6234043202501662</v>
      </c>
    </row>
    <row r="6220" spans="1:12" x14ac:dyDescent="0.35">
      <c r="A6220">
        <v>7830641</v>
      </c>
      <c r="B6220" t="s">
        <v>29</v>
      </c>
      <c r="C6220" t="s">
        <v>96</v>
      </c>
      <c r="D6220" t="s">
        <v>392</v>
      </c>
      <c r="E6220" t="s">
        <v>577</v>
      </c>
      <c r="F6220" s="6">
        <v>1.4184397163120567E-2</v>
      </c>
      <c r="G6220" t="s">
        <v>578</v>
      </c>
      <c r="H6220" t="s">
        <v>257</v>
      </c>
      <c r="I6220" s="1">
        <v>67.024999999999991</v>
      </c>
      <c r="J6220" s="2">
        <v>0.64255319148936163</v>
      </c>
      <c r="K6220" s="2">
        <v>1.3063829787234043</v>
      </c>
      <c r="L6220" s="2">
        <v>0.95035460992907794</v>
      </c>
    </row>
    <row r="6221" spans="1:12" x14ac:dyDescent="0.35">
      <c r="A6221">
        <v>7830641</v>
      </c>
      <c r="B6221" t="s">
        <v>29</v>
      </c>
      <c r="C6221" t="s">
        <v>96</v>
      </c>
      <c r="D6221" t="s">
        <v>392</v>
      </c>
      <c r="E6221" t="s">
        <v>402</v>
      </c>
      <c r="F6221" s="6">
        <v>2.1276595744680851E-2</v>
      </c>
      <c r="G6221" t="s">
        <v>169</v>
      </c>
      <c r="H6221" t="s">
        <v>237</v>
      </c>
      <c r="I6221" s="1">
        <v>71.795000000000002</v>
      </c>
      <c r="J6221" s="2">
        <v>0.91914893617021276</v>
      </c>
      <c r="K6221" s="2">
        <v>1.9063829787234041</v>
      </c>
      <c r="L6221" s="2">
        <v>1.5276596393991024</v>
      </c>
    </row>
    <row r="6222" spans="1:12" x14ac:dyDescent="0.35">
      <c r="A6222">
        <v>7830641</v>
      </c>
      <c r="B6222" t="s">
        <v>29</v>
      </c>
      <c r="C6222" t="s">
        <v>96</v>
      </c>
      <c r="D6222" t="s">
        <v>392</v>
      </c>
      <c r="E6222" t="s">
        <v>581</v>
      </c>
      <c r="F6222" s="6">
        <v>1.4184397163120567E-2</v>
      </c>
      <c r="G6222" t="s">
        <v>582</v>
      </c>
      <c r="H6222" t="s">
        <v>221</v>
      </c>
      <c r="I6222" s="1">
        <v>48.215000000000003</v>
      </c>
      <c r="J6222" s="2">
        <v>0.34468085106382979</v>
      </c>
      <c r="K6222" s="2">
        <v>1.178723404255319</v>
      </c>
      <c r="L6222" s="2">
        <v>0.68368795408424754</v>
      </c>
    </row>
    <row r="6223" spans="1:12" x14ac:dyDescent="0.35">
      <c r="A6223">
        <v>7830641</v>
      </c>
      <c r="B6223" t="s">
        <v>29</v>
      </c>
      <c r="C6223" t="s">
        <v>96</v>
      </c>
      <c r="D6223" t="s">
        <v>392</v>
      </c>
      <c r="E6223" t="s">
        <v>403</v>
      </c>
      <c r="F6223" s="6">
        <v>1.4184397163120567E-2</v>
      </c>
      <c r="G6223" t="s">
        <v>404</v>
      </c>
      <c r="H6223" t="s">
        <v>405</v>
      </c>
      <c r="I6223" s="1">
        <v>73.824999999999989</v>
      </c>
      <c r="J6223" s="2">
        <v>0.61843971631205674</v>
      </c>
      <c r="K6223" s="2">
        <v>1.2978723404255319</v>
      </c>
      <c r="L6223" s="2">
        <v>1.0468085539256426</v>
      </c>
    </row>
    <row r="6224" spans="1:12" x14ac:dyDescent="0.35">
      <c r="A6224">
        <v>7830641</v>
      </c>
      <c r="B6224" t="s">
        <v>29</v>
      </c>
      <c r="C6224" t="s">
        <v>96</v>
      </c>
      <c r="D6224" t="s">
        <v>305</v>
      </c>
      <c r="E6224" t="s">
        <v>1773</v>
      </c>
      <c r="F6224" s="6">
        <v>7.0921985815602835E-3</v>
      </c>
      <c r="G6224" t="s">
        <v>201</v>
      </c>
      <c r="H6224" t="s">
        <v>1484</v>
      </c>
      <c r="I6224" s="1">
        <v>65.865000000000009</v>
      </c>
      <c r="J6224" s="2">
        <v>0.37872340425531914</v>
      </c>
      <c r="K6224" s="2">
        <v>0.46879432624113471</v>
      </c>
      <c r="L6224" s="2">
        <v>0.46737589734665891</v>
      </c>
    </row>
    <row r="6225" spans="1:12" x14ac:dyDescent="0.35">
      <c r="A6225">
        <v>7830641</v>
      </c>
      <c r="B6225" t="s">
        <v>29</v>
      </c>
      <c r="C6225" t="s">
        <v>96</v>
      </c>
      <c r="D6225" t="s">
        <v>305</v>
      </c>
      <c r="E6225" t="s">
        <v>412</v>
      </c>
      <c r="F6225" s="6">
        <v>1.4184397163120567E-2</v>
      </c>
      <c r="G6225" t="s">
        <v>331</v>
      </c>
      <c r="H6225" t="s">
        <v>413</v>
      </c>
      <c r="I6225" s="1">
        <v>64.564999999999998</v>
      </c>
      <c r="J6225" s="2">
        <v>0.57446808510638292</v>
      </c>
      <c r="K6225" s="2">
        <v>1.1929078014184396</v>
      </c>
      <c r="L6225" s="2">
        <v>0.91489361702127658</v>
      </c>
    </row>
    <row r="6226" spans="1:12" x14ac:dyDescent="0.35">
      <c r="A6226">
        <v>7830641</v>
      </c>
      <c r="B6226" t="s">
        <v>29</v>
      </c>
      <c r="C6226" t="s">
        <v>96</v>
      </c>
      <c r="D6226" t="s">
        <v>305</v>
      </c>
      <c r="E6226" t="s">
        <v>766</v>
      </c>
      <c r="F6226" s="6">
        <v>7.0921985815602835E-3</v>
      </c>
      <c r="G6226" t="s">
        <v>767</v>
      </c>
      <c r="H6226" t="s">
        <v>413</v>
      </c>
      <c r="I6226" s="1">
        <v>63.344999999999992</v>
      </c>
      <c r="J6226" s="2">
        <v>0.25531914893617019</v>
      </c>
      <c r="K6226" s="2">
        <v>0.59645390070921978</v>
      </c>
      <c r="L6226" s="2">
        <v>0.44893616480184784</v>
      </c>
    </row>
    <row r="6227" spans="1:12" x14ac:dyDescent="0.35">
      <c r="A6227">
        <v>7830641</v>
      </c>
      <c r="B6227" t="s">
        <v>29</v>
      </c>
      <c r="C6227" t="s">
        <v>96</v>
      </c>
      <c r="D6227" t="s">
        <v>492</v>
      </c>
      <c r="E6227" t="s">
        <v>1790</v>
      </c>
      <c r="F6227" s="6">
        <v>2.8368794326241134E-2</v>
      </c>
      <c r="G6227" t="s">
        <v>310</v>
      </c>
      <c r="H6227" t="s">
        <v>1101</v>
      </c>
      <c r="I6227" s="1">
        <v>70.034999999999997</v>
      </c>
      <c r="J6227" s="2">
        <v>1.3929078014184397</v>
      </c>
      <c r="K6227" s="2">
        <v>2.1843971631205674</v>
      </c>
      <c r="L6227" s="2">
        <v>1.9858156028368794</v>
      </c>
    </row>
    <row r="6228" spans="1:12" x14ac:dyDescent="0.35">
      <c r="A6228">
        <v>7830641</v>
      </c>
      <c r="B6228" t="s">
        <v>29</v>
      </c>
      <c r="C6228" t="s">
        <v>96</v>
      </c>
      <c r="D6228" t="s">
        <v>492</v>
      </c>
      <c r="E6228" t="s">
        <v>493</v>
      </c>
      <c r="F6228" s="6">
        <v>1.4184397163120567E-2</v>
      </c>
      <c r="G6228" t="s">
        <v>494</v>
      </c>
      <c r="H6228" t="s">
        <v>304</v>
      </c>
      <c r="I6228" s="1">
        <v>66.66</v>
      </c>
      <c r="J6228" s="2">
        <v>0.61418439716312057</v>
      </c>
      <c r="K6228" s="2">
        <v>1.2737588652482268</v>
      </c>
      <c r="L6228" s="2">
        <v>0.9446808294201573</v>
      </c>
    </row>
    <row r="6229" spans="1:12" x14ac:dyDescent="0.35">
      <c r="A6229">
        <v>7830641</v>
      </c>
      <c r="B6229" t="s">
        <v>29</v>
      </c>
      <c r="C6229" t="s">
        <v>96</v>
      </c>
      <c r="D6229" t="s">
        <v>492</v>
      </c>
      <c r="E6229" t="s">
        <v>497</v>
      </c>
      <c r="F6229" s="6">
        <v>7.0921985815602835E-3</v>
      </c>
      <c r="G6229" t="s">
        <v>498</v>
      </c>
      <c r="H6229" t="s">
        <v>499</v>
      </c>
      <c r="I6229" s="1">
        <v>81.05</v>
      </c>
      <c r="J6229" s="2">
        <v>0.4312056737588652</v>
      </c>
      <c r="K6229" s="2">
        <v>0.63404255319148939</v>
      </c>
      <c r="L6229" s="2">
        <v>0.57446808510638292</v>
      </c>
    </row>
    <row r="6230" spans="1:12" x14ac:dyDescent="0.35">
      <c r="A6230">
        <v>7830641</v>
      </c>
      <c r="B6230" t="s">
        <v>29</v>
      </c>
      <c r="C6230" t="s">
        <v>96</v>
      </c>
      <c r="D6230" t="s">
        <v>492</v>
      </c>
      <c r="E6230" t="s">
        <v>780</v>
      </c>
      <c r="F6230" s="6">
        <v>1.4184397163120567E-2</v>
      </c>
      <c r="G6230" t="s">
        <v>781</v>
      </c>
      <c r="H6230" t="s">
        <v>218</v>
      </c>
      <c r="I6230" s="1">
        <v>61.885000000000005</v>
      </c>
      <c r="J6230" s="2">
        <v>0.51773049645390068</v>
      </c>
      <c r="K6230" s="2">
        <v>1.0978723404255319</v>
      </c>
      <c r="L6230" s="2">
        <v>0.87801420604083558</v>
      </c>
    </row>
    <row r="6231" spans="1:12" x14ac:dyDescent="0.35">
      <c r="A6231">
        <v>7830641</v>
      </c>
      <c r="B6231" t="s">
        <v>29</v>
      </c>
      <c r="C6231" t="s">
        <v>96</v>
      </c>
      <c r="D6231" t="s">
        <v>492</v>
      </c>
      <c r="E6231" t="s">
        <v>500</v>
      </c>
      <c r="F6231" s="6">
        <v>2.8368794326241134E-2</v>
      </c>
      <c r="G6231" t="s">
        <v>501</v>
      </c>
      <c r="H6231" t="s">
        <v>502</v>
      </c>
      <c r="I6231" s="1">
        <v>68.28</v>
      </c>
      <c r="J6231" s="2">
        <v>1.1546099290780143</v>
      </c>
      <c r="K6231" s="2">
        <v>2.2184397163120568</v>
      </c>
      <c r="L6231" s="2">
        <v>1.9375887390569593</v>
      </c>
    </row>
    <row r="6232" spans="1:12" x14ac:dyDescent="0.35">
      <c r="A6232">
        <v>7830641</v>
      </c>
      <c r="B6232" t="s">
        <v>29</v>
      </c>
      <c r="C6232" t="s">
        <v>96</v>
      </c>
      <c r="D6232" t="s">
        <v>492</v>
      </c>
      <c r="E6232" t="s">
        <v>782</v>
      </c>
      <c r="F6232" s="6">
        <v>1.4184397163120567E-2</v>
      </c>
      <c r="G6232" t="s">
        <v>783</v>
      </c>
      <c r="H6232" t="s">
        <v>206</v>
      </c>
      <c r="I6232" s="1">
        <v>84.495000000000005</v>
      </c>
      <c r="J6232" s="2">
        <v>0.95177304964539</v>
      </c>
      <c r="K6232" s="2">
        <v>1.4184397163120568</v>
      </c>
      <c r="L6232" s="2">
        <v>1.1971631422110482</v>
      </c>
    </row>
    <row r="6233" spans="1:12" x14ac:dyDescent="0.35">
      <c r="A6233">
        <v>7830641</v>
      </c>
      <c r="B6233" t="s">
        <v>29</v>
      </c>
      <c r="C6233" t="s">
        <v>96</v>
      </c>
      <c r="D6233" t="s">
        <v>492</v>
      </c>
      <c r="E6233" t="s">
        <v>784</v>
      </c>
      <c r="F6233" s="6">
        <v>2.8368794326241134E-2</v>
      </c>
      <c r="G6233" t="s">
        <v>785</v>
      </c>
      <c r="H6233" t="s">
        <v>786</v>
      </c>
      <c r="I6233" s="1">
        <v>70.210000000000008</v>
      </c>
      <c r="J6233" s="2">
        <v>1.4099290780141844</v>
      </c>
      <c r="K6233" s="2">
        <v>2.7631205673758865</v>
      </c>
      <c r="L6233" s="2">
        <v>1.9914892751274378</v>
      </c>
    </row>
    <row r="6234" spans="1:12" x14ac:dyDescent="0.35">
      <c r="A6234">
        <v>7830641</v>
      </c>
      <c r="B6234" t="s">
        <v>29</v>
      </c>
      <c r="C6234" t="s">
        <v>96</v>
      </c>
      <c r="D6234" t="s">
        <v>492</v>
      </c>
      <c r="E6234" t="s">
        <v>638</v>
      </c>
      <c r="F6234" s="6">
        <v>4.2553191489361701E-2</v>
      </c>
      <c r="G6234" t="s">
        <v>639</v>
      </c>
      <c r="H6234" t="s">
        <v>640</v>
      </c>
      <c r="I6234" s="1">
        <v>74.139999999999986</v>
      </c>
      <c r="J6234" s="2">
        <v>2.1659574468085103</v>
      </c>
      <c r="K6234" s="2">
        <v>3.5148936170212761</v>
      </c>
      <c r="L6234" s="2">
        <v>3.1574466786486037</v>
      </c>
    </row>
    <row r="6235" spans="1:12" x14ac:dyDescent="0.35">
      <c r="A6235">
        <v>7830641</v>
      </c>
      <c r="B6235" t="s">
        <v>29</v>
      </c>
      <c r="C6235" t="s">
        <v>96</v>
      </c>
      <c r="D6235" t="s">
        <v>492</v>
      </c>
      <c r="E6235" t="s">
        <v>789</v>
      </c>
      <c r="F6235" s="6">
        <v>7.0921985815602835E-3</v>
      </c>
      <c r="G6235" t="s">
        <v>253</v>
      </c>
      <c r="H6235" t="s">
        <v>790</v>
      </c>
      <c r="I6235" s="1">
        <v>76.669999999999987</v>
      </c>
      <c r="J6235" s="2">
        <v>0.47375886524822691</v>
      </c>
      <c r="K6235" s="2">
        <v>0.62269503546099292</v>
      </c>
      <c r="L6235" s="2">
        <v>0.54326240052568153</v>
      </c>
    </row>
    <row r="6236" spans="1:12" x14ac:dyDescent="0.35">
      <c r="A6236">
        <v>7830641</v>
      </c>
      <c r="B6236" t="s">
        <v>29</v>
      </c>
      <c r="C6236" t="s">
        <v>96</v>
      </c>
      <c r="D6236" t="s">
        <v>492</v>
      </c>
      <c r="E6236" t="s">
        <v>156</v>
      </c>
      <c r="F6236" s="6">
        <v>7.0921985815602835E-3</v>
      </c>
      <c r="G6236" t="s">
        <v>545</v>
      </c>
      <c r="H6236" t="s">
        <v>791</v>
      </c>
      <c r="I6236" s="1">
        <v>60.454999999999998</v>
      </c>
      <c r="J6236" s="2">
        <v>0.31914893617021278</v>
      </c>
      <c r="K6236" s="2">
        <v>0.62056737588652477</v>
      </c>
      <c r="L6236" s="2">
        <v>0.42836880514807735</v>
      </c>
    </row>
    <row r="6237" spans="1:12" x14ac:dyDescent="0.35">
      <c r="A6237">
        <v>7830641</v>
      </c>
      <c r="B6237" t="s">
        <v>29</v>
      </c>
      <c r="C6237" t="s">
        <v>96</v>
      </c>
      <c r="D6237" t="s">
        <v>492</v>
      </c>
      <c r="E6237" t="s">
        <v>503</v>
      </c>
      <c r="F6237" s="6">
        <v>7.0921985815602835E-3</v>
      </c>
      <c r="G6237" t="s">
        <v>504</v>
      </c>
      <c r="H6237" t="s">
        <v>505</v>
      </c>
      <c r="I6237" s="1">
        <v>79.204999999999998</v>
      </c>
      <c r="J6237" s="2">
        <v>0.40780141843971629</v>
      </c>
      <c r="K6237" s="2">
        <v>0.62482269503546095</v>
      </c>
      <c r="L6237" s="2">
        <v>0.56170210601590198</v>
      </c>
    </row>
    <row r="6238" spans="1:12" x14ac:dyDescent="0.35">
      <c r="A6238">
        <v>7830641</v>
      </c>
      <c r="B6238" t="s">
        <v>29</v>
      </c>
      <c r="C6238" t="s">
        <v>96</v>
      </c>
      <c r="D6238" t="s">
        <v>492</v>
      </c>
      <c r="E6238" t="s">
        <v>792</v>
      </c>
      <c r="F6238" s="6">
        <v>1.4184397163120567E-2</v>
      </c>
      <c r="G6238" t="s">
        <v>793</v>
      </c>
      <c r="H6238" t="s">
        <v>328</v>
      </c>
      <c r="I6238" s="1">
        <v>80.11</v>
      </c>
      <c r="J6238" s="2">
        <v>0.90496453900709217</v>
      </c>
      <c r="K6238" s="2">
        <v>1.3390070921985817</v>
      </c>
      <c r="L6238" s="2">
        <v>1.136170191122285</v>
      </c>
    </row>
    <row r="6239" spans="1:12" x14ac:dyDescent="0.35">
      <c r="A6239">
        <v>7830641</v>
      </c>
      <c r="B6239" t="s">
        <v>29</v>
      </c>
      <c r="C6239" t="s">
        <v>96</v>
      </c>
      <c r="D6239" t="s">
        <v>492</v>
      </c>
      <c r="E6239" t="s">
        <v>506</v>
      </c>
      <c r="F6239" s="6">
        <v>7.0921985815602835E-3</v>
      </c>
      <c r="G6239" t="s">
        <v>507</v>
      </c>
      <c r="H6239" t="s">
        <v>508</v>
      </c>
      <c r="I6239" s="1">
        <v>63.08</v>
      </c>
      <c r="J6239" s="2">
        <v>0.33404255319148934</v>
      </c>
      <c r="K6239" s="2">
        <v>0.55602836879432627</v>
      </c>
      <c r="L6239" s="2">
        <v>0.44680851063829785</v>
      </c>
    </row>
    <row r="6240" spans="1:12" x14ac:dyDescent="0.35">
      <c r="A6240">
        <v>7830641</v>
      </c>
      <c r="B6240" t="s">
        <v>29</v>
      </c>
      <c r="C6240" t="s">
        <v>96</v>
      </c>
      <c r="D6240" t="s">
        <v>492</v>
      </c>
      <c r="E6240" t="s">
        <v>509</v>
      </c>
      <c r="F6240" s="6">
        <v>2.8368794326241134E-2</v>
      </c>
      <c r="G6240" t="s">
        <v>510</v>
      </c>
      <c r="H6240" t="s">
        <v>511</v>
      </c>
      <c r="I6240" s="1">
        <v>76.234999999999999</v>
      </c>
      <c r="J6240" s="2">
        <v>1.602836879432624</v>
      </c>
      <c r="K6240" s="2">
        <v>2.2780141843971631</v>
      </c>
      <c r="L6240" s="2">
        <v>2.1617020410848848</v>
      </c>
    </row>
    <row r="6241" spans="1:12" x14ac:dyDescent="0.35">
      <c r="A6241">
        <v>7830641</v>
      </c>
      <c r="B6241" t="s">
        <v>29</v>
      </c>
      <c r="C6241" t="s">
        <v>96</v>
      </c>
      <c r="D6241" t="s">
        <v>492</v>
      </c>
      <c r="E6241" t="s">
        <v>512</v>
      </c>
      <c r="F6241" s="6">
        <v>2.1276595744680851E-2</v>
      </c>
      <c r="G6241" t="s">
        <v>282</v>
      </c>
      <c r="H6241" t="s">
        <v>513</v>
      </c>
      <c r="I6241" s="1">
        <v>76.930000000000007</v>
      </c>
      <c r="J6241" s="2">
        <v>1.1468085106382979</v>
      </c>
      <c r="K6241" s="2">
        <v>1.8638297872340424</v>
      </c>
      <c r="L6241" s="2">
        <v>1.6382978723404256</v>
      </c>
    </row>
    <row r="6242" spans="1:12" x14ac:dyDescent="0.35">
      <c r="A6242">
        <v>7830641</v>
      </c>
      <c r="B6242" t="s">
        <v>29</v>
      </c>
      <c r="C6242" t="s">
        <v>96</v>
      </c>
      <c r="D6242" t="s">
        <v>492</v>
      </c>
      <c r="E6242" t="s">
        <v>514</v>
      </c>
      <c r="F6242" s="6">
        <v>1.4184397163120567E-2</v>
      </c>
      <c r="G6242" t="s">
        <v>515</v>
      </c>
      <c r="H6242" t="s">
        <v>491</v>
      </c>
      <c r="I6242" s="1">
        <v>76.415000000000006</v>
      </c>
      <c r="J6242" s="2">
        <v>0.8425531914893617</v>
      </c>
      <c r="K6242" s="2">
        <v>1.1191489361702127</v>
      </c>
      <c r="L6242" s="2">
        <v>1.0836879649060838</v>
      </c>
    </row>
    <row r="6243" spans="1:12" x14ac:dyDescent="0.35">
      <c r="A6243">
        <v>7830641</v>
      </c>
      <c r="B6243" t="s">
        <v>29</v>
      </c>
      <c r="C6243" t="s">
        <v>96</v>
      </c>
      <c r="D6243" t="s">
        <v>492</v>
      </c>
      <c r="E6243" t="s">
        <v>516</v>
      </c>
      <c r="F6243" s="6">
        <v>7.0921985815602835E-3</v>
      </c>
      <c r="G6243" t="s">
        <v>517</v>
      </c>
      <c r="H6243" t="s">
        <v>269</v>
      </c>
      <c r="I6243" s="1">
        <v>84.740000000000009</v>
      </c>
      <c r="J6243" s="2">
        <v>0.47163120567375888</v>
      </c>
      <c r="K6243" s="2">
        <v>0.68226950354609928</v>
      </c>
      <c r="L6243" s="2">
        <v>0.60070919821448354</v>
      </c>
    </row>
    <row r="6244" spans="1:12" x14ac:dyDescent="0.35">
      <c r="A6244">
        <v>7830641</v>
      </c>
      <c r="B6244" t="s">
        <v>29</v>
      </c>
      <c r="C6244" t="s">
        <v>96</v>
      </c>
      <c r="D6244" t="s">
        <v>492</v>
      </c>
      <c r="E6244" t="s">
        <v>518</v>
      </c>
      <c r="F6244" s="6">
        <v>7.0921985815602835E-3</v>
      </c>
      <c r="G6244" t="s">
        <v>519</v>
      </c>
      <c r="H6244" t="s">
        <v>520</v>
      </c>
      <c r="I6244" s="1">
        <v>83.075000000000003</v>
      </c>
      <c r="J6244" s="2">
        <v>0.47517730496453897</v>
      </c>
      <c r="K6244" s="2">
        <v>0.6304964539007093</v>
      </c>
      <c r="L6244" s="2">
        <v>0.58936169130582339</v>
      </c>
    </row>
    <row r="6245" spans="1:12" x14ac:dyDescent="0.35">
      <c r="A6245">
        <v>7830641</v>
      </c>
      <c r="B6245" t="s">
        <v>29</v>
      </c>
      <c r="C6245" t="s">
        <v>96</v>
      </c>
      <c r="D6245" t="s">
        <v>492</v>
      </c>
      <c r="E6245" t="s">
        <v>521</v>
      </c>
      <c r="F6245" s="6">
        <v>4.2553191489361701E-2</v>
      </c>
      <c r="G6245" t="s">
        <v>522</v>
      </c>
      <c r="H6245" t="s">
        <v>449</v>
      </c>
      <c r="I6245" s="1">
        <v>73.694999999999993</v>
      </c>
      <c r="J6245" s="2">
        <v>2.8170212765957445</v>
      </c>
      <c r="K6245" s="2">
        <v>3.1106382978723399</v>
      </c>
      <c r="L6245" s="2">
        <v>3.1404256617769279</v>
      </c>
    </row>
    <row r="6246" spans="1:12" x14ac:dyDescent="0.35">
      <c r="A6246">
        <v>7830641</v>
      </c>
      <c r="B6246" t="s">
        <v>29</v>
      </c>
      <c r="C6246" t="s">
        <v>96</v>
      </c>
      <c r="D6246" t="s">
        <v>199</v>
      </c>
      <c r="E6246" t="s">
        <v>1815</v>
      </c>
      <c r="F6246" s="6">
        <v>7.0921985815602835E-3</v>
      </c>
      <c r="G6246" t="s">
        <v>515</v>
      </c>
      <c r="H6246" t="s">
        <v>1108</v>
      </c>
      <c r="I6246" s="1">
        <v>69.224999999999994</v>
      </c>
      <c r="J6246" s="2">
        <v>0.42127659574468085</v>
      </c>
      <c r="K6246" s="2">
        <v>0.4879432624113475</v>
      </c>
      <c r="L6246" s="2">
        <v>0.49148938334580006</v>
      </c>
    </row>
    <row r="6247" spans="1:12" x14ac:dyDescent="0.35">
      <c r="A6247">
        <v>7830641</v>
      </c>
      <c r="B6247" t="s">
        <v>29</v>
      </c>
      <c r="C6247" t="str">
        <f>C6246</f>
        <v>E</v>
      </c>
      <c r="D6247" s="4" t="str">
        <f>"Comparison School Score"</f>
        <v>Comparison School Score</v>
      </c>
      <c r="F6247" s="6">
        <v>0.5106382978723405</v>
      </c>
      <c r="I6247" s="1"/>
      <c r="J6247" s="2">
        <v>25.524822695035461</v>
      </c>
      <c r="K6247" s="2">
        <v>43.19078014184398</v>
      </c>
      <c r="L6247" s="2">
        <v>36.562411504434365</v>
      </c>
    </row>
    <row r="6248" spans="1:12" x14ac:dyDescent="0.35">
      <c r="A6248">
        <v>7830641</v>
      </c>
      <c r="B6248" t="s">
        <v>29</v>
      </c>
      <c r="C6248" t="s">
        <v>97</v>
      </c>
      <c r="D6248" t="s">
        <v>392</v>
      </c>
      <c r="E6248" t="s">
        <v>394</v>
      </c>
      <c r="F6248" s="6">
        <v>7.0921985815602835E-3</v>
      </c>
      <c r="G6248" t="s">
        <v>1831</v>
      </c>
      <c r="H6248" t="s">
        <v>786</v>
      </c>
      <c r="I6248" s="1">
        <v>77.88</v>
      </c>
      <c r="J6248" s="2">
        <v>0.32553191489361699</v>
      </c>
      <c r="K6248" s="2">
        <v>0.69078014184397163</v>
      </c>
      <c r="L6248" s="2">
        <v>0.55248226950354618</v>
      </c>
    </row>
    <row r="6249" spans="1:12" x14ac:dyDescent="0.35">
      <c r="A6249">
        <v>7830641</v>
      </c>
      <c r="B6249" t="s">
        <v>29</v>
      </c>
      <c r="C6249" t="s">
        <v>97</v>
      </c>
      <c r="D6249" t="s">
        <v>392</v>
      </c>
      <c r="E6249" t="s">
        <v>593</v>
      </c>
      <c r="F6249" s="6">
        <v>7.0921985815602835E-3</v>
      </c>
      <c r="G6249" t="s">
        <v>594</v>
      </c>
      <c r="H6249" t="s">
        <v>210</v>
      </c>
      <c r="I6249" s="1">
        <v>62.74</v>
      </c>
      <c r="J6249" s="2">
        <v>0.24255319148936172</v>
      </c>
      <c r="K6249" s="2">
        <v>0.61631205673758871</v>
      </c>
      <c r="L6249" s="2">
        <v>0.44539006551106769</v>
      </c>
    </row>
    <row r="6250" spans="1:12" x14ac:dyDescent="0.35">
      <c r="A6250">
        <v>7830641</v>
      </c>
      <c r="B6250" t="s">
        <v>29</v>
      </c>
      <c r="C6250" t="s">
        <v>97</v>
      </c>
      <c r="D6250" t="s">
        <v>392</v>
      </c>
      <c r="E6250" t="s">
        <v>595</v>
      </c>
      <c r="F6250" s="6">
        <v>1.4184397163120567E-2</v>
      </c>
      <c r="G6250" t="s">
        <v>596</v>
      </c>
      <c r="H6250" t="s">
        <v>597</v>
      </c>
      <c r="I6250" s="1">
        <v>47.809999999999995</v>
      </c>
      <c r="J6250" s="2">
        <v>0.42411347517730491</v>
      </c>
      <c r="K6250" s="2">
        <v>0.99432624113475165</v>
      </c>
      <c r="L6250" s="2">
        <v>0.6780141735753269</v>
      </c>
    </row>
    <row r="6251" spans="1:12" x14ac:dyDescent="0.35">
      <c r="A6251">
        <v>7830641</v>
      </c>
      <c r="B6251" t="s">
        <v>29</v>
      </c>
      <c r="C6251" t="s">
        <v>97</v>
      </c>
      <c r="D6251" t="s">
        <v>392</v>
      </c>
      <c r="E6251" t="s">
        <v>601</v>
      </c>
      <c r="F6251" s="6">
        <v>7.0921985815602835E-3</v>
      </c>
      <c r="G6251" t="s">
        <v>602</v>
      </c>
      <c r="H6251" t="s">
        <v>603</v>
      </c>
      <c r="I6251" s="1">
        <v>59.289999999999992</v>
      </c>
      <c r="J6251" s="2">
        <v>0.29645390070921984</v>
      </c>
      <c r="K6251" s="2">
        <v>0.5375886524822695</v>
      </c>
      <c r="L6251" s="2">
        <v>0.42056737047560672</v>
      </c>
    </row>
    <row r="6252" spans="1:12" x14ac:dyDescent="0.35">
      <c r="A6252">
        <v>7830641</v>
      </c>
      <c r="B6252" t="s">
        <v>29</v>
      </c>
      <c r="C6252" t="s">
        <v>97</v>
      </c>
      <c r="D6252" t="s">
        <v>392</v>
      </c>
      <c r="E6252" t="s">
        <v>606</v>
      </c>
      <c r="F6252" s="6">
        <v>1.4184397163120567E-2</v>
      </c>
      <c r="G6252" t="s">
        <v>607</v>
      </c>
      <c r="H6252" t="s">
        <v>608</v>
      </c>
      <c r="I6252" s="1">
        <v>53.844999999999999</v>
      </c>
      <c r="J6252" s="2">
        <v>0.44680851063829785</v>
      </c>
      <c r="K6252" s="2">
        <v>0.96028368794326247</v>
      </c>
      <c r="L6252" s="2">
        <v>0.76453902873587098</v>
      </c>
    </row>
    <row r="6253" spans="1:12" x14ac:dyDescent="0.35">
      <c r="A6253">
        <v>7830641</v>
      </c>
      <c r="B6253" t="s">
        <v>29</v>
      </c>
      <c r="C6253" t="s">
        <v>97</v>
      </c>
      <c r="D6253" t="s">
        <v>472</v>
      </c>
      <c r="E6253" t="s">
        <v>2569</v>
      </c>
      <c r="F6253" s="6">
        <v>7.0921985815602835E-3</v>
      </c>
      <c r="G6253" t="s">
        <v>826</v>
      </c>
      <c r="H6253" t="s">
        <v>1071</v>
      </c>
      <c r="I6253" s="1">
        <v>71.344999999999999</v>
      </c>
      <c r="J6253" s="2">
        <v>0.45390070921985815</v>
      </c>
      <c r="K6253" s="2">
        <v>0.58652482269503547</v>
      </c>
      <c r="L6253" s="2">
        <v>0.50638298954524041</v>
      </c>
    </row>
    <row r="6254" spans="1:12" x14ac:dyDescent="0.35">
      <c r="A6254">
        <v>7830641</v>
      </c>
      <c r="B6254" t="s">
        <v>29</v>
      </c>
      <c r="C6254" t="s">
        <v>97</v>
      </c>
      <c r="D6254" t="s">
        <v>1408</v>
      </c>
      <c r="E6254" t="s">
        <v>1588</v>
      </c>
      <c r="F6254" s="6">
        <v>7.0921985815602835E-3</v>
      </c>
      <c r="G6254" t="s">
        <v>1589</v>
      </c>
      <c r="H6254" t="s">
        <v>1213</v>
      </c>
      <c r="I6254" s="1">
        <v>88.644999999999996</v>
      </c>
      <c r="J6254" s="2">
        <v>0.59290780141843968</v>
      </c>
      <c r="K6254" s="2">
        <v>0.66028368794326231</v>
      </c>
      <c r="L6254" s="2">
        <v>0.62907799254072472</v>
      </c>
    </row>
    <row r="6255" spans="1:12" x14ac:dyDescent="0.35">
      <c r="A6255">
        <v>7830641</v>
      </c>
      <c r="B6255" t="s">
        <v>29</v>
      </c>
      <c r="C6255" t="s">
        <v>97</v>
      </c>
      <c r="D6255" t="s">
        <v>492</v>
      </c>
      <c r="E6255" t="s">
        <v>697</v>
      </c>
      <c r="F6255" s="6">
        <v>3.5460992907801421E-2</v>
      </c>
      <c r="G6255" t="s">
        <v>678</v>
      </c>
      <c r="H6255" t="s">
        <v>698</v>
      </c>
      <c r="I6255" s="1">
        <v>62.334999999999994</v>
      </c>
      <c r="J6255" s="2">
        <v>1.5567375886524824</v>
      </c>
      <c r="K6255" s="2">
        <v>2.5248226950354611</v>
      </c>
      <c r="L6255" s="2">
        <v>2.2092198311014379</v>
      </c>
    </row>
    <row r="6256" spans="1:12" x14ac:dyDescent="0.35">
      <c r="A6256">
        <v>7830641</v>
      </c>
      <c r="B6256" t="s">
        <v>29</v>
      </c>
      <c r="C6256" t="s">
        <v>97</v>
      </c>
      <c r="D6256" t="s">
        <v>492</v>
      </c>
      <c r="E6256" t="s">
        <v>699</v>
      </c>
      <c r="F6256" s="6">
        <v>4.9645390070921988E-2</v>
      </c>
      <c r="G6256" t="s">
        <v>700</v>
      </c>
      <c r="H6256" t="s">
        <v>701</v>
      </c>
      <c r="I6256" s="1">
        <v>66.594999999999999</v>
      </c>
      <c r="J6256" s="2">
        <v>2.3134751773049649</v>
      </c>
      <c r="K6256" s="2">
        <v>4.3290780141843976</v>
      </c>
      <c r="L6256" s="2">
        <v>3.3063829029705509</v>
      </c>
    </row>
    <row r="6257" spans="1:12" x14ac:dyDescent="0.35">
      <c r="A6257">
        <v>7830641</v>
      </c>
      <c r="B6257" t="s">
        <v>29</v>
      </c>
      <c r="C6257" t="s">
        <v>97</v>
      </c>
      <c r="D6257" t="s">
        <v>492</v>
      </c>
      <c r="E6257" t="s">
        <v>2586</v>
      </c>
      <c r="F6257" s="6">
        <v>7.0921985815602835E-3</v>
      </c>
      <c r="G6257" t="s">
        <v>443</v>
      </c>
      <c r="H6257" t="s">
        <v>1534</v>
      </c>
      <c r="I6257" s="1">
        <v>89.649999999999991</v>
      </c>
      <c r="J6257" s="2">
        <v>0.64397163120567369</v>
      </c>
      <c r="K6257" s="2">
        <v>0.61063829787234036</v>
      </c>
      <c r="L6257" s="2">
        <v>0.63475177304964536</v>
      </c>
    </row>
    <row r="6258" spans="1:12" x14ac:dyDescent="0.35">
      <c r="A6258">
        <v>7830641</v>
      </c>
      <c r="B6258" t="s">
        <v>29</v>
      </c>
      <c r="C6258" t="s">
        <v>97</v>
      </c>
      <c r="D6258" t="s">
        <v>492</v>
      </c>
      <c r="E6258" t="s">
        <v>682</v>
      </c>
      <c r="F6258" s="6">
        <v>9.9290780141843976E-2</v>
      </c>
      <c r="G6258" t="s">
        <v>702</v>
      </c>
      <c r="H6258" t="s">
        <v>703</v>
      </c>
      <c r="I6258" s="1">
        <v>68.569999999999993</v>
      </c>
      <c r="J6258" s="2">
        <v>3.8624113475177304</v>
      </c>
      <c r="K6258" s="2">
        <v>8.1517730496453904</v>
      </c>
      <c r="L6258" s="2">
        <v>6.8014184397163122</v>
      </c>
    </row>
    <row r="6259" spans="1:12" x14ac:dyDescent="0.35">
      <c r="A6259">
        <v>7830641</v>
      </c>
      <c r="B6259" t="s">
        <v>29</v>
      </c>
      <c r="C6259" t="s">
        <v>97</v>
      </c>
      <c r="D6259" t="s">
        <v>492</v>
      </c>
      <c r="E6259" t="s">
        <v>704</v>
      </c>
      <c r="F6259" s="6">
        <v>4.2553191489361701E-2</v>
      </c>
      <c r="G6259" t="s">
        <v>197</v>
      </c>
      <c r="H6259" t="s">
        <v>705</v>
      </c>
      <c r="I6259" s="1">
        <v>72.61999999999999</v>
      </c>
      <c r="J6259" s="2">
        <v>1.8510638297872339</v>
      </c>
      <c r="K6259" s="2">
        <v>3.6851063829787232</v>
      </c>
      <c r="L6259" s="2">
        <v>3.0936168914145612</v>
      </c>
    </row>
    <row r="6260" spans="1:12" x14ac:dyDescent="0.35">
      <c r="A6260">
        <v>7830641</v>
      </c>
      <c r="B6260" t="s">
        <v>29</v>
      </c>
      <c r="C6260" t="s">
        <v>97</v>
      </c>
      <c r="D6260" t="s">
        <v>492</v>
      </c>
      <c r="E6260" t="s">
        <v>706</v>
      </c>
      <c r="F6260" s="6">
        <v>2.8368794326241134E-2</v>
      </c>
      <c r="G6260" t="s">
        <v>663</v>
      </c>
      <c r="H6260" t="s">
        <v>707</v>
      </c>
      <c r="I6260" s="1">
        <v>74.634999999999991</v>
      </c>
      <c r="J6260" s="2">
        <v>1.4808510638297874</v>
      </c>
      <c r="K6260" s="2">
        <v>2.2723404255319148</v>
      </c>
      <c r="L6260" s="2">
        <v>2.1163120134502438</v>
      </c>
    </row>
    <row r="6261" spans="1:12" x14ac:dyDescent="0.35">
      <c r="A6261">
        <v>7830641</v>
      </c>
      <c r="B6261" t="s">
        <v>29</v>
      </c>
      <c r="C6261" t="s">
        <v>97</v>
      </c>
      <c r="D6261" t="s">
        <v>492</v>
      </c>
      <c r="E6261" t="s">
        <v>615</v>
      </c>
      <c r="F6261" s="6">
        <v>5.6737588652482268E-2</v>
      </c>
      <c r="G6261" t="s">
        <v>616</v>
      </c>
      <c r="H6261" t="s">
        <v>413</v>
      </c>
      <c r="I6261" s="1">
        <v>79.185000000000002</v>
      </c>
      <c r="J6261" s="2">
        <v>3.3645390070921986</v>
      </c>
      <c r="K6261" s="2">
        <v>4.7716312056737582</v>
      </c>
      <c r="L6261" s="2">
        <v>4.4936168481272158</v>
      </c>
    </row>
    <row r="6262" spans="1:12" x14ac:dyDescent="0.35">
      <c r="A6262">
        <v>7830641</v>
      </c>
      <c r="B6262" t="s">
        <v>29</v>
      </c>
      <c r="C6262" t="s">
        <v>97</v>
      </c>
      <c r="D6262" t="s">
        <v>492</v>
      </c>
      <c r="E6262" t="s">
        <v>708</v>
      </c>
      <c r="F6262" s="6">
        <v>9.2198581560283682E-2</v>
      </c>
      <c r="G6262" t="s">
        <v>709</v>
      </c>
      <c r="H6262" t="s">
        <v>226</v>
      </c>
      <c r="I6262" s="1">
        <v>64.694999999999993</v>
      </c>
      <c r="J6262" s="2">
        <v>3.7432624113475175</v>
      </c>
      <c r="K6262" s="2">
        <v>7.0070921985815602</v>
      </c>
      <c r="L6262" s="2">
        <v>5.9652479455826128</v>
      </c>
    </row>
    <row r="6263" spans="1:12" x14ac:dyDescent="0.35">
      <c r="A6263">
        <v>7830641</v>
      </c>
      <c r="B6263" t="s">
        <v>29</v>
      </c>
      <c r="C6263" t="s">
        <v>97</v>
      </c>
      <c r="D6263" t="s">
        <v>199</v>
      </c>
      <c r="E6263" t="s">
        <v>1203</v>
      </c>
      <c r="F6263" s="6">
        <v>7.0921985815602835E-3</v>
      </c>
      <c r="G6263" t="s">
        <v>938</v>
      </c>
      <c r="H6263" t="s">
        <v>762</v>
      </c>
      <c r="I6263" s="1">
        <v>60.489999999999995</v>
      </c>
      <c r="J6263" s="2">
        <v>0.25602836879432622</v>
      </c>
      <c r="K6263" s="2">
        <v>0.57304964539007086</v>
      </c>
      <c r="L6263" s="2">
        <v>0.42907801418439717</v>
      </c>
    </row>
    <row r="6264" spans="1:12" x14ac:dyDescent="0.35">
      <c r="A6264">
        <v>7830641</v>
      </c>
      <c r="B6264" t="s">
        <v>29</v>
      </c>
      <c r="C6264" t="s">
        <v>97</v>
      </c>
      <c r="D6264" t="s">
        <v>381</v>
      </c>
      <c r="E6264" t="s">
        <v>1685</v>
      </c>
      <c r="F6264" s="6">
        <v>7.0921985815602835E-3</v>
      </c>
      <c r="G6264" t="s">
        <v>383</v>
      </c>
      <c r="H6264" t="s">
        <v>758</v>
      </c>
      <c r="I6264" s="1">
        <v>66.984999999999999</v>
      </c>
      <c r="J6264" s="2">
        <v>0.26808510638297872</v>
      </c>
      <c r="K6264" s="2">
        <v>0.52695035460992901</v>
      </c>
      <c r="L6264" s="2">
        <v>0.4744680959282192</v>
      </c>
    </row>
    <row r="6265" spans="1:12" x14ac:dyDescent="0.35">
      <c r="A6265">
        <v>7830641</v>
      </c>
      <c r="B6265" t="s">
        <v>29</v>
      </c>
      <c r="C6265" t="str">
        <f>C6264</f>
        <v>M</v>
      </c>
      <c r="D6265" s="4" t="str">
        <f>"Comparison School Score"</f>
        <v>Comparison School Score</v>
      </c>
      <c r="F6265" s="6">
        <v>0.48936170212765961</v>
      </c>
      <c r="I6265" s="1"/>
      <c r="J6265" s="2">
        <v>22.122695035460996</v>
      </c>
      <c r="K6265" s="2">
        <v>39.498581560283689</v>
      </c>
      <c r="L6265" s="2">
        <v>33.520566645412579</v>
      </c>
    </row>
    <row r="6266" spans="1:12" x14ac:dyDescent="0.35">
      <c r="A6266">
        <v>7830647</v>
      </c>
      <c r="B6266" t="s">
        <v>58</v>
      </c>
      <c r="C6266" t="s">
        <v>96</v>
      </c>
      <c r="D6266" t="s">
        <v>392</v>
      </c>
      <c r="E6266" t="s">
        <v>531</v>
      </c>
      <c r="F6266" s="6">
        <v>3.7523452157598499E-3</v>
      </c>
      <c r="G6266" t="s">
        <v>532</v>
      </c>
      <c r="H6266" t="s">
        <v>533</v>
      </c>
      <c r="I6266" s="1">
        <v>69.039999999999992</v>
      </c>
      <c r="J6266" s="2">
        <v>0.16585365853658537</v>
      </c>
      <c r="K6266" s="2">
        <v>0.2911819887429643</v>
      </c>
      <c r="L6266" s="2">
        <v>0.2592870486833812</v>
      </c>
    </row>
    <row r="6267" spans="1:12" x14ac:dyDescent="0.35">
      <c r="A6267">
        <v>7830647</v>
      </c>
      <c r="B6267" t="s">
        <v>58</v>
      </c>
      <c r="C6267" t="s">
        <v>96</v>
      </c>
      <c r="D6267" t="s">
        <v>392</v>
      </c>
      <c r="E6267" t="s">
        <v>536</v>
      </c>
      <c r="F6267" s="6">
        <v>3.7523452157598499E-3</v>
      </c>
      <c r="G6267" t="s">
        <v>537</v>
      </c>
      <c r="H6267" t="s">
        <v>538</v>
      </c>
      <c r="I6267" s="1">
        <v>68.204999999999998</v>
      </c>
      <c r="J6267" s="2">
        <v>0.13808630393996246</v>
      </c>
      <c r="K6267" s="2">
        <v>0.31332082551594748</v>
      </c>
      <c r="L6267" s="2">
        <v>0.25553470346762136</v>
      </c>
    </row>
    <row r="6268" spans="1:12" x14ac:dyDescent="0.35">
      <c r="A6268">
        <v>7830647</v>
      </c>
      <c r="B6268" t="s">
        <v>58</v>
      </c>
      <c r="C6268" t="s">
        <v>96</v>
      </c>
      <c r="D6268" t="s">
        <v>392</v>
      </c>
      <c r="E6268" t="s">
        <v>1302</v>
      </c>
      <c r="F6268" s="6">
        <v>3.7523452157598499E-3</v>
      </c>
      <c r="G6268" t="s">
        <v>1303</v>
      </c>
      <c r="H6268" t="s">
        <v>707</v>
      </c>
      <c r="I6268" s="1">
        <v>62.019999999999996</v>
      </c>
      <c r="J6268" s="2">
        <v>0.14484052532833022</v>
      </c>
      <c r="K6268" s="2">
        <v>0.30056285178236397</v>
      </c>
      <c r="L6268" s="2">
        <v>0.2326454033771107</v>
      </c>
    </row>
    <row r="6269" spans="1:12" x14ac:dyDescent="0.35">
      <c r="A6269">
        <v>7830647</v>
      </c>
      <c r="B6269" t="s">
        <v>58</v>
      </c>
      <c r="C6269" t="s">
        <v>96</v>
      </c>
      <c r="D6269" t="s">
        <v>392</v>
      </c>
      <c r="E6269" t="s">
        <v>541</v>
      </c>
      <c r="F6269" s="6">
        <v>1.3133208255159476E-2</v>
      </c>
      <c r="G6269" t="s">
        <v>542</v>
      </c>
      <c r="H6269" t="s">
        <v>543</v>
      </c>
      <c r="I6269" s="1">
        <v>65.474999999999994</v>
      </c>
      <c r="J6269" s="2">
        <v>0.42682926829268297</v>
      </c>
      <c r="K6269" s="2">
        <v>1.0125703564727955</v>
      </c>
      <c r="L6269" s="2">
        <v>0.86022514071294565</v>
      </c>
    </row>
    <row r="6270" spans="1:12" x14ac:dyDescent="0.35">
      <c r="A6270">
        <v>7830647</v>
      </c>
      <c r="B6270" t="s">
        <v>58</v>
      </c>
      <c r="C6270" t="s">
        <v>96</v>
      </c>
      <c r="D6270" t="s">
        <v>392</v>
      </c>
      <c r="E6270" t="s">
        <v>544</v>
      </c>
      <c r="F6270" s="6">
        <v>1.876172607879925E-3</v>
      </c>
      <c r="G6270" t="s">
        <v>545</v>
      </c>
      <c r="H6270" t="s">
        <v>256</v>
      </c>
      <c r="I6270" s="1">
        <v>72.72</v>
      </c>
      <c r="J6270" s="2">
        <v>8.4427767354596617E-2</v>
      </c>
      <c r="K6270" s="2">
        <v>0.16060037523452156</v>
      </c>
      <c r="L6270" s="2">
        <v>0.13658537157928294</v>
      </c>
    </row>
    <row r="6271" spans="1:12" x14ac:dyDescent="0.35">
      <c r="A6271">
        <v>7830647</v>
      </c>
      <c r="B6271" t="s">
        <v>58</v>
      </c>
      <c r="C6271" t="s">
        <v>96</v>
      </c>
      <c r="D6271" t="s">
        <v>392</v>
      </c>
      <c r="E6271" t="s">
        <v>547</v>
      </c>
      <c r="F6271" s="6">
        <v>3.7523452157598499E-3</v>
      </c>
      <c r="G6271" t="s">
        <v>548</v>
      </c>
      <c r="H6271" t="s">
        <v>549</v>
      </c>
      <c r="I6271" s="1">
        <v>54.384999999999998</v>
      </c>
      <c r="J6271" s="2">
        <v>0.12120075046904315</v>
      </c>
      <c r="K6271" s="2">
        <v>0.25253283302063789</v>
      </c>
      <c r="L6271" s="2">
        <v>0.20412758546296025</v>
      </c>
    </row>
    <row r="6272" spans="1:12" x14ac:dyDescent="0.35">
      <c r="A6272">
        <v>7830647</v>
      </c>
      <c r="B6272" t="s">
        <v>58</v>
      </c>
      <c r="C6272" t="s">
        <v>96</v>
      </c>
      <c r="D6272" t="s">
        <v>392</v>
      </c>
      <c r="E6272" t="s">
        <v>560</v>
      </c>
      <c r="F6272" s="6">
        <v>1.876172607879925E-3</v>
      </c>
      <c r="G6272" t="s">
        <v>540</v>
      </c>
      <c r="H6272" t="s">
        <v>561</v>
      </c>
      <c r="I6272" s="1">
        <v>64.094999999999999</v>
      </c>
      <c r="J6272" s="2">
        <v>6.4915572232645408E-2</v>
      </c>
      <c r="K6272" s="2">
        <v>0.13527204502814258</v>
      </c>
      <c r="L6272" s="2">
        <v>0.12026266130229098</v>
      </c>
    </row>
    <row r="6273" spans="1:12" x14ac:dyDescent="0.35">
      <c r="A6273">
        <v>7830647</v>
      </c>
      <c r="B6273" t="s">
        <v>58</v>
      </c>
      <c r="C6273" t="s">
        <v>96</v>
      </c>
      <c r="D6273" t="s">
        <v>392</v>
      </c>
      <c r="E6273" t="s">
        <v>397</v>
      </c>
      <c r="F6273" s="6">
        <v>1.125703564727955E-2</v>
      </c>
      <c r="G6273" t="s">
        <v>398</v>
      </c>
      <c r="H6273" t="s">
        <v>206</v>
      </c>
      <c r="I6273" s="1">
        <v>76.349999999999994</v>
      </c>
      <c r="J6273" s="2">
        <v>0.47392120075046906</v>
      </c>
      <c r="K6273" s="2">
        <v>1.125703564727955</v>
      </c>
      <c r="L6273" s="2">
        <v>0.85891185424117611</v>
      </c>
    </row>
    <row r="6274" spans="1:12" x14ac:dyDescent="0.35">
      <c r="A6274">
        <v>7830647</v>
      </c>
      <c r="B6274" t="s">
        <v>58</v>
      </c>
      <c r="C6274" t="s">
        <v>96</v>
      </c>
      <c r="D6274" t="s">
        <v>392</v>
      </c>
      <c r="E6274" t="s">
        <v>562</v>
      </c>
      <c r="F6274" s="6">
        <v>1.876172607879925E-3</v>
      </c>
      <c r="G6274" t="s">
        <v>563</v>
      </c>
      <c r="H6274" t="s">
        <v>564</v>
      </c>
      <c r="I6274" s="1">
        <v>40.89</v>
      </c>
      <c r="J6274" s="2">
        <v>5.478424015009381E-2</v>
      </c>
      <c r="K6274" s="2">
        <v>0.10243902439024391</v>
      </c>
      <c r="L6274" s="2">
        <v>7.6735462525101134E-2</v>
      </c>
    </row>
    <row r="6275" spans="1:12" x14ac:dyDescent="0.35">
      <c r="A6275">
        <v>7830647</v>
      </c>
      <c r="B6275" t="s">
        <v>58</v>
      </c>
      <c r="C6275" t="s">
        <v>96</v>
      </c>
      <c r="D6275" t="s">
        <v>392</v>
      </c>
      <c r="E6275" t="s">
        <v>574</v>
      </c>
      <c r="F6275" s="6">
        <v>1.876172607879925E-3</v>
      </c>
      <c r="G6275" t="s">
        <v>575</v>
      </c>
      <c r="H6275" t="s">
        <v>576</v>
      </c>
      <c r="I6275" s="1">
        <v>57.825000000000003</v>
      </c>
      <c r="J6275" s="2">
        <v>6.4727954971857404E-2</v>
      </c>
      <c r="K6275" s="2">
        <v>0.16266416510318951</v>
      </c>
      <c r="L6275" s="2">
        <v>0.10844277530405357</v>
      </c>
    </row>
    <row r="6276" spans="1:12" x14ac:dyDescent="0.35">
      <c r="A6276">
        <v>7830647</v>
      </c>
      <c r="B6276" t="s">
        <v>58</v>
      </c>
      <c r="C6276" t="s">
        <v>96</v>
      </c>
      <c r="D6276" t="s">
        <v>392</v>
      </c>
      <c r="E6276" t="s">
        <v>402</v>
      </c>
      <c r="F6276" s="6">
        <v>7.5046904315196998E-3</v>
      </c>
      <c r="G6276" t="s">
        <v>169</v>
      </c>
      <c r="H6276" t="s">
        <v>237</v>
      </c>
      <c r="I6276" s="1">
        <v>71.795000000000002</v>
      </c>
      <c r="J6276" s="2">
        <v>0.32420262664165106</v>
      </c>
      <c r="K6276" s="2">
        <v>0.6724202626641651</v>
      </c>
      <c r="L6276" s="2">
        <v>0.53883679588561206</v>
      </c>
    </row>
    <row r="6277" spans="1:12" x14ac:dyDescent="0.35">
      <c r="A6277">
        <v>7830647</v>
      </c>
      <c r="B6277" t="s">
        <v>58</v>
      </c>
      <c r="C6277" t="s">
        <v>96</v>
      </c>
      <c r="D6277" t="s">
        <v>392</v>
      </c>
      <c r="E6277" t="s">
        <v>403</v>
      </c>
      <c r="F6277" s="6">
        <v>3.7523452157598499E-3</v>
      </c>
      <c r="G6277" t="s">
        <v>404</v>
      </c>
      <c r="H6277" t="s">
        <v>405</v>
      </c>
      <c r="I6277" s="1">
        <v>73.824999999999989</v>
      </c>
      <c r="J6277" s="2">
        <v>0.16360225140712947</v>
      </c>
      <c r="K6277" s="2">
        <v>0.34333958724202629</v>
      </c>
      <c r="L6277" s="2">
        <v>0.27692308837432578</v>
      </c>
    </row>
    <row r="6278" spans="1:12" x14ac:dyDescent="0.35">
      <c r="A6278">
        <v>7830647</v>
      </c>
      <c r="B6278" t="s">
        <v>58</v>
      </c>
      <c r="C6278" t="s">
        <v>96</v>
      </c>
      <c r="D6278" t="s">
        <v>305</v>
      </c>
      <c r="E6278" t="s">
        <v>753</v>
      </c>
      <c r="F6278" s="6">
        <v>1.876172607879925E-3</v>
      </c>
      <c r="G6278" t="s">
        <v>754</v>
      </c>
      <c r="H6278" t="s">
        <v>233</v>
      </c>
      <c r="I6278" s="1">
        <v>71.7</v>
      </c>
      <c r="J6278" s="2">
        <v>8.7242026266416514E-2</v>
      </c>
      <c r="K6278" s="2">
        <v>0.15328330206378987</v>
      </c>
      <c r="L6278" s="2">
        <v>0.1345215702593662</v>
      </c>
    </row>
    <row r="6279" spans="1:12" x14ac:dyDescent="0.35">
      <c r="A6279">
        <v>7830647</v>
      </c>
      <c r="B6279" t="s">
        <v>58</v>
      </c>
      <c r="C6279" t="s">
        <v>96</v>
      </c>
      <c r="D6279" t="s">
        <v>305</v>
      </c>
      <c r="E6279" t="s">
        <v>412</v>
      </c>
      <c r="F6279" s="6">
        <v>3.7523452157598499E-3</v>
      </c>
      <c r="G6279" t="s">
        <v>331</v>
      </c>
      <c r="H6279" t="s">
        <v>413</v>
      </c>
      <c r="I6279" s="1">
        <v>64.564999999999998</v>
      </c>
      <c r="J6279" s="2">
        <v>0.15196998123827393</v>
      </c>
      <c r="K6279" s="2">
        <v>0.31557223264540335</v>
      </c>
      <c r="L6279" s="2">
        <v>0.24202626641651032</v>
      </c>
    </row>
    <row r="6280" spans="1:12" x14ac:dyDescent="0.35">
      <c r="A6280">
        <v>7830647</v>
      </c>
      <c r="B6280" t="s">
        <v>58</v>
      </c>
      <c r="C6280" t="s">
        <v>96</v>
      </c>
      <c r="D6280" t="s">
        <v>305</v>
      </c>
      <c r="E6280" t="s">
        <v>764</v>
      </c>
      <c r="F6280" s="6">
        <v>1.876172607879925E-3</v>
      </c>
      <c r="G6280" t="s">
        <v>307</v>
      </c>
      <c r="H6280" t="s">
        <v>765</v>
      </c>
      <c r="I6280" s="1">
        <v>75.14</v>
      </c>
      <c r="J6280" s="2">
        <v>7.99249530956848E-2</v>
      </c>
      <c r="K6280" s="2">
        <v>0.18105065666041276</v>
      </c>
      <c r="L6280" s="2">
        <v>0.14108817438694593</v>
      </c>
    </row>
    <row r="6281" spans="1:12" x14ac:dyDescent="0.35">
      <c r="A6281">
        <v>7830647</v>
      </c>
      <c r="B6281" t="s">
        <v>58</v>
      </c>
      <c r="C6281" t="s">
        <v>96</v>
      </c>
      <c r="D6281" t="s">
        <v>472</v>
      </c>
      <c r="E6281" t="s">
        <v>942</v>
      </c>
      <c r="F6281" s="6">
        <v>1.876172607879925E-3</v>
      </c>
      <c r="G6281" t="s">
        <v>285</v>
      </c>
      <c r="H6281" t="s">
        <v>447</v>
      </c>
      <c r="I6281" s="1">
        <v>70.78</v>
      </c>
      <c r="J6281" s="2">
        <v>7.8048780487804878E-2</v>
      </c>
      <c r="K6281" s="2">
        <v>0.14934333958724202</v>
      </c>
      <c r="L6281" s="2">
        <v>0.13283302636352309</v>
      </c>
    </row>
    <row r="6282" spans="1:12" x14ac:dyDescent="0.35">
      <c r="A6282">
        <v>7830647</v>
      </c>
      <c r="B6282" t="s">
        <v>58</v>
      </c>
      <c r="C6282" t="s">
        <v>96</v>
      </c>
      <c r="D6282" t="s">
        <v>476</v>
      </c>
      <c r="E6282" t="s">
        <v>1273</v>
      </c>
      <c r="F6282" s="6">
        <v>5.6285178236397749E-3</v>
      </c>
      <c r="G6282" t="s">
        <v>726</v>
      </c>
      <c r="H6282" t="s">
        <v>464</v>
      </c>
      <c r="I6282" s="1">
        <v>74.885000000000005</v>
      </c>
      <c r="J6282" s="2">
        <v>0.33039399624765481</v>
      </c>
      <c r="K6282" s="2">
        <v>0.51613508442776734</v>
      </c>
      <c r="L6282" s="2">
        <v>0.42157599357905573</v>
      </c>
    </row>
    <row r="6283" spans="1:12" x14ac:dyDescent="0.35">
      <c r="A6283">
        <v>7830647</v>
      </c>
      <c r="B6283" t="s">
        <v>58</v>
      </c>
      <c r="C6283" t="s">
        <v>96</v>
      </c>
      <c r="D6283" t="s">
        <v>492</v>
      </c>
      <c r="E6283" t="s">
        <v>1790</v>
      </c>
      <c r="F6283" s="6">
        <v>4.1275797373358347E-2</v>
      </c>
      <c r="G6283" t="s">
        <v>310</v>
      </c>
      <c r="H6283" t="s">
        <v>1101</v>
      </c>
      <c r="I6283" s="1">
        <v>70.034999999999997</v>
      </c>
      <c r="J6283" s="2">
        <v>2.0266416510318948</v>
      </c>
      <c r="K6283" s="2">
        <v>3.1782363977485928</v>
      </c>
      <c r="L6283" s="2">
        <v>2.8893058161350842</v>
      </c>
    </row>
    <row r="6284" spans="1:12" x14ac:dyDescent="0.35">
      <c r="A6284">
        <v>7830647</v>
      </c>
      <c r="B6284" t="s">
        <v>58</v>
      </c>
      <c r="C6284" t="s">
        <v>96</v>
      </c>
      <c r="D6284" t="s">
        <v>492</v>
      </c>
      <c r="E6284" t="s">
        <v>493</v>
      </c>
      <c r="F6284" s="6">
        <v>2.4390243902439025E-2</v>
      </c>
      <c r="G6284" t="s">
        <v>494</v>
      </c>
      <c r="H6284" t="s">
        <v>304</v>
      </c>
      <c r="I6284" s="1">
        <v>66.66</v>
      </c>
      <c r="J6284" s="2">
        <v>1.0560975609756098</v>
      </c>
      <c r="K6284" s="2">
        <v>2.1902439024390246</v>
      </c>
      <c r="L6284" s="2">
        <v>1.6243902066858804</v>
      </c>
    </row>
    <row r="6285" spans="1:12" x14ac:dyDescent="0.35">
      <c r="A6285">
        <v>7830647</v>
      </c>
      <c r="B6285" t="s">
        <v>58</v>
      </c>
      <c r="C6285" t="s">
        <v>96</v>
      </c>
      <c r="D6285" t="s">
        <v>492</v>
      </c>
      <c r="E6285" t="s">
        <v>636</v>
      </c>
      <c r="F6285" s="6">
        <v>3.1894934333958722E-2</v>
      </c>
      <c r="G6285" t="s">
        <v>637</v>
      </c>
      <c r="H6285" t="s">
        <v>513</v>
      </c>
      <c r="I6285" s="1">
        <v>74.58</v>
      </c>
      <c r="J6285" s="2">
        <v>1.620262664165103</v>
      </c>
      <c r="K6285" s="2">
        <v>2.7939962476547837</v>
      </c>
      <c r="L6285" s="2">
        <v>2.3793620526455133</v>
      </c>
    </row>
    <row r="6286" spans="1:12" x14ac:dyDescent="0.35">
      <c r="A6286">
        <v>7830647</v>
      </c>
      <c r="B6286" t="s">
        <v>58</v>
      </c>
      <c r="C6286" t="s">
        <v>96</v>
      </c>
      <c r="D6286" t="s">
        <v>492</v>
      </c>
      <c r="E6286" t="s">
        <v>495</v>
      </c>
      <c r="F6286" s="6">
        <v>1.50093808630394E-2</v>
      </c>
      <c r="G6286" t="s">
        <v>496</v>
      </c>
      <c r="H6286" t="s">
        <v>223</v>
      </c>
      <c r="I6286" s="1">
        <v>61.8</v>
      </c>
      <c r="J6286" s="2">
        <v>0.86604127579737344</v>
      </c>
      <c r="K6286" s="2">
        <v>1.1797373358348968</v>
      </c>
      <c r="L6286" s="2">
        <v>0.92757972588458604</v>
      </c>
    </row>
    <row r="6287" spans="1:12" x14ac:dyDescent="0.35">
      <c r="A6287">
        <v>7830647</v>
      </c>
      <c r="B6287" t="s">
        <v>58</v>
      </c>
      <c r="C6287" t="s">
        <v>96</v>
      </c>
      <c r="D6287" t="s">
        <v>492</v>
      </c>
      <c r="E6287" t="s">
        <v>497</v>
      </c>
      <c r="F6287" s="6">
        <v>9.3808630393996256E-3</v>
      </c>
      <c r="G6287" t="s">
        <v>498</v>
      </c>
      <c r="H6287" t="s">
        <v>499</v>
      </c>
      <c r="I6287" s="1">
        <v>81.05</v>
      </c>
      <c r="J6287" s="2">
        <v>0.57035647279549717</v>
      </c>
      <c r="K6287" s="2">
        <v>0.83864915572232657</v>
      </c>
      <c r="L6287" s="2">
        <v>0.75984990619136972</v>
      </c>
    </row>
    <row r="6288" spans="1:12" x14ac:dyDescent="0.35">
      <c r="A6288">
        <v>7830647</v>
      </c>
      <c r="B6288" t="s">
        <v>58</v>
      </c>
      <c r="C6288" t="s">
        <v>96</v>
      </c>
      <c r="D6288" t="s">
        <v>492</v>
      </c>
      <c r="E6288" t="s">
        <v>780</v>
      </c>
      <c r="F6288" s="6">
        <v>3.3771106941838651E-2</v>
      </c>
      <c r="G6288" t="s">
        <v>781</v>
      </c>
      <c r="H6288" t="s">
        <v>218</v>
      </c>
      <c r="I6288" s="1">
        <v>61.885000000000005</v>
      </c>
      <c r="J6288" s="2">
        <v>1.2326454033771108</v>
      </c>
      <c r="K6288" s="2">
        <v>2.6138836772983116</v>
      </c>
      <c r="L6288" s="2">
        <v>2.090431571230432</v>
      </c>
    </row>
    <row r="6289" spans="1:12" x14ac:dyDescent="0.35">
      <c r="A6289">
        <v>7830647</v>
      </c>
      <c r="B6289" t="s">
        <v>58</v>
      </c>
      <c r="C6289" t="s">
        <v>96</v>
      </c>
      <c r="D6289" t="s">
        <v>492</v>
      </c>
      <c r="E6289" t="s">
        <v>500</v>
      </c>
      <c r="F6289" s="6">
        <v>6.5666041275797379E-2</v>
      </c>
      <c r="G6289" t="s">
        <v>501</v>
      </c>
      <c r="H6289" t="s">
        <v>502</v>
      </c>
      <c r="I6289" s="1">
        <v>68.28</v>
      </c>
      <c r="J6289" s="2">
        <v>2.6726078799249535</v>
      </c>
      <c r="K6289" s="2">
        <v>5.1350844277673549</v>
      </c>
      <c r="L6289" s="2">
        <v>4.4849908195338157</v>
      </c>
    </row>
    <row r="6290" spans="1:12" x14ac:dyDescent="0.35">
      <c r="A6290">
        <v>7830647</v>
      </c>
      <c r="B6290" t="s">
        <v>58</v>
      </c>
      <c r="C6290" t="s">
        <v>96</v>
      </c>
      <c r="D6290" t="s">
        <v>492</v>
      </c>
      <c r="E6290" t="s">
        <v>784</v>
      </c>
      <c r="F6290" s="6">
        <v>1.8761726078799251E-2</v>
      </c>
      <c r="G6290" t="s">
        <v>785</v>
      </c>
      <c r="H6290" t="s">
        <v>786</v>
      </c>
      <c r="I6290" s="1">
        <v>70.210000000000008</v>
      </c>
      <c r="J6290" s="2">
        <v>0.9324577861163228</v>
      </c>
      <c r="K6290" s="2">
        <v>1.8273921200750471</v>
      </c>
      <c r="L6290" s="2">
        <v>1.3170731134754634</v>
      </c>
    </row>
    <row r="6291" spans="1:12" x14ac:dyDescent="0.35">
      <c r="A6291">
        <v>7830647</v>
      </c>
      <c r="B6291" t="s">
        <v>58</v>
      </c>
      <c r="C6291" t="s">
        <v>96</v>
      </c>
      <c r="D6291" t="s">
        <v>492</v>
      </c>
      <c r="E6291" t="s">
        <v>787</v>
      </c>
      <c r="F6291" s="6">
        <v>5.6285178236397749E-3</v>
      </c>
      <c r="G6291" t="s">
        <v>788</v>
      </c>
      <c r="H6291" t="s">
        <v>170</v>
      </c>
      <c r="I6291" s="1">
        <v>76.414999999999992</v>
      </c>
      <c r="J6291" s="2">
        <v>0.26454033771106944</v>
      </c>
      <c r="K6291" s="2">
        <v>0.52514071294559095</v>
      </c>
      <c r="L6291" s="2">
        <v>0.43001877031451541</v>
      </c>
    </row>
    <row r="6292" spans="1:12" x14ac:dyDescent="0.35">
      <c r="A6292">
        <v>7830647</v>
      </c>
      <c r="B6292" t="s">
        <v>58</v>
      </c>
      <c r="C6292" t="s">
        <v>96</v>
      </c>
      <c r="D6292" t="s">
        <v>492</v>
      </c>
      <c r="E6292" t="s">
        <v>638</v>
      </c>
      <c r="F6292" s="6">
        <v>0.10881801125703565</v>
      </c>
      <c r="G6292" t="s">
        <v>639</v>
      </c>
      <c r="H6292" t="s">
        <v>640</v>
      </c>
      <c r="I6292" s="1">
        <v>74.139999999999986</v>
      </c>
      <c r="J6292" s="2">
        <v>5.5388367729831147</v>
      </c>
      <c r="K6292" s="2">
        <v>8.9883677298311433</v>
      </c>
      <c r="L6292" s="2">
        <v>8.07429610318583</v>
      </c>
    </row>
    <row r="6293" spans="1:12" x14ac:dyDescent="0.35">
      <c r="A6293">
        <v>7830647</v>
      </c>
      <c r="B6293" t="s">
        <v>58</v>
      </c>
      <c r="C6293" t="s">
        <v>96</v>
      </c>
      <c r="D6293" t="s">
        <v>492</v>
      </c>
      <c r="E6293" t="s">
        <v>789</v>
      </c>
      <c r="F6293" s="6">
        <v>1.125703564727955E-2</v>
      </c>
      <c r="G6293" t="s">
        <v>253</v>
      </c>
      <c r="H6293" t="s">
        <v>790</v>
      </c>
      <c r="I6293" s="1">
        <v>76.669999999999987</v>
      </c>
      <c r="J6293" s="2">
        <v>0.75196998123827385</v>
      </c>
      <c r="K6293" s="2">
        <v>0.9883677298311444</v>
      </c>
      <c r="L6293" s="2">
        <v>0.86228891340474023</v>
      </c>
    </row>
    <row r="6294" spans="1:12" x14ac:dyDescent="0.35">
      <c r="A6294">
        <v>7830647</v>
      </c>
      <c r="B6294" t="s">
        <v>58</v>
      </c>
      <c r="C6294" t="s">
        <v>96</v>
      </c>
      <c r="D6294" t="s">
        <v>492</v>
      </c>
      <c r="E6294" t="s">
        <v>156</v>
      </c>
      <c r="F6294" s="6">
        <v>4.3151969981238276E-2</v>
      </c>
      <c r="G6294" t="s">
        <v>545</v>
      </c>
      <c r="H6294" t="s">
        <v>791</v>
      </c>
      <c r="I6294" s="1">
        <v>60.454999999999998</v>
      </c>
      <c r="J6294" s="2">
        <v>1.9418386491557225</v>
      </c>
      <c r="K6294" s="2">
        <v>3.775797373358349</v>
      </c>
      <c r="L6294" s="2">
        <v>2.6063790527114725</v>
      </c>
    </row>
    <row r="6295" spans="1:12" x14ac:dyDescent="0.35">
      <c r="A6295">
        <v>7830647</v>
      </c>
      <c r="B6295" t="s">
        <v>58</v>
      </c>
      <c r="C6295" t="s">
        <v>96</v>
      </c>
      <c r="D6295" t="s">
        <v>492</v>
      </c>
      <c r="E6295" t="s">
        <v>503</v>
      </c>
      <c r="F6295" s="6">
        <v>3.0018761726078799E-2</v>
      </c>
      <c r="G6295" t="s">
        <v>504</v>
      </c>
      <c r="H6295" t="s">
        <v>505</v>
      </c>
      <c r="I6295" s="1">
        <v>79.204999999999998</v>
      </c>
      <c r="J6295" s="2">
        <v>1.726078799249531</v>
      </c>
      <c r="K6295" s="2">
        <v>2.6446529080675418</v>
      </c>
      <c r="L6295" s="2">
        <v>2.3774858370954504</v>
      </c>
    </row>
    <row r="6296" spans="1:12" x14ac:dyDescent="0.35">
      <c r="A6296">
        <v>7830647</v>
      </c>
      <c r="B6296" t="s">
        <v>58</v>
      </c>
      <c r="C6296" t="s">
        <v>96</v>
      </c>
      <c r="D6296" t="s">
        <v>492</v>
      </c>
      <c r="E6296" t="s">
        <v>792</v>
      </c>
      <c r="F6296" s="6">
        <v>5.6285178236397749E-3</v>
      </c>
      <c r="G6296" t="s">
        <v>793</v>
      </c>
      <c r="H6296" t="s">
        <v>328</v>
      </c>
      <c r="I6296" s="1">
        <v>80.11</v>
      </c>
      <c r="J6296" s="2">
        <v>0.35909943714821763</v>
      </c>
      <c r="K6296" s="2">
        <v>0.53133208255159481</v>
      </c>
      <c r="L6296" s="2">
        <v>0.45084426908510933</v>
      </c>
    </row>
    <row r="6297" spans="1:12" x14ac:dyDescent="0.35">
      <c r="A6297">
        <v>7830647</v>
      </c>
      <c r="B6297" t="s">
        <v>58</v>
      </c>
      <c r="C6297" t="s">
        <v>96</v>
      </c>
      <c r="D6297" t="s">
        <v>492</v>
      </c>
      <c r="E6297" t="s">
        <v>506</v>
      </c>
      <c r="F6297" s="6">
        <v>2.2514071294559099E-2</v>
      </c>
      <c r="G6297" t="s">
        <v>507</v>
      </c>
      <c r="H6297" t="s">
        <v>508</v>
      </c>
      <c r="I6297" s="1">
        <v>63.08</v>
      </c>
      <c r="J6297" s="2">
        <v>1.0604127579737337</v>
      </c>
      <c r="K6297" s="2">
        <v>1.7651031894934335</v>
      </c>
      <c r="L6297" s="2">
        <v>1.4183864915572233</v>
      </c>
    </row>
    <row r="6298" spans="1:12" x14ac:dyDescent="0.35">
      <c r="A6298">
        <v>7830647</v>
      </c>
      <c r="B6298" t="s">
        <v>58</v>
      </c>
      <c r="C6298" t="s">
        <v>96</v>
      </c>
      <c r="D6298" t="s">
        <v>492</v>
      </c>
      <c r="E6298" t="s">
        <v>509</v>
      </c>
      <c r="F6298" s="6">
        <v>7.5046904315196998E-3</v>
      </c>
      <c r="G6298" t="s">
        <v>510</v>
      </c>
      <c r="H6298" t="s">
        <v>511</v>
      </c>
      <c r="I6298" s="1">
        <v>76.234999999999999</v>
      </c>
      <c r="J6298" s="2">
        <v>0.42401500938086306</v>
      </c>
      <c r="K6298" s="2">
        <v>0.60262664165103186</v>
      </c>
      <c r="L6298" s="2">
        <v>0.57185738797930352</v>
      </c>
    </row>
    <row r="6299" spans="1:12" x14ac:dyDescent="0.35">
      <c r="A6299">
        <v>7830647</v>
      </c>
      <c r="B6299" t="s">
        <v>58</v>
      </c>
      <c r="C6299" t="s">
        <v>96</v>
      </c>
      <c r="D6299" t="s">
        <v>492</v>
      </c>
      <c r="E6299" t="s">
        <v>794</v>
      </c>
      <c r="F6299" s="6">
        <v>1.876172607879925E-3</v>
      </c>
      <c r="G6299" t="s">
        <v>229</v>
      </c>
      <c r="H6299" t="s">
        <v>795</v>
      </c>
      <c r="I6299" s="1">
        <v>74.805000000000007</v>
      </c>
      <c r="J6299" s="2">
        <v>0.11819887429643527</v>
      </c>
      <c r="K6299" s="2">
        <v>0.15609756097560976</v>
      </c>
      <c r="L6299" s="2">
        <v>0.14033771679504281</v>
      </c>
    </row>
    <row r="6300" spans="1:12" x14ac:dyDescent="0.35">
      <c r="A6300">
        <v>7830647</v>
      </c>
      <c r="B6300" t="s">
        <v>58</v>
      </c>
      <c r="C6300" t="s">
        <v>96</v>
      </c>
      <c r="D6300" t="s">
        <v>492</v>
      </c>
      <c r="E6300" t="s">
        <v>512</v>
      </c>
      <c r="F6300" s="6">
        <v>2.2514071294559099E-2</v>
      </c>
      <c r="G6300" t="s">
        <v>282</v>
      </c>
      <c r="H6300" t="s">
        <v>513</v>
      </c>
      <c r="I6300" s="1">
        <v>76.930000000000007</v>
      </c>
      <c r="J6300" s="2">
        <v>1.2135084427767355</v>
      </c>
      <c r="K6300" s="2">
        <v>1.9722326454033769</v>
      </c>
      <c r="L6300" s="2">
        <v>1.7335834896810507</v>
      </c>
    </row>
    <row r="6301" spans="1:12" x14ac:dyDescent="0.35">
      <c r="A6301">
        <v>7830647</v>
      </c>
      <c r="B6301" t="s">
        <v>58</v>
      </c>
      <c r="C6301" t="s">
        <v>96</v>
      </c>
      <c r="D6301" t="s">
        <v>492</v>
      </c>
      <c r="E6301" t="s">
        <v>514</v>
      </c>
      <c r="F6301" s="6">
        <v>3.7523452157598499E-3</v>
      </c>
      <c r="G6301" t="s">
        <v>515</v>
      </c>
      <c r="H6301" t="s">
        <v>491</v>
      </c>
      <c r="I6301" s="1">
        <v>76.415000000000006</v>
      </c>
      <c r="J6301" s="2">
        <v>0.22288930581613509</v>
      </c>
      <c r="K6301" s="2">
        <v>0.29606003752345217</v>
      </c>
      <c r="L6301" s="2">
        <v>0.28667918020967692</v>
      </c>
    </row>
    <row r="6302" spans="1:12" x14ac:dyDescent="0.35">
      <c r="A6302">
        <v>7830647</v>
      </c>
      <c r="B6302" t="s">
        <v>58</v>
      </c>
      <c r="C6302" t="s">
        <v>96</v>
      </c>
      <c r="D6302" t="s">
        <v>492</v>
      </c>
      <c r="E6302" t="s">
        <v>516</v>
      </c>
      <c r="F6302" s="6">
        <v>9.3808630393996256E-3</v>
      </c>
      <c r="G6302" t="s">
        <v>517</v>
      </c>
      <c r="H6302" t="s">
        <v>269</v>
      </c>
      <c r="I6302" s="1">
        <v>84.740000000000009</v>
      </c>
      <c r="J6302" s="2">
        <v>0.6238273921200751</v>
      </c>
      <c r="K6302" s="2">
        <v>0.90243902439024404</v>
      </c>
      <c r="L6302" s="2">
        <v>0.79455907080902621</v>
      </c>
    </row>
    <row r="6303" spans="1:12" x14ac:dyDescent="0.35">
      <c r="A6303">
        <v>7830647</v>
      </c>
      <c r="B6303" t="s">
        <v>58</v>
      </c>
      <c r="C6303" t="s">
        <v>96</v>
      </c>
      <c r="D6303" t="s">
        <v>492</v>
      </c>
      <c r="E6303" t="s">
        <v>518</v>
      </c>
      <c r="F6303" s="6">
        <v>1.876172607879925E-3</v>
      </c>
      <c r="G6303" t="s">
        <v>519</v>
      </c>
      <c r="H6303" t="s">
        <v>520</v>
      </c>
      <c r="I6303" s="1">
        <v>83.075000000000003</v>
      </c>
      <c r="J6303" s="2">
        <v>0.12570356472795496</v>
      </c>
      <c r="K6303" s="2">
        <v>0.16679174484052534</v>
      </c>
      <c r="L6303" s="2">
        <v>0.15590994085200954</v>
      </c>
    </row>
    <row r="6304" spans="1:12" x14ac:dyDescent="0.35">
      <c r="A6304">
        <v>7830647</v>
      </c>
      <c r="B6304" t="s">
        <v>58</v>
      </c>
      <c r="C6304" t="s">
        <v>96</v>
      </c>
      <c r="D6304" t="s">
        <v>492</v>
      </c>
      <c r="E6304" t="s">
        <v>521</v>
      </c>
      <c r="F6304" s="6">
        <v>7.5046904315196998E-3</v>
      </c>
      <c r="G6304" t="s">
        <v>522</v>
      </c>
      <c r="H6304" t="s">
        <v>449</v>
      </c>
      <c r="I6304" s="1">
        <v>73.694999999999993</v>
      </c>
      <c r="J6304" s="2">
        <v>0.49681050656660414</v>
      </c>
      <c r="K6304" s="2">
        <v>0.54859287054409001</v>
      </c>
      <c r="L6304" s="2">
        <v>0.55384617674865155</v>
      </c>
    </row>
    <row r="6305" spans="1:12" x14ac:dyDescent="0.35">
      <c r="A6305">
        <v>7830647</v>
      </c>
      <c r="B6305" t="s">
        <v>58</v>
      </c>
      <c r="C6305" t="str">
        <f>C6304</f>
        <v>E</v>
      </c>
      <c r="D6305" s="4" t="str">
        <f>"Comparison School Score"</f>
        <v>Comparison School Score</v>
      </c>
      <c r="F6305" s="6">
        <v>0.59474671669793633</v>
      </c>
      <c r="I6305" s="1"/>
      <c r="J6305" s="2">
        <v>28.799812382739216</v>
      </c>
      <c r="K6305" s="2">
        <v>49.808818011257046</v>
      </c>
      <c r="L6305" s="2">
        <v>41.930018534132515</v>
      </c>
    </row>
    <row r="6306" spans="1:12" x14ac:dyDescent="0.35">
      <c r="A6306">
        <v>7830647</v>
      </c>
      <c r="B6306" t="s">
        <v>58</v>
      </c>
      <c r="C6306" t="s">
        <v>97</v>
      </c>
      <c r="D6306" t="s">
        <v>392</v>
      </c>
      <c r="E6306" t="s">
        <v>394</v>
      </c>
      <c r="F6306" s="6">
        <v>1.876172607879925E-3</v>
      </c>
      <c r="G6306" t="s">
        <v>1831</v>
      </c>
      <c r="H6306" t="s">
        <v>786</v>
      </c>
      <c r="I6306" s="1">
        <v>77.88</v>
      </c>
      <c r="J6306" s="2">
        <v>8.611632270168855E-2</v>
      </c>
      <c r="K6306" s="2">
        <v>0.1827392120075047</v>
      </c>
      <c r="L6306" s="2">
        <v>0.14615384615384616</v>
      </c>
    </row>
    <row r="6307" spans="1:12" x14ac:dyDescent="0.35">
      <c r="A6307">
        <v>7830647</v>
      </c>
      <c r="B6307" t="s">
        <v>58</v>
      </c>
      <c r="C6307" t="s">
        <v>97</v>
      </c>
      <c r="D6307" t="s">
        <v>392</v>
      </c>
      <c r="E6307" t="s">
        <v>588</v>
      </c>
      <c r="F6307" s="6">
        <v>1.876172607879925E-3</v>
      </c>
      <c r="G6307" t="s">
        <v>589</v>
      </c>
      <c r="H6307" t="s">
        <v>590</v>
      </c>
      <c r="I6307" s="1">
        <v>59.78</v>
      </c>
      <c r="J6307" s="2">
        <v>5.8161350844277676E-2</v>
      </c>
      <c r="K6307" s="2">
        <v>0.14484052532833022</v>
      </c>
      <c r="L6307" s="2">
        <v>0.11200750612183762</v>
      </c>
    </row>
    <row r="6308" spans="1:12" x14ac:dyDescent="0.35">
      <c r="A6308">
        <v>7830647</v>
      </c>
      <c r="B6308" t="s">
        <v>58</v>
      </c>
      <c r="C6308" t="s">
        <v>97</v>
      </c>
      <c r="D6308" t="s">
        <v>392</v>
      </c>
      <c r="E6308" t="s">
        <v>593</v>
      </c>
      <c r="F6308" s="6">
        <v>1.876172607879925E-3</v>
      </c>
      <c r="G6308" t="s">
        <v>594</v>
      </c>
      <c r="H6308" t="s">
        <v>210</v>
      </c>
      <c r="I6308" s="1">
        <v>62.74</v>
      </c>
      <c r="J6308" s="2">
        <v>6.4165103189493436E-2</v>
      </c>
      <c r="K6308" s="2">
        <v>0.16303939962476549</v>
      </c>
      <c r="L6308" s="2">
        <v>0.11782363834345318</v>
      </c>
    </row>
    <row r="6309" spans="1:12" x14ac:dyDescent="0.35">
      <c r="A6309">
        <v>7830647</v>
      </c>
      <c r="B6309" t="s">
        <v>58</v>
      </c>
      <c r="C6309" t="s">
        <v>97</v>
      </c>
      <c r="D6309" t="s">
        <v>392</v>
      </c>
      <c r="E6309" t="s">
        <v>595</v>
      </c>
      <c r="F6309" s="6">
        <v>3.7523452157598499E-3</v>
      </c>
      <c r="G6309" t="s">
        <v>596</v>
      </c>
      <c r="H6309" t="s">
        <v>597</v>
      </c>
      <c r="I6309" s="1">
        <v>47.809999999999995</v>
      </c>
      <c r="J6309" s="2">
        <v>0.1121951219512195</v>
      </c>
      <c r="K6309" s="2">
        <v>0.26303939962476547</v>
      </c>
      <c r="L6309" s="2">
        <v>0.17936209845050863</v>
      </c>
    </row>
    <row r="6310" spans="1:12" x14ac:dyDescent="0.35">
      <c r="A6310">
        <v>7830647</v>
      </c>
      <c r="B6310" t="s">
        <v>58</v>
      </c>
      <c r="C6310" t="s">
        <v>97</v>
      </c>
      <c r="D6310" t="s">
        <v>392</v>
      </c>
      <c r="E6310" t="s">
        <v>598</v>
      </c>
      <c r="F6310" s="6">
        <v>3.7523452157598499E-3</v>
      </c>
      <c r="G6310" t="s">
        <v>344</v>
      </c>
      <c r="H6310" t="s">
        <v>149</v>
      </c>
      <c r="I6310" s="1">
        <v>49.42</v>
      </c>
      <c r="J6310" s="2">
        <v>0.10056285178236397</v>
      </c>
      <c r="K6310" s="2">
        <v>0.24915572232645405</v>
      </c>
      <c r="L6310" s="2">
        <v>0.1849906162741484</v>
      </c>
    </row>
    <row r="6311" spans="1:12" x14ac:dyDescent="0.35">
      <c r="A6311">
        <v>7830647</v>
      </c>
      <c r="B6311" t="s">
        <v>58</v>
      </c>
      <c r="C6311" t="s">
        <v>97</v>
      </c>
      <c r="D6311" t="s">
        <v>392</v>
      </c>
      <c r="E6311" t="s">
        <v>599</v>
      </c>
      <c r="F6311" s="6">
        <v>3.7523452157598499E-3</v>
      </c>
      <c r="G6311" t="s">
        <v>355</v>
      </c>
      <c r="H6311" t="s">
        <v>600</v>
      </c>
      <c r="I6311" s="1">
        <v>72.034999999999997</v>
      </c>
      <c r="J6311" s="2">
        <v>0.12382739212007504</v>
      </c>
      <c r="K6311" s="2">
        <v>0.36060037523452154</v>
      </c>
      <c r="L6311" s="2">
        <v>0.27016885553470921</v>
      </c>
    </row>
    <row r="6312" spans="1:12" x14ac:dyDescent="0.35">
      <c r="A6312">
        <v>7830647</v>
      </c>
      <c r="B6312" t="s">
        <v>58</v>
      </c>
      <c r="C6312" t="s">
        <v>97</v>
      </c>
      <c r="D6312" t="s">
        <v>392</v>
      </c>
      <c r="E6312" t="s">
        <v>606</v>
      </c>
      <c r="F6312" s="6">
        <v>3.1894934333958722E-2</v>
      </c>
      <c r="G6312" t="s">
        <v>607</v>
      </c>
      <c r="H6312" t="s">
        <v>608</v>
      </c>
      <c r="I6312" s="1">
        <v>53.844999999999999</v>
      </c>
      <c r="J6312" s="2">
        <v>1.0046904315196998</v>
      </c>
      <c r="K6312" s="2">
        <v>2.1592870544090057</v>
      </c>
      <c r="L6312" s="2">
        <v>1.7191370092681826</v>
      </c>
    </row>
    <row r="6313" spans="1:12" x14ac:dyDescent="0.35">
      <c r="A6313">
        <v>7830647</v>
      </c>
      <c r="B6313" t="s">
        <v>58</v>
      </c>
      <c r="C6313" t="s">
        <v>97</v>
      </c>
      <c r="D6313" t="s">
        <v>392</v>
      </c>
      <c r="E6313" t="s">
        <v>609</v>
      </c>
      <c r="F6313" s="6">
        <v>1.876172607879925E-3</v>
      </c>
      <c r="G6313" t="s">
        <v>411</v>
      </c>
      <c r="H6313" t="s">
        <v>610</v>
      </c>
      <c r="I6313" s="1">
        <v>67.704999999999998</v>
      </c>
      <c r="J6313" s="2">
        <v>7.1857410881801115E-2</v>
      </c>
      <c r="K6313" s="2">
        <v>0.15741088180112572</v>
      </c>
      <c r="L6313" s="2">
        <v>0.12720450853988333</v>
      </c>
    </row>
    <row r="6314" spans="1:12" x14ac:dyDescent="0.35">
      <c r="A6314">
        <v>7830647</v>
      </c>
      <c r="B6314" t="s">
        <v>58</v>
      </c>
      <c r="C6314" t="s">
        <v>97</v>
      </c>
      <c r="D6314" t="s">
        <v>392</v>
      </c>
      <c r="E6314" t="s">
        <v>611</v>
      </c>
      <c r="F6314" s="6">
        <v>1.876172607879925E-3</v>
      </c>
      <c r="G6314" t="s">
        <v>612</v>
      </c>
      <c r="H6314" t="s">
        <v>488</v>
      </c>
      <c r="I6314" s="1">
        <v>82.399999999999991</v>
      </c>
      <c r="J6314" s="2">
        <v>0.13583489681050659</v>
      </c>
      <c r="K6314" s="2">
        <v>0.16735459662288932</v>
      </c>
      <c r="L6314" s="2">
        <v>0.15459662575211802</v>
      </c>
    </row>
    <row r="6315" spans="1:12" x14ac:dyDescent="0.35">
      <c r="A6315">
        <v>7830647</v>
      </c>
      <c r="B6315" t="s">
        <v>58</v>
      </c>
      <c r="C6315" t="s">
        <v>97</v>
      </c>
      <c r="D6315" t="s">
        <v>305</v>
      </c>
      <c r="E6315" t="s">
        <v>811</v>
      </c>
      <c r="F6315" s="6">
        <v>1.876172607879925E-3</v>
      </c>
      <c r="G6315" t="s">
        <v>812</v>
      </c>
      <c r="H6315" t="s">
        <v>612</v>
      </c>
      <c r="I6315" s="1">
        <v>61.865000000000002</v>
      </c>
      <c r="J6315" s="2">
        <v>5.5347091932457786E-2</v>
      </c>
      <c r="K6315" s="2">
        <v>0.13583489681050659</v>
      </c>
      <c r="L6315" s="2">
        <v>0.11594746573557325</v>
      </c>
    </row>
    <row r="6316" spans="1:12" x14ac:dyDescent="0.35">
      <c r="A6316">
        <v>7830647</v>
      </c>
      <c r="B6316" t="s">
        <v>58</v>
      </c>
      <c r="C6316" t="s">
        <v>97</v>
      </c>
      <c r="D6316" t="s">
        <v>305</v>
      </c>
      <c r="E6316" t="s">
        <v>1786</v>
      </c>
      <c r="F6316" s="6">
        <v>1.876172607879925E-3</v>
      </c>
      <c r="G6316" t="s">
        <v>143</v>
      </c>
      <c r="H6316" t="s">
        <v>990</v>
      </c>
      <c r="I6316" s="1">
        <v>66.014999999999986</v>
      </c>
      <c r="J6316" s="2">
        <v>7.3545966228893062E-2</v>
      </c>
      <c r="K6316" s="2">
        <v>0.16754221388367729</v>
      </c>
      <c r="L6316" s="2">
        <v>0.12401500651805084</v>
      </c>
    </row>
    <row r="6317" spans="1:12" x14ac:dyDescent="0.35">
      <c r="A6317">
        <v>7830647</v>
      </c>
      <c r="B6317" t="s">
        <v>58</v>
      </c>
      <c r="C6317" t="s">
        <v>97</v>
      </c>
      <c r="D6317" t="s">
        <v>305</v>
      </c>
      <c r="E6317" t="s">
        <v>657</v>
      </c>
      <c r="F6317" s="6">
        <v>3.7523452157598499E-3</v>
      </c>
      <c r="G6317" t="s">
        <v>658</v>
      </c>
      <c r="H6317" t="s">
        <v>659</v>
      </c>
      <c r="I6317" s="1">
        <v>64.929999999999993</v>
      </c>
      <c r="J6317" s="2">
        <v>0.1452157598499062</v>
      </c>
      <c r="K6317" s="2">
        <v>0.32570356472795498</v>
      </c>
      <c r="L6317" s="2">
        <v>0.24352721022843868</v>
      </c>
    </row>
    <row r="6318" spans="1:12" x14ac:dyDescent="0.35">
      <c r="A6318">
        <v>7830647</v>
      </c>
      <c r="B6318" t="s">
        <v>58</v>
      </c>
      <c r="C6318" t="s">
        <v>97</v>
      </c>
      <c r="D6318" t="s">
        <v>305</v>
      </c>
      <c r="E6318" t="s">
        <v>613</v>
      </c>
      <c r="F6318" s="6">
        <v>1.876172607879925E-3</v>
      </c>
      <c r="G6318" t="s">
        <v>614</v>
      </c>
      <c r="H6318" t="s">
        <v>449</v>
      </c>
      <c r="I6318" s="1">
        <v>57.870000000000005</v>
      </c>
      <c r="J6318" s="2">
        <v>6.6604127579737341E-2</v>
      </c>
      <c r="K6318" s="2">
        <v>0.1371482176360225</v>
      </c>
      <c r="L6318" s="2">
        <v>0.10881801125703565</v>
      </c>
    </row>
    <row r="6319" spans="1:12" x14ac:dyDescent="0.35">
      <c r="A6319">
        <v>7830647</v>
      </c>
      <c r="B6319" t="s">
        <v>58</v>
      </c>
      <c r="C6319" t="s">
        <v>97</v>
      </c>
      <c r="D6319" t="s">
        <v>305</v>
      </c>
      <c r="E6319" t="s">
        <v>1067</v>
      </c>
      <c r="F6319" s="6">
        <v>3.7523452157598499E-3</v>
      </c>
      <c r="G6319" t="s">
        <v>575</v>
      </c>
      <c r="H6319" t="s">
        <v>852</v>
      </c>
      <c r="I6319" s="1">
        <v>61.030000000000008</v>
      </c>
      <c r="J6319" s="2">
        <v>0.12945590994371481</v>
      </c>
      <c r="K6319" s="2">
        <v>0.29155722326454037</v>
      </c>
      <c r="L6319" s="2">
        <v>0.22889305816135083</v>
      </c>
    </row>
    <row r="6320" spans="1:12" x14ac:dyDescent="0.35">
      <c r="A6320">
        <v>7830647</v>
      </c>
      <c r="B6320" t="s">
        <v>58</v>
      </c>
      <c r="C6320" t="s">
        <v>97</v>
      </c>
      <c r="D6320" t="s">
        <v>472</v>
      </c>
      <c r="E6320" t="s">
        <v>677</v>
      </c>
      <c r="F6320" s="6">
        <v>1.876172607879925E-3</v>
      </c>
      <c r="G6320" t="s">
        <v>678</v>
      </c>
      <c r="H6320" t="s">
        <v>439</v>
      </c>
      <c r="I6320" s="1">
        <v>70.024999999999991</v>
      </c>
      <c r="J6320" s="2">
        <v>8.2363977485928705E-2</v>
      </c>
      <c r="K6320" s="2">
        <v>0.17073170731707318</v>
      </c>
      <c r="L6320" s="2">
        <v>0.13151969694957052</v>
      </c>
    </row>
    <row r="6321" spans="1:12" x14ac:dyDescent="0.35">
      <c r="A6321">
        <v>7830647</v>
      </c>
      <c r="B6321" t="s">
        <v>58</v>
      </c>
      <c r="C6321" t="s">
        <v>97</v>
      </c>
      <c r="D6321" t="s">
        <v>472</v>
      </c>
      <c r="E6321" t="s">
        <v>682</v>
      </c>
      <c r="F6321" s="6">
        <v>1.876172607879925E-3</v>
      </c>
      <c r="G6321" t="s">
        <v>604</v>
      </c>
      <c r="H6321" t="s">
        <v>167</v>
      </c>
      <c r="I6321" s="1">
        <v>72.375</v>
      </c>
      <c r="J6321" s="2">
        <v>7.4484052532833023E-2</v>
      </c>
      <c r="K6321" s="2">
        <v>0.16791744840525327</v>
      </c>
      <c r="L6321" s="2">
        <v>0.13564728527534298</v>
      </c>
    </row>
    <row r="6322" spans="1:12" x14ac:dyDescent="0.35">
      <c r="A6322">
        <v>7830647</v>
      </c>
      <c r="B6322" t="s">
        <v>58</v>
      </c>
      <c r="C6322" t="s">
        <v>97</v>
      </c>
      <c r="D6322" t="s">
        <v>492</v>
      </c>
      <c r="E6322" t="s">
        <v>697</v>
      </c>
      <c r="F6322" s="6">
        <v>2.6266416510318951E-2</v>
      </c>
      <c r="G6322" t="s">
        <v>678</v>
      </c>
      <c r="H6322" t="s">
        <v>698</v>
      </c>
      <c r="I6322" s="1">
        <v>62.334999999999994</v>
      </c>
      <c r="J6322" s="2">
        <v>1.1530956848030018</v>
      </c>
      <c r="K6322" s="2">
        <v>1.8701688555347094</v>
      </c>
      <c r="L6322" s="2">
        <v>1.6363977285531852</v>
      </c>
    </row>
    <row r="6323" spans="1:12" x14ac:dyDescent="0.35">
      <c r="A6323">
        <v>7830647</v>
      </c>
      <c r="B6323" t="s">
        <v>58</v>
      </c>
      <c r="C6323" t="s">
        <v>97</v>
      </c>
      <c r="D6323" t="s">
        <v>492</v>
      </c>
      <c r="E6323" t="s">
        <v>699</v>
      </c>
      <c r="F6323" s="6">
        <v>2.0637898686679174E-2</v>
      </c>
      <c r="G6323" t="s">
        <v>700</v>
      </c>
      <c r="H6323" t="s">
        <v>701</v>
      </c>
      <c r="I6323" s="1">
        <v>66.594999999999999</v>
      </c>
      <c r="J6323" s="2">
        <v>0.96172607879924954</v>
      </c>
      <c r="K6323" s="2">
        <v>1.7996247654784241</v>
      </c>
      <c r="L6323" s="2">
        <v>1.3744840210418987</v>
      </c>
    </row>
    <row r="6324" spans="1:12" x14ac:dyDescent="0.35">
      <c r="A6324">
        <v>7830647</v>
      </c>
      <c r="B6324" t="s">
        <v>58</v>
      </c>
      <c r="C6324" t="s">
        <v>97</v>
      </c>
      <c r="D6324" t="s">
        <v>492</v>
      </c>
      <c r="E6324" t="s">
        <v>682</v>
      </c>
      <c r="F6324" s="6">
        <v>7.1294559099437146E-2</v>
      </c>
      <c r="G6324" t="s">
        <v>702</v>
      </c>
      <c r="H6324" t="s">
        <v>703</v>
      </c>
      <c r="I6324" s="1">
        <v>68.569999999999993</v>
      </c>
      <c r="J6324" s="2">
        <v>2.7733583489681051</v>
      </c>
      <c r="K6324" s="2">
        <v>5.8532833020637893</v>
      </c>
      <c r="L6324" s="2">
        <v>4.8836772983114445</v>
      </c>
    </row>
    <row r="6325" spans="1:12" x14ac:dyDescent="0.35">
      <c r="A6325">
        <v>7830647</v>
      </c>
      <c r="B6325" t="s">
        <v>58</v>
      </c>
      <c r="C6325" t="s">
        <v>97</v>
      </c>
      <c r="D6325" t="s">
        <v>492</v>
      </c>
      <c r="E6325" t="s">
        <v>704</v>
      </c>
      <c r="F6325" s="6">
        <v>0.12570356472795496</v>
      </c>
      <c r="G6325" t="s">
        <v>197</v>
      </c>
      <c r="H6325" t="s">
        <v>705</v>
      </c>
      <c r="I6325" s="1">
        <v>72.61999999999999</v>
      </c>
      <c r="J6325" s="2">
        <v>5.468105065666041</v>
      </c>
      <c r="K6325" s="2">
        <v>10.885928705440898</v>
      </c>
      <c r="L6325" s="2">
        <v>9.1386487721054905</v>
      </c>
    </row>
    <row r="6326" spans="1:12" x14ac:dyDescent="0.35">
      <c r="A6326">
        <v>7830647</v>
      </c>
      <c r="B6326" t="s">
        <v>58</v>
      </c>
      <c r="C6326" t="s">
        <v>97</v>
      </c>
      <c r="D6326" t="s">
        <v>492</v>
      </c>
      <c r="E6326" t="s">
        <v>706</v>
      </c>
      <c r="F6326" s="6">
        <v>1.125703564727955E-2</v>
      </c>
      <c r="G6326" t="s">
        <v>663</v>
      </c>
      <c r="H6326" t="s">
        <v>707</v>
      </c>
      <c r="I6326" s="1">
        <v>74.634999999999991</v>
      </c>
      <c r="J6326" s="2">
        <v>0.58761726078799248</v>
      </c>
      <c r="K6326" s="2">
        <v>0.90168855534709191</v>
      </c>
      <c r="L6326" s="2">
        <v>0.83977484211018116</v>
      </c>
    </row>
    <row r="6327" spans="1:12" x14ac:dyDescent="0.35">
      <c r="A6327">
        <v>7830647</v>
      </c>
      <c r="B6327" t="s">
        <v>58</v>
      </c>
      <c r="C6327" t="s">
        <v>97</v>
      </c>
      <c r="D6327" t="s">
        <v>492</v>
      </c>
      <c r="E6327" t="s">
        <v>615</v>
      </c>
      <c r="F6327" s="6">
        <v>9.3808630393996256E-3</v>
      </c>
      <c r="G6327" t="s">
        <v>616</v>
      </c>
      <c r="H6327" t="s">
        <v>413</v>
      </c>
      <c r="I6327" s="1">
        <v>79.185000000000002</v>
      </c>
      <c r="J6327" s="2">
        <v>0.55628517823639778</v>
      </c>
      <c r="K6327" s="2">
        <v>0.78893058161350849</v>
      </c>
      <c r="L6327" s="2">
        <v>0.74296432409232827</v>
      </c>
    </row>
    <row r="6328" spans="1:12" x14ac:dyDescent="0.35">
      <c r="A6328">
        <v>7830647</v>
      </c>
      <c r="B6328" t="s">
        <v>58</v>
      </c>
      <c r="C6328" t="s">
        <v>97</v>
      </c>
      <c r="D6328" t="s">
        <v>492</v>
      </c>
      <c r="E6328" t="s">
        <v>708</v>
      </c>
      <c r="F6328" s="6">
        <v>7.1294559099437146E-2</v>
      </c>
      <c r="G6328" t="s">
        <v>709</v>
      </c>
      <c r="H6328" t="s">
        <v>226</v>
      </c>
      <c r="I6328" s="1">
        <v>64.694999999999993</v>
      </c>
      <c r="J6328" s="2">
        <v>2.8945590994371484</v>
      </c>
      <c r="K6328" s="2">
        <v>5.4183864915572233</v>
      </c>
      <c r="L6328" s="2">
        <v>4.6127577561598558</v>
      </c>
    </row>
    <row r="6329" spans="1:12" x14ac:dyDescent="0.35">
      <c r="A6329">
        <v>7830647</v>
      </c>
      <c r="B6329" t="s">
        <v>58</v>
      </c>
      <c r="C6329" t="str">
        <f>C6328</f>
        <v>M</v>
      </c>
      <c r="D6329" s="4" t="str">
        <f>"Comparison School Score"</f>
        <v>Comparison School Score</v>
      </c>
      <c r="F6329" s="6">
        <v>0.40525328330206373</v>
      </c>
      <c r="I6329" s="1"/>
      <c r="J6329" s="2">
        <v>16.779174484052533</v>
      </c>
      <c r="K6329" s="2">
        <v>32.761913696060041</v>
      </c>
      <c r="L6329" s="2">
        <v>27.32851718093843</v>
      </c>
    </row>
    <row r="6330" spans="1:12" x14ac:dyDescent="0.35">
      <c r="A6330">
        <v>7830618</v>
      </c>
      <c r="B6330" t="s">
        <v>60</v>
      </c>
      <c r="C6330" t="s">
        <v>96</v>
      </c>
      <c r="D6330" t="s">
        <v>1373</v>
      </c>
      <c r="E6330" t="s">
        <v>2709</v>
      </c>
      <c r="F6330" s="6">
        <v>6.1403508771929821E-2</v>
      </c>
      <c r="G6330" t="s">
        <v>1141</v>
      </c>
      <c r="H6330" t="s">
        <v>2578</v>
      </c>
      <c r="I6330" s="1">
        <v>96.524999999999991</v>
      </c>
      <c r="J6330" s="2">
        <v>5.833333333333333</v>
      </c>
      <c r="K6330" s="2">
        <v>6.1096491228070171</v>
      </c>
      <c r="L6330" s="2">
        <v>5.9254385964912277</v>
      </c>
    </row>
    <row r="6331" spans="1:12" x14ac:dyDescent="0.35">
      <c r="A6331">
        <v>7830618</v>
      </c>
      <c r="B6331" t="s">
        <v>60</v>
      </c>
      <c r="C6331" t="s">
        <v>96</v>
      </c>
      <c r="D6331" t="s">
        <v>1373</v>
      </c>
      <c r="E6331" t="s">
        <v>2734</v>
      </c>
      <c r="F6331" s="6">
        <v>2.6315789473684209E-2</v>
      </c>
      <c r="G6331" t="s">
        <v>1213</v>
      </c>
      <c r="H6331" t="s">
        <v>206</v>
      </c>
      <c r="I6331" s="1">
        <v>95.52</v>
      </c>
      <c r="J6331" s="2">
        <v>2.4499999999999997</v>
      </c>
      <c r="K6331" s="2">
        <v>2.6315789473684208</v>
      </c>
      <c r="L6331" s="2">
        <v>2.513157894736842</v>
      </c>
    </row>
    <row r="6332" spans="1:12" x14ac:dyDescent="0.35">
      <c r="A6332">
        <v>7830618</v>
      </c>
      <c r="B6332" t="s">
        <v>60</v>
      </c>
      <c r="C6332" t="s">
        <v>96</v>
      </c>
      <c r="D6332" t="s">
        <v>1373</v>
      </c>
      <c r="E6332" t="s">
        <v>992</v>
      </c>
      <c r="F6332" s="6">
        <v>1.2280701754385965E-2</v>
      </c>
      <c r="G6332" t="s">
        <v>884</v>
      </c>
      <c r="H6332" t="s">
        <v>703</v>
      </c>
      <c r="I6332" s="1">
        <v>82.894999999999996</v>
      </c>
      <c r="J6332" s="2">
        <v>1.0021052631578946</v>
      </c>
      <c r="K6332" s="2">
        <v>1.0082456140350877</v>
      </c>
      <c r="L6332" s="2">
        <v>1.0180701941774604</v>
      </c>
    </row>
    <row r="6333" spans="1:12" x14ac:dyDescent="0.35">
      <c r="A6333">
        <v>7830618</v>
      </c>
      <c r="B6333" t="s">
        <v>60</v>
      </c>
      <c r="C6333" t="s">
        <v>96</v>
      </c>
      <c r="D6333" t="s">
        <v>1373</v>
      </c>
      <c r="E6333" t="s">
        <v>1934</v>
      </c>
      <c r="F6333" s="6">
        <v>7.7192982456140355E-2</v>
      </c>
      <c r="G6333" t="s">
        <v>762</v>
      </c>
      <c r="H6333" t="s">
        <v>227</v>
      </c>
      <c r="I6333" s="1">
        <v>88.444999999999993</v>
      </c>
      <c r="J6333" s="2">
        <v>6.2371929824561407</v>
      </c>
      <c r="K6333" s="2">
        <v>7.101754385964913</v>
      </c>
      <c r="L6333" s="2">
        <v>6.8238597669099512</v>
      </c>
    </row>
    <row r="6334" spans="1:12" x14ac:dyDescent="0.35">
      <c r="A6334">
        <v>7830618</v>
      </c>
      <c r="B6334" t="s">
        <v>60</v>
      </c>
      <c r="C6334" t="s">
        <v>96</v>
      </c>
      <c r="D6334" t="s">
        <v>1373</v>
      </c>
      <c r="E6334" t="s">
        <v>1935</v>
      </c>
      <c r="F6334" s="6">
        <v>3.3333333333333333E-2</v>
      </c>
      <c r="G6334" t="s">
        <v>816</v>
      </c>
      <c r="H6334" t="s">
        <v>520</v>
      </c>
      <c r="I6334" s="1">
        <v>74.85499999999999</v>
      </c>
      <c r="J6334" s="2">
        <v>2.6833333333333331</v>
      </c>
      <c r="K6334" s="2">
        <v>2.9633333333333334</v>
      </c>
      <c r="L6334" s="2">
        <v>2.4966667175292967</v>
      </c>
    </row>
    <row r="6335" spans="1:12" x14ac:dyDescent="0.35">
      <c r="A6335">
        <v>7830618</v>
      </c>
      <c r="B6335" t="s">
        <v>60</v>
      </c>
      <c r="C6335" t="s">
        <v>96</v>
      </c>
      <c r="D6335" t="s">
        <v>1373</v>
      </c>
      <c r="E6335" t="s">
        <v>1936</v>
      </c>
      <c r="F6335" s="6">
        <v>5.0877192982456139E-2</v>
      </c>
      <c r="G6335" t="s">
        <v>1794</v>
      </c>
      <c r="H6335" t="s">
        <v>1104</v>
      </c>
      <c r="I6335" s="1">
        <v>94.134999999999991</v>
      </c>
      <c r="J6335" s="2">
        <v>4.599298245614035</v>
      </c>
      <c r="K6335" s="2">
        <v>4.9503508771929825</v>
      </c>
      <c r="L6335" s="2">
        <v>4.7926314236824972</v>
      </c>
    </row>
    <row r="6336" spans="1:12" x14ac:dyDescent="0.35">
      <c r="A6336">
        <v>7830618</v>
      </c>
      <c r="B6336" t="s">
        <v>60</v>
      </c>
      <c r="C6336" t="s">
        <v>96</v>
      </c>
      <c r="D6336" t="s">
        <v>1373</v>
      </c>
      <c r="E6336" t="s">
        <v>2710</v>
      </c>
      <c r="F6336" s="6">
        <v>1.5789473684210527E-2</v>
      </c>
      <c r="G6336" t="s">
        <v>242</v>
      </c>
      <c r="H6336" t="s">
        <v>1051</v>
      </c>
      <c r="I6336" s="1">
        <v>91.75500000000001</v>
      </c>
      <c r="J6336" s="2">
        <v>1.4952631578947368</v>
      </c>
      <c r="K6336" s="2">
        <v>1.3373684210526318</v>
      </c>
      <c r="L6336" s="2">
        <v>1.4494737323961759</v>
      </c>
    </row>
    <row r="6337" spans="1:12" x14ac:dyDescent="0.35">
      <c r="A6337">
        <v>7830618</v>
      </c>
      <c r="B6337" t="s">
        <v>60</v>
      </c>
      <c r="C6337" t="s">
        <v>96</v>
      </c>
      <c r="D6337" t="s">
        <v>1373</v>
      </c>
      <c r="E6337" t="s">
        <v>1937</v>
      </c>
      <c r="F6337" s="6">
        <v>2.8070175438596492E-2</v>
      </c>
      <c r="G6337" t="s">
        <v>416</v>
      </c>
      <c r="H6337" t="s">
        <v>1429</v>
      </c>
      <c r="I6337" s="1">
        <v>68.86</v>
      </c>
      <c r="J6337" s="2">
        <v>1.76</v>
      </c>
      <c r="K6337" s="2">
        <v>2.5178947368421052</v>
      </c>
      <c r="L6337" s="2">
        <v>1.9340351305509869</v>
      </c>
    </row>
    <row r="6338" spans="1:12" x14ac:dyDescent="0.35">
      <c r="A6338">
        <v>7830618</v>
      </c>
      <c r="B6338" t="s">
        <v>60</v>
      </c>
      <c r="C6338" t="s">
        <v>96</v>
      </c>
      <c r="D6338" t="s">
        <v>1373</v>
      </c>
      <c r="E6338" t="s">
        <v>2711</v>
      </c>
      <c r="F6338" s="6">
        <v>6.3157894736842107E-2</v>
      </c>
      <c r="G6338" t="s">
        <v>743</v>
      </c>
      <c r="H6338" t="s">
        <v>993</v>
      </c>
      <c r="I6338" s="1">
        <v>95.63</v>
      </c>
      <c r="J6338" s="2">
        <v>6.2463157894736847</v>
      </c>
      <c r="K6338" s="2">
        <v>6.0821052631578949</v>
      </c>
      <c r="L6338" s="2">
        <v>6.0442103335731909</v>
      </c>
    </row>
    <row r="6339" spans="1:12" x14ac:dyDescent="0.35">
      <c r="A6339">
        <v>7830618</v>
      </c>
      <c r="B6339" t="s">
        <v>60</v>
      </c>
      <c r="C6339" t="s">
        <v>96</v>
      </c>
      <c r="D6339" t="s">
        <v>1373</v>
      </c>
      <c r="E6339" t="s">
        <v>1938</v>
      </c>
      <c r="F6339" s="6">
        <v>5.0877192982456139E-2</v>
      </c>
      <c r="G6339" t="s">
        <v>741</v>
      </c>
      <c r="H6339" t="s">
        <v>269</v>
      </c>
      <c r="I6339" s="1">
        <v>81.004999999999995</v>
      </c>
      <c r="J6339" s="2">
        <v>4.431403508771929</v>
      </c>
      <c r="K6339" s="2">
        <v>4.8943859649122805</v>
      </c>
      <c r="L6339" s="2">
        <v>4.1210526315789471</v>
      </c>
    </row>
    <row r="6340" spans="1:12" x14ac:dyDescent="0.35">
      <c r="A6340">
        <v>7830618</v>
      </c>
      <c r="B6340" t="s">
        <v>60</v>
      </c>
      <c r="C6340" t="s">
        <v>96</v>
      </c>
      <c r="D6340" t="s">
        <v>1373</v>
      </c>
      <c r="E6340" t="s">
        <v>2712</v>
      </c>
      <c r="F6340" s="6">
        <v>7.0175438596491229E-3</v>
      </c>
      <c r="G6340" t="s">
        <v>572</v>
      </c>
      <c r="H6340" t="s">
        <v>831</v>
      </c>
      <c r="I6340" s="1">
        <v>92.525000000000006</v>
      </c>
      <c r="J6340" s="2">
        <v>0.7003508771929825</v>
      </c>
      <c r="K6340" s="2">
        <v>0.64070175438596488</v>
      </c>
      <c r="L6340" s="2">
        <v>0.64912280701754388</v>
      </c>
    </row>
    <row r="6341" spans="1:12" x14ac:dyDescent="0.35">
      <c r="A6341">
        <v>7830618</v>
      </c>
      <c r="B6341" t="s">
        <v>60</v>
      </c>
      <c r="C6341" t="s">
        <v>96</v>
      </c>
      <c r="D6341" t="s">
        <v>1373</v>
      </c>
      <c r="E6341" t="s">
        <v>2713</v>
      </c>
      <c r="F6341" s="6">
        <v>1.4035087719298246E-2</v>
      </c>
      <c r="G6341" t="s">
        <v>517</v>
      </c>
      <c r="H6341" t="s">
        <v>554</v>
      </c>
      <c r="I6341" s="1">
        <v>70.984999999999999</v>
      </c>
      <c r="J6341" s="2">
        <v>0.93333333333333335</v>
      </c>
      <c r="K6341" s="2">
        <v>1.0105263157894737</v>
      </c>
      <c r="L6341" s="2">
        <v>0.99649122807017543</v>
      </c>
    </row>
    <row r="6342" spans="1:12" x14ac:dyDescent="0.35">
      <c r="A6342">
        <v>7830618</v>
      </c>
      <c r="B6342" t="s">
        <v>60</v>
      </c>
      <c r="C6342" t="s">
        <v>96</v>
      </c>
      <c r="D6342" t="s">
        <v>1373</v>
      </c>
      <c r="E6342" t="s">
        <v>2714</v>
      </c>
      <c r="F6342" s="6">
        <v>3.8596491228070177E-2</v>
      </c>
      <c r="G6342" t="s">
        <v>1104</v>
      </c>
      <c r="H6342" t="s">
        <v>922</v>
      </c>
      <c r="I6342" s="1">
        <v>95.910000000000011</v>
      </c>
      <c r="J6342" s="2">
        <v>3.7554385964912282</v>
      </c>
      <c r="K6342" s="2">
        <v>3.6589473684210527</v>
      </c>
      <c r="L6342" s="2">
        <v>3.7014035676655017</v>
      </c>
    </row>
    <row r="6343" spans="1:12" x14ac:dyDescent="0.35">
      <c r="A6343">
        <v>7830618</v>
      </c>
      <c r="B6343" t="s">
        <v>60</v>
      </c>
      <c r="C6343" t="s">
        <v>96</v>
      </c>
      <c r="D6343" t="s">
        <v>1373</v>
      </c>
      <c r="E6343" t="s">
        <v>1939</v>
      </c>
      <c r="F6343" s="6">
        <v>2.456140350877193E-2</v>
      </c>
      <c r="G6343" t="s">
        <v>206</v>
      </c>
      <c r="H6343" t="s">
        <v>1866</v>
      </c>
      <c r="I6343" s="1">
        <v>95.73</v>
      </c>
      <c r="J6343" s="2">
        <v>2.4561403508771931</v>
      </c>
      <c r="K6343" s="2">
        <v>2.3308771929824563</v>
      </c>
      <c r="L6343" s="2">
        <v>2.3529825310958059</v>
      </c>
    </row>
    <row r="6344" spans="1:12" x14ac:dyDescent="0.35">
      <c r="A6344">
        <v>7830618</v>
      </c>
      <c r="B6344" t="s">
        <v>60</v>
      </c>
      <c r="C6344" t="s">
        <v>96</v>
      </c>
      <c r="D6344" t="s">
        <v>1373</v>
      </c>
      <c r="E6344" t="s">
        <v>457</v>
      </c>
      <c r="F6344" s="6">
        <v>2.8070175438596492E-2</v>
      </c>
      <c r="G6344" t="s">
        <v>269</v>
      </c>
      <c r="H6344" t="s">
        <v>967</v>
      </c>
      <c r="I6344" s="1">
        <v>88.25</v>
      </c>
      <c r="J6344" s="2">
        <v>2.7003508771929825</v>
      </c>
      <c r="K6344" s="2">
        <v>2.5319298245614035</v>
      </c>
      <c r="L6344" s="2">
        <v>2.4785965768914475</v>
      </c>
    </row>
    <row r="6345" spans="1:12" x14ac:dyDescent="0.35">
      <c r="A6345">
        <v>7830618</v>
      </c>
      <c r="B6345" t="s">
        <v>60</v>
      </c>
      <c r="C6345" t="s">
        <v>96</v>
      </c>
      <c r="D6345" t="s">
        <v>1373</v>
      </c>
      <c r="E6345" t="s">
        <v>2906</v>
      </c>
      <c r="F6345" s="6">
        <v>1.9298245614035089E-2</v>
      </c>
      <c r="G6345" t="s">
        <v>590</v>
      </c>
      <c r="H6345" t="s">
        <v>2007</v>
      </c>
      <c r="I6345" s="1">
        <v>86.015000000000001</v>
      </c>
      <c r="J6345" s="2">
        <v>1.4898245614035088</v>
      </c>
      <c r="K6345" s="2">
        <v>1.8449122807017544</v>
      </c>
      <c r="L6345" s="2">
        <v>1.6615789179216351</v>
      </c>
    </row>
    <row r="6346" spans="1:12" x14ac:dyDescent="0.35">
      <c r="A6346">
        <v>7830618</v>
      </c>
      <c r="B6346" t="s">
        <v>60</v>
      </c>
      <c r="C6346" t="s">
        <v>96</v>
      </c>
      <c r="D6346" t="s">
        <v>1373</v>
      </c>
      <c r="E6346" t="s">
        <v>1940</v>
      </c>
      <c r="F6346" s="6">
        <v>7.0175438596491229E-3</v>
      </c>
      <c r="G6346" t="s">
        <v>206</v>
      </c>
      <c r="H6346" t="s">
        <v>924</v>
      </c>
      <c r="I6346" s="1">
        <v>98.265000000000001</v>
      </c>
      <c r="J6346" s="2">
        <v>0.70175438596491224</v>
      </c>
      <c r="K6346" s="2">
        <v>0.68982456140350878</v>
      </c>
      <c r="L6346" s="2">
        <v>0.6898245828193531</v>
      </c>
    </row>
    <row r="6347" spans="1:12" x14ac:dyDescent="0.35">
      <c r="A6347">
        <v>7830618</v>
      </c>
      <c r="B6347" t="s">
        <v>60</v>
      </c>
      <c r="C6347" t="s">
        <v>96</v>
      </c>
      <c r="D6347" t="s">
        <v>1456</v>
      </c>
      <c r="E6347" t="s">
        <v>2793</v>
      </c>
      <c r="F6347" s="6">
        <v>1.7543859649122807E-3</v>
      </c>
      <c r="G6347" t="s">
        <v>785</v>
      </c>
      <c r="H6347" t="s">
        <v>236</v>
      </c>
      <c r="I6347" s="1">
        <v>60.385000000000005</v>
      </c>
      <c r="J6347" s="2">
        <v>8.7192982456140364E-2</v>
      </c>
      <c r="K6347" s="2">
        <v>0.12771929824561404</v>
      </c>
      <c r="L6347" s="2">
        <v>0.10596491495768229</v>
      </c>
    </row>
    <row r="6348" spans="1:12" x14ac:dyDescent="0.35">
      <c r="A6348">
        <v>7830618</v>
      </c>
      <c r="B6348" t="s">
        <v>60</v>
      </c>
      <c r="C6348" t="s">
        <v>96</v>
      </c>
      <c r="D6348" t="s">
        <v>1656</v>
      </c>
      <c r="E6348" t="s">
        <v>2795</v>
      </c>
      <c r="F6348" s="6">
        <v>1.7543859649122807E-3</v>
      </c>
      <c r="G6348" t="s">
        <v>1386</v>
      </c>
      <c r="H6348" t="s">
        <v>1157</v>
      </c>
      <c r="I6348" s="1">
        <v>79.66</v>
      </c>
      <c r="J6348" s="2">
        <v>0.12052631578947369</v>
      </c>
      <c r="K6348" s="2">
        <v>0.16122807017543861</v>
      </c>
      <c r="L6348" s="2">
        <v>0.13982455604954769</v>
      </c>
    </row>
    <row r="6349" spans="1:12" x14ac:dyDescent="0.35">
      <c r="A6349">
        <v>7830618</v>
      </c>
      <c r="B6349" t="s">
        <v>60</v>
      </c>
      <c r="C6349" t="s">
        <v>96</v>
      </c>
      <c r="D6349" t="s">
        <v>1663</v>
      </c>
      <c r="E6349" t="s">
        <v>2126</v>
      </c>
      <c r="F6349" s="6">
        <v>5.263157894736842E-3</v>
      </c>
      <c r="G6349" t="s">
        <v>475</v>
      </c>
      <c r="H6349" t="s">
        <v>1375</v>
      </c>
      <c r="I6349" s="1">
        <v>81.349999999999994</v>
      </c>
      <c r="J6349" s="2">
        <v>0.35789473684210527</v>
      </c>
      <c r="K6349" s="2">
        <v>0.48631578947368426</v>
      </c>
      <c r="L6349" s="2">
        <v>0.42842106066252056</v>
      </c>
    </row>
    <row r="6350" spans="1:12" x14ac:dyDescent="0.35">
      <c r="A6350">
        <v>7830618</v>
      </c>
      <c r="B6350" t="s">
        <v>60</v>
      </c>
      <c r="C6350" t="s">
        <v>96</v>
      </c>
      <c r="D6350" t="s">
        <v>1663</v>
      </c>
      <c r="E6350" t="s">
        <v>2127</v>
      </c>
      <c r="F6350" s="6">
        <v>3.5087719298245615E-3</v>
      </c>
      <c r="G6350" t="s">
        <v>1650</v>
      </c>
      <c r="H6350" t="s">
        <v>139</v>
      </c>
      <c r="I6350" s="1">
        <v>79.123076923076937</v>
      </c>
      <c r="J6350" s="2">
        <v>0.23052631578947369</v>
      </c>
      <c r="K6350" s="2" t="s">
        <v>140</v>
      </c>
      <c r="L6350" s="2">
        <v>0.27754385429516176</v>
      </c>
    </row>
    <row r="6351" spans="1:12" x14ac:dyDescent="0.35">
      <c r="A6351">
        <v>7830618</v>
      </c>
      <c r="B6351" t="s">
        <v>60</v>
      </c>
      <c r="C6351" t="s">
        <v>96</v>
      </c>
      <c r="D6351" t="s">
        <v>1663</v>
      </c>
      <c r="E6351" t="s">
        <v>2800</v>
      </c>
      <c r="F6351" s="6">
        <v>5.263157894736842E-3</v>
      </c>
      <c r="G6351" t="s">
        <v>1007</v>
      </c>
      <c r="H6351" t="s">
        <v>868</v>
      </c>
      <c r="I6351" s="1">
        <v>73.375</v>
      </c>
      <c r="J6351" s="2">
        <v>0.29105263157894734</v>
      </c>
      <c r="K6351" s="2">
        <v>0.38263157894736843</v>
      </c>
      <c r="L6351" s="2">
        <v>0.38578948974609373</v>
      </c>
    </row>
    <row r="6352" spans="1:12" x14ac:dyDescent="0.35">
      <c r="A6352">
        <v>7830618</v>
      </c>
      <c r="B6352" t="s">
        <v>60</v>
      </c>
      <c r="C6352" t="s">
        <v>96</v>
      </c>
      <c r="D6352" t="s">
        <v>1663</v>
      </c>
      <c r="E6352" t="s">
        <v>2801</v>
      </c>
      <c r="F6352" s="6">
        <v>5.263157894736842E-3</v>
      </c>
      <c r="G6352" t="s">
        <v>152</v>
      </c>
      <c r="H6352" t="s">
        <v>139</v>
      </c>
      <c r="I6352" s="1">
        <v>75.246153846153874</v>
      </c>
      <c r="J6352" s="2">
        <v>0.35105263157894739</v>
      </c>
      <c r="K6352" s="2" t="s">
        <v>140</v>
      </c>
      <c r="L6352" s="2">
        <v>0.39578945762232731</v>
      </c>
    </row>
    <row r="6353" spans="1:12" x14ac:dyDescent="0.35">
      <c r="A6353">
        <v>7830618</v>
      </c>
      <c r="B6353" t="s">
        <v>60</v>
      </c>
      <c r="C6353" t="s">
        <v>96</v>
      </c>
      <c r="D6353" t="s">
        <v>1295</v>
      </c>
      <c r="E6353" t="s">
        <v>2190</v>
      </c>
      <c r="F6353" s="6">
        <v>3.5087719298245615E-3</v>
      </c>
      <c r="G6353" t="s">
        <v>296</v>
      </c>
      <c r="H6353" t="s">
        <v>319</v>
      </c>
      <c r="I6353" s="1">
        <v>55.58</v>
      </c>
      <c r="J6353" s="2">
        <v>7.2631578947368422E-2</v>
      </c>
      <c r="K6353" s="2">
        <v>0.24561403508771931</v>
      </c>
      <c r="L6353" s="2">
        <v>0.19508771394428454</v>
      </c>
    </row>
    <row r="6354" spans="1:12" x14ac:dyDescent="0.35">
      <c r="A6354">
        <v>7830618</v>
      </c>
      <c r="B6354" t="s">
        <v>60</v>
      </c>
      <c r="C6354" t="s">
        <v>96</v>
      </c>
      <c r="D6354" t="s">
        <v>1295</v>
      </c>
      <c r="E6354" t="s">
        <v>2191</v>
      </c>
      <c r="F6354" s="6">
        <v>7.0175438596491229E-3</v>
      </c>
      <c r="G6354" t="s">
        <v>338</v>
      </c>
      <c r="H6354" t="s">
        <v>1109</v>
      </c>
      <c r="I6354" s="1">
        <v>67.734999999999999</v>
      </c>
      <c r="J6354" s="2">
        <v>0.25894736842105265</v>
      </c>
      <c r="K6354" s="2">
        <v>0.56631578947368422</v>
      </c>
      <c r="L6354" s="2">
        <v>0.47578949510005486</v>
      </c>
    </row>
    <row r="6355" spans="1:12" x14ac:dyDescent="0.35">
      <c r="A6355">
        <v>7830618</v>
      </c>
      <c r="B6355" t="s">
        <v>60</v>
      </c>
      <c r="C6355" t="s">
        <v>96</v>
      </c>
      <c r="D6355" t="s">
        <v>1295</v>
      </c>
      <c r="E6355" t="s">
        <v>2629</v>
      </c>
      <c r="F6355" s="6">
        <v>1.0526315789473684E-2</v>
      </c>
      <c r="G6355" t="s">
        <v>779</v>
      </c>
      <c r="H6355" t="s">
        <v>1696</v>
      </c>
      <c r="I6355" s="1">
        <v>55.709999999999994</v>
      </c>
      <c r="J6355" s="2">
        <v>0.44210526315789472</v>
      </c>
      <c r="K6355" s="2">
        <v>0.76</v>
      </c>
      <c r="L6355" s="2">
        <v>0.58631578947368423</v>
      </c>
    </row>
    <row r="6356" spans="1:12" x14ac:dyDescent="0.35">
      <c r="A6356">
        <v>7830618</v>
      </c>
      <c r="B6356" t="s">
        <v>60</v>
      </c>
      <c r="C6356" t="s">
        <v>96</v>
      </c>
      <c r="D6356" t="s">
        <v>1295</v>
      </c>
      <c r="E6356" t="s">
        <v>2196</v>
      </c>
      <c r="F6356" s="6">
        <v>5.263157894736842E-3</v>
      </c>
      <c r="G6356" t="s">
        <v>673</v>
      </c>
      <c r="H6356" t="s">
        <v>571</v>
      </c>
      <c r="I6356" s="1">
        <v>55.319999999999993</v>
      </c>
      <c r="J6356" s="2">
        <v>0.17842105263157892</v>
      </c>
      <c r="K6356" s="2">
        <v>0.38999999999999996</v>
      </c>
      <c r="L6356" s="2">
        <v>0.29105262756347655</v>
      </c>
    </row>
    <row r="6357" spans="1:12" x14ac:dyDescent="0.35">
      <c r="A6357">
        <v>7830618</v>
      </c>
      <c r="B6357" t="s">
        <v>60</v>
      </c>
      <c r="C6357" t="s">
        <v>96</v>
      </c>
      <c r="D6357" t="s">
        <v>1295</v>
      </c>
      <c r="E6357" t="s">
        <v>2197</v>
      </c>
      <c r="F6357" s="6">
        <v>7.0175438596491229E-3</v>
      </c>
      <c r="G6357" t="s">
        <v>758</v>
      </c>
      <c r="H6357" t="s">
        <v>918</v>
      </c>
      <c r="I6357" s="1">
        <v>86.02</v>
      </c>
      <c r="J6357" s="2">
        <v>0.52140350877192987</v>
      </c>
      <c r="K6357" s="2">
        <v>0.68070175438596492</v>
      </c>
      <c r="L6357" s="2">
        <v>0.60421052631578953</v>
      </c>
    </row>
    <row r="6358" spans="1:12" x14ac:dyDescent="0.35">
      <c r="A6358">
        <v>7830618</v>
      </c>
      <c r="B6358" t="s">
        <v>60</v>
      </c>
      <c r="C6358" t="s">
        <v>96</v>
      </c>
      <c r="D6358" t="s">
        <v>1295</v>
      </c>
      <c r="E6358" t="s">
        <v>1296</v>
      </c>
      <c r="F6358" s="6">
        <v>1.2280701754385965E-2</v>
      </c>
      <c r="G6358" t="s">
        <v>1297</v>
      </c>
      <c r="H6358" t="s">
        <v>1298</v>
      </c>
      <c r="I6358" s="1">
        <v>62.984999999999999</v>
      </c>
      <c r="J6358" s="2">
        <v>0.56491228070175437</v>
      </c>
      <c r="K6358" s="2">
        <v>0.86456140350877198</v>
      </c>
      <c r="L6358" s="2">
        <v>0.77245615908974097</v>
      </c>
    </row>
    <row r="6359" spans="1:12" x14ac:dyDescent="0.35">
      <c r="A6359">
        <v>7830618</v>
      </c>
      <c r="B6359" t="s">
        <v>60</v>
      </c>
      <c r="C6359" t="s">
        <v>96</v>
      </c>
      <c r="D6359" t="s">
        <v>1295</v>
      </c>
      <c r="E6359" t="s">
        <v>2826</v>
      </c>
      <c r="F6359" s="6">
        <v>3.5087719298245615E-3</v>
      </c>
      <c r="G6359" t="s">
        <v>1812</v>
      </c>
      <c r="H6359" t="s">
        <v>319</v>
      </c>
      <c r="I6359" s="1">
        <v>59.06</v>
      </c>
      <c r="J6359" s="2">
        <v>0.14070175438596491</v>
      </c>
      <c r="K6359" s="2">
        <v>0.24561403508771931</v>
      </c>
      <c r="L6359" s="2">
        <v>0.20736841569867051</v>
      </c>
    </row>
    <row r="6360" spans="1:12" x14ac:dyDescent="0.35">
      <c r="A6360">
        <v>7830618</v>
      </c>
      <c r="B6360" t="s">
        <v>60</v>
      </c>
      <c r="C6360" t="s">
        <v>96</v>
      </c>
      <c r="D6360" t="s">
        <v>1295</v>
      </c>
      <c r="E6360" t="s">
        <v>2198</v>
      </c>
      <c r="F6360" s="6">
        <v>3.5087719298245615E-3</v>
      </c>
      <c r="G6360" t="s">
        <v>781</v>
      </c>
      <c r="H6360" t="s">
        <v>211</v>
      </c>
      <c r="I6360" s="1">
        <v>64.484999999999985</v>
      </c>
      <c r="J6360" s="2">
        <v>0.1280701754385965</v>
      </c>
      <c r="K6360" s="2">
        <v>0.31684210526315787</v>
      </c>
      <c r="L6360" s="2">
        <v>0.2266666613127056</v>
      </c>
    </row>
    <row r="6361" spans="1:12" x14ac:dyDescent="0.35">
      <c r="A6361">
        <v>7830618</v>
      </c>
      <c r="B6361" t="s">
        <v>60</v>
      </c>
      <c r="C6361" t="s">
        <v>96</v>
      </c>
      <c r="D6361" t="s">
        <v>1295</v>
      </c>
      <c r="E6361" t="s">
        <v>2200</v>
      </c>
      <c r="F6361" s="6">
        <v>7.0175438596491229E-3</v>
      </c>
      <c r="G6361" t="s">
        <v>1977</v>
      </c>
      <c r="H6361" t="s">
        <v>502</v>
      </c>
      <c r="I6361" s="1">
        <v>60.784999999999997</v>
      </c>
      <c r="J6361" s="2">
        <v>0.23368421052631577</v>
      </c>
      <c r="K6361" s="2">
        <v>0.54877192982456147</v>
      </c>
      <c r="L6361" s="2">
        <v>0.42736843176055372</v>
      </c>
    </row>
    <row r="6362" spans="1:12" x14ac:dyDescent="0.35">
      <c r="A6362">
        <v>7830618</v>
      </c>
      <c r="B6362" t="s">
        <v>60</v>
      </c>
      <c r="C6362" t="s">
        <v>96</v>
      </c>
      <c r="D6362" t="s">
        <v>1295</v>
      </c>
      <c r="E6362" t="s">
        <v>2931</v>
      </c>
      <c r="F6362" s="6">
        <v>3.5087719298245615E-3</v>
      </c>
      <c r="G6362" t="s">
        <v>733</v>
      </c>
      <c r="H6362" t="s">
        <v>852</v>
      </c>
      <c r="I6362" s="1">
        <v>64.375</v>
      </c>
      <c r="J6362" s="2">
        <v>0.2301754385964912</v>
      </c>
      <c r="K6362" s="2">
        <v>0.27263157894736845</v>
      </c>
      <c r="L6362" s="2">
        <v>0.22596491763466284</v>
      </c>
    </row>
    <row r="6363" spans="1:12" x14ac:dyDescent="0.35">
      <c r="A6363">
        <v>7830618</v>
      </c>
      <c r="B6363" t="s">
        <v>60</v>
      </c>
      <c r="C6363" t="s">
        <v>96</v>
      </c>
      <c r="D6363" t="s">
        <v>1295</v>
      </c>
      <c r="E6363" t="s">
        <v>2827</v>
      </c>
      <c r="F6363" s="6">
        <v>3.5087719298245615E-3</v>
      </c>
      <c r="G6363" t="s">
        <v>383</v>
      </c>
      <c r="H6363" t="s">
        <v>431</v>
      </c>
      <c r="I6363" s="1">
        <v>62.465000000000003</v>
      </c>
      <c r="J6363" s="2">
        <v>0.13263157894736841</v>
      </c>
      <c r="K6363" s="2">
        <v>0.29964912280701755</v>
      </c>
      <c r="L6363" s="2">
        <v>0.21894737377501372</v>
      </c>
    </row>
    <row r="6364" spans="1:12" x14ac:dyDescent="0.35">
      <c r="A6364">
        <v>7830618</v>
      </c>
      <c r="B6364" t="s">
        <v>60</v>
      </c>
      <c r="C6364" t="s">
        <v>96</v>
      </c>
      <c r="D6364" t="s">
        <v>1295</v>
      </c>
      <c r="E6364" t="s">
        <v>2202</v>
      </c>
      <c r="F6364" s="6">
        <v>1.7543859649122807E-3</v>
      </c>
      <c r="G6364" t="s">
        <v>564</v>
      </c>
      <c r="H6364" t="s">
        <v>1242</v>
      </c>
      <c r="I6364" s="1">
        <v>67.094999999999999</v>
      </c>
      <c r="J6364" s="2">
        <v>9.5789473684210535E-2</v>
      </c>
      <c r="K6364" s="2">
        <v>0.12157894736842105</v>
      </c>
      <c r="L6364" s="2">
        <v>0.1177192955686335</v>
      </c>
    </row>
    <row r="6365" spans="1:12" x14ac:dyDescent="0.35">
      <c r="A6365">
        <v>7830618</v>
      </c>
      <c r="B6365" t="s">
        <v>60</v>
      </c>
      <c r="C6365" t="s">
        <v>96</v>
      </c>
      <c r="D6365" t="s">
        <v>1295</v>
      </c>
      <c r="E6365" t="s">
        <v>2203</v>
      </c>
      <c r="F6365" s="6">
        <v>5.263157894736842E-3</v>
      </c>
      <c r="G6365" t="s">
        <v>589</v>
      </c>
      <c r="H6365" t="s">
        <v>450</v>
      </c>
      <c r="I6365" s="1">
        <v>61.805</v>
      </c>
      <c r="J6365" s="2">
        <v>0.16315789473684211</v>
      </c>
      <c r="K6365" s="2">
        <v>0.41315789473684211</v>
      </c>
      <c r="L6365" s="2">
        <v>0.32526315387926602</v>
      </c>
    </row>
    <row r="6366" spans="1:12" x14ac:dyDescent="0.35">
      <c r="A6366">
        <v>7830618</v>
      </c>
      <c r="B6366" t="s">
        <v>60</v>
      </c>
      <c r="C6366" t="s">
        <v>96</v>
      </c>
      <c r="D6366" t="s">
        <v>1295</v>
      </c>
      <c r="E6366" t="s">
        <v>2204</v>
      </c>
      <c r="F6366" s="6">
        <v>8.771929824561403E-3</v>
      </c>
      <c r="G6366" t="s">
        <v>2205</v>
      </c>
      <c r="H6366" t="s">
        <v>1890</v>
      </c>
      <c r="I6366" s="1">
        <v>66.385000000000005</v>
      </c>
      <c r="J6366" s="2">
        <v>0.31842105263157888</v>
      </c>
      <c r="K6366" s="2">
        <v>0.63947368421052631</v>
      </c>
      <c r="L6366" s="2">
        <v>0.58245615373577986</v>
      </c>
    </row>
    <row r="6367" spans="1:12" x14ac:dyDescent="0.35">
      <c r="A6367">
        <v>7830618</v>
      </c>
      <c r="B6367" t="s">
        <v>60</v>
      </c>
      <c r="C6367" t="s">
        <v>96</v>
      </c>
      <c r="D6367" t="s">
        <v>1295</v>
      </c>
      <c r="E6367" t="s">
        <v>2206</v>
      </c>
      <c r="F6367" s="6">
        <v>1.7543859649122807E-3</v>
      </c>
      <c r="G6367" t="s">
        <v>1044</v>
      </c>
      <c r="H6367" t="s">
        <v>517</v>
      </c>
      <c r="I6367" s="1">
        <v>56.405000000000001</v>
      </c>
      <c r="J6367" s="2">
        <v>6.2982456140350876E-2</v>
      </c>
      <c r="K6367" s="2">
        <v>0.11666666666666667</v>
      </c>
      <c r="L6367" s="2">
        <v>9.9122807017543862E-2</v>
      </c>
    </row>
    <row r="6368" spans="1:12" x14ac:dyDescent="0.35">
      <c r="A6368">
        <v>7830618</v>
      </c>
      <c r="B6368" t="s">
        <v>60</v>
      </c>
      <c r="C6368" t="s">
        <v>96</v>
      </c>
      <c r="D6368" t="s">
        <v>1295</v>
      </c>
      <c r="E6368" t="s">
        <v>2209</v>
      </c>
      <c r="F6368" s="6">
        <v>2.8070175438596492E-2</v>
      </c>
      <c r="G6368" t="s">
        <v>474</v>
      </c>
      <c r="H6368" t="s">
        <v>857</v>
      </c>
      <c r="I6368" s="1">
        <v>58.09</v>
      </c>
      <c r="J6368" s="2">
        <v>0.98807017543859654</v>
      </c>
      <c r="K6368" s="2">
        <v>2.1305263157894738</v>
      </c>
      <c r="L6368" s="2">
        <v>1.6308771501507675</v>
      </c>
    </row>
    <row r="6369" spans="1:12" x14ac:dyDescent="0.35">
      <c r="A6369">
        <v>7830618</v>
      </c>
      <c r="B6369" t="s">
        <v>60</v>
      </c>
      <c r="C6369" t="s">
        <v>96</v>
      </c>
      <c r="D6369" t="s">
        <v>1295</v>
      </c>
      <c r="E6369" t="s">
        <v>2212</v>
      </c>
      <c r="F6369" s="6">
        <v>2.6315789473684209E-2</v>
      </c>
      <c r="G6369" t="s">
        <v>900</v>
      </c>
      <c r="H6369" t="s">
        <v>1643</v>
      </c>
      <c r="I6369" s="1">
        <v>62.244999999999997</v>
      </c>
      <c r="J6369" s="2">
        <v>1.2184210526315788</v>
      </c>
      <c r="K6369" s="2">
        <v>1.8289473684210524</v>
      </c>
      <c r="L6369" s="2">
        <v>1.6394736641331722</v>
      </c>
    </row>
    <row r="6370" spans="1:12" x14ac:dyDescent="0.35">
      <c r="A6370">
        <v>7830618</v>
      </c>
      <c r="B6370" t="s">
        <v>60</v>
      </c>
      <c r="C6370" t="s">
        <v>96</v>
      </c>
      <c r="D6370" t="s">
        <v>1295</v>
      </c>
      <c r="E6370" t="s">
        <v>2213</v>
      </c>
      <c r="F6370" s="6">
        <v>5.263157894736842E-3</v>
      </c>
      <c r="G6370" t="s">
        <v>299</v>
      </c>
      <c r="H6370" t="s">
        <v>194</v>
      </c>
      <c r="I6370" s="1">
        <v>43.174999999999997</v>
      </c>
      <c r="J6370" s="2">
        <v>0.12368421052631579</v>
      </c>
      <c r="K6370" s="2">
        <v>0.3426315789473684</v>
      </c>
      <c r="L6370" s="2">
        <v>0.22736842506810237</v>
      </c>
    </row>
    <row r="6371" spans="1:12" x14ac:dyDescent="0.35">
      <c r="A6371">
        <v>7830618</v>
      </c>
      <c r="B6371" t="s">
        <v>60</v>
      </c>
      <c r="C6371" t="s">
        <v>96</v>
      </c>
      <c r="D6371" t="s">
        <v>1295</v>
      </c>
      <c r="E6371" t="s">
        <v>2828</v>
      </c>
      <c r="F6371" s="6">
        <v>1.7543859649122807E-3</v>
      </c>
      <c r="G6371" t="s">
        <v>548</v>
      </c>
      <c r="H6371" t="s">
        <v>213</v>
      </c>
      <c r="I6371" s="1">
        <v>67.435000000000002</v>
      </c>
      <c r="J6371" s="2">
        <v>5.6666666666666664E-2</v>
      </c>
      <c r="K6371" s="2">
        <v>0.15263157894736842</v>
      </c>
      <c r="L6371" s="2">
        <v>0.11842105263157895</v>
      </c>
    </row>
    <row r="6372" spans="1:12" x14ac:dyDescent="0.35">
      <c r="A6372">
        <v>7830618</v>
      </c>
      <c r="B6372" t="s">
        <v>60</v>
      </c>
      <c r="C6372" t="s">
        <v>96</v>
      </c>
      <c r="D6372" t="s">
        <v>2280</v>
      </c>
      <c r="E6372" t="s">
        <v>2281</v>
      </c>
      <c r="F6372" s="6">
        <v>3.5087719298245615E-3</v>
      </c>
      <c r="G6372" t="s">
        <v>866</v>
      </c>
      <c r="H6372" t="s">
        <v>1012</v>
      </c>
      <c r="I6372" s="1">
        <v>74.789999999999992</v>
      </c>
      <c r="J6372" s="2">
        <v>0.15754385964912279</v>
      </c>
      <c r="K6372" s="2">
        <v>0.31017543859649127</v>
      </c>
      <c r="L6372" s="2">
        <v>0.26245615105879933</v>
      </c>
    </row>
    <row r="6373" spans="1:12" x14ac:dyDescent="0.35">
      <c r="A6373">
        <v>7830618</v>
      </c>
      <c r="B6373" t="s">
        <v>60</v>
      </c>
      <c r="C6373" t="str">
        <f>C6372</f>
        <v>E</v>
      </c>
      <c r="D6373" s="4" t="str">
        <f>"Comparison School Score"</f>
        <v>Comparison School Score</v>
      </c>
      <c r="F6373" s="6">
        <v>0.72982456140350893</v>
      </c>
      <c r="I6373" s="1"/>
      <c r="J6373" s="2">
        <v>57.00210526315788</v>
      </c>
      <c r="K6373" s="2">
        <v>64.708771929824564</v>
      </c>
      <c r="L6373" s="2">
        <v>60.616315931353647</v>
      </c>
    </row>
    <row r="6374" spans="1:12" x14ac:dyDescent="0.35">
      <c r="A6374">
        <v>7830618</v>
      </c>
      <c r="B6374" t="s">
        <v>60</v>
      </c>
      <c r="C6374" t="s">
        <v>97</v>
      </c>
      <c r="D6374" t="s">
        <v>1373</v>
      </c>
      <c r="E6374" t="s">
        <v>674</v>
      </c>
      <c r="F6374" s="6">
        <v>4.3859649122807015E-2</v>
      </c>
      <c r="G6374" t="s">
        <v>1169</v>
      </c>
      <c r="H6374" t="s">
        <v>622</v>
      </c>
      <c r="I6374" s="1">
        <v>76.445000000000007</v>
      </c>
      <c r="J6374" s="2">
        <v>3.2017543859649122</v>
      </c>
      <c r="K6374" s="2">
        <v>3.307017543859649</v>
      </c>
      <c r="L6374" s="2">
        <v>3.3552631578947367</v>
      </c>
    </row>
    <row r="6375" spans="1:12" x14ac:dyDescent="0.35">
      <c r="A6375">
        <v>7830618</v>
      </c>
      <c r="B6375" t="s">
        <v>60</v>
      </c>
      <c r="C6375" t="s">
        <v>97</v>
      </c>
      <c r="D6375" t="s">
        <v>1373</v>
      </c>
      <c r="E6375" t="s">
        <v>1256</v>
      </c>
      <c r="F6375" s="6">
        <v>4.3859649122807015E-2</v>
      </c>
      <c r="G6375" t="s">
        <v>221</v>
      </c>
      <c r="H6375" t="s">
        <v>909</v>
      </c>
      <c r="I6375" s="1">
        <v>82.88</v>
      </c>
      <c r="J6375" s="2">
        <v>3.6447368421052628</v>
      </c>
      <c r="K6375" s="2">
        <v>3.6052631578947367</v>
      </c>
      <c r="L6375" s="2">
        <v>3.6359649792052151</v>
      </c>
    </row>
    <row r="6376" spans="1:12" x14ac:dyDescent="0.35">
      <c r="A6376">
        <v>7830618</v>
      </c>
      <c r="B6376" t="s">
        <v>60</v>
      </c>
      <c r="C6376" t="s">
        <v>97</v>
      </c>
      <c r="D6376" t="s">
        <v>1373</v>
      </c>
      <c r="E6376" t="s">
        <v>2562</v>
      </c>
      <c r="F6376" s="6">
        <v>1.4035087719298246E-2</v>
      </c>
      <c r="G6376" t="s">
        <v>328</v>
      </c>
      <c r="H6376" t="s">
        <v>628</v>
      </c>
      <c r="I6376" s="1">
        <v>87.04</v>
      </c>
      <c r="J6376" s="2">
        <v>1.3249122807017546</v>
      </c>
      <c r="K6376" s="2">
        <v>1.176140350877193</v>
      </c>
      <c r="L6376" s="2">
        <v>1.2210526315789474</v>
      </c>
    </row>
    <row r="6377" spans="1:12" x14ac:dyDescent="0.35">
      <c r="A6377">
        <v>7830618</v>
      </c>
      <c r="B6377" t="s">
        <v>60</v>
      </c>
      <c r="C6377" t="s">
        <v>97</v>
      </c>
      <c r="D6377" t="s">
        <v>1373</v>
      </c>
      <c r="E6377" t="s">
        <v>1566</v>
      </c>
      <c r="F6377" s="6">
        <v>4.912280701754386E-2</v>
      </c>
      <c r="G6377" t="s">
        <v>322</v>
      </c>
      <c r="H6377" t="s">
        <v>571</v>
      </c>
      <c r="I6377" s="1">
        <v>69.054999999999993</v>
      </c>
      <c r="J6377" s="2">
        <v>2.8884210526315788</v>
      </c>
      <c r="K6377" s="2">
        <v>3.6399999999999997</v>
      </c>
      <c r="L6377" s="2">
        <v>3.3894736842105262</v>
      </c>
    </row>
    <row r="6378" spans="1:12" x14ac:dyDescent="0.35">
      <c r="A6378">
        <v>7830618</v>
      </c>
      <c r="B6378" t="s">
        <v>60</v>
      </c>
      <c r="C6378" t="s">
        <v>97</v>
      </c>
      <c r="D6378" t="s">
        <v>1373</v>
      </c>
      <c r="E6378" t="s">
        <v>1567</v>
      </c>
      <c r="F6378" s="6">
        <v>1.4035087719298246E-2</v>
      </c>
      <c r="G6378" t="s">
        <v>1035</v>
      </c>
      <c r="H6378" t="s">
        <v>416</v>
      </c>
      <c r="I6378" s="1">
        <v>64.94</v>
      </c>
      <c r="J6378" s="2">
        <v>0.86035087719298242</v>
      </c>
      <c r="K6378" s="2">
        <v>0.88</v>
      </c>
      <c r="L6378" s="2">
        <v>0.91087721439830049</v>
      </c>
    </row>
    <row r="6379" spans="1:12" x14ac:dyDescent="0.35">
      <c r="A6379">
        <v>7830618</v>
      </c>
      <c r="B6379" t="s">
        <v>60</v>
      </c>
      <c r="C6379" t="s">
        <v>97</v>
      </c>
      <c r="D6379" t="s">
        <v>1373</v>
      </c>
      <c r="E6379" t="s">
        <v>2563</v>
      </c>
      <c r="F6379" s="6">
        <v>1.4035087719298246E-2</v>
      </c>
      <c r="G6379" t="s">
        <v>1292</v>
      </c>
      <c r="H6379" t="s">
        <v>1029</v>
      </c>
      <c r="I6379" s="1">
        <v>73.10499999999999</v>
      </c>
      <c r="J6379" s="2">
        <v>0.96842105263157896</v>
      </c>
      <c r="K6379" s="2">
        <v>1.0329824561403509</v>
      </c>
      <c r="L6379" s="2">
        <v>1.0273683782209431</v>
      </c>
    </row>
    <row r="6380" spans="1:12" x14ac:dyDescent="0.35">
      <c r="A6380">
        <v>7830618</v>
      </c>
      <c r="B6380" t="s">
        <v>60</v>
      </c>
      <c r="C6380" t="s">
        <v>97</v>
      </c>
      <c r="D6380" t="s">
        <v>1373</v>
      </c>
      <c r="E6380" t="s">
        <v>2564</v>
      </c>
      <c r="F6380" s="6">
        <v>1.2280701754385965E-2</v>
      </c>
      <c r="G6380" t="s">
        <v>444</v>
      </c>
      <c r="H6380" t="s">
        <v>576</v>
      </c>
      <c r="I6380" s="1">
        <v>84.38</v>
      </c>
      <c r="J6380" s="2">
        <v>1.1359649122807018</v>
      </c>
      <c r="K6380" s="2">
        <v>1.0647368421052632</v>
      </c>
      <c r="L6380" s="2">
        <v>1.0364912468090393</v>
      </c>
    </row>
    <row r="6381" spans="1:12" x14ac:dyDescent="0.35">
      <c r="A6381">
        <v>7830618</v>
      </c>
      <c r="B6381" t="s">
        <v>60</v>
      </c>
      <c r="C6381" t="s">
        <v>97</v>
      </c>
      <c r="D6381" t="s">
        <v>1373</v>
      </c>
      <c r="E6381" t="s">
        <v>2565</v>
      </c>
      <c r="F6381" s="6">
        <v>7.0175438596491229E-3</v>
      </c>
      <c r="G6381" t="s">
        <v>1401</v>
      </c>
      <c r="H6381" t="s">
        <v>513</v>
      </c>
      <c r="I6381" s="1">
        <v>85.67</v>
      </c>
      <c r="J6381" s="2">
        <v>0.67157894736842105</v>
      </c>
      <c r="K6381" s="2">
        <v>0.61473684210526314</v>
      </c>
      <c r="L6381" s="2">
        <v>0.60140348735608551</v>
      </c>
    </row>
    <row r="6382" spans="1:12" x14ac:dyDescent="0.35">
      <c r="A6382">
        <v>7830618</v>
      </c>
      <c r="B6382" t="s">
        <v>60</v>
      </c>
      <c r="C6382" t="s">
        <v>97</v>
      </c>
      <c r="D6382" t="s">
        <v>1656</v>
      </c>
      <c r="E6382" t="s">
        <v>1657</v>
      </c>
      <c r="F6382" s="6">
        <v>1.7543859649122807E-3</v>
      </c>
      <c r="G6382" t="s">
        <v>254</v>
      </c>
      <c r="H6382" t="s">
        <v>1401</v>
      </c>
      <c r="I6382" s="1">
        <v>76.69</v>
      </c>
      <c r="J6382" s="2">
        <v>0.13350877192982455</v>
      </c>
      <c r="K6382" s="2">
        <v>0.16789473684210526</v>
      </c>
      <c r="L6382" s="2">
        <v>0.13456139815481086</v>
      </c>
    </row>
    <row r="6383" spans="1:12" x14ac:dyDescent="0.35">
      <c r="A6383">
        <v>7830618</v>
      </c>
      <c r="B6383" t="s">
        <v>60</v>
      </c>
      <c r="C6383" t="s">
        <v>97</v>
      </c>
      <c r="D6383" t="s">
        <v>1663</v>
      </c>
      <c r="E6383" t="s">
        <v>1664</v>
      </c>
      <c r="F6383" s="6">
        <v>7.0175438596491229E-3</v>
      </c>
      <c r="G6383" t="s">
        <v>1665</v>
      </c>
      <c r="H6383" t="s">
        <v>965</v>
      </c>
      <c r="I6383" s="1">
        <v>75.864999999999995</v>
      </c>
      <c r="J6383" s="2">
        <v>0.34807017543859653</v>
      </c>
      <c r="K6383" s="2">
        <v>0.60280701754385968</v>
      </c>
      <c r="L6383" s="2">
        <v>0.53263158965529056</v>
      </c>
    </row>
    <row r="6384" spans="1:12" x14ac:dyDescent="0.35">
      <c r="A6384">
        <v>7830618</v>
      </c>
      <c r="B6384" t="s">
        <v>60</v>
      </c>
      <c r="C6384" t="s">
        <v>97</v>
      </c>
      <c r="D6384" t="s">
        <v>1295</v>
      </c>
      <c r="E6384" t="s">
        <v>2629</v>
      </c>
      <c r="F6384" s="6">
        <v>5.263157894736842E-3</v>
      </c>
      <c r="G6384" t="s">
        <v>739</v>
      </c>
      <c r="H6384" t="s">
        <v>988</v>
      </c>
      <c r="I6384" s="1">
        <v>66.265000000000001</v>
      </c>
      <c r="J6384" s="2">
        <v>0.18789473684210528</v>
      </c>
      <c r="K6384" s="2">
        <v>0.41052631578947368</v>
      </c>
      <c r="L6384" s="2">
        <v>0.34842105263157896</v>
      </c>
    </row>
    <row r="6385" spans="1:12" x14ac:dyDescent="0.35">
      <c r="A6385">
        <v>7830618</v>
      </c>
      <c r="B6385" t="s">
        <v>60</v>
      </c>
      <c r="C6385" t="s">
        <v>97</v>
      </c>
      <c r="D6385" t="s">
        <v>1295</v>
      </c>
      <c r="E6385" t="s">
        <v>2197</v>
      </c>
      <c r="F6385" s="6">
        <v>7.0175438596491229E-3</v>
      </c>
      <c r="G6385" t="s">
        <v>2140</v>
      </c>
      <c r="H6385" t="s">
        <v>1732</v>
      </c>
      <c r="I6385" s="1">
        <v>75.084999999999994</v>
      </c>
      <c r="J6385" s="2">
        <v>0.4414035087719298</v>
      </c>
      <c r="K6385" s="2">
        <v>0.58456140350877195</v>
      </c>
      <c r="L6385" s="2">
        <v>0.52771929824561403</v>
      </c>
    </row>
    <row r="6386" spans="1:12" x14ac:dyDescent="0.35">
      <c r="A6386">
        <v>7830618</v>
      </c>
      <c r="B6386" t="s">
        <v>60</v>
      </c>
      <c r="C6386" t="s">
        <v>97</v>
      </c>
      <c r="D6386" t="s">
        <v>1295</v>
      </c>
      <c r="E6386" t="s">
        <v>1702</v>
      </c>
      <c r="F6386" s="6">
        <v>1.2280701754385965E-2</v>
      </c>
      <c r="G6386" t="s">
        <v>1703</v>
      </c>
      <c r="H6386" t="s">
        <v>808</v>
      </c>
      <c r="I6386" s="1">
        <v>55.564999999999991</v>
      </c>
      <c r="J6386" s="2">
        <v>0.24561403508771928</v>
      </c>
      <c r="K6386" s="2">
        <v>0.76508771929824559</v>
      </c>
      <c r="L6386" s="2">
        <v>0.68280699880499585</v>
      </c>
    </row>
    <row r="6387" spans="1:12" x14ac:dyDescent="0.35">
      <c r="A6387">
        <v>7830618</v>
      </c>
      <c r="B6387" t="s">
        <v>60</v>
      </c>
      <c r="C6387" t="s">
        <v>97</v>
      </c>
      <c r="D6387" t="s">
        <v>1295</v>
      </c>
      <c r="E6387" t="s">
        <v>1705</v>
      </c>
      <c r="F6387" s="6">
        <v>1.0526315789473684E-2</v>
      </c>
      <c r="G6387" t="s">
        <v>566</v>
      </c>
      <c r="H6387" t="s">
        <v>369</v>
      </c>
      <c r="I6387" s="1">
        <v>53.02</v>
      </c>
      <c r="J6387" s="2">
        <v>0.26736842105263153</v>
      </c>
      <c r="K6387" s="2">
        <v>0.73473684210526313</v>
      </c>
      <c r="L6387" s="2">
        <v>0.55789473684210522</v>
      </c>
    </row>
    <row r="6388" spans="1:12" x14ac:dyDescent="0.35">
      <c r="A6388">
        <v>7830618</v>
      </c>
      <c r="B6388" t="s">
        <v>60</v>
      </c>
      <c r="C6388" t="s">
        <v>97</v>
      </c>
      <c r="D6388" t="s">
        <v>1295</v>
      </c>
      <c r="E6388" t="s">
        <v>1706</v>
      </c>
      <c r="F6388" s="6">
        <v>5.263157894736842E-3</v>
      </c>
      <c r="G6388" t="s">
        <v>1707</v>
      </c>
      <c r="H6388" t="s">
        <v>389</v>
      </c>
      <c r="I6388" s="1">
        <v>59.790000000000006</v>
      </c>
      <c r="J6388" s="2">
        <v>0.11684210526315789</v>
      </c>
      <c r="K6388" s="2">
        <v>0.36947368421052634</v>
      </c>
      <c r="L6388" s="2">
        <v>0.31526316592567843</v>
      </c>
    </row>
    <row r="6389" spans="1:12" x14ac:dyDescent="0.35">
      <c r="A6389">
        <v>7830618</v>
      </c>
      <c r="B6389" t="s">
        <v>60</v>
      </c>
      <c r="C6389" t="s">
        <v>97</v>
      </c>
      <c r="D6389" t="s">
        <v>1295</v>
      </c>
      <c r="E6389" t="s">
        <v>2207</v>
      </c>
      <c r="F6389" s="6">
        <v>1.7543859649122807E-3</v>
      </c>
      <c r="G6389" t="s">
        <v>2630</v>
      </c>
      <c r="H6389" t="s">
        <v>1636</v>
      </c>
      <c r="I6389" s="1">
        <v>46.795000000000002</v>
      </c>
      <c r="J6389" s="2">
        <v>3.3684210526315789E-2</v>
      </c>
      <c r="K6389" s="2">
        <v>0.12736842105263158</v>
      </c>
      <c r="L6389" s="2">
        <v>8.2105263157894751E-2</v>
      </c>
    </row>
    <row r="6390" spans="1:12" x14ac:dyDescent="0.35">
      <c r="A6390">
        <v>7830618</v>
      </c>
      <c r="B6390" t="s">
        <v>60</v>
      </c>
      <c r="C6390" t="s">
        <v>97</v>
      </c>
      <c r="D6390" t="s">
        <v>1295</v>
      </c>
      <c r="E6390" t="s">
        <v>1709</v>
      </c>
      <c r="F6390" s="6">
        <v>1.9298245614035089E-2</v>
      </c>
      <c r="G6390" t="s">
        <v>400</v>
      </c>
      <c r="H6390" t="s">
        <v>929</v>
      </c>
      <c r="I6390" s="1">
        <v>56.375</v>
      </c>
      <c r="J6390" s="2">
        <v>0.61561403508771928</v>
      </c>
      <c r="K6390" s="2">
        <v>1.5785964912280701</v>
      </c>
      <c r="L6390" s="2">
        <v>1.0884210820783649</v>
      </c>
    </row>
    <row r="6391" spans="1:12" x14ac:dyDescent="0.35">
      <c r="A6391">
        <v>7830618</v>
      </c>
      <c r="B6391" t="s">
        <v>60</v>
      </c>
      <c r="C6391" t="s">
        <v>97</v>
      </c>
      <c r="D6391" t="s">
        <v>1295</v>
      </c>
      <c r="E6391" t="s">
        <v>1710</v>
      </c>
      <c r="F6391" s="6">
        <v>1.7543859649122807E-3</v>
      </c>
      <c r="G6391" t="s">
        <v>1494</v>
      </c>
      <c r="H6391" t="s">
        <v>1711</v>
      </c>
      <c r="I6391" s="1">
        <v>58.33</v>
      </c>
      <c r="J6391" s="2">
        <v>3.2280701754385965E-2</v>
      </c>
      <c r="K6391" s="2">
        <v>0.13105263157894737</v>
      </c>
      <c r="L6391" s="2">
        <v>0.1022807004158957</v>
      </c>
    </row>
    <row r="6392" spans="1:12" x14ac:dyDescent="0.35">
      <c r="A6392">
        <v>7830618</v>
      </c>
      <c r="B6392" t="s">
        <v>60</v>
      </c>
      <c r="C6392" t="str">
        <f>C6391</f>
        <v>M</v>
      </c>
      <c r="D6392" s="4" t="str">
        <f>"Comparison School Score"</f>
        <v>Comparison School Score</v>
      </c>
      <c r="F6392" s="6">
        <v>0.27017543859649118</v>
      </c>
      <c r="I6392" s="1"/>
      <c r="J6392" s="2">
        <v>17.118421052631575</v>
      </c>
      <c r="K6392" s="2">
        <v>20.792982456140351</v>
      </c>
      <c r="L6392" s="2">
        <v>19.550000065586026</v>
      </c>
    </row>
    <row r="6393" spans="1:12" x14ac:dyDescent="0.35">
      <c r="A6393">
        <v>7830646</v>
      </c>
      <c r="B6393" t="s">
        <v>84</v>
      </c>
      <c r="C6393" t="s">
        <v>96</v>
      </c>
      <c r="D6393" t="s">
        <v>392</v>
      </c>
      <c r="E6393" t="s">
        <v>394</v>
      </c>
      <c r="F6393" s="6">
        <v>8.0000000000000002E-3</v>
      </c>
      <c r="G6393" t="s">
        <v>395</v>
      </c>
      <c r="H6393" t="s">
        <v>396</v>
      </c>
      <c r="I6393" s="1">
        <v>78.709999999999994</v>
      </c>
      <c r="J6393" s="2">
        <v>0.38480000000000003</v>
      </c>
      <c r="K6393" s="2">
        <v>0.79679999999999995</v>
      </c>
      <c r="L6393" s="2">
        <v>0.62960000000000005</v>
      </c>
    </row>
    <row r="6394" spans="1:12" x14ac:dyDescent="0.35">
      <c r="A6394">
        <v>7830646</v>
      </c>
      <c r="B6394" t="s">
        <v>84</v>
      </c>
      <c r="C6394" t="s">
        <v>96</v>
      </c>
      <c r="D6394" t="s">
        <v>392</v>
      </c>
      <c r="E6394" t="s">
        <v>557</v>
      </c>
      <c r="F6394" s="6">
        <v>8.0000000000000002E-3</v>
      </c>
      <c r="G6394" t="s">
        <v>558</v>
      </c>
      <c r="H6394" t="s">
        <v>559</v>
      </c>
      <c r="I6394" s="1">
        <v>52.92</v>
      </c>
      <c r="J6394" s="2">
        <v>0.25760000000000005</v>
      </c>
      <c r="K6394" s="2">
        <v>0.5152000000000001</v>
      </c>
      <c r="L6394" s="2">
        <v>0.42320001220703124</v>
      </c>
    </row>
    <row r="6395" spans="1:12" x14ac:dyDescent="0.35">
      <c r="A6395">
        <v>7830646</v>
      </c>
      <c r="B6395" t="s">
        <v>84</v>
      </c>
      <c r="C6395" t="s">
        <v>96</v>
      </c>
      <c r="D6395" t="s">
        <v>392</v>
      </c>
      <c r="E6395" t="s">
        <v>560</v>
      </c>
      <c r="F6395" s="6">
        <v>8.0000000000000002E-3</v>
      </c>
      <c r="G6395" t="s">
        <v>540</v>
      </c>
      <c r="H6395" t="s">
        <v>561</v>
      </c>
      <c r="I6395" s="1">
        <v>64.094999999999999</v>
      </c>
      <c r="J6395" s="2">
        <v>0.27679999999999999</v>
      </c>
      <c r="K6395" s="2">
        <v>0.57679999999999998</v>
      </c>
      <c r="L6395" s="2">
        <v>0.51279998779296876</v>
      </c>
    </row>
    <row r="6396" spans="1:12" x14ac:dyDescent="0.35">
      <c r="A6396">
        <v>7830646</v>
      </c>
      <c r="B6396" t="s">
        <v>84</v>
      </c>
      <c r="C6396" t="s">
        <v>96</v>
      </c>
      <c r="D6396" t="s">
        <v>392</v>
      </c>
      <c r="E6396" t="s">
        <v>577</v>
      </c>
      <c r="F6396" s="6">
        <v>8.0000000000000002E-3</v>
      </c>
      <c r="G6396" t="s">
        <v>578</v>
      </c>
      <c r="H6396" t="s">
        <v>257</v>
      </c>
      <c r="I6396" s="1">
        <v>67.024999999999991</v>
      </c>
      <c r="J6396" s="2">
        <v>0.3624</v>
      </c>
      <c r="K6396" s="2">
        <v>0.73680000000000001</v>
      </c>
      <c r="L6396" s="2">
        <v>0.53600000000000003</v>
      </c>
    </row>
    <row r="6397" spans="1:12" x14ac:dyDescent="0.35">
      <c r="A6397">
        <v>7830646</v>
      </c>
      <c r="B6397" t="s">
        <v>84</v>
      </c>
      <c r="C6397" t="s">
        <v>96</v>
      </c>
      <c r="D6397" t="s">
        <v>392</v>
      </c>
      <c r="E6397" t="s">
        <v>579</v>
      </c>
      <c r="F6397" s="6">
        <v>8.0000000000000002E-3</v>
      </c>
      <c r="G6397" t="s">
        <v>580</v>
      </c>
      <c r="H6397" t="s">
        <v>364</v>
      </c>
      <c r="I6397" s="1">
        <v>71.62</v>
      </c>
      <c r="J6397" s="2">
        <v>0.38080000000000003</v>
      </c>
      <c r="K6397" s="2">
        <v>0.64</v>
      </c>
      <c r="L6397" s="2">
        <v>0.57279998779296881</v>
      </c>
    </row>
    <row r="6398" spans="1:12" x14ac:dyDescent="0.35">
      <c r="A6398">
        <v>7830646</v>
      </c>
      <c r="B6398" t="s">
        <v>84</v>
      </c>
      <c r="C6398" t="s">
        <v>96</v>
      </c>
      <c r="D6398" t="s">
        <v>392</v>
      </c>
      <c r="E6398" t="s">
        <v>581</v>
      </c>
      <c r="F6398" s="6">
        <v>8.0000000000000002E-3</v>
      </c>
      <c r="G6398" t="s">
        <v>582</v>
      </c>
      <c r="H6398" t="s">
        <v>221</v>
      </c>
      <c r="I6398" s="1">
        <v>48.215000000000003</v>
      </c>
      <c r="J6398" s="2">
        <v>0.19440000000000002</v>
      </c>
      <c r="K6398" s="2">
        <v>0.66479999999999995</v>
      </c>
      <c r="L6398" s="2">
        <v>0.38560000610351564</v>
      </c>
    </row>
    <row r="6399" spans="1:12" x14ac:dyDescent="0.35">
      <c r="A6399">
        <v>7830646</v>
      </c>
      <c r="B6399" t="s">
        <v>84</v>
      </c>
      <c r="C6399" t="s">
        <v>96</v>
      </c>
      <c r="D6399" t="s">
        <v>392</v>
      </c>
      <c r="E6399" t="s">
        <v>407</v>
      </c>
      <c r="F6399" s="6">
        <v>8.0000000000000002E-3</v>
      </c>
      <c r="G6399" t="s">
        <v>408</v>
      </c>
      <c r="H6399" t="s">
        <v>409</v>
      </c>
      <c r="I6399" s="1">
        <v>68.459999999999994</v>
      </c>
      <c r="J6399" s="2">
        <v>0.42880000000000001</v>
      </c>
      <c r="K6399" s="2">
        <v>0.79760000000000009</v>
      </c>
      <c r="L6399" s="2">
        <v>0.54800000000000004</v>
      </c>
    </row>
    <row r="6400" spans="1:12" x14ac:dyDescent="0.35">
      <c r="A6400">
        <v>7830646</v>
      </c>
      <c r="B6400" t="s">
        <v>84</v>
      </c>
      <c r="C6400" t="s">
        <v>96</v>
      </c>
      <c r="D6400" t="s">
        <v>305</v>
      </c>
      <c r="E6400" t="s">
        <v>620</v>
      </c>
      <c r="F6400" s="6">
        <v>1.6E-2</v>
      </c>
      <c r="G6400" t="s">
        <v>621</v>
      </c>
      <c r="H6400" t="s">
        <v>622</v>
      </c>
      <c r="I6400" s="1">
        <v>67.290000000000006</v>
      </c>
      <c r="J6400" s="2">
        <v>0.61120000000000008</v>
      </c>
      <c r="K6400" s="2">
        <v>1.2064000000000001</v>
      </c>
      <c r="L6400" s="2">
        <v>1.0768000488281251</v>
      </c>
    </row>
    <row r="6401" spans="1:12" x14ac:dyDescent="0.35">
      <c r="A6401">
        <v>7830646</v>
      </c>
      <c r="B6401" t="s">
        <v>84</v>
      </c>
      <c r="C6401" t="s">
        <v>96</v>
      </c>
      <c r="D6401" t="s">
        <v>305</v>
      </c>
      <c r="E6401" t="s">
        <v>1770</v>
      </c>
      <c r="F6401" s="6">
        <v>8.0000000000000002E-3</v>
      </c>
      <c r="G6401" t="s">
        <v>1503</v>
      </c>
      <c r="H6401" t="s">
        <v>185</v>
      </c>
      <c r="I6401" s="1">
        <v>72.44</v>
      </c>
      <c r="J6401" s="2">
        <v>0.47920000000000001</v>
      </c>
      <c r="K6401" s="2">
        <v>0.74880000000000002</v>
      </c>
      <c r="L6401" s="2">
        <v>0.58079998779296871</v>
      </c>
    </row>
    <row r="6402" spans="1:12" x14ac:dyDescent="0.35">
      <c r="A6402">
        <v>7830646</v>
      </c>
      <c r="B6402" t="s">
        <v>84</v>
      </c>
      <c r="C6402" t="s">
        <v>96</v>
      </c>
      <c r="D6402" t="s">
        <v>305</v>
      </c>
      <c r="E6402" t="s">
        <v>736</v>
      </c>
      <c r="F6402" s="6">
        <v>1.6E-2</v>
      </c>
      <c r="G6402" t="s">
        <v>288</v>
      </c>
      <c r="H6402" t="s">
        <v>170</v>
      </c>
      <c r="I6402" s="1">
        <v>75.634999999999991</v>
      </c>
      <c r="J6402" s="2">
        <v>0.73920000000000008</v>
      </c>
      <c r="K6402" s="2">
        <v>1.4927999999999999</v>
      </c>
      <c r="L6402" s="2">
        <v>1.211199951171875</v>
      </c>
    </row>
    <row r="6403" spans="1:12" x14ac:dyDescent="0.35">
      <c r="A6403">
        <v>7830646</v>
      </c>
      <c r="B6403" t="s">
        <v>84</v>
      </c>
      <c r="C6403" t="s">
        <v>96</v>
      </c>
      <c r="D6403" t="s">
        <v>305</v>
      </c>
      <c r="E6403" t="s">
        <v>623</v>
      </c>
      <c r="F6403" s="6">
        <v>8.0000000000000002E-3</v>
      </c>
      <c r="G6403" t="s">
        <v>353</v>
      </c>
      <c r="H6403" t="s">
        <v>327</v>
      </c>
      <c r="I6403" s="1">
        <v>70.355000000000004</v>
      </c>
      <c r="J6403" s="2">
        <v>0.33119999999999999</v>
      </c>
      <c r="K6403" s="2">
        <v>0.64720000000000011</v>
      </c>
      <c r="L6403" s="2">
        <v>0.56240002441406256</v>
      </c>
    </row>
    <row r="6404" spans="1:12" x14ac:dyDescent="0.35">
      <c r="A6404">
        <v>7830646</v>
      </c>
      <c r="B6404" t="s">
        <v>84</v>
      </c>
      <c r="C6404" t="s">
        <v>96</v>
      </c>
      <c r="D6404" t="s">
        <v>305</v>
      </c>
      <c r="E6404" t="s">
        <v>737</v>
      </c>
      <c r="F6404" s="6">
        <v>1.6E-2</v>
      </c>
      <c r="G6404" t="s">
        <v>336</v>
      </c>
      <c r="H6404" t="s">
        <v>628</v>
      </c>
      <c r="I6404" s="1">
        <v>70.16</v>
      </c>
      <c r="J6404" s="2">
        <v>0.61599999999999999</v>
      </c>
      <c r="K6404" s="2">
        <v>1.3408</v>
      </c>
      <c r="L6404" s="2">
        <v>1.1231999511718751</v>
      </c>
    </row>
    <row r="6405" spans="1:12" x14ac:dyDescent="0.35">
      <c r="A6405">
        <v>7830646</v>
      </c>
      <c r="B6405" t="s">
        <v>84</v>
      </c>
      <c r="C6405" t="s">
        <v>96</v>
      </c>
      <c r="D6405" t="s">
        <v>305</v>
      </c>
      <c r="E6405" t="s">
        <v>738</v>
      </c>
      <c r="F6405" s="6">
        <v>3.2000000000000001E-2</v>
      </c>
      <c r="G6405" t="s">
        <v>739</v>
      </c>
      <c r="H6405" t="s">
        <v>188</v>
      </c>
      <c r="I6405" s="1">
        <v>62.184999999999995</v>
      </c>
      <c r="J6405" s="2">
        <v>1.1424000000000001</v>
      </c>
      <c r="K6405" s="2">
        <v>2.3872</v>
      </c>
      <c r="L6405" s="2">
        <v>1.9904000244140625</v>
      </c>
    </row>
    <row r="6406" spans="1:12" x14ac:dyDescent="0.35">
      <c r="A6406">
        <v>7830646</v>
      </c>
      <c r="B6406" t="s">
        <v>84</v>
      </c>
      <c r="C6406" t="s">
        <v>96</v>
      </c>
      <c r="D6406" t="s">
        <v>305</v>
      </c>
      <c r="E6406" t="s">
        <v>740</v>
      </c>
      <c r="F6406" s="6">
        <v>8.0000000000000002E-3</v>
      </c>
      <c r="G6406" t="s">
        <v>336</v>
      </c>
      <c r="H6406" t="s">
        <v>741</v>
      </c>
      <c r="I6406" s="1">
        <v>70.914999999999992</v>
      </c>
      <c r="J6406" s="2">
        <v>0.308</v>
      </c>
      <c r="K6406" s="2">
        <v>0.69679999999999997</v>
      </c>
      <c r="L6406" s="2">
        <v>0.56800000000000006</v>
      </c>
    </row>
    <row r="6407" spans="1:12" x14ac:dyDescent="0.35">
      <c r="A6407">
        <v>7830646</v>
      </c>
      <c r="B6407" t="s">
        <v>84</v>
      </c>
      <c r="C6407" t="s">
        <v>96</v>
      </c>
      <c r="D6407" t="s">
        <v>305</v>
      </c>
      <c r="E6407" t="s">
        <v>742</v>
      </c>
      <c r="F6407" s="6">
        <v>8.0000000000000002E-3</v>
      </c>
      <c r="G6407" t="s">
        <v>452</v>
      </c>
      <c r="H6407" t="s">
        <v>743</v>
      </c>
      <c r="I6407" s="1">
        <v>80.545000000000002</v>
      </c>
      <c r="J6407" s="2">
        <v>0.40400000000000003</v>
      </c>
      <c r="K6407" s="2">
        <v>0.79120000000000001</v>
      </c>
      <c r="L6407" s="2">
        <v>0.64479998779296877</v>
      </c>
    </row>
    <row r="6408" spans="1:12" x14ac:dyDescent="0.35">
      <c r="A6408">
        <v>7830646</v>
      </c>
      <c r="B6408" t="s">
        <v>84</v>
      </c>
      <c r="C6408" t="s">
        <v>96</v>
      </c>
      <c r="D6408" t="s">
        <v>305</v>
      </c>
      <c r="E6408" t="s">
        <v>744</v>
      </c>
      <c r="F6408" s="6">
        <v>8.0000000000000002E-3</v>
      </c>
      <c r="G6408" t="s">
        <v>745</v>
      </c>
      <c r="H6408" t="s">
        <v>619</v>
      </c>
      <c r="I6408" s="1">
        <v>59.844999999999999</v>
      </c>
      <c r="J6408" s="2">
        <v>0.28000000000000003</v>
      </c>
      <c r="K6408" s="2">
        <v>0.63360000000000005</v>
      </c>
      <c r="L6408" s="2">
        <v>0.47839999389648441</v>
      </c>
    </row>
    <row r="6409" spans="1:12" x14ac:dyDescent="0.35">
      <c r="A6409">
        <v>7830646</v>
      </c>
      <c r="B6409" t="s">
        <v>84</v>
      </c>
      <c r="C6409" t="s">
        <v>96</v>
      </c>
      <c r="D6409" t="s">
        <v>305</v>
      </c>
      <c r="E6409" t="s">
        <v>746</v>
      </c>
      <c r="F6409" s="6">
        <v>2.4E-2</v>
      </c>
      <c r="G6409" t="s">
        <v>747</v>
      </c>
      <c r="H6409" t="s">
        <v>748</v>
      </c>
      <c r="I6409" s="1">
        <v>74.089999999999989</v>
      </c>
      <c r="J6409" s="2">
        <v>1.1736</v>
      </c>
      <c r="K6409" s="2">
        <v>2.04</v>
      </c>
      <c r="L6409" s="2">
        <v>1.7807999267578125</v>
      </c>
    </row>
    <row r="6410" spans="1:12" x14ac:dyDescent="0.35">
      <c r="A6410">
        <v>7830646</v>
      </c>
      <c r="B6410" t="s">
        <v>84</v>
      </c>
      <c r="C6410" t="s">
        <v>96</v>
      </c>
      <c r="D6410" t="s">
        <v>305</v>
      </c>
      <c r="E6410" t="s">
        <v>749</v>
      </c>
      <c r="F6410" s="6">
        <v>1.6E-2</v>
      </c>
      <c r="G6410" t="s">
        <v>750</v>
      </c>
      <c r="H6410" t="s">
        <v>751</v>
      </c>
      <c r="I6410" s="1">
        <v>55.419999999999995</v>
      </c>
      <c r="J6410" s="2">
        <v>0.40479999999999999</v>
      </c>
      <c r="K6410" s="2">
        <v>1.1135999999999999</v>
      </c>
      <c r="L6410" s="2">
        <v>0.88640002441406252</v>
      </c>
    </row>
    <row r="6411" spans="1:12" x14ac:dyDescent="0.35">
      <c r="A6411">
        <v>7830646</v>
      </c>
      <c r="B6411" t="s">
        <v>84</v>
      </c>
      <c r="C6411" t="s">
        <v>96</v>
      </c>
      <c r="D6411" t="s">
        <v>305</v>
      </c>
      <c r="E6411" t="s">
        <v>1771</v>
      </c>
      <c r="F6411" s="6">
        <v>2.4E-2</v>
      </c>
      <c r="G6411" t="s">
        <v>892</v>
      </c>
      <c r="H6411" t="s">
        <v>173</v>
      </c>
      <c r="I6411" s="1">
        <v>63.215000000000003</v>
      </c>
      <c r="J6411" s="2">
        <v>0.98640000000000005</v>
      </c>
      <c r="K6411" s="2">
        <v>1.8431999999999999</v>
      </c>
      <c r="L6411" s="2">
        <v>1.516800018310547</v>
      </c>
    </row>
    <row r="6412" spans="1:12" x14ac:dyDescent="0.35">
      <c r="A6412">
        <v>7830646</v>
      </c>
      <c r="B6412" t="s">
        <v>84</v>
      </c>
      <c r="C6412" t="s">
        <v>96</v>
      </c>
      <c r="D6412" t="s">
        <v>305</v>
      </c>
      <c r="E6412" t="s">
        <v>752</v>
      </c>
      <c r="F6412" s="6">
        <v>0.04</v>
      </c>
      <c r="G6412" t="s">
        <v>201</v>
      </c>
      <c r="H6412" t="s">
        <v>191</v>
      </c>
      <c r="I6412" s="1">
        <v>68.42</v>
      </c>
      <c r="J6412" s="2">
        <v>2.1360000000000001</v>
      </c>
      <c r="K6412" s="2">
        <v>2.7360000000000002</v>
      </c>
      <c r="L6412" s="2">
        <v>2.7879998779296877</v>
      </c>
    </row>
    <row r="6413" spans="1:12" x14ac:dyDescent="0.35">
      <c r="A6413">
        <v>7830646</v>
      </c>
      <c r="B6413" t="s">
        <v>84</v>
      </c>
      <c r="C6413" t="s">
        <v>96</v>
      </c>
      <c r="D6413" t="s">
        <v>305</v>
      </c>
      <c r="E6413" t="s">
        <v>1772</v>
      </c>
      <c r="F6413" s="6">
        <v>1.6E-2</v>
      </c>
      <c r="G6413" t="s">
        <v>545</v>
      </c>
      <c r="H6413" t="s">
        <v>155</v>
      </c>
      <c r="I6413" s="1">
        <v>74.460000000000008</v>
      </c>
      <c r="J6413" s="2">
        <v>0.72</v>
      </c>
      <c r="K6413" s="2">
        <v>1.4208000000000001</v>
      </c>
      <c r="L6413" s="2">
        <v>1.1919999999999999</v>
      </c>
    </row>
    <row r="6414" spans="1:12" x14ac:dyDescent="0.35">
      <c r="A6414">
        <v>7830646</v>
      </c>
      <c r="B6414" t="s">
        <v>84</v>
      </c>
      <c r="C6414" t="s">
        <v>96</v>
      </c>
      <c r="D6414" t="s">
        <v>305</v>
      </c>
      <c r="E6414" t="s">
        <v>753</v>
      </c>
      <c r="F6414" s="6">
        <v>3.2000000000000001E-2</v>
      </c>
      <c r="G6414" t="s">
        <v>754</v>
      </c>
      <c r="H6414" t="s">
        <v>233</v>
      </c>
      <c r="I6414" s="1">
        <v>71.7</v>
      </c>
      <c r="J6414" s="2">
        <v>1.488</v>
      </c>
      <c r="K6414" s="2">
        <v>2.6144000000000003</v>
      </c>
      <c r="L6414" s="2">
        <v>2.2943999023437502</v>
      </c>
    </row>
    <row r="6415" spans="1:12" x14ac:dyDescent="0.35">
      <c r="A6415">
        <v>7830646</v>
      </c>
      <c r="B6415" t="s">
        <v>84</v>
      </c>
      <c r="C6415" t="s">
        <v>96</v>
      </c>
      <c r="D6415" t="s">
        <v>305</v>
      </c>
      <c r="E6415" t="s">
        <v>755</v>
      </c>
      <c r="F6415" s="6">
        <v>1.6E-2</v>
      </c>
      <c r="G6415" t="s">
        <v>756</v>
      </c>
      <c r="H6415" t="s">
        <v>549</v>
      </c>
      <c r="I6415" s="1">
        <v>47.734999999999992</v>
      </c>
      <c r="J6415" s="2">
        <v>0.40160000000000001</v>
      </c>
      <c r="K6415" s="2">
        <v>1.0768</v>
      </c>
      <c r="L6415" s="2">
        <v>0.76479998779296876</v>
      </c>
    </row>
    <row r="6416" spans="1:12" x14ac:dyDescent="0.35">
      <c r="A6416">
        <v>7830646</v>
      </c>
      <c r="B6416" t="s">
        <v>84</v>
      </c>
      <c r="C6416" t="s">
        <v>96</v>
      </c>
      <c r="D6416" t="s">
        <v>305</v>
      </c>
      <c r="E6416" t="s">
        <v>757</v>
      </c>
      <c r="F6416" s="6">
        <v>2.4E-2</v>
      </c>
      <c r="G6416" t="s">
        <v>548</v>
      </c>
      <c r="H6416" t="s">
        <v>758</v>
      </c>
      <c r="I6416" s="1">
        <v>49.914999999999999</v>
      </c>
      <c r="J6416" s="2">
        <v>0.7752</v>
      </c>
      <c r="K6416" s="2">
        <v>1.7831999999999999</v>
      </c>
      <c r="L6416" s="2">
        <v>1.1976000366210937</v>
      </c>
    </row>
    <row r="6417" spans="1:12" x14ac:dyDescent="0.35">
      <c r="A6417">
        <v>7830646</v>
      </c>
      <c r="B6417" t="s">
        <v>84</v>
      </c>
      <c r="C6417" t="s">
        <v>96</v>
      </c>
      <c r="D6417" t="s">
        <v>305</v>
      </c>
      <c r="E6417" t="s">
        <v>1775</v>
      </c>
      <c r="F6417" s="6">
        <v>0.04</v>
      </c>
      <c r="G6417" t="s">
        <v>166</v>
      </c>
      <c r="H6417" t="s">
        <v>211</v>
      </c>
      <c r="I6417" s="1">
        <v>78.010000000000005</v>
      </c>
      <c r="J6417" s="2">
        <v>2.2040000000000002</v>
      </c>
      <c r="K6417" s="2">
        <v>3.6120000000000001</v>
      </c>
      <c r="L6417" s="2">
        <v>3.12</v>
      </c>
    </row>
    <row r="6418" spans="1:12" x14ac:dyDescent="0.35">
      <c r="A6418">
        <v>7830646</v>
      </c>
      <c r="B6418" t="s">
        <v>84</v>
      </c>
      <c r="C6418" t="s">
        <v>96</v>
      </c>
      <c r="D6418" t="s">
        <v>305</v>
      </c>
      <c r="E6418" t="s">
        <v>761</v>
      </c>
      <c r="F6418" s="6">
        <v>2.4E-2</v>
      </c>
      <c r="G6418" t="s">
        <v>754</v>
      </c>
      <c r="H6418" t="s">
        <v>762</v>
      </c>
      <c r="I6418" s="1">
        <v>64.53</v>
      </c>
      <c r="J6418" s="2">
        <v>1.1160000000000001</v>
      </c>
      <c r="K6418" s="2">
        <v>1.9392</v>
      </c>
      <c r="L6418" s="2">
        <v>1.3680000000000001</v>
      </c>
    </row>
    <row r="6419" spans="1:12" x14ac:dyDescent="0.35">
      <c r="A6419">
        <v>7830646</v>
      </c>
      <c r="B6419" t="s">
        <v>84</v>
      </c>
      <c r="C6419" t="s">
        <v>96</v>
      </c>
      <c r="D6419" t="s">
        <v>305</v>
      </c>
      <c r="E6419" t="s">
        <v>412</v>
      </c>
      <c r="F6419" s="6">
        <v>8.0000000000000002E-3</v>
      </c>
      <c r="G6419" t="s">
        <v>331</v>
      </c>
      <c r="H6419" t="s">
        <v>413</v>
      </c>
      <c r="I6419" s="1">
        <v>64.564999999999998</v>
      </c>
      <c r="J6419" s="2">
        <v>0.32400000000000001</v>
      </c>
      <c r="K6419" s="2">
        <v>0.67279999999999995</v>
      </c>
      <c r="L6419" s="2">
        <v>0.51600000000000001</v>
      </c>
    </row>
    <row r="6420" spans="1:12" x14ac:dyDescent="0.35">
      <c r="A6420">
        <v>7830646</v>
      </c>
      <c r="B6420" t="s">
        <v>84</v>
      </c>
      <c r="C6420" t="s">
        <v>96</v>
      </c>
      <c r="D6420" t="s">
        <v>305</v>
      </c>
      <c r="E6420" t="s">
        <v>763</v>
      </c>
      <c r="F6420" s="6">
        <v>1.6E-2</v>
      </c>
      <c r="G6420" t="s">
        <v>388</v>
      </c>
      <c r="H6420" t="s">
        <v>543</v>
      </c>
      <c r="I6420" s="1">
        <v>68.14</v>
      </c>
      <c r="J6420" s="2">
        <v>0.7984</v>
      </c>
      <c r="K6420" s="2">
        <v>1.2336</v>
      </c>
      <c r="L6420" s="2">
        <v>1.0911999511718751</v>
      </c>
    </row>
    <row r="6421" spans="1:12" x14ac:dyDescent="0.35">
      <c r="A6421">
        <v>7830646</v>
      </c>
      <c r="B6421" t="s">
        <v>84</v>
      </c>
      <c r="C6421" t="s">
        <v>96</v>
      </c>
      <c r="D6421" t="s">
        <v>305</v>
      </c>
      <c r="E6421" t="s">
        <v>1776</v>
      </c>
      <c r="F6421" s="6">
        <v>8.0000000000000002E-3</v>
      </c>
      <c r="G6421" t="s">
        <v>400</v>
      </c>
      <c r="H6421" t="s">
        <v>356</v>
      </c>
      <c r="I6421" s="1">
        <v>59.365000000000002</v>
      </c>
      <c r="J6421" s="2">
        <v>0.25519999999999998</v>
      </c>
      <c r="K6421" s="2">
        <v>0.59040000000000004</v>
      </c>
      <c r="L6421" s="2">
        <v>0.47520001220703129</v>
      </c>
    </row>
    <row r="6422" spans="1:12" x14ac:dyDescent="0.35">
      <c r="A6422">
        <v>7830646</v>
      </c>
      <c r="B6422" t="s">
        <v>84</v>
      </c>
      <c r="C6422" t="s">
        <v>96</v>
      </c>
      <c r="D6422" t="s">
        <v>305</v>
      </c>
      <c r="E6422" t="s">
        <v>764</v>
      </c>
      <c r="F6422" s="6">
        <v>1.6E-2</v>
      </c>
      <c r="G6422" t="s">
        <v>307</v>
      </c>
      <c r="H6422" t="s">
        <v>765</v>
      </c>
      <c r="I6422" s="1">
        <v>75.14</v>
      </c>
      <c r="J6422" s="2">
        <v>0.68159999999999998</v>
      </c>
      <c r="K6422" s="2">
        <v>1.544</v>
      </c>
      <c r="L6422" s="2">
        <v>1.2031999511718749</v>
      </c>
    </row>
    <row r="6423" spans="1:12" x14ac:dyDescent="0.35">
      <c r="A6423">
        <v>7830646</v>
      </c>
      <c r="B6423" t="s">
        <v>84</v>
      </c>
      <c r="C6423" t="s">
        <v>96</v>
      </c>
      <c r="D6423" t="s">
        <v>305</v>
      </c>
      <c r="E6423" t="s">
        <v>766</v>
      </c>
      <c r="F6423" s="6">
        <v>8.0000000000000002E-3</v>
      </c>
      <c r="G6423" t="s">
        <v>767</v>
      </c>
      <c r="H6423" t="s">
        <v>413</v>
      </c>
      <c r="I6423" s="1">
        <v>63.344999999999992</v>
      </c>
      <c r="J6423" s="2">
        <v>0.28800000000000003</v>
      </c>
      <c r="K6423" s="2">
        <v>0.67279999999999995</v>
      </c>
      <c r="L6423" s="2">
        <v>0.50639999389648438</v>
      </c>
    </row>
    <row r="6424" spans="1:12" x14ac:dyDescent="0.35">
      <c r="A6424">
        <v>7830646</v>
      </c>
      <c r="B6424" t="s">
        <v>84</v>
      </c>
      <c r="C6424" t="s">
        <v>96</v>
      </c>
      <c r="D6424" t="s">
        <v>305</v>
      </c>
      <c r="E6424" t="s">
        <v>1778</v>
      </c>
      <c r="F6424" s="6">
        <v>1.6E-2</v>
      </c>
      <c r="G6424" t="s">
        <v>172</v>
      </c>
      <c r="H6424" t="s">
        <v>688</v>
      </c>
      <c r="I6424" s="1">
        <v>67.69</v>
      </c>
      <c r="J6424" s="2">
        <v>0.62879999999999991</v>
      </c>
      <c r="K6424" s="2">
        <v>1.3024000000000002</v>
      </c>
      <c r="L6424" s="2">
        <v>1.0848000488281251</v>
      </c>
    </row>
    <row r="6425" spans="1:12" x14ac:dyDescent="0.35">
      <c r="A6425">
        <v>7830646</v>
      </c>
      <c r="B6425" t="s">
        <v>84</v>
      </c>
      <c r="C6425" t="s">
        <v>96</v>
      </c>
      <c r="D6425" t="s">
        <v>305</v>
      </c>
      <c r="E6425" t="s">
        <v>768</v>
      </c>
      <c r="F6425" s="6">
        <v>1.6E-2</v>
      </c>
      <c r="G6425" t="s">
        <v>769</v>
      </c>
      <c r="H6425" t="s">
        <v>590</v>
      </c>
      <c r="I6425" s="1">
        <v>66.16</v>
      </c>
      <c r="J6425" s="2">
        <v>0.75039999999999996</v>
      </c>
      <c r="K6425" s="2">
        <v>1.2352000000000001</v>
      </c>
      <c r="L6425" s="2">
        <v>1.059199951171875</v>
      </c>
    </row>
    <row r="6426" spans="1:12" x14ac:dyDescent="0.35">
      <c r="A6426">
        <v>7830646</v>
      </c>
      <c r="B6426" t="s">
        <v>84</v>
      </c>
      <c r="C6426" t="s">
        <v>96</v>
      </c>
      <c r="D6426" t="s">
        <v>305</v>
      </c>
      <c r="E6426" t="s">
        <v>1779</v>
      </c>
      <c r="F6426" s="6">
        <v>1.6E-2</v>
      </c>
      <c r="G6426" t="s">
        <v>1780</v>
      </c>
      <c r="H6426" t="s">
        <v>965</v>
      </c>
      <c r="I6426" s="1">
        <v>71.424999999999997</v>
      </c>
      <c r="J6426" s="2">
        <v>0.65279999999999994</v>
      </c>
      <c r="K6426" s="2">
        <v>1.3744000000000001</v>
      </c>
      <c r="L6426" s="2">
        <v>1.1424000244140626</v>
      </c>
    </row>
    <row r="6427" spans="1:12" x14ac:dyDescent="0.35">
      <c r="A6427">
        <v>7830646</v>
      </c>
      <c r="B6427" t="s">
        <v>84</v>
      </c>
      <c r="C6427" t="s">
        <v>96</v>
      </c>
      <c r="D6427" t="s">
        <v>305</v>
      </c>
      <c r="E6427" t="s">
        <v>1781</v>
      </c>
      <c r="F6427" s="6">
        <v>3.2000000000000001E-2</v>
      </c>
      <c r="G6427" t="s">
        <v>1782</v>
      </c>
      <c r="H6427" t="s">
        <v>1051</v>
      </c>
      <c r="I6427" s="1">
        <v>63.86</v>
      </c>
      <c r="J6427" s="2">
        <v>1.4336</v>
      </c>
      <c r="K6427" s="2">
        <v>2.7104000000000004</v>
      </c>
      <c r="L6427" s="2">
        <v>2.044800048828125</v>
      </c>
    </row>
    <row r="6428" spans="1:12" x14ac:dyDescent="0.35">
      <c r="A6428">
        <v>7830646</v>
      </c>
      <c r="B6428" t="s">
        <v>84</v>
      </c>
      <c r="C6428" t="s">
        <v>96</v>
      </c>
      <c r="D6428" t="s">
        <v>305</v>
      </c>
      <c r="E6428" t="s">
        <v>1783</v>
      </c>
      <c r="F6428" s="6">
        <v>0.04</v>
      </c>
      <c r="G6428" t="s">
        <v>507</v>
      </c>
      <c r="H6428" t="s">
        <v>576</v>
      </c>
      <c r="I6428" s="1">
        <v>68.849999999999994</v>
      </c>
      <c r="J6428" s="2">
        <v>1.8840000000000001</v>
      </c>
      <c r="K6428" s="2">
        <v>3.468</v>
      </c>
      <c r="L6428" s="2">
        <v>2.7560000610351563</v>
      </c>
    </row>
    <row r="6429" spans="1:12" x14ac:dyDescent="0.35">
      <c r="A6429">
        <v>7830646</v>
      </c>
      <c r="B6429" t="s">
        <v>84</v>
      </c>
      <c r="C6429" t="s">
        <v>96</v>
      </c>
      <c r="D6429" t="s">
        <v>414</v>
      </c>
      <c r="E6429" t="s">
        <v>1149</v>
      </c>
      <c r="F6429" s="6">
        <v>8.0000000000000002E-3</v>
      </c>
      <c r="G6429" t="s">
        <v>754</v>
      </c>
      <c r="H6429" t="s">
        <v>959</v>
      </c>
      <c r="I6429" s="1">
        <v>71.545000000000002</v>
      </c>
      <c r="J6429" s="2">
        <v>0.372</v>
      </c>
      <c r="K6429" s="2">
        <v>0.69120000000000004</v>
      </c>
      <c r="L6429" s="2">
        <v>0.57200000000000006</v>
      </c>
    </row>
    <row r="6430" spans="1:12" x14ac:dyDescent="0.35">
      <c r="A6430">
        <v>7830646</v>
      </c>
      <c r="B6430" t="s">
        <v>84</v>
      </c>
      <c r="C6430" t="s">
        <v>96</v>
      </c>
      <c r="D6430" t="s">
        <v>472</v>
      </c>
      <c r="E6430" t="s">
        <v>1312</v>
      </c>
      <c r="F6430" s="6">
        <v>8.0000000000000002E-3</v>
      </c>
      <c r="G6430" t="s">
        <v>198</v>
      </c>
      <c r="H6430" t="s">
        <v>264</v>
      </c>
      <c r="I6430" s="1">
        <v>76.08</v>
      </c>
      <c r="J6430" s="2">
        <v>0.41600000000000004</v>
      </c>
      <c r="K6430" s="2">
        <v>0.68159999999999998</v>
      </c>
      <c r="L6430" s="2">
        <v>0.60879998779296873</v>
      </c>
    </row>
    <row r="6431" spans="1:12" x14ac:dyDescent="0.35">
      <c r="A6431">
        <v>7830646</v>
      </c>
      <c r="B6431" t="s">
        <v>84</v>
      </c>
      <c r="C6431" t="s">
        <v>96</v>
      </c>
      <c r="D6431" t="s">
        <v>472</v>
      </c>
      <c r="E6431" t="s">
        <v>1317</v>
      </c>
      <c r="F6431" s="6">
        <v>2.4E-2</v>
      </c>
      <c r="G6431" t="s">
        <v>1318</v>
      </c>
      <c r="H6431" t="s">
        <v>600</v>
      </c>
      <c r="I6431" s="1">
        <v>79.35499999999999</v>
      </c>
      <c r="J6431" s="2">
        <v>1.2336</v>
      </c>
      <c r="K6431" s="2">
        <v>2.3064</v>
      </c>
      <c r="L6431" s="2">
        <v>1.9032000732421874</v>
      </c>
    </row>
    <row r="6432" spans="1:12" x14ac:dyDescent="0.35">
      <c r="A6432">
        <v>7830646</v>
      </c>
      <c r="B6432" t="s">
        <v>84</v>
      </c>
      <c r="C6432" t="s">
        <v>96</v>
      </c>
      <c r="D6432" t="s">
        <v>472</v>
      </c>
      <c r="E6432" t="s">
        <v>774</v>
      </c>
      <c r="F6432" s="6">
        <v>2.4E-2</v>
      </c>
      <c r="G6432" t="s">
        <v>775</v>
      </c>
      <c r="H6432" t="s">
        <v>436</v>
      </c>
      <c r="I6432" s="1">
        <v>67.92</v>
      </c>
      <c r="J6432" s="2">
        <v>0.84960000000000002</v>
      </c>
      <c r="K6432" s="2">
        <v>1.9776000000000002</v>
      </c>
      <c r="L6432" s="2">
        <v>1.6296000366210939</v>
      </c>
    </row>
    <row r="6433" spans="1:12" x14ac:dyDescent="0.35">
      <c r="A6433">
        <v>7830646</v>
      </c>
      <c r="B6433" t="s">
        <v>84</v>
      </c>
      <c r="C6433" t="s">
        <v>96</v>
      </c>
      <c r="D6433" t="s">
        <v>472</v>
      </c>
      <c r="E6433" t="s">
        <v>626</v>
      </c>
      <c r="F6433" s="6">
        <v>8.0000000000000002E-3</v>
      </c>
      <c r="G6433" t="s">
        <v>627</v>
      </c>
      <c r="H6433" t="s">
        <v>628</v>
      </c>
      <c r="I6433" s="1">
        <v>67.709999999999994</v>
      </c>
      <c r="J6433" s="2">
        <v>0.24959999999999999</v>
      </c>
      <c r="K6433" s="2">
        <v>0.6704</v>
      </c>
      <c r="L6433" s="2">
        <v>0.54159997558593753</v>
      </c>
    </row>
    <row r="6434" spans="1:12" x14ac:dyDescent="0.35">
      <c r="A6434">
        <v>7830646</v>
      </c>
      <c r="B6434" t="s">
        <v>84</v>
      </c>
      <c r="C6434" t="s">
        <v>96</v>
      </c>
      <c r="D6434" t="s">
        <v>472</v>
      </c>
      <c r="E6434" t="s">
        <v>935</v>
      </c>
      <c r="F6434" s="6">
        <v>8.0000000000000002E-3</v>
      </c>
      <c r="G6434" t="s">
        <v>936</v>
      </c>
      <c r="H6434" t="s">
        <v>223</v>
      </c>
      <c r="I6434" s="1">
        <v>64.875</v>
      </c>
      <c r="J6434" s="2">
        <v>0.4088</v>
      </c>
      <c r="K6434" s="2">
        <v>0.62879999999999991</v>
      </c>
      <c r="L6434" s="2">
        <v>0.51920001220703127</v>
      </c>
    </row>
    <row r="6435" spans="1:12" x14ac:dyDescent="0.35">
      <c r="A6435">
        <v>7830646</v>
      </c>
      <c r="B6435" t="s">
        <v>84</v>
      </c>
      <c r="C6435" t="s">
        <v>96</v>
      </c>
      <c r="D6435" t="s">
        <v>472</v>
      </c>
      <c r="E6435" t="s">
        <v>951</v>
      </c>
      <c r="F6435" s="6">
        <v>1.6E-2</v>
      </c>
      <c r="G6435" t="s">
        <v>952</v>
      </c>
      <c r="H6435" t="s">
        <v>436</v>
      </c>
      <c r="I6435" s="1">
        <v>64.45</v>
      </c>
      <c r="J6435" s="2">
        <v>0.59520000000000006</v>
      </c>
      <c r="K6435" s="2">
        <v>1.3184</v>
      </c>
      <c r="L6435" s="2">
        <v>1.0304000244140625</v>
      </c>
    </row>
    <row r="6436" spans="1:12" x14ac:dyDescent="0.35">
      <c r="A6436">
        <v>7830646</v>
      </c>
      <c r="B6436" t="s">
        <v>84</v>
      </c>
      <c r="C6436" t="s">
        <v>96</v>
      </c>
      <c r="D6436" t="s">
        <v>472</v>
      </c>
      <c r="E6436" t="s">
        <v>1326</v>
      </c>
      <c r="F6436" s="6">
        <v>1.6E-2</v>
      </c>
      <c r="G6436" t="s">
        <v>1327</v>
      </c>
      <c r="H6436" t="s">
        <v>1328</v>
      </c>
      <c r="I6436" s="1">
        <v>59.195</v>
      </c>
      <c r="J6436" s="2">
        <v>0.62080000000000002</v>
      </c>
      <c r="K6436" s="2">
        <v>1.1599999999999999</v>
      </c>
      <c r="L6436" s="2">
        <v>0.94720001220703132</v>
      </c>
    </row>
    <row r="6437" spans="1:12" x14ac:dyDescent="0.35">
      <c r="A6437">
        <v>7830646</v>
      </c>
      <c r="B6437" t="s">
        <v>84</v>
      </c>
      <c r="C6437" t="s">
        <v>96</v>
      </c>
      <c r="D6437" t="s">
        <v>476</v>
      </c>
      <c r="E6437" t="s">
        <v>1279</v>
      </c>
      <c r="F6437" s="6">
        <v>8.0000000000000002E-3</v>
      </c>
      <c r="G6437" t="s">
        <v>1280</v>
      </c>
      <c r="H6437" t="s">
        <v>762</v>
      </c>
      <c r="I6437" s="1">
        <v>76.919999999999987</v>
      </c>
      <c r="J6437" s="2">
        <v>0.46400000000000002</v>
      </c>
      <c r="K6437" s="2">
        <v>0.64639999999999997</v>
      </c>
      <c r="L6437" s="2">
        <v>0.61520001220703124</v>
      </c>
    </row>
    <row r="6438" spans="1:12" x14ac:dyDescent="0.35">
      <c r="A6438">
        <v>7830646</v>
      </c>
      <c r="B6438" t="s">
        <v>84</v>
      </c>
      <c r="C6438" t="s">
        <v>96</v>
      </c>
      <c r="D6438" t="s">
        <v>1975</v>
      </c>
      <c r="E6438" t="s">
        <v>1976</v>
      </c>
      <c r="F6438" s="6">
        <v>8.0000000000000002E-3</v>
      </c>
      <c r="G6438" t="s">
        <v>1977</v>
      </c>
      <c r="H6438" t="s">
        <v>1163</v>
      </c>
      <c r="I6438" s="1">
        <v>61.144999999999996</v>
      </c>
      <c r="J6438" s="2">
        <v>0.26639999999999997</v>
      </c>
      <c r="K6438" s="2">
        <v>0.56240000000000001</v>
      </c>
      <c r="L6438" s="2">
        <v>0.48960000610351562</v>
      </c>
    </row>
    <row r="6439" spans="1:12" x14ac:dyDescent="0.35">
      <c r="A6439">
        <v>7830646</v>
      </c>
      <c r="B6439" t="s">
        <v>84</v>
      </c>
      <c r="C6439" t="s">
        <v>96</v>
      </c>
      <c r="D6439" t="s">
        <v>1408</v>
      </c>
      <c r="E6439" t="s">
        <v>1985</v>
      </c>
      <c r="F6439" s="6">
        <v>8.0000000000000002E-3</v>
      </c>
      <c r="G6439" t="s">
        <v>188</v>
      </c>
      <c r="H6439" t="s">
        <v>520</v>
      </c>
      <c r="I6439" s="1">
        <v>80.88</v>
      </c>
      <c r="J6439" s="2">
        <v>0.5968</v>
      </c>
      <c r="K6439" s="2">
        <v>0.71120000000000005</v>
      </c>
      <c r="L6439" s="2">
        <v>0.64720001220703127</v>
      </c>
    </row>
    <row r="6440" spans="1:12" x14ac:dyDescent="0.35">
      <c r="A6440">
        <v>7830646</v>
      </c>
      <c r="B6440" t="s">
        <v>84</v>
      </c>
      <c r="C6440" t="s">
        <v>96</v>
      </c>
      <c r="D6440" t="s">
        <v>492</v>
      </c>
      <c r="E6440" t="s">
        <v>495</v>
      </c>
      <c r="F6440" s="6">
        <v>8.0000000000000002E-3</v>
      </c>
      <c r="G6440" t="s">
        <v>496</v>
      </c>
      <c r="H6440" t="s">
        <v>223</v>
      </c>
      <c r="I6440" s="1">
        <v>61.8</v>
      </c>
      <c r="J6440" s="2">
        <v>0.46160000000000001</v>
      </c>
      <c r="K6440" s="2">
        <v>0.62879999999999991</v>
      </c>
      <c r="L6440" s="2">
        <v>0.49439999389648437</v>
      </c>
    </row>
    <row r="6441" spans="1:12" x14ac:dyDescent="0.35">
      <c r="A6441">
        <v>7830646</v>
      </c>
      <c r="B6441" t="s">
        <v>84</v>
      </c>
      <c r="C6441" t="s">
        <v>96</v>
      </c>
      <c r="D6441" t="s">
        <v>492</v>
      </c>
      <c r="E6441" t="s">
        <v>780</v>
      </c>
      <c r="F6441" s="6">
        <v>8.0000000000000002E-3</v>
      </c>
      <c r="G6441" t="s">
        <v>781</v>
      </c>
      <c r="H6441" t="s">
        <v>218</v>
      </c>
      <c r="I6441" s="1">
        <v>61.885000000000005</v>
      </c>
      <c r="J6441" s="2">
        <v>0.29199999999999998</v>
      </c>
      <c r="K6441" s="2">
        <v>0.61920000000000008</v>
      </c>
      <c r="L6441" s="2">
        <v>0.49520001220703125</v>
      </c>
    </row>
    <row r="6442" spans="1:12" x14ac:dyDescent="0.35">
      <c r="A6442">
        <v>7830646</v>
      </c>
      <c r="B6442" t="s">
        <v>84</v>
      </c>
      <c r="C6442" t="s">
        <v>96</v>
      </c>
      <c r="D6442" t="s">
        <v>492</v>
      </c>
      <c r="E6442" t="s">
        <v>500</v>
      </c>
      <c r="F6442" s="6">
        <v>2.4E-2</v>
      </c>
      <c r="G6442" t="s">
        <v>501</v>
      </c>
      <c r="H6442" t="s">
        <v>502</v>
      </c>
      <c r="I6442" s="1">
        <v>68.28</v>
      </c>
      <c r="J6442" s="2">
        <v>0.97680000000000011</v>
      </c>
      <c r="K6442" s="2">
        <v>1.8768</v>
      </c>
      <c r="L6442" s="2">
        <v>1.6392000732421876</v>
      </c>
    </row>
    <row r="6443" spans="1:12" x14ac:dyDescent="0.35">
      <c r="A6443">
        <v>7830646</v>
      </c>
      <c r="B6443" t="s">
        <v>84</v>
      </c>
      <c r="C6443" t="s">
        <v>96</v>
      </c>
      <c r="D6443" t="s">
        <v>492</v>
      </c>
      <c r="E6443" t="s">
        <v>784</v>
      </c>
      <c r="F6443" s="6">
        <v>3.2000000000000001E-2</v>
      </c>
      <c r="G6443" t="s">
        <v>785</v>
      </c>
      <c r="H6443" t="s">
        <v>786</v>
      </c>
      <c r="I6443" s="1">
        <v>70.210000000000008</v>
      </c>
      <c r="J6443" s="2">
        <v>1.5904</v>
      </c>
      <c r="K6443" s="2">
        <v>3.1168000000000005</v>
      </c>
      <c r="L6443" s="2">
        <v>2.2463999023437502</v>
      </c>
    </row>
    <row r="6444" spans="1:12" x14ac:dyDescent="0.35">
      <c r="A6444">
        <v>7830646</v>
      </c>
      <c r="B6444" t="s">
        <v>84</v>
      </c>
      <c r="C6444" t="s">
        <v>96</v>
      </c>
      <c r="D6444" t="s">
        <v>492</v>
      </c>
      <c r="E6444" t="s">
        <v>638</v>
      </c>
      <c r="F6444" s="6">
        <v>8.0000000000000002E-3</v>
      </c>
      <c r="G6444" t="s">
        <v>639</v>
      </c>
      <c r="H6444" t="s">
        <v>640</v>
      </c>
      <c r="I6444" s="1">
        <v>74.139999999999986</v>
      </c>
      <c r="J6444" s="2">
        <v>0.40720000000000001</v>
      </c>
      <c r="K6444" s="2">
        <v>0.66079999999999994</v>
      </c>
      <c r="L6444" s="2">
        <v>0.59359997558593747</v>
      </c>
    </row>
    <row r="6445" spans="1:12" x14ac:dyDescent="0.35">
      <c r="A6445">
        <v>7830646</v>
      </c>
      <c r="B6445" t="s">
        <v>84</v>
      </c>
      <c r="C6445" t="s">
        <v>96</v>
      </c>
      <c r="D6445" t="s">
        <v>492</v>
      </c>
      <c r="E6445" t="s">
        <v>789</v>
      </c>
      <c r="F6445" s="6">
        <v>1.6E-2</v>
      </c>
      <c r="G6445" t="s">
        <v>253</v>
      </c>
      <c r="H6445" t="s">
        <v>790</v>
      </c>
      <c r="I6445" s="1">
        <v>76.669999999999987</v>
      </c>
      <c r="J6445" s="2">
        <v>1.0688</v>
      </c>
      <c r="K6445" s="2">
        <v>1.4048</v>
      </c>
      <c r="L6445" s="2">
        <v>1.2255999755859375</v>
      </c>
    </row>
    <row r="6446" spans="1:12" x14ac:dyDescent="0.35">
      <c r="A6446">
        <v>7830646</v>
      </c>
      <c r="B6446" t="s">
        <v>84</v>
      </c>
      <c r="C6446" t="s">
        <v>96</v>
      </c>
      <c r="D6446" t="s">
        <v>492</v>
      </c>
      <c r="E6446" t="s">
        <v>792</v>
      </c>
      <c r="F6446" s="6">
        <v>8.0000000000000002E-3</v>
      </c>
      <c r="G6446" t="s">
        <v>793</v>
      </c>
      <c r="H6446" t="s">
        <v>328</v>
      </c>
      <c r="I6446" s="1">
        <v>80.11</v>
      </c>
      <c r="J6446" s="2">
        <v>0.51039999999999996</v>
      </c>
      <c r="K6446" s="2">
        <v>0.75520000000000009</v>
      </c>
      <c r="L6446" s="2">
        <v>0.64079998779296876</v>
      </c>
    </row>
    <row r="6447" spans="1:12" x14ac:dyDescent="0.35">
      <c r="A6447">
        <v>7830646</v>
      </c>
      <c r="B6447" t="s">
        <v>84</v>
      </c>
      <c r="C6447" t="s">
        <v>96</v>
      </c>
      <c r="D6447" t="s">
        <v>492</v>
      </c>
      <c r="E6447" t="s">
        <v>509</v>
      </c>
      <c r="F6447" s="6">
        <v>8.0000000000000002E-3</v>
      </c>
      <c r="G6447" t="s">
        <v>510</v>
      </c>
      <c r="H6447" t="s">
        <v>511</v>
      </c>
      <c r="I6447" s="1">
        <v>76.234999999999999</v>
      </c>
      <c r="J6447" s="2">
        <v>0.45200000000000001</v>
      </c>
      <c r="K6447" s="2">
        <v>0.64239999999999997</v>
      </c>
      <c r="L6447" s="2">
        <v>0.60959997558593748</v>
      </c>
    </row>
    <row r="6448" spans="1:12" x14ac:dyDescent="0.35">
      <c r="A6448">
        <v>7830646</v>
      </c>
      <c r="B6448" t="s">
        <v>84</v>
      </c>
      <c r="C6448" t="s">
        <v>96</v>
      </c>
      <c r="D6448" t="s">
        <v>492</v>
      </c>
      <c r="E6448" t="s">
        <v>512</v>
      </c>
      <c r="F6448" s="6">
        <v>8.0000000000000002E-3</v>
      </c>
      <c r="G6448" t="s">
        <v>282</v>
      </c>
      <c r="H6448" t="s">
        <v>513</v>
      </c>
      <c r="I6448" s="1">
        <v>76.930000000000007</v>
      </c>
      <c r="J6448" s="2">
        <v>0.43119999999999997</v>
      </c>
      <c r="K6448" s="2">
        <v>0.70079999999999998</v>
      </c>
      <c r="L6448" s="2">
        <v>0.61599999999999999</v>
      </c>
    </row>
    <row r="6449" spans="1:12" x14ac:dyDescent="0.35">
      <c r="A6449">
        <v>7830646</v>
      </c>
      <c r="B6449" t="s">
        <v>84</v>
      </c>
      <c r="C6449" t="s">
        <v>96</v>
      </c>
      <c r="D6449" t="s">
        <v>199</v>
      </c>
      <c r="E6449" t="s">
        <v>1785</v>
      </c>
      <c r="F6449" s="6">
        <v>3.2000000000000001E-2</v>
      </c>
      <c r="G6449" t="s">
        <v>1096</v>
      </c>
      <c r="H6449" t="s">
        <v>221</v>
      </c>
      <c r="I6449" s="1">
        <v>69.27</v>
      </c>
      <c r="J6449" s="2">
        <v>1.7216</v>
      </c>
      <c r="K6449" s="2">
        <v>2.6591999999999998</v>
      </c>
      <c r="L6449" s="2">
        <v>2.2143999023437502</v>
      </c>
    </row>
    <row r="6450" spans="1:12" x14ac:dyDescent="0.35">
      <c r="A6450">
        <v>7830646</v>
      </c>
      <c r="B6450" t="s">
        <v>84</v>
      </c>
      <c r="C6450" t="s">
        <v>96</v>
      </c>
      <c r="D6450" t="s">
        <v>199</v>
      </c>
      <c r="E6450" t="s">
        <v>1815</v>
      </c>
      <c r="F6450" s="6">
        <v>8.0000000000000002E-3</v>
      </c>
      <c r="G6450" t="s">
        <v>515</v>
      </c>
      <c r="H6450" t="s">
        <v>1108</v>
      </c>
      <c r="I6450" s="1">
        <v>69.224999999999994</v>
      </c>
      <c r="J6450" s="2">
        <v>0.47520000000000001</v>
      </c>
      <c r="K6450" s="2">
        <v>0.5504</v>
      </c>
      <c r="L6450" s="2">
        <v>0.55440002441406255</v>
      </c>
    </row>
    <row r="6451" spans="1:12" x14ac:dyDescent="0.35">
      <c r="A6451">
        <v>7830646</v>
      </c>
      <c r="B6451" t="s">
        <v>84</v>
      </c>
      <c r="C6451" t="s">
        <v>96</v>
      </c>
      <c r="D6451" t="s">
        <v>199</v>
      </c>
      <c r="E6451" t="s">
        <v>2072</v>
      </c>
      <c r="F6451" s="6">
        <v>8.0000000000000002E-3</v>
      </c>
      <c r="G6451" t="s">
        <v>459</v>
      </c>
      <c r="H6451" t="s">
        <v>205</v>
      </c>
      <c r="I6451" s="1">
        <v>68.454999999999998</v>
      </c>
      <c r="J6451" s="2">
        <v>0.57040000000000002</v>
      </c>
      <c r="K6451" s="2">
        <v>0.62</v>
      </c>
      <c r="L6451" s="2">
        <v>0.54800000000000004</v>
      </c>
    </row>
    <row r="6452" spans="1:12" x14ac:dyDescent="0.35">
      <c r="A6452">
        <v>7830646</v>
      </c>
      <c r="B6452" t="s">
        <v>84</v>
      </c>
      <c r="C6452" t="s">
        <v>96</v>
      </c>
      <c r="D6452" t="s">
        <v>199</v>
      </c>
      <c r="E6452" t="s">
        <v>797</v>
      </c>
      <c r="F6452" s="6">
        <v>8.0000000000000002E-3</v>
      </c>
      <c r="G6452" t="s">
        <v>651</v>
      </c>
      <c r="H6452" t="s">
        <v>798</v>
      </c>
      <c r="I6452" s="1">
        <v>67.584999999999994</v>
      </c>
      <c r="J6452" s="2">
        <v>0.38319999999999999</v>
      </c>
      <c r="K6452" s="2">
        <v>0.6552</v>
      </c>
      <c r="L6452" s="2">
        <v>0.54159997558593753</v>
      </c>
    </row>
    <row r="6453" spans="1:12" x14ac:dyDescent="0.35">
      <c r="A6453">
        <v>7830646</v>
      </c>
      <c r="B6453" t="s">
        <v>84</v>
      </c>
      <c r="C6453" t="s">
        <v>96</v>
      </c>
      <c r="D6453" t="s">
        <v>199</v>
      </c>
      <c r="E6453" t="s">
        <v>1124</v>
      </c>
      <c r="F6453" s="6">
        <v>8.0000000000000002E-3</v>
      </c>
      <c r="G6453" t="s">
        <v>452</v>
      </c>
      <c r="H6453" t="s">
        <v>909</v>
      </c>
      <c r="I6453" s="1">
        <v>73.41</v>
      </c>
      <c r="J6453" s="2">
        <v>0.40400000000000003</v>
      </c>
      <c r="K6453" s="2">
        <v>0.65760000000000007</v>
      </c>
      <c r="L6453" s="2">
        <v>0.58799999999999997</v>
      </c>
    </row>
    <row r="6454" spans="1:12" x14ac:dyDescent="0.35">
      <c r="A6454">
        <v>7830646</v>
      </c>
      <c r="B6454" t="s">
        <v>84</v>
      </c>
      <c r="C6454" t="s">
        <v>96</v>
      </c>
      <c r="D6454" t="s">
        <v>199</v>
      </c>
      <c r="E6454" t="s">
        <v>799</v>
      </c>
      <c r="F6454" s="6">
        <v>1.6E-2</v>
      </c>
      <c r="G6454" t="s">
        <v>800</v>
      </c>
      <c r="H6454" t="s">
        <v>513</v>
      </c>
      <c r="I6454" s="1">
        <v>75.63</v>
      </c>
      <c r="J6454" s="2">
        <v>0.77279999999999993</v>
      </c>
      <c r="K6454" s="2">
        <v>1.4016</v>
      </c>
      <c r="L6454" s="2">
        <v>1.211199951171875</v>
      </c>
    </row>
    <row r="6455" spans="1:12" x14ac:dyDescent="0.35">
      <c r="A6455">
        <v>7830646</v>
      </c>
      <c r="B6455" t="s">
        <v>84</v>
      </c>
      <c r="C6455" t="s">
        <v>96</v>
      </c>
      <c r="D6455" t="s">
        <v>199</v>
      </c>
      <c r="E6455" t="s">
        <v>1817</v>
      </c>
      <c r="F6455" s="6">
        <v>8.0000000000000002E-3</v>
      </c>
      <c r="G6455" t="s">
        <v>530</v>
      </c>
      <c r="H6455" t="s">
        <v>202</v>
      </c>
      <c r="I6455" s="1">
        <v>57.605000000000004</v>
      </c>
      <c r="J6455" s="2">
        <v>0.36160000000000003</v>
      </c>
      <c r="K6455" s="2">
        <v>0.56720000000000004</v>
      </c>
      <c r="L6455" s="2">
        <v>0.46160000610351565</v>
      </c>
    </row>
    <row r="6456" spans="1:12" x14ac:dyDescent="0.35">
      <c r="A6456">
        <v>7830646</v>
      </c>
      <c r="B6456" t="s">
        <v>84</v>
      </c>
      <c r="C6456" t="s">
        <v>96</v>
      </c>
      <c r="D6456" t="s">
        <v>199</v>
      </c>
      <c r="E6456" t="s">
        <v>641</v>
      </c>
      <c r="F6456" s="6">
        <v>8.0000000000000002E-3</v>
      </c>
      <c r="G6456" t="s">
        <v>642</v>
      </c>
      <c r="H6456" t="s">
        <v>482</v>
      </c>
      <c r="I6456" s="1">
        <v>68.694999999999993</v>
      </c>
      <c r="J6456" s="2">
        <v>0.42480000000000001</v>
      </c>
      <c r="K6456" s="2">
        <v>0.64960000000000007</v>
      </c>
      <c r="L6456" s="2">
        <v>0.54959997558593754</v>
      </c>
    </row>
    <row r="6457" spans="1:12" x14ac:dyDescent="0.35">
      <c r="A6457">
        <v>7830646</v>
      </c>
      <c r="B6457" t="s">
        <v>84</v>
      </c>
      <c r="C6457" t="s">
        <v>96</v>
      </c>
      <c r="D6457" t="s">
        <v>199</v>
      </c>
      <c r="E6457" t="s">
        <v>1818</v>
      </c>
      <c r="F6457" s="6">
        <v>8.0000000000000002E-3</v>
      </c>
      <c r="G6457" t="s">
        <v>651</v>
      </c>
      <c r="H6457" t="s">
        <v>1037</v>
      </c>
      <c r="I6457" s="1">
        <v>69.914999999999992</v>
      </c>
      <c r="J6457" s="2">
        <v>0.38319999999999999</v>
      </c>
      <c r="K6457" s="2">
        <v>0.62480000000000002</v>
      </c>
      <c r="L6457" s="2">
        <v>0.56000000000000005</v>
      </c>
    </row>
    <row r="6458" spans="1:12" x14ac:dyDescent="0.35">
      <c r="A6458">
        <v>7830646</v>
      </c>
      <c r="B6458" t="s">
        <v>84</v>
      </c>
      <c r="C6458" t="s">
        <v>96</v>
      </c>
      <c r="D6458" t="s">
        <v>199</v>
      </c>
      <c r="E6458" t="s">
        <v>1286</v>
      </c>
      <c r="F6458" s="6">
        <v>8.0000000000000002E-3</v>
      </c>
      <c r="G6458" t="s">
        <v>833</v>
      </c>
      <c r="H6458" t="s">
        <v>1287</v>
      </c>
      <c r="I6458" s="1">
        <v>61.765000000000001</v>
      </c>
      <c r="J6458" s="2">
        <v>0.36399999999999999</v>
      </c>
      <c r="K6458" s="2">
        <v>0.53520000000000001</v>
      </c>
      <c r="L6458" s="2">
        <v>0.48239999389648436</v>
      </c>
    </row>
    <row r="6459" spans="1:12" x14ac:dyDescent="0.35">
      <c r="A6459">
        <v>7830646</v>
      </c>
      <c r="B6459" t="s">
        <v>84</v>
      </c>
      <c r="C6459" t="s">
        <v>96</v>
      </c>
      <c r="D6459" t="s">
        <v>199</v>
      </c>
      <c r="E6459" t="s">
        <v>523</v>
      </c>
      <c r="F6459" s="6">
        <v>8.0000000000000002E-3</v>
      </c>
      <c r="G6459" t="s">
        <v>524</v>
      </c>
      <c r="H6459" t="s">
        <v>463</v>
      </c>
      <c r="I6459" s="1">
        <v>56.265000000000001</v>
      </c>
      <c r="J6459" s="2">
        <v>0.30160000000000003</v>
      </c>
      <c r="K6459" s="2">
        <v>0.45519999999999999</v>
      </c>
      <c r="L6459" s="2">
        <v>0.44960000610351564</v>
      </c>
    </row>
    <row r="6460" spans="1:12" x14ac:dyDescent="0.35">
      <c r="A6460">
        <v>7830646</v>
      </c>
      <c r="B6460" t="s">
        <v>84</v>
      </c>
      <c r="C6460" t="s">
        <v>96</v>
      </c>
      <c r="D6460" t="s">
        <v>525</v>
      </c>
      <c r="E6460" t="s">
        <v>1058</v>
      </c>
      <c r="F6460" s="6">
        <v>8.0000000000000002E-3</v>
      </c>
      <c r="G6460" t="s">
        <v>1059</v>
      </c>
      <c r="H6460" t="s">
        <v>1060</v>
      </c>
      <c r="I6460" s="1">
        <v>78.884999999999991</v>
      </c>
      <c r="J6460" s="2">
        <v>0.3952</v>
      </c>
      <c r="K6460" s="2">
        <v>0.76079999999999992</v>
      </c>
      <c r="L6460" s="2">
        <v>0.63120001220703126</v>
      </c>
    </row>
    <row r="6461" spans="1:12" x14ac:dyDescent="0.35">
      <c r="A6461">
        <v>7830646</v>
      </c>
      <c r="B6461" t="s">
        <v>84</v>
      </c>
      <c r="C6461" t="s">
        <v>96</v>
      </c>
      <c r="D6461" t="s">
        <v>731</v>
      </c>
      <c r="E6461" t="s">
        <v>2216</v>
      </c>
      <c r="F6461" s="6">
        <v>8.0000000000000002E-3</v>
      </c>
      <c r="G6461" t="s">
        <v>908</v>
      </c>
      <c r="H6461" t="s">
        <v>1534</v>
      </c>
      <c r="I6461" s="1">
        <v>66.92</v>
      </c>
      <c r="J6461" s="2">
        <v>0.46480000000000005</v>
      </c>
      <c r="K6461" s="2">
        <v>0.68879999999999997</v>
      </c>
      <c r="L6461" s="2">
        <v>0.53520001220703128</v>
      </c>
    </row>
    <row r="6462" spans="1:12" x14ac:dyDescent="0.35">
      <c r="A6462">
        <v>7830646</v>
      </c>
      <c r="B6462" t="s">
        <v>84</v>
      </c>
      <c r="C6462" t="str">
        <f>C6461</f>
        <v>E</v>
      </c>
      <c r="D6462" s="4" t="str">
        <f>"Comparison School Score"</f>
        <v>Comparison School Score</v>
      </c>
      <c r="F6462" s="6">
        <v>1.0000000000000004</v>
      </c>
      <c r="I6462" s="1"/>
      <c r="J6462" s="2">
        <v>45.584799999999994</v>
      </c>
      <c r="K6462" s="2">
        <v>82.241599999999991</v>
      </c>
      <c r="L6462" s="2">
        <v>68.023999688720707</v>
      </c>
    </row>
    <row r="6463" spans="1:12" x14ac:dyDescent="0.35">
      <c r="A6463">
        <v>7820615</v>
      </c>
      <c r="B6463" t="s">
        <v>45</v>
      </c>
      <c r="C6463" t="s">
        <v>96</v>
      </c>
      <c r="D6463" t="s">
        <v>1539</v>
      </c>
      <c r="E6463" t="s">
        <v>1856</v>
      </c>
      <c r="F6463" s="6">
        <v>1.9698725376593278E-2</v>
      </c>
      <c r="G6463" t="s">
        <v>1325</v>
      </c>
      <c r="H6463" t="s">
        <v>173</v>
      </c>
      <c r="I6463" s="1">
        <v>68.45</v>
      </c>
      <c r="J6463" s="2">
        <v>1.0538818076477403</v>
      </c>
      <c r="K6463" s="2">
        <v>1.5128621089223637</v>
      </c>
      <c r="L6463" s="2">
        <v>1.3493626882966394</v>
      </c>
    </row>
    <row r="6464" spans="1:12" x14ac:dyDescent="0.35">
      <c r="A6464">
        <v>7820615</v>
      </c>
      <c r="B6464" t="s">
        <v>45</v>
      </c>
      <c r="C6464" t="s">
        <v>96</v>
      </c>
      <c r="D6464" t="s">
        <v>1539</v>
      </c>
      <c r="E6464" t="s">
        <v>1857</v>
      </c>
      <c r="F6464" s="6">
        <v>1.1587485515643105E-3</v>
      </c>
      <c r="G6464" t="s">
        <v>404</v>
      </c>
      <c r="H6464" t="s">
        <v>359</v>
      </c>
      <c r="I6464" s="1">
        <v>62.275000000000006</v>
      </c>
      <c r="J6464" s="2">
        <v>5.0521436848203941E-2</v>
      </c>
      <c r="K6464" s="2">
        <v>8.7717265353418311E-2</v>
      </c>
      <c r="L6464" s="2">
        <v>7.219003387840156E-2</v>
      </c>
    </row>
    <row r="6465" spans="1:12" x14ac:dyDescent="0.35">
      <c r="A6465">
        <v>7820615</v>
      </c>
      <c r="B6465" t="s">
        <v>45</v>
      </c>
      <c r="C6465" t="s">
        <v>96</v>
      </c>
      <c r="D6465" t="s">
        <v>1941</v>
      </c>
      <c r="E6465" t="s">
        <v>1942</v>
      </c>
      <c r="F6465" s="6">
        <v>1.1587485515643105E-3</v>
      </c>
      <c r="G6465" t="s">
        <v>933</v>
      </c>
      <c r="H6465" t="s">
        <v>1284</v>
      </c>
      <c r="I6465" s="1">
        <v>77.05</v>
      </c>
      <c r="J6465" s="2">
        <v>6.975666280417149E-2</v>
      </c>
      <c r="K6465" s="2">
        <v>9.0150637311703349E-2</v>
      </c>
      <c r="L6465" s="2">
        <v>8.9339511557498363E-2</v>
      </c>
    </row>
    <row r="6466" spans="1:12" x14ac:dyDescent="0.35">
      <c r="A6466">
        <v>7820615</v>
      </c>
      <c r="B6466" t="s">
        <v>45</v>
      </c>
      <c r="C6466" t="s">
        <v>96</v>
      </c>
      <c r="D6466" t="s">
        <v>1458</v>
      </c>
      <c r="E6466" t="s">
        <v>2794</v>
      </c>
      <c r="F6466" s="6">
        <v>1.1587485515643105E-3</v>
      </c>
      <c r="G6466" t="s">
        <v>1163</v>
      </c>
      <c r="H6466" t="s">
        <v>444</v>
      </c>
      <c r="I6466" s="1">
        <v>80.715000000000003</v>
      </c>
      <c r="J6466" s="2">
        <v>8.146002317497103E-2</v>
      </c>
      <c r="K6466" s="2">
        <v>0.10718424101969873</v>
      </c>
      <c r="L6466" s="2">
        <v>9.3511004575019915E-2</v>
      </c>
    </row>
    <row r="6467" spans="1:12" x14ac:dyDescent="0.35">
      <c r="A6467">
        <v>7820615</v>
      </c>
      <c r="B6467" t="s">
        <v>45</v>
      </c>
      <c r="C6467" t="s">
        <v>96</v>
      </c>
      <c r="D6467" t="s">
        <v>1660</v>
      </c>
      <c r="E6467" t="s">
        <v>2113</v>
      </c>
      <c r="F6467" s="6">
        <v>1.8539976825028968E-2</v>
      </c>
      <c r="G6467" t="s">
        <v>718</v>
      </c>
      <c r="H6467" t="s">
        <v>552</v>
      </c>
      <c r="I6467" s="1">
        <v>89.22999999999999</v>
      </c>
      <c r="J6467" s="2">
        <v>1.5610660486674393</v>
      </c>
      <c r="K6467" s="2">
        <v>1.7112398609501738</v>
      </c>
      <c r="L6467" s="2">
        <v>1.6537658762130649</v>
      </c>
    </row>
    <row r="6468" spans="1:12" x14ac:dyDescent="0.35">
      <c r="A6468">
        <v>7820615</v>
      </c>
      <c r="B6468" t="s">
        <v>45</v>
      </c>
      <c r="C6468" t="s">
        <v>96</v>
      </c>
      <c r="D6468" t="s">
        <v>1660</v>
      </c>
      <c r="E6468" t="s">
        <v>2114</v>
      </c>
      <c r="F6468" s="6">
        <v>7.1842410196987255E-2</v>
      </c>
      <c r="G6468" t="s">
        <v>688</v>
      </c>
      <c r="H6468" t="s">
        <v>426</v>
      </c>
      <c r="I6468" s="1">
        <v>84.88</v>
      </c>
      <c r="J6468" s="2">
        <v>5.8479721900347634</v>
      </c>
      <c r="K6468" s="2">
        <v>6.1784472769409042</v>
      </c>
      <c r="L6468" s="2">
        <v>6.0922366039501554</v>
      </c>
    </row>
    <row r="6469" spans="1:12" x14ac:dyDescent="0.35">
      <c r="A6469">
        <v>7820615</v>
      </c>
      <c r="B6469" t="s">
        <v>45</v>
      </c>
      <c r="C6469" t="s">
        <v>96</v>
      </c>
      <c r="D6469" t="s">
        <v>1660</v>
      </c>
      <c r="E6469" t="s">
        <v>2115</v>
      </c>
      <c r="F6469" s="6">
        <v>2.5492468134414831E-2</v>
      </c>
      <c r="G6469" t="s">
        <v>1216</v>
      </c>
      <c r="H6469" t="s">
        <v>239</v>
      </c>
      <c r="I6469" s="1">
        <v>90.47</v>
      </c>
      <c r="J6469" s="2">
        <v>2.3988412514484354</v>
      </c>
      <c r="K6469" s="2">
        <v>2.2433371958285049</v>
      </c>
      <c r="L6469" s="2">
        <v>2.3070683661645424</v>
      </c>
    </row>
    <row r="6470" spans="1:12" x14ac:dyDescent="0.35">
      <c r="A6470">
        <v>7820615</v>
      </c>
      <c r="B6470" t="s">
        <v>45</v>
      </c>
      <c r="C6470" t="s">
        <v>96</v>
      </c>
      <c r="D6470" t="s">
        <v>1660</v>
      </c>
      <c r="E6470" t="s">
        <v>830</v>
      </c>
      <c r="F6470" s="6">
        <v>2.4333719582850522E-2</v>
      </c>
      <c r="G6470" t="s">
        <v>590</v>
      </c>
      <c r="H6470" t="s">
        <v>431</v>
      </c>
      <c r="I6470" s="1">
        <v>76.704999999999998</v>
      </c>
      <c r="J6470" s="2">
        <v>1.8785631517960604</v>
      </c>
      <c r="K6470" s="2">
        <v>2.0780996523754345</v>
      </c>
      <c r="L6470" s="2">
        <v>1.8663962177440161</v>
      </c>
    </row>
    <row r="6471" spans="1:12" x14ac:dyDescent="0.35">
      <c r="A6471">
        <v>7820615</v>
      </c>
      <c r="B6471" t="s">
        <v>45</v>
      </c>
      <c r="C6471" t="s">
        <v>96</v>
      </c>
      <c r="D6471" t="s">
        <v>1660</v>
      </c>
      <c r="E6471" t="s">
        <v>2116</v>
      </c>
      <c r="F6471" s="6">
        <v>7.6477404403244492E-2</v>
      </c>
      <c r="G6471" t="s">
        <v>590</v>
      </c>
      <c r="H6471" t="s">
        <v>361</v>
      </c>
      <c r="I6471" s="1">
        <v>79.984999999999999</v>
      </c>
      <c r="J6471" s="2">
        <v>5.9040556199304755</v>
      </c>
      <c r="K6471" s="2">
        <v>7.1047508690614141</v>
      </c>
      <c r="L6471" s="2">
        <v>6.1258399760046256</v>
      </c>
    </row>
    <row r="6472" spans="1:12" x14ac:dyDescent="0.35">
      <c r="A6472">
        <v>7820615</v>
      </c>
      <c r="B6472" t="s">
        <v>45</v>
      </c>
      <c r="C6472" t="s">
        <v>96</v>
      </c>
      <c r="D6472" t="s">
        <v>1660</v>
      </c>
      <c r="E6472" t="s">
        <v>2117</v>
      </c>
      <c r="F6472" s="6">
        <v>2.20162224797219E-2</v>
      </c>
      <c r="G6472" t="s">
        <v>884</v>
      </c>
      <c r="H6472" t="s">
        <v>241</v>
      </c>
      <c r="I6472" s="1">
        <v>72.22999999999999</v>
      </c>
      <c r="J6472" s="2">
        <v>1.796523754345307</v>
      </c>
      <c r="K6472" s="2">
        <v>1.7943221320973348</v>
      </c>
      <c r="L6472" s="2">
        <v>1.5917729524720723</v>
      </c>
    </row>
    <row r="6473" spans="1:12" x14ac:dyDescent="0.35">
      <c r="A6473">
        <v>7820615</v>
      </c>
      <c r="B6473" t="s">
        <v>45</v>
      </c>
      <c r="C6473" t="s">
        <v>96</v>
      </c>
      <c r="D6473" t="s">
        <v>1660</v>
      </c>
      <c r="E6473" t="s">
        <v>2088</v>
      </c>
      <c r="F6473" s="6">
        <v>5.4461181923522596E-2</v>
      </c>
      <c r="G6473" t="s">
        <v>1194</v>
      </c>
      <c r="H6473" t="s">
        <v>743</v>
      </c>
      <c r="I6473" s="1">
        <v>94.965000000000003</v>
      </c>
      <c r="J6473" s="2">
        <v>4.9396292004634992</v>
      </c>
      <c r="K6473" s="2">
        <v>5.3862108922363854</v>
      </c>
      <c r="L6473" s="2">
        <v>5.1683662476434629</v>
      </c>
    </row>
    <row r="6474" spans="1:12" x14ac:dyDescent="0.35">
      <c r="A6474">
        <v>7820615</v>
      </c>
      <c r="B6474" t="s">
        <v>45</v>
      </c>
      <c r="C6474" t="s">
        <v>96</v>
      </c>
      <c r="D6474" t="s">
        <v>1516</v>
      </c>
      <c r="E6474" t="s">
        <v>2259</v>
      </c>
      <c r="F6474" s="6">
        <v>2.7809965237543453E-2</v>
      </c>
      <c r="G6474" t="s">
        <v>1714</v>
      </c>
      <c r="H6474" t="s">
        <v>1029</v>
      </c>
      <c r="I6474" s="1">
        <v>71.42</v>
      </c>
      <c r="J6474" s="2">
        <v>1.40162224797219</v>
      </c>
      <c r="K6474" s="2">
        <v>2.0468134414831978</v>
      </c>
      <c r="L6474" s="2">
        <v>1.9856315603952419</v>
      </c>
    </row>
    <row r="6475" spans="1:12" x14ac:dyDescent="0.35">
      <c r="A6475">
        <v>7820615</v>
      </c>
      <c r="B6475" t="s">
        <v>45</v>
      </c>
      <c r="C6475" t="s">
        <v>96</v>
      </c>
      <c r="D6475" t="s">
        <v>1516</v>
      </c>
      <c r="E6475" t="s">
        <v>2260</v>
      </c>
      <c r="F6475" s="6">
        <v>1.8539976825028968E-2</v>
      </c>
      <c r="G6475" t="s">
        <v>2261</v>
      </c>
      <c r="H6475" t="s">
        <v>929</v>
      </c>
      <c r="I6475" s="1">
        <v>72.139999999999986</v>
      </c>
      <c r="J6475" s="2">
        <v>0.82873696407879494</v>
      </c>
      <c r="K6475" s="2">
        <v>1.5165701042873696</v>
      </c>
      <c r="L6475" s="2">
        <v>1.3367323007948291</v>
      </c>
    </row>
    <row r="6476" spans="1:12" x14ac:dyDescent="0.35">
      <c r="A6476">
        <v>7820615</v>
      </c>
      <c r="B6476" t="s">
        <v>45</v>
      </c>
      <c r="C6476" t="s">
        <v>96</v>
      </c>
      <c r="D6476" t="s">
        <v>1516</v>
      </c>
      <c r="E6476" t="s">
        <v>2262</v>
      </c>
      <c r="F6476" s="6">
        <v>0.11819235225955968</v>
      </c>
      <c r="G6476" t="s">
        <v>1769</v>
      </c>
      <c r="H6476" t="s">
        <v>720</v>
      </c>
      <c r="I6476" s="1">
        <v>56.05</v>
      </c>
      <c r="J6476" s="2">
        <v>5.0113557358053304</v>
      </c>
      <c r="K6476" s="2">
        <v>8.202549246813442</v>
      </c>
      <c r="L6476" s="2">
        <v>6.6305907814140808</v>
      </c>
    </row>
    <row r="6477" spans="1:12" x14ac:dyDescent="0.35">
      <c r="A6477">
        <v>7820615</v>
      </c>
      <c r="B6477" t="s">
        <v>45</v>
      </c>
      <c r="C6477" t="s">
        <v>96</v>
      </c>
      <c r="D6477" t="s">
        <v>1516</v>
      </c>
      <c r="E6477" t="s">
        <v>2263</v>
      </c>
      <c r="F6477" s="6">
        <v>0.1205098493626883</v>
      </c>
      <c r="G6477" t="s">
        <v>1024</v>
      </c>
      <c r="H6477" t="s">
        <v>373</v>
      </c>
      <c r="I6477" s="1">
        <v>74.19</v>
      </c>
      <c r="J6477" s="2">
        <v>6.3388180764774047</v>
      </c>
      <c r="K6477" s="2">
        <v>10.122827346465817</v>
      </c>
      <c r="L6477" s="2">
        <v>8.9418304549445971</v>
      </c>
    </row>
    <row r="6478" spans="1:12" x14ac:dyDescent="0.35">
      <c r="A6478">
        <v>7820615</v>
      </c>
      <c r="B6478" t="s">
        <v>45</v>
      </c>
      <c r="C6478" t="s">
        <v>96</v>
      </c>
      <c r="D6478" t="s">
        <v>1516</v>
      </c>
      <c r="E6478" t="s">
        <v>2264</v>
      </c>
      <c r="F6478" s="6">
        <v>9.6176129779837777E-2</v>
      </c>
      <c r="G6478" t="s">
        <v>690</v>
      </c>
      <c r="H6478" t="s">
        <v>508</v>
      </c>
      <c r="I6478" s="1">
        <v>67.050000000000011</v>
      </c>
      <c r="J6478" s="2">
        <v>4.1355735805330243</v>
      </c>
      <c r="K6478" s="2">
        <v>7.5402085747392826</v>
      </c>
      <c r="L6478" s="2">
        <v>6.4438006952491307</v>
      </c>
    </row>
    <row r="6479" spans="1:12" x14ac:dyDescent="0.35">
      <c r="A6479">
        <v>7820615</v>
      </c>
      <c r="B6479" t="s">
        <v>45</v>
      </c>
      <c r="C6479" t="str">
        <f>C6478</f>
        <v>E</v>
      </c>
      <c r="D6479" s="4" t="str">
        <f>"Comparison School Score"</f>
        <v>Comparison School Score</v>
      </c>
      <c r="F6479" s="6">
        <v>0.69756662804171499</v>
      </c>
      <c r="I6479" s="1"/>
      <c r="J6479" s="2">
        <v>43.298377752027811</v>
      </c>
      <c r="K6479" s="2">
        <v>57.723290845886446</v>
      </c>
      <c r="L6479" s="2">
        <v>51.748435271297375</v>
      </c>
    </row>
    <row r="6480" spans="1:12" x14ac:dyDescent="0.35">
      <c r="A6480">
        <v>7820615</v>
      </c>
      <c r="B6480" t="s">
        <v>45</v>
      </c>
      <c r="C6480" t="s">
        <v>98</v>
      </c>
      <c r="D6480" t="s">
        <v>1539</v>
      </c>
      <c r="E6480" t="s">
        <v>2308</v>
      </c>
      <c r="F6480" s="6">
        <v>4.6349942062572421E-3</v>
      </c>
      <c r="G6480" t="s">
        <v>1007</v>
      </c>
      <c r="H6480" t="s">
        <v>640</v>
      </c>
      <c r="I6480" s="1">
        <v>75.584999999999994</v>
      </c>
      <c r="J6480" s="2">
        <v>0.25631517960602546</v>
      </c>
      <c r="K6480" s="2">
        <v>0.38285052143684817</v>
      </c>
      <c r="L6480" s="2">
        <v>0.3504055549206076</v>
      </c>
    </row>
    <row r="6481" spans="1:12" x14ac:dyDescent="0.35">
      <c r="A6481">
        <v>7820615</v>
      </c>
      <c r="B6481" t="s">
        <v>45</v>
      </c>
      <c r="C6481" t="s">
        <v>98</v>
      </c>
      <c r="D6481" t="s">
        <v>1660</v>
      </c>
      <c r="E6481" t="s">
        <v>2453</v>
      </c>
      <c r="F6481" s="6">
        <v>2.6651216685979143E-2</v>
      </c>
      <c r="G6481" t="s">
        <v>499</v>
      </c>
      <c r="H6481" t="s">
        <v>1405</v>
      </c>
      <c r="I6481" s="1">
        <v>87.320000000000007</v>
      </c>
      <c r="J6481" s="2">
        <v>2.3826187717265355</v>
      </c>
      <c r="K6481" s="2">
        <v>2.2120509849362691</v>
      </c>
      <c r="L6481" s="2">
        <v>2.3266512980190379</v>
      </c>
    </row>
    <row r="6482" spans="1:12" x14ac:dyDescent="0.35">
      <c r="A6482">
        <v>7820615</v>
      </c>
      <c r="B6482" t="s">
        <v>45</v>
      </c>
      <c r="C6482" t="s">
        <v>98</v>
      </c>
      <c r="D6482" t="s">
        <v>1516</v>
      </c>
      <c r="E6482" t="s">
        <v>1517</v>
      </c>
      <c r="F6482" s="6">
        <v>2.6651216685979143E-2</v>
      </c>
      <c r="G6482" t="s">
        <v>166</v>
      </c>
      <c r="H6482" t="s">
        <v>1143</v>
      </c>
      <c r="I6482" s="1">
        <v>74.225000000000009</v>
      </c>
      <c r="J6482" s="2">
        <v>1.4684820393974509</v>
      </c>
      <c r="K6482" s="2">
        <v>2.6038238702201624</v>
      </c>
      <c r="L6482" s="2">
        <v>1.9775201967665936</v>
      </c>
    </row>
    <row r="6483" spans="1:12" x14ac:dyDescent="0.35">
      <c r="A6483">
        <v>7820615</v>
      </c>
      <c r="B6483" t="s">
        <v>45</v>
      </c>
      <c r="C6483" t="str">
        <f>C6482</f>
        <v>H</v>
      </c>
      <c r="D6483" s="4" t="str">
        <f>"Comparison School Score"</f>
        <v>Comparison School Score</v>
      </c>
      <c r="F6483" s="6">
        <v>5.7937427578215531E-2</v>
      </c>
      <c r="I6483" s="1"/>
      <c r="J6483" s="2">
        <v>4.1074159907300114</v>
      </c>
      <c r="K6483" s="2">
        <v>5.1987253765932797</v>
      </c>
      <c r="L6483" s="2">
        <v>4.6545770497062389</v>
      </c>
    </row>
    <row r="6484" spans="1:12" x14ac:dyDescent="0.35">
      <c r="A6484">
        <v>7820615</v>
      </c>
      <c r="B6484" t="s">
        <v>45</v>
      </c>
      <c r="C6484" t="s">
        <v>97</v>
      </c>
      <c r="D6484" t="s">
        <v>1539</v>
      </c>
      <c r="E6484" t="s">
        <v>1540</v>
      </c>
      <c r="F6484" s="6">
        <v>8.1112398609501733E-3</v>
      </c>
      <c r="G6484" t="s">
        <v>331</v>
      </c>
      <c r="H6484" t="s">
        <v>720</v>
      </c>
      <c r="I6484" s="1">
        <v>61.195</v>
      </c>
      <c r="J6484" s="2">
        <v>0.32850521436848201</v>
      </c>
      <c r="K6484" s="2">
        <v>0.56292004634994208</v>
      </c>
      <c r="L6484" s="2">
        <v>0.49721899728786073</v>
      </c>
    </row>
    <row r="6485" spans="1:12" x14ac:dyDescent="0.35">
      <c r="A6485">
        <v>7820615</v>
      </c>
      <c r="B6485" t="s">
        <v>45</v>
      </c>
      <c r="C6485" t="s">
        <v>97</v>
      </c>
      <c r="D6485" t="s">
        <v>1458</v>
      </c>
      <c r="E6485" t="s">
        <v>1647</v>
      </c>
      <c r="F6485" s="6">
        <v>2.3174971031286211E-3</v>
      </c>
      <c r="G6485" t="s">
        <v>549</v>
      </c>
      <c r="H6485" t="s">
        <v>1648</v>
      </c>
      <c r="I6485" s="1">
        <v>82.754999999999995</v>
      </c>
      <c r="J6485" s="2">
        <v>0.15596755504055618</v>
      </c>
      <c r="K6485" s="2">
        <v>0.21830822711471612</v>
      </c>
      <c r="L6485" s="2">
        <v>0.1918887672114897</v>
      </c>
    </row>
    <row r="6486" spans="1:12" x14ac:dyDescent="0.35">
      <c r="A6486">
        <v>7820615</v>
      </c>
      <c r="B6486" t="s">
        <v>45</v>
      </c>
      <c r="C6486" t="s">
        <v>97</v>
      </c>
      <c r="D6486" t="s">
        <v>1660</v>
      </c>
      <c r="E6486" t="s">
        <v>2615</v>
      </c>
      <c r="F6486" s="6">
        <v>3.5921205098493628E-2</v>
      </c>
      <c r="G6486" t="s">
        <v>1052</v>
      </c>
      <c r="H6486" t="s">
        <v>1194</v>
      </c>
      <c r="I6486" s="1">
        <v>91.77</v>
      </c>
      <c r="J6486" s="2">
        <v>3.3298957126303592</v>
      </c>
      <c r="K6486" s="2">
        <v>3.258053302433372</v>
      </c>
      <c r="L6486" s="2">
        <v>3.2939743979090474</v>
      </c>
    </row>
    <row r="6487" spans="1:12" x14ac:dyDescent="0.35">
      <c r="A6487">
        <v>7820615</v>
      </c>
      <c r="B6487" t="s">
        <v>45</v>
      </c>
      <c r="C6487" t="s">
        <v>97</v>
      </c>
      <c r="D6487" t="s">
        <v>1660</v>
      </c>
      <c r="E6487" t="s">
        <v>1661</v>
      </c>
      <c r="F6487" s="6">
        <v>3.5921205098493628E-2</v>
      </c>
      <c r="G6487" t="s">
        <v>178</v>
      </c>
      <c r="H6487" t="s">
        <v>1534</v>
      </c>
      <c r="I6487" s="1">
        <v>80.324999999999989</v>
      </c>
      <c r="J6487" s="2">
        <v>2.6366164542294324</v>
      </c>
      <c r="K6487" s="2">
        <v>3.0928157589803011</v>
      </c>
      <c r="L6487" s="2">
        <v>2.8844728790318568</v>
      </c>
    </row>
    <row r="6488" spans="1:12" x14ac:dyDescent="0.35">
      <c r="A6488">
        <v>7820615</v>
      </c>
      <c r="B6488" t="s">
        <v>45</v>
      </c>
      <c r="C6488" t="s">
        <v>97</v>
      </c>
      <c r="D6488" t="s">
        <v>1660</v>
      </c>
      <c r="E6488" t="s">
        <v>1662</v>
      </c>
      <c r="F6488" s="6">
        <v>4.4032444959443799E-2</v>
      </c>
      <c r="G6488" t="s">
        <v>718</v>
      </c>
      <c r="H6488" t="s">
        <v>1160</v>
      </c>
      <c r="I6488" s="1">
        <v>87.754999999999995</v>
      </c>
      <c r="J6488" s="2">
        <v>3.7075318655851679</v>
      </c>
      <c r="K6488" s="2">
        <v>3.8968713789107761</v>
      </c>
      <c r="L6488" s="2">
        <v>3.8660488018155235</v>
      </c>
    </row>
    <row r="6489" spans="1:12" x14ac:dyDescent="0.35">
      <c r="A6489">
        <v>7820615</v>
      </c>
      <c r="B6489" t="s">
        <v>45</v>
      </c>
      <c r="C6489" t="s">
        <v>97</v>
      </c>
      <c r="D6489" t="s">
        <v>1516</v>
      </c>
      <c r="E6489" t="s">
        <v>1752</v>
      </c>
      <c r="F6489" s="6">
        <v>3.7079953650057937E-2</v>
      </c>
      <c r="G6489" t="s">
        <v>745</v>
      </c>
      <c r="H6489" t="s">
        <v>712</v>
      </c>
      <c r="I6489" s="1">
        <v>53.964999999999996</v>
      </c>
      <c r="J6489" s="2">
        <v>1.2977983777520279</v>
      </c>
      <c r="K6489" s="2">
        <v>2.7847045191193507</v>
      </c>
      <c r="L6489" s="2">
        <v>2.0023174971031286</v>
      </c>
    </row>
    <row r="6490" spans="1:12" x14ac:dyDescent="0.35">
      <c r="A6490">
        <v>7820615</v>
      </c>
      <c r="B6490" t="s">
        <v>45</v>
      </c>
      <c r="C6490" t="s">
        <v>97</v>
      </c>
      <c r="D6490" t="s">
        <v>1516</v>
      </c>
      <c r="E6490" t="s">
        <v>1753</v>
      </c>
      <c r="F6490" s="6">
        <v>8.1112398609501743E-2</v>
      </c>
      <c r="G6490" t="s">
        <v>1325</v>
      </c>
      <c r="H6490" t="s">
        <v>538</v>
      </c>
      <c r="I6490" s="1">
        <v>64.144999999999996</v>
      </c>
      <c r="J6490" s="2">
        <v>4.3395133256083431</v>
      </c>
      <c r="K6490" s="2">
        <v>6.7728852838933955</v>
      </c>
      <c r="L6490" s="2">
        <v>5.1993046271013634</v>
      </c>
    </row>
    <row r="6491" spans="1:12" x14ac:dyDescent="0.35">
      <c r="A6491">
        <v>7820615</v>
      </c>
      <c r="B6491" t="s">
        <v>45</v>
      </c>
      <c r="C6491" t="str">
        <f>C6490</f>
        <v>M</v>
      </c>
      <c r="D6491" s="4" t="str">
        <f>"Comparison School Score"</f>
        <v>Comparison School Score</v>
      </c>
      <c r="F6491" s="6">
        <v>0.24449594438006955</v>
      </c>
      <c r="I6491" s="1"/>
      <c r="J6491" s="2">
        <v>15.795828505214367</v>
      </c>
      <c r="K6491" s="2">
        <v>20.586558516801851</v>
      </c>
      <c r="L6491" s="2">
        <v>17.935225967460269</v>
      </c>
    </row>
    <row r="6492" spans="1:12" x14ac:dyDescent="0.35">
      <c r="A6492">
        <v>7830621</v>
      </c>
      <c r="B6492" t="s">
        <v>57</v>
      </c>
      <c r="C6492" t="s">
        <v>96</v>
      </c>
      <c r="D6492" t="s">
        <v>392</v>
      </c>
      <c r="E6492" t="s">
        <v>529</v>
      </c>
      <c r="F6492" s="6">
        <v>4.9019607843137254E-3</v>
      </c>
      <c r="G6492" t="s">
        <v>530</v>
      </c>
      <c r="H6492" t="s">
        <v>250</v>
      </c>
      <c r="I6492" s="1">
        <v>76.13</v>
      </c>
      <c r="J6492" s="2">
        <v>0.22156862745098041</v>
      </c>
      <c r="K6492" s="2">
        <v>0.45980392156862743</v>
      </c>
      <c r="L6492" s="2">
        <v>0.37303920820647596</v>
      </c>
    </row>
    <row r="6493" spans="1:12" x14ac:dyDescent="0.35">
      <c r="A6493">
        <v>7830621</v>
      </c>
      <c r="B6493" t="s">
        <v>57</v>
      </c>
      <c r="C6493" t="s">
        <v>96</v>
      </c>
      <c r="D6493" t="s">
        <v>392</v>
      </c>
      <c r="E6493" t="s">
        <v>531</v>
      </c>
      <c r="F6493" s="6">
        <v>4.9019607843137254E-3</v>
      </c>
      <c r="G6493" t="s">
        <v>532</v>
      </c>
      <c r="H6493" t="s">
        <v>533</v>
      </c>
      <c r="I6493" s="1">
        <v>69.039999999999992</v>
      </c>
      <c r="J6493" s="2">
        <v>0.21666666666666667</v>
      </c>
      <c r="K6493" s="2">
        <v>0.38039215686274508</v>
      </c>
      <c r="L6493" s="2">
        <v>0.33872548271627989</v>
      </c>
    </row>
    <row r="6494" spans="1:12" x14ac:dyDescent="0.35">
      <c r="A6494">
        <v>7830621</v>
      </c>
      <c r="B6494" t="s">
        <v>57</v>
      </c>
      <c r="C6494" t="s">
        <v>96</v>
      </c>
      <c r="D6494" t="s">
        <v>392</v>
      </c>
      <c r="E6494" t="s">
        <v>536</v>
      </c>
      <c r="F6494" s="6">
        <v>5.8823529411764705E-2</v>
      </c>
      <c r="G6494" t="s">
        <v>537</v>
      </c>
      <c r="H6494" t="s">
        <v>538</v>
      </c>
      <c r="I6494" s="1">
        <v>68.204999999999998</v>
      </c>
      <c r="J6494" s="2">
        <v>2.164705882352941</v>
      </c>
      <c r="K6494" s="2">
        <v>4.9117647058823533</v>
      </c>
      <c r="L6494" s="2">
        <v>4.0058822631835938</v>
      </c>
    </row>
    <row r="6495" spans="1:12" x14ac:dyDescent="0.35">
      <c r="A6495">
        <v>7830621</v>
      </c>
      <c r="B6495" t="s">
        <v>57</v>
      </c>
      <c r="C6495" t="s">
        <v>96</v>
      </c>
      <c r="D6495" t="s">
        <v>392</v>
      </c>
      <c r="E6495" t="s">
        <v>539</v>
      </c>
      <c r="F6495" s="6">
        <v>9.8039215686274508E-3</v>
      </c>
      <c r="G6495" t="s">
        <v>540</v>
      </c>
      <c r="H6495" t="s">
        <v>401</v>
      </c>
      <c r="I6495" s="1">
        <v>63.690000000000005</v>
      </c>
      <c r="J6495" s="2">
        <v>0.33921568627450982</v>
      </c>
      <c r="K6495" s="2">
        <v>0.70000000000000007</v>
      </c>
      <c r="L6495" s="2">
        <v>0.62450981140136719</v>
      </c>
    </row>
    <row r="6496" spans="1:12" x14ac:dyDescent="0.35">
      <c r="A6496">
        <v>7830621</v>
      </c>
      <c r="B6496" t="s">
        <v>57</v>
      </c>
      <c r="C6496" t="s">
        <v>96</v>
      </c>
      <c r="D6496" t="s">
        <v>392</v>
      </c>
      <c r="E6496" t="s">
        <v>1302</v>
      </c>
      <c r="F6496" s="6">
        <v>4.9019607843137254E-3</v>
      </c>
      <c r="G6496" t="s">
        <v>1303</v>
      </c>
      <c r="H6496" t="s">
        <v>707</v>
      </c>
      <c r="I6496" s="1">
        <v>62.019999999999996</v>
      </c>
      <c r="J6496" s="2">
        <v>0.1892156862745098</v>
      </c>
      <c r="K6496" s="2">
        <v>0.3926470588235294</v>
      </c>
      <c r="L6496" s="2">
        <v>0.30392156862745096</v>
      </c>
    </row>
    <row r="6497" spans="1:12" x14ac:dyDescent="0.35">
      <c r="A6497">
        <v>7830621</v>
      </c>
      <c r="B6497" t="s">
        <v>57</v>
      </c>
      <c r="C6497" t="s">
        <v>96</v>
      </c>
      <c r="D6497" t="s">
        <v>392</v>
      </c>
      <c r="E6497" t="s">
        <v>541</v>
      </c>
      <c r="F6497" s="6">
        <v>0.10784313725490197</v>
      </c>
      <c r="G6497" t="s">
        <v>542</v>
      </c>
      <c r="H6497" t="s">
        <v>543</v>
      </c>
      <c r="I6497" s="1">
        <v>65.474999999999994</v>
      </c>
      <c r="J6497" s="2">
        <v>3.5049019607843137</v>
      </c>
      <c r="K6497" s="2">
        <v>8.3147058823529409</v>
      </c>
      <c r="L6497" s="2">
        <v>7.0637254901960791</v>
      </c>
    </row>
    <row r="6498" spans="1:12" x14ac:dyDescent="0.35">
      <c r="A6498">
        <v>7830621</v>
      </c>
      <c r="B6498" t="s">
        <v>57</v>
      </c>
      <c r="C6498" t="s">
        <v>96</v>
      </c>
      <c r="D6498" t="s">
        <v>392</v>
      </c>
      <c r="E6498" t="s">
        <v>544</v>
      </c>
      <c r="F6498" s="6">
        <v>2.9411764705882353E-2</v>
      </c>
      <c r="G6498" t="s">
        <v>545</v>
      </c>
      <c r="H6498" t="s">
        <v>256</v>
      </c>
      <c r="I6498" s="1">
        <v>72.72</v>
      </c>
      <c r="J6498" s="2">
        <v>1.3235294117647058</v>
      </c>
      <c r="K6498" s="2">
        <v>2.5176470588235293</v>
      </c>
      <c r="L6498" s="2">
        <v>2.1411765603458179</v>
      </c>
    </row>
    <row r="6499" spans="1:12" x14ac:dyDescent="0.35">
      <c r="A6499">
        <v>7830621</v>
      </c>
      <c r="B6499" t="s">
        <v>57</v>
      </c>
      <c r="C6499" t="s">
        <v>96</v>
      </c>
      <c r="D6499" t="s">
        <v>392</v>
      </c>
      <c r="E6499" t="s">
        <v>547</v>
      </c>
      <c r="F6499" s="6">
        <v>4.9019607843137254E-3</v>
      </c>
      <c r="G6499" t="s">
        <v>548</v>
      </c>
      <c r="H6499" t="s">
        <v>549</v>
      </c>
      <c r="I6499" s="1">
        <v>54.384999999999998</v>
      </c>
      <c r="J6499" s="2">
        <v>0.15833333333333333</v>
      </c>
      <c r="K6499" s="2">
        <v>0.32990196078431372</v>
      </c>
      <c r="L6499" s="2">
        <v>0.26666667414646522</v>
      </c>
    </row>
    <row r="6500" spans="1:12" x14ac:dyDescent="0.35">
      <c r="A6500">
        <v>7830621</v>
      </c>
      <c r="B6500" t="s">
        <v>57</v>
      </c>
      <c r="C6500" t="s">
        <v>96</v>
      </c>
      <c r="D6500" t="s">
        <v>392</v>
      </c>
      <c r="E6500" t="s">
        <v>550</v>
      </c>
      <c r="F6500" s="6">
        <v>9.8039215686274508E-3</v>
      </c>
      <c r="G6500" t="s">
        <v>551</v>
      </c>
      <c r="H6500" t="s">
        <v>552</v>
      </c>
      <c r="I6500" s="1">
        <v>72.474999999999994</v>
      </c>
      <c r="J6500" s="2">
        <v>0.38725490196078433</v>
      </c>
      <c r="K6500" s="2">
        <v>0.90490196078431373</v>
      </c>
      <c r="L6500" s="2">
        <v>0.7098039365282246</v>
      </c>
    </row>
    <row r="6501" spans="1:12" x14ac:dyDescent="0.35">
      <c r="A6501">
        <v>7830621</v>
      </c>
      <c r="B6501" t="s">
        <v>57</v>
      </c>
      <c r="C6501" t="s">
        <v>96</v>
      </c>
      <c r="D6501" t="s">
        <v>392</v>
      </c>
      <c r="E6501" t="s">
        <v>553</v>
      </c>
      <c r="F6501" s="6">
        <v>1.9607843137254902E-2</v>
      </c>
      <c r="G6501" t="s">
        <v>169</v>
      </c>
      <c r="H6501" t="s">
        <v>554</v>
      </c>
      <c r="I6501" s="1">
        <v>65.295000000000002</v>
      </c>
      <c r="J6501" s="2">
        <v>0.84705882352941186</v>
      </c>
      <c r="K6501" s="2">
        <v>1.4117647058823528</v>
      </c>
      <c r="L6501" s="2">
        <v>1.2823529710956647</v>
      </c>
    </row>
    <row r="6502" spans="1:12" x14ac:dyDescent="0.35">
      <c r="A6502">
        <v>7830621</v>
      </c>
      <c r="B6502" t="s">
        <v>57</v>
      </c>
      <c r="C6502" t="s">
        <v>96</v>
      </c>
      <c r="D6502" t="s">
        <v>392</v>
      </c>
      <c r="E6502" t="s">
        <v>555</v>
      </c>
      <c r="F6502" s="6">
        <v>2.9411764705882353E-2</v>
      </c>
      <c r="G6502" t="s">
        <v>556</v>
      </c>
      <c r="H6502" t="s">
        <v>423</v>
      </c>
      <c r="I6502" s="1">
        <v>69.454999999999998</v>
      </c>
      <c r="J6502" s="2">
        <v>0.92941176470588238</v>
      </c>
      <c r="K6502" s="2">
        <v>2.6735294117647062</v>
      </c>
      <c r="L6502" s="2">
        <v>2.0441176470588234</v>
      </c>
    </row>
    <row r="6503" spans="1:12" x14ac:dyDescent="0.35">
      <c r="A6503">
        <v>7830621</v>
      </c>
      <c r="B6503" t="s">
        <v>57</v>
      </c>
      <c r="C6503" t="s">
        <v>96</v>
      </c>
      <c r="D6503" t="s">
        <v>392</v>
      </c>
      <c r="E6503" t="s">
        <v>560</v>
      </c>
      <c r="F6503" s="6">
        <v>9.8039215686274508E-3</v>
      </c>
      <c r="G6503" t="s">
        <v>540</v>
      </c>
      <c r="H6503" t="s">
        <v>561</v>
      </c>
      <c r="I6503" s="1">
        <v>64.094999999999999</v>
      </c>
      <c r="J6503" s="2">
        <v>0.33921568627450982</v>
      </c>
      <c r="K6503" s="2">
        <v>0.70686274509803915</v>
      </c>
      <c r="L6503" s="2">
        <v>0.62843135758942248</v>
      </c>
    </row>
    <row r="6504" spans="1:12" x14ac:dyDescent="0.35">
      <c r="A6504">
        <v>7830621</v>
      </c>
      <c r="B6504" t="s">
        <v>57</v>
      </c>
      <c r="C6504" t="s">
        <v>96</v>
      </c>
      <c r="D6504" t="s">
        <v>392</v>
      </c>
      <c r="E6504" t="s">
        <v>397</v>
      </c>
      <c r="F6504" s="6">
        <v>9.8039215686274508E-3</v>
      </c>
      <c r="G6504" t="s">
        <v>398</v>
      </c>
      <c r="H6504" t="s">
        <v>206</v>
      </c>
      <c r="I6504" s="1">
        <v>76.349999999999994</v>
      </c>
      <c r="J6504" s="2">
        <v>0.41274509803921572</v>
      </c>
      <c r="K6504" s="2">
        <v>0.98039215686274506</v>
      </c>
      <c r="L6504" s="2">
        <v>0.74803924560546875</v>
      </c>
    </row>
    <row r="6505" spans="1:12" x14ac:dyDescent="0.35">
      <c r="A6505">
        <v>7830621</v>
      </c>
      <c r="B6505" t="s">
        <v>57</v>
      </c>
      <c r="C6505" t="s">
        <v>96</v>
      </c>
      <c r="D6505" t="s">
        <v>392</v>
      </c>
      <c r="E6505" t="s">
        <v>562</v>
      </c>
      <c r="F6505" s="6">
        <v>9.8039215686274508E-3</v>
      </c>
      <c r="G6505" t="s">
        <v>563</v>
      </c>
      <c r="H6505" t="s">
        <v>564</v>
      </c>
      <c r="I6505" s="1">
        <v>40.89</v>
      </c>
      <c r="J6505" s="2">
        <v>0.28627450980392155</v>
      </c>
      <c r="K6505" s="2">
        <v>0.53529411764705881</v>
      </c>
      <c r="L6505" s="2">
        <v>0.40098040711645988</v>
      </c>
    </row>
    <row r="6506" spans="1:12" x14ac:dyDescent="0.35">
      <c r="A6506">
        <v>7830621</v>
      </c>
      <c r="B6506" t="s">
        <v>57</v>
      </c>
      <c r="C6506" t="s">
        <v>96</v>
      </c>
      <c r="D6506" t="s">
        <v>392</v>
      </c>
      <c r="E6506" t="s">
        <v>399</v>
      </c>
      <c r="F6506" s="6">
        <v>1.9607843137254902E-2</v>
      </c>
      <c r="G6506" t="s">
        <v>400</v>
      </c>
      <c r="H6506" t="s">
        <v>401</v>
      </c>
      <c r="I6506" s="1">
        <v>62.78</v>
      </c>
      <c r="J6506" s="2">
        <v>0.62549019607843137</v>
      </c>
      <c r="K6506" s="2">
        <v>1.4000000000000001</v>
      </c>
      <c r="L6506" s="2">
        <v>1.2313725340600108</v>
      </c>
    </row>
    <row r="6507" spans="1:12" x14ac:dyDescent="0.35">
      <c r="A6507">
        <v>7830621</v>
      </c>
      <c r="B6507" t="s">
        <v>57</v>
      </c>
      <c r="C6507" t="s">
        <v>96</v>
      </c>
      <c r="D6507" t="s">
        <v>392</v>
      </c>
      <c r="E6507" t="s">
        <v>570</v>
      </c>
      <c r="F6507" s="6">
        <v>4.9019607843137254E-3</v>
      </c>
      <c r="G6507" t="s">
        <v>571</v>
      </c>
      <c r="H6507" t="s">
        <v>572</v>
      </c>
      <c r="I6507" s="1">
        <v>83.81</v>
      </c>
      <c r="J6507" s="2">
        <v>0.36323529411764705</v>
      </c>
      <c r="K6507" s="2">
        <v>0.48921568627450979</v>
      </c>
      <c r="L6507" s="2">
        <v>0.4107843286850873</v>
      </c>
    </row>
    <row r="6508" spans="1:12" x14ac:dyDescent="0.35">
      <c r="A6508">
        <v>7830621</v>
      </c>
      <c r="B6508" t="s">
        <v>57</v>
      </c>
      <c r="C6508" t="s">
        <v>96</v>
      </c>
      <c r="D6508" t="s">
        <v>392</v>
      </c>
      <c r="E6508" t="s">
        <v>573</v>
      </c>
      <c r="F6508" s="6">
        <v>4.9019607843137254E-3</v>
      </c>
      <c r="G6508" t="s">
        <v>501</v>
      </c>
      <c r="H6508" t="s">
        <v>206</v>
      </c>
      <c r="I6508" s="1">
        <v>75.59</v>
      </c>
      <c r="J6508" s="2">
        <v>0.19950980392156864</v>
      </c>
      <c r="K6508" s="2">
        <v>0.49019607843137253</v>
      </c>
      <c r="L6508" s="2">
        <v>0.3705882278143191</v>
      </c>
    </row>
    <row r="6509" spans="1:12" x14ac:dyDescent="0.35">
      <c r="A6509">
        <v>7830621</v>
      </c>
      <c r="B6509" t="s">
        <v>57</v>
      </c>
      <c r="C6509" t="s">
        <v>96</v>
      </c>
      <c r="D6509" t="s">
        <v>392</v>
      </c>
      <c r="E6509" t="s">
        <v>574</v>
      </c>
      <c r="F6509" s="6">
        <v>9.8039215686274508E-3</v>
      </c>
      <c r="G6509" t="s">
        <v>575</v>
      </c>
      <c r="H6509" t="s">
        <v>576</v>
      </c>
      <c r="I6509" s="1">
        <v>57.825000000000003</v>
      </c>
      <c r="J6509" s="2">
        <v>0.33823529411764708</v>
      </c>
      <c r="K6509" s="2">
        <v>0.85</v>
      </c>
      <c r="L6509" s="2">
        <v>0.56666665918686809</v>
      </c>
    </row>
    <row r="6510" spans="1:12" x14ac:dyDescent="0.35">
      <c r="A6510">
        <v>7830621</v>
      </c>
      <c r="B6510" t="s">
        <v>57</v>
      </c>
      <c r="C6510" t="s">
        <v>96</v>
      </c>
      <c r="D6510" t="s">
        <v>392</v>
      </c>
      <c r="E6510" t="s">
        <v>577</v>
      </c>
      <c r="F6510" s="6">
        <v>4.9019607843137254E-2</v>
      </c>
      <c r="G6510" t="s">
        <v>578</v>
      </c>
      <c r="H6510" t="s">
        <v>257</v>
      </c>
      <c r="I6510" s="1">
        <v>67.024999999999991</v>
      </c>
      <c r="J6510" s="2">
        <v>2.2205882352941173</v>
      </c>
      <c r="K6510" s="2">
        <v>4.5147058823529411</v>
      </c>
      <c r="L6510" s="2">
        <v>3.284313725490196</v>
      </c>
    </row>
    <row r="6511" spans="1:12" x14ac:dyDescent="0.35">
      <c r="A6511">
        <v>7830621</v>
      </c>
      <c r="B6511" t="s">
        <v>57</v>
      </c>
      <c r="C6511" t="s">
        <v>96</v>
      </c>
      <c r="D6511" t="s">
        <v>392</v>
      </c>
      <c r="E6511" t="s">
        <v>1789</v>
      </c>
      <c r="F6511" s="6">
        <v>4.9019607843137254E-3</v>
      </c>
      <c r="G6511" t="s">
        <v>1711</v>
      </c>
      <c r="H6511" t="s">
        <v>816</v>
      </c>
      <c r="I6511" s="1">
        <v>77.209999999999994</v>
      </c>
      <c r="J6511" s="2">
        <v>0.36617647058823533</v>
      </c>
      <c r="K6511" s="2">
        <v>0.39460784313725489</v>
      </c>
      <c r="L6511" s="2">
        <v>0.37843135758942248</v>
      </c>
    </row>
    <row r="6512" spans="1:12" x14ac:dyDescent="0.35">
      <c r="A6512">
        <v>7830621</v>
      </c>
      <c r="B6512" t="s">
        <v>57</v>
      </c>
      <c r="C6512" t="s">
        <v>96</v>
      </c>
      <c r="D6512" t="s">
        <v>392</v>
      </c>
      <c r="E6512" t="s">
        <v>402</v>
      </c>
      <c r="F6512" s="6">
        <v>1.4705882352941176E-2</v>
      </c>
      <c r="G6512" t="s">
        <v>169</v>
      </c>
      <c r="H6512" t="s">
        <v>237</v>
      </c>
      <c r="I6512" s="1">
        <v>71.795000000000002</v>
      </c>
      <c r="J6512" s="2">
        <v>0.6352941176470589</v>
      </c>
      <c r="K6512" s="2">
        <v>1.3176470588235294</v>
      </c>
      <c r="L6512" s="2">
        <v>1.0558823978199678</v>
      </c>
    </row>
    <row r="6513" spans="1:12" x14ac:dyDescent="0.35">
      <c r="A6513">
        <v>7830621</v>
      </c>
      <c r="B6513" t="s">
        <v>57</v>
      </c>
      <c r="C6513" t="s">
        <v>96</v>
      </c>
      <c r="D6513" t="s">
        <v>392</v>
      </c>
      <c r="E6513" t="s">
        <v>579</v>
      </c>
      <c r="F6513" s="6">
        <v>1.4705882352941176E-2</v>
      </c>
      <c r="G6513" t="s">
        <v>580</v>
      </c>
      <c r="H6513" t="s">
        <v>364</v>
      </c>
      <c r="I6513" s="1">
        <v>71.62</v>
      </c>
      <c r="J6513" s="2">
        <v>0.70000000000000007</v>
      </c>
      <c r="K6513" s="2">
        <v>1.1764705882352942</v>
      </c>
      <c r="L6513" s="2">
        <v>1.0529411540311926</v>
      </c>
    </row>
    <row r="6514" spans="1:12" x14ac:dyDescent="0.35">
      <c r="A6514">
        <v>7830621</v>
      </c>
      <c r="B6514" t="s">
        <v>57</v>
      </c>
      <c r="C6514" t="s">
        <v>96</v>
      </c>
      <c r="D6514" t="s">
        <v>392</v>
      </c>
      <c r="E6514" t="s">
        <v>581</v>
      </c>
      <c r="F6514" s="6">
        <v>1.4705882352941176E-2</v>
      </c>
      <c r="G6514" t="s">
        <v>582</v>
      </c>
      <c r="H6514" t="s">
        <v>221</v>
      </c>
      <c r="I6514" s="1">
        <v>48.215000000000003</v>
      </c>
      <c r="J6514" s="2">
        <v>0.3573529411764706</v>
      </c>
      <c r="K6514" s="2">
        <v>1.2220588235294116</v>
      </c>
      <c r="L6514" s="2">
        <v>0.70882354063146258</v>
      </c>
    </row>
    <row r="6515" spans="1:12" x14ac:dyDescent="0.35">
      <c r="A6515">
        <v>7830621</v>
      </c>
      <c r="B6515" t="s">
        <v>57</v>
      </c>
      <c r="C6515" t="s">
        <v>96</v>
      </c>
      <c r="D6515" t="s">
        <v>392</v>
      </c>
      <c r="E6515" t="s">
        <v>403</v>
      </c>
      <c r="F6515" s="6">
        <v>1.9607843137254902E-2</v>
      </c>
      <c r="G6515" t="s">
        <v>404</v>
      </c>
      <c r="H6515" t="s">
        <v>405</v>
      </c>
      <c r="I6515" s="1">
        <v>73.824999999999989</v>
      </c>
      <c r="J6515" s="2">
        <v>0.8549019607843138</v>
      </c>
      <c r="K6515" s="2">
        <v>1.7941176470588236</v>
      </c>
      <c r="L6515" s="2">
        <v>1.4470588833678002</v>
      </c>
    </row>
    <row r="6516" spans="1:12" x14ac:dyDescent="0.35">
      <c r="A6516">
        <v>7830621</v>
      </c>
      <c r="B6516" t="s">
        <v>57</v>
      </c>
      <c r="C6516" t="s">
        <v>96</v>
      </c>
      <c r="D6516" t="s">
        <v>392</v>
      </c>
      <c r="E6516" t="s">
        <v>407</v>
      </c>
      <c r="F6516" s="6">
        <v>4.9019607843137254E-3</v>
      </c>
      <c r="G6516" t="s">
        <v>408</v>
      </c>
      <c r="H6516" t="s">
        <v>409</v>
      </c>
      <c r="I6516" s="1">
        <v>68.459999999999994</v>
      </c>
      <c r="J6516" s="2">
        <v>0.2627450980392157</v>
      </c>
      <c r="K6516" s="2">
        <v>0.48872549019607842</v>
      </c>
      <c r="L6516" s="2">
        <v>0.33578431372549017</v>
      </c>
    </row>
    <row r="6517" spans="1:12" x14ac:dyDescent="0.35">
      <c r="A6517">
        <v>7830621</v>
      </c>
      <c r="B6517" t="s">
        <v>57</v>
      </c>
      <c r="C6517" t="s">
        <v>96</v>
      </c>
      <c r="D6517" t="s">
        <v>392</v>
      </c>
      <c r="E6517" t="s">
        <v>410</v>
      </c>
      <c r="F6517" s="6">
        <v>2.4509803921568627E-2</v>
      </c>
      <c r="G6517" t="s">
        <v>411</v>
      </c>
      <c r="H6517" t="s">
        <v>405</v>
      </c>
      <c r="I6517" s="1">
        <v>70.674999999999997</v>
      </c>
      <c r="J6517" s="2">
        <v>0.93872549019607832</v>
      </c>
      <c r="K6517" s="2">
        <v>2.2426470588235294</v>
      </c>
      <c r="L6517" s="2">
        <v>1.7328430624569164</v>
      </c>
    </row>
    <row r="6518" spans="1:12" x14ac:dyDescent="0.35">
      <c r="A6518">
        <v>7830621</v>
      </c>
      <c r="B6518" t="s">
        <v>57</v>
      </c>
      <c r="C6518" t="s">
        <v>96</v>
      </c>
      <c r="D6518" t="s">
        <v>392</v>
      </c>
      <c r="E6518" t="s">
        <v>585</v>
      </c>
      <c r="F6518" s="6">
        <v>9.8039215686274508E-3</v>
      </c>
      <c r="G6518" t="s">
        <v>586</v>
      </c>
      <c r="H6518" t="s">
        <v>587</v>
      </c>
      <c r="I6518" s="1">
        <v>56.800000000000004</v>
      </c>
      <c r="J6518" s="2">
        <v>0.30490196078431375</v>
      </c>
      <c r="K6518" s="2">
        <v>0.6588235294117647</v>
      </c>
      <c r="L6518" s="2">
        <v>0.55588235294117649</v>
      </c>
    </row>
    <row r="6519" spans="1:12" x14ac:dyDescent="0.35">
      <c r="A6519">
        <v>7830621</v>
      </c>
      <c r="B6519" t="s">
        <v>57</v>
      </c>
      <c r="C6519" t="s">
        <v>96</v>
      </c>
      <c r="D6519" t="s">
        <v>305</v>
      </c>
      <c r="E6519" t="s">
        <v>738</v>
      </c>
      <c r="F6519" s="6">
        <v>4.9019607843137254E-3</v>
      </c>
      <c r="G6519" t="s">
        <v>739</v>
      </c>
      <c r="H6519" t="s">
        <v>188</v>
      </c>
      <c r="I6519" s="1">
        <v>62.184999999999995</v>
      </c>
      <c r="J6519" s="2">
        <v>0.17500000000000002</v>
      </c>
      <c r="K6519" s="2">
        <v>0.3656862745098039</v>
      </c>
      <c r="L6519" s="2">
        <v>0.30490196452421298</v>
      </c>
    </row>
    <row r="6520" spans="1:12" x14ac:dyDescent="0.35">
      <c r="A6520">
        <v>7830621</v>
      </c>
      <c r="B6520" t="s">
        <v>57</v>
      </c>
      <c r="C6520" t="s">
        <v>96</v>
      </c>
      <c r="D6520" t="s">
        <v>305</v>
      </c>
      <c r="E6520" t="s">
        <v>412</v>
      </c>
      <c r="F6520" s="6">
        <v>4.9019607843137254E-3</v>
      </c>
      <c r="G6520" t="s">
        <v>331</v>
      </c>
      <c r="H6520" t="s">
        <v>413</v>
      </c>
      <c r="I6520" s="1">
        <v>64.564999999999998</v>
      </c>
      <c r="J6520" s="2">
        <v>0.19852941176470587</v>
      </c>
      <c r="K6520" s="2">
        <v>0.41225490196078429</v>
      </c>
      <c r="L6520" s="2">
        <v>0.31617647058823528</v>
      </c>
    </row>
    <row r="6521" spans="1:12" x14ac:dyDescent="0.35">
      <c r="A6521">
        <v>7830621</v>
      </c>
      <c r="B6521" t="s">
        <v>57</v>
      </c>
      <c r="C6521" t="s">
        <v>96</v>
      </c>
      <c r="D6521" t="s">
        <v>472</v>
      </c>
      <c r="E6521" t="s">
        <v>1312</v>
      </c>
      <c r="F6521" s="6">
        <v>4.9019607843137254E-3</v>
      </c>
      <c r="G6521" t="s">
        <v>198</v>
      </c>
      <c r="H6521" t="s">
        <v>264</v>
      </c>
      <c r="I6521" s="1">
        <v>76.08</v>
      </c>
      <c r="J6521" s="2">
        <v>0.25490196078431371</v>
      </c>
      <c r="K6521" s="2">
        <v>0.41764705882352943</v>
      </c>
      <c r="L6521" s="2">
        <v>0.37303920820647596</v>
      </c>
    </row>
    <row r="6522" spans="1:12" x14ac:dyDescent="0.35">
      <c r="A6522">
        <v>7830621</v>
      </c>
      <c r="B6522" t="s">
        <v>57</v>
      </c>
      <c r="C6522" t="s">
        <v>96</v>
      </c>
      <c r="D6522" t="s">
        <v>472</v>
      </c>
      <c r="E6522" t="s">
        <v>1332</v>
      </c>
      <c r="F6522" s="6">
        <v>4.9019607843137254E-3</v>
      </c>
      <c r="G6522" t="s">
        <v>1333</v>
      </c>
      <c r="H6522" t="s">
        <v>1039</v>
      </c>
      <c r="I6522" s="1">
        <v>62.54</v>
      </c>
      <c r="J6522" s="2">
        <v>0.1553921568627451</v>
      </c>
      <c r="K6522" s="2">
        <v>0.36911764705882349</v>
      </c>
      <c r="L6522" s="2">
        <v>0.30686273761824068</v>
      </c>
    </row>
    <row r="6523" spans="1:12" x14ac:dyDescent="0.35">
      <c r="A6523">
        <v>7830621</v>
      </c>
      <c r="B6523" t="s">
        <v>57</v>
      </c>
      <c r="C6523" t="s">
        <v>96</v>
      </c>
      <c r="D6523" t="s">
        <v>492</v>
      </c>
      <c r="E6523" t="s">
        <v>1790</v>
      </c>
      <c r="F6523" s="6">
        <v>2.9411764705882353E-2</v>
      </c>
      <c r="G6523" t="s">
        <v>310</v>
      </c>
      <c r="H6523" t="s">
        <v>1101</v>
      </c>
      <c r="I6523" s="1">
        <v>70.034999999999997</v>
      </c>
      <c r="J6523" s="2">
        <v>1.4441176470588235</v>
      </c>
      <c r="K6523" s="2">
        <v>2.2647058823529411</v>
      </c>
      <c r="L6523" s="2">
        <v>2.0588235294117645</v>
      </c>
    </row>
    <row r="6524" spans="1:12" x14ac:dyDescent="0.35">
      <c r="A6524">
        <v>7830621</v>
      </c>
      <c r="B6524" t="s">
        <v>57</v>
      </c>
      <c r="C6524" t="s">
        <v>96</v>
      </c>
      <c r="D6524" t="s">
        <v>492</v>
      </c>
      <c r="E6524" t="s">
        <v>636</v>
      </c>
      <c r="F6524" s="6">
        <v>9.8039215686274508E-3</v>
      </c>
      <c r="G6524" t="s">
        <v>637</v>
      </c>
      <c r="H6524" t="s">
        <v>513</v>
      </c>
      <c r="I6524" s="1">
        <v>74.58</v>
      </c>
      <c r="J6524" s="2">
        <v>0.49803921568627446</v>
      </c>
      <c r="K6524" s="2">
        <v>0.85882352941176465</v>
      </c>
      <c r="L6524" s="2">
        <v>0.73137253406001068</v>
      </c>
    </row>
    <row r="6525" spans="1:12" x14ac:dyDescent="0.35">
      <c r="A6525">
        <v>7830621</v>
      </c>
      <c r="B6525" t="s">
        <v>57</v>
      </c>
      <c r="C6525" t="s">
        <v>96</v>
      </c>
      <c r="D6525" t="s">
        <v>492</v>
      </c>
      <c r="E6525" t="s">
        <v>497</v>
      </c>
      <c r="F6525" s="6">
        <v>4.9019607843137254E-3</v>
      </c>
      <c r="G6525" t="s">
        <v>498</v>
      </c>
      <c r="H6525" t="s">
        <v>499</v>
      </c>
      <c r="I6525" s="1">
        <v>81.05</v>
      </c>
      <c r="J6525" s="2">
        <v>0.29803921568627451</v>
      </c>
      <c r="K6525" s="2">
        <v>0.43823529411764706</v>
      </c>
      <c r="L6525" s="2">
        <v>0.39705882352941174</v>
      </c>
    </row>
    <row r="6526" spans="1:12" x14ac:dyDescent="0.35">
      <c r="A6526">
        <v>7830621</v>
      </c>
      <c r="B6526" t="s">
        <v>57</v>
      </c>
      <c r="C6526" t="s">
        <v>96</v>
      </c>
      <c r="D6526" t="s">
        <v>492</v>
      </c>
      <c r="E6526" t="s">
        <v>780</v>
      </c>
      <c r="F6526" s="6">
        <v>1.4705882352941176E-2</v>
      </c>
      <c r="G6526" t="s">
        <v>781</v>
      </c>
      <c r="H6526" t="s">
        <v>218</v>
      </c>
      <c r="I6526" s="1">
        <v>61.885000000000005</v>
      </c>
      <c r="J6526" s="2">
        <v>0.53676470588235292</v>
      </c>
      <c r="K6526" s="2">
        <v>1.1382352941176472</v>
      </c>
      <c r="L6526" s="2">
        <v>0.91029414008645448</v>
      </c>
    </row>
    <row r="6527" spans="1:12" x14ac:dyDescent="0.35">
      <c r="A6527">
        <v>7830621</v>
      </c>
      <c r="B6527" t="s">
        <v>57</v>
      </c>
      <c r="C6527" t="s">
        <v>96</v>
      </c>
      <c r="D6527" t="s">
        <v>492</v>
      </c>
      <c r="E6527" t="s">
        <v>500</v>
      </c>
      <c r="F6527" s="6">
        <v>1.9607843137254902E-2</v>
      </c>
      <c r="G6527" t="s">
        <v>501</v>
      </c>
      <c r="H6527" t="s">
        <v>502</v>
      </c>
      <c r="I6527" s="1">
        <v>68.28</v>
      </c>
      <c r="J6527" s="2">
        <v>0.79803921568627456</v>
      </c>
      <c r="K6527" s="2">
        <v>1.5333333333333334</v>
      </c>
      <c r="L6527" s="2">
        <v>1.3392157461128982</v>
      </c>
    </row>
    <row r="6528" spans="1:12" x14ac:dyDescent="0.35">
      <c r="A6528">
        <v>7830621</v>
      </c>
      <c r="B6528" t="s">
        <v>57</v>
      </c>
      <c r="C6528" t="s">
        <v>96</v>
      </c>
      <c r="D6528" t="s">
        <v>492</v>
      </c>
      <c r="E6528" t="s">
        <v>784</v>
      </c>
      <c r="F6528" s="6">
        <v>4.9019607843137254E-3</v>
      </c>
      <c r="G6528" t="s">
        <v>785</v>
      </c>
      <c r="H6528" t="s">
        <v>786</v>
      </c>
      <c r="I6528" s="1">
        <v>70.210000000000008</v>
      </c>
      <c r="J6528" s="2">
        <v>0.24362745098039218</v>
      </c>
      <c r="K6528" s="2">
        <v>0.47745098039215689</v>
      </c>
      <c r="L6528" s="2">
        <v>0.34411763209922641</v>
      </c>
    </row>
    <row r="6529" spans="1:12" x14ac:dyDescent="0.35">
      <c r="A6529">
        <v>7830621</v>
      </c>
      <c r="B6529" t="s">
        <v>57</v>
      </c>
      <c r="C6529" t="s">
        <v>96</v>
      </c>
      <c r="D6529" t="s">
        <v>492</v>
      </c>
      <c r="E6529" t="s">
        <v>787</v>
      </c>
      <c r="F6529" s="6">
        <v>4.9019607843137254E-3</v>
      </c>
      <c r="G6529" t="s">
        <v>788</v>
      </c>
      <c r="H6529" t="s">
        <v>170</v>
      </c>
      <c r="I6529" s="1">
        <v>76.414999999999992</v>
      </c>
      <c r="J6529" s="2">
        <v>0.23039215686274508</v>
      </c>
      <c r="K6529" s="2">
        <v>0.45735294117647057</v>
      </c>
      <c r="L6529" s="2">
        <v>0.37450981140136719</v>
      </c>
    </row>
    <row r="6530" spans="1:12" x14ac:dyDescent="0.35">
      <c r="A6530">
        <v>7830621</v>
      </c>
      <c r="B6530" t="s">
        <v>57</v>
      </c>
      <c r="C6530" t="s">
        <v>96</v>
      </c>
      <c r="D6530" t="s">
        <v>492</v>
      </c>
      <c r="E6530" t="s">
        <v>638</v>
      </c>
      <c r="F6530" s="6">
        <v>9.8039215686274508E-3</v>
      </c>
      <c r="G6530" t="s">
        <v>639</v>
      </c>
      <c r="H6530" t="s">
        <v>640</v>
      </c>
      <c r="I6530" s="1">
        <v>74.139999999999986</v>
      </c>
      <c r="J6530" s="2">
        <v>0.49901960784313726</v>
      </c>
      <c r="K6530" s="2">
        <v>0.80980392156862735</v>
      </c>
      <c r="L6530" s="2">
        <v>0.7274509504729626</v>
      </c>
    </row>
    <row r="6531" spans="1:12" x14ac:dyDescent="0.35">
      <c r="A6531">
        <v>7830621</v>
      </c>
      <c r="B6531" t="s">
        <v>57</v>
      </c>
      <c r="C6531" t="s">
        <v>96</v>
      </c>
      <c r="D6531" t="s">
        <v>492</v>
      </c>
      <c r="E6531" t="s">
        <v>156</v>
      </c>
      <c r="F6531" s="6">
        <v>4.9019607843137254E-3</v>
      </c>
      <c r="G6531" t="s">
        <v>545</v>
      </c>
      <c r="H6531" t="s">
        <v>791</v>
      </c>
      <c r="I6531" s="1">
        <v>60.454999999999998</v>
      </c>
      <c r="J6531" s="2">
        <v>0.22058823529411764</v>
      </c>
      <c r="K6531" s="2">
        <v>0.42892156862745096</v>
      </c>
      <c r="L6531" s="2">
        <v>0.29607843885234758</v>
      </c>
    </row>
    <row r="6532" spans="1:12" x14ac:dyDescent="0.35">
      <c r="A6532">
        <v>7830621</v>
      </c>
      <c r="B6532" t="s">
        <v>57</v>
      </c>
      <c r="C6532" t="s">
        <v>96</v>
      </c>
      <c r="D6532" t="s">
        <v>492</v>
      </c>
      <c r="E6532" t="s">
        <v>503</v>
      </c>
      <c r="F6532" s="6">
        <v>4.9019607843137254E-3</v>
      </c>
      <c r="G6532" t="s">
        <v>504</v>
      </c>
      <c r="H6532" t="s">
        <v>505</v>
      </c>
      <c r="I6532" s="1">
        <v>79.204999999999998</v>
      </c>
      <c r="J6532" s="2">
        <v>0.28186274509803921</v>
      </c>
      <c r="K6532" s="2">
        <v>0.43186274509803918</v>
      </c>
      <c r="L6532" s="2">
        <v>0.38823527915804995</v>
      </c>
    </row>
    <row r="6533" spans="1:12" x14ac:dyDescent="0.35">
      <c r="A6533">
        <v>7830621</v>
      </c>
      <c r="B6533" t="s">
        <v>57</v>
      </c>
      <c r="C6533" t="s">
        <v>96</v>
      </c>
      <c r="D6533" t="s">
        <v>492</v>
      </c>
      <c r="E6533" t="s">
        <v>506</v>
      </c>
      <c r="F6533" s="6">
        <v>9.8039215686274508E-3</v>
      </c>
      <c r="G6533" t="s">
        <v>507</v>
      </c>
      <c r="H6533" t="s">
        <v>508</v>
      </c>
      <c r="I6533" s="1">
        <v>63.08</v>
      </c>
      <c r="J6533" s="2">
        <v>0.46176470588235297</v>
      </c>
      <c r="K6533" s="2">
        <v>0.7686274509803922</v>
      </c>
      <c r="L6533" s="2">
        <v>0.61764705882352944</v>
      </c>
    </row>
    <row r="6534" spans="1:12" x14ac:dyDescent="0.35">
      <c r="A6534">
        <v>7830621</v>
      </c>
      <c r="B6534" t="s">
        <v>57</v>
      </c>
      <c r="C6534" t="s">
        <v>96</v>
      </c>
      <c r="D6534" t="s">
        <v>492</v>
      </c>
      <c r="E6534" t="s">
        <v>509</v>
      </c>
      <c r="F6534" s="6">
        <v>9.8039215686274508E-3</v>
      </c>
      <c r="G6534" t="s">
        <v>510</v>
      </c>
      <c r="H6534" t="s">
        <v>511</v>
      </c>
      <c r="I6534" s="1">
        <v>76.234999999999999</v>
      </c>
      <c r="J6534" s="2">
        <v>0.55392156862745101</v>
      </c>
      <c r="K6534" s="2">
        <v>0.78725490196078429</v>
      </c>
      <c r="L6534" s="2">
        <v>0.74705879361021754</v>
      </c>
    </row>
    <row r="6535" spans="1:12" x14ac:dyDescent="0.35">
      <c r="A6535">
        <v>7830621</v>
      </c>
      <c r="B6535" t="s">
        <v>57</v>
      </c>
      <c r="C6535" t="s">
        <v>96</v>
      </c>
      <c r="D6535" t="s">
        <v>492</v>
      </c>
      <c r="E6535" t="s">
        <v>794</v>
      </c>
      <c r="F6535" s="6">
        <v>4.9019607843137254E-3</v>
      </c>
      <c r="G6535" t="s">
        <v>229</v>
      </c>
      <c r="H6535" t="s">
        <v>795</v>
      </c>
      <c r="I6535" s="1">
        <v>74.805000000000007</v>
      </c>
      <c r="J6535" s="2">
        <v>0.30882352941176472</v>
      </c>
      <c r="K6535" s="2">
        <v>0.40784313725490196</v>
      </c>
      <c r="L6535" s="2">
        <v>0.36666668162626376</v>
      </c>
    </row>
    <row r="6536" spans="1:12" x14ac:dyDescent="0.35">
      <c r="A6536">
        <v>7830621</v>
      </c>
      <c r="B6536" t="s">
        <v>57</v>
      </c>
      <c r="C6536" t="s">
        <v>96</v>
      </c>
      <c r="D6536" t="s">
        <v>492</v>
      </c>
      <c r="E6536" t="s">
        <v>512</v>
      </c>
      <c r="F6536" s="6">
        <v>4.9019607843137254E-3</v>
      </c>
      <c r="G6536" t="s">
        <v>282</v>
      </c>
      <c r="H6536" t="s">
        <v>513</v>
      </c>
      <c r="I6536" s="1">
        <v>76.930000000000007</v>
      </c>
      <c r="J6536" s="2">
        <v>0.26421568627450981</v>
      </c>
      <c r="K6536" s="2">
        <v>0.42941176470588233</v>
      </c>
      <c r="L6536" s="2">
        <v>0.37745098039215685</v>
      </c>
    </row>
    <row r="6537" spans="1:12" x14ac:dyDescent="0.35">
      <c r="A6537">
        <v>7830621</v>
      </c>
      <c r="B6537" t="s">
        <v>57</v>
      </c>
      <c r="C6537" t="s">
        <v>96</v>
      </c>
      <c r="D6537" t="s">
        <v>492</v>
      </c>
      <c r="E6537" t="s">
        <v>514</v>
      </c>
      <c r="F6537" s="6">
        <v>4.9019607843137254E-3</v>
      </c>
      <c r="G6537" t="s">
        <v>515</v>
      </c>
      <c r="H6537" t="s">
        <v>491</v>
      </c>
      <c r="I6537" s="1">
        <v>76.415000000000006</v>
      </c>
      <c r="J6537" s="2">
        <v>0.29117647058823526</v>
      </c>
      <c r="K6537" s="2">
        <v>0.38676470588235295</v>
      </c>
      <c r="L6537" s="2">
        <v>0.37450981140136719</v>
      </c>
    </row>
    <row r="6538" spans="1:12" x14ac:dyDescent="0.35">
      <c r="A6538">
        <v>7830621</v>
      </c>
      <c r="B6538" t="s">
        <v>57</v>
      </c>
      <c r="C6538" t="s">
        <v>96</v>
      </c>
      <c r="D6538" t="s">
        <v>492</v>
      </c>
      <c r="E6538" t="s">
        <v>516</v>
      </c>
      <c r="F6538" s="6">
        <v>4.9019607843137254E-3</v>
      </c>
      <c r="G6538" t="s">
        <v>517</v>
      </c>
      <c r="H6538" t="s">
        <v>269</v>
      </c>
      <c r="I6538" s="1">
        <v>84.740000000000009</v>
      </c>
      <c r="J6538" s="2">
        <v>0.32598039215686275</v>
      </c>
      <c r="K6538" s="2">
        <v>0.47156862745098038</v>
      </c>
      <c r="L6538" s="2">
        <v>0.4151960634717754</v>
      </c>
    </row>
    <row r="6539" spans="1:12" x14ac:dyDescent="0.35">
      <c r="A6539">
        <v>7830621</v>
      </c>
      <c r="B6539" t="s">
        <v>57</v>
      </c>
      <c r="C6539" t="s">
        <v>96</v>
      </c>
      <c r="D6539" t="s">
        <v>492</v>
      </c>
      <c r="E6539" t="s">
        <v>518</v>
      </c>
      <c r="F6539" s="6">
        <v>9.8039215686274508E-3</v>
      </c>
      <c r="G6539" t="s">
        <v>519</v>
      </c>
      <c r="H6539" t="s">
        <v>520</v>
      </c>
      <c r="I6539" s="1">
        <v>83.075000000000003</v>
      </c>
      <c r="J6539" s="2">
        <v>0.65686274509803921</v>
      </c>
      <c r="K6539" s="2">
        <v>0.8715686274509804</v>
      </c>
      <c r="L6539" s="2">
        <v>0.81470586739334405</v>
      </c>
    </row>
    <row r="6540" spans="1:12" x14ac:dyDescent="0.35">
      <c r="A6540">
        <v>7830621</v>
      </c>
      <c r="B6540" t="s">
        <v>57</v>
      </c>
      <c r="C6540" t="s">
        <v>96</v>
      </c>
      <c r="D6540" t="s">
        <v>492</v>
      </c>
      <c r="E6540" t="s">
        <v>521</v>
      </c>
      <c r="F6540" s="6">
        <v>1.4705882352941176E-2</v>
      </c>
      <c r="G6540" t="s">
        <v>522</v>
      </c>
      <c r="H6540" t="s">
        <v>449</v>
      </c>
      <c r="I6540" s="1">
        <v>73.694999999999993</v>
      </c>
      <c r="J6540" s="2">
        <v>0.97352941176470587</v>
      </c>
      <c r="K6540" s="2">
        <v>1.075</v>
      </c>
      <c r="L6540" s="2">
        <v>1.0852941625258501</v>
      </c>
    </row>
    <row r="6541" spans="1:12" x14ac:dyDescent="0.35">
      <c r="A6541">
        <v>7830621</v>
      </c>
      <c r="B6541" t="s">
        <v>57</v>
      </c>
      <c r="C6541" t="s">
        <v>96</v>
      </c>
      <c r="D6541" t="s">
        <v>710</v>
      </c>
      <c r="E6541" t="s">
        <v>983</v>
      </c>
      <c r="F6541" s="6">
        <v>4.9019607843137254E-3</v>
      </c>
      <c r="G6541" t="s">
        <v>984</v>
      </c>
      <c r="H6541" t="s">
        <v>450</v>
      </c>
      <c r="I6541" s="1">
        <v>64.594999999999999</v>
      </c>
      <c r="J6541" s="2">
        <v>0.23235294117647057</v>
      </c>
      <c r="K6541" s="2">
        <v>0.38480392156862747</v>
      </c>
      <c r="L6541" s="2">
        <v>0.31666665918686809</v>
      </c>
    </row>
    <row r="6542" spans="1:12" x14ac:dyDescent="0.35">
      <c r="A6542">
        <v>7830621</v>
      </c>
      <c r="B6542" t="s">
        <v>57</v>
      </c>
      <c r="C6542" t="str">
        <f>C6541</f>
        <v>E</v>
      </c>
      <c r="D6542" s="4" t="str">
        <f>"Comparison School Score"</f>
        <v>Comparison School Score</v>
      </c>
      <c r="F6542" s="6">
        <v>0.70588235294117596</v>
      </c>
      <c r="I6542" s="1"/>
      <c r="J6542" s="2">
        <v>29.390196078431362</v>
      </c>
      <c r="K6542" s="2">
        <v>58.245098039215698</v>
      </c>
      <c r="L6542" s="2">
        <v>48.046078506170524</v>
      </c>
    </row>
    <row r="6543" spans="1:12" x14ac:dyDescent="0.35">
      <c r="A6543">
        <v>7830621</v>
      </c>
      <c r="B6543" t="s">
        <v>57</v>
      </c>
      <c r="C6543" t="s">
        <v>97</v>
      </c>
      <c r="D6543" t="s">
        <v>392</v>
      </c>
      <c r="E6543" t="s">
        <v>588</v>
      </c>
      <c r="F6543" s="6">
        <v>4.9019607843137254E-3</v>
      </c>
      <c r="G6543" t="s">
        <v>589</v>
      </c>
      <c r="H6543" t="s">
        <v>590</v>
      </c>
      <c r="I6543" s="1">
        <v>59.78</v>
      </c>
      <c r="J6543" s="2">
        <v>0.15196078431372548</v>
      </c>
      <c r="K6543" s="2">
        <v>0.3784313725490196</v>
      </c>
      <c r="L6543" s="2">
        <v>0.29264706256342871</v>
      </c>
    </row>
    <row r="6544" spans="1:12" x14ac:dyDescent="0.35">
      <c r="A6544">
        <v>7830621</v>
      </c>
      <c r="B6544" t="s">
        <v>57</v>
      </c>
      <c r="C6544" t="s">
        <v>97</v>
      </c>
      <c r="D6544" t="s">
        <v>392</v>
      </c>
      <c r="E6544" t="s">
        <v>593</v>
      </c>
      <c r="F6544" s="6">
        <v>1.4705882352941176E-2</v>
      </c>
      <c r="G6544" t="s">
        <v>594</v>
      </c>
      <c r="H6544" t="s">
        <v>210</v>
      </c>
      <c r="I6544" s="1">
        <v>62.74</v>
      </c>
      <c r="J6544" s="2">
        <v>0.50294117647058822</v>
      </c>
      <c r="K6544" s="2">
        <v>1.2779411764705884</v>
      </c>
      <c r="L6544" s="2">
        <v>0.92352940054500798</v>
      </c>
    </row>
    <row r="6545" spans="1:12" x14ac:dyDescent="0.35">
      <c r="A6545">
        <v>7830621</v>
      </c>
      <c r="B6545" t="s">
        <v>57</v>
      </c>
      <c r="C6545" t="s">
        <v>97</v>
      </c>
      <c r="D6545" t="s">
        <v>392</v>
      </c>
      <c r="E6545" t="s">
        <v>595</v>
      </c>
      <c r="F6545" s="6">
        <v>3.4313725490196081E-2</v>
      </c>
      <c r="G6545" t="s">
        <v>596</v>
      </c>
      <c r="H6545" t="s">
        <v>597</v>
      </c>
      <c r="I6545" s="1">
        <v>47.809999999999995</v>
      </c>
      <c r="J6545" s="2">
        <v>1.0259803921568629</v>
      </c>
      <c r="K6545" s="2">
        <v>2.405392156862745</v>
      </c>
      <c r="L6545" s="2">
        <v>1.6401960522520778</v>
      </c>
    </row>
    <row r="6546" spans="1:12" x14ac:dyDescent="0.35">
      <c r="A6546">
        <v>7830621</v>
      </c>
      <c r="B6546" t="s">
        <v>57</v>
      </c>
      <c r="C6546" t="s">
        <v>97</v>
      </c>
      <c r="D6546" t="s">
        <v>392</v>
      </c>
      <c r="E6546" t="s">
        <v>598</v>
      </c>
      <c r="F6546" s="6">
        <v>3.9215686274509803E-2</v>
      </c>
      <c r="G6546" t="s">
        <v>344</v>
      </c>
      <c r="H6546" t="s">
        <v>149</v>
      </c>
      <c r="I6546" s="1">
        <v>49.42</v>
      </c>
      <c r="J6546" s="2">
        <v>1.0509803921568628</v>
      </c>
      <c r="K6546" s="2">
        <v>2.6039215686274511</v>
      </c>
      <c r="L6546" s="2">
        <v>1.9333333034141391</v>
      </c>
    </row>
    <row r="6547" spans="1:12" x14ac:dyDescent="0.35">
      <c r="A6547">
        <v>7830621</v>
      </c>
      <c r="B6547" t="s">
        <v>57</v>
      </c>
      <c r="C6547" t="s">
        <v>97</v>
      </c>
      <c r="D6547" t="s">
        <v>392</v>
      </c>
      <c r="E6547" t="s">
        <v>599</v>
      </c>
      <c r="F6547" s="6">
        <v>1.4705882352941176E-2</v>
      </c>
      <c r="G6547" t="s">
        <v>355</v>
      </c>
      <c r="H6547" t="s">
        <v>600</v>
      </c>
      <c r="I6547" s="1">
        <v>72.034999999999997</v>
      </c>
      <c r="J6547" s="2">
        <v>0.48529411764705882</v>
      </c>
      <c r="K6547" s="2">
        <v>1.4132352941176469</v>
      </c>
      <c r="L6547" s="2">
        <v>1.0588235294117647</v>
      </c>
    </row>
    <row r="6548" spans="1:12" x14ac:dyDescent="0.35">
      <c r="A6548">
        <v>7830621</v>
      </c>
      <c r="B6548" t="s">
        <v>57</v>
      </c>
      <c r="C6548" t="s">
        <v>97</v>
      </c>
      <c r="D6548" t="s">
        <v>392</v>
      </c>
      <c r="E6548" t="s">
        <v>606</v>
      </c>
      <c r="F6548" s="6">
        <v>7.3529411764705885E-2</v>
      </c>
      <c r="G6548" t="s">
        <v>607</v>
      </c>
      <c r="H6548" t="s">
        <v>608</v>
      </c>
      <c r="I6548" s="1">
        <v>53.844999999999999</v>
      </c>
      <c r="J6548" s="2">
        <v>2.3161764705882355</v>
      </c>
      <c r="K6548" s="2">
        <v>4.9779411764705888</v>
      </c>
      <c r="L6548" s="2">
        <v>3.9632354063146256</v>
      </c>
    </row>
    <row r="6549" spans="1:12" x14ac:dyDescent="0.35">
      <c r="A6549">
        <v>7830621</v>
      </c>
      <c r="B6549" t="s">
        <v>57</v>
      </c>
      <c r="C6549" t="s">
        <v>97</v>
      </c>
      <c r="D6549" t="s">
        <v>392</v>
      </c>
      <c r="E6549" t="s">
        <v>609</v>
      </c>
      <c r="F6549" s="6">
        <v>2.4509803921568627E-2</v>
      </c>
      <c r="G6549" t="s">
        <v>411</v>
      </c>
      <c r="H6549" t="s">
        <v>610</v>
      </c>
      <c r="I6549" s="1">
        <v>67.704999999999998</v>
      </c>
      <c r="J6549" s="2">
        <v>0.93872549019607832</v>
      </c>
      <c r="K6549" s="2">
        <v>2.0563725490196081</v>
      </c>
      <c r="L6549" s="2">
        <v>1.6617647806803386</v>
      </c>
    </row>
    <row r="6550" spans="1:12" x14ac:dyDescent="0.35">
      <c r="A6550">
        <v>7830621</v>
      </c>
      <c r="B6550" t="s">
        <v>57</v>
      </c>
      <c r="C6550" t="s">
        <v>97</v>
      </c>
      <c r="D6550" t="s">
        <v>392</v>
      </c>
      <c r="E6550" t="s">
        <v>585</v>
      </c>
      <c r="F6550" s="6">
        <v>4.9019607843137254E-3</v>
      </c>
      <c r="G6550" t="s">
        <v>556</v>
      </c>
      <c r="H6550" t="s">
        <v>361</v>
      </c>
      <c r="I6550" s="1">
        <v>65.240000000000009</v>
      </c>
      <c r="J6550" s="2">
        <v>0.15490196078431373</v>
      </c>
      <c r="K6550" s="2">
        <v>0.45539215686274515</v>
      </c>
      <c r="L6550" s="2">
        <v>0.31960784313725493</v>
      </c>
    </row>
    <row r="6551" spans="1:12" x14ac:dyDescent="0.35">
      <c r="A6551">
        <v>7830621</v>
      </c>
      <c r="B6551" t="s">
        <v>57</v>
      </c>
      <c r="C6551" t="s">
        <v>97</v>
      </c>
      <c r="D6551" t="s">
        <v>305</v>
      </c>
      <c r="E6551" t="s">
        <v>650</v>
      </c>
      <c r="F6551" s="6">
        <v>4.9019607843137254E-3</v>
      </c>
      <c r="G6551" t="s">
        <v>651</v>
      </c>
      <c r="H6551" t="s">
        <v>652</v>
      </c>
      <c r="I6551" s="1">
        <v>77.905000000000001</v>
      </c>
      <c r="J6551" s="2">
        <v>0.23480392156862745</v>
      </c>
      <c r="K6551" s="2">
        <v>0.46323529411764708</v>
      </c>
      <c r="L6551" s="2">
        <v>0.38235294117647056</v>
      </c>
    </row>
    <row r="6552" spans="1:12" x14ac:dyDescent="0.35">
      <c r="A6552">
        <v>7830621</v>
      </c>
      <c r="B6552" t="s">
        <v>57</v>
      </c>
      <c r="C6552" t="s">
        <v>97</v>
      </c>
      <c r="D6552" t="s">
        <v>305</v>
      </c>
      <c r="E6552" t="s">
        <v>814</v>
      </c>
      <c r="F6552" s="6">
        <v>9.8039215686274508E-3</v>
      </c>
      <c r="G6552" t="s">
        <v>336</v>
      </c>
      <c r="H6552" t="s">
        <v>221</v>
      </c>
      <c r="I6552" s="1">
        <v>66.06</v>
      </c>
      <c r="J6552" s="2">
        <v>0.37745098039215685</v>
      </c>
      <c r="K6552" s="2">
        <v>0.81470588235294106</v>
      </c>
      <c r="L6552" s="2">
        <v>0.64803920072667742</v>
      </c>
    </row>
    <row r="6553" spans="1:12" x14ac:dyDescent="0.35">
      <c r="A6553">
        <v>7830621</v>
      </c>
      <c r="B6553" t="s">
        <v>57</v>
      </c>
      <c r="C6553" t="s">
        <v>97</v>
      </c>
      <c r="D6553" t="s">
        <v>472</v>
      </c>
      <c r="E6553" t="s">
        <v>682</v>
      </c>
      <c r="F6553" s="6">
        <v>4.9019607843137254E-3</v>
      </c>
      <c r="G6553" t="s">
        <v>604</v>
      </c>
      <c r="H6553" t="s">
        <v>167</v>
      </c>
      <c r="I6553" s="1">
        <v>72.375</v>
      </c>
      <c r="J6553" s="2">
        <v>0.1946078431372549</v>
      </c>
      <c r="K6553" s="2">
        <v>0.43872549019607843</v>
      </c>
      <c r="L6553" s="2">
        <v>0.35441177966547949</v>
      </c>
    </row>
    <row r="6554" spans="1:12" x14ac:dyDescent="0.35">
      <c r="A6554">
        <v>7830621</v>
      </c>
      <c r="B6554" t="s">
        <v>57</v>
      </c>
      <c r="C6554" t="s">
        <v>97</v>
      </c>
      <c r="D6554" t="s">
        <v>472</v>
      </c>
      <c r="E6554" t="s">
        <v>817</v>
      </c>
      <c r="F6554" s="6">
        <v>4.9019607843137254E-3</v>
      </c>
      <c r="G6554" t="s">
        <v>714</v>
      </c>
      <c r="H6554" t="s">
        <v>482</v>
      </c>
      <c r="I6554" s="1">
        <v>67.19</v>
      </c>
      <c r="J6554" s="2">
        <v>0.25833333333333336</v>
      </c>
      <c r="K6554" s="2">
        <v>0.39803921568627454</v>
      </c>
      <c r="L6554" s="2">
        <v>0.32941174974628523</v>
      </c>
    </row>
    <row r="6555" spans="1:12" x14ac:dyDescent="0.35">
      <c r="A6555">
        <v>7830621</v>
      </c>
      <c r="B6555" t="s">
        <v>57</v>
      </c>
      <c r="C6555" t="s">
        <v>97</v>
      </c>
      <c r="D6555" t="s">
        <v>492</v>
      </c>
      <c r="E6555" t="s">
        <v>697</v>
      </c>
      <c r="F6555" s="6">
        <v>4.9019607843137254E-3</v>
      </c>
      <c r="G6555" t="s">
        <v>678</v>
      </c>
      <c r="H6555" t="s">
        <v>698</v>
      </c>
      <c r="I6555" s="1">
        <v>62.334999999999994</v>
      </c>
      <c r="J6555" s="2">
        <v>0.21519607843137253</v>
      </c>
      <c r="K6555" s="2">
        <v>0.34901960784313729</v>
      </c>
      <c r="L6555" s="2">
        <v>0.30539215312284579</v>
      </c>
    </row>
    <row r="6556" spans="1:12" x14ac:dyDescent="0.35">
      <c r="A6556">
        <v>7830621</v>
      </c>
      <c r="B6556" t="s">
        <v>57</v>
      </c>
      <c r="C6556" t="s">
        <v>97</v>
      </c>
      <c r="D6556" t="s">
        <v>492</v>
      </c>
      <c r="E6556" t="s">
        <v>704</v>
      </c>
      <c r="F6556" s="6">
        <v>9.8039215686274508E-3</v>
      </c>
      <c r="G6556" t="s">
        <v>197</v>
      </c>
      <c r="H6556" t="s">
        <v>705</v>
      </c>
      <c r="I6556" s="1">
        <v>72.61999999999999</v>
      </c>
      <c r="J6556" s="2">
        <v>0.4264705882352941</v>
      </c>
      <c r="K6556" s="2">
        <v>0.84901960784313724</v>
      </c>
      <c r="L6556" s="2">
        <v>0.71274506812002147</v>
      </c>
    </row>
    <row r="6557" spans="1:12" x14ac:dyDescent="0.35">
      <c r="A6557">
        <v>7830621</v>
      </c>
      <c r="B6557" t="s">
        <v>57</v>
      </c>
      <c r="C6557" t="s">
        <v>97</v>
      </c>
      <c r="D6557" t="s">
        <v>492</v>
      </c>
      <c r="E6557" t="s">
        <v>706</v>
      </c>
      <c r="F6557" s="6">
        <v>4.9019607843137254E-3</v>
      </c>
      <c r="G6557" t="s">
        <v>663</v>
      </c>
      <c r="H6557" t="s">
        <v>707</v>
      </c>
      <c r="I6557" s="1">
        <v>74.634999999999991</v>
      </c>
      <c r="J6557" s="2">
        <v>0.25588235294117651</v>
      </c>
      <c r="K6557" s="2">
        <v>0.3926470588235294</v>
      </c>
      <c r="L6557" s="2">
        <v>0.36568626703000534</v>
      </c>
    </row>
    <row r="6558" spans="1:12" x14ac:dyDescent="0.35">
      <c r="A6558">
        <v>7830621</v>
      </c>
      <c r="B6558" t="s">
        <v>57</v>
      </c>
      <c r="C6558" t="s">
        <v>97</v>
      </c>
      <c r="D6558" t="s">
        <v>492</v>
      </c>
      <c r="E6558" t="s">
        <v>615</v>
      </c>
      <c r="F6558" s="6">
        <v>9.8039215686274508E-3</v>
      </c>
      <c r="G6558" t="s">
        <v>616</v>
      </c>
      <c r="H6558" t="s">
        <v>413</v>
      </c>
      <c r="I6558" s="1">
        <v>79.185000000000002</v>
      </c>
      <c r="J6558" s="2">
        <v>0.58137254901960778</v>
      </c>
      <c r="K6558" s="2">
        <v>0.82450980392156858</v>
      </c>
      <c r="L6558" s="2">
        <v>0.7764705583160999</v>
      </c>
    </row>
    <row r="6559" spans="1:12" x14ac:dyDescent="0.35">
      <c r="A6559">
        <v>7830621</v>
      </c>
      <c r="B6559" t="s">
        <v>57</v>
      </c>
      <c r="C6559" t="s">
        <v>97</v>
      </c>
      <c r="D6559" t="s">
        <v>492</v>
      </c>
      <c r="E6559" t="s">
        <v>708</v>
      </c>
      <c r="F6559" s="6">
        <v>2.4509803921568627E-2</v>
      </c>
      <c r="G6559" t="s">
        <v>709</v>
      </c>
      <c r="H6559" t="s">
        <v>226</v>
      </c>
      <c r="I6559" s="1">
        <v>64.694999999999993</v>
      </c>
      <c r="J6559" s="2">
        <v>0.99509803921568629</v>
      </c>
      <c r="K6559" s="2">
        <v>1.8627450980392157</v>
      </c>
      <c r="L6559" s="2">
        <v>1.5857842389275045</v>
      </c>
    </row>
    <row r="6560" spans="1:12" x14ac:dyDescent="0.35">
      <c r="A6560">
        <v>7830621</v>
      </c>
      <c r="B6560" t="s">
        <v>57</v>
      </c>
      <c r="C6560" t="s">
        <v>97</v>
      </c>
      <c r="D6560" t="s">
        <v>710</v>
      </c>
      <c r="E6560" t="s">
        <v>1089</v>
      </c>
      <c r="F6560" s="6">
        <v>4.9019607843137254E-3</v>
      </c>
      <c r="G6560" t="s">
        <v>936</v>
      </c>
      <c r="H6560" t="s">
        <v>576</v>
      </c>
      <c r="I6560" s="1">
        <v>67.204999999999998</v>
      </c>
      <c r="J6560" s="2">
        <v>0.25049019607843137</v>
      </c>
      <c r="K6560" s="2">
        <v>0.42499999999999999</v>
      </c>
      <c r="L6560" s="2">
        <v>0.32941174974628523</v>
      </c>
    </row>
    <row r="6561" spans="1:12" x14ac:dyDescent="0.35">
      <c r="A6561">
        <v>7830621</v>
      </c>
      <c r="B6561" t="s">
        <v>57</v>
      </c>
      <c r="C6561" t="str">
        <f>C6560</f>
        <v>M</v>
      </c>
      <c r="D6561" s="4" t="str">
        <f>"Comparison School Score"</f>
        <v>Comparison School Score</v>
      </c>
      <c r="F6561" s="6">
        <v>0.29411764705882359</v>
      </c>
      <c r="I6561" s="1"/>
      <c r="J6561" s="2">
        <v>10.416666666666668</v>
      </c>
      <c r="K6561" s="2">
        <v>22.386274509803922</v>
      </c>
      <c r="L6561" s="2">
        <v>17.582843084896314</v>
      </c>
    </row>
    <row r="6562" spans="1:12" x14ac:dyDescent="0.35">
      <c r="A6562">
        <v>7830612</v>
      </c>
      <c r="B6562" t="s">
        <v>31</v>
      </c>
      <c r="C6562" t="s">
        <v>96</v>
      </c>
      <c r="D6562" t="s">
        <v>1549</v>
      </c>
      <c r="E6562" t="s">
        <v>2677</v>
      </c>
      <c r="F6562" s="6">
        <v>1.8083182640144666E-2</v>
      </c>
      <c r="G6562" t="s">
        <v>779</v>
      </c>
      <c r="H6562" t="s">
        <v>1470</v>
      </c>
      <c r="I6562" s="1">
        <v>61.429999999999993</v>
      </c>
      <c r="J6562" s="2">
        <v>0.759493670886076</v>
      </c>
      <c r="K6562" s="2">
        <v>1.0162748643761303</v>
      </c>
      <c r="L6562" s="2">
        <v>1.112115732368897</v>
      </c>
    </row>
    <row r="6563" spans="1:12" x14ac:dyDescent="0.35">
      <c r="A6563">
        <v>7830612</v>
      </c>
      <c r="B6563" t="s">
        <v>31</v>
      </c>
      <c r="C6563" t="s">
        <v>96</v>
      </c>
      <c r="D6563" t="s">
        <v>2695</v>
      </c>
      <c r="E6563" t="s">
        <v>2696</v>
      </c>
      <c r="F6563" s="6">
        <v>9.0415913200723331E-3</v>
      </c>
      <c r="G6563" t="s">
        <v>1687</v>
      </c>
      <c r="H6563" t="s">
        <v>1185</v>
      </c>
      <c r="I6563" s="1">
        <v>76.05</v>
      </c>
      <c r="J6563" s="2">
        <v>0.4529837251356239</v>
      </c>
      <c r="K6563" s="2">
        <v>0.74141048824593137</v>
      </c>
      <c r="L6563" s="2">
        <v>0.68716094032549735</v>
      </c>
    </row>
    <row r="6564" spans="1:12" x14ac:dyDescent="0.35">
      <c r="A6564">
        <v>7830612</v>
      </c>
      <c r="B6564" t="s">
        <v>31</v>
      </c>
      <c r="C6564" t="s">
        <v>96</v>
      </c>
      <c r="D6564" t="s">
        <v>828</v>
      </c>
      <c r="E6564" t="s">
        <v>829</v>
      </c>
      <c r="F6564" s="6">
        <v>1.8083182640144665E-3</v>
      </c>
      <c r="G6564" t="s">
        <v>589</v>
      </c>
      <c r="H6564" t="s">
        <v>351</v>
      </c>
      <c r="I6564" s="1">
        <v>63.014999999999993</v>
      </c>
      <c r="J6564" s="2">
        <v>5.6057866184448461E-2</v>
      </c>
      <c r="K6564" s="2">
        <v>0.15515370705244122</v>
      </c>
      <c r="L6564" s="2">
        <v>0.11374322156578463</v>
      </c>
    </row>
    <row r="6565" spans="1:12" x14ac:dyDescent="0.35">
      <c r="A6565">
        <v>7830612</v>
      </c>
      <c r="B6565" t="s">
        <v>31</v>
      </c>
      <c r="C6565" t="s">
        <v>96</v>
      </c>
      <c r="D6565" t="s">
        <v>828</v>
      </c>
      <c r="E6565" t="s">
        <v>830</v>
      </c>
      <c r="F6565" s="6">
        <v>1.8083182640144665E-3</v>
      </c>
      <c r="G6565" t="s">
        <v>184</v>
      </c>
      <c r="H6565" t="s">
        <v>831</v>
      </c>
      <c r="I6565" s="1">
        <v>87.515000000000001</v>
      </c>
      <c r="J6565" s="2">
        <v>0.13779385171790234</v>
      </c>
      <c r="K6565" s="2">
        <v>0.16509945750452079</v>
      </c>
      <c r="L6565" s="2">
        <v>0.15840867716839258</v>
      </c>
    </row>
    <row r="6566" spans="1:12" x14ac:dyDescent="0.35">
      <c r="A6566">
        <v>7830612</v>
      </c>
      <c r="B6566" t="s">
        <v>31</v>
      </c>
      <c r="C6566" t="s">
        <v>96</v>
      </c>
      <c r="D6566" t="s">
        <v>828</v>
      </c>
      <c r="E6566" t="s">
        <v>832</v>
      </c>
      <c r="F6566" s="6">
        <v>5.4249547920433997E-3</v>
      </c>
      <c r="G6566" t="s">
        <v>833</v>
      </c>
      <c r="H6566" t="s">
        <v>631</v>
      </c>
      <c r="I6566" s="1">
        <v>65.33</v>
      </c>
      <c r="J6566" s="2">
        <v>0.24683544303797469</v>
      </c>
      <c r="K6566" s="2">
        <v>0.46925858951175409</v>
      </c>
      <c r="L6566" s="2">
        <v>0.35479205167746242</v>
      </c>
    </row>
    <row r="6567" spans="1:12" x14ac:dyDescent="0.35">
      <c r="A6567">
        <v>7830612</v>
      </c>
      <c r="B6567" t="s">
        <v>31</v>
      </c>
      <c r="C6567" t="s">
        <v>96</v>
      </c>
      <c r="D6567" t="s">
        <v>828</v>
      </c>
      <c r="E6567" t="s">
        <v>834</v>
      </c>
      <c r="F6567" s="6">
        <v>1.8083182640144665E-3</v>
      </c>
      <c r="G6567" t="s">
        <v>835</v>
      </c>
      <c r="H6567" t="s">
        <v>836</v>
      </c>
      <c r="I6567" s="1">
        <v>68.655000000000001</v>
      </c>
      <c r="J6567" s="2">
        <v>6.148282097649186E-2</v>
      </c>
      <c r="K6567" s="2">
        <v>0.15424954792043399</v>
      </c>
      <c r="L6567" s="2">
        <v>0.12423145921924446</v>
      </c>
    </row>
    <row r="6568" spans="1:12" x14ac:dyDescent="0.35">
      <c r="A6568">
        <v>7830612</v>
      </c>
      <c r="B6568" t="s">
        <v>31</v>
      </c>
      <c r="C6568" t="s">
        <v>96</v>
      </c>
      <c r="D6568" t="s">
        <v>828</v>
      </c>
      <c r="E6568" t="s">
        <v>837</v>
      </c>
      <c r="F6568" s="6">
        <v>1.8083182640144665E-3</v>
      </c>
      <c r="G6568" t="s">
        <v>723</v>
      </c>
      <c r="H6568" t="s">
        <v>576</v>
      </c>
      <c r="I6568" s="1">
        <v>63.855000000000004</v>
      </c>
      <c r="J6568" s="2">
        <v>6.8896925858951172E-2</v>
      </c>
      <c r="K6568" s="2">
        <v>0.15678119349005426</v>
      </c>
      <c r="L6568" s="2">
        <v>0.1155515398297991</v>
      </c>
    </row>
    <row r="6569" spans="1:12" x14ac:dyDescent="0.35">
      <c r="A6569">
        <v>7830612</v>
      </c>
      <c r="B6569" t="s">
        <v>31</v>
      </c>
      <c r="C6569" t="s">
        <v>96</v>
      </c>
      <c r="D6569" t="s">
        <v>828</v>
      </c>
      <c r="E6569" t="s">
        <v>1952</v>
      </c>
      <c r="F6569" s="6">
        <v>1.8083182640144665E-3</v>
      </c>
      <c r="G6569" t="s">
        <v>463</v>
      </c>
      <c r="H6569" t="s">
        <v>791</v>
      </c>
      <c r="I6569" s="1">
        <v>79.234999999999999</v>
      </c>
      <c r="J6569" s="2">
        <v>0.10289330922242314</v>
      </c>
      <c r="K6569" s="2">
        <v>0.15822784810126581</v>
      </c>
      <c r="L6569" s="2">
        <v>0.14321880099139636</v>
      </c>
    </row>
    <row r="6570" spans="1:12" x14ac:dyDescent="0.35">
      <c r="A6570">
        <v>7830612</v>
      </c>
      <c r="B6570" t="s">
        <v>31</v>
      </c>
      <c r="C6570" t="s">
        <v>96</v>
      </c>
      <c r="D6570" t="s">
        <v>1957</v>
      </c>
      <c r="E6570" t="s">
        <v>1958</v>
      </c>
      <c r="F6570" s="6">
        <v>3.616636528028933E-3</v>
      </c>
      <c r="G6570" t="s">
        <v>1580</v>
      </c>
      <c r="H6570" t="s">
        <v>622</v>
      </c>
      <c r="I6570" s="1">
        <v>66.179999999999993</v>
      </c>
      <c r="J6570" s="2">
        <v>0.16419529837251357</v>
      </c>
      <c r="K6570" s="2">
        <v>0.27269439421338154</v>
      </c>
      <c r="L6570" s="2">
        <v>0.23905966898416309</v>
      </c>
    </row>
    <row r="6571" spans="1:12" x14ac:dyDescent="0.35">
      <c r="A6571">
        <v>7830612</v>
      </c>
      <c r="B6571" t="s">
        <v>31</v>
      </c>
      <c r="C6571" t="s">
        <v>96</v>
      </c>
      <c r="D6571" t="s">
        <v>840</v>
      </c>
      <c r="E6571" t="s">
        <v>841</v>
      </c>
      <c r="F6571" s="6">
        <v>3.616636528028933E-3</v>
      </c>
      <c r="G6571" t="s">
        <v>543</v>
      </c>
      <c r="H6571" t="s">
        <v>139</v>
      </c>
      <c r="I6571" s="1">
        <v>84.969230769230776</v>
      </c>
      <c r="J6571" s="2">
        <v>0.27884267631103071</v>
      </c>
      <c r="K6571" s="2" t="s">
        <v>140</v>
      </c>
      <c r="L6571" s="2">
        <v>0.30705244674820581</v>
      </c>
    </row>
    <row r="6572" spans="1:12" x14ac:dyDescent="0.35">
      <c r="A6572">
        <v>7830612</v>
      </c>
      <c r="B6572" t="s">
        <v>31</v>
      </c>
      <c r="C6572" t="s">
        <v>96</v>
      </c>
      <c r="D6572" t="s">
        <v>840</v>
      </c>
      <c r="E6572" t="s">
        <v>842</v>
      </c>
      <c r="F6572" s="6">
        <v>1.8083182640144665E-3</v>
      </c>
      <c r="G6572" t="s">
        <v>843</v>
      </c>
      <c r="H6572" t="s">
        <v>323</v>
      </c>
      <c r="I6572" s="1">
        <v>77.16</v>
      </c>
      <c r="J6572" s="2">
        <v>0.14249547920433994</v>
      </c>
      <c r="K6572" s="2">
        <v>0.14972875226039781</v>
      </c>
      <c r="L6572" s="2">
        <v>0.13960216446336743</v>
      </c>
    </row>
    <row r="6573" spans="1:12" x14ac:dyDescent="0.35">
      <c r="A6573">
        <v>7830612</v>
      </c>
      <c r="B6573" t="s">
        <v>31</v>
      </c>
      <c r="C6573" t="s">
        <v>96</v>
      </c>
      <c r="D6573" t="s">
        <v>840</v>
      </c>
      <c r="E6573" t="s">
        <v>844</v>
      </c>
      <c r="F6573" s="6">
        <v>5.4249547920433997E-3</v>
      </c>
      <c r="G6573" t="s">
        <v>748</v>
      </c>
      <c r="H6573" t="s">
        <v>206</v>
      </c>
      <c r="I6573" s="1">
        <v>89.88</v>
      </c>
      <c r="J6573" s="2">
        <v>0.46112115732368897</v>
      </c>
      <c r="K6573" s="2">
        <v>0.54249547920433994</v>
      </c>
      <c r="L6573" s="2">
        <v>0.46003618292092846</v>
      </c>
    </row>
    <row r="6574" spans="1:12" x14ac:dyDescent="0.35">
      <c r="A6574">
        <v>7830612</v>
      </c>
      <c r="B6574" t="s">
        <v>31</v>
      </c>
      <c r="C6574" t="s">
        <v>96</v>
      </c>
      <c r="D6574" t="s">
        <v>840</v>
      </c>
      <c r="E6574" t="s">
        <v>845</v>
      </c>
      <c r="F6574" s="6">
        <v>3.616636528028933E-3</v>
      </c>
      <c r="G6574" t="s">
        <v>846</v>
      </c>
      <c r="H6574" t="s">
        <v>839</v>
      </c>
      <c r="I6574" s="1">
        <v>85.125</v>
      </c>
      <c r="J6574" s="2">
        <v>0.28716094032549727</v>
      </c>
      <c r="K6574" s="2">
        <v>0.33634719710669075</v>
      </c>
      <c r="L6574" s="2">
        <v>0.30777576301671283</v>
      </c>
    </row>
    <row r="6575" spans="1:12" x14ac:dyDescent="0.35">
      <c r="A6575">
        <v>7830612</v>
      </c>
      <c r="B6575" t="s">
        <v>31</v>
      </c>
      <c r="C6575" t="s">
        <v>96</v>
      </c>
      <c r="D6575" t="s">
        <v>2882</v>
      </c>
      <c r="E6575" t="s">
        <v>2897</v>
      </c>
      <c r="F6575" s="6">
        <v>9.0415913200723331E-3</v>
      </c>
      <c r="G6575" t="s">
        <v>193</v>
      </c>
      <c r="H6575" t="s">
        <v>990</v>
      </c>
      <c r="I6575" s="1">
        <v>64.314999999999998</v>
      </c>
      <c r="J6575" s="2">
        <v>0.23327305605786619</v>
      </c>
      <c r="K6575" s="2">
        <v>0.80741410488245935</v>
      </c>
      <c r="L6575" s="2">
        <v>0.58137432188065097</v>
      </c>
    </row>
    <row r="6576" spans="1:12" x14ac:dyDescent="0.35">
      <c r="A6576">
        <v>7830612</v>
      </c>
      <c r="B6576" t="s">
        <v>31</v>
      </c>
      <c r="C6576" t="s">
        <v>96</v>
      </c>
      <c r="D6576" t="s">
        <v>2480</v>
      </c>
      <c r="E6576" t="s">
        <v>2928</v>
      </c>
      <c r="F6576" s="6">
        <v>0.17179023508137431</v>
      </c>
      <c r="G6576" t="s">
        <v>866</v>
      </c>
      <c r="H6576" t="s">
        <v>988</v>
      </c>
      <c r="I6576" s="1">
        <v>65.054999999999993</v>
      </c>
      <c r="J6576" s="2">
        <v>7.7133815551537062</v>
      </c>
      <c r="K6576" s="2">
        <v>13.399638336347197</v>
      </c>
      <c r="L6576" s="2">
        <v>11.16636528028933</v>
      </c>
    </row>
    <row r="6577" spans="1:12" x14ac:dyDescent="0.35">
      <c r="A6577">
        <v>7830612</v>
      </c>
      <c r="B6577" t="s">
        <v>31</v>
      </c>
      <c r="C6577" t="s">
        <v>96</v>
      </c>
      <c r="D6577" t="s">
        <v>2497</v>
      </c>
      <c r="E6577" t="s">
        <v>2841</v>
      </c>
      <c r="F6577" s="6">
        <v>6.148282097649186E-2</v>
      </c>
      <c r="G6577" t="s">
        <v>1197</v>
      </c>
      <c r="H6577" t="s">
        <v>185</v>
      </c>
      <c r="I6577" s="1">
        <v>70.434999999999988</v>
      </c>
      <c r="J6577" s="2">
        <v>2.6376130198915009</v>
      </c>
      <c r="K6577" s="2">
        <v>5.7547920433996378</v>
      </c>
      <c r="L6577" s="2">
        <v>4.3345388788426762</v>
      </c>
    </row>
    <row r="6578" spans="1:12" x14ac:dyDescent="0.35">
      <c r="A6578">
        <v>7830612</v>
      </c>
      <c r="B6578" t="s">
        <v>31</v>
      </c>
      <c r="C6578" t="s">
        <v>96</v>
      </c>
      <c r="D6578" t="s">
        <v>1735</v>
      </c>
      <c r="E6578" t="s">
        <v>1808</v>
      </c>
      <c r="F6578" s="6">
        <v>1.8083182640144665E-3</v>
      </c>
      <c r="G6578" t="s">
        <v>1756</v>
      </c>
      <c r="H6578" t="s">
        <v>328</v>
      </c>
      <c r="I6578" s="1">
        <v>79.22</v>
      </c>
      <c r="J6578" s="2">
        <v>9.005424954792042E-2</v>
      </c>
      <c r="K6578" s="2">
        <v>0.17070524412296564</v>
      </c>
      <c r="L6578" s="2">
        <v>0.13345389340281702</v>
      </c>
    </row>
    <row r="6579" spans="1:12" x14ac:dyDescent="0.35">
      <c r="A6579">
        <v>7830612</v>
      </c>
      <c r="B6579" t="s">
        <v>31</v>
      </c>
      <c r="C6579" t="s">
        <v>96</v>
      </c>
      <c r="D6579" t="s">
        <v>1735</v>
      </c>
      <c r="E6579" t="s">
        <v>1809</v>
      </c>
      <c r="F6579" s="6">
        <v>1.8083182640144665E-3</v>
      </c>
      <c r="G6579" t="s">
        <v>331</v>
      </c>
      <c r="H6579" t="s">
        <v>488</v>
      </c>
      <c r="I6579" s="1">
        <v>73.81</v>
      </c>
      <c r="J6579" s="2">
        <v>7.3236889692585891E-2</v>
      </c>
      <c r="K6579" s="2">
        <v>0.16130198915009042</v>
      </c>
      <c r="L6579" s="2">
        <v>0.13345388788426762</v>
      </c>
    </row>
    <row r="6580" spans="1:12" x14ac:dyDescent="0.35">
      <c r="A6580">
        <v>7830612</v>
      </c>
      <c r="B6580" t="s">
        <v>31</v>
      </c>
      <c r="C6580" t="s">
        <v>96</v>
      </c>
      <c r="D6580" t="s">
        <v>2244</v>
      </c>
      <c r="E6580" t="s">
        <v>2245</v>
      </c>
      <c r="F6580" s="6">
        <v>0.17179023508137431</v>
      </c>
      <c r="G6580" t="s">
        <v>217</v>
      </c>
      <c r="H6580" t="s">
        <v>603</v>
      </c>
      <c r="I6580" s="1">
        <v>72.83</v>
      </c>
      <c r="J6580" s="2">
        <v>8.7956600361663657</v>
      </c>
      <c r="K6580" s="2">
        <v>13.021699819168171</v>
      </c>
      <c r="L6580" s="2">
        <v>12.506329638186243</v>
      </c>
    </row>
    <row r="6581" spans="1:12" x14ac:dyDescent="0.35">
      <c r="A6581">
        <v>7830612</v>
      </c>
      <c r="B6581" t="s">
        <v>31</v>
      </c>
      <c r="C6581" t="s">
        <v>96</v>
      </c>
      <c r="D6581" t="s">
        <v>2520</v>
      </c>
      <c r="E6581" t="s">
        <v>2870</v>
      </c>
      <c r="F6581" s="6">
        <v>4.3399638336347197E-2</v>
      </c>
      <c r="G6581" t="s">
        <v>1714</v>
      </c>
      <c r="H6581" t="s">
        <v>1002</v>
      </c>
      <c r="I6581" s="1">
        <v>50.4</v>
      </c>
      <c r="J6581" s="2">
        <v>2.1873417721518988</v>
      </c>
      <c r="K6581" s="2">
        <v>2.48245931283906</v>
      </c>
      <c r="L6581" s="2">
        <v>2.1873417721518988</v>
      </c>
    </row>
    <row r="6582" spans="1:12" x14ac:dyDescent="0.35">
      <c r="A6582">
        <v>7830612</v>
      </c>
      <c r="B6582" t="s">
        <v>31</v>
      </c>
      <c r="C6582" t="str">
        <f>C6581</f>
        <v>E</v>
      </c>
      <c r="D6582" s="4" t="str">
        <f>"Comparison School Score"</f>
        <v>Comparison School Score</v>
      </c>
      <c r="F6582" s="6">
        <v>0.5207956600361664</v>
      </c>
      <c r="I6582" s="1"/>
      <c r="J6582" s="2">
        <v>24.950813743218806</v>
      </c>
      <c r="K6582" s="2">
        <v>40.115732368896929</v>
      </c>
      <c r="L6582" s="2">
        <v>35.305606321917729</v>
      </c>
    </row>
    <row r="6583" spans="1:12" x14ac:dyDescent="0.35">
      <c r="A6583">
        <v>7830612</v>
      </c>
      <c r="B6583" t="s">
        <v>31</v>
      </c>
      <c r="C6583" t="s">
        <v>98</v>
      </c>
      <c r="D6583" t="s">
        <v>1549</v>
      </c>
      <c r="E6583" t="s">
        <v>2316</v>
      </c>
      <c r="F6583" s="6">
        <v>1.8083182640144665E-3</v>
      </c>
      <c r="G6583" t="s">
        <v>586</v>
      </c>
      <c r="H6583" t="s">
        <v>353</v>
      </c>
      <c r="I6583" s="1">
        <v>50.59</v>
      </c>
      <c r="J6583" s="2">
        <v>5.6238698010849908E-2</v>
      </c>
      <c r="K6583" s="2">
        <v>7.4864376130198904E-2</v>
      </c>
      <c r="L6583" s="2">
        <v>9.150090139985731E-2</v>
      </c>
    </row>
    <row r="6584" spans="1:12" x14ac:dyDescent="0.35">
      <c r="A6584">
        <v>7830612</v>
      </c>
      <c r="B6584" t="s">
        <v>31</v>
      </c>
      <c r="C6584" t="s">
        <v>98</v>
      </c>
      <c r="D6584" t="s">
        <v>828</v>
      </c>
      <c r="E6584" t="s">
        <v>869</v>
      </c>
      <c r="F6584" s="6">
        <v>3.616636528028933E-3</v>
      </c>
      <c r="G6584" t="s">
        <v>331</v>
      </c>
      <c r="H6584" t="s">
        <v>735</v>
      </c>
      <c r="I6584" s="1">
        <v>67.135000000000005</v>
      </c>
      <c r="J6584" s="2">
        <v>0.14647377938517178</v>
      </c>
      <c r="K6584" s="2">
        <v>0.31934900542495476</v>
      </c>
      <c r="L6584" s="2">
        <v>0.2430379636464455</v>
      </c>
    </row>
    <row r="6585" spans="1:12" x14ac:dyDescent="0.35">
      <c r="A6585">
        <v>7830612</v>
      </c>
      <c r="B6585" t="s">
        <v>31</v>
      </c>
      <c r="C6585" t="s">
        <v>98</v>
      </c>
      <c r="D6585" t="s">
        <v>828</v>
      </c>
      <c r="E6585" t="s">
        <v>870</v>
      </c>
      <c r="F6585" s="6">
        <v>5.4249547920433997E-3</v>
      </c>
      <c r="G6585" t="s">
        <v>871</v>
      </c>
      <c r="H6585" t="s">
        <v>206</v>
      </c>
      <c r="I6585" s="1">
        <v>74.259999999999991</v>
      </c>
      <c r="J6585" s="2">
        <v>0.22405063291139238</v>
      </c>
      <c r="K6585" s="2">
        <v>0.54249547920433994</v>
      </c>
      <c r="L6585" s="2">
        <v>0.4025316290139721</v>
      </c>
    </row>
    <row r="6586" spans="1:12" x14ac:dyDescent="0.35">
      <c r="A6586">
        <v>7830612</v>
      </c>
      <c r="B6586" t="s">
        <v>31</v>
      </c>
      <c r="C6586" t="s">
        <v>98</v>
      </c>
      <c r="D6586" t="s">
        <v>828</v>
      </c>
      <c r="E6586" t="s">
        <v>872</v>
      </c>
      <c r="F6586" s="6">
        <v>5.4249547920433997E-3</v>
      </c>
      <c r="G6586" t="s">
        <v>510</v>
      </c>
      <c r="H6586" t="s">
        <v>210</v>
      </c>
      <c r="I6586" s="1">
        <v>77.179999999999993</v>
      </c>
      <c r="J6586" s="2">
        <v>0.3065099457504521</v>
      </c>
      <c r="K6586" s="2">
        <v>0.47142857142857147</v>
      </c>
      <c r="L6586" s="2">
        <v>0.41934902198060298</v>
      </c>
    </row>
    <row r="6587" spans="1:12" x14ac:dyDescent="0.35">
      <c r="A6587">
        <v>7830612</v>
      </c>
      <c r="B6587" t="s">
        <v>31</v>
      </c>
      <c r="C6587" t="s">
        <v>98</v>
      </c>
      <c r="D6587" t="s">
        <v>840</v>
      </c>
      <c r="E6587" t="s">
        <v>877</v>
      </c>
      <c r="F6587" s="6">
        <v>1.8083182640144665E-3</v>
      </c>
      <c r="G6587" t="s">
        <v>167</v>
      </c>
      <c r="H6587" t="s">
        <v>206</v>
      </c>
      <c r="I6587" s="1">
        <v>92.247058823529414</v>
      </c>
      <c r="J6587" s="2">
        <v>0.16184448462929474</v>
      </c>
      <c r="K6587" s="2">
        <v>0.18083182640144665</v>
      </c>
      <c r="L6587" s="2">
        <v>0.16672693842358441</v>
      </c>
    </row>
    <row r="6588" spans="1:12" x14ac:dyDescent="0.35">
      <c r="A6588">
        <v>7830612</v>
      </c>
      <c r="B6588" t="s">
        <v>31</v>
      </c>
      <c r="C6588" t="s">
        <v>98</v>
      </c>
      <c r="D6588" t="s">
        <v>2882</v>
      </c>
      <c r="E6588" t="s">
        <v>2883</v>
      </c>
      <c r="F6588" s="6">
        <v>3.616636528028933E-3</v>
      </c>
      <c r="G6588" t="s">
        <v>2884</v>
      </c>
      <c r="H6588" t="s">
        <v>564</v>
      </c>
      <c r="I6588" s="1">
        <v>46.739999999999988</v>
      </c>
      <c r="J6588" s="2">
        <v>7.0524412296564198E-2</v>
      </c>
      <c r="K6588" s="2">
        <v>0.19746835443037974</v>
      </c>
      <c r="L6588" s="2">
        <v>0.16925858675247937</v>
      </c>
    </row>
    <row r="6589" spans="1:12" x14ac:dyDescent="0.35">
      <c r="A6589">
        <v>7830612</v>
      </c>
      <c r="B6589" t="s">
        <v>31</v>
      </c>
      <c r="C6589" t="s">
        <v>98</v>
      </c>
      <c r="D6589" t="s">
        <v>2480</v>
      </c>
      <c r="E6589" t="s">
        <v>2481</v>
      </c>
      <c r="F6589" s="6">
        <v>7.956600361663653E-2</v>
      </c>
      <c r="G6589" t="s">
        <v>1327</v>
      </c>
      <c r="H6589" t="s">
        <v>1132</v>
      </c>
      <c r="I6589" s="1">
        <v>64.91</v>
      </c>
      <c r="J6589" s="2">
        <v>3.0871609403254969</v>
      </c>
      <c r="K6589" s="2">
        <v>7.6860759493670887</v>
      </c>
      <c r="L6589" s="2">
        <v>5.1638337561277972</v>
      </c>
    </row>
    <row r="6590" spans="1:12" x14ac:dyDescent="0.35">
      <c r="A6590">
        <v>7830612</v>
      </c>
      <c r="B6590" t="s">
        <v>31</v>
      </c>
      <c r="C6590" t="s">
        <v>98</v>
      </c>
      <c r="D6590" t="s">
        <v>2497</v>
      </c>
      <c r="E6590" t="s">
        <v>2498</v>
      </c>
      <c r="F6590" s="6">
        <v>3.25497287522604E-2</v>
      </c>
      <c r="G6590" t="s">
        <v>1032</v>
      </c>
      <c r="H6590" t="s">
        <v>463</v>
      </c>
      <c r="I6590" s="1">
        <v>56.914999999999992</v>
      </c>
      <c r="J6590" s="2">
        <v>1.3312839059674504</v>
      </c>
      <c r="K6590" s="2">
        <v>1.8520795660036167</v>
      </c>
      <c r="L6590" s="2">
        <v>1.8553345388788427</v>
      </c>
    </row>
    <row r="6591" spans="1:12" x14ac:dyDescent="0.35">
      <c r="A6591">
        <v>7830612</v>
      </c>
      <c r="B6591" t="s">
        <v>31</v>
      </c>
      <c r="C6591" t="s">
        <v>98</v>
      </c>
      <c r="D6591" t="s">
        <v>1735</v>
      </c>
      <c r="E6591" t="s">
        <v>1811</v>
      </c>
      <c r="F6591" s="6">
        <v>3.616636528028933E-3</v>
      </c>
      <c r="G6591" t="s">
        <v>1812</v>
      </c>
      <c r="H6591" t="s">
        <v>1813</v>
      </c>
      <c r="I6591" s="1">
        <v>75.224999999999994</v>
      </c>
      <c r="J6591" s="2">
        <v>0.14502712477396021</v>
      </c>
      <c r="K6591" s="2">
        <v>0.35406871609403257</v>
      </c>
      <c r="L6591" s="2">
        <v>0.27197105587067699</v>
      </c>
    </row>
    <row r="6592" spans="1:12" x14ac:dyDescent="0.35">
      <c r="A6592">
        <v>7830612</v>
      </c>
      <c r="B6592" t="s">
        <v>31</v>
      </c>
      <c r="C6592" t="s">
        <v>98</v>
      </c>
      <c r="D6592" t="s">
        <v>2244</v>
      </c>
      <c r="E6592" t="s">
        <v>2503</v>
      </c>
      <c r="F6592" s="6">
        <v>6.6907775768535266E-2</v>
      </c>
      <c r="G6592" t="s">
        <v>2461</v>
      </c>
      <c r="H6592" t="s">
        <v>206</v>
      </c>
      <c r="I6592" s="1">
        <v>75.820000000000007</v>
      </c>
      <c r="J6592" s="2">
        <v>3.0509945750452081</v>
      </c>
      <c r="K6592" s="2">
        <v>6.6907775768535265</v>
      </c>
      <c r="L6592" s="2">
        <v>5.0716096074413004</v>
      </c>
    </row>
    <row r="6593" spans="1:12" x14ac:dyDescent="0.35">
      <c r="A6593">
        <v>7830612</v>
      </c>
      <c r="B6593" t="s">
        <v>31</v>
      </c>
      <c r="C6593" t="s">
        <v>98</v>
      </c>
      <c r="D6593" t="s">
        <v>2520</v>
      </c>
      <c r="E6593" t="s">
        <v>2521</v>
      </c>
      <c r="F6593" s="6">
        <v>2.8933092224231464E-2</v>
      </c>
      <c r="G6593" t="s">
        <v>1209</v>
      </c>
      <c r="H6593" t="s">
        <v>206</v>
      </c>
      <c r="I6593" s="1">
        <v>74.174999999999997</v>
      </c>
      <c r="J6593" s="2">
        <v>1.6433996383363472</v>
      </c>
      <c r="K6593" s="2">
        <v>2.8933092224231465</v>
      </c>
      <c r="L6593" s="2">
        <v>2.1439420896671564</v>
      </c>
    </row>
    <row r="6594" spans="1:12" x14ac:dyDescent="0.35">
      <c r="A6594">
        <v>7830612</v>
      </c>
      <c r="B6594" t="s">
        <v>31</v>
      </c>
      <c r="C6594" t="str">
        <f>C6593</f>
        <v>H</v>
      </c>
      <c r="D6594" s="4" t="str">
        <f>"Comparison School Score"</f>
        <v>Comparison School Score</v>
      </c>
      <c r="F6594" s="6">
        <v>0.23327305605786619</v>
      </c>
      <c r="I6594" s="1"/>
      <c r="J6594" s="2">
        <v>10.223508137432187</v>
      </c>
      <c r="K6594" s="2">
        <v>21.262748643761302</v>
      </c>
      <c r="L6594" s="2">
        <v>15.999096089202716</v>
      </c>
    </row>
    <row r="6595" spans="1:12" x14ac:dyDescent="0.35">
      <c r="A6595">
        <v>7830612</v>
      </c>
      <c r="B6595" t="s">
        <v>31</v>
      </c>
      <c r="C6595" t="s">
        <v>97</v>
      </c>
      <c r="D6595" t="s">
        <v>1549</v>
      </c>
      <c r="E6595" t="s">
        <v>1550</v>
      </c>
      <c r="F6595" s="6">
        <v>3.616636528028933E-3</v>
      </c>
      <c r="G6595" t="s">
        <v>627</v>
      </c>
      <c r="H6595" t="s">
        <v>901</v>
      </c>
      <c r="I6595" s="1">
        <v>61.749999999999986</v>
      </c>
      <c r="J6595" s="2">
        <v>0.11283905967450271</v>
      </c>
      <c r="K6595" s="2">
        <v>0.32766726943942132</v>
      </c>
      <c r="L6595" s="2">
        <v>0.22350813467291336</v>
      </c>
    </row>
    <row r="6596" spans="1:12" x14ac:dyDescent="0.35">
      <c r="A6596">
        <v>7830612</v>
      </c>
      <c r="B6596" t="s">
        <v>31</v>
      </c>
      <c r="C6596" t="s">
        <v>97</v>
      </c>
      <c r="D6596" t="s">
        <v>2695</v>
      </c>
      <c r="E6596" t="s">
        <v>2889</v>
      </c>
      <c r="F6596" s="6">
        <v>1.0849909584086799E-2</v>
      </c>
      <c r="G6596" t="s">
        <v>245</v>
      </c>
      <c r="H6596" t="s">
        <v>206</v>
      </c>
      <c r="I6596" s="1">
        <v>81.680000000000007</v>
      </c>
      <c r="J6596" s="2">
        <v>0.54249547920433994</v>
      </c>
      <c r="K6596" s="2">
        <v>1.0849909584086799</v>
      </c>
      <c r="L6596" s="2">
        <v>0.88643757990859517</v>
      </c>
    </row>
    <row r="6597" spans="1:12" x14ac:dyDescent="0.35">
      <c r="A6597">
        <v>7830612</v>
      </c>
      <c r="B6597" t="s">
        <v>31</v>
      </c>
      <c r="C6597" t="s">
        <v>97</v>
      </c>
      <c r="D6597" t="s">
        <v>828</v>
      </c>
      <c r="E6597" t="s">
        <v>889</v>
      </c>
      <c r="F6597" s="6">
        <v>1.8083182640144665E-3</v>
      </c>
      <c r="G6597" t="s">
        <v>890</v>
      </c>
      <c r="H6597" t="s">
        <v>431</v>
      </c>
      <c r="I6597" s="1">
        <v>64.775000000000006</v>
      </c>
      <c r="J6597" s="2">
        <v>7.1971066907775758E-2</v>
      </c>
      <c r="K6597" s="2">
        <v>0.15443037974683546</v>
      </c>
      <c r="L6597" s="2">
        <v>0.11699818616318659</v>
      </c>
    </row>
    <row r="6598" spans="1:12" x14ac:dyDescent="0.35">
      <c r="A6598">
        <v>7830612</v>
      </c>
      <c r="B6598" t="s">
        <v>31</v>
      </c>
      <c r="C6598" t="s">
        <v>97</v>
      </c>
      <c r="D6598" t="s">
        <v>828</v>
      </c>
      <c r="E6598" t="s">
        <v>891</v>
      </c>
      <c r="F6598" s="6">
        <v>1.8083182640144665E-3</v>
      </c>
      <c r="G6598" t="s">
        <v>892</v>
      </c>
      <c r="H6598" t="s">
        <v>304</v>
      </c>
      <c r="I6598" s="1">
        <v>61.645000000000003</v>
      </c>
      <c r="J6598" s="2">
        <v>7.4321880650994571E-2</v>
      </c>
      <c r="K6598" s="2">
        <v>0.16238698010849908</v>
      </c>
      <c r="L6598" s="2">
        <v>0.11139240230401644</v>
      </c>
    </row>
    <row r="6599" spans="1:12" x14ac:dyDescent="0.35">
      <c r="A6599">
        <v>7830612</v>
      </c>
      <c r="B6599" t="s">
        <v>31</v>
      </c>
      <c r="C6599" t="s">
        <v>97</v>
      </c>
      <c r="D6599" t="s">
        <v>828</v>
      </c>
      <c r="E6599" t="s">
        <v>893</v>
      </c>
      <c r="F6599" s="6">
        <v>5.4249547920433997E-3</v>
      </c>
      <c r="G6599" t="s">
        <v>894</v>
      </c>
      <c r="H6599" t="s">
        <v>804</v>
      </c>
      <c r="I6599" s="1">
        <v>56.73</v>
      </c>
      <c r="J6599" s="2">
        <v>0.13942133815551536</v>
      </c>
      <c r="K6599" s="2">
        <v>0.36564195298372515</v>
      </c>
      <c r="L6599" s="2">
        <v>0.30759494084777278</v>
      </c>
    </row>
    <row r="6600" spans="1:12" x14ac:dyDescent="0.35">
      <c r="A6600">
        <v>7830612</v>
      </c>
      <c r="B6600" t="s">
        <v>31</v>
      </c>
      <c r="C6600" t="s">
        <v>97</v>
      </c>
      <c r="D6600" t="s">
        <v>840</v>
      </c>
      <c r="E6600" t="s">
        <v>895</v>
      </c>
      <c r="F6600" s="6">
        <v>3.616636528028933E-3</v>
      </c>
      <c r="G6600" t="s">
        <v>339</v>
      </c>
      <c r="H6600" t="s">
        <v>688</v>
      </c>
      <c r="I6600" s="1">
        <v>79.554999999999993</v>
      </c>
      <c r="J6600" s="2">
        <v>0.2593128390596745</v>
      </c>
      <c r="K6600" s="2">
        <v>0.29439421338155519</v>
      </c>
      <c r="L6600" s="2">
        <v>0.28788426211255369</v>
      </c>
    </row>
    <row r="6601" spans="1:12" x14ac:dyDescent="0.35">
      <c r="A6601">
        <v>7830612</v>
      </c>
      <c r="B6601" t="s">
        <v>31</v>
      </c>
      <c r="C6601" t="s">
        <v>97</v>
      </c>
      <c r="D6601" t="s">
        <v>840</v>
      </c>
      <c r="E6601" t="s">
        <v>896</v>
      </c>
      <c r="F6601" s="6">
        <v>3.616636528028933E-3</v>
      </c>
      <c r="G6601" t="s">
        <v>897</v>
      </c>
      <c r="H6601" t="s">
        <v>898</v>
      </c>
      <c r="I6601" s="1">
        <v>73.944999999999993</v>
      </c>
      <c r="J6601" s="2">
        <v>0.2734177215189873</v>
      </c>
      <c r="K6601" s="2">
        <v>0.28860759493670884</v>
      </c>
      <c r="L6601" s="2">
        <v>0.26726944493988752</v>
      </c>
    </row>
    <row r="6602" spans="1:12" x14ac:dyDescent="0.35">
      <c r="A6602">
        <v>7830612</v>
      </c>
      <c r="B6602" t="s">
        <v>31</v>
      </c>
      <c r="C6602" t="s">
        <v>97</v>
      </c>
      <c r="D6602" t="s">
        <v>2882</v>
      </c>
      <c r="E6602" t="s">
        <v>2897</v>
      </c>
      <c r="F6602" s="6">
        <v>3.616636528028933E-3</v>
      </c>
      <c r="G6602" t="s">
        <v>582</v>
      </c>
      <c r="H6602" t="s">
        <v>831</v>
      </c>
      <c r="I6602" s="1">
        <v>53.265000000000001</v>
      </c>
      <c r="J6602" s="2">
        <v>8.7884267631103075E-2</v>
      </c>
      <c r="K6602" s="2">
        <v>0.33019891500904158</v>
      </c>
      <c r="L6602" s="2">
        <v>0.19276672694394215</v>
      </c>
    </row>
    <row r="6603" spans="1:12" x14ac:dyDescent="0.35">
      <c r="A6603">
        <v>7830612</v>
      </c>
      <c r="B6603" t="s">
        <v>31</v>
      </c>
      <c r="C6603" t="s">
        <v>97</v>
      </c>
      <c r="D6603" t="s">
        <v>2480</v>
      </c>
      <c r="E6603" t="s">
        <v>2898</v>
      </c>
      <c r="F6603" s="6">
        <v>7.7757685352622063E-2</v>
      </c>
      <c r="G6603" t="s">
        <v>2166</v>
      </c>
      <c r="H6603" t="s">
        <v>482</v>
      </c>
      <c r="I6603" s="1">
        <v>56.44</v>
      </c>
      <c r="J6603" s="2">
        <v>2.8848101265822788</v>
      </c>
      <c r="K6603" s="2">
        <v>6.3139240506329122</v>
      </c>
      <c r="L6603" s="2">
        <v>4.385533572536696</v>
      </c>
    </row>
    <row r="6604" spans="1:12" x14ac:dyDescent="0.35">
      <c r="A6604">
        <v>7830612</v>
      </c>
      <c r="B6604" t="s">
        <v>31</v>
      </c>
      <c r="C6604" t="s">
        <v>97</v>
      </c>
      <c r="D6604" t="s">
        <v>2497</v>
      </c>
      <c r="E6604" t="s">
        <v>2901</v>
      </c>
      <c r="F6604" s="6">
        <v>2.5316455696202531E-2</v>
      </c>
      <c r="G6604" t="s">
        <v>2449</v>
      </c>
      <c r="H6604" t="s">
        <v>1732</v>
      </c>
      <c r="I6604" s="1">
        <v>76.055000000000007</v>
      </c>
      <c r="J6604" s="2">
        <v>1.2455696202531645</v>
      </c>
      <c r="K6604" s="2">
        <v>2.1088607594936706</v>
      </c>
      <c r="L6604" s="2">
        <v>1.9265822398511669</v>
      </c>
    </row>
    <row r="6605" spans="1:12" x14ac:dyDescent="0.35">
      <c r="A6605">
        <v>7830612</v>
      </c>
      <c r="B6605" t="s">
        <v>31</v>
      </c>
      <c r="C6605" t="s">
        <v>97</v>
      </c>
      <c r="D6605" t="s">
        <v>1735</v>
      </c>
      <c r="E6605" t="s">
        <v>1809</v>
      </c>
      <c r="F6605" s="6">
        <v>1.8083182640144665E-3</v>
      </c>
      <c r="G6605" t="s">
        <v>1814</v>
      </c>
      <c r="H6605" t="s">
        <v>373</v>
      </c>
      <c r="I6605" s="1">
        <v>53.25</v>
      </c>
      <c r="J6605" s="2">
        <v>5.3707052441229655E-2</v>
      </c>
      <c r="K6605" s="2">
        <v>0.15189873417721519</v>
      </c>
      <c r="L6605" s="2">
        <v>9.6202531645569619E-2</v>
      </c>
    </row>
    <row r="6606" spans="1:12" x14ac:dyDescent="0.35">
      <c r="A6606">
        <v>7830612</v>
      </c>
      <c r="B6606" t="s">
        <v>31</v>
      </c>
      <c r="C6606" t="s">
        <v>97</v>
      </c>
      <c r="D6606" t="s">
        <v>1735</v>
      </c>
      <c r="E6606" t="s">
        <v>1736</v>
      </c>
      <c r="F6606" s="6">
        <v>3.616636528028933E-3</v>
      </c>
      <c r="G6606" t="s">
        <v>938</v>
      </c>
      <c r="H6606" t="s">
        <v>684</v>
      </c>
      <c r="I6606" s="1">
        <v>63.9</v>
      </c>
      <c r="J6606" s="2">
        <v>0.13056057866184448</v>
      </c>
      <c r="K6606" s="2">
        <v>0.26907775768535264</v>
      </c>
      <c r="L6606" s="2">
        <v>0.23074140772897123</v>
      </c>
    </row>
    <row r="6607" spans="1:12" x14ac:dyDescent="0.35">
      <c r="A6607">
        <v>7830612</v>
      </c>
      <c r="B6607" t="s">
        <v>31</v>
      </c>
      <c r="C6607" t="s">
        <v>97</v>
      </c>
      <c r="D6607" t="s">
        <v>2244</v>
      </c>
      <c r="E6607" t="s">
        <v>2641</v>
      </c>
      <c r="F6607" s="6">
        <v>8.8607594936708861E-2</v>
      </c>
      <c r="G6607" t="s">
        <v>594</v>
      </c>
      <c r="H6607" t="s">
        <v>319</v>
      </c>
      <c r="I6607" s="1">
        <v>54.46</v>
      </c>
      <c r="J6607" s="2">
        <v>3.0303797468354432</v>
      </c>
      <c r="K6607" s="2">
        <v>6.2025316455696204</v>
      </c>
      <c r="L6607" s="2">
        <v>4.8291139240506329</v>
      </c>
    </row>
    <row r="6608" spans="1:12" x14ac:dyDescent="0.35">
      <c r="A6608">
        <v>7830612</v>
      </c>
      <c r="B6608" t="s">
        <v>31</v>
      </c>
      <c r="C6608" t="s">
        <v>97</v>
      </c>
      <c r="D6608" t="s">
        <v>2520</v>
      </c>
      <c r="E6608" t="s">
        <v>2870</v>
      </c>
      <c r="F6608" s="6">
        <v>1.4466546112115732E-2</v>
      </c>
      <c r="G6608" t="s">
        <v>530</v>
      </c>
      <c r="H6608" t="s">
        <v>914</v>
      </c>
      <c r="I6608" s="1">
        <v>72.86</v>
      </c>
      <c r="J6608" s="2">
        <v>0.65388788426763111</v>
      </c>
      <c r="K6608" s="2">
        <v>1.2687160940325497</v>
      </c>
      <c r="L6608" s="2">
        <v>1.0546112115732369</v>
      </c>
    </row>
    <row r="6609" spans="1:12" x14ac:dyDescent="0.35">
      <c r="A6609">
        <v>7830612</v>
      </c>
      <c r="B6609" t="s">
        <v>31</v>
      </c>
      <c r="C6609" t="str">
        <f>C6608</f>
        <v>M</v>
      </c>
      <c r="D6609" s="4" t="str">
        <f>"Comparison School Score"</f>
        <v>Comparison School Score</v>
      </c>
      <c r="F6609" s="6">
        <v>0.24593128390596747</v>
      </c>
      <c r="I6609" s="1"/>
      <c r="J6609" s="2">
        <v>9.5605786618444846</v>
      </c>
      <c r="K6609" s="2">
        <v>19.323327305605787</v>
      </c>
      <c r="L6609" s="2">
        <v>14.916636565279141</v>
      </c>
    </row>
    <row r="6610" spans="1:12" x14ac:dyDescent="0.35">
      <c r="A6610">
        <v>7830624</v>
      </c>
      <c r="B6610" t="s">
        <v>47</v>
      </c>
      <c r="C6610" t="s">
        <v>96</v>
      </c>
      <c r="D6610" t="s">
        <v>824</v>
      </c>
      <c r="E6610" t="s">
        <v>825</v>
      </c>
      <c r="F6610" s="6">
        <v>0.26681127982646419</v>
      </c>
      <c r="G6610" t="s">
        <v>826</v>
      </c>
      <c r="H6610" t="s">
        <v>827</v>
      </c>
      <c r="I6610" s="1">
        <v>75.875</v>
      </c>
      <c r="J6610" s="2">
        <v>17.075921908893708</v>
      </c>
      <c r="K6610" s="2">
        <v>19.87744034707158</v>
      </c>
      <c r="L6610" s="2">
        <v>20.250976545950337</v>
      </c>
    </row>
    <row r="6611" spans="1:12" x14ac:dyDescent="0.35">
      <c r="A6611">
        <v>7830624</v>
      </c>
      <c r="B6611" t="s">
        <v>47</v>
      </c>
      <c r="C6611" t="s">
        <v>96</v>
      </c>
      <c r="D6611" t="s">
        <v>824</v>
      </c>
      <c r="E6611" t="s">
        <v>1948</v>
      </c>
      <c r="F6611" s="6">
        <v>0.13449023861171366</v>
      </c>
      <c r="G6611" t="s">
        <v>783</v>
      </c>
      <c r="H6611" t="s">
        <v>1083</v>
      </c>
      <c r="I6611" s="1">
        <v>57.964999999999996</v>
      </c>
      <c r="J6611" s="2">
        <v>9.0242950108459858</v>
      </c>
      <c r="K6611" s="2">
        <v>8.405639913232104</v>
      </c>
      <c r="L6611" s="2">
        <v>7.2221259160569327</v>
      </c>
    </row>
    <row r="6612" spans="1:12" x14ac:dyDescent="0.35">
      <c r="A6612">
        <v>7830624</v>
      </c>
      <c r="B6612" t="s">
        <v>47</v>
      </c>
      <c r="C6612" t="s">
        <v>96</v>
      </c>
      <c r="D6612" t="s">
        <v>824</v>
      </c>
      <c r="E6612" t="s">
        <v>1949</v>
      </c>
      <c r="F6612" s="6">
        <v>0.13449023861171366</v>
      </c>
      <c r="G6612" t="s">
        <v>271</v>
      </c>
      <c r="H6612" t="s">
        <v>206</v>
      </c>
      <c r="I6612" s="1">
        <v>69.785000000000011</v>
      </c>
      <c r="J6612" s="2">
        <v>7.9483731019522779</v>
      </c>
      <c r="K6612" s="2">
        <v>13.449023861171366</v>
      </c>
      <c r="L6612" s="2">
        <v>7.2355747347022863</v>
      </c>
    </row>
    <row r="6613" spans="1:12" x14ac:dyDescent="0.35">
      <c r="A6613">
        <v>7830624</v>
      </c>
      <c r="B6613" t="s">
        <v>47</v>
      </c>
      <c r="C6613" t="s">
        <v>96</v>
      </c>
      <c r="D6613" t="s">
        <v>1957</v>
      </c>
      <c r="E6613" t="s">
        <v>1958</v>
      </c>
      <c r="F6613" s="6">
        <v>2.1691973969631237E-3</v>
      </c>
      <c r="G6613" t="s">
        <v>1580</v>
      </c>
      <c r="H6613" t="s">
        <v>622</v>
      </c>
      <c r="I6613" s="1">
        <v>66.179999999999993</v>
      </c>
      <c r="J6613" s="2">
        <v>9.8481561822125807E-2</v>
      </c>
      <c r="K6613" s="2">
        <v>0.16355748373101953</v>
      </c>
      <c r="L6613" s="2">
        <v>0.14338394462932993</v>
      </c>
    </row>
    <row r="6614" spans="1:12" x14ac:dyDescent="0.35">
      <c r="A6614">
        <v>7830624</v>
      </c>
      <c r="B6614" t="s">
        <v>47</v>
      </c>
      <c r="C6614" t="s">
        <v>96</v>
      </c>
      <c r="D6614" t="s">
        <v>873</v>
      </c>
      <c r="E6614" t="s">
        <v>2029</v>
      </c>
      <c r="F6614" s="6">
        <v>4.3383947939262474E-3</v>
      </c>
      <c r="G6614" t="s">
        <v>1325</v>
      </c>
      <c r="H6614" t="s">
        <v>345</v>
      </c>
      <c r="I6614" s="1">
        <v>70.435000000000002</v>
      </c>
      <c r="J6614" s="2">
        <v>0.23210412147505424</v>
      </c>
      <c r="K6614" s="2">
        <v>0.33232104121475053</v>
      </c>
      <c r="L6614" s="2">
        <v>0.30542300011227291</v>
      </c>
    </row>
    <row r="6615" spans="1:12" x14ac:dyDescent="0.35">
      <c r="A6615">
        <v>7830624</v>
      </c>
      <c r="B6615" t="s">
        <v>47</v>
      </c>
      <c r="C6615" t="s">
        <v>96</v>
      </c>
      <c r="D6615" t="s">
        <v>873</v>
      </c>
      <c r="E6615" t="s">
        <v>2030</v>
      </c>
      <c r="F6615" s="6">
        <v>2.1691973969631237E-3</v>
      </c>
      <c r="G6615" t="s">
        <v>561</v>
      </c>
      <c r="H6615" t="s">
        <v>2031</v>
      </c>
      <c r="I6615" s="1">
        <v>68.28</v>
      </c>
      <c r="J6615" s="2">
        <v>0.15639913232104122</v>
      </c>
      <c r="K6615" s="2">
        <v>0.16898047722342735</v>
      </c>
      <c r="L6615" s="2">
        <v>0.14815618221258134</v>
      </c>
    </row>
    <row r="6616" spans="1:12" x14ac:dyDescent="0.35">
      <c r="A6616">
        <v>7830624</v>
      </c>
      <c r="B6616" t="s">
        <v>47</v>
      </c>
      <c r="C6616" t="s">
        <v>96</v>
      </c>
      <c r="D6616" t="s">
        <v>2459</v>
      </c>
      <c r="E6616" t="s">
        <v>2802</v>
      </c>
      <c r="F6616" s="6">
        <v>3.4707158351409979E-2</v>
      </c>
      <c r="G6616" t="s">
        <v>2227</v>
      </c>
      <c r="H6616" t="s">
        <v>538</v>
      </c>
      <c r="I6616" s="1">
        <v>70.694999999999993</v>
      </c>
      <c r="J6616" s="2">
        <v>2.1136659436008678</v>
      </c>
      <c r="K6616" s="2">
        <v>2.8980477223427332</v>
      </c>
      <c r="L6616" s="2">
        <v>2.453795989526844</v>
      </c>
    </row>
    <row r="6617" spans="1:12" x14ac:dyDescent="0.35">
      <c r="A6617">
        <v>7830624</v>
      </c>
      <c r="B6617" t="s">
        <v>47</v>
      </c>
      <c r="C6617" t="s">
        <v>96</v>
      </c>
      <c r="D6617" t="s">
        <v>847</v>
      </c>
      <c r="E6617" t="s">
        <v>848</v>
      </c>
      <c r="F6617" s="6">
        <v>4.3383947939262474E-3</v>
      </c>
      <c r="G6617" t="s">
        <v>217</v>
      </c>
      <c r="H6617" t="s">
        <v>417</v>
      </c>
      <c r="I6617" s="1">
        <v>77.194999999999993</v>
      </c>
      <c r="J6617" s="2">
        <v>0.22212581344902388</v>
      </c>
      <c r="K6617" s="2">
        <v>0.39088937093275489</v>
      </c>
      <c r="L6617" s="2">
        <v>0.3349240648513761</v>
      </c>
    </row>
    <row r="6618" spans="1:12" x14ac:dyDescent="0.35">
      <c r="A6618">
        <v>7830624</v>
      </c>
      <c r="B6618" t="s">
        <v>47</v>
      </c>
      <c r="C6618" t="s">
        <v>96</v>
      </c>
      <c r="D6618" t="s">
        <v>847</v>
      </c>
      <c r="E6618" t="s">
        <v>849</v>
      </c>
      <c r="F6618" s="6">
        <v>2.1691973969631237E-3</v>
      </c>
      <c r="G6618" t="s">
        <v>663</v>
      </c>
      <c r="H6618" t="s">
        <v>206</v>
      </c>
      <c r="I6618" s="1">
        <v>80.94</v>
      </c>
      <c r="J6618" s="2">
        <v>0.11323210412147507</v>
      </c>
      <c r="K6618" s="2">
        <v>0.21691973969631237</v>
      </c>
      <c r="L6618" s="2">
        <v>0.15921909224702582</v>
      </c>
    </row>
    <row r="6619" spans="1:12" x14ac:dyDescent="0.35">
      <c r="A6619">
        <v>7830624</v>
      </c>
      <c r="B6619" t="s">
        <v>47</v>
      </c>
      <c r="C6619" t="s">
        <v>96</v>
      </c>
      <c r="D6619" t="s">
        <v>2241</v>
      </c>
      <c r="E6619" t="s">
        <v>2242</v>
      </c>
      <c r="F6619" s="6">
        <v>3.0368763557483729E-2</v>
      </c>
      <c r="G6619" t="s">
        <v>271</v>
      </c>
      <c r="H6619" t="s">
        <v>237</v>
      </c>
      <c r="I6619" s="1">
        <v>67.72999999999999</v>
      </c>
      <c r="J6619" s="2">
        <v>1.7947939262472885</v>
      </c>
      <c r="K6619" s="2">
        <v>2.7210412147505418</v>
      </c>
      <c r="L6619" s="2">
        <v>2.0559652001635369</v>
      </c>
    </row>
    <row r="6620" spans="1:12" x14ac:dyDescent="0.35">
      <c r="A6620">
        <v>7830624</v>
      </c>
      <c r="B6620" t="s">
        <v>47</v>
      </c>
      <c r="C6620" t="str">
        <f>C6619</f>
        <v>E</v>
      </c>
      <c r="D6620" s="4" t="str">
        <f>"Comparison School Score"</f>
        <v>Comparison School Score</v>
      </c>
      <c r="F6620" s="6">
        <v>0.61605206073752716</v>
      </c>
      <c r="I6620" s="1"/>
      <c r="J6620" s="2">
        <v>38.779392624728843</v>
      </c>
      <c r="K6620" s="2">
        <v>48.623861171366585</v>
      </c>
      <c r="L6620" s="2">
        <v>40.309544670452524</v>
      </c>
    </row>
    <row r="6621" spans="1:12" x14ac:dyDescent="0.35">
      <c r="A6621">
        <v>7830624</v>
      </c>
      <c r="B6621" t="s">
        <v>47</v>
      </c>
      <c r="C6621" t="s">
        <v>98</v>
      </c>
      <c r="D6621" t="s">
        <v>824</v>
      </c>
      <c r="E6621" t="s">
        <v>867</v>
      </c>
      <c r="F6621" s="6">
        <v>8.0260303687635579E-2</v>
      </c>
      <c r="G6621" t="s">
        <v>868</v>
      </c>
      <c r="H6621" t="s">
        <v>250</v>
      </c>
      <c r="I6621" s="1">
        <v>83.905000000000001</v>
      </c>
      <c r="J6621" s="2">
        <v>5.8349240780911069</v>
      </c>
      <c r="K6621" s="2">
        <v>7.5284164859002169</v>
      </c>
      <c r="L6621" s="2">
        <v>6.7258136939588704</v>
      </c>
    </row>
    <row r="6622" spans="1:12" x14ac:dyDescent="0.35">
      <c r="A6622">
        <v>7830624</v>
      </c>
      <c r="B6622" t="s">
        <v>47</v>
      </c>
      <c r="C6622" t="s">
        <v>98</v>
      </c>
      <c r="D6622" t="s">
        <v>873</v>
      </c>
      <c r="E6622" t="s">
        <v>874</v>
      </c>
      <c r="F6622" s="6">
        <v>2.1691973969631237E-3</v>
      </c>
      <c r="G6622" t="s">
        <v>875</v>
      </c>
      <c r="H6622" t="s">
        <v>429</v>
      </c>
      <c r="I6622" s="1">
        <v>79.444999999999993</v>
      </c>
      <c r="J6622" s="2">
        <v>0.1279826464208243</v>
      </c>
      <c r="K6622" s="2">
        <v>0.21540130151843817</v>
      </c>
      <c r="L6622" s="2">
        <v>0.17245119305856835</v>
      </c>
    </row>
    <row r="6623" spans="1:12" x14ac:dyDescent="0.35">
      <c r="A6623">
        <v>7830624</v>
      </c>
      <c r="B6623" t="s">
        <v>47</v>
      </c>
      <c r="C6623" t="s">
        <v>98</v>
      </c>
      <c r="D6623" t="s">
        <v>2459</v>
      </c>
      <c r="E6623" t="s">
        <v>2460</v>
      </c>
      <c r="F6623" s="6">
        <v>4.3383947939262474E-3</v>
      </c>
      <c r="G6623" t="s">
        <v>651</v>
      </c>
      <c r="H6623" t="s">
        <v>2461</v>
      </c>
      <c r="I6623" s="1">
        <v>55.61</v>
      </c>
      <c r="J6623" s="2">
        <v>0.20780911062906723</v>
      </c>
      <c r="K6623" s="2">
        <v>0.1978308026030369</v>
      </c>
      <c r="L6623" s="2">
        <v>0.24121474392243425</v>
      </c>
    </row>
    <row r="6624" spans="1:12" x14ac:dyDescent="0.35">
      <c r="A6624">
        <v>7830624</v>
      </c>
      <c r="B6624" t="s">
        <v>47</v>
      </c>
      <c r="C6624" t="s">
        <v>98</v>
      </c>
      <c r="D6624" t="s">
        <v>2241</v>
      </c>
      <c r="E6624" t="s">
        <v>2495</v>
      </c>
      <c r="F6624" s="6">
        <v>1.735357917570499E-2</v>
      </c>
      <c r="G6624" t="s">
        <v>802</v>
      </c>
      <c r="H6624" t="s">
        <v>1060</v>
      </c>
      <c r="I6624" s="1">
        <v>78.509999999999991</v>
      </c>
      <c r="J6624" s="2">
        <v>1.0325379609544469</v>
      </c>
      <c r="K6624" s="2">
        <v>1.6503253796095445</v>
      </c>
      <c r="L6624" s="2">
        <v>1.3622559652928417</v>
      </c>
    </row>
    <row r="6625" spans="1:12" x14ac:dyDescent="0.35">
      <c r="A6625">
        <v>7830624</v>
      </c>
      <c r="B6625" t="s">
        <v>47</v>
      </c>
      <c r="C6625" t="str">
        <f>C6624</f>
        <v>H</v>
      </c>
      <c r="D6625" s="4" t="str">
        <f>"Comparison School Score"</f>
        <v>Comparison School Score</v>
      </c>
      <c r="F6625" s="6">
        <v>0.10412147505422994</v>
      </c>
      <c r="I6625" s="1"/>
      <c r="J6625" s="2">
        <v>7.2032537960954457</v>
      </c>
      <c r="K6625" s="2">
        <v>9.5919739696312369</v>
      </c>
      <c r="L6625" s="2">
        <v>8.5017355962327148</v>
      </c>
    </row>
    <row r="6626" spans="1:12" x14ac:dyDescent="0.35">
      <c r="A6626">
        <v>7830624</v>
      </c>
      <c r="B6626" t="s">
        <v>47</v>
      </c>
      <c r="C6626" t="s">
        <v>97</v>
      </c>
      <c r="D6626" t="s">
        <v>824</v>
      </c>
      <c r="E6626" t="s">
        <v>888</v>
      </c>
      <c r="F6626" s="6">
        <v>0.22776572668112799</v>
      </c>
      <c r="G6626" t="s">
        <v>245</v>
      </c>
      <c r="H6626" t="s">
        <v>144</v>
      </c>
      <c r="I6626" s="1">
        <v>63.19</v>
      </c>
      <c r="J6626" s="2">
        <v>11.388286334056399</v>
      </c>
      <c r="K6626" s="2">
        <v>17.515184381778745</v>
      </c>
      <c r="L6626" s="2">
        <v>14.394794100018748</v>
      </c>
    </row>
    <row r="6627" spans="1:12" x14ac:dyDescent="0.35">
      <c r="A6627">
        <v>7830624</v>
      </c>
      <c r="B6627" t="s">
        <v>47</v>
      </c>
      <c r="C6627" t="s">
        <v>97</v>
      </c>
      <c r="D6627" t="s">
        <v>1957</v>
      </c>
      <c r="E6627" t="s">
        <v>2572</v>
      </c>
      <c r="F6627" s="6">
        <v>2.1691973969631237E-3</v>
      </c>
      <c r="G6627" t="s">
        <v>1828</v>
      </c>
      <c r="H6627" t="s">
        <v>342</v>
      </c>
      <c r="I6627" s="1">
        <v>57.74</v>
      </c>
      <c r="J6627" s="2">
        <v>8.5900216919739703E-2</v>
      </c>
      <c r="K6627" s="2">
        <v>0.15119305856832974</v>
      </c>
      <c r="L6627" s="2">
        <v>0.12516269145973852</v>
      </c>
    </row>
    <row r="6628" spans="1:12" x14ac:dyDescent="0.35">
      <c r="A6628">
        <v>7830624</v>
      </c>
      <c r="B6628" t="s">
        <v>47</v>
      </c>
      <c r="C6628" t="s">
        <v>97</v>
      </c>
      <c r="D6628" t="s">
        <v>873</v>
      </c>
      <c r="E6628" t="s">
        <v>2030</v>
      </c>
      <c r="F6628" s="6">
        <v>2.1691973969631237E-3</v>
      </c>
      <c r="G6628" t="s">
        <v>205</v>
      </c>
      <c r="H6628" t="s">
        <v>1055</v>
      </c>
      <c r="I6628" s="1">
        <v>86.405000000000001</v>
      </c>
      <c r="J6628" s="2">
        <v>0.16811279826464209</v>
      </c>
      <c r="K6628" s="2">
        <v>0.18937093275488071</v>
      </c>
      <c r="L6628" s="2">
        <v>0.18763557483731019</v>
      </c>
    </row>
    <row r="6629" spans="1:12" x14ac:dyDescent="0.35">
      <c r="A6629">
        <v>7830624</v>
      </c>
      <c r="B6629" t="s">
        <v>47</v>
      </c>
      <c r="C6629" t="s">
        <v>97</v>
      </c>
      <c r="D6629" t="s">
        <v>2459</v>
      </c>
      <c r="E6629" t="s">
        <v>2896</v>
      </c>
      <c r="F6629" s="6">
        <v>3.2537960954446853E-2</v>
      </c>
      <c r="G6629" t="s">
        <v>1120</v>
      </c>
      <c r="H6629" t="s">
        <v>211</v>
      </c>
      <c r="I6629" s="1">
        <v>77.304999999999993</v>
      </c>
      <c r="J6629" s="2">
        <v>1.9978308026030367</v>
      </c>
      <c r="K6629" s="2">
        <v>2.9381778741865507</v>
      </c>
      <c r="L6629" s="2">
        <v>2.5151844810767181</v>
      </c>
    </row>
    <row r="6630" spans="1:12" x14ac:dyDescent="0.35">
      <c r="A6630">
        <v>7830624</v>
      </c>
      <c r="B6630" t="s">
        <v>47</v>
      </c>
      <c r="C6630" t="s">
        <v>97</v>
      </c>
      <c r="D6630" t="s">
        <v>2241</v>
      </c>
      <c r="E6630" t="s">
        <v>2495</v>
      </c>
      <c r="F6630" s="6">
        <v>1.5184381778741865E-2</v>
      </c>
      <c r="G6630" t="s">
        <v>1742</v>
      </c>
      <c r="H6630" t="s">
        <v>144</v>
      </c>
      <c r="I6630" s="1">
        <v>71.320000000000007</v>
      </c>
      <c r="J6630" s="2">
        <v>0.79718004338394788</v>
      </c>
      <c r="K6630" s="2">
        <v>1.1676789587852494</v>
      </c>
      <c r="L6630" s="2">
        <v>1.082646420824295</v>
      </c>
    </row>
    <row r="6631" spans="1:12" x14ac:dyDescent="0.35">
      <c r="A6631">
        <v>7830624</v>
      </c>
      <c r="B6631" t="s">
        <v>47</v>
      </c>
      <c r="C6631" t="str">
        <f>C6630</f>
        <v>M</v>
      </c>
      <c r="D6631" s="4" t="str">
        <f>"Comparison School Score"</f>
        <v>Comparison School Score</v>
      </c>
      <c r="F6631" s="6">
        <v>0.27982646420824292</v>
      </c>
      <c r="I6631" s="1"/>
      <c r="J6631" s="2">
        <v>14.437310195227766</v>
      </c>
      <c r="K6631" s="2">
        <v>21.961605206073752</v>
      </c>
      <c r="L6631" s="2">
        <v>18.305423268216813</v>
      </c>
    </row>
    <row r="6632" spans="1:12" x14ac:dyDescent="0.35">
      <c r="A6632">
        <v>7830103</v>
      </c>
      <c r="B6632" t="s">
        <v>66</v>
      </c>
      <c r="C6632" t="s">
        <v>96</v>
      </c>
      <c r="D6632" t="s">
        <v>1545</v>
      </c>
      <c r="E6632" t="s">
        <v>1865</v>
      </c>
      <c r="F6632" s="6">
        <v>2.3041474654377881E-2</v>
      </c>
      <c r="G6632" t="s">
        <v>1684</v>
      </c>
      <c r="H6632" t="s">
        <v>1866</v>
      </c>
      <c r="I6632" s="1">
        <v>82.655000000000015</v>
      </c>
      <c r="J6632" s="2">
        <v>1.6290322580645162</v>
      </c>
      <c r="K6632" s="2">
        <v>2.1866359447004609</v>
      </c>
      <c r="L6632" s="2">
        <v>1.9032257712931129</v>
      </c>
    </row>
    <row r="6633" spans="1:12" x14ac:dyDescent="0.35">
      <c r="A6633">
        <v>7830103</v>
      </c>
      <c r="B6633" t="s">
        <v>66</v>
      </c>
      <c r="C6633" t="s">
        <v>96</v>
      </c>
      <c r="D6633" t="s">
        <v>1545</v>
      </c>
      <c r="E6633" t="s">
        <v>1867</v>
      </c>
      <c r="F6633" s="6">
        <v>1.8433179723502304E-2</v>
      </c>
      <c r="G6633" t="s">
        <v>890</v>
      </c>
      <c r="H6633" t="s">
        <v>628</v>
      </c>
      <c r="I6633" s="1">
        <v>67.400000000000006</v>
      </c>
      <c r="J6633" s="2">
        <v>0.73364055299539166</v>
      </c>
      <c r="K6633" s="2">
        <v>1.544700460829493</v>
      </c>
      <c r="L6633" s="2">
        <v>1.2423963414908554</v>
      </c>
    </row>
    <row r="6634" spans="1:12" x14ac:dyDescent="0.35">
      <c r="A6634">
        <v>7830103</v>
      </c>
      <c r="B6634" t="s">
        <v>66</v>
      </c>
      <c r="C6634" t="s">
        <v>96</v>
      </c>
      <c r="D6634" t="s">
        <v>1545</v>
      </c>
      <c r="E6634" t="s">
        <v>2673</v>
      </c>
      <c r="F6634" s="6">
        <v>3.6866359447004608E-2</v>
      </c>
      <c r="G6634" t="s">
        <v>1209</v>
      </c>
      <c r="H6634" t="s">
        <v>206</v>
      </c>
      <c r="I6634" s="1">
        <v>80.754999999999995</v>
      </c>
      <c r="J6634" s="2">
        <v>2.0940092165898618</v>
      </c>
      <c r="K6634" s="2">
        <v>3.6866359447004609</v>
      </c>
      <c r="L6634" s="2">
        <v>2.9751150948660716</v>
      </c>
    </row>
    <row r="6635" spans="1:12" x14ac:dyDescent="0.35">
      <c r="A6635">
        <v>7830103</v>
      </c>
      <c r="B6635" t="s">
        <v>66</v>
      </c>
      <c r="C6635" t="s">
        <v>96</v>
      </c>
      <c r="D6635" t="s">
        <v>1545</v>
      </c>
      <c r="E6635" t="s">
        <v>1868</v>
      </c>
      <c r="F6635" s="6">
        <v>2.3041474654377881E-2</v>
      </c>
      <c r="G6635" t="s">
        <v>645</v>
      </c>
      <c r="H6635" t="s">
        <v>520</v>
      </c>
      <c r="I6635" s="1">
        <v>74.06</v>
      </c>
      <c r="J6635" s="2">
        <v>1.1912442396313365</v>
      </c>
      <c r="K6635" s="2">
        <v>2.0483870967741939</v>
      </c>
      <c r="L6635" s="2">
        <v>1.7050691244239633</v>
      </c>
    </row>
    <row r="6636" spans="1:12" x14ac:dyDescent="0.35">
      <c r="A6636">
        <v>7830103</v>
      </c>
      <c r="B6636" t="s">
        <v>66</v>
      </c>
      <c r="C6636" t="s">
        <v>96</v>
      </c>
      <c r="D6636" t="s">
        <v>1545</v>
      </c>
      <c r="E6636" t="s">
        <v>2675</v>
      </c>
      <c r="F6636" s="6">
        <v>4.608294930875576E-3</v>
      </c>
      <c r="G6636" t="s">
        <v>2074</v>
      </c>
      <c r="H6636" t="s">
        <v>264</v>
      </c>
      <c r="I6636" s="1">
        <v>69.405000000000001</v>
      </c>
      <c r="J6636" s="2">
        <v>0.23870967741935484</v>
      </c>
      <c r="K6636" s="2">
        <v>0.39262672811059907</v>
      </c>
      <c r="L6636" s="2">
        <v>0.31935485277307746</v>
      </c>
    </row>
    <row r="6637" spans="1:12" x14ac:dyDescent="0.35">
      <c r="A6637">
        <v>7830103</v>
      </c>
      <c r="B6637" t="s">
        <v>66</v>
      </c>
      <c r="C6637" t="s">
        <v>96</v>
      </c>
      <c r="D6637" t="s">
        <v>1885</v>
      </c>
      <c r="E6637" t="s">
        <v>1886</v>
      </c>
      <c r="F6637" s="6">
        <v>9.2165898617511521E-3</v>
      </c>
      <c r="G6637" t="s">
        <v>1395</v>
      </c>
      <c r="H6637" t="s">
        <v>946</v>
      </c>
      <c r="I6637" s="1">
        <v>76.545000000000002</v>
      </c>
      <c r="J6637" s="2">
        <v>0.51981566820276492</v>
      </c>
      <c r="K6637" s="2">
        <v>0.816589861751152</v>
      </c>
      <c r="L6637" s="2">
        <v>0.70599076934673821</v>
      </c>
    </row>
    <row r="6638" spans="1:12" x14ac:dyDescent="0.35">
      <c r="A6638">
        <v>7830103</v>
      </c>
      <c r="B6638" t="s">
        <v>66</v>
      </c>
      <c r="C6638" t="str">
        <f>C6637</f>
        <v>E</v>
      </c>
      <c r="D6638" s="4" t="str">
        <f>"Comparison School Score"</f>
        <v>Comparison School Score</v>
      </c>
      <c r="F6638" s="6">
        <v>0.11520737327188939</v>
      </c>
      <c r="I6638" s="1"/>
      <c r="J6638" s="2">
        <v>6.4064516129032247</v>
      </c>
      <c r="K6638" s="2">
        <v>10.67557603686636</v>
      </c>
      <c r="L6638" s="2">
        <v>8.8511519541938171</v>
      </c>
    </row>
    <row r="6639" spans="1:12" x14ac:dyDescent="0.35">
      <c r="A6639">
        <v>7830103</v>
      </c>
      <c r="B6639" t="s">
        <v>66</v>
      </c>
      <c r="C6639" t="s">
        <v>98</v>
      </c>
      <c r="D6639" t="s">
        <v>1545</v>
      </c>
      <c r="E6639" t="s">
        <v>2312</v>
      </c>
      <c r="F6639" s="6">
        <v>2.3041474654377881E-2</v>
      </c>
      <c r="G6639" t="s">
        <v>1742</v>
      </c>
      <c r="H6639" t="s">
        <v>198</v>
      </c>
      <c r="I6639" s="1">
        <v>61.005000000000003</v>
      </c>
      <c r="J6639" s="2">
        <v>1.2096774193548387</v>
      </c>
      <c r="K6639" s="2">
        <v>1.1981566820276499</v>
      </c>
      <c r="L6639" s="2">
        <v>1.4055299539170507</v>
      </c>
    </row>
    <row r="6640" spans="1:12" x14ac:dyDescent="0.35">
      <c r="A6640">
        <v>7830103</v>
      </c>
      <c r="B6640" t="s">
        <v>66</v>
      </c>
      <c r="C6640" t="s">
        <v>98</v>
      </c>
      <c r="D6640" t="s">
        <v>1545</v>
      </c>
      <c r="E6640" t="s">
        <v>2313</v>
      </c>
      <c r="F6640" s="6">
        <v>1.3824884792626729E-2</v>
      </c>
      <c r="G6640" t="s">
        <v>1284</v>
      </c>
      <c r="H6640" t="s">
        <v>206</v>
      </c>
      <c r="I6640" s="1">
        <v>86.56</v>
      </c>
      <c r="J6640" s="2">
        <v>1.0755760368663594</v>
      </c>
      <c r="K6640" s="2">
        <v>1.3824884792626728</v>
      </c>
      <c r="L6640" s="2">
        <v>1.195852534562212</v>
      </c>
    </row>
    <row r="6641" spans="1:12" x14ac:dyDescent="0.35">
      <c r="A6641">
        <v>7830103</v>
      </c>
      <c r="B6641" t="s">
        <v>66</v>
      </c>
      <c r="C6641" t="s">
        <v>98</v>
      </c>
      <c r="D6641" t="s">
        <v>1545</v>
      </c>
      <c r="E6641" t="s">
        <v>2314</v>
      </c>
      <c r="F6641" s="6">
        <v>0.39631336405529954</v>
      </c>
      <c r="G6641" t="s">
        <v>263</v>
      </c>
      <c r="H6641" t="s">
        <v>612</v>
      </c>
      <c r="I6641" s="1">
        <v>65.330000000000013</v>
      </c>
      <c r="J6641" s="2">
        <v>20.925345622119814</v>
      </c>
      <c r="K6641" s="2">
        <v>28.69308755760369</v>
      </c>
      <c r="L6641" s="2">
        <v>25.879263882263466</v>
      </c>
    </row>
    <row r="6642" spans="1:12" x14ac:dyDescent="0.35">
      <c r="A6642">
        <v>7830103</v>
      </c>
      <c r="B6642" t="s">
        <v>66</v>
      </c>
      <c r="C6642" t="s">
        <v>98</v>
      </c>
      <c r="D6642" t="s">
        <v>1885</v>
      </c>
      <c r="E6642" t="s">
        <v>2317</v>
      </c>
      <c r="F6642" s="6">
        <v>4.608294930875576E-3</v>
      </c>
      <c r="G6642" t="s">
        <v>1083</v>
      </c>
      <c r="H6642" t="s">
        <v>386</v>
      </c>
      <c r="I6642" s="1">
        <v>70.009999999999991</v>
      </c>
      <c r="J6642" s="2">
        <v>0.28801843317972348</v>
      </c>
      <c r="K6642" s="2">
        <v>0.26451612903225807</v>
      </c>
      <c r="L6642" s="2">
        <v>0.32304146762267782</v>
      </c>
    </row>
    <row r="6643" spans="1:12" x14ac:dyDescent="0.35">
      <c r="A6643">
        <v>7830103</v>
      </c>
      <c r="B6643" t="s">
        <v>66</v>
      </c>
      <c r="C6643" t="str">
        <f>C6642</f>
        <v>H</v>
      </c>
      <c r="D6643" s="4" t="str">
        <f>"Comparison School Score"</f>
        <v>Comparison School Score</v>
      </c>
      <c r="F6643" s="6">
        <v>0.43778801843317972</v>
      </c>
      <c r="I6643" s="1"/>
      <c r="J6643" s="2">
        <v>23.498617511520735</v>
      </c>
      <c r="K6643" s="2">
        <v>31.538248847926273</v>
      </c>
      <c r="L6643" s="2">
        <v>28.803687838365406</v>
      </c>
    </row>
    <row r="6644" spans="1:12" x14ac:dyDescent="0.35">
      <c r="A6644">
        <v>7830103</v>
      </c>
      <c r="B6644" t="s">
        <v>66</v>
      </c>
      <c r="C6644" t="s">
        <v>97</v>
      </c>
      <c r="D6644" t="s">
        <v>1545</v>
      </c>
      <c r="E6644" t="s">
        <v>1546</v>
      </c>
      <c r="F6644" s="6">
        <v>0.29032258064516131</v>
      </c>
      <c r="G6644" t="s">
        <v>288</v>
      </c>
      <c r="H6644" t="s">
        <v>730</v>
      </c>
      <c r="I6644" s="1">
        <v>69.674999999999997</v>
      </c>
      <c r="J6644" s="2">
        <v>13.412903225806453</v>
      </c>
      <c r="K6644" s="2">
        <v>23.341935483870969</v>
      </c>
      <c r="L6644" s="2">
        <v>20.23548298497354</v>
      </c>
    </row>
    <row r="6645" spans="1:12" x14ac:dyDescent="0.35">
      <c r="A6645">
        <v>7830103</v>
      </c>
      <c r="B6645" t="s">
        <v>66</v>
      </c>
      <c r="C6645" t="s">
        <v>97</v>
      </c>
      <c r="D6645" t="s">
        <v>1545</v>
      </c>
      <c r="E6645" t="s">
        <v>2312</v>
      </c>
      <c r="F6645" s="6">
        <v>4.608294930875576E-3</v>
      </c>
      <c r="G6645" t="s">
        <v>498</v>
      </c>
      <c r="H6645" t="s">
        <v>401</v>
      </c>
      <c r="I6645" s="1">
        <v>68.575000000000003</v>
      </c>
      <c r="J6645" s="2">
        <v>0.28018433179723501</v>
      </c>
      <c r="K6645" s="2">
        <v>0.32903225806451614</v>
      </c>
      <c r="L6645" s="2">
        <v>0.31612903225806455</v>
      </c>
    </row>
    <row r="6646" spans="1:12" x14ac:dyDescent="0.35">
      <c r="A6646">
        <v>7830103</v>
      </c>
      <c r="B6646" t="s">
        <v>66</v>
      </c>
      <c r="C6646" t="s">
        <v>97</v>
      </c>
      <c r="D6646" t="s">
        <v>1545</v>
      </c>
      <c r="E6646" t="s">
        <v>2538</v>
      </c>
      <c r="F6646" s="6">
        <v>4.608294930875576E-3</v>
      </c>
      <c r="G6646" t="s">
        <v>1711</v>
      </c>
      <c r="H6646" t="s">
        <v>914</v>
      </c>
      <c r="I6646" s="1">
        <v>79.655000000000001</v>
      </c>
      <c r="J6646" s="2">
        <v>0.34423963133640556</v>
      </c>
      <c r="K6646" s="2">
        <v>0.40414746543778801</v>
      </c>
      <c r="L6646" s="2">
        <v>0.36728109192738334</v>
      </c>
    </row>
    <row r="6647" spans="1:12" x14ac:dyDescent="0.35">
      <c r="A6647">
        <v>7830103</v>
      </c>
      <c r="B6647" t="s">
        <v>66</v>
      </c>
      <c r="C6647" t="s">
        <v>97</v>
      </c>
      <c r="D6647" t="s">
        <v>1545</v>
      </c>
      <c r="E6647" t="s">
        <v>1547</v>
      </c>
      <c r="F6647" s="6">
        <v>0.14746543778801843</v>
      </c>
      <c r="G6647" t="s">
        <v>881</v>
      </c>
      <c r="H6647" t="s">
        <v>1405</v>
      </c>
      <c r="I6647" s="1">
        <v>72.424999999999997</v>
      </c>
      <c r="J6647" s="2">
        <v>7.9631336405529956</v>
      </c>
      <c r="K6647" s="2">
        <v>12.23963133640553</v>
      </c>
      <c r="L6647" s="2">
        <v>10.691244239631336</v>
      </c>
    </row>
    <row r="6648" spans="1:12" x14ac:dyDescent="0.35">
      <c r="A6648">
        <v>7830103</v>
      </c>
      <c r="B6648" t="s">
        <v>66</v>
      </c>
      <c r="C6648" t="str">
        <f>C6647</f>
        <v>M</v>
      </c>
      <c r="D6648" s="4" t="str">
        <f>"Comparison School Score"</f>
        <v>Comparison School Score</v>
      </c>
      <c r="F6648" s="6">
        <v>0.44700460829493083</v>
      </c>
      <c r="I6648" s="1"/>
      <c r="J6648" s="2">
        <v>22.00046082949309</v>
      </c>
      <c r="K6648" s="2">
        <v>36.314746543778803</v>
      </c>
      <c r="L6648" s="2">
        <v>31.610137348790325</v>
      </c>
    </row>
    <row r="6649" spans="1:12" x14ac:dyDescent="0.35">
      <c r="A6649">
        <v>7830644</v>
      </c>
      <c r="B6649" t="s">
        <v>53</v>
      </c>
      <c r="C6649" t="s">
        <v>97</v>
      </c>
      <c r="D6649" t="s">
        <v>392</v>
      </c>
      <c r="E6649" t="s">
        <v>588</v>
      </c>
      <c r="F6649" s="6">
        <v>9.9009900990099011E-3</v>
      </c>
      <c r="G6649" t="s">
        <v>589</v>
      </c>
      <c r="H6649" t="s">
        <v>590</v>
      </c>
      <c r="I6649" s="1">
        <v>59.78</v>
      </c>
      <c r="J6649" s="2">
        <v>0.30693069306930693</v>
      </c>
      <c r="K6649" s="2">
        <v>0.76435643564356437</v>
      </c>
      <c r="L6649" s="2">
        <v>0.59108911646474704</v>
      </c>
    </row>
    <row r="6650" spans="1:12" x14ac:dyDescent="0.35">
      <c r="A6650">
        <v>7830644</v>
      </c>
      <c r="B6650" t="s">
        <v>53</v>
      </c>
      <c r="C6650" t="s">
        <v>97</v>
      </c>
      <c r="D6650" t="s">
        <v>414</v>
      </c>
      <c r="E6650" t="s">
        <v>668</v>
      </c>
      <c r="F6650" s="6">
        <v>9.9009900990099011E-3</v>
      </c>
      <c r="G6650" t="s">
        <v>642</v>
      </c>
      <c r="H6650" t="s">
        <v>605</v>
      </c>
      <c r="I6650" s="1">
        <v>67.275000000000006</v>
      </c>
      <c r="J6650" s="2">
        <v>0.52574257425742577</v>
      </c>
      <c r="K6650" s="2">
        <v>0.87326732673267327</v>
      </c>
      <c r="L6650" s="2">
        <v>0.6663366638787902</v>
      </c>
    </row>
    <row r="6651" spans="1:12" x14ac:dyDescent="0.35">
      <c r="A6651">
        <v>7830644</v>
      </c>
      <c r="B6651" t="s">
        <v>53</v>
      </c>
      <c r="C6651" t="s">
        <v>97</v>
      </c>
      <c r="D6651" t="s">
        <v>472</v>
      </c>
      <c r="E6651" t="s">
        <v>672</v>
      </c>
      <c r="F6651" s="6">
        <v>7.9207920792079209E-2</v>
      </c>
      <c r="G6651" t="s">
        <v>673</v>
      </c>
      <c r="H6651" t="s">
        <v>359</v>
      </c>
      <c r="I6651" s="1">
        <v>59.284999999999997</v>
      </c>
      <c r="J6651" s="2">
        <v>2.6851485148514849</v>
      </c>
      <c r="K6651" s="2">
        <v>5.996039603960396</v>
      </c>
      <c r="L6651" s="2">
        <v>4.6970296425394489</v>
      </c>
    </row>
    <row r="6652" spans="1:12" x14ac:dyDescent="0.35">
      <c r="A6652">
        <v>7830644</v>
      </c>
      <c r="B6652" t="s">
        <v>53</v>
      </c>
      <c r="C6652" t="s">
        <v>97</v>
      </c>
      <c r="D6652" t="s">
        <v>472</v>
      </c>
      <c r="E6652" t="s">
        <v>687</v>
      </c>
      <c r="F6652" s="6">
        <v>5.9405940594059403E-2</v>
      </c>
      <c r="G6652" t="s">
        <v>1580</v>
      </c>
      <c r="H6652" t="s">
        <v>155</v>
      </c>
      <c r="I6652" s="1">
        <v>67.10499999999999</v>
      </c>
      <c r="J6652" s="2">
        <v>2.6970297029702968</v>
      </c>
      <c r="K6652" s="2">
        <v>5.2752475247524746</v>
      </c>
      <c r="L6652" s="2">
        <v>3.9920790266282484</v>
      </c>
    </row>
    <row r="6653" spans="1:12" x14ac:dyDescent="0.35">
      <c r="A6653">
        <v>7830644</v>
      </c>
      <c r="B6653" t="s">
        <v>53</v>
      </c>
      <c r="C6653" t="s">
        <v>97</v>
      </c>
      <c r="D6653" t="s">
        <v>472</v>
      </c>
      <c r="E6653" t="s">
        <v>674</v>
      </c>
      <c r="F6653" s="6">
        <v>7.9207920792079209E-2</v>
      </c>
      <c r="G6653" t="s">
        <v>675</v>
      </c>
      <c r="H6653" t="s">
        <v>676</v>
      </c>
      <c r="I6653" s="1">
        <v>60.615000000000002</v>
      </c>
      <c r="J6653" s="2">
        <v>2.5663366336633664</v>
      </c>
      <c r="K6653" s="2">
        <v>6.2970297029702973</v>
      </c>
      <c r="L6653" s="2">
        <v>4.7920792079207919</v>
      </c>
    </row>
    <row r="6654" spans="1:12" x14ac:dyDescent="0.35">
      <c r="A6654">
        <v>7830644</v>
      </c>
      <c r="B6654" t="s">
        <v>53</v>
      </c>
      <c r="C6654" t="s">
        <v>97</v>
      </c>
      <c r="D6654" t="s">
        <v>472</v>
      </c>
      <c r="E6654" t="s">
        <v>2569</v>
      </c>
      <c r="F6654" s="6">
        <v>9.9009900990099011E-3</v>
      </c>
      <c r="G6654" t="s">
        <v>826</v>
      </c>
      <c r="H6654" t="s">
        <v>1071</v>
      </c>
      <c r="I6654" s="1">
        <v>71.344999999999999</v>
      </c>
      <c r="J6654" s="2">
        <v>0.63366336633663367</v>
      </c>
      <c r="K6654" s="2">
        <v>0.81881188118811887</v>
      </c>
      <c r="L6654" s="2">
        <v>0.70693070817701886</v>
      </c>
    </row>
    <row r="6655" spans="1:12" x14ac:dyDescent="0.35">
      <c r="A6655">
        <v>7830644</v>
      </c>
      <c r="B6655" t="s">
        <v>53</v>
      </c>
      <c r="C6655" t="s">
        <v>97</v>
      </c>
      <c r="D6655" t="s">
        <v>472</v>
      </c>
      <c r="E6655" t="s">
        <v>677</v>
      </c>
      <c r="F6655" s="6">
        <v>2.9702970297029702E-2</v>
      </c>
      <c r="G6655" t="s">
        <v>678</v>
      </c>
      <c r="H6655" t="s">
        <v>439</v>
      </c>
      <c r="I6655" s="1">
        <v>70.024999999999991</v>
      </c>
      <c r="J6655" s="2">
        <v>1.3039603960396038</v>
      </c>
      <c r="K6655" s="2">
        <v>2.7029702970297027</v>
      </c>
      <c r="L6655" s="2">
        <v>2.0821781724986463</v>
      </c>
    </row>
    <row r="6656" spans="1:12" x14ac:dyDescent="0.35">
      <c r="A6656">
        <v>7830644</v>
      </c>
      <c r="B6656" t="s">
        <v>53</v>
      </c>
      <c r="C6656" t="s">
        <v>97</v>
      </c>
      <c r="D6656" t="s">
        <v>472</v>
      </c>
      <c r="E6656" t="s">
        <v>679</v>
      </c>
      <c r="F6656" s="6">
        <v>0.16831683168316833</v>
      </c>
      <c r="G6656" t="s">
        <v>630</v>
      </c>
      <c r="H6656" t="s">
        <v>680</v>
      </c>
      <c r="I6656" s="1">
        <v>65.495000000000005</v>
      </c>
      <c r="J6656" s="2">
        <v>6.0257425742574258</v>
      </c>
      <c r="K6656" s="2">
        <v>13.44851485148515</v>
      </c>
      <c r="L6656" s="2">
        <v>11.007921048910312</v>
      </c>
    </row>
    <row r="6657" spans="1:12" x14ac:dyDescent="0.35">
      <c r="A6657">
        <v>7830644</v>
      </c>
      <c r="B6657" t="s">
        <v>53</v>
      </c>
      <c r="C6657" t="s">
        <v>97</v>
      </c>
      <c r="D6657" t="s">
        <v>472</v>
      </c>
      <c r="E6657" t="s">
        <v>681</v>
      </c>
      <c r="F6657" s="6">
        <v>4.9504950495049507E-2</v>
      </c>
      <c r="G6657" t="s">
        <v>551</v>
      </c>
      <c r="H6657" t="s">
        <v>259</v>
      </c>
      <c r="I6657" s="1">
        <v>62.879999999999995</v>
      </c>
      <c r="J6657" s="2">
        <v>1.9554455445544556</v>
      </c>
      <c r="K6657" s="2">
        <v>4.1980198019801982</v>
      </c>
      <c r="L6657" s="2">
        <v>3.1089108533198293</v>
      </c>
    </row>
    <row r="6658" spans="1:12" x14ac:dyDescent="0.35">
      <c r="A6658">
        <v>7830644</v>
      </c>
      <c r="B6658" t="s">
        <v>53</v>
      </c>
      <c r="C6658" t="s">
        <v>97</v>
      </c>
      <c r="D6658" t="s">
        <v>472</v>
      </c>
      <c r="E6658" t="s">
        <v>682</v>
      </c>
      <c r="F6658" s="6">
        <v>4.9504950495049507E-2</v>
      </c>
      <c r="G6658" t="s">
        <v>604</v>
      </c>
      <c r="H6658" t="s">
        <v>167</v>
      </c>
      <c r="I6658" s="1">
        <v>72.375</v>
      </c>
      <c r="J6658" s="2">
        <v>1.9653465346534655</v>
      </c>
      <c r="K6658" s="2">
        <v>4.4306930693069306</v>
      </c>
      <c r="L6658" s="2">
        <v>3.579208071869199</v>
      </c>
    </row>
    <row r="6659" spans="1:12" x14ac:dyDescent="0.35">
      <c r="A6659">
        <v>7830644</v>
      </c>
      <c r="B6659" t="s">
        <v>53</v>
      </c>
      <c r="C6659" t="s">
        <v>97</v>
      </c>
      <c r="D6659" t="s">
        <v>472</v>
      </c>
      <c r="E6659" t="s">
        <v>683</v>
      </c>
      <c r="F6659" s="6">
        <v>0.10891089108910891</v>
      </c>
      <c r="G6659" t="s">
        <v>673</v>
      </c>
      <c r="H6659" t="s">
        <v>684</v>
      </c>
      <c r="I6659" s="1">
        <v>55.18</v>
      </c>
      <c r="J6659" s="2">
        <v>3.6920792079207918</v>
      </c>
      <c r="K6659" s="2">
        <v>8.1029702970297031</v>
      </c>
      <c r="L6659" s="2">
        <v>6.0118812712112275</v>
      </c>
    </row>
    <row r="6660" spans="1:12" x14ac:dyDescent="0.35">
      <c r="A6660">
        <v>7830644</v>
      </c>
      <c r="B6660" t="s">
        <v>53</v>
      </c>
      <c r="C6660" t="s">
        <v>97</v>
      </c>
      <c r="D6660" t="s">
        <v>472</v>
      </c>
      <c r="E6660" t="s">
        <v>685</v>
      </c>
      <c r="F6660" s="6">
        <v>4.9504950495049507E-2</v>
      </c>
      <c r="G6660" t="s">
        <v>686</v>
      </c>
      <c r="H6660" t="s">
        <v>215</v>
      </c>
      <c r="I6660" s="1">
        <v>70.985000000000014</v>
      </c>
      <c r="J6660" s="2">
        <v>2.3366336633663369</v>
      </c>
      <c r="K6660" s="2">
        <v>4.6138613861386144</v>
      </c>
      <c r="L6660" s="2">
        <v>3.5148514851485149</v>
      </c>
    </row>
    <row r="6661" spans="1:12" x14ac:dyDescent="0.35">
      <c r="A6661">
        <v>7830644</v>
      </c>
      <c r="B6661" t="s">
        <v>53</v>
      </c>
      <c r="C6661" t="s">
        <v>97</v>
      </c>
      <c r="D6661" t="s">
        <v>472</v>
      </c>
      <c r="E6661" t="s">
        <v>1574</v>
      </c>
      <c r="F6661" s="6">
        <v>0.14851485148514851</v>
      </c>
      <c r="G6661" t="s">
        <v>1575</v>
      </c>
      <c r="H6661" t="s">
        <v>760</v>
      </c>
      <c r="I6661" s="1">
        <v>62.015000000000001</v>
      </c>
      <c r="J6661" s="2">
        <v>4.9306930693069306</v>
      </c>
      <c r="K6661" s="2">
        <v>11.480198019801978</v>
      </c>
      <c r="L6661" s="2">
        <v>9.2227720506120434</v>
      </c>
    </row>
    <row r="6662" spans="1:12" x14ac:dyDescent="0.35">
      <c r="A6662">
        <v>7830644</v>
      </c>
      <c r="B6662" t="s">
        <v>53</v>
      </c>
      <c r="C6662" t="s">
        <v>97</v>
      </c>
      <c r="D6662" t="s">
        <v>472</v>
      </c>
      <c r="E6662" t="s">
        <v>815</v>
      </c>
      <c r="F6662" s="6">
        <v>3.9603960396039604E-2</v>
      </c>
      <c r="G6662" t="s">
        <v>580</v>
      </c>
      <c r="H6662" t="s">
        <v>816</v>
      </c>
      <c r="I6662" s="1">
        <v>68.52</v>
      </c>
      <c r="J6662" s="2">
        <v>1.8851485148514853</v>
      </c>
      <c r="K6662" s="2">
        <v>3.1881188118811883</v>
      </c>
      <c r="L6662" s="2">
        <v>2.7168316227374691</v>
      </c>
    </row>
    <row r="6663" spans="1:12" x14ac:dyDescent="0.35">
      <c r="A6663">
        <v>7830644</v>
      </c>
      <c r="B6663" t="s">
        <v>53</v>
      </c>
      <c r="C6663" t="s">
        <v>97</v>
      </c>
      <c r="D6663" t="s">
        <v>472</v>
      </c>
      <c r="E6663" t="s">
        <v>1576</v>
      </c>
      <c r="F6663" s="6">
        <v>1.9801980198019802E-2</v>
      </c>
      <c r="G6663" t="s">
        <v>871</v>
      </c>
      <c r="H6663" t="s">
        <v>436</v>
      </c>
      <c r="I6663" s="1">
        <v>70.53</v>
      </c>
      <c r="J6663" s="2">
        <v>0.81782178217821777</v>
      </c>
      <c r="K6663" s="2">
        <v>1.6316831683168318</v>
      </c>
      <c r="L6663" s="2">
        <v>1.3960396039603959</v>
      </c>
    </row>
    <row r="6664" spans="1:12" x14ac:dyDescent="0.35">
      <c r="A6664">
        <v>7830644</v>
      </c>
      <c r="B6664" t="s">
        <v>53</v>
      </c>
      <c r="C6664" t="s">
        <v>97</v>
      </c>
      <c r="D6664" t="s">
        <v>472</v>
      </c>
      <c r="E6664" t="s">
        <v>817</v>
      </c>
      <c r="F6664" s="6">
        <v>9.9009900990099011E-3</v>
      </c>
      <c r="G6664" t="s">
        <v>714</v>
      </c>
      <c r="H6664" t="s">
        <v>482</v>
      </c>
      <c r="I6664" s="1">
        <v>67.19</v>
      </c>
      <c r="J6664" s="2">
        <v>0.5217821782178218</v>
      </c>
      <c r="K6664" s="2">
        <v>0.80396039603960401</v>
      </c>
      <c r="L6664" s="2">
        <v>0.66534650443804144</v>
      </c>
    </row>
    <row r="6665" spans="1:12" x14ac:dyDescent="0.35">
      <c r="A6665">
        <v>7830644</v>
      </c>
      <c r="B6665" t="s">
        <v>53</v>
      </c>
      <c r="C6665" t="s">
        <v>97</v>
      </c>
      <c r="D6665" t="s">
        <v>492</v>
      </c>
      <c r="E6665" t="s">
        <v>697</v>
      </c>
      <c r="F6665" s="6">
        <v>9.9009900990099011E-3</v>
      </c>
      <c r="G6665" t="s">
        <v>678</v>
      </c>
      <c r="H6665" t="s">
        <v>698</v>
      </c>
      <c r="I6665" s="1">
        <v>62.334999999999994</v>
      </c>
      <c r="J6665" s="2">
        <v>0.43465346534653465</v>
      </c>
      <c r="K6665" s="2">
        <v>0.70495049504950502</v>
      </c>
      <c r="L6665" s="2">
        <v>0.61683167561446084</v>
      </c>
    </row>
    <row r="6666" spans="1:12" x14ac:dyDescent="0.35">
      <c r="A6666">
        <v>7830644</v>
      </c>
      <c r="B6666" t="s">
        <v>53</v>
      </c>
      <c r="C6666" t="s">
        <v>97</v>
      </c>
      <c r="D6666" t="s">
        <v>492</v>
      </c>
      <c r="E6666" t="s">
        <v>708</v>
      </c>
      <c r="F6666" s="6">
        <v>9.9009900990099011E-3</v>
      </c>
      <c r="G6666" t="s">
        <v>709</v>
      </c>
      <c r="H6666" t="s">
        <v>226</v>
      </c>
      <c r="I6666" s="1">
        <v>64.694999999999993</v>
      </c>
      <c r="J6666" s="2">
        <v>0.401980198019802</v>
      </c>
      <c r="K6666" s="2">
        <v>0.75247524752475248</v>
      </c>
      <c r="L6666" s="2">
        <v>0.64059402919051667</v>
      </c>
    </row>
    <row r="6667" spans="1:12" x14ac:dyDescent="0.35">
      <c r="A6667">
        <v>7830644</v>
      </c>
      <c r="B6667" t="s">
        <v>53</v>
      </c>
      <c r="C6667" t="s">
        <v>97</v>
      </c>
      <c r="D6667" t="s">
        <v>710</v>
      </c>
      <c r="E6667" t="s">
        <v>713</v>
      </c>
      <c r="F6667" s="6">
        <v>1.9801980198019802E-2</v>
      </c>
      <c r="G6667" t="s">
        <v>714</v>
      </c>
      <c r="H6667" t="s">
        <v>715</v>
      </c>
      <c r="I6667" s="1">
        <v>75.8</v>
      </c>
      <c r="J6667" s="2">
        <v>1.0435643564356436</v>
      </c>
      <c r="K6667" s="2">
        <v>1.5881188118811882</v>
      </c>
      <c r="L6667" s="2">
        <v>1.5009901594407489</v>
      </c>
    </row>
    <row r="6668" spans="1:12" x14ac:dyDescent="0.35">
      <c r="A6668">
        <v>7830644</v>
      </c>
      <c r="B6668" t="s">
        <v>53</v>
      </c>
      <c r="C6668" t="s">
        <v>97</v>
      </c>
      <c r="D6668" t="s">
        <v>199</v>
      </c>
      <c r="E6668" t="s">
        <v>716</v>
      </c>
      <c r="F6668" s="6">
        <v>9.9009900990099011E-3</v>
      </c>
      <c r="G6668" t="s">
        <v>198</v>
      </c>
      <c r="H6668" t="s">
        <v>233</v>
      </c>
      <c r="I6668" s="1">
        <v>71.125</v>
      </c>
      <c r="J6668" s="2">
        <v>0.51485148514851486</v>
      </c>
      <c r="K6668" s="2">
        <v>0.80891089108910896</v>
      </c>
      <c r="L6668" s="2">
        <v>0.70396038093189206</v>
      </c>
    </row>
    <row r="6669" spans="1:12" x14ac:dyDescent="0.35">
      <c r="A6669">
        <v>7830644</v>
      </c>
      <c r="B6669" t="s">
        <v>53</v>
      </c>
      <c r="C6669" t="s">
        <v>97</v>
      </c>
      <c r="D6669" t="s">
        <v>381</v>
      </c>
      <c r="E6669" t="s">
        <v>1683</v>
      </c>
      <c r="F6669" s="6">
        <v>9.9009900990099011E-3</v>
      </c>
      <c r="G6669" t="s">
        <v>614</v>
      </c>
      <c r="H6669" t="s">
        <v>1684</v>
      </c>
      <c r="I6669" s="1">
        <v>54.81</v>
      </c>
      <c r="J6669" s="2">
        <v>0.35148514851485146</v>
      </c>
      <c r="K6669" s="2">
        <v>0.70000000000000007</v>
      </c>
      <c r="L6669" s="2">
        <v>0.54356437154335546</v>
      </c>
    </row>
    <row r="6670" spans="1:12" x14ac:dyDescent="0.35">
      <c r="A6670">
        <v>7830644</v>
      </c>
      <c r="B6670" t="s">
        <v>53</v>
      </c>
      <c r="C6670" t="s">
        <v>97</v>
      </c>
      <c r="D6670" t="s">
        <v>731</v>
      </c>
      <c r="E6670" t="s">
        <v>1091</v>
      </c>
      <c r="F6670" s="6">
        <v>9.9009900990099011E-3</v>
      </c>
      <c r="G6670" t="s">
        <v>580</v>
      </c>
      <c r="H6670" t="s">
        <v>730</v>
      </c>
      <c r="I6670" s="1">
        <v>72.704999999999998</v>
      </c>
      <c r="J6670" s="2">
        <v>0.47128712871287132</v>
      </c>
      <c r="K6670" s="2">
        <v>0.79603960396039608</v>
      </c>
      <c r="L6670" s="2">
        <v>0.71980194998259595</v>
      </c>
    </row>
    <row r="6671" spans="1:12" x14ac:dyDescent="0.35">
      <c r="A6671">
        <v>7830644</v>
      </c>
      <c r="B6671" t="s">
        <v>53</v>
      </c>
      <c r="C6671" t="s">
        <v>97</v>
      </c>
      <c r="D6671" t="s">
        <v>731</v>
      </c>
      <c r="E6671" t="s">
        <v>1713</v>
      </c>
      <c r="F6671" s="6">
        <v>9.9009900990099011E-3</v>
      </c>
      <c r="G6671" t="s">
        <v>1714</v>
      </c>
      <c r="H6671" t="s">
        <v>439</v>
      </c>
      <c r="I6671" s="1">
        <v>69.834999999999994</v>
      </c>
      <c r="J6671" s="2">
        <v>0.49900990099009901</v>
      </c>
      <c r="K6671" s="2">
        <v>0.90099009900990101</v>
      </c>
      <c r="L6671" s="2">
        <v>0.692079223028504</v>
      </c>
    </row>
    <row r="6672" spans="1:12" x14ac:dyDescent="0.35">
      <c r="A6672">
        <v>7830644</v>
      </c>
      <c r="B6672" t="s">
        <v>53</v>
      </c>
      <c r="C6672" t="str">
        <f>C6671</f>
        <v>M</v>
      </c>
      <c r="D6672" s="4" t="str">
        <f>"Comparison School Score"</f>
        <v>Comparison School Score</v>
      </c>
      <c r="F6672" s="6">
        <v>1.0000000000000002</v>
      </c>
      <c r="I6672" s="1"/>
      <c r="J6672" s="2">
        <v>38.566336633663362</v>
      </c>
      <c r="K6672" s="2">
        <v>80.877227722772275</v>
      </c>
      <c r="L6672" s="2">
        <v>64.169306840046787</v>
      </c>
    </row>
    <row r="6673" spans="1:12" x14ac:dyDescent="0.35">
      <c r="A6673">
        <v>7820121</v>
      </c>
      <c r="B6673" t="s">
        <v>82</v>
      </c>
      <c r="C6673" t="s">
        <v>97</v>
      </c>
      <c r="D6673" t="s">
        <v>392</v>
      </c>
      <c r="E6673" t="s">
        <v>606</v>
      </c>
      <c r="F6673" s="6">
        <v>2.5380710659898475E-3</v>
      </c>
      <c r="G6673" t="s">
        <v>607</v>
      </c>
      <c r="H6673" t="s">
        <v>608</v>
      </c>
      <c r="I6673" s="1">
        <v>53.844999999999999</v>
      </c>
      <c r="J6673" s="2">
        <v>7.9949238578680193E-2</v>
      </c>
      <c r="K6673" s="2">
        <v>0.17182741116751268</v>
      </c>
      <c r="L6673" s="2">
        <v>0.13680203432964189</v>
      </c>
    </row>
    <row r="6674" spans="1:12" x14ac:dyDescent="0.35">
      <c r="A6674">
        <v>7820121</v>
      </c>
      <c r="B6674" t="s">
        <v>82</v>
      </c>
      <c r="C6674" t="s">
        <v>97</v>
      </c>
      <c r="D6674" t="s">
        <v>305</v>
      </c>
      <c r="E6674" t="s">
        <v>650</v>
      </c>
      <c r="F6674" s="6">
        <v>0.1065989847715736</v>
      </c>
      <c r="G6674" t="s">
        <v>651</v>
      </c>
      <c r="H6674" t="s">
        <v>652</v>
      </c>
      <c r="I6674" s="1">
        <v>77.905000000000001</v>
      </c>
      <c r="J6674" s="2">
        <v>5.1060913705583753</v>
      </c>
      <c r="K6674" s="2">
        <v>10.073604060913706</v>
      </c>
      <c r="L6674" s="2">
        <v>8.3147208121827418</v>
      </c>
    </row>
    <row r="6675" spans="1:12" x14ac:dyDescent="0.35">
      <c r="A6675">
        <v>7820121</v>
      </c>
      <c r="B6675" t="s">
        <v>82</v>
      </c>
      <c r="C6675" t="s">
        <v>97</v>
      </c>
      <c r="D6675" t="s">
        <v>305</v>
      </c>
      <c r="E6675" t="s">
        <v>653</v>
      </c>
      <c r="F6675" s="6">
        <v>3.8071065989847719E-2</v>
      </c>
      <c r="G6675" t="s">
        <v>294</v>
      </c>
      <c r="H6675" t="s">
        <v>444</v>
      </c>
      <c r="I6675" s="1">
        <v>74.924999999999997</v>
      </c>
      <c r="J6675" s="2">
        <v>1.9758883248730965</v>
      </c>
      <c r="K6675" s="2">
        <v>3.5215736040609138</v>
      </c>
      <c r="L6675" s="2">
        <v>2.8553299492385791</v>
      </c>
    </row>
    <row r="6676" spans="1:12" x14ac:dyDescent="0.35">
      <c r="A6676">
        <v>7820121</v>
      </c>
      <c r="B6676" t="s">
        <v>82</v>
      </c>
      <c r="C6676" t="s">
        <v>97</v>
      </c>
      <c r="D6676" t="s">
        <v>305</v>
      </c>
      <c r="E6676" t="s">
        <v>809</v>
      </c>
      <c r="F6676" s="6">
        <v>9.6446700507614211E-2</v>
      </c>
      <c r="G6676" t="s">
        <v>810</v>
      </c>
      <c r="H6676" t="s">
        <v>640</v>
      </c>
      <c r="I6676" s="1">
        <v>69.77</v>
      </c>
      <c r="J6676" s="2">
        <v>3.7614213197969542</v>
      </c>
      <c r="K6676" s="2">
        <v>7.9664974619289337</v>
      </c>
      <c r="L6676" s="2">
        <v>6.7319799897634436</v>
      </c>
    </row>
    <row r="6677" spans="1:12" x14ac:dyDescent="0.35">
      <c r="A6677">
        <v>7820121</v>
      </c>
      <c r="B6677" t="s">
        <v>82</v>
      </c>
      <c r="C6677" t="s">
        <v>97</v>
      </c>
      <c r="D6677" t="s">
        <v>305</v>
      </c>
      <c r="E6677" t="s">
        <v>811</v>
      </c>
      <c r="F6677" s="6">
        <v>9.3908629441624369E-2</v>
      </c>
      <c r="G6677" t="s">
        <v>812</v>
      </c>
      <c r="H6677" t="s">
        <v>612</v>
      </c>
      <c r="I6677" s="1">
        <v>61.865000000000002</v>
      </c>
      <c r="J6677" s="2">
        <v>2.7703045685279188</v>
      </c>
      <c r="K6677" s="2">
        <v>6.7989847715736049</v>
      </c>
      <c r="L6677" s="2">
        <v>5.8035532278457875</v>
      </c>
    </row>
    <row r="6678" spans="1:12" x14ac:dyDescent="0.35">
      <c r="A6678">
        <v>7820121</v>
      </c>
      <c r="B6678" t="s">
        <v>82</v>
      </c>
      <c r="C6678" t="s">
        <v>97</v>
      </c>
      <c r="D6678" t="s">
        <v>305</v>
      </c>
      <c r="E6678" t="s">
        <v>654</v>
      </c>
      <c r="F6678" s="6">
        <v>5.5837563451776651E-2</v>
      </c>
      <c r="G6678" t="s">
        <v>655</v>
      </c>
      <c r="H6678" t="s">
        <v>656</v>
      </c>
      <c r="I6678" s="1">
        <v>69.849999999999994</v>
      </c>
      <c r="J6678" s="2">
        <v>1.93756345177665</v>
      </c>
      <c r="K6678" s="2">
        <v>5.0253807106598982</v>
      </c>
      <c r="L6678" s="2">
        <v>3.8974620993367308</v>
      </c>
    </row>
    <row r="6679" spans="1:12" x14ac:dyDescent="0.35">
      <c r="A6679">
        <v>7820121</v>
      </c>
      <c r="B6679" t="s">
        <v>82</v>
      </c>
      <c r="C6679" t="s">
        <v>97</v>
      </c>
      <c r="D6679" t="s">
        <v>305</v>
      </c>
      <c r="E6679" t="s">
        <v>1786</v>
      </c>
      <c r="F6679" s="6">
        <v>4.5685279187817257E-2</v>
      </c>
      <c r="G6679" t="s">
        <v>143</v>
      </c>
      <c r="H6679" t="s">
        <v>990</v>
      </c>
      <c r="I6679" s="1">
        <v>66.014999999999986</v>
      </c>
      <c r="J6679" s="2">
        <v>1.7908629441624366</v>
      </c>
      <c r="K6679" s="2">
        <v>4.0796954314720812</v>
      </c>
      <c r="L6679" s="2">
        <v>3.0197968846045167</v>
      </c>
    </row>
    <row r="6680" spans="1:12" x14ac:dyDescent="0.35">
      <c r="A6680">
        <v>7820121</v>
      </c>
      <c r="B6680" t="s">
        <v>82</v>
      </c>
      <c r="C6680" t="s">
        <v>97</v>
      </c>
      <c r="D6680" t="s">
        <v>305</v>
      </c>
      <c r="E6680" t="s">
        <v>813</v>
      </c>
      <c r="F6680" s="6">
        <v>2.030456852791878E-2</v>
      </c>
      <c r="G6680" t="s">
        <v>639</v>
      </c>
      <c r="H6680" t="s">
        <v>772</v>
      </c>
      <c r="I6680" s="1">
        <v>62.039999999999992</v>
      </c>
      <c r="J6680" s="2">
        <v>1.0335025380710658</v>
      </c>
      <c r="K6680" s="2">
        <v>1.6365482233502535</v>
      </c>
      <c r="L6680" s="2">
        <v>1.2609136746014433</v>
      </c>
    </row>
    <row r="6681" spans="1:12" x14ac:dyDescent="0.35">
      <c r="A6681">
        <v>7820121</v>
      </c>
      <c r="B6681" t="s">
        <v>82</v>
      </c>
      <c r="C6681" t="s">
        <v>97</v>
      </c>
      <c r="D6681" t="s">
        <v>305</v>
      </c>
      <c r="E6681" t="s">
        <v>1787</v>
      </c>
      <c r="F6681" s="6">
        <v>0.13959390862944163</v>
      </c>
      <c r="G6681" t="s">
        <v>446</v>
      </c>
      <c r="H6681" t="s">
        <v>1219</v>
      </c>
      <c r="I6681" s="1">
        <v>66.75</v>
      </c>
      <c r="J6681" s="2">
        <v>6.1142131979695424</v>
      </c>
      <c r="K6681" s="2">
        <v>11.80964467005076</v>
      </c>
      <c r="L6681" s="2">
        <v>9.3109132795769547</v>
      </c>
    </row>
    <row r="6682" spans="1:12" x14ac:dyDescent="0.35">
      <c r="A6682">
        <v>7820121</v>
      </c>
      <c r="B6682" t="s">
        <v>82</v>
      </c>
      <c r="C6682" t="s">
        <v>97</v>
      </c>
      <c r="D6682" t="s">
        <v>305</v>
      </c>
      <c r="E6682" t="s">
        <v>1561</v>
      </c>
      <c r="F6682" s="6">
        <v>4.5685279187817257E-2</v>
      </c>
      <c r="G6682" t="s">
        <v>879</v>
      </c>
      <c r="H6682" t="s">
        <v>990</v>
      </c>
      <c r="I6682" s="1">
        <v>72.905000000000001</v>
      </c>
      <c r="J6682" s="2">
        <v>1.9416243654822334</v>
      </c>
      <c r="K6682" s="2">
        <v>4.0796954314720812</v>
      </c>
      <c r="L6682" s="2">
        <v>3.3350253807106598</v>
      </c>
    </row>
    <row r="6683" spans="1:12" x14ac:dyDescent="0.35">
      <c r="A6683">
        <v>7820121</v>
      </c>
      <c r="B6683" t="s">
        <v>82</v>
      </c>
      <c r="C6683" t="s">
        <v>97</v>
      </c>
      <c r="D6683" t="s">
        <v>305</v>
      </c>
      <c r="E6683" t="s">
        <v>657</v>
      </c>
      <c r="F6683" s="6">
        <v>4.8223350253807105E-2</v>
      </c>
      <c r="G6683" t="s">
        <v>658</v>
      </c>
      <c r="H6683" t="s">
        <v>659</v>
      </c>
      <c r="I6683" s="1">
        <v>64.929999999999993</v>
      </c>
      <c r="J6683" s="2">
        <v>1.8662436548223351</v>
      </c>
      <c r="K6683" s="2">
        <v>4.1857868020304565</v>
      </c>
      <c r="L6683" s="2">
        <v>3.1296955050550741</v>
      </c>
    </row>
    <row r="6684" spans="1:12" x14ac:dyDescent="0.35">
      <c r="A6684">
        <v>7820121</v>
      </c>
      <c r="B6684" t="s">
        <v>82</v>
      </c>
      <c r="C6684" t="s">
        <v>97</v>
      </c>
      <c r="D6684" t="s">
        <v>305</v>
      </c>
      <c r="E6684" t="s">
        <v>814</v>
      </c>
      <c r="F6684" s="6">
        <v>7.3604060913705582E-2</v>
      </c>
      <c r="G6684" t="s">
        <v>336</v>
      </c>
      <c r="H6684" t="s">
        <v>221</v>
      </c>
      <c r="I6684" s="1">
        <v>66.06</v>
      </c>
      <c r="J6684" s="2">
        <v>2.8337563451776648</v>
      </c>
      <c r="K6684" s="2">
        <v>6.1164974619289332</v>
      </c>
      <c r="L6684" s="2">
        <v>4.865228314085055</v>
      </c>
    </row>
    <row r="6685" spans="1:12" x14ac:dyDescent="0.35">
      <c r="A6685">
        <v>7820121</v>
      </c>
      <c r="B6685" t="s">
        <v>82</v>
      </c>
      <c r="C6685" t="s">
        <v>97</v>
      </c>
      <c r="D6685" t="s">
        <v>305</v>
      </c>
      <c r="E6685" t="s">
        <v>660</v>
      </c>
      <c r="F6685" s="6">
        <v>4.5685279187817257E-2</v>
      </c>
      <c r="G6685" t="s">
        <v>446</v>
      </c>
      <c r="H6685" t="s">
        <v>661</v>
      </c>
      <c r="I6685" s="1">
        <v>70.094999999999999</v>
      </c>
      <c r="J6685" s="2">
        <v>2.0010152284263958</v>
      </c>
      <c r="K6685" s="2">
        <v>4.4177664974619288</v>
      </c>
      <c r="L6685" s="2">
        <v>3.2071064595643639</v>
      </c>
    </row>
    <row r="6686" spans="1:12" x14ac:dyDescent="0.35">
      <c r="A6686">
        <v>7820121</v>
      </c>
      <c r="B6686" t="s">
        <v>82</v>
      </c>
      <c r="C6686" t="s">
        <v>97</v>
      </c>
      <c r="D6686" t="s">
        <v>305</v>
      </c>
      <c r="E6686" t="s">
        <v>613</v>
      </c>
      <c r="F6686" s="6">
        <v>5.3299492385786802E-2</v>
      </c>
      <c r="G6686" t="s">
        <v>614</v>
      </c>
      <c r="H6686" t="s">
        <v>449</v>
      </c>
      <c r="I6686" s="1">
        <v>57.870000000000005</v>
      </c>
      <c r="J6686" s="2">
        <v>1.8921319796954315</v>
      </c>
      <c r="K6686" s="2">
        <v>3.896192893401015</v>
      </c>
      <c r="L6686" s="2">
        <v>3.0913705583756346</v>
      </c>
    </row>
    <row r="6687" spans="1:12" x14ac:dyDescent="0.35">
      <c r="A6687">
        <v>7820121</v>
      </c>
      <c r="B6687" t="s">
        <v>82</v>
      </c>
      <c r="C6687" t="s">
        <v>97</v>
      </c>
      <c r="D6687" t="s">
        <v>305</v>
      </c>
      <c r="E6687" t="s">
        <v>1067</v>
      </c>
      <c r="F6687" s="6">
        <v>4.060913705583756E-2</v>
      </c>
      <c r="G6687" t="s">
        <v>575</v>
      </c>
      <c r="H6687" t="s">
        <v>852</v>
      </c>
      <c r="I6687" s="1">
        <v>61.030000000000008</v>
      </c>
      <c r="J6687" s="2">
        <v>1.4010152284263959</v>
      </c>
      <c r="K6687" s="2">
        <v>3.1553299492385785</v>
      </c>
      <c r="L6687" s="2">
        <v>2.4771573604060912</v>
      </c>
    </row>
    <row r="6688" spans="1:12" x14ac:dyDescent="0.35">
      <c r="A6688">
        <v>7820121</v>
      </c>
      <c r="B6688" t="s">
        <v>82</v>
      </c>
      <c r="C6688" t="s">
        <v>97</v>
      </c>
      <c r="D6688" t="s">
        <v>472</v>
      </c>
      <c r="E6688" t="s">
        <v>672</v>
      </c>
      <c r="F6688" s="6">
        <v>3.553299492385787E-2</v>
      </c>
      <c r="G6688" t="s">
        <v>673</v>
      </c>
      <c r="H6688" t="s">
        <v>359</v>
      </c>
      <c r="I6688" s="1">
        <v>59.284999999999997</v>
      </c>
      <c r="J6688" s="2">
        <v>1.2045685279187817</v>
      </c>
      <c r="K6688" s="2">
        <v>2.689847715736041</v>
      </c>
      <c r="L6688" s="2">
        <v>2.107106571875248</v>
      </c>
    </row>
    <row r="6689" spans="1:12" x14ac:dyDescent="0.35">
      <c r="A6689">
        <v>7820121</v>
      </c>
      <c r="B6689" t="s">
        <v>82</v>
      </c>
      <c r="C6689" t="s">
        <v>97</v>
      </c>
      <c r="D6689" t="s">
        <v>472</v>
      </c>
      <c r="E6689" t="s">
        <v>1574</v>
      </c>
      <c r="F6689" s="6">
        <v>1.7766497461928935E-2</v>
      </c>
      <c r="G6689" t="s">
        <v>1575</v>
      </c>
      <c r="H6689" t="s">
        <v>760</v>
      </c>
      <c r="I6689" s="1">
        <v>62.015000000000001</v>
      </c>
      <c r="J6689" s="2">
        <v>0.58984771573604067</v>
      </c>
      <c r="K6689" s="2">
        <v>1.3733502538071067</v>
      </c>
      <c r="L6689" s="2">
        <v>1.1032994652762631</v>
      </c>
    </row>
    <row r="6690" spans="1:12" x14ac:dyDescent="0.35">
      <c r="A6690">
        <v>7820121</v>
      </c>
      <c r="B6690" t="s">
        <v>82</v>
      </c>
      <c r="C6690" t="s">
        <v>97</v>
      </c>
      <c r="D6690" t="s">
        <v>492</v>
      </c>
      <c r="E6690" t="s">
        <v>697</v>
      </c>
      <c r="F6690" s="6">
        <v>2.5380710659898475E-3</v>
      </c>
      <c r="G6690" t="s">
        <v>678</v>
      </c>
      <c r="H6690" t="s">
        <v>698</v>
      </c>
      <c r="I6690" s="1">
        <v>62.334999999999994</v>
      </c>
      <c r="J6690" s="2">
        <v>0.1114213197969543</v>
      </c>
      <c r="K6690" s="2">
        <v>0.18071065989847715</v>
      </c>
      <c r="L6690" s="2">
        <v>0.15812182547477294</v>
      </c>
    </row>
    <row r="6691" spans="1:12" x14ac:dyDescent="0.35">
      <c r="A6691">
        <v>7820121</v>
      </c>
      <c r="B6691" t="s">
        <v>82</v>
      </c>
      <c r="C6691" t="s">
        <v>97</v>
      </c>
      <c r="D6691" t="s">
        <v>492</v>
      </c>
      <c r="E6691" t="s">
        <v>682</v>
      </c>
      <c r="F6691" s="6">
        <v>5.076142131979695E-3</v>
      </c>
      <c r="G6691" t="s">
        <v>702</v>
      </c>
      <c r="H6691" t="s">
        <v>703</v>
      </c>
      <c r="I6691" s="1">
        <v>68.569999999999993</v>
      </c>
      <c r="J6691" s="2">
        <v>0.19746192893401013</v>
      </c>
      <c r="K6691" s="2">
        <v>0.41675126903553295</v>
      </c>
      <c r="L6691" s="2">
        <v>0.34771573604060912</v>
      </c>
    </row>
    <row r="6692" spans="1:12" x14ac:dyDescent="0.35">
      <c r="A6692">
        <v>7820121</v>
      </c>
      <c r="B6692" t="s">
        <v>82</v>
      </c>
      <c r="C6692" t="s">
        <v>97</v>
      </c>
      <c r="D6692" t="s">
        <v>492</v>
      </c>
      <c r="E6692" t="s">
        <v>706</v>
      </c>
      <c r="F6692" s="6">
        <v>2.5380710659898475E-3</v>
      </c>
      <c r="G6692" t="s">
        <v>663</v>
      </c>
      <c r="H6692" t="s">
        <v>707</v>
      </c>
      <c r="I6692" s="1">
        <v>74.634999999999991</v>
      </c>
      <c r="J6692" s="2">
        <v>0.13248730964467004</v>
      </c>
      <c r="K6692" s="2">
        <v>0.20329949238578676</v>
      </c>
      <c r="L6692" s="2">
        <v>0.18934009765005352</v>
      </c>
    </row>
    <row r="6693" spans="1:12" x14ac:dyDescent="0.35">
      <c r="A6693">
        <v>7820121</v>
      </c>
      <c r="B6693" t="s">
        <v>82</v>
      </c>
      <c r="C6693" t="s">
        <v>97</v>
      </c>
      <c r="D6693" t="s">
        <v>492</v>
      </c>
      <c r="E6693" t="s">
        <v>615</v>
      </c>
      <c r="F6693" s="6">
        <v>2.5380710659898475E-3</v>
      </c>
      <c r="G6693" t="s">
        <v>616</v>
      </c>
      <c r="H6693" t="s">
        <v>413</v>
      </c>
      <c r="I6693" s="1">
        <v>79.185000000000002</v>
      </c>
      <c r="J6693" s="2">
        <v>0.15050761421319794</v>
      </c>
      <c r="K6693" s="2">
        <v>0.21345177664974616</v>
      </c>
      <c r="L6693" s="2">
        <v>0.20101522068081773</v>
      </c>
    </row>
    <row r="6694" spans="1:12" x14ac:dyDescent="0.35">
      <c r="A6694">
        <v>7820121</v>
      </c>
      <c r="B6694" t="s">
        <v>82</v>
      </c>
      <c r="C6694" t="s">
        <v>97</v>
      </c>
      <c r="D6694" t="s">
        <v>492</v>
      </c>
      <c r="E6694" t="s">
        <v>708</v>
      </c>
      <c r="F6694" s="6">
        <v>5.076142131979695E-3</v>
      </c>
      <c r="G6694" t="s">
        <v>709</v>
      </c>
      <c r="H6694" t="s">
        <v>226</v>
      </c>
      <c r="I6694" s="1">
        <v>64.694999999999993</v>
      </c>
      <c r="J6694" s="2">
        <v>0.20609137055837562</v>
      </c>
      <c r="K6694" s="2">
        <v>0.38578680203045684</v>
      </c>
      <c r="L6694" s="2">
        <v>0.32842638044792988</v>
      </c>
    </row>
    <row r="6695" spans="1:12" x14ac:dyDescent="0.35">
      <c r="A6695">
        <v>7820121</v>
      </c>
      <c r="B6695" t="s">
        <v>82</v>
      </c>
      <c r="C6695" t="s">
        <v>97</v>
      </c>
      <c r="D6695" t="s">
        <v>199</v>
      </c>
      <c r="E6695" t="s">
        <v>716</v>
      </c>
      <c r="F6695" s="6">
        <v>7.6142131979695434E-3</v>
      </c>
      <c r="G6695" t="s">
        <v>198</v>
      </c>
      <c r="H6695" t="s">
        <v>233</v>
      </c>
      <c r="I6695" s="1">
        <v>71.125</v>
      </c>
      <c r="J6695" s="2">
        <v>0.39593908629441626</v>
      </c>
      <c r="K6695" s="2">
        <v>0.62208121827411167</v>
      </c>
      <c r="L6695" s="2">
        <v>0.54137054675726726</v>
      </c>
    </row>
    <row r="6696" spans="1:12" x14ac:dyDescent="0.35">
      <c r="A6696">
        <v>7820121</v>
      </c>
      <c r="B6696" t="s">
        <v>82</v>
      </c>
      <c r="C6696" t="s">
        <v>97</v>
      </c>
      <c r="D6696" t="s">
        <v>199</v>
      </c>
      <c r="E6696" t="s">
        <v>1628</v>
      </c>
      <c r="F6696" s="6">
        <v>2.5380710659898475E-3</v>
      </c>
      <c r="G6696" t="s">
        <v>1629</v>
      </c>
      <c r="H6696" t="s">
        <v>345</v>
      </c>
      <c r="I6696" s="1">
        <v>67.394999999999982</v>
      </c>
      <c r="J6696" s="2">
        <v>0.12436548223350252</v>
      </c>
      <c r="K6696" s="2">
        <v>0.1944162436548223</v>
      </c>
      <c r="L6696" s="2">
        <v>0.17106599372050482</v>
      </c>
    </row>
    <row r="6697" spans="1:12" x14ac:dyDescent="0.35">
      <c r="A6697">
        <v>7820121</v>
      </c>
      <c r="B6697" t="s">
        <v>82</v>
      </c>
      <c r="C6697" t="s">
        <v>97</v>
      </c>
      <c r="D6697" t="s">
        <v>199</v>
      </c>
      <c r="E6697" t="s">
        <v>1633</v>
      </c>
      <c r="F6697" s="6">
        <v>7.6142131979695434E-3</v>
      </c>
      <c r="G6697" t="s">
        <v>810</v>
      </c>
      <c r="H6697" t="s">
        <v>1328</v>
      </c>
      <c r="I6697" s="1">
        <v>61.00500000000001</v>
      </c>
      <c r="J6697" s="2">
        <v>0.29695431472081218</v>
      </c>
      <c r="K6697" s="2">
        <v>0.55203045685279195</v>
      </c>
      <c r="L6697" s="2">
        <v>0.46446700507614214</v>
      </c>
    </row>
    <row r="6698" spans="1:12" x14ac:dyDescent="0.35">
      <c r="A6698">
        <v>7820121</v>
      </c>
      <c r="B6698" t="s">
        <v>82</v>
      </c>
      <c r="C6698" t="s">
        <v>97</v>
      </c>
      <c r="D6698" t="s">
        <v>199</v>
      </c>
      <c r="E6698" t="s">
        <v>1300</v>
      </c>
      <c r="F6698" s="6">
        <v>2.5380710659898475E-3</v>
      </c>
      <c r="G6698" t="s">
        <v>675</v>
      </c>
      <c r="H6698" t="s">
        <v>1301</v>
      </c>
      <c r="I6698" s="1">
        <v>54.724999999999994</v>
      </c>
      <c r="J6698" s="2">
        <v>8.223350253807106E-2</v>
      </c>
      <c r="K6698" s="2">
        <v>0.16218274111675124</v>
      </c>
      <c r="L6698" s="2">
        <v>0.13883248924603922</v>
      </c>
    </row>
    <row r="6699" spans="1:12" x14ac:dyDescent="0.35">
      <c r="A6699">
        <v>7820121</v>
      </c>
      <c r="B6699" t="s">
        <v>82</v>
      </c>
      <c r="C6699" t="s">
        <v>97</v>
      </c>
      <c r="D6699" t="s">
        <v>1504</v>
      </c>
      <c r="E6699" t="s">
        <v>1729</v>
      </c>
      <c r="F6699" s="6">
        <v>2.5380710659898475E-3</v>
      </c>
      <c r="G6699" t="s">
        <v>1028</v>
      </c>
      <c r="H6699" t="s">
        <v>622</v>
      </c>
      <c r="I6699" s="1">
        <v>65.02</v>
      </c>
      <c r="J6699" s="2">
        <v>0.10583756345177665</v>
      </c>
      <c r="K6699" s="2">
        <v>0.19137055837563452</v>
      </c>
      <c r="L6699" s="2">
        <v>0.1649746192893401</v>
      </c>
    </row>
    <row r="6700" spans="1:12" x14ac:dyDescent="0.35">
      <c r="A6700">
        <v>7820121</v>
      </c>
      <c r="B6700" t="s">
        <v>82</v>
      </c>
      <c r="C6700" t="str">
        <f>C6699</f>
        <v>M</v>
      </c>
      <c r="D6700" s="4" t="str">
        <f>"Comparison School Score"</f>
        <v>Comparison School Score</v>
      </c>
      <c r="F6700" s="6">
        <v>0.99999999999999967</v>
      </c>
      <c r="I6700" s="1"/>
      <c r="J6700" s="2">
        <v>40.10329949238578</v>
      </c>
      <c r="K6700" s="2">
        <v>84.120304568527914</v>
      </c>
      <c r="L6700" s="2">
        <v>67.352791481211725</v>
      </c>
    </row>
    <row r="6701" spans="1:12" x14ac:dyDescent="0.35">
      <c r="A6701">
        <v>7820619</v>
      </c>
      <c r="B6701" t="s">
        <v>33</v>
      </c>
      <c r="C6701" t="s">
        <v>97</v>
      </c>
      <c r="D6701" t="s">
        <v>392</v>
      </c>
      <c r="E6701" t="s">
        <v>588</v>
      </c>
      <c r="F6701" s="6">
        <v>1.4084507042253521E-2</v>
      </c>
      <c r="G6701" t="s">
        <v>589</v>
      </c>
      <c r="H6701" t="s">
        <v>590</v>
      </c>
      <c r="I6701" s="1">
        <v>59.78</v>
      </c>
      <c r="J6701" s="2">
        <v>0.43661971830985918</v>
      </c>
      <c r="K6701" s="2">
        <v>1.0873239436619719</v>
      </c>
      <c r="L6701" s="2">
        <v>0.84084508116816137</v>
      </c>
    </row>
    <row r="6702" spans="1:12" x14ac:dyDescent="0.35">
      <c r="A6702">
        <v>7820619</v>
      </c>
      <c r="B6702" t="s">
        <v>33</v>
      </c>
      <c r="C6702" t="s">
        <v>97</v>
      </c>
      <c r="D6702" t="s">
        <v>305</v>
      </c>
      <c r="E6702" t="s">
        <v>809</v>
      </c>
      <c r="F6702" s="6">
        <v>0.30985915492957744</v>
      </c>
      <c r="G6702" t="s">
        <v>810</v>
      </c>
      <c r="H6702" t="s">
        <v>640</v>
      </c>
      <c r="I6702" s="1">
        <v>69.77</v>
      </c>
      <c r="J6702" s="2">
        <v>12.08450704225352</v>
      </c>
      <c r="K6702" s="2">
        <v>25.594366197183096</v>
      </c>
      <c r="L6702" s="2">
        <v>21.628169959699601</v>
      </c>
    </row>
    <row r="6703" spans="1:12" x14ac:dyDescent="0.35">
      <c r="A6703">
        <v>7820619</v>
      </c>
      <c r="B6703" t="s">
        <v>33</v>
      </c>
      <c r="C6703" t="s">
        <v>97</v>
      </c>
      <c r="D6703" t="s">
        <v>305</v>
      </c>
      <c r="E6703" t="s">
        <v>654</v>
      </c>
      <c r="F6703" s="6">
        <v>1.4084507042253521E-2</v>
      </c>
      <c r="G6703" t="s">
        <v>655</v>
      </c>
      <c r="H6703" t="s">
        <v>656</v>
      </c>
      <c r="I6703" s="1">
        <v>69.849999999999994</v>
      </c>
      <c r="J6703" s="2">
        <v>0.48873239436619725</v>
      </c>
      <c r="K6703" s="2">
        <v>1.267605633802817</v>
      </c>
      <c r="L6703" s="2">
        <v>0.98309863453180024</v>
      </c>
    </row>
    <row r="6704" spans="1:12" x14ac:dyDescent="0.35">
      <c r="A6704">
        <v>7820619</v>
      </c>
      <c r="B6704" t="s">
        <v>33</v>
      </c>
      <c r="C6704" t="s">
        <v>97</v>
      </c>
      <c r="D6704" t="s">
        <v>305</v>
      </c>
      <c r="E6704" t="s">
        <v>1786</v>
      </c>
      <c r="F6704" s="6">
        <v>7.0422535211267609E-2</v>
      </c>
      <c r="G6704" t="s">
        <v>143</v>
      </c>
      <c r="H6704" t="s">
        <v>990</v>
      </c>
      <c r="I6704" s="1">
        <v>66.014999999999986</v>
      </c>
      <c r="J6704" s="2">
        <v>2.7605633802816905</v>
      </c>
      <c r="K6704" s="2">
        <v>6.288732394366197</v>
      </c>
      <c r="L6704" s="2">
        <v>4.6549294700085282</v>
      </c>
    </row>
    <row r="6705" spans="1:12" x14ac:dyDescent="0.35">
      <c r="A6705">
        <v>7820619</v>
      </c>
      <c r="B6705" t="s">
        <v>33</v>
      </c>
      <c r="C6705" t="s">
        <v>97</v>
      </c>
      <c r="D6705" t="s">
        <v>305</v>
      </c>
      <c r="E6705" t="s">
        <v>1787</v>
      </c>
      <c r="F6705" s="6">
        <v>1.4084507042253521E-2</v>
      </c>
      <c r="G6705" t="s">
        <v>446</v>
      </c>
      <c r="H6705" t="s">
        <v>1219</v>
      </c>
      <c r="I6705" s="1">
        <v>66.75</v>
      </c>
      <c r="J6705" s="2">
        <v>0.61690140845070418</v>
      </c>
      <c r="K6705" s="2">
        <v>1.1915492957746479</v>
      </c>
      <c r="L6705" s="2">
        <v>0.9394365767358055</v>
      </c>
    </row>
    <row r="6706" spans="1:12" x14ac:dyDescent="0.35">
      <c r="A6706">
        <v>7820619</v>
      </c>
      <c r="B6706" t="s">
        <v>33</v>
      </c>
      <c r="C6706" t="s">
        <v>97</v>
      </c>
      <c r="D6706" t="s">
        <v>305</v>
      </c>
      <c r="E6706" t="s">
        <v>1561</v>
      </c>
      <c r="F6706" s="6">
        <v>2.8169014084507043E-2</v>
      </c>
      <c r="G6706" t="s">
        <v>879</v>
      </c>
      <c r="H6706" t="s">
        <v>990</v>
      </c>
      <c r="I6706" s="1">
        <v>72.905000000000001</v>
      </c>
      <c r="J6706" s="2">
        <v>1.1971830985915493</v>
      </c>
      <c r="K6706" s="2">
        <v>2.5154929577464786</v>
      </c>
      <c r="L6706" s="2">
        <v>2.056338028169014</v>
      </c>
    </row>
    <row r="6707" spans="1:12" x14ac:dyDescent="0.35">
      <c r="A6707">
        <v>7820619</v>
      </c>
      <c r="B6707" t="s">
        <v>33</v>
      </c>
      <c r="C6707" t="s">
        <v>97</v>
      </c>
      <c r="D6707" t="s">
        <v>305</v>
      </c>
      <c r="E6707" t="s">
        <v>657</v>
      </c>
      <c r="F6707" s="6">
        <v>5.6338028169014086E-2</v>
      </c>
      <c r="G6707" t="s">
        <v>658</v>
      </c>
      <c r="H6707" t="s">
        <v>659</v>
      </c>
      <c r="I6707" s="1">
        <v>64.929999999999993</v>
      </c>
      <c r="J6707" s="2">
        <v>2.1802816901408453</v>
      </c>
      <c r="K6707" s="2">
        <v>4.8901408450704222</v>
      </c>
      <c r="L6707" s="2">
        <v>3.656338114134023</v>
      </c>
    </row>
    <row r="6708" spans="1:12" x14ac:dyDescent="0.35">
      <c r="A6708">
        <v>7820619</v>
      </c>
      <c r="B6708" t="s">
        <v>33</v>
      </c>
      <c r="C6708" t="s">
        <v>97</v>
      </c>
      <c r="D6708" t="s">
        <v>305</v>
      </c>
      <c r="E6708" t="s">
        <v>814</v>
      </c>
      <c r="F6708" s="6">
        <v>1.4084507042253521E-2</v>
      </c>
      <c r="G6708" t="s">
        <v>336</v>
      </c>
      <c r="H6708" t="s">
        <v>221</v>
      </c>
      <c r="I6708" s="1">
        <v>66.06</v>
      </c>
      <c r="J6708" s="2">
        <v>0.54225352112676062</v>
      </c>
      <c r="K6708" s="2">
        <v>1.1704225352112676</v>
      </c>
      <c r="L6708" s="2">
        <v>0.93098589400170562</v>
      </c>
    </row>
    <row r="6709" spans="1:12" x14ac:dyDescent="0.35">
      <c r="A6709">
        <v>7820619</v>
      </c>
      <c r="B6709" t="s">
        <v>33</v>
      </c>
      <c r="C6709" t="s">
        <v>97</v>
      </c>
      <c r="D6709" t="s">
        <v>305</v>
      </c>
      <c r="E6709" t="s">
        <v>613</v>
      </c>
      <c r="F6709" s="6">
        <v>1.4084507042253521E-2</v>
      </c>
      <c r="G6709" t="s">
        <v>614</v>
      </c>
      <c r="H6709" t="s">
        <v>449</v>
      </c>
      <c r="I6709" s="1">
        <v>57.870000000000005</v>
      </c>
      <c r="J6709" s="2">
        <v>0.5</v>
      </c>
      <c r="K6709" s="2">
        <v>1.0295774647887324</v>
      </c>
      <c r="L6709" s="2">
        <v>0.81690140845070425</v>
      </c>
    </row>
    <row r="6710" spans="1:12" x14ac:dyDescent="0.35">
      <c r="A6710">
        <v>7820619</v>
      </c>
      <c r="B6710" t="s">
        <v>33</v>
      </c>
      <c r="C6710" t="s">
        <v>97</v>
      </c>
      <c r="D6710" t="s">
        <v>305</v>
      </c>
      <c r="E6710" t="s">
        <v>1067</v>
      </c>
      <c r="F6710" s="6">
        <v>1.4084507042253521E-2</v>
      </c>
      <c r="G6710" t="s">
        <v>575</v>
      </c>
      <c r="H6710" t="s">
        <v>852</v>
      </c>
      <c r="I6710" s="1">
        <v>61.030000000000008</v>
      </c>
      <c r="J6710" s="2">
        <v>0.4859154929577465</v>
      </c>
      <c r="K6710" s="2">
        <v>1.0943661971830987</v>
      </c>
      <c r="L6710" s="2">
        <v>0.85915492957746475</v>
      </c>
    </row>
    <row r="6711" spans="1:12" x14ac:dyDescent="0.35">
      <c r="A6711">
        <v>7820619</v>
      </c>
      <c r="B6711" t="s">
        <v>33</v>
      </c>
      <c r="C6711" t="s">
        <v>97</v>
      </c>
      <c r="D6711" t="s">
        <v>1207</v>
      </c>
      <c r="E6711" t="s">
        <v>1252</v>
      </c>
      <c r="F6711" s="6">
        <v>1.4084507042253521E-2</v>
      </c>
      <c r="G6711" t="s">
        <v>1253</v>
      </c>
      <c r="H6711" t="s">
        <v>1131</v>
      </c>
      <c r="I6711" s="1">
        <v>72.52</v>
      </c>
      <c r="J6711" s="2">
        <v>0.86901408450704232</v>
      </c>
      <c r="K6711" s="2">
        <v>1.2492957746478874</v>
      </c>
      <c r="L6711" s="2">
        <v>1.0197183313504072</v>
      </c>
    </row>
    <row r="6712" spans="1:12" x14ac:dyDescent="0.35">
      <c r="A6712">
        <v>7820619</v>
      </c>
      <c r="B6712" t="s">
        <v>33</v>
      </c>
      <c r="C6712" t="s">
        <v>97</v>
      </c>
      <c r="D6712" t="s">
        <v>472</v>
      </c>
      <c r="E6712" t="s">
        <v>682</v>
      </c>
      <c r="F6712" s="6">
        <v>1.4084507042253521E-2</v>
      </c>
      <c r="G6712" t="s">
        <v>604</v>
      </c>
      <c r="H6712" t="s">
        <v>167</v>
      </c>
      <c r="I6712" s="1">
        <v>72.375</v>
      </c>
      <c r="J6712" s="2">
        <v>0.55915492957746482</v>
      </c>
      <c r="K6712" s="2">
        <v>1.2605633802816902</v>
      </c>
      <c r="L6712" s="2">
        <v>1.018309902137434</v>
      </c>
    </row>
    <row r="6713" spans="1:12" x14ac:dyDescent="0.35">
      <c r="A6713">
        <v>7820619</v>
      </c>
      <c r="B6713" t="s">
        <v>33</v>
      </c>
      <c r="C6713" t="s">
        <v>97</v>
      </c>
      <c r="D6713" t="s">
        <v>476</v>
      </c>
      <c r="E6713" t="s">
        <v>694</v>
      </c>
      <c r="F6713" s="6">
        <v>1.4084507042253521E-2</v>
      </c>
      <c r="G6713" t="s">
        <v>353</v>
      </c>
      <c r="H6713" t="s">
        <v>587</v>
      </c>
      <c r="I6713" s="1">
        <v>55.855000000000004</v>
      </c>
      <c r="J6713" s="2">
        <v>0.58309859154929577</v>
      </c>
      <c r="K6713" s="2">
        <v>0.94647887323943669</v>
      </c>
      <c r="L6713" s="2">
        <v>0.78591548221212038</v>
      </c>
    </row>
    <row r="6714" spans="1:12" x14ac:dyDescent="0.35">
      <c r="A6714">
        <v>7820619</v>
      </c>
      <c r="B6714" t="s">
        <v>33</v>
      </c>
      <c r="C6714" t="s">
        <v>97</v>
      </c>
      <c r="D6714" t="s">
        <v>1408</v>
      </c>
      <c r="E6714" t="s">
        <v>1587</v>
      </c>
      <c r="F6714" s="6">
        <v>5.6338028169014086E-2</v>
      </c>
      <c r="G6714" t="s">
        <v>178</v>
      </c>
      <c r="H6714" t="s">
        <v>1076</v>
      </c>
      <c r="I6714" s="1">
        <v>80.35499999999999</v>
      </c>
      <c r="J6714" s="2">
        <v>4.1352112676056345</v>
      </c>
      <c r="K6714" s="2">
        <v>5.3126760563380282</v>
      </c>
      <c r="L6714" s="2">
        <v>4.523943833901849</v>
      </c>
    </row>
    <row r="6715" spans="1:12" x14ac:dyDescent="0.35">
      <c r="A6715">
        <v>7820619</v>
      </c>
      <c r="B6715" t="s">
        <v>33</v>
      </c>
      <c r="C6715" t="s">
        <v>97</v>
      </c>
      <c r="D6715" t="s">
        <v>1408</v>
      </c>
      <c r="E6715" t="s">
        <v>1588</v>
      </c>
      <c r="F6715" s="6">
        <v>1.4084507042253521E-2</v>
      </c>
      <c r="G6715" t="s">
        <v>1589</v>
      </c>
      <c r="H6715" t="s">
        <v>1213</v>
      </c>
      <c r="I6715" s="1">
        <v>88.644999999999996</v>
      </c>
      <c r="J6715" s="2">
        <v>1.1774647887323944</v>
      </c>
      <c r="K6715" s="2">
        <v>1.3112676056338028</v>
      </c>
      <c r="L6715" s="2">
        <v>1.249295731665383</v>
      </c>
    </row>
    <row r="6716" spans="1:12" x14ac:dyDescent="0.35">
      <c r="A6716">
        <v>7820619</v>
      </c>
      <c r="B6716" t="s">
        <v>33</v>
      </c>
      <c r="C6716" t="s">
        <v>97</v>
      </c>
      <c r="D6716" t="s">
        <v>1408</v>
      </c>
      <c r="E6716" t="s">
        <v>2576</v>
      </c>
      <c r="F6716" s="6">
        <v>2.8169014084507043E-2</v>
      </c>
      <c r="G6716" t="s">
        <v>1145</v>
      </c>
      <c r="H6716" t="s">
        <v>661</v>
      </c>
      <c r="I6716" s="1">
        <v>90.444999999999993</v>
      </c>
      <c r="J6716" s="2">
        <v>2.6901408450704225</v>
      </c>
      <c r="K6716" s="2">
        <v>2.7239436619718309</v>
      </c>
      <c r="L6716" s="2">
        <v>2.5521126330738335</v>
      </c>
    </row>
    <row r="6717" spans="1:12" x14ac:dyDescent="0.35">
      <c r="A6717">
        <v>7820619</v>
      </c>
      <c r="B6717" t="s">
        <v>33</v>
      </c>
      <c r="C6717" t="s">
        <v>97</v>
      </c>
      <c r="D6717" t="s">
        <v>1408</v>
      </c>
      <c r="E6717" t="s">
        <v>1590</v>
      </c>
      <c r="F6717" s="6">
        <v>1.4084507042253521E-2</v>
      </c>
      <c r="G6717" t="s">
        <v>552</v>
      </c>
      <c r="H6717" t="s">
        <v>969</v>
      </c>
      <c r="I6717" s="1">
        <v>90.834999999999994</v>
      </c>
      <c r="J6717" s="2">
        <v>1.3</v>
      </c>
      <c r="K6717" s="2">
        <v>1.4070422535211269</v>
      </c>
      <c r="L6717" s="2">
        <v>1.2802817116320973</v>
      </c>
    </row>
    <row r="6718" spans="1:12" x14ac:dyDescent="0.35">
      <c r="A6718">
        <v>7820619</v>
      </c>
      <c r="B6718" t="s">
        <v>33</v>
      </c>
      <c r="C6718" t="s">
        <v>97</v>
      </c>
      <c r="D6718" t="s">
        <v>492</v>
      </c>
      <c r="E6718" t="s">
        <v>697</v>
      </c>
      <c r="F6718" s="6">
        <v>7.0422535211267609E-2</v>
      </c>
      <c r="G6718" t="s">
        <v>678</v>
      </c>
      <c r="H6718" t="s">
        <v>698</v>
      </c>
      <c r="I6718" s="1">
        <v>62.334999999999994</v>
      </c>
      <c r="J6718" s="2">
        <v>3.091549295774648</v>
      </c>
      <c r="K6718" s="2">
        <v>5.0140845070422539</v>
      </c>
      <c r="L6718" s="2">
        <v>4.3873238899338416</v>
      </c>
    </row>
    <row r="6719" spans="1:12" x14ac:dyDescent="0.35">
      <c r="A6719">
        <v>7820619</v>
      </c>
      <c r="B6719" t="s">
        <v>33</v>
      </c>
      <c r="C6719" t="s">
        <v>97</v>
      </c>
      <c r="D6719" t="s">
        <v>492</v>
      </c>
      <c r="E6719" t="s">
        <v>699</v>
      </c>
      <c r="F6719" s="6">
        <v>2.8169014084507043E-2</v>
      </c>
      <c r="G6719" t="s">
        <v>700</v>
      </c>
      <c r="H6719" t="s">
        <v>701</v>
      </c>
      <c r="I6719" s="1">
        <v>66.594999999999999</v>
      </c>
      <c r="J6719" s="2">
        <v>1.3126760563380282</v>
      </c>
      <c r="K6719" s="2">
        <v>2.4563380281690144</v>
      </c>
      <c r="L6719" s="2">
        <v>1.8760562950456647</v>
      </c>
    </row>
    <row r="6720" spans="1:12" x14ac:dyDescent="0.35">
      <c r="A6720">
        <v>7820619</v>
      </c>
      <c r="B6720" t="s">
        <v>33</v>
      </c>
      <c r="C6720" t="s">
        <v>97</v>
      </c>
      <c r="D6720" t="s">
        <v>492</v>
      </c>
      <c r="E6720" t="s">
        <v>682</v>
      </c>
      <c r="F6720" s="6">
        <v>4.2253521126760563E-2</v>
      </c>
      <c r="G6720" t="s">
        <v>702</v>
      </c>
      <c r="H6720" t="s">
        <v>703</v>
      </c>
      <c r="I6720" s="1">
        <v>68.569999999999993</v>
      </c>
      <c r="J6720" s="2">
        <v>1.6436619718309857</v>
      </c>
      <c r="K6720" s="2">
        <v>3.4690140845070419</v>
      </c>
      <c r="L6720" s="2">
        <v>2.8943661971830985</v>
      </c>
    </row>
    <row r="6721" spans="1:12" x14ac:dyDescent="0.35">
      <c r="A6721">
        <v>7820619</v>
      </c>
      <c r="B6721" t="s">
        <v>33</v>
      </c>
      <c r="C6721" t="s">
        <v>97</v>
      </c>
      <c r="D6721" t="s">
        <v>492</v>
      </c>
      <c r="E6721" t="s">
        <v>706</v>
      </c>
      <c r="F6721" s="6">
        <v>2.8169014084507043E-2</v>
      </c>
      <c r="G6721" t="s">
        <v>663</v>
      </c>
      <c r="H6721" t="s">
        <v>707</v>
      </c>
      <c r="I6721" s="1">
        <v>74.634999999999991</v>
      </c>
      <c r="J6721" s="2">
        <v>1.4704225352112676</v>
      </c>
      <c r="K6721" s="2">
        <v>2.2563380281690142</v>
      </c>
      <c r="L6721" s="2">
        <v>2.101408407721721</v>
      </c>
    </row>
    <row r="6722" spans="1:12" x14ac:dyDescent="0.35">
      <c r="A6722">
        <v>7820619</v>
      </c>
      <c r="B6722" t="s">
        <v>33</v>
      </c>
      <c r="C6722" t="s">
        <v>97</v>
      </c>
      <c r="D6722" t="s">
        <v>199</v>
      </c>
      <c r="E6722" t="s">
        <v>1628</v>
      </c>
      <c r="F6722" s="6">
        <v>2.8169014084507043E-2</v>
      </c>
      <c r="G6722" t="s">
        <v>1629</v>
      </c>
      <c r="H6722" t="s">
        <v>345</v>
      </c>
      <c r="I6722" s="1">
        <v>67.394999999999982</v>
      </c>
      <c r="J6722" s="2">
        <v>1.380281690140845</v>
      </c>
      <c r="K6722" s="2">
        <v>2.1577464788732392</v>
      </c>
      <c r="L6722" s="2">
        <v>1.898591592278279</v>
      </c>
    </row>
    <row r="6723" spans="1:12" x14ac:dyDescent="0.35">
      <c r="A6723">
        <v>7820619</v>
      </c>
      <c r="B6723" t="s">
        <v>33</v>
      </c>
      <c r="C6723" t="s">
        <v>97</v>
      </c>
      <c r="D6723" t="s">
        <v>199</v>
      </c>
      <c r="E6723" t="s">
        <v>1631</v>
      </c>
      <c r="F6723" s="6">
        <v>2.8169014084507043E-2</v>
      </c>
      <c r="G6723" t="s">
        <v>197</v>
      </c>
      <c r="H6723" t="s">
        <v>179</v>
      </c>
      <c r="I6723" s="1">
        <v>56.224999999999994</v>
      </c>
      <c r="J6723" s="2">
        <v>1.2253521126760563</v>
      </c>
      <c r="K6723" s="2">
        <v>1.8676056338028169</v>
      </c>
      <c r="L6723" s="2">
        <v>1.5859154714664943</v>
      </c>
    </row>
    <row r="6724" spans="1:12" x14ac:dyDescent="0.35">
      <c r="A6724">
        <v>7820619</v>
      </c>
      <c r="B6724" t="s">
        <v>33</v>
      </c>
      <c r="C6724" t="s">
        <v>97</v>
      </c>
      <c r="D6724" t="s">
        <v>199</v>
      </c>
      <c r="E6724" t="s">
        <v>1203</v>
      </c>
      <c r="F6724" s="6">
        <v>1.4084507042253521E-2</v>
      </c>
      <c r="G6724" t="s">
        <v>938</v>
      </c>
      <c r="H6724" t="s">
        <v>762</v>
      </c>
      <c r="I6724" s="1">
        <v>60.489999999999995</v>
      </c>
      <c r="J6724" s="2">
        <v>0.5084507042253521</v>
      </c>
      <c r="K6724" s="2">
        <v>1.1380281690140845</v>
      </c>
      <c r="L6724" s="2">
        <v>0.852112676056338</v>
      </c>
    </row>
    <row r="6725" spans="1:12" x14ac:dyDescent="0.35">
      <c r="A6725">
        <v>7820619</v>
      </c>
      <c r="B6725" t="s">
        <v>33</v>
      </c>
      <c r="C6725" t="s">
        <v>97</v>
      </c>
      <c r="D6725" t="s">
        <v>199</v>
      </c>
      <c r="E6725" t="s">
        <v>1634</v>
      </c>
      <c r="F6725" s="6">
        <v>2.8169014084507043E-2</v>
      </c>
      <c r="G6725" t="s">
        <v>316</v>
      </c>
      <c r="H6725" t="s">
        <v>1071</v>
      </c>
      <c r="I6725" s="1">
        <v>82.475000000000009</v>
      </c>
      <c r="J6725" s="2">
        <v>2.0647887323943661</v>
      </c>
      <c r="K6725" s="2">
        <v>2.3295774647887324</v>
      </c>
      <c r="L6725" s="2">
        <v>2.323943661971831</v>
      </c>
    </row>
    <row r="6726" spans="1:12" x14ac:dyDescent="0.35">
      <c r="A6726">
        <v>7820619</v>
      </c>
      <c r="B6726" t="s">
        <v>33</v>
      </c>
      <c r="C6726" t="s">
        <v>97</v>
      </c>
      <c r="D6726" t="s">
        <v>199</v>
      </c>
      <c r="E6726" t="s">
        <v>708</v>
      </c>
      <c r="F6726" s="6">
        <v>1.4084507042253521E-2</v>
      </c>
      <c r="G6726" t="s">
        <v>717</v>
      </c>
      <c r="H6726" t="s">
        <v>718</v>
      </c>
      <c r="I6726" s="1">
        <v>74.41</v>
      </c>
      <c r="J6726" s="2">
        <v>0.76478873239436618</v>
      </c>
      <c r="K6726" s="2">
        <v>1.1859154929577465</v>
      </c>
      <c r="L6726" s="2">
        <v>1.0492957746478873</v>
      </c>
    </row>
    <row r="6727" spans="1:12" x14ac:dyDescent="0.35">
      <c r="A6727">
        <v>7820619</v>
      </c>
      <c r="B6727" t="s">
        <v>33</v>
      </c>
      <c r="C6727" t="s">
        <v>97</v>
      </c>
      <c r="D6727" t="s">
        <v>643</v>
      </c>
      <c r="E6727" t="s">
        <v>1691</v>
      </c>
      <c r="F6727" s="6">
        <v>1.4084507042253521E-2</v>
      </c>
      <c r="G6727" t="s">
        <v>984</v>
      </c>
      <c r="H6727" t="s">
        <v>1192</v>
      </c>
      <c r="I6727" s="1">
        <v>62.395000000000003</v>
      </c>
      <c r="J6727" s="2">
        <v>0.6676056338028169</v>
      </c>
      <c r="K6727" s="2">
        <v>1.0450704225352114</v>
      </c>
      <c r="L6727" s="2">
        <v>0.87887326092787199</v>
      </c>
    </row>
    <row r="6728" spans="1:12" x14ac:dyDescent="0.35">
      <c r="A6728">
        <v>7820619</v>
      </c>
      <c r="B6728" t="s">
        <v>33</v>
      </c>
      <c r="C6728" t="str">
        <f>C6727</f>
        <v>M</v>
      </c>
      <c r="D6728" s="4" t="str">
        <f>"Comparison School Score"</f>
        <v>Comparison School Score</v>
      </c>
      <c r="F6728" s="6">
        <v>0.99999999999999956</v>
      </c>
      <c r="I6728" s="1"/>
      <c r="J6728" s="2">
        <v>46.736619718309861</v>
      </c>
      <c r="K6728" s="2">
        <v>83.260563380281653</v>
      </c>
      <c r="L6728" s="2">
        <v>69.643662949682948</v>
      </c>
    </row>
    <row r="6729" spans="1:12" x14ac:dyDescent="0.35">
      <c r="A6729">
        <v>7830625</v>
      </c>
      <c r="B6729" t="s">
        <v>35</v>
      </c>
      <c r="C6729" t="s">
        <v>96</v>
      </c>
      <c r="D6729" t="s">
        <v>392</v>
      </c>
      <c r="E6729" t="s">
        <v>1875</v>
      </c>
      <c r="F6729" s="6">
        <v>2.3752969121140144E-3</v>
      </c>
      <c r="G6729" t="s">
        <v>528</v>
      </c>
      <c r="H6729" t="s">
        <v>569</v>
      </c>
      <c r="I6729" s="1">
        <v>91.12</v>
      </c>
      <c r="J6729" s="2">
        <v>0.2346793349168646</v>
      </c>
      <c r="K6729" s="2">
        <v>0.23372921615201903</v>
      </c>
      <c r="L6729" s="2">
        <v>0.2161520190023753</v>
      </c>
    </row>
    <row r="6730" spans="1:12" x14ac:dyDescent="0.35">
      <c r="A6730">
        <v>7830625</v>
      </c>
      <c r="B6730" t="s">
        <v>35</v>
      </c>
      <c r="C6730" t="s">
        <v>96</v>
      </c>
      <c r="D6730" t="s">
        <v>392</v>
      </c>
      <c r="E6730" t="s">
        <v>1789</v>
      </c>
      <c r="F6730" s="6">
        <v>2.3752969121140144E-3</v>
      </c>
      <c r="G6730" t="s">
        <v>1711</v>
      </c>
      <c r="H6730" t="s">
        <v>816</v>
      </c>
      <c r="I6730" s="1">
        <v>77.209999999999994</v>
      </c>
      <c r="J6730" s="2">
        <v>0.17743467933491688</v>
      </c>
      <c r="K6730" s="2">
        <v>0.19121140142517815</v>
      </c>
      <c r="L6730" s="2">
        <v>0.18337291436637099</v>
      </c>
    </row>
    <row r="6731" spans="1:12" x14ac:dyDescent="0.35">
      <c r="A6731">
        <v>7830625</v>
      </c>
      <c r="B6731" t="s">
        <v>35</v>
      </c>
      <c r="C6731" t="s">
        <v>96</v>
      </c>
      <c r="D6731" t="s">
        <v>392</v>
      </c>
      <c r="E6731" t="s">
        <v>1305</v>
      </c>
      <c r="F6731" s="6">
        <v>4.7505938242280287E-3</v>
      </c>
      <c r="G6731" t="s">
        <v>206</v>
      </c>
      <c r="H6731" t="s">
        <v>206</v>
      </c>
      <c r="I6731" s="1">
        <v>99.1</v>
      </c>
      <c r="J6731" s="2">
        <v>0.47505938242280288</v>
      </c>
      <c r="K6731" s="2">
        <v>0.47505938242280288</v>
      </c>
      <c r="L6731" s="2">
        <v>0.47078384073216673</v>
      </c>
    </row>
    <row r="6732" spans="1:12" x14ac:dyDescent="0.35">
      <c r="A6732">
        <v>7830625</v>
      </c>
      <c r="B6732" t="s">
        <v>35</v>
      </c>
      <c r="C6732" t="s">
        <v>96</v>
      </c>
      <c r="D6732" t="s">
        <v>906</v>
      </c>
      <c r="E6732" t="s">
        <v>2665</v>
      </c>
      <c r="F6732" s="6">
        <v>2.3752969121140144E-3</v>
      </c>
      <c r="G6732" t="s">
        <v>271</v>
      </c>
      <c r="H6732" t="s">
        <v>735</v>
      </c>
      <c r="I6732" s="1">
        <v>73.38</v>
      </c>
      <c r="J6732" s="2">
        <v>0.14038004750593824</v>
      </c>
      <c r="K6732" s="2">
        <v>0.20973871733966745</v>
      </c>
      <c r="L6732" s="2">
        <v>0.1743467969735841</v>
      </c>
    </row>
    <row r="6733" spans="1:12" x14ac:dyDescent="0.35">
      <c r="A6733">
        <v>7830625</v>
      </c>
      <c r="B6733" t="s">
        <v>35</v>
      </c>
      <c r="C6733" t="s">
        <v>96</v>
      </c>
      <c r="D6733" t="s">
        <v>1862</v>
      </c>
      <c r="E6733" t="s">
        <v>2932</v>
      </c>
      <c r="F6733" s="6">
        <v>2.3752969121140144E-3</v>
      </c>
      <c r="G6733" t="s">
        <v>85</v>
      </c>
      <c r="H6733" t="s">
        <v>85</v>
      </c>
      <c r="I6733" s="1" t="s">
        <v>140</v>
      </c>
      <c r="J6733" s="2" t="s">
        <v>140</v>
      </c>
      <c r="K6733" s="2" t="s">
        <v>140</v>
      </c>
      <c r="L6733" s="2">
        <v>0</v>
      </c>
    </row>
    <row r="6734" spans="1:12" x14ac:dyDescent="0.35">
      <c r="A6734">
        <v>7830625</v>
      </c>
      <c r="B6734" t="s">
        <v>35</v>
      </c>
      <c r="C6734" t="s">
        <v>96</v>
      </c>
      <c r="D6734" t="s">
        <v>646</v>
      </c>
      <c r="E6734" t="s">
        <v>910</v>
      </c>
      <c r="F6734" s="6">
        <v>2.3752969121140144E-3</v>
      </c>
      <c r="G6734" t="s">
        <v>436</v>
      </c>
      <c r="H6734" t="s">
        <v>576</v>
      </c>
      <c r="I6734" s="1">
        <v>82.49</v>
      </c>
      <c r="J6734" s="2">
        <v>0.19572446555819481</v>
      </c>
      <c r="K6734" s="2">
        <v>0.20593824228028504</v>
      </c>
      <c r="L6734" s="2">
        <v>0.19596199524940619</v>
      </c>
    </row>
    <row r="6735" spans="1:12" x14ac:dyDescent="0.35">
      <c r="A6735">
        <v>7830625</v>
      </c>
      <c r="B6735" t="s">
        <v>35</v>
      </c>
      <c r="C6735" t="s">
        <v>96</v>
      </c>
      <c r="D6735" t="s">
        <v>1110</v>
      </c>
      <c r="E6735" t="s">
        <v>1111</v>
      </c>
      <c r="F6735" s="6">
        <v>2.3752969121140144E-3</v>
      </c>
      <c r="G6735" t="s">
        <v>513</v>
      </c>
      <c r="H6735" t="s">
        <v>929</v>
      </c>
      <c r="I6735" s="1">
        <v>86.245000000000005</v>
      </c>
      <c r="J6735" s="2">
        <v>0.20807600950118765</v>
      </c>
      <c r="K6735" s="2">
        <v>0.19429928741092636</v>
      </c>
      <c r="L6735" s="2">
        <v>0.20498813076427036</v>
      </c>
    </row>
    <row r="6736" spans="1:12" x14ac:dyDescent="0.35">
      <c r="A6736">
        <v>7830625</v>
      </c>
      <c r="B6736" t="s">
        <v>35</v>
      </c>
      <c r="C6736" t="s">
        <v>96</v>
      </c>
      <c r="D6736" t="s">
        <v>414</v>
      </c>
      <c r="E6736" t="s">
        <v>913</v>
      </c>
      <c r="F6736" s="6">
        <v>2.3752969121140144E-3</v>
      </c>
      <c r="G6736" t="s">
        <v>237</v>
      </c>
      <c r="H6736" t="s">
        <v>914</v>
      </c>
      <c r="I6736" s="1">
        <v>88.690000000000012</v>
      </c>
      <c r="J6736" s="2">
        <v>0.21282660332541567</v>
      </c>
      <c r="K6736" s="2">
        <v>0.20831353919239906</v>
      </c>
      <c r="L6736" s="2">
        <v>0.21068882885568216</v>
      </c>
    </row>
    <row r="6737" spans="1:12" x14ac:dyDescent="0.35">
      <c r="A6737">
        <v>7830625</v>
      </c>
      <c r="B6737" t="s">
        <v>35</v>
      </c>
      <c r="C6737" t="s">
        <v>96</v>
      </c>
      <c r="D6737" t="s">
        <v>472</v>
      </c>
      <c r="E6737" t="s">
        <v>915</v>
      </c>
      <c r="F6737" s="6">
        <v>4.7505938242280287E-3</v>
      </c>
      <c r="G6737" t="s">
        <v>283</v>
      </c>
      <c r="H6737" t="s">
        <v>656</v>
      </c>
      <c r="I6737" s="1">
        <v>95.16</v>
      </c>
      <c r="J6737" s="2">
        <v>0.47030878859857483</v>
      </c>
      <c r="K6737" s="2">
        <v>0.4275534441805226</v>
      </c>
      <c r="L6737" s="2">
        <v>0.45225651756884649</v>
      </c>
    </row>
    <row r="6738" spans="1:12" x14ac:dyDescent="0.35">
      <c r="A6738">
        <v>7830625</v>
      </c>
      <c r="B6738" t="s">
        <v>35</v>
      </c>
      <c r="C6738" t="s">
        <v>96</v>
      </c>
      <c r="D6738" t="s">
        <v>472</v>
      </c>
      <c r="E6738" t="s">
        <v>1312</v>
      </c>
      <c r="F6738" s="6">
        <v>2.3752969121140144E-3</v>
      </c>
      <c r="G6738" t="s">
        <v>198</v>
      </c>
      <c r="H6738" t="s">
        <v>264</v>
      </c>
      <c r="I6738" s="1">
        <v>76.08</v>
      </c>
      <c r="J6738" s="2">
        <v>0.12351543942992875</v>
      </c>
      <c r="K6738" s="2">
        <v>0.20237529691211403</v>
      </c>
      <c r="L6738" s="2">
        <v>0.18076009138746105</v>
      </c>
    </row>
    <row r="6739" spans="1:12" x14ac:dyDescent="0.35">
      <c r="A6739">
        <v>7830625</v>
      </c>
      <c r="B6739" t="s">
        <v>35</v>
      </c>
      <c r="C6739" t="s">
        <v>96</v>
      </c>
      <c r="D6739" t="s">
        <v>472</v>
      </c>
      <c r="E6739" t="s">
        <v>1950</v>
      </c>
      <c r="F6739" s="6">
        <v>4.7505938242280287E-3</v>
      </c>
      <c r="G6739" t="s">
        <v>554</v>
      </c>
      <c r="H6739" t="s">
        <v>365</v>
      </c>
      <c r="I6739" s="1">
        <v>80.524999999999991</v>
      </c>
      <c r="J6739" s="2">
        <v>0.34204275534441808</v>
      </c>
      <c r="K6739" s="2">
        <v>0.40617577197149646</v>
      </c>
      <c r="L6739" s="2">
        <v>0.38242280285035629</v>
      </c>
    </row>
    <row r="6740" spans="1:12" x14ac:dyDescent="0.35">
      <c r="A6740">
        <v>7830625</v>
      </c>
      <c r="B6740" t="s">
        <v>35</v>
      </c>
      <c r="C6740" t="s">
        <v>96</v>
      </c>
      <c r="D6740" t="s">
        <v>472</v>
      </c>
      <c r="E6740" t="s">
        <v>925</v>
      </c>
      <c r="F6740" s="6">
        <v>7.1258907363420431E-3</v>
      </c>
      <c r="G6740" t="s">
        <v>926</v>
      </c>
      <c r="H6740" t="s">
        <v>502</v>
      </c>
      <c r="I6740" s="1">
        <v>62.11</v>
      </c>
      <c r="J6740" s="2">
        <v>0.26080760095011879</v>
      </c>
      <c r="K6740" s="2">
        <v>0.5572446555819478</v>
      </c>
      <c r="L6740" s="2">
        <v>0.44251780385359452</v>
      </c>
    </row>
    <row r="6741" spans="1:12" x14ac:dyDescent="0.35">
      <c r="A6741">
        <v>7830625</v>
      </c>
      <c r="B6741" t="s">
        <v>35</v>
      </c>
      <c r="C6741" t="s">
        <v>96</v>
      </c>
      <c r="D6741" t="s">
        <v>472</v>
      </c>
      <c r="E6741" t="s">
        <v>1320</v>
      </c>
      <c r="F6741" s="6">
        <v>4.7505938242280287E-3</v>
      </c>
      <c r="G6741" t="s">
        <v>206</v>
      </c>
      <c r="H6741" t="s">
        <v>429</v>
      </c>
      <c r="I6741" s="1">
        <v>98.534999999999997</v>
      </c>
      <c r="J6741" s="2">
        <v>0.47505938242280288</v>
      </c>
      <c r="K6741" s="2">
        <v>0.47173396674584323</v>
      </c>
      <c r="L6741" s="2">
        <v>0.4684085438200527</v>
      </c>
    </row>
    <row r="6742" spans="1:12" x14ac:dyDescent="0.35">
      <c r="A6742">
        <v>7830625</v>
      </c>
      <c r="B6742" t="s">
        <v>35</v>
      </c>
      <c r="C6742" t="s">
        <v>96</v>
      </c>
      <c r="D6742" t="s">
        <v>472</v>
      </c>
      <c r="E6742" t="s">
        <v>2911</v>
      </c>
      <c r="F6742" s="6">
        <v>2.3752969121140144E-3</v>
      </c>
      <c r="G6742" t="s">
        <v>242</v>
      </c>
      <c r="H6742" t="s">
        <v>505</v>
      </c>
      <c r="I6742" s="1">
        <v>91.41</v>
      </c>
      <c r="J6742" s="2">
        <v>0.22494061757719716</v>
      </c>
      <c r="K6742" s="2">
        <v>0.20926365795724466</v>
      </c>
      <c r="L6742" s="2">
        <v>0.21686461532484042</v>
      </c>
    </row>
    <row r="6743" spans="1:12" x14ac:dyDescent="0.35">
      <c r="A6743">
        <v>7830625</v>
      </c>
      <c r="B6743" t="s">
        <v>35</v>
      </c>
      <c r="C6743" t="s">
        <v>96</v>
      </c>
      <c r="D6743" t="s">
        <v>472</v>
      </c>
      <c r="E6743" t="s">
        <v>932</v>
      </c>
      <c r="F6743" s="6">
        <v>2.3752969121140144E-3</v>
      </c>
      <c r="G6743" t="s">
        <v>933</v>
      </c>
      <c r="H6743" t="s">
        <v>934</v>
      </c>
      <c r="I6743" s="1">
        <v>78.674999999999997</v>
      </c>
      <c r="J6743" s="2">
        <v>0.14299287410926367</v>
      </c>
      <c r="K6743" s="2">
        <v>0.20071258907363421</v>
      </c>
      <c r="L6743" s="2">
        <v>0.18693585973454202</v>
      </c>
    </row>
    <row r="6744" spans="1:12" x14ac:dyDescent="0.35">
      <c r="A6744">
        <v>7830625</v>
      </c>
      <c r="B6744" t="s">
        <v>35</v>
      </c>
      <c r="C6744" t="s">
        <v>96</v>
      </c>
      <c r="D6744" t="s">
        <v>472</v>
      </c>
      <c r="E6744" t="s">
        <v>939</v>
      </c>
      <c r="F6744" s="6">
        <v>7.1258907363420431E-3</v>
      </c>
      <c r="G6744" t="s">
        <v>917</v>
      </c>
      <c r="H6744" t="s">
        <v>806</v>
      </c>
      <c r="I6744" s="1">
        <v>75.06</v>
      </c>
      <c r="J6744" s="2">
        <v>0.42185273159144898</v>
      </c>
      <c r="K6744" s="2">
        <v>0.63420427553444181</v>
      </c>
      <c r="L6744" s="2">
        <v>0.53515438342604105</v>
      </c>
    </row>
    <row r="6745" spans="1:12" x14ac:dyDescent="0.35">
      <c r="A6745">
        <v>7830625</v>
      </c>
      <c r="B6745" t="s">
        <v>35</v>
      </c>
      <c r="C6745" t="s">
        <v>96</v>
      </c>
      <c r="D6745" t="s">
        <v>472</v>
      </c>
      <c r="E6745" t="s">
        <v>1331</v>
      </c>
      <c r="F6745" s="6">
        <v>2.3752969121140144E-3</v>
      </c>
      <c r="G6745" t="s">
        <v>769</v>
      </c>
      <c r="H6745" t="s">
        <v>206</v>
      </c>
      <c r="I6745" s="1">
        <v>78.989999999999995</v>
      </c>
      <c r="J6745" s="2">
        <v>0.11140142517814727</v>
      </c>
      <c r="K6745" s="2">
        <v>0.23752969121140144</v>
      </c>
      <c r="L6745" s="2">
        <v>0.18764845605700714</v>
      </c>
    </row>
    <row r="6746" spans="1:12" x14ac:dyDescent="0.35">
      <c r="A6746">
        <v>7830625</v>
      </c>
      <c r="B6746" t="s">
        <v>35</v>
      </c>
      <c r="C6746" t="s">
        <v>96</v>
      </c>
      <c r="D6746" t="s">
        <v>472</v>
      </c>
      <c r="E6746" t="s">
        <v>956</v>
      </c>
      <c r="F6746" s="6">
        <v>2.3752969121140144E-3</v>
      </c>
      <c r="G6746" t="s">
        <v>957</v>
      </c>
      <c r="H6746" t="s">
        <v>170</v>
      </c>
      <c r="I6746" s="1">
        <v>71.944999999999993</v>
      </c>
      <c r="J6746" s="2">
        <v>0.14869358669833729</v>
      </c>
      <c r="K6746" s="2">
        <v>0.22161520190023754</v>
      </c>
      <c r="L6746" s="2">
        <v>0.17102137767220904</v>
      </c>
    </row>
    <row r="6747" spans="1:12" x14ac:dyDescent="0.35">
      <c r="A6747">
        <v>7830625</v>
      </c>
      <c r="B6747" t="s">
        <v>35</v>
      </c>
      <c r="C6747" t="s">
        <v>96</v>
      </c>
      <c r="D6747" t="s">
        <v>472</v>
      </c>
      <c r="E6747" t="s">
        <v>958</v>
      </c>
      <c r="F6747" s="6">
        <v>2.3752969121140144E-3</v>
      </c>
      <c r="G6747" t="s">
        <v>524</v>
      </c>
      <c r="H6747" t="s">
        <v>959</v>
      </c>
      <c r="I6747" s="1">
        <v>58.135000000000005</v>
      </c>
      <c r="J6747" s="2">
        <v>8.9548693586698341E-2</v>
      </c>
      <c r="K6747" s="2">
        <v>0.20522565320665084</v>
      </c>
      <c r="L6747" s="2">
        <v>0.13800474696940879</v>
      </c>
    </row>
    <row r="6748" spans="1:12" x14ac:dyDescent="0.35">
      <c r="A6748">
        <v>7830625</v>
      </c>
      <c r="B6748" t="s">
        <v>35</v>
      </c>
      <c r="C6748" t="s">
        <v>96</v>
      </c>
      <c r="D6748" t="s">
        <v>472</v>
      </c>
      <c r="E6748" t="s">
        <v>960</v>
      </c>
      <c r="F6748" s="6">
        <v>4.7505938242280287E-3</v>
      </c>
      <c r="G6748" t="s">
        <v>745</v>
      </c>
      <c r="H6748" t="s">
        <v>720</v>
      </c>
      <c r="I6748" s="1">
        <v>61.704999999999998</v>
      </c>
      <c r="J6748" s="2">
        <v>0.166270783847981</v>
      </c>
      <c r="K6748" s="2">
        <v>0.32969121140142521</v>
      </c>
      <c r="L6748" s="2">
        <v>0.29358669471287674</v>
      </c>
    </row>
    <row r="6749" spans="1:12" x14ac:dyDescent="0.35">
      <c r="A6749">
        <v>7830625</v>
      </c>
      <c r="B6749" t="s">
        <v>35</v>
      </c>
      <c r="C6749" t="s">
        <v>96</v>
      </c>
      <c r="D6749" t="s">
        <v>1164</v>
      </c>
      <c r="E6749" t="s">
        <v>1986</v>
      </c>
      <c r="F6749" s="6">
        <v>7.1258907363420431E-3</v>
      </c>
      <c r="G6749" t="s">
        <v>206</v>
      </c>
      <c r="H6749" t="s">
        <v>313</v>
      </c>
      <c r="I6749" s="1">
        <v>96.515000000000001</v>
      </c>
      <c r="J6749" s="2">
        <v>0.71258907363420432</v>
      </c>
      <c r="K6749" s="2">
        <v>0.6954869358669834</v>
      </c>
      <c r="L6749" s="2">
        <v>0.6876484560570072</v>
      </c>
    </row>
    <row r="6750" spans="1:12" x14ac:dyDescent="0.35">
      <c r="A6750">
        <v>7830625</v>
      </c>
      <c r="B6750" t="s">
        <v>35</v>
      </c>
      <c r="C6750" t="s">
        <v>96</v>
      </c>
      <c r="D6750" t="s">
        <v>1164</v>
      </c>
      <c r="E6750" t="s">
        <v>1987</v>
      </c>
      <c r="F6750" s="6">
        <v>7.1258907363420431E-3</v>
      </c>
      <c r="G6750" t="s">
        <v>362</v>
      </c>
      <c r="H6750" t="s">
        <v>1429</v>
      </c>
      <c r="I6750" s="1">
        <v>86.685000000000002</v>
      </c>
      <c r="J6750" s="2">
        <v>0.69477434679334915</v>
      </c>
      <c r="K6750" s="2">
        <v>0.63919239904988123</v>
      </c>
      <c r="L6750" s="2">
        <v>0.61781470509436243</v>
      </c>
    </row>
    <row r="6751" spans="1:12" x14ac:dyDescent="0.35">
      <c r="A6751">
        <v>7830625</v>
      </c>
      <c r="B6751" t="s">
        <v>35</v>
      </c>
      <c r="C6751" t="s">
        <v>96</v>
      </c>
      <c r="D6751" t="s">
        <v>1164</v>
      </c>
      <c r="E6751" t="s">
        <v>1989</v>
      </c>
      <c r="F6751" s="6">
        <v>2.3752969121140144E-3</v>
      </c>
      <c r="G6751" t="s">
        <v>206</v>
      </c>
      <c r="H6751" t="s">
        <v>421</v>
      </c>
      <c r="I6751" s="1">
        <v>95.375</v>
      </c>
      <c r="J6751" s="2">
        <v>0.23752969121140144</v>
      </c>
      <c r="K6751" s="2">
        <v>0.22327790973871736</v>
      </c>
      <c r="L6751" s="2">
        <v>0.22660332904009242</v>
      </c>
    </row>
    <row r="6752" spans="1:12" x14ac:dyDescent="0.35">
      <c r="A6752">
        <v>7830625</v>
      </c>
      <c r="B6752" t="s">
        <v>35</v>
      </c>
      <c r="C6752" t="s">
        <v>96</v>
      </c>
      <c r="D6752" t="s">
        <v>1164</v>
      </c>
      <c r="E6752" t="s">
        <v>2747</v>
      </c>
      <c r="F6752" s="6">
        <v>2.3752969121140144E-3</v>
      </c>
      <c r="G6752" t="s">
        <v>260</v>
      </c>
      <c r="H6752" t="s">
        <v>934</v>
      </c>
      <c r="I6752" s="1">
        <v>86.264999999999986</v>
      </c>
      <c r="J6752" s="2">
        <v>0.22612826603325417</v>
      </c>
      <c r="K6752" s="2">
        <v>0.20071258907363421</v>
      </c>
      <c r="L6752" s="2">
        <v>0.20498813076427036</v>
      </c>
    </row>
    <row r="6753" spans="1:12" x14ac:dyDescent="0.35">
      <c r="A6753">
        <v>7830625</v>
      </c>
      <c r="B6753" t="s">
        <v>35</v>
      </c>
      <c r="C6753" t="s">
        <v>96</v>
      </c>
      <c r="D6753" t="s">
        <v>1164</v>
      </c>
      <c r="E6753" t="s">
        <v>1990</v>
      </c>
      <c r="F6753" s="6">
        <v>4.7505938242280287E-3</v>
      </c>
      <c r="G6753" t="s">
        <v>572</v>
      </c>
      <c r="H6753" t="s">
        <v>513</v>
      </c>
      <c r="I6753" s="1">
        <v>87.564999999999998</v>
      </c>
      <c r="J6753" s="2">
        <v>0.47410926365795725</v>
      </c>
      <c r="K6753" s="2">
        <v>0.41615201900237531</v>
      </c>
      <c r="L6753" s="2">
        <v>0.41615201175354438</v>
      </c>
    </row>
    <row r="6754" spans="1:12" x14ac:dyDescent="0.35">
      <c r="A6754">
        <v>7830625</v>
      </c>
      <c r="B6754" t="s">
        <v>35</v>
      </c>
      <c r="C6754" t="s">
        <v>96</v>
      </c>
      <c r="D6754" t="s">
        <v>1164</v>
      </c>
      <c r="E6754" t="s">
        <v>2920</v>
      </c>
      <c r="F6754" s="6">
        <v>4.7505938242280287E-3</v>
      </c>
      <c r="G6754" t="s">
        <v>1794</v>
      </c>
      <c r="H6754" t="s">
        <v>791</v>
      </c>
      <c r="I6754" s="1">
        <v>82.134999999999991</v>
      </c>
      <c r="J6754" s="2">
        <v>0.42945368171021381</v>
      </c>
      <c r="K6754" s="2">
        <v>0.41567695961995249</v>
      </c>
      <c r="L6754" s="2">
        <v>0.39002374572029025</v>
      </c>
    </row>
    <row r="6755" spans="1:12" x14ac:dyDescent="0.35">
      <c r="A6755">
        <v>7830625</v>
      </c>
      <c r="B6755" t="s">
        <v>35</v>
      </c>
      <c r="C6755" t="s">
        <v>96</v>
      </c>
      <c r="D6755" t="s">
        <v>1164</v>
      </c>
      <c r="E6755" t="s">
        <v>2912</v>
      </c>
      <c r="F6755" s="6">
        <v>9.5011876484560574E-3</v>
      </c>
      <c r="G6755" t="s">
        <v>283</v>
      </c>
      <c r="H6755" t="s">
        <v>1213</v>
      </c>
      <c r="I6755" s="1">
        <v>93.24</v>
      </c>
      <c r="J6755" s="2">
        <v>0.94061757719714967</v>
      </c>
      <c r="K6755" s="2">
        <v>0.88456057007125888</v>
      </c>
      <c r="L6755" s="2">
        <v>0.88551065984078092</v>
      </c>
    </row>
    <row r="6756" spans="1:12" x14ac:dyDescent="0.35">
      <c r="A6756">
        <v>7830625</v>
      </c>
      <c r="B6756" t="s">
        <v>35</v>
      </c>
      <c r="C6756" t="s">
        <v>96</v>
      </c>
      <c r="D6756" t="s">
        <v>1164</v>
      </c>
      <c r="E6756" t="s">
        <v>1993</v>
      </c>
      <c r="F6756" s="6">
        <v>7.1258907363420431E-3</v>
      </c>
      <c r="G6756" t="s">
        <v>206</v>
      </c>
      <c r="H6756" t="s">
        <v>213</v>
      </c>
      <c r="I6756" s="1">
        <v>92.385000000000005</v>
      </c>
      <c r="J6756" s="2">
        <v>0.71258907363420432</v>
      </c>
      <c r="K6756" s="2">
        <v>0.61995249406175779</v>
      </c>
      <c r="L6756" s="2">
        <v>0.65914489311163893</v>
      </c>
    </row>
    <row r="6757" spans="1:12" x14ac:dyDescent="0.35">
      <c r="A6757">
        <v>7830625</v>
      </c>
      <c r="B6757" t="s">
        <v>35</v>
      </c>
      <c r="C6757" t="s">
        <v>96</v>
      </c>
      <c r="D6757" t="s">
        <v>492</v>
      </c>
      <c r="E6757" t="s">
        <v>1996</v>
      </c>
      <c r="F6757" s="6">
        <v>9.5011876484560574E-3</v>
      </c>
      <c r="G6757" t="s">
        <v>206</v>
      </c>
      <c r="H6757" t="s">
        <v>147</v>
      </c>
      <c r="I6757" s="1">
        <v>92.22</v>
      </c>
      <c r="J6757" s="2">
        <v>0.95011876484560576</v>
      </c>
      <c r="K6757" s="2">
        <v>0.93206650831353921</v>
      </c>
      <c r="L6757" s="2">
        <v>0.87600947219232483</v>
      </c>
    </row>
    <row r="6758" spans="1:12" x14ac:dyDescent="0.35">
      <c r="A6758">
        <v>7830625</v>
      </c>
      <c r="B6758" t="s">
        <v>35</v>
      </c>
      <c r="C6758" t="s">
        <v>96</v>
      </c>
      <c r="D6758" t="s">
        <v>492</v>
      </c>
      <c r="E6758" t="s">
        <v>1997</v>
      </c>
      <c r="F6758" s="6">
        <v>4.7505938242280287E-3</v>
      </c>
      <c r="G6758" t="s">
        <v>409</v>
      </c>
      <c r="H6758" t="s">
        <v>777</v>
      </c>
      <c r="I6758" s="1">
        <v>90.314999999999998</v>
      </c>
      <c r="J6758" s="2">
        <v>0.47363420427553449</v>
      </c>
      <c r="K6758" s="2">
        <v>0.36342042755344417</v>
      </c>
      <c r="L6758" s="2">
        <v>0.42945368895904468</v>
      </c>
    </row>
    <row r="6759" spans="1:12" x14ac:dyDescent="0.35">
      <c r="A6759">
        <v>7830625</v>
      </c>
      <c r="B6759" t="s">
        <v>35</v>
      </c>
      <c r="C6759" t="s">
        <v>96</v>
      </c>
      <c r="D6759" t="s">
        <v>492</v>
      </c>
      <c r="E6759" t="s">
        <v>2755</v>
      </c>
      <c r="F6759" s="6">
        <v>4.7505938242280287E-3</v>
      </c>
      <c r="G6759" t="s">
        <v>206</v>
      </c>
      <c r="H6759" t="s">
        <v>206</v>
      </c>
      <c r="I6759" s="1">
        <v>99.5</v>
      </c>
      <c r="J6759" s="2">
        <v>0.47505938242280288</v>
      </c>
      <c r="K6759" s="2">
        <v>0.47505938242280288</v>
      </c>
      <c r="L6759" s="2">
        <v>0.47268408551068886</v>
      </c>
    </row>
    <row r="6760" spans="1:12" x14ac:dyDescent="0.35">
      <c r="A6760">
        <v>7830625</v>
      </c>
      <c r="B6760" t="s">
        <v>35</v>
      </c>
      <c r="C6760" t="s">
        <v>96</v>
      </c>
      <c r="D6760" t="s">
        <v>492</v>
      </c>
      <c r="E6760" t="s">
        <v>1998</v>
      </c>
      <c r="F6760" s="6">
        <v>4.7505938242280287E-3</v>
      </c>
      <c r="G6760" t="s">
        <v>206</v>
      </c>
      <c r="H6760" t="s">
        <v>433</v>
      </c>
      <c r="I6760" s="1">
        <v>97.64</v>
      </c>
      <c r="J6760" s="2">
        <v>0.47505938242280288</v>
      </c>
      <c r="K6760" s="2">
        <v>0.45605700712589076</v>
      </c>
      <c r="L6760" s="2">
        <v>0.46365794999582471</v>
      </c>
    </row>
    <row r="6761" spans="1:12" x14ac:dyDescent="0.35">
      <c r="A6761">
        <v>7830625</v>
      </c>
      <c r="B6761" t="s">
        <v>35</v>
      </c>
      <c r="C6761" t="s">
        <v>96</v>
      </c>
      <c r="D6761" t="s">
        <v>492</v>
      </c>
      <c r="E6761" t="s">
        <v>964</v>
      </c>
      <c r="F6761" s="6">
        <v>2.3752969121140144E-3</v>
      </c>
      <c r="G6761" t="s">
        <v>319</v>
      </c>
      <c r="H6761" t="s">
        <v>965</v>
      </c>
      <c r="I6761" s="1">
        <v>71.754999999999995</v>
      </c>
      <c r="J6761" s="2">
        <v>0.166270783847981</v>
      </c>
      <c r="K6761" s="2">
        <v>0.20403800475059386</v>
      </c>
      <c r="L6761" s="2">
        <v>0.17054632553861715</v>
      </c>
    </row>
    <row r="6762" spans="1:12" x14ac:dyDescent="0.35">
      <c r="A6762">
        <v>7830625</v>
      </c>
      <c r="B6762" t="s">
        <v>35</v>
      </c>
      <c r="C6762" t="s">
        <v>96</v>
      </c>
      <c r="D6762" t="s">
        <v>492</v>
      </c>
      <c r="E6762" t="s">
        <v>966</v>
      </c>
      <c r="F6762" s="6">
        <v>4.7505938242280287E-3</v>
      </c>
      <c r="G6762" t="s">
        <v>967</v>
      </c>
      <c r="H6762" t="s">
        <v>417</v>
      </c>
      <c r="I6762" s="1">
        <v>83.26</v>
      </c>
      <c r="J6762" s="2">
        <v>0.42850356294536818</v>
      </c>
      <c r="K6762" s="2">
        <v>0.42802850356294536</v>
      </c>
      <c r="L6762" s="2">
        <v>0.39524939167811018</v>
      </c>
    </row>
    <row r="6763" spans="1:12" x14ac:dyDescent="0.35">
      <c r="A6763">
        <v>7830625</v>
      </c>
      <c r="B6763" t="s">
        <v>35</v>
      </c>
      <c r="C6763" t="s">
        <v>96</v>
      </c>
      <c r="D6763" t="s">
        <v>492</v>
      </c>
      <c r="E6763" t="s">
        <v>2002</v>
      </c>
      <c r="F6763" s="6">
        <v>2.3752969121140144E-3</v>
      </c>
      <c r="G6763" t="s">
        <v>1002</v>
      </c>
      <c r="H6763" t="s">
        <v>1924</v>
      </c>
      <c r="I6763" s="1">
        <v>77.300000000000011</v>
      </c>
      <c r="J6763" s="2">
        <v>0.13586698337292163</v>
      </c>
      <c r="K6763" s="2">
        <v>0.23420427553444181</v>
      </c>
      <c r="L6763" s="2">
        <v>0.18361045855524422</v>
      </c>
    </row>
    <row r="6764" spans="1:12" x14ac:dyDescent="0.35">
      <c r="A6764">
        <v>7830625</v>
      </c>
      <c r="B6764" t="s">
        <v>35</v>
      </c>
      <c r="C6764" t="s">
        <v>96</v>
      </c>
      <c r="D6764" t="s">
        <v>492</v>
      </c>
      <c r="E6764" t="s">
        <v>968</v>
      </c>
      <c r="F6764" s="6">
        <v>4.7505938242280287E-3</v>
      </c>
      <c r="G6764" t="s">
        <v>969</v>
      </c>
      <c r="H6764" t="s">
        <v>705</v>
      </c>
      <c r="I6764" s="1">
        <v>93.820000000000007</v>
      </c>
      <c r="J6764" s="2">
        <v>0.47458432304038012</v>
      </c>
      <c r="K6764" s="2">
        <v>0.41140142517814726</v>
      </c>
      <c r="L6764" s="2">
        <v>0.44560571521025089</v>
      </c>
    </row>
    <row r="6765" spans="1:12" x14ac:dyDescent="0.35">
      <c r="A6765">
        <v>7830625</v>
      </c>
      <c r="B6765" t="s">
        <v>35</v>
      </c>
      <c r="C6765" t="s">
        <v>96</v>
      </c>
      <c r="D6765" t="s">
        <v>492</v>
      </c>
      <c r="E6765" t="s">
        <v>2006</v>
      </c>
      <c r="F6765" s="6">
        <v>2.3752969121140144E-3</v>
      </c>
      <c r="G6765" t="s">
        <v>396</v>
      </c>
      <c r="H6765" t="s">
        <v>2007</v>
      </c>
      <c r="I6765" s="1">
        <v>96.97999999999999</v>
      </c>
      <c r="J6765" s="2">
        <v>0.23657957244655581</v>
      </c>
      <c r="K6765" s="2">
        <v>0.22707838479809975</v>
      </c>
      <c r="L6765" s="2">
        <v>0.2304038004750594</v>
      </c>
    </row>
    <row r="6766" spans="1:12" x14ac:dyDescent="0.35">
      <c r="A6766">
        <v>7830625</v>
      </c>
      <c r="B6766" t="s">
        <v>35</v>
      </c>
      <c r="C6766" t="s">
        <v>96</v>
      </c>
      <c r="D6766" t="s">
        <v>492</v>
      </c>
      <c r="E6766" t="s">
        <v>2922</v>
      </c>
      <c r="F6766" s="6">
        <v>2.6128266033254157E-2</v>
      </c>
      <c r="G6766" t="s">
        <v>206</v>
      </c>
      <c r="H6766" t="s">
        <v>969</v>
      </c>
      <c r="I6766" s="1">
        <v>97.640000000000015</v>
      </c>
      <c r="J6766" s="2">
        <v>2.6128266033254155</v>
      </c>
      <c r="K6766" s="2">
        <v>2.6102137767220905</v>
      </c>
      <c r="L6766" s="2">
        <v>2.5501187249770356</v>
      </c>
    </row>
    <row r="6767" spans="1:12" x14ac:dyDescent="0.35">
      <c r="A6767">
        <v>7830625</v>
      </c>
      <c r="B6767" t="s">
        <v>35</v>
      </c>
      <c r="C6767" t="s">
        <v>96</v>
      </c>
      <c r="D6767" t="s">
        <v>492</v>
      </c>
      <c r="E6767" t="s">
        <v>2008</v>
      </c>
      <c r="F6767" s="6">
        <v>1.9002375296912115E-2</v>
      </c>
      <c r="G6767" t="s">
        <v>206</v>
      </c>
      <c r="H6767" t="s">
        <v>918</v>
      </c>
      <c r="I6767" s="1">
        <v>98.22999999999999</v>
      </c>
      <c r="J6767" s="2">
        <v>1.9002375296912115</v>
      </c>
      <c r="K6767" s="2">
        <v>1.8432304038004752</v>
      </c>
      <c r="L6767" s="2">
        <v>1.8679335496771081</v>
      </c>
    </row>
    <row r="6768" spans="1:12" x14ac:dyDescent="0.35">
      <c r="A6768">
        <v>7830625</v>
      </c>
      <c r="B6768" t="s">
        <v>35</v>
      </c>
      <c r="C6768" t="s">
        <v>96</v>
      </c>
      <c r="D6768" t="s">
        <v>492</v>
      </c>
      <c r="E6768" t="s">
        <v>2011</v>
      </c>
      <c r="F6768" s="6">
        <v>2.8503562945368172E-2</v>
      </c>
      <c r="G6768" t="s">
        <v>206</v>
      </c>
      <c r="H6768" t="s">
        <v>206</v>
      </c>
      <c r="I6768" s="1">
        <v>99.42</v>
      </c>
      <c r="J6768" s="2">
        <v>2.8503562945368173</v>
      </c>
      <c r="K6768" s="2">
        <v>2.8503562945368173</v>
      </c>
      <c r="L6768" s="2">
        <v>2.8332542002625818</v>
      </c>
    </row>
    <row r="6769" spans="1:12" x14ac:dyDescent="0.35">
      <c r="A6769">
        <v>7830625</v>
      </c>
      <c r="B6769" t="s">
        <v>35</v>
      </c>
      <c r="C6769" t="s">
        <v>96</v>
      </c>
      <c r="D6769" t="s">
        <v>710</v>
      </c>
      <c r="E6769" t="s">
        <v>974</v>
      </c>
      <c r="F6769" s="6">
        <v>7.1258907363420431E-3</v>
      </c>
      <c r="G6769" t="s">
        <v>975</v>
      </c>
      <c r="H6769" t="s">
        <v>976</v>
      </c>
      <c r="I6769" s="1">
        <v>66.864999999999995</v>
      </c>
      <c r="J6769" s="2">
        <v>0.45035629453681714</v>
      </c>
      <c r="K6769" s="2">
        <v>0.50237529691211402</v>
      </c>
      <c r="L6769" s="2">
        <v>0.4774346793349169</v>
      </c>
    </row>
    <row r="6770" spans="1:12" x14ac:dyDescent="0.35">
      <c r="A6770">
        <v>7830625</v>
      </c>
      <c r="B6770" t="s">
        <v>35</v>
      </c>
      <c r="C6770" t="s">
        <v>96</v>
      </c>
      <c r="D6770" t="s">
        <v>710</v>
      </c>
      <c r="E6770" t="s">
        <v>977</v>
      </c>
      <c r="F6770" s="6">
        <v>2.3752969121140144E-3</v>
      </c>
      <c r="G6770" t="s">
        <v>978</v>
      </c>
      <c r="H6770" t="s">
        <v>772</v>
      </c>
      <c r="I6770" s="1">
        <v>67.03</v>
      </c>
      <c r="J6770" s="2">
        <v>0.1144893111638955</v>
      </c>
      <c r="K6770" s="2">
        <v>0.19144893111638955</v>
      </c>
      <c r="L6770" s="2">
        <v>0.1593824191784349</v>
      </c>
    </row>
    <row r="6771" spans="1:12" x14ac:dyDescent="0.35">
      <c r="A6771">
        <v>7830625</v>
      </c>
      <c r="B6771" t="s">
        <v>35</v>
      </c>
      <c r="C6771" t="s">
        <v>96</v>
      </c>
      <c r="D6771" t="s">
        <v>710</v>
      </c>
      <c r="E6771" t="s">
        <v>2034</v>
      </c>
      <c r="F6771" s="6">
        <v>4.7505938242280287E-3</v>
      </c>
      <c r="G6771" t="s">
        <v>303</v>
      </c>
      <c r="H6771" t="s">
        <v>144</v>
      </c>
      <c r="I6771" s="1">
        <v>66.765000000000001</v>
      </c>
      <c r="J6771" s="2">
        <v>0.26650831353919241</v>
      </c>
      <c r="K6771" s="2">
        <v>0.36532066508313543</v>
      </c>
      <c r="L6771" s="2">
        <v>0.31686459357834768</v>
      </c>
    </row>
    <row r="6772" spans="1:12" x14ac:dyDescent="0.35">
      <c r="A6772">
        <v>7830625</v>
      </c>
      <c r="B6772" t="s">
        <v>35</v>
      </c>
      <c r="C6772" t="s">
        <v>96</v>
      </c>
      <c r="D6772" t="s">
        <v>710</v>
      </c>
      <c r="E6772" t="s">
        <v>983</v>
      </c>
      <c r="F6772" s="6">
        <v>9.5011876484560574E-3</v>
      </c>
      <c r="G6772" t="s">
        <v>984</v>
      </c>
      <c r="H6772" t="s">
        <v>450</v>
      </c>
      <c r="I6772" s="1">
        <v>64.594999999999999</v>
      </c>
      <c r="J6772" s="2">
        <v>0.45035629453681708</v>
      </c>
      <c r="K6772" s="2">
        <v>0.74584323040380052</v>
      </c>
      <c r="L6772" s="2">
        <v>0.6137767075925995</v>
      </c>
    </row>
    <row r="6773" spans="1:12" x14ac:dyDescent="0.35">
      <c r="A6773">
        <v>7830625</v>
      </c>
      <c r="B6773" t="s">
        <v>35</v>
      </c>
      <c r="C6773" t="s">
        <v>96</v>
      </c>
      <c r="D6773" t="s">
        <v>710</v>
      </c>
      <c r="E6773" t="s">
        <v>985</v>
      </c>
      <c r="F6773" s="6">
        <v>1.66270783847981E-2</v>
      </c>
      <c r="G6773" t="s">
        <v>408</v>
      </c>
      <c r="H6773" t="s">
        <v>631</v>
      </c>
      <c r="I6773" s="1">
        <v>76.995000000000005</v>
      </c>
      <c r="J6773" s="2">
        <v>0.89121140142517818</v>
      </c>
      <c r="K6773" s="2">
        <v>1.4382422802850356</v>
      </c>
      <c r="L6773" s="2">
        <v>1.2802850356294537</v>
      </c>
    </row>
    <row r="6774" spans="1:12" x14ac:dyDescent="0.35">
      <c r="A6774">
        <v>7830625</v>
      </c>
      <c r="B6774" t="s">
        <v>35</v>
      </c>
      <c r="C6774" t="s">
        <v>96</v>
      </c>
      <c r="D6774" t="s">
        <v>710</v>
      </c>
      <c r="E6774" t="s">
        <v>986</v>
      </c>
      <c r="F6774" s="6">
        <v>1.1876484560570071E-2</v>
      </c>
      <c r="G6774" t="s">
        <v>975</v>
      </c>
      <c r="H6774" t="s">
        <v>909</v>
      </c>
      <c r="I6774" s="1">
        <v>79.03</v>
      </c>
      <c r="J6774" s="2">
        <v>0.75059382422802856</v>
      </c>
      <c r="K6774" s="2">
        <v>0.97624703087885989</v>
      </c>
      <c r="L6774" s="2">
        <v>0.93942991061901537</v>
      </c>
    </row>
    <row r="6775" spans="1:12" x14ac:dyDescent="0.35">
      <c r="A6775">
        <v>7830625</v>
      </c>
      <c r="B6775" t="s">
        <v>35</v>
      </c>
      <c r="C6775" t="s">
        <v>96</v>
      </c>
      <c r="D6775" t="s">
        <v>710</v>
      </c>
      <c r="E6775" t="s">
        <v>987</v>
      </c>
      <c r="F6775" s="6">
        <v>2.8503562945368172E-2</v>
      </c>
      <c r="G6775" t="s">
        <v>760</v>
      </c>
      <c r="H6775" t="s">
        <v>988</v>
      </c>
      <c r="I6775" s="1">
        <v>74.884999999999991</v>
      </c>
      <c r="J6775" s="2">
        <v>2.2033254156769595</v>
      </c>
      <c r="K6775" s="2">
        <v>2.2232779097387176</v>
      </c>
      <c r="L6775" s="2">
        <v>2.1349169081010615</v>
      </c>
    </row>
    <row r="6776" spans="1:12" x14ac:dyDescent="0.35">
      <c r="A6776">
        <v>7830625</v>
      </c>
      <c r="B6776" t="s">
        <v>35</v>
      </c>
      <c r="C6776" t="s">
        <v>96</v>
      </c>
      <c r="D6776" t="s">
        <v>710</v>
      </c>
      <c r="E6776" t="s">
        <v>989</v>
      </c>
      <c r="F6776" s="6">
        <v>2.3752969121140144E-3</v>
      </c>
      <c r="G6776" t="s">
        <v>733</v>
      </c>
      <c r="H6776" t="s">
        <v>990</v>
      </c>
      <c r="I6776" s="1">
        <v>82.394999999999982</v>
      </c>
      <c r="J6776" s="2">
        <v>0.15581947743467933</v>
      </c>
      <c r="K6776" s="2">
        <v>0.21211401425178147</v>
      </c>
      <c r="L6776" s="2">
        <v>0.19596199524940619</v>
      </c>
    </row>
    <row r="6777" spans="1:12" x14ac:dyDescent="0.35">
      <c r="A6777">
        <v>7830625</v>
      </c>
      <c r="B6777" t="s">
        <v>35</v>
      </c>
      <c r="C6777" t="s">
        <v>96</v>
      </c>
      <c r="D6777" t="s">
        <v>710</v>
      </c>
      <c r="E6777" t="s">
        <v>992</v>
      </c>
      <c r="F6777" s="6">
        <v>4.7505938242280287E-3</v>
      </c>
      <c r="G6777" t="s">
        <v>993</v>
      </c>
      <c r="H6777" t="s">
        <v>257</v>
      </c>
      <c r="I6777" s="1">
        <v>91.615000000000009</v>
      </c>
      <c r="J6777" s="2">
        <v>0.45748218527315915</v>
      </c>
      <c r="K6777" s="2">
        <v>0.43752969121140139</v>
      </c>
      <c r="L6777" s="2">
        <v>0.4351543870504565</v>
      </c>
    </row>
    <row r="6778" spans="1:12" x14ac:dyDescent="0.35">
      <c r="A6778">
        <v>7830625</v>
      </c>
      <c r="B6778" t="s">
        <v>35</v>
      </c>
      <c r="C6778" t="s">
        <v>96</v>
      </c>
      <c r="D6778" t="s">
        <v>710</v>
      </c>
      <c r="E6778" t="s">
        <v>2035</v>
      </c>
      <c r="F6778" s="6">
        <v>2.8503562945368172E-2</v>
      </c>
      <c r="G6778" t="s">
        <v>600</v>
      </c>
      <c r="H6778" t="s">
        <v>206</v>
      </c>
      <c r="I6778" s="1">
        <v>96.97</v>
      </c>
      <c r="J6778" s="2">
        <v>2.7391923990498812</v>
      </c>
      <c r="K6778" s="2">
        <v>2.8503562945368173</v>
      </c>
      <c r="L6778" s="2">
        <v>2.7619952928991611</v>
      </c>
    </row>
    <row r="6779" spans="1:12" x14ac:dyDescent="0.35">
      <c r="A6779">
        <v>7830625</v>
      </c>
      <c r="B6779" t="s">
        <v>35</v>
      </c>
      <c r="C6779" t="s">
        <v>96</v>
      </c>
      <c r="D6779" t="s">
        <v>710</v>
      </c>
      <c r="E6779" t="s">
        <v>994</v>
      </c>
      <c r="F6779" s="6">
        <v>4.7505938242280287E-3</v>
      </c>
      <c r="G6779" t="s">
        <v>224</v>
      </c>
      <c r="H6779" t="s">
        <v>269</v>
      </c>
      <c r="I6779" s="1">
        <v>92.405000000000001</v>
      </c>
      <c r="J6779" s="2">
        <v>0.45985748218527317</v>
      </c>
      <c r="K6779" s="2">
        <v>0.45700712589073639</v>
      </c>
      <c r="L6779" s="2">
        <v>0.43895487660750077</v>
      </c>
    </row>
    <row r="6780" spans="1:12" x14ac:dyDescent="0.35">
      <c r="A6780">
        <v>7830625</v>
      </c>
      <c r="B6780" t="s">
        <v>35</v>
      </c>
      <c r="C6780" t="s">
        <v>96</v>
      </c>
      <c r="D6780" t="s">
        <v>710</v>
      </c>
      <c r="E6780" t="s">
        <v>996</v>
      </c>
      <c r="F6780" s="6">
        <v>4.7505938242280287E-3</v>
      </c>
      <c r="G6780" t="s">
        <v>997</v>
      </c>
      <c r="H6780" t="s">
        <v>998</v>
      </c>
      <c r="I6780" s="1">
        <v>72.625</v>
      </c>
      <c r="J6780" s="2">
        <v>0.27743467933491689</v>
      </c>
      <c r="K6780" s="2">
        <v>0.38527315914489313</v>
      </c>
      <c r="L6780" s="2">
        <v>0.34489310439012399</v>
      </c>
    </row>
    <row r="6781" spans="1:12" x14ac:dyDescent="0.35">
      <c r="A6781">
        <v>7830625</v>
      </c>
      <c r="B6781" t="s">
        <v>35</v>
      </c>
      <c r="C6781" t="s">
        <v>96</v>
      </c>
      <c r="D6781" t="s">
        <v>710</v>
      </c>
      <c r="E6781" t="s">
        <v>999</v>
      </c>
      <c r="F6781" s="6">
        <v>5.7007125890736345E-2</v>
      </c>
      <c r="G6781" t="s">
        <v>436</v>
      </c>
      <c r="H6781" t="s">
        <v>136</v>
      </c>
      <c r="I6781" s="1">
        <v>85.22999999999999</v>
      </c>
      <c r="J6781" s="2">
        <v>4.6973871733966748</v>
      </c>
      <c r="K6781" s="2">
        <v>5.1591448931116393</v>
      </c>
      <c r="L6781" s="2">
        <v>4.8627080124517521</v>
      </c>
    </row>
    <row r="6782" spans="1:12" x14ac:dyDescent="0.35">
      <c r="A6782">
        <v>7830625</v>
      </c>
      <c r="B6782" t="s">
        <v>35</v>
      </c>
      <c r="C6782" t="s">
        <v>96</v>
      </c>
      <c r="D6782" t="s">
        <v>710</v>
      </c>
      <c r="E6782" t="s">
        <v>1000</v>
      </c>
      <c r="F6782" s="6">
        <v>1.9002375296912115E-2</v>
      </c>
      <c r="G6782" t="s">
        <v>463</v>
      </c>
      <c r="H6782" t="s">
        <v>898</v>
      </c>
      <c r="I6782" s="1">
        <v>69.105000000000004</v>
      </c>
      <c r="J6782" s="2">
        <v>1.0812351543942993</v>
      </c>
      <c r="K6782" s="2">
        <v>1.5163895486935868</v>
      </c>
      <c r="L6782" s="2">
        <v>1.3130641040213036</v>
      </c>
    </row>
    <row r="6783" spans="1:12" x14ac:dyDescent="0.35">
      <c r="A6783">
        <v>7830625</v>
      </c>
      <c r="B6783" t="s">
        <v>35</v>
      </c>
      <c r="C6783" t="s">
        <v>96</v>
      </c>
      <c r="D6783" t="s">
        <v>710</v>
      </c>
      <c r="E6783" t="s">
        <v>2036</v>
      </c>
      <c r="F6783" s="6">
        <v>2.3752969121140144E-3</v>
      </c>
      <c r="G6783" t="s">
        <v>1192</v>
      </c>
      <c r="H6783" t="s">
        <v>718</v>
      </c>
      <c r="I6783" s="1">
        <v>73.14</v>
      </c>
      <c r="J6783" s="2">
        <v>0.17624703087885987</v>
      </c>
      <c r="K6783" s="2">
        <v>0.2</v>
      </c>
      <c r="L6783" s="2">
        <v>0.17410927090678815</v>
      </c>
    </row>
    <row r="6784" spans="1:12" x14ac:dyDescent="0.35">
      <c r="A6784">
        <v>7830625</v>
      </c>
      <c r="B6784" t="s">
        <v>35</v>
      </c>
      <c r="C6784" t="s">
        <v>96</v>
      </c>
      <c r="D6784" t="s">
        <v>710</v>
      </c>
      <c r="E6784" t="s">
        <v>1001</v>
      </c>
      <c r="F6784" s="6">
        <v>1.66270783847981E-2</v>
      </c>
      <c r="G6784" t="s">
        <v>1002</v>
      </c>
      <c r="H6784" t="s">
        <v>884</v>
      </c>
      <c r="I6784" s="1">
        <v>62.814999999999998</v>
      </c>
      <c r="J6784" s="2">
        <v>0.95106888361045139</v>
      </c>
      <c r="K6784" s="2">
        <v>1.3567695961995248</v>
      </c>
      <c r="L6784" s="2">
        <v>1.0458432557747086</v>
      </c>
    </row>
    <row r="6785" spans="1:12" x14ac:dyDescent="0.35">
      <c r="A6785">
        <v>7830625</v>
      </c>
      <c r="B6785" t="s">
        <v>35</v>
      </c>
      <c r="C6785" t="s">
        <v>96</v>
      </c>
      <c r="D6785" t="s">
        <v>710</v>
      </c>
      <c r="E6785" t="s">
        <v>1003</v>
      </c>
      <c r="F6785" s="6">
        <v>7.1258907363420431E-3</v>
      </c>
      <c r="G6785" t="s">
        <v>918</v>
      </c>
      <c r="H6785" t="s">
        <v>1004</v>
      </c>
      <c r="I6785" s="1">
        <v>92.685000000000002</v>
      </c>
      <c r="J6785" s="2">
        <v>0.69121140142517823</v>
      </c>
      <c r="K6785" s="2">
        <v>0.66555819477434686</v>
      </c>
      <c r="L6785" s="2">
        <v>0.66057004951241471</v>
      </c>
    </row>
    <row r="6786" spans="1:12" x14ac:dyDescent="0.35">
      <c r="A6786">
        <v>7830625</v>
      </c>
      <c r="B6786" t="s">
        <v>35</v>
      </c>
      <c r="C6786" t="s">
        <v>96</v>
      </c>
      <c r="D6786" t="s">
        <v>710</v>
      </c>
      <c r="E6786" t="s">
        <v>1005</v>
      </c>
      <c r="F6786" s="6">
        <v>7.1258907363420431E-3</v>
      </c>
      <c r="G6786" t="s">
        <v>517</v>
      </c>
      <c r="H6786" t="s">
        <v>670</v>
      </c>
      <c r="I6786" s="1">
        <v>75.195000000000007</v>
      </c>
      <c r="J6786" s="2">
        <v>0.47387173396674587</v>
      </c>
      <c r="K6786" s="2">
        <v>0.59643705463182906</v>
      </c>
      <c r="L6786" s="2">
        <v>0.53515438342604105</v>
      </c>
    </row>
    <row r="6787" spans="1:12" x14ac:dyDescent="0.35">
      <c r="A6787">
        <v>7830625</v>
      </c>
      <c r="B6787" t="s">
        <v>35</v>
      </c>
      <c r="C6787" t="s">
        <v>96</v>
      </c>
      <c r="D6787" t="s">
        <v>710</v>
      </c>
      <c r="E6787" t="s">
        <v>1793</v>
      </c>
      <c r="F6787" s="6">
        <v>2.3752969121140144E-3</v>
      </c>
      <c r="G6787" t="s">
        <v>1794</v>
      </c>
      <c r="H6787" t="s">
        <v>170</v>
      </c>
      <c r="I6787" s="1">
        <v>85.214999999999989</v>
      </c>
      <c r="J6787" s="2">
        <v>0.2147268408551069</v>
      </c>
      <c r="K6787" s="2">
        <v>0.22161520190023754</v>
      </c>
      <c r="L6787" s="2">
        <v>0.20213776359648716</v>
      </c>
    </row>
    <row r="6788" spans="1:12" x14ac:dyDescent="0.35">
      <c r="A6788">
        <v>7830625</v>
      </c>
      <c r="B6788" t="s">
        <v>35</v>
      </c>
      <c r="C6788" t="s">
        <v>96</v>
      </c>
      <c r="D6788" t="s">
        <v>710</v>
      </c>
      <c r="E6788" t="s">
        <v>1006</v>
      </c>
      <c r="F6788" s="6">
        <v>4.7505938242280287E-3</v>
      </c>
      <c r="G6788" t="s">
        <v>1007</v>
      </c>
      <c r="H6788" t="s">
        <v>1008</v>
      </c>
      <c r="I6788" s="1">
        <v>74.449999999999989</v>
      </c>
      <c r="J6788" s="2">
        <v>0.26270783847981</v>
      </c>
      <c r="K6788" s="2">
        <v>0.39192399049881238</v>
      </c>
      <c r="L6788" s="2">
        <v>0.35391923990498814</v>
      </c>
    </row>
    <row r="6789" spans="1:12" x14ac:dyDescent="0.35">
      <c r="A6789">
        <v>7830625</v>
      </c>
      <c r="B6789" t="s">
        <v>35</v>
      </c>
      <c r="C6789" t="s">
        <v>96</v>
      </c>
      <c r="D6789" t="s">
        <v>710</v>
      </c>
      <c r="E6789" t="s">
        <v>2038</v>
      </c>
      <c r="F6789" s="6">
        <v>4.7505938242280287E-3</v>
      </c>
      <c r="G6789" t="s">
        <v>661</v>
      </c>
      <c r="H6789" t="s">
        <v>1922</v>
      </c>
      <c r="I6789" s="1">
        <v>93.774999999999991</v>
      </c>
      <c r="J6789" s="2">
        <v>0.45938242280285041</v>
      </c>
      <c r="K6789" s="2">
        <v>0.42327790973871732</v>
      </c>
      <c r="L6789" s="2">
        <v>0.44560571521025089</v>
      </c>
    </row>
    <row r="6790" spans="1:12" x14ac:dyDescent="0.35">
      <c r="A6790">
        <v>7830625</v>
      </c>
      <c r="B6790" t="s">
        <v>35</v>
      </c>
      <c r="C6790" t="s">
        <v>96</v>
      </c>
      <c r="D6790" t="s">
        <v>710</v>
      </c>
      <c r="E6790" t="s">
        <v>1009</v>
      </c>
      <c r="F6790" s="6">
        <v>2.3752969121140144E-3</v>
      </c>
      <c r="G6790" t="s">
        <v>866</v>
      </c>
      <c r="H6790" t="s">
        <v>1010</v>
      </c>
      <c r="I6790" s="1">
        <v>71.114999999999995</v>
      </c>
      <c r="J6790" s="2">
        <v>0.10665083135391924</v>
      </c>
      <c r="K6790" s="2">
        <v>0.18788598574821852</v>
      </c>
      <c r="L6790" s="2">
        <v>0.16912113289368691</v>
      </c>
    </row>
    <row r="6791" spans="1:12" x14ac:dyDescent="0.35">
      <c r="A6791">
        <v>7830625</v>
      </c>
      <c r="B6791" t="s">
        <v>35</v>
      </c>
      <c r="C6791" t="s">
        <v>96</v>
      </c>
      <c r="D6791" t="s">
        <v>710</v>
      </c>
      <c r="E6791" t="s">
        <v>2039</v>
      </c>
      <c r="F6791" s="6">
        <v>2.3752969121140144E-3</v>
      </c>
      <c r="G6791" t="s">
        <v>1924</v>
      </c>
      <c r="H6791" t="s">
        <v>901</v>
      </c>
      <c r="I6791" s="1">
        <v>90.52</v>
      </c>
      <c r="J6791" s="2">
        <v>0.23420427553444181</v>
      </c>
      <c r="K6791" s="2">
        <v>0.21520190023752969</v>
      </c>
      <c r="L6791" s="2">
        <v>0.21496437054631831</v>
      </c>
    </row>
    <row r="6792" spans="1:12" x14ac:dyDescent="0.35">
      <c r="A6792">
        <v>7830625</v>
      </c>
      <c r="B6792" t="s">
        <v>35</v>
      </c>
      <c r="C6792" t="s">
        <v>96</v>
      </c>
      <c r="D6792" t="s">
        <v>710</v>
      </c>
      <c r="E6792" t="s">
        <v>1013</v>
      </c>
      <c r="F6792" s="6">
        <v>2.3752969121140144E-3</v>
      </c>
      <c r="G6792" t="s">
        <v>384</v>
      </c>
      <c r="H6792" t="s">
        <v>605</v>
      </c>
      <c r="I6792" s="1">
        <v>81.919999999999987</v>
      </c>
      <c r="J6792" s="2">
        <v>0.17577197149643706</v>
      </c>
      <c r="K6792" s="2">
        <v>0.20950118764845607</v>
      </c>
      <c r="L6792" s="2">
        <v>0.19477434679334918</v>
      </c>
    </row>
    <row r="6793" spans="1:12" x14ac:dyDescent="0.35">
      <c r="A6793">
        <v>7830625</v>
      </c>
      <c r="B6793" t="s">
        <v>35</v>
      </c>
      <c r="C6793" t="s">
        <v>96</v>
      </c>
      <c r="D6793" t="s">
        <v>710</v>
      </c>
      <c r="E6793" t="s">
        <v>1167</v>
      </c>
      <c r="F6793" s="6">
        <v>2.3752969121140144E-3</v>
      </c>
      <c r="G6793" t="s">
        <v>1794</v>
      </c>
      <c r="H6793" t="s">
        <v>982</v>
      </c>
      <c r="I6793" s="1">
        <v>94.795000000000002</v>
      </c>
      <c r="J6793" s="2">
        <v>0.2147268408551069</v>
      </c>
      <c r="K6793" s="2">
        <v>0.23396674584323041</v>
      </c>
      <c r="L6793" s="2">
        <v>0.22517815451723946</v>
      </c>
    </row>
    <row r="6794" spans="1:12" x14ac:dyDescent="0.35">
      <c r="A6794">
        <v>7830625</v>
      </c>
      <c r="B6794" t="s">
        <v>35</v>
      </c>
      <c r="C6794" t="s">
        <v>96</v>
      </c>
      <c r="D6794" t="s">
        <v>710</v>
      </c>
      <c r="E6794" t="s">
        <v>1014</v>
      </c>
      <c r="F6794" s="6">
        <v>3.5629453681710214E-2</v>
      </c>
      <c r="G6794" t="s">
        <v>449</v>
      </c>
      <c r="H6794" t="s">
        <v>461</v>
      </c>
      <c r="I6794" s="1">
        <v>74.284999999999997</v>
      </c>
      <c r="J6794" s="2">
        <v>2.6045130641330165</v>
      </c>
      <c r="K6794" s="2">
        <v>2.9536817102137771</v>
      </c>
      <c r="L6794" s="2">
        <v>2.6437053544504341</v>
      </c>
    </row>
    <row r="6795" spans="1:12" x14ac:dyDescent="0.35">
      <c r="A6795">
        <v>7830625</v>
      </c>
      <c r="B6795" t="s">
        <v>35</v>
      </c>
      <c r="C6795" t="s">
        <v>96</v>
      </c>
      <c r="D6795" t="s">
        <v>710</v>
      </c>
      <c r="E6795" t="s">
        <v>1015</v>
      </c>
      <c r="F6795" s="6">
        <v>4.7505938242280287E-3</v>
      </c>
      <c r="G6795" t="s">
        <v>490</v>
      </c>
      <c r="H6795" t="s">
        <v>707</v>
      </c>
      <c r="I6795" s="1">
        <v>65.55</v>
      </c>
      <c r="J6795" s="2">
        <v>0.22470308788598575</v>
      </c>
      <c r="K6795" s="2">
        <v>0.38052256532066508</v>
      </c>
      <c r="L6795" s="2">
        <v>0.3111638954869359</v>
      </c>
    </row>
    <row r="6796" spans="1:12" x14ac:dyDescent="0.35">
      <c r="A6796">
        <v>7830625</v>
      </c>
      <c r="B6796" t="s">
        <v>35</v>
      </c>
      <c r="C6796" t="s">
        <v>96</v>
      </c>
      <c r="D6796" t="s">
        <v>710</v>
      </c>
      <c r="E6796" t="s">
        <v>1016</v>
      </c>
      <c r="F6796" s="6">
        <v>2.3752969121140144E-3</v>
      </c>
      <c r="G6796" t="s">
        <v>1017</v>
      </c>
      <c r="H6796" t="s">
        <v>1018</v>
      </c>
      <c r="I6796" s="1">
        <v>95.28</v>
      </c>
      <c r="J6796" s="2">
        <v>0.23325415676959621</v>
      </c>
      <c r="K6796" s="2">
        <v>0.23444180522565322</v>
      </c>
      <c r="L6796" s="2">
        <v>0.22660332904009242</v>
      </c>
    </row>
    <row r="6797" spans="1:12" x14ac:dyDescent="0.35">
      <c r="A6797">
        <v>7830625</v>
      </c>
      <c r="B6797" t="s">
        <v>35</v>
      </c>
      <c r="C6797" t="s">
        <v>96</v>
      </c>
      <c r="D6797" t="s">
        <v>710</v>
      </c>
      <c r="E6797" t="s">
        <v>1875</v>
      </c>
      <c r="F6797" s="6">
        <v>3.3254156769596199E-2</v>
      </c>
      <c r="G6797" t="s">
        <v>898</v>
      </c>
      <c r="H6797" t="s">
        <v>513</v>
      </c>
      <c r="I6797" s="1">
        <v>87.11999999999999</v>
      </c>
      <c r="J6797" s="2">
        <v>2.6536817102137764</v>
      </c>
      <c r="K6797" s="2">
        <v>2.9130641330166269</v>
      </c>
      <c r="L6797" s="2">
        <v>2.8964370038900125</v>
      </c>
    </row>
    <row r="6798" spans="1:12" x14ac:dyDescent="0.35">
      <c r="A6798">
        <v>7830625</v>
      </c>
      <c r="B6798" t="s">
        <v>35</v>
      </c>
      <c r="C6798" t="s">
        <v>96</v>
      </c>
      <c r="D6798" t="s">
        <v>710</v>
      </c>
      <c r="E6798" t="s">
        <v>1020</v>
      </c>
      <c r="F6798" s="6">
        <v>9.5011876484560574E-3</v>
      </c>
      <c r="G6798" t="s">
        <v>826</v>
      </c>
      <c r="H6798" t="s">
        <v>597</v>
      </c>
      <c r="I6798" s="1">
        <v>73.23</v>
      </c>
      <c r="J6798" s="2">
        <v>0.60807600950118768</v>
      </c>
      <c r="K6798" s="2">
        <v>0.66603325415676962</v>
      </c>
      <c r="L6798" s="2">
        <v>0.69548690687165982</v>
      </c>
    </row>
    <row r="6799" spans="1:12" x14ac:dyDescent="0.35">
      <c r="A6799">
        <v>7830625</v>
      </c>
      <c r="B6799" t="s">
        <v>35</v>
      </c>
      <c r="C6799" t="s">
        <v>96</v>
      </c>
      <c r="D6799" t="s">
        <v>710</v>
      </c>
      <c r="E6799" t="s">
        <v>1021</v>
      </c>
      <c r="F6799" s="6">
        <v>7.1258907363420431E-3</v>
      </c>
      <c r="G6799" t="s">
        <v>356</v>
      </c>
      <c r="H6799" t="s">
        <v>897</v>
      </c>
      <c r="I6799" s="1">
        <v>70.834999999999994</v>
      </c>
      <c r="J6799" s="2">
        <v>0.52589073634204275</v>
      </c>
      <c r="K6799" s="2">
        <v>0.53871733966745838</v>
      </c>
      <c r="L6799" s="2">
        <v>0.50451308587950938</v>
      </c>
    </row>
    <row r="6800" spans="1:12" x14ac:dyDescent="0.35">
      <c r="A6800">
        <v>7830625</v>
      </c>
      <c r="B6800" t="s">
        <v>35</v>
      </c>
      <c r="C6800" t="s">
        <v>96</v>
      </c>
      <c r="D6800" t="s">
        <v>710</v>
      </c>
      <c r="E6800" t="s">
        <v>2768</v>
      </c>
      <c r="F6800" s="6">
        <v>4.7505938242280287E-3</v>
      </c>
      <c r="G6800" t="s">
        <v>2769</v>
      </c>
      <c r="H6800" t="s">
        <v>884</v>
      </c>
      <c r="I6800" s="1">
        <v>56.099999999999994</v>
      </c>
      <c r="J6800" s="2">
        <v>0.19572446555819481</v>
      </c>
      <c r="K6800" s="2">
        <v>0.3876484560570071</v>
      </c>
      <c r="L6800" s="2">
        <v>0.26698337654603066</v>
      </c>
    </row>
    <row r="6801" spans="1:12" x14ac:dyDescent="0.35">
      <c r="A6801">
        <v>7830625</v>
      </c>
      <c r="B6801" t="s">
        <v>35</v>
      </c>
      <c r="C6801" t="s">
        <v>96</v>
      </c>
      <c r="D6801" t="s">
        <v>710</v>
      </c>
      <c r="E6801" t="s">
        <v>2041</v>
      </c>
      <c r="F6801" s="6">
        <v>1.1876484560570071E-2</v>
      </c>
      <c r="G6801" t="s">
        <v>206</v>
      </c>
      <c r="H6801" t="s">
        <v>206</v>
      </c>
      <c r="I6801" s="1">
        <v>99.32</v>
      </c>
      <c r="J6801" s="2">
        <v>1.1876484560570071</v>
      </c>
      <c r="K6801" s="2">
        <v>1.1876484560570071</v>
      </c>
      <c r="L6801" s="2">
        <v>1.1793349531087627</v>
      </c>
    </row>
    <row r="6802" spans="1:12" x14ac:dyDescent="0.35">
      <c r="A6802">
        <v>7830625</v>
      </c>
      <c r="B6802" t="s">
        <v>35</v>
      </c>
      <c r="C6802" t="s">
        <v>96</v>
      </c>
      <c r="D6802" t="s">
        <v>710</v>
      </c>
      <c r="E6802" t="s">
        <v>1022</v>
      </c>
      <c r="F6802" s="6">
        <v>2.3752969121140144E-3</v>
      </c>
      <c r="G6802" t="s">
        <v>802</v>
      </c>
      <c r="H6802" t="s">
        <v>213</v>
      </c>
      <c r="I6802" s="1">
        <v>78.274999999999991</v>
      </c>
      <c r="J6802" s="2">
        <v>0.14133016627078385</v>
      </c>
      <c r="K6802" s="2">
        <v>0.20665083135391926</v>
      </c>
      <c r="L6802" s="2">
        <v>0.18622328153415418</v>
      </c>
    </row>
    <row r="6803" spans="1:12" x14ac:dyDescent="0.35">
      <c r="A6803">
        <v>7830625</v>
      </c>
      <c r="B6803" t="s">
        <v>35</v>
      </c>
      <c r="C6803" t="s">
        <v>96</v>
      </c>
      <c r="D6803" t="s">
        <v>710</v>
      </c>
      <c r="E6803" t="s">
        <v>1023</v>
      </c>
      <c r="F6803" s="6">
        <v>4.7505938242280287E-3</v>
      </c>
      <c r="G6803" t="s">
        <v>1024</v>
      </c>
      <c r="H6803" t="s">
        <v>721</v>
      </c>
      <c r="I6803" s="1">
        <v>66.03</v>
      </c>
      <c r="J6803" s="2">
        <v>0.24988123515439431</v>
      </c>
      <c r="K6803" s="2">
        <v>0.38479809976247031</v>
      </c>
      <c r="L6803" s="2">
        <v>0.31401424453264176</v>
      </c>
    </row>
    <row r="6804" spans="1:12" x14ac:dyDescent="0.35">
      <c r="A6804">
        <v>7830625</v>
      </c>
      <c r="B6804" t="s">
        <v>35</v>
      </c>
      <c r="C6804" t="s">
        <v>96</v>
      </c>
      <c r="D6804" t="s">
        <v>710</v>
      </c>
      <c r="E6804" t="s">
        <v>2771</v>
      </c>
      <c r="F6804" s="6">
        <v>4.0380047505938245E-2</v>
      </c>
      <c r="G6804" t="s">
        <v>929</v>
      </c>
      <c r="H6804" t="s">
        <v>1012</v>
      </c>
      <c r="I6804" s="1">
        <v>77.86</v>
      </c>
      <c r="J6804" s="2">
        <v>3.3030878859857484</v>
      </c>
      <c r="K6804" s="2">
        <v>3.5695961995249412</v>
      </c>
      <c r="L6804" s="2">
        <v>3.141567819192121</v>
      </c>
    </row>
    <row r="6805" spans="1:12" x14ac:dyDescent="0.35">
      <c r="A6805">
        <v>7830625</v>
      </c>
      <c r="B6805" t="s">
        <v>35</v>
      </c>
      <c r="C6805" t="s">
        <v>96</v>
      </c>
      <c r="D6805" t="s">
        <v>710</v>
      </c>
      <c r="E6805" t="s">
        <v>1025</v>
      </c>
      <c r="F6805" s="6">
        <v>2.8503562945368172E-2</v>
      </c>
      <c r="G6805" t="s">
        <v>1026</v>
      </c>
      <c r="H6805" t="s">
        <v>312</v>
      </c>
      <c r="I6805" s="1">
        <v>81.174999999999997</v>
      </c>
      <c r="J6805" s="2">
        <v>1.9268408551068883</v>
      </c>
      <c r="K6805" s="2">
        <v>2.6109263657957245</v>
      </c>
      <c r="L6805" s="2">
        <v>2.3144892241779247</v>
      </c>
    </row>
    <row r="6806" spans="1:12" x14ac:dyDescent="0.35">
      <c r="A6806">
        <v>7830625</v>
      </c>
      <c r="B6806" t="s">
        <v>35</v>
      </c>
      <c r="C6806" t="s">
        <v>96</v>
      </c>
      <c r="D6806" t="s">
        <v>710</v>
      </c>
      <c r="E6806" t="s">
        <v>1030</v>
      </c>
      <c r="F6806" s="6">
        <v>4.7505938242280287E-3</v>
      </c>
      <c r="G6806" t="s">
        <v>648</v>
      </c>
      <c r="H6806" t="s">
        <v>857</v>
      </c>
      <c r="I6806" s="1">
        <v>58.885000000000005</v>
      </c>
      <c r="J6806" s="2">
        <v>0.22660332541567699</v>
      </c>
      <c r="K6806" s="2">
        <v>0.36057007125890739</v>
      </c>
      <c r="L6806" s="2">
        <v>0.27980998349586178</v>
      </c>
    </row>
    <row r="6807" spans="1:12" x14ac:dyDescent="0.35">
      <c r="A6807">
        <v>7830625</v>
      </c>
      <c r="B6807" t="s">
        <v>35</v>
      </c>
      <c r="C6807" t="s">
        <v>96</v>
      </c>
      <c r="D6807" t="s">
        <v>710</v>
      </c>
      <c r="E6807" t="s">
        <v>1031</v>
      </c>
      <c r="F6807" s="6">
        <v>2.3752969121140144E-3</v>
      </c>
      <c r="G6807" t="s">
        <v>1032</v>
      </c>
      <c r="H6807" t="s">
        <v>684</v>
      </c>
      <c r="I6807" s="1">
        <v>61.28</v>
      </c>
      <c r="J6807" s="2">
        <v>9.7149643705463182E-2</v>
      </c>
      <c r="K6807" s="2">
        <v>0.17672209026128269</v>
      </c>
      <c r="L6807" s="2">
        <v>0.14560569890038136</v>
      </c>
    </row>
    <row r="6808" spans="1:12" x14ac:dyDescent="0.35">
      <c r="A6808">
        <v>7830625</v>
      </c>
      <c r="B6808" t="s">
        <v>35</v>
      </c>
      <c r="C6808" t="s">
        <v>96</v>
      </c>
      <c r="D6808" t="s">
        <v>710</v>
      </c>
      <c r="E6808" t="s">
        <v>1033</v>
      </c>
      <c r="F6808" s="6">
        <v>1.4251781472684086E-2</v>
      </c>
      <c r="G6808" t="s">
        <v>452</v>
      </c>
      <c r="H6808" t="s">
        <v>155</v>
      </c>
      <c r="I6808" s="1">
        <v>64.67</v>
      </c>
      <c r="J6808" s="2">
        <v>0.71971496437054638</v>
      </c>
      <c r="K6808" s="2">
        <v>1.2655581947743468</v>
      </c>
      <c r="L6808" s="2">
        <v>0.92351548292291419</v>
      </c>
    </row>
    <row r="6809" spans="1:12" x14ac:dyDescent="0.35">
      <c r="A6809">
        <v>7830625</v>
      </c>
      <c r="B6809" t="s">
        <v>35</v>
      </c>
      <c r="C6809" t="s">
        <v>96</v>
      </c>
      <c r="D6809" t="s">
        <v>710</v>
      </c>
      <c r="E6809" t="s">
        <v>1034</v>
      </c>
      <c r="F6809" s="6">
        <v>4.7505938242280287E-3</v>
      </c>
      <c r="G6809" t="s">
        <v>1035</v>
      </c>
      <c r="H6809" t="s">
        <v>576</v>
      </c>
      <c r="I6809" s="1">
        <v>77.69</v>
      </c>
      <c r="J6809" s="2">
        <v>0.29121140142517815</v>
      </c>
      <c r="K6809" s="2">
        <v>0.41187648456057008</v>
      </c>
      <c r="L6809" s="2">
        <v>0.36959621402260245</v>
      </c>
    </row>
    <row r="6810" spans="1:12" x14ac:dyDescent="0.35">
      <c r="A6810">
        <v>7830625</v>
      </c>
      <c r="B6810" t="s">
        <v>35</v>
      </c>
      <c r="C6810" t="s">
        <v>96</v>
      </c>
      <c r="D6810" t="s">
        <v>710</v>
      </c>
      <c r="E6810" t="s">
        <v>2044</v>
      </c>
      <c r="F6810" s="6">
        <v>7.1258907363420429E-2</v>
      </c>
      <c r="G6810" t="s">
        <v>743</v>
      </c>
      <c r="H6810" t="s">
        <v>421</v>
      </c>
      <c r="I6810" s="1">
        <v>93.25</v>
      </c>
      <c r="J6810" s="2">
        <v>7.0475059382422804</v>
      </c>
      <c r="K6810" s="2">
        <v>6.6983372921615203</v>
      </c>
      <c r="L6810" s="2">
        <v>6.6484562744720535</v>
      </c>
    </row>
    <row r="6811" spans="1:12" x14ac:dyDescent="0.35">
      <c r="A6811">
        <v>7830625</v>
      </c>
      <c r="B6811" t="s">
        <v>35</v>
      </c>
      <c r="C6811" t="s">
        <v>96</v>
      </c>
      <c r="D6811" t="s">
        <v>710</v>
      </c>
      <c r="E6811" t="s">
        <v>1038</v>
      </c>
      <c r="F6811" s="6">
        <v>1.4251781472684086E-2</v>
      </c>
      <c r="G6811" t="s">
        <v>1039</v>
      </c>
      <c r="H6811" t="s">
        <v>308</v>
      </c>
      <c r="I6811" s="1">
        <v>68.484999999999999</v>
      </c>
      <c r="J6811" s="2">
        <v>1.0731591448931117</v>
      </c>
      <c r="K6811" s="2">
        <v>1.0232779097387172</v>
      </c>
      <c r="L6811" s="2">
        <v>0.97482187447808422</v>
      </c>
    </row>
    <row r="6812" spans="1:12" x14ac:dyDescent="0.35">
      <c r="A6812">
        <v>7830625</v>
      </c>
      <c r="B6812" t="s">
        <v>35</v>
      </c>
      <c r="C6812" t="s">
        <v>96</v>
      </c>
      <c r="D6812" t="s">
        <v>710</v>
      </c>
      <c r="E6812" t="s">
        <v>1040</v>
      </c>
      <c r="F6812" s="6">
        <v>7.1258907363420431E-3</v>
      </c>
      <c r="G6812" t="s">
        <v>616</v>
      </c>
      <c r="H6812" t="s">
        <v>242</v>
      </c>
      <c r="I6812" s="1">
        <v>73.47999999999999</v>
      </c>
      <c r="J6812" s="2">
        <v>0.42256532066508312</v>
      </c>
      <c r="K6812" s="2">
        <v>0.67482185273159145</v>
      </c>
      <c r="L6812" s="2">
        <v>0.52375296912114011</v>
      </c>
    </row>
    <row r="6813" spans="1:12" x14ac:dyDescent="0.35">
      <c r="A6813">
        <v>7830625</v>
      </c>
      <c r="B6813" t="s">
        <v>35</v>
      </c>
      <c r="C6813" t="s">
        <v>96</v>
      </c>
      <c r="D6813" t="s">
        <v>710</v>
      </c>
      <c r="E6813" t="s">
        <v>1041</v>
      </c>
      <c r="F6813" s="6">
        <v>2.3752969121140144E-3</v>
      </c>
      <c r="G6813" t="s">
        <v>167</v>
      </c>
      <c r="H6813" t="s">
        <v>1042</v>
      </c>
      <c r="I6813" s="1">
        <v>88.25</v>
      </c>
      <c r="J6813" s="2">
        <v>0.21258907363420429</v>
      </c>
      <c r="K6813" s="2">
        <v>0.23064133016627078</v>
      </c>
      <c r="L6813" s="2">
        <v>0.20973872458849838</v>
      </c>
    </row>
    <row r="6814" spans="1:12" x14ac:dyDescent="0.35">
      <c r="A6814">
        <v>7830625</v>
      </c>
      <c r="B6814" t="s">
        <v>35</v>
      </c>
      <c r="C6814" t="s">
        <v>96</v>
      </c>
      <c r="D6814" t="s">
        <v>710</v>
      </c>
      <c r="E6814" t="s">
        <v>2045</v>
      </c>
      <c r="F6814" s="6">
        <v>7.1258907363420431E-3</v>
      </c>
      <c r="G6814" t="s">
        <v>206</v>
      </c>
      <c r="H6814" t="s">
        <v>1018</v>
      </c>
      <c r="I6814" s="1">
        <v>95.99</v>
      </c>
      <c r="J6814" s="2">
        <v>0.71258907363420432</v>
      </c>
      <c r="K6814" s="2">
        <v>0.70332541567695972</v>
      </c>
      <c r="L6814" s="2">
        <v>0.68408551068883616</v>
      </c>
    </row>
    <row r="6815" spans="1:12" x14ac:dyDescent="0.35">
      <c r="A6815">
        <v>7830625</v>
      </c>
      <c r="B6815" t="s">
        <v>35</v>
      </c>
      <c r="C6815" t="s">
        <v>96</v>
      </c>
      <c r="D6815" t="s">
        <v>710</v>
      </c>
      <c r="E6815" t="s">
        <v>457</v>
      </c>
      <c r="F6815" s="6">
        <v>1.1876484560570071E-2</v>
      </c>
      <c r="G6815" t="s">
        <v>206</v>
      </c>
      <c r="H6815" t="s">
        <v>206</v>
      </c>
      <c r="I6815" s="1">
        <v>99.16</v>
      </c>
      <c r="J6815" s="2">
        <v>1.1876484560570071</v>
      </c>
      <c r="K6815" s="2">
        <v>1.1876484560570071</v>
      </c>
      <c r="L6815" s="2">
        <v>1.1781472321643964</v>
      </c>
    </row>
    <row r="6816" spans="1:12" x14ac:dyDescent="0.35">
      <c r="A6816">
        <v>7830625</v>
      </c>
      <c r="B6816" t="s">
        <v>35</v>
      </c>
      <c r="C6816" t="s">
        <v>96</v>
      </c>
      <c r="D6816" t="s">
        <v>710</v>
      </c>
      <c r="E6816" t="s">
        <v>2046</v>
      </c>
      <c r="F6816" s="6">
        <v>1.66270783847981E-2</v>
      </c>
      <c r="G6816" t="s">
        <v>206</v>
      </c>
      <c r="H6816" t="s">
        <v>743</v>
      </c>
      <c r="I6816" s="1">
        <v>98.775000000000006</v>
      </c>
      <c r="J6816" s="2">
        <v>1.66270783847981</v>
      </c>
      <c r="K6816" s="2">
        <v>1.6444180522565321</v>
      </c>
      <c r="L6816" s="2">
        <v>1.6427553951598686</v>
      </c>
    </row>
    <row r="6817" spans="1:12" x14ac:dyDescent="0.35">
      <c r="A6817">
        <v>7830625</v>
      </c>
      <c r="B6817" t="s">
        <v>35</v>
      </c>
      <c r="C6817" t="s">
        <v>96</v>
      </c>
      <c r="D6817" t="s">
        <v>710</v>
      </c>
      <c r="E6817" t="s">
        <v>2047</v>
      </c>
      <c r="F6817" s="6">
        <v>9.5011876484560574E-3</v>
      </c>
      <c r="G6817" t="s">
        <v>511</v>
      </c>
      <c r="H6817" t="s">
        <v>721</v>
      </c>
      <c r="I6817" s="1">
        <v>75.344999999999999</v>
      </c>
      <c r="J6817" s="2">
        <v>0.76294536817102143</v>
      </c>
      <c r="K6817" s="2">
        <v>0.76959619952494063</v>
      </c>
      <c r="L6817" s="2">
        <v>0.71638956319124858</v>
      </c>
    </row>
    <row r="6818" spans="1:12" x14ac:dyDescent="0.35">
      <c r="A6818">
        <v>7830625</v>
      </c>
      <c r="B6818" t="s">
        <v>35</v>
      </c>
      <c r="C6818" t="s">
        <v>96</v>
      </c>
      <c r="D6818" t="s">
        <v>710</v>
      </c>
      <c r="E6818" t="s">
        <v>1043</v>
      </c>
      <c r="F6818" s="6">
        <v>4.7505938242280287E-3</v>
      </c>
      <c r="G6818" t="s">
        <v>1044</v>
      </c>
      <c r="H6818" t="s">
        <v>1045</v>
      </c>
      <c r="I6818" s="1">
        <v>51.589999999999996</v>
      </c>
      <c r="J6818" s="2">
        <v>0.17054631828978623</v>
      </c>
      <c r="K6818" s="2">
        <v>0.31638954869358671</v>
      </c>
      <c r="L6818" s="2">
        <v>0.24560570433700454</v>
      </c>
    </row>
    <row r="6819" spans="1:12" x14ac:dyDescent="0.35">
      <c r="A6819">
        <v>7830625</v>
      </c>
      <c r="B6819" t="s">
        <v>35</v>
      </c>
      <c r="C6819" t="s">
        <v>96</v>
      </c>
      <c r="D6819" t="s">
        <v>710</v>
      </c>
      <c r="E6819" t="s">
        <v>2048</v>
      </c>
      <c r="F6819" s="6">
        <v>7.1258907363420431E-3</v>
      </c>
      <c r="G6819" t="s">
        <v>359</v>
      </c>
      <c r="H6819" t="s">
        <v>973</v>
      </c>
      <c r="I6819" s="1">
        <v>88.07</v>
      </c>
      <c r="J6819" s="2">
        <v>0.53942992874109263</v>
      </c>
      <c r="K6819" s="2">
        <v>0.69263657957244662</v>
      </c>
      <c r="L6819" s="2">
        <v>0.62779096299848758</v>
      </c>
    </row>
    <row r="6820" spans="1:12" x14ac:dyDescent="0.35">
      <c r="A6820">
        <v>7830625</v>
      </c>
      <c r="B6820" t="s">
        <v>35</v>
      </c>
      <c r="C6820" t="s">
        <v>96</v>
      </c>
      <c r="D6820" t="s">
        <v>710</v>
      </c>
      <c r="E6820" t="s">
        <v>2049</v>
      </c>
      <c r="F6820" s="6">
        <v>9.5011876484560574E-3</v>
      </c>
      <c r="G6820" t="s">
        <v>1054</v>
      </c>
      <c r="H6820" t="s">
        <v>846</v>
      </c>
      <c r="I6820" s="1">
        <v>70.704999999999998</v>
      </c>
      <c r="J6820" s="2">
        <v>0.55391923990498815</v>
      </c>
      <c r="K6820" s="2">
        <v>0.75439429928741097</v>
      </c>
      <c r="L6820" s="2">
        <v>0.67173393775051959</v>
      </c>
    </row>
    <row r="6821" spans="1:12" x14ac:dyDescent="0.35">
      <c r="A6821">
        <v>7830625</v>
      </c>
      <c r="B6821" t="s">
        <v>35</v>
      </c>
      <c r="C6821" t="s">
        <v>96</v>
      </c>
      <c r="D6821" t="s">
        <v>710</v>
      </c>
      <c r="E6821" t="s">
        <v>1047</v>
      </c>
      <c r="F6821" s="6">
        <v>1.4251781472684086E-2</v>
      </c>
      <c r="G6821" t="s">
        <v>969</v>
      </c>
      <c r="H6821" t="s">
        <v>269</v>
      </c>
      <c r="I6821" s="1">
        <v>91.275000000000006</v>
      </c>
      <c r="J6821" s="2">
        <v>1.4237529691211404</v>
      </c>
      <c r="K6821" s="2">
        <v>1.3710213776722091</v>
      </c>
      <c r="L6821" s="2">
        <v>1.3026128483498183</v>
      </c>
    </row>
    <row r="6822" spans="1:12" x14ac:dyDescent="0.35">
      <c r="A6822">
        <v>7830625</v>
      </c>
      <c r="B6822" t="s">
        <v>35</v>
      </c>
      <c r="C6822" t="s">
        <v>96</v>
      </c>
      <c r="D6822" t="s">
        <v>710</v>
      </c>
      <c r="E6822" t="s">
        <v>2050</v>
      </c>
      <c r="F6822" s="6">
        <v>4.7505938242280287E-3</v>
      </c>
      <c r="G6822" t="s">
        <v>836</v>
      </c>
      <c r="H6822" t="s">
        <v>569</v>
      </c>
      <c r="I6822" s="1">
        <v>88.960000000000008</v>
      </c>
      <c r="J6822" s="2">
        <v>0.40522565320665083</v>
      </c>
      <c r="K6822" s="2">
        <v>0.46745843230403805</v>
      </c>
      <c r="L6822" s="2">
        <v>0.42280285035629456</v>
      </c>
    </row>
    <row r="6823" spans="1:12" x14ac:dyDescent="0.35">
      <c r="A6823">
        <v>7830625</v>
      </c>
      <c r="B6823" t="s">
        <v>35</v>
      </c>
      <c r="C6823" t="s">
        <v>96</v>
      </c>
      <c r="D6823" t="s">
        <v>710</v>
      </c>
      <c r="E6823" t="s">
        <v>1048</v>
      </c>
      <c r="F6823" s="6">
        <v>9.5011876484560574E-3</v>
      </c>
      <c r="G6823" t="s">
        <v>143</v>
      </c>
      <c r="H6823" t="s">
        <v>684</v>
      </c>
      <c r="I6823" s="1">
        <v>56.480000000000004</v>
      </c>
      <c r="J6823" s="2">
        <v>0.3724465558194775</v>
      </c>
      <c r="K6823" s="2">
        <v>0.70688836104513075</v>
      </c>
      <c r="L6823" s="2">
        <v>0.53681710213776723</v>
      </c>
    </row>
    <row r="6824" spans="1:12" x14ac:dyDescent="0.35">
      <c r="A6824">
        <v>7830625</v>
      </c>
      <c r="B6824" t="s">
        <v>35</v>
      </c>
      <c r="C6824" t="s">
        <v>96</v>
      </c>
      <c r="D6824" t="s">
        <v>710</v>
      </c>
      <c r="E6824" t="s">
        <v>2772</v>
      </c>
      <c r="F6824" s="6">
        <v>1.4251781472684086E-2</v>
      </c>
      <c r="G6824" t="s">
        <v>656</v>
      </c>
      <c r="H6824" t="s">
        <v>1592</v>
      </c>
      <c r="I6824" s="1">
        <v>90.125</v>
      </c>
      <c r="J6824" s="2">
        <v>1.2826603325415677</v>
      </c>
      <c r="K6824" s="2">
        <v>1.3197149643705464</v>
      </c>
      <c r="L6824" s="2">
        <v>1.2840854889423434</v>
      </c>
    </row>
    <row r="6825" spans="1:12" x14ac:dyDescent="0.35">
      <c r="A6825">
        <v>7830625</v>
      </c>
      <c r="B6825" t="s">
        <v>35</v>
      </c>
      <c r="C6825" t="s">
        <v>96</v>
      </c>
      <c r="D6825" t="s">
        <v>710</v>
      </c>
      <c r="E6825" t="s">
        <v>2773</v>
      </c>
      <c r="F6825" s="6">
        <v>2.6128266033254157E-2</v>
      </c>
      <c r="G6825" t="s">
        <v>206</v>
      </c>
      <c r="H6825" t="s">
        <v>569</v>
      </c>
      <c r="I6825" s="1">
        <v>98.4</v>
      </c>
      <c r="J6825" s="2">
        <v>2.6128266033254155</v>
      </c>
      <c r="K6825" s="2">
        <v>2.5710213776722091</v>
      </c>
      <c r="L6825" s="2">
        <v>2.5710214175407788</v>
      </c>
    </row>
    <row r="6826" spans="1:12" x14ac:dyDescent="0.35">
      <c r="A6826">
        <v>7830625</v>
      </c>
      <c r="B6826" t="s">
        <v>35</v>
      </c>
      <c r="C6826" t="s">
        <v>96</v>
      </c>
      <c r="D6826" t="s">
        <v>710</v>
      </c>
      <c r="E6826" t="s">
        <v>2774</v>
      </c>
      <c r="F6826" s="6">
        <v>1.9002375296912115E-2</v>
      </c>
      <c r="G6826" t="s">
        <v>384</v>
      </c>
      <c r="H6826" t="s">
        <v>511</v>
      </c>
      <c r="I6826" s="1">
        <v>82.625</v>
      </c>
      <c r="J6826" s="2">
        <v>1.4061757719714965</v>
      </c>
      <c r="K6826" s="2">
        <v>1.5258907363420429</v>
      </c>
      <c r="L6826" s="2">
        <v>1.5695961705296171</v>
      </c>
    </row>
    <row r="6827" spans="1:12" x14ac:dyDescent="0.35">
      <c r="A6827">
        <v>7830625</v>
      </c>
      <c r="B6827" t="s">
        <v>35</v>
      </c>
      <c r="C6827" t="s">
        <v>96</v>
      </c>
      <c r="D6827" t="s">
        <v>710</v>
      </c>
      <c r="E6827" t="s">
        <v>2775</v>
      </c>
      <c r="F6827" s="6">
        <v>9.5011876484560574E-3</v>
      </c>
      <c r="G6827" t="s">
        <v>479</v>
      </c>
      <c r="H6827" t="s">
        <v>610</v>
      </c>
      <c r="I6827" s="1">
        <v>77.974999999999994</v>
      </c>
      <c r="J6827" s="2">
        <v>0.74774346793349178</v>
      </c>
      <c r="K6827" s="2">
        <v>0.79714964370546326</v>
      </c>
      <c r="L6827" s="2">
        <v>0.74109263657957247</v>
      </c>
    </row>
    <row r="6828" spans="1:12" x14ac:dyDescent="0.35">
      <c r="A6828">
        <v>7830625</v>
      </c>
      <c r="B6828" t="s">
        <v>35</v>
      </c>
      <c r="C6828" t="s">
        <v>96</v>
      </c>
      <c r="D6828" t="s">
        <v>710</v>
      </c>
      <c r="E6828" t="s">
        <v>1050</v>
      </c>
      <c r="F6828" s="6">
        <v>2.1377672209026127E-2</v>
      </c>
      <c r="G6828" t="s">
        <v>1051</v>
      </c>
      <c r="H6828" t="s">
        <v>1052</v>
      </c>
      <c r="I6828" s="1">
        <v>84.194999999999993</v>
      </c>
      <c r="J6828" s="2">
        <v>1.810688836104513</v>
      </c>
      <c r="K6828" s="2">
        <v>1.981710213776722</v>
      </c>
      <c r="L6828" s="2">
        <v>1.7999999347605218</v>
      </c>
    </row>
    <row r="6829" spans="1:12" x14ac:dyDescent="0.35">
      <c r="A6829">
        <v>7830625</v>
      </c>
      <c r="B6829" t="s">
        <v>35</v>
      </c>
      <c r="C6829" t="s">
        <v>96</v>
      </c>
      <c r="D6829" t="s">
        <v>710</v>
      </c>
      <c r="E6829" t="s">
        <v>1229</v>
      </c>
      <c r="F6829" s="6">
        <v>7.1258907363420431E-3</v>
      </c>
      <c r="G6829" t="s">
        <v>260</v>
      </c>
      <c r="H6829" t="s">
        <v>260</v>
      </c>
      <c r="I6829" s="1">
        <v>92.555000000000007</v>
      </c>
      <c r="J6829" s="2">
        <v>0.67838479809976249</v>
      </c>
      <c r="K6829" s="2">
        <v>0.67838479809976249</v>
      </c>
      <c r="L6829" s="2">
        <v>0.65985747131202688</v>
      </c>
    </row>
    <row r="6830" spans="1:12" x14ac:dyDescent="0.35">
      <c r="A6830">
        <v>7830625</v>
      </c>
      <c r="B6830" t="s">
        <v>35</v>
      </c>
      <c r="C6830" t="s">
        <v>96</v>
      </c>
      <c r="D6830" t="s">
        <v>710</v>
      </c>
      <c r="E6830" t="s">
        <v>1053</v>
      </c>
      <c r="F6830" s="6">
        <v>4.7505938242280287E-3</v>
      </c>
      <c r="G6830" t="s">
        <v>1054</v>
      </c>
      <c r="H6830" t="s">
        <v>1055</v>
      </c>
      <c r="I6830" s="1">
        <v>78.63</v>
      </c>
      <c r="J6830" s="2">
        <v>0.27695961995249407</v>
      </c>
      <c r="K6830" s="2">
        <v>0.41472684085510692</v>
      </c>
      <c r="L6830" s="2">
        <v>0.37387171946908404</v>
      </c>
    </row>
    <row r="6831" spans="1:12" x14ac:dyDescent="0.35">
      <c r="A6831">
        <v>7830625</v>
      </c>
      <c r="B6831" t="s">
        <v>35</v>
      </c>
      <c r="C6831" t="s">
        <v>96</v>
      </c>
      <c r="D6831" t="s">
        <v>710</v>
      </c>
      <c r="E6831" t="s">
        <v>2051</v>
      </c>
      <c r="F6831" s="6">
        <v>4.7505938242280287E-3</v>
      </c>
      <c r="G6831" t="s">
        <v>701</v>
      </c>
      <c r="H6831" t="s">
        <v>1194</v>
      </c>
      <c r="I6831" s="1">
        <v>89.81</v>
      </c>
      <c r="J6831" s="2">
        <v>0.4142517814726841</v>
      </c>
      <c r="K6831" s="2">
        <v>0.4308788598574822</v>
      </c>
      <c r="L6831" s="2">
        <v>0.42660333991333882</v>
      </c>
    </row>
    <row r="6832" spans="1:12" x14ac:dyDescent="0.35">
      <c r="A6832">
        <v>7830625</v>
      </c>
      <c r="B6832" t="s">
        <v>35</v>
      </c>
      <c r="C6832" t="s">
        <v>96</v>
      </c>
      <c r="D6832" t="s">
        <v>1056</v>
      </c>
      <c r="E6832" t="s">
        <v>2055</v>
      </c>
      <c r="F6832" s="6">
        <v>2.3752969121140144E-3</v>
      </c>
      <c r="G6832" t="s">
        <v>303</v>
      </c>
      <c r="H6832" t="s">
        <v>827</v>
      </c>
      <c r="I6832" s="1">
        <v>68.930000000000007</v>
      </c>
      <c r="J6832" s="2">
        <v>0.1332541567695962</v>
      </c>
      <c r="K6832" s="2">
        <v>0.17695961995249407</v>
      </c>
      <c r="L6832" s="2">
        <v>0.16365796086907106</v>
      </c>
    </row>
    <row r="6833" spans="1:12" x14ac:dyDescent="0.35">
      <c r="A6833">
        <v>7830625</v>
      </c>
      <c r="B6833" t="s">
        <v>35</v>
      </c>
      <c r="C6833" t="s">
        <v>96</v>
      </c>
      <c r="D6833" t="s">
        <v>1056</v>
      </c>
      <c r="E6833" t="s">
        <v>2780</v>
      </c>
      <c r="F6833" s="6">
        <v>2.3752969121140144E-3</v>
      </c>
      <c r="G6833" t="s">
        <v>1717</v>
      </c>
      <c r="H6833" t="s">
        <v>715</v>
      </c>
      <c r="I6833" s="1">
        <v>66.539999999999992</v>
      </c>
      <c r="J6833" s="2">
        <v>0.12422802850356295</v>
      </c>
      <c r="K6833" s="2">
        <v>0.19049881235154395</v>
      </c>
      <c r="L6833" s="2">
        <v>0.15819477072237789</v>
      </c>
    </row>
    <row r="6834" spans="1:12" x14ac:dyDescent="0.35">
      <c r="A6834">
        <v>7830625</v>
      </c>
      <c r="B6834" t="s">
        <v>35</v>
      </c>
      <c r="C6834" t="s">
        <v>96</v>
      </c>
      <c r="D6834" t="s">
        <v>199</v>
      </c>
      <c r="E6834" t="s">
        <v>2078</v>
      </c>
      <c r="F6834" s="6">
        <v>2.3752969121140144E-3</v>
      </c>
      <c r="G6834" t="s">
        <v>401</v>
      </c>
      <c r="H6834" t="s">
        <v>1922</v>
      </c>
      <c r="I6834" s="1">
        <v>84.984999999999985</v>
      </c>
      <c r="J6834" s="2">
        <v>0.16959619952494065</v>
      </c>
      <c r="K6834" s="2">
        <v>0.21163895486935866</v>
      </c>
      <c r="L6834" s="2">
        <v>0.20190023752969122</v>
      </c>
    </row>
    <row r="6835" spans="1:12" x14ac:dyDescent="0.35">
      <c r="A6835">
        <v>7830625</v>
      </c>
      <c r="B6835" t="s">
        <v>35</v>
      </c>
      <c r="C6835" t="str">
        <f>C6834</f>
        <v>E</v>
      </c>
      <c r="D6835" s="4" t="str">
        <f>"Comparison School Score"</f>
        <v>Comparison School Score</v>
      </c>
      <c r="F6835" s="6">
        <v>1.0000000000000007</v>
      </c>
      <c r="I6835" s="1"/>
      <c r="J6835" s="2">
        <v>80.577434679334914</v>
      </c>
      <c r="K6835" s="2">
        <v>88.902375296912155</v>
      </c>
      <c r="L6835" s="2">
        <v>83.548931375535219</v>
      </c>
    </row>
    <row r="6836" spans="1:12" x14ac:dyDescent="0.35">
      <c r="A6836">
        <v>7830645</v>
      </c>
      <c r="B6836" t="s">
        <v>68</v>
      </c>
      <c r="C6836" s="2" t="s">
        <v>96</v>
      </c>
      <c r="D6836" t="s">
        <v>646</v>
      </c>
      <c r="E6836" s="5" t="s">
        <v>1267</v>
      </c>
      <c r="F6836" s="6">
        <v>1.1695906432748537E-2</v>
      </c>
      <c r="G6836" s="2" t="s">
        <v>957</v>
      </c>
      <c r="H6836" s="2" t="s">
        <v>861</v>
      </c>
      <c r="I6836">
        <v>71.639999999999986</v>
      </c>
      <c r="J6836">
        <v>0.73216374269005846</v>
      </c>
      <c r="K6836">
        <v>0.93216374269005842</v>
      </c>
      <c r="L6836">
        <v>0.83742688273825838</v>
      </c>
    </row>
    <row r="6837" spans="1:12" x14ac:dyDescent="0.35">
      <c r="A6837">
        <v>7830645</v>
      </c>
      <c r="B6837" t="s">
        <v>68</v>
      </c>
      <c r="C6837" s="2" t="s">
        <v>96</v>
      </c>
      <c r="D6837" t="s">
        <v>646</v>
      </c>
      <c r="E6837" s="5" t="s">
        <v>1306</v>
      </c>
      <c r="F6837" s="6">
        <v>5.8479532163742687E-3</v>
      </c>
      <c r="G6837" s="2" t="s">
        <v>751</v>
      </c>
      <c r="H6837" s="2" t="s">
        <v>327</v>
      </c>
      <c r="I6837">
        <v>78.385000000000005</v>
      </c>
      <c r="J6837">
        <v>0.40701754385964906</v>
      </c>
      <c r="K6837">
        <v>0.47309941520467835</v>
      </c>
      <c r="L6837">
        <v>0.45847954108701111</v>
      </c>
    </row>
    <row r="6838" spans="1:12" x14ac:dyDescent="0.35">
      <c r="A6838">
        <v>7830645</v>
      </c>
      <c r="B6838" t="s">
        <v>68</v>
      </c>
      <c r="C6838" s="2" t="s">
        <v>96</v>
      </c>
      <c r="D6838" t="s">
        <v>414</v>
      </c>
      <c r="E6838" s="5" t="s">
        <v>434</v>
      </c>
      <c r="F6838" s="6">
        <v>5.8479532163742687E-3</v>
      </c>
      <c r="G6838" s="2" t="s">
        <v>435</v>
      </c>
      <c r="H6838" s="2" t="s">
        <v>436</v>
      </c>
      <c r="I6838">
        <v>74.954999999999998</v>
      </c>
      <c r="J6838">
        <v>0.35321637426900582</v>
      </c>
      <c r="K6838">
        <v>0.48187134502923978</v>
      </c>
      <c r="L6838">
        <v>0.4380117048297012</v>
      </c>
    </row>
    <row r="6839" spans="1:12" x14ac:dyDescent="0.35">
      <c r="A6839">
        <v>7830645</v>
      </c>
      <c r="B6839" t="s">
        <v>68</v>
      </c>
      <c r="C6839" s="2" t="s">
        <v>96</v>
      </c>
      <c r="D6839" t="s">
        <v>476</v>
      </c>
      <c r="E6839" s="5" t="s">
        <v>1271</v>
      </c>
      <c r="F6839" s="6">
        <v>5.8479532163742687E-3</v>
      </c>
      <c r="G6839" s="2" t="s">
        <v>146</v>
      </c>
      <c r="H6839" s="2" t="s">
        <v>901</v>
      </c>
      <c r="I6839">
        <v>70.81</v>
      </c>
      <c r="J6839">
        <v>0.35380116959064323</v>
      </c>
      <c r="K6839">
        <v>0.52982456140350875</v>
      </c>
      <c r="L6839">
        <v>0.41461989196420412</v>
      </c>
    </row>
    <row r="6840" spans="1:12" x14ac:dyDescent="0.35">
      <c r="A6840">
        <v>7830645</v>
      </c>
      <c r="B6840" t="s">
        <v>68</v>
      </c>
      <c r="C6840" s="2" t="s">
        <v>96</v>
      </c>
      <c r="D6840" t="s">
        <v>476</v>
      </c>
      <c r="E6840" s="5" t="s">
        <v>1272</v>
      </c>
      <c r="F6840" s="6">
        <v>7.6023391812865493E-2</v>
      </c>
      <c r="G6840" s="2" t="s">
        <v>416</v>
      </c>
      <c r="H6840" s="2" t="s">
        <v>185</v>
      </c>
      <c r="I6840">
        <v>82.949999999999989</v>
      </c>
      <c r="J6840">
        <v>4.7666666666666666</v>
      </c>
      <c r="K6840">
        <v>7.1157894736842096</v>
      </c>
      <c r="L6840">
        <v>6.3099415204678362</v>
      </c>
    </row>
    <row r="6841" spans="1:12" x14ac:dyDescent="0.35">
      <c r="A6841">
        <v>7830645</v>
      </c>
      <c r="B6841" t="s">
        <v>68</v>
      </c>
      <c r="C6841" s="2" t="s">
        <v>96</v>
      </c>
      <c r="D6841" t="s">
        <v>476</v>
      </c>
      <c r="E6841" s="5" t="s">
        <v>478</v>
      </c>
      <c r="F6841" s="6">
        <v>2.9239766081871343E-2</v>
      </c>
      <c r="G6841" s="2" t="s">
        <v>263</v>
      </c>
      <c r="H6841" s="2" t="s">
        <v>479</v>
      </c>
      <c r="I6841">
        <v>61.734999999999999</v>
      </c>
      <c r="J6841">
        <v>1.5438596491228069</v>
      </c>
      <c r="K6841">
        <v>2.301169590643275</v>
      </c>
      <c r="L6841">
        <v>1.8011695460269324</v>
      </c>
    </row>
    <row r="6842" spans="1:12" x14ac:dyDescent="0.35">
      <c r="A6842">
        <v>7830645</v>
      </c>
      <c r="B6842" t="s">
        <v>68</v>
      </c>
      <c r="C6842" s="2" t="s">
        <v>96</v>
      </c>
      <c r="D6842" t="s">
        <v>476</v>
      </c>
      <c r="E6842" s="5" t="s">
        <v>1273</v>
      </c>
      <c r="F6842" s="6">
        <v>8.1871345029239762E-2</v>
      </c>
      <c r="G6842" s="2" t="s">
        <v>726</v>
      </c>
      <c r="H6842" s="2" t="s">
        <v>464</v>
      </c>
      <c r="I6842">
        <v>74.885000000000005</v>
      </c>
      <c r="J6842">
        <v>4.8058479532163743</v>
      </c>
      <c r="K6842">
        <v>7.5076023391812861</v>
      </c>
      <c r="L6842">
        <v>6.1321638676158168</v>
      </c>
    </row>
    <row r="6843" spans="1:12" x14ac:dyDescent="0.35">
      <c r="A6843">
        <v>7830645</v>
      </c>
      <c r="B6843" t="s">
        <v>68</v>
      </c>
      <c r="C6843" s="2" t="s">
        <v>96</v>
      </c>
      <c r="D6843" t="s">
        <v>476</v>
      </c>
      <c r="E6843" s="5" t="s">
        <v>1274</v>
      </c>
      <c r="F6843" s="6">
        <v>9.9415204678362568E-2</v>
      </c>
      <c r="G6843" s="2" t="s">
        <v>614</v>
      </c>
      <c r="H6843" s="2" t="s">
        <v>449</v>
      </c>
      <c r="I6843">
        <v>56.49</v>
      </c>
      <c r="J6843">
        <v>3.5292397660818713</v>
      </c>
      <c r="K6843">
        <v>7.2672514619883035</v>
      </c>
      <c r="L6843">
        <v>5.6169590643274852</v>
      </c>
    </row>
    <row r="6844" spans="1:12" x14ac:dyDescent="0.35">
      <c r="A6844">
        <v>7830645</v>
      </c>
      <c r="B6844" t="s">
        <v>68</v>
      </c>
      <c r="C6844" s="2" t="s">
        <v>96</v>
      </c>
      <c r="D6844" t="s">
        <v>476</v>
      </c>
      <c r="E6844" s="5" t="s">
        <v>480</v>
      </c>
      <c r="F6844" s="6">
        <v>7.0175438596491224E-2</v>
      </c>
      <c r="G6844" s="2" t="s">
        <v>481</v>
      </c>
      <c r="H6844" s="2" t="s">
        <v>482</v>
      </c>
      <c r="I6844">
        <v>70.445000000000007</v>
      </c>
      <c r="J6844">
        <v>3.852631578947368</v>
      </c>
      <c r="K6844">
        <v>5.6982456140350877</v>
      </c>
      <c r="L6844">
        <v>4.947368421052631</v>
      </c>
    </row>
    <row r="6845" spans="1:12" x14ac:dyDescent="0.35">
      <c r="A6845">
        <v>7830645</v>
      </c>
      <c r="B6845" t="s">
        <v>68</v>
      </c>
      <c r="C6845" s="2" t="s">
        <v>96</v>
      </c>
      <c r="D6845" t="s">
        <v>476</v>
      </c>
      <c r="E6845" s="5" t="s">
        <v>1275</v>
      </c>
      <c r="F6845" s="6">
        <v>2.3391812865497075E-2</v>
      </c>
      <c r="G6845" s="2" t="s">
        <v>863</v>
      </c>
      <c r="H6845" s="2" t="s">
        <v>1109</v>
      </c>
      <c r="I6845">
        <v>71.87</v>
      </c>
      <c r="J6845">
        <v>1.4269005847953216</v>
      </c>
      <c r="K6845">
        <v>1.8877192982456139</v>
      </c>
      <c r="L6845">
        <v>1.6795322351288375</v>
      </c>
    </row>
    <row r="6846" spans="1:12" x14ac:dyDescent="0.35">
      <c r="A6846">
        <v>7830645</v>
      </c>
      <c r="B6846" t="s">
        <v>68</v>
      </c>
      <c r="C6846" s="2" t="s">
        <v>96</v>
      </c>
      <c r="D6846" t="s">
        <v>476</v>
      </c>
      <c r="E6846" s="5" t="s">
        <v>1214</v>
      </c>
      <c r="F6846" s="6">
        <v>5.2631578947368418E-2</v>
      </c>
      <c r="G6846" s="2" t="s">
        <v>1276</v>
      </c>
      <c r="H6846" s="2" t="s">
        <v>929</v>
      </c>
      <c r="I6846">
        <v>62.269999999999996</v>
      </c>
      <c r="J6846">
        <v>2.1210526315789471</v>
      </c>
      <c r="K6846">
        <v>4.3052631578947365</v>
      </c>
      <c r="L6846">
        <v>3.2789473282663444</v>
      </c>
    </row>
    <row r="6847" spans="1:12" x14ac:dyDescent="0.35">
      <c r="A6847">
        <v>7830645</v>
      </c>
      <c r="B6847" t="s">
        <v>68</v>
      </c>
      <c r="C6847" s="2" t="s">
        <v>96</v>
      </c>
      <c r="D6847" t="s">
        <v>476</v>
      </c>
      <c r="E6847" s="5" t="s">
        <v>483</v>
      </c>
      <c r="F6847" s="6">
        <v>5.8479532163742687E-2</v>
      </c>
      <c r="G6847" s="2" t="s">
        <v>288</v>
      </c>
      <c r="H6847" s="2" t="s">
        <v>484</v>
      </c>
      <c r="I6847">
        <v>67.260000000000005</v>
      </c>
      <c r="J6847">
        <v>2.7017543859649122</v>
      </c>
      <c r="K6847">
        <v>4.4678362573099415</v>
      </c>
      <c r="L6847">
        <v>3.9356726930852521</v>
      </c>
    </row>
    <row r="6848" spans="1:12" x14ac:dyDescent="0.35">
      <c r="A6848">
        <v>7830645</v>
      </c>
      <c r="B6848" t="s">
        <v>68</v>
      </c>
      <c r="C6848" s="2" t="s">
        <v>96</v>
      </c>
      <c r="D6848" t="s">
        <v>476</v>
      </c>
      <c r="E6848" s="5" t="s">
        <v>485</v>
      </c>
      <c r="F6848" s="6">
        <v>3.5087719298245612E-2</v>
      </c>
      <c r="G6848" s="2" t="s">
        <v>205</v>
      </c>
      <c r="H6848" s="2" t="s">
        <v>316</v>
      </c>
      <c r="I6848">
        <v>73.745000000000005</v>
      </c>
      <c r="J6848">
        <v>2.7192982456140351</v>
      </c>
      <c r="K6848">
        <v>2.5719298245614031</v>
      </c>
      <c r="L6848">
        <v>2.5894737912897479</v>
      </c>
    </row>
    <row r="6849" spans="1:12" x14ac:dyDescent="0.35">
      <c r="A6849">
        <v>7830645</v>
      </c>
      <c r="B6849" t="s">
        <v>68</v>
      </c>
      <c r="C6849" s="2" t="s">
        <v>96</v>
      </c>
      <c r="D6849" t="s">
        <v>476</v>
      </c>
      <c r="E6849" s="5" t="s">
        <v>1277</v>
      </c>
      <c r="F6849" s="6">
        <v>2.9239766081871343E-2</v>
      </c>
      <c r="G6849" s="2" t="s">
        <v>645</v>
      </c>
      <c r="H6849" s="2" t="s">
        <v>461</v>
      </c>
      <c r="I6849">
        <v>60.225000000000001</v>
      </c>
      <c r="J6849">
        <v>1.5116959064327484</v>
      </c>
      <c r="K6849">
        <v>2.4239766081871346</v>
      </c>
      <c r="L6849">
        <v>1.7602339404368261</v>
      </c>
    </row>
    <row r="6850" spans="1:12" x14ac:dyDescent="0.35">
      <c r="A6850">
        <v>7830645</v>
      </c>
      <c r="B6850" t="s">
        <v>68</v>
      </c>
      <c r="C6850" s="2" t="s">
        <v>96</v>
      </c>
      <c r="D6850" t="s">
        <v>476</v>
      </c>
      <c r="E6850" s="5" t="s">
        <v>1953</v>
      </c>
      <c r="F6850" s="6">
        <v>8.1871345029239762E-2</v>
      </c>
      <c r="G6850" s="2" t="s">
        <v>504</v>
      </c>
      <c r="H6850" s="2" t="s">
        <v>221</v>
      </c>
      <c r="I6850">
        <v>68.75</v>
      </c>
      <c r="J6850">
        <v>4.7076023391812862</v>
      </c>
      <c r="K6850">
        <v>6.803508771929824</v>
      </c>
      <c r="L6850">
        <v>5.6327487878632123</v>
      </c>
    </row>
    <row r="6851" spans="1:12" x14ac:dyDescent="0.35">
      <c r="A6851">
        <v>7830645</v>
      </c>
      <c r="B6851" t="s">
        <v>68</v>
      </c>
      <c r="C6851" s="2" t="s">
        <v>96</v>
      </c>
      <c r="D6851" t="s">
        <v>476</v>
      </c>
      <c r="E6851" s="5" t="s">
        <v>1279</v>
      </c>
      <c r="F6851" s="6">
        <v>4.6783625730994149E-2</v>
      </c>
      <c r="G6851" s="2" t="s">
        <v>1280</v>
      </c>
      <c r="H6851" s="2" t="s">
        <v>762</v>
      </c>
      <c r="I6851">
        <v>76.919999999999987</v>
      </c>
      <c r="J6851">
        <v>2.7134502923976607</v>
      </c>
      <c r="K6851">
        <v>3.7801169590643271</v>
      </c>
      <c r="L6851">
        <v>3.5976608900995979</v>
      </c>
    </row>
    <row r="6852" spans="1:12" x14ac:dyDescent="0.35">
      <c r="A6852">
        <v>7830645</v>
      </c>
      <c r="B6852" t="s">
        <v>68</v>
      </c>
      <c r="C6852" s="2" t="s">
        <v>96</v>
      </c>
      <c r="D6852" t="s">
        <v>476</v>
      </c>
      <c r="E6852" s="5" t="s">
        <v>486</v>
      </c>
      <c r="F6852" s="6">
        <v>0.12865497076023391</v>
      </c>
      <c r="G6852" s="2" t="s">
        <v>487</v>
      </c>
      <c r="H6852" s="2" t="s">
        <v>488</v>
      </c>
      <c r="I6852">
        <v>74.314999999999998</v>
      </c>
      <c r="J6852">
        <v>7.7192982456140342</v>
      </c>
      <c r="K6852">
        <v>11.476023391812864</v>
      </c>
      <c r="L6852">
        <v>9.5590647201091912</v>
      </c>
    </row>
    <row r="6853" spans="1:12" x14ac:dyDescent="0.35">
      <c r="A6853">
        <v>7830645</v>
      </c>
      <c r="B6853" t="s">
        <v>68</v>
      </c>
      <c r="C6853" s="2" t="s">
        <v>96</v>
      </c>
      <c r="D6853" t="s">
        <v>476</v>
      </c>
      <c r="E6853" s="5" t="s">
        <v>1281</v>
      </c>
      <c r="F6853" s="6">
        <v>5.2631578947368418E-2</v>
      </c>
      <c r="G6853" s="2" t="s">
        <v>936</v>
      </c>
      <c r="H6853" s="2" t="s">
        <v>312</v>
      </c>
      <c r="I6853">
        <v>76.47</v>
      </c>
      <c r="J6853">
        <v>2.6894736842105265</v>
      </c>
      <c r="K6853">
        <v>4.8210526315789464</v>
      </c>
      <c r="L6853">
        <v>4.0263157894736841</v>
      </c>
    </row>
    <row r="6854" spans="1:12" x14ac:dyDescent="0.35">
      <c r="A6854">
        <v>7830645</v>
      </c>
      <c r="B6854" t="s">
        <v>68</v>
      </c>
      <c r="C6854" s="2" t="s">
        <v>96</v>
      </c>
      <c r="D6854" t="s">
        <v>476</v>
      </c>
      <c r="E6854" s="5" t="s">
        <v>1282</v>
      </c>
      <c r="F6854" s="6">
        <v>1.7543859649122806E-2</v>
      </c>
      <c r="G6854" s="2" t="s">
        <v>1051</v>
      </c>
      <c r="H6854" s="2" t="s">
        <v>304</v>
      </c>
      <c r="I6854">
        <v>89.800000000000011</v>
      </c>
      <c r="J6854">
        <v>1.4859649122807017</v>
      </c>
      <c r="K6854">
        <v>1.5754385964912279</v>
      </c>
      <c r="L6854">
        <v>1.5754386500308388</v>
      </c>
    </row>
    <row r="6855" spans="1:12" x14ac:dyDescent="0.35">
      <c r="A6855">
        <v>7830645</v>
      </c>
      <c r="B6855" t="s">
        <v>68</v>
      </c>
      <c r="C6855" s="2" t="s">
        <v>96</v>
      </c>
      <c r="D6855" t="s">
        <v>476</v>
      </c>
      <c r="E6855" s="5" t="s">
        <v>489</v>
      </c>
      <c r="F6855" s="6">
        <v>2.3391812865497075E-2</v>
      </c>
      <c r="G6855" s="2" t="s">
        <v>490</v>
      </c>
      <c r="H6855" s="2" t="s">
        <v>491</v>
      </c>
      <c r="I6855">
        <v>65.454999999999998</v>
      </c>
      <c r="J6855">
        <v>1.1064327485380117</v>
      </c>
      <c r="K6855">
        <v>1.8456140350877193</v>
      </c>
      <c r="L6855">
        <v>1.5298245970965825</v>
      </c>
    </row>
    <row r="6856" spans="1:12" x14ac:dyDescent="0.35">
      <c r="A6856">
        <v>7830645</v>
      </c>
      <c r="B6856" t="s">
        <v>68</v>
      </c>
      <c r="C6856" s="2" t="s">
        <v>96</v>
      </c>
      <c r="D6856" t="s">
        <v>476</v>
      </c>
      <c r="E6856" s="5" t="s">
        <v>1283</v>
      </c>
      <c r="F6856" s="6">
        <v>1.1695906432748537E-2</v>
      </c>
      <c r="G6856" s="2" t="s">
        <v>1284</v>
      </c>
      <c r="H6856" s="2" t="s">
        <v>257</v>
      </c>
      <c r="I6856">
        <v>78.254999999999995</v>
      </c>
      <c r="J6856">
        <v>0.90994152046783616</v>
      </c>
      <c r="K6856">
        <v>1.0771929824561401</v>
      </c>
      <c r="L6856">
        <v>0.91461984734786184</v>
      </c>
    </row>
    <row r="6857" spans="1:12" x14ac:dyDescent="0.35">
      <c r="A6857">
        <v>7830645</v>
      </c>
      <c r="B6857" t="s">
        <v>68</v>
      </c>
      <c r="C6857" s="2" t="s">
        <v>96</v>
      </c>
      <c r="D6857" t="s">
        <v>492</v>
      </c>
      <c r="E6857" s="5" t="s">
        <v>497</v>
      </c>
      <c r="F6857" s="6">
        <v>5.8479532163742687E-3</v>
      </c>
      <c r="G6857" s="2" t="s">
        <v>498</v>
      </c>
      <c r="H6857" s="2" t="s">
        <v>499</v>
      </c>
      <c r="I6857">
        <v>81.05</v>
      </c>
      <c r="J6857">
        <v>0.35555555555555551</v>
      </c>
      <c r="K6857">
        <v>0.52280701754385961</v>
      </c>
      <c r="L6857">
        <v>0.47368421052631576</v>
      </c>
    </row>
    <row r="6858" spans="1:12" x14ac:dyDescent="0.35">
      <c r="A6858">
        <v>7830645</v>
      </c>
      <c r="B6858" t="s">
        <v>68</v>
      </c>
      <c r="C6858" s="2" t="s">
        <v>96</v>
      </c>
      <c r="D6858" t="s">
        <v>643</v>
      </c>
      <c r="E6858" s="5" t="s">
        <v>1288</v>
      </c>
      <c r="F6858" s="6">
        <v>1.7543859649122806E-2</v>
      </c>
      <c r="G6858" s="2" t="s">
        <v>717</v>
      </c>
      <c r="H6858" s="2" t="s">
        <v>720</v>
      </c>
      <c r="I6858">
        <v>60.51</v>
      </c>
      <c r="J6858">
        <v>0.95263157894736827</v>
      </c>
      <c r="K6858">
        <v>1.2175438596491228</v>
      </c>
      <c r="L6858">
        <v>1.0614035087719298</v>
      </c>
    </row>
    <row r="6859" spans="1:12" x14ac:dyDescent="0.35">
      <c r="A6859">
        <v>7830645</v>
      </c>
      <c r="B6859" t="s">
        <v>68</v>
      </c>
      <c r="C6859" s="2" t="s">
        <v>96</v>
      </c>
      <c r="D6859" t="s">
        <v>643</v>
      </c>
      <c r="E6859" s="5" t="s">
        <v>1289</v>
      </c>
      <c r="F6859" s="6">
        <v>1.7543859649122806E-2</v>
      </c>
      <c r="G6859" s="2" t="s">
        <v>1280</v>
      </c>
      <c r="H6859" s="2" t="s">
        <v>241</v>
      </c>
      <c r="I6859">
        <v>76.040000000000006</v>
      </c>
      <c r="J6859">
        <v>1.0175438596491229</v>
      </c>
      <c r="K6859">
        <v>1.4298245614035088</v>
      </c>
      <c r="L6859">
        <v>1.3333333333333333</v>
      </c>
    </row>
    <row r="6860" spans="1:12" x14ac:dyDescent="0.35">
      <c r="A6860">
        <v>7830645</v>
      </c>
      <c r="B6860" t="s">
        <v>68</v>
      </c>
      <c r="C6860" s="2" t="s">
        <v>96</v>
      </c>
      <c r="D6860" t="s">
        <v>643</v>
      </c>
      <c r="E6860" s="5" t="s">
        <v>1291</v>
      </c>
      <c r="F6860" s="6">
        <v>1.1695906432748537E-2</v>
      </c>
      <c r="G6860" s="2" t="s">
        <v>1292</v>
      </c>
      <c r="H6860" s="2" t="s">
        <v>178</v>
      </c>
      <c r="I6860">
        <v>78.290000000000006</v>
      </c>
      <c r="J6860">
        <v>0.80701754385964908</v>
      </c>
      <c r="K6860">
        <v>0.85847953216374273</v>
      </c>
      <c r="L6860">
        <v>0.91578950937728432</v>
      </c>
    </row>
    <row r="6861" spans="1:12" x14ac:dyDescent="0.35">
      <c r="A6861">
        <v>7830645</v>
      </c>
      <c r="B6861" t="s">
        <v>68</v>
      </c>
      <c r="C6861" t="str">
        <f t="shared" ref="C6861" si="0">C6860</f>
        <v>E</v>
      </c>
      <c r="D6861" s="4" t="str">
        <f>"Comparison School Score"</f>
        <v>Comparison School Score</v>
      </c>
      <c r="F6861" s="6">
        <v>1</v>
      </c>
      <c r="G6861" s="1"/>
      <c r="H6861" s="2"/>
      <c r="I6861" s="2"/>
      <c r="J6861">
        <v>55.290058479532163</v>
      </c>
      <c r="K6861">
        <v>83.371345029239748</v>
      </c>
      <c r="L6861">
        <v>70.819884272346727</v>
      </c>
    </row>
    <row r="6862" spans="1:12" x14ac:dyDescent="0.35">
      <c r="I6862" s="1"/>
      <c r="J6862" s="2"/>
      <c r="K6862" s="2"/>
      <c r="L6862" s="2"/>
    </row>
  </sheetData>
  <autoFilter ref="A1:L6863" xr:uid="{FB087E13-4034-4F2E-BC51-DCF9DD3E978C}"/>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14641-1911-405F-8371-E6A565AB5742}">
  <sheetPr codeName="Sheet7"/>
  <dimension ref="A1:N3892"/>
  <sheetViews>
    <sheetView topLeftCell="A13" zoomScale="80" zoomScaleNormal="80" workbookViewId="0">
      <selection activeCell="A9" sqref="A9"/>
    </sheetView>
  </sheetViews>
  <sheetFormatPr defaultRowHeight="14.5" x14ac:dyDescent="0.35"/>
  <cols>
    <col min="1" max="1" width="12.26953125" customWidth="1"/>
    <col min="2" max="2" width="47.81640625" bestFit="1" customWidth="1"/>
    <col min="3" max="3" width="7.7265625" customWidth="1"/>
    <col min="4" max="4" width="28.1796875" bestFit="1" customWidth="1"/>
    <col min="5" max="5" width="26.7265625" bestFit="1" customWidth="1"/>
    <col min="6" max="6" width="15.1796875" style="6" customWidth="1"/>
    <col min="7" max="7" width="11.1796875" customWidth="1"/>
    <col min="8" max="8" width="11.81640625" customWidth="1"/>
    <col min="9" max="10" width="9.54296875" customWidth="1"/>
    <col min="11" max="11" width="10.54296875" customWidth="1"/>
    <col min="12" max="12" width="14.1796875" bestFit="1" customWidth="1"/>
    <col min="13" max="13" width="13.453125" bestFit="1" customWidth="1"/>
  </cols>
  <sheetData>
    <row r="1" spans="1:14" x14ac:dyDescent="0.35">
      <c r="A1" t="s">
        <v>121</v>
      </c>
      <c r="B1" t="s">
        <v>122</v>
      </c>
      <c r="C1" t="s">
        <v>123</v>
      </c>
      <c r="D1" t="s">
        <v>124</v>
      </c>
      <c r="E1" t="s">
        <v>125</v>
      </c>
      <c r="F1" s="6" t="s">
        <v>126</v>
      </c>
      <c r="G1" t="s">
        <v>127</v>
      </c>
      <c r="H1" t="s">
        <v>128</v>
      </c>
      <c r="I1" t="s">
        <v>2933</v>
      </c>
      <c r="J1" t="s">
        <v>2934</v>
      </c>
      <c r="K1" t="s">
        <v>130</v>
      </c>
      <c r="L1" t="s">
        <v>131</v>
      </c>
      <c r="M1" t="s">
        <v>2935</v>
      </c>
      <c r="N1" t="s">
        <v>2936</v>
      </c>
    </row>
    <row r="2" spans="1:14" x14ac:dyDescent="0.35">
      <c r="A2">
        <v>7830623</v>
      </c>
      <c r="B2" t="s">
        <v>20</v>
      </c>
      <c r="C2" t="s">
        <v>96</v>
      </c>
      <c r="D2" t="s">
        <v>133</v>
      </c>
      <c r="E2" t="s">
        <v>134</v>
      </c>
      <c r="F2" s="6">
        <v>3.4802784222737818E-3</v>
      </c>
      <c r="G2" t="s">
        <v>135</v>
      </c>
      <c r="H2" t="s">
        <v>136</v>
      </c>
      <c r="I2">
        <v>76.305000000000007</v>
      </c>
      <c r="J2" s="1">
        <v>4.9255602061748505E-2</v>
      </c>
      <c r="K2" s="1">
        <v>0.17958236658932714</v>
      </c>
      <c r="L2" s="1">
        <v>0.31496519721577726</v>
      </c>
      <c r="M2" s="1">
        <v>0.26589327677220037</v>
      </c>
      <c r="N2" s="1">
        <v>1.7142320903160732E-4</v>
      </c>
    </row>
    <row r="3" spans="1:14" x14ac:dyDescent="0.35">
      <c r="A3">
        <v>7830623</v>
      </c>
      <c r="B3" t="s">
        <v>20</v>
      </c>
      <c r="C3" t="s">
        <v>96</v>
      </c>
      <c r="D3" t="s">
        <v>133</v>
      </c>
      <c r="E3" t="s">
        <v>137</v>
      </c>
      <c r="F3" s="6">
        <v>1.1600928074245939E-3</v>
      </c>
      <c r="G3" t="s">
        <v>138</v>
      </c>
      <c r="H3" t="s">
        <v>139</v>
      </c>
      <c r="I3">
        <v>66.553846153846166</v>
      </c>
      <c r="J3" s="1">
        <v>0</v>
      </c>
      <c r="K3" s="1">
        <v>6.3573085846867744E-2</v>
      </c>
      <c r="L3" s="1" t="s">
        <v>140</v>
      </c>
      <c r="M3" s="1">
        <v>7.7146171693735499E-2</v>
      </c>
      <c r="N3" s="1">
        <v>0</v>
      </c>
    </row>
    <row r="4" spans="1:14" x14ac:dyDescent="0.35">
      <c r="A4">
        <v>7830623</v>
      </c>
      <c r="B4" t="s">
        <v>20</v>
      </c>
      <c r="C4" t="s">
        <v>96</v>
      </c>
      <c r="D4" t="s">
        <v>141</v>
      </c>
      <c r="E4" t="s">
        <v>142</v>
      </c>
      <c r="F4" s="6">
        <v>1.1600928074245939E-2</v>
      </c>
      <c r="G4" t="s">
        <v>143</v>
      </c>
      <c r="H4" t="s">
        <v>144</v>
      </c>
      <c r="I4">
        <v>68.174999999999997</v>
      </c>
      <c r="J4" s="1">
        <v>5.0989124923944473E-2</v>
      </c>
      <c r="K4" s="1">
        <v>0.45475638051044087</v>
      </c>
      <c r="L4" s="1">
        <v>0.89211136890951281</v>
      </c>
      <c r="M4" s="1">
        <v>0.79118325926035016</v>
      </c>
      <c r="N4" s="1">
        <v>5.915211708114208E-4</v>
      </c>
    </row>
    <row r="5" spans="1:14" x14ac:dyDescent="0.35">
      <c r="A5">
        <v>7830623</v>
      </c>
      <c r="B5" t="s">
        <v>20</v>
      </c>
      <c r="C5" t="s">
        <v>96</v>
      </c>
      <c r="D5" t="s">
        <v>141</v>
      </c>
      <c r="E5" t="s">
        <v>145</v>
      </c>
      <c r="F5" s="6">
        <v>1.0440835266821345E-2</v>
      </c>
      <c r="G5" t="s">
        <v>146</v>
      </c>
      <c r="H5" t="s">
        <v>147</v>
      </c>
      <c r="I5">
        <v>83.724999999999994</v>
      </c>
      <c r="J5" s="1">
        <v>0.21720258891582489</v>
      </c>
      <c r="K5" s="1">
        <v>0.63167053364269143</v>
      </c>
      <c r="L5" s="1">
        <v>1.024245939675174</v>
      </c>
      <c r="M5" s="1">
        <v>0.87389787997004598</v>
      </c>
      <c r="N5" s="1">
        <v>2.2677764503972434E-3</v>
      </c>
    </row>
    <row r="6" spans="1:14" x14ac:dyDescent="0.35">
      <c r="A6">
        <v>7830623</v>
      </c>
      <c r="B6" t="s">
        <v>20</v>
      </c>
      <c r="C6" t="s">
        <v>96</v>
      </c>
      <c r="D6" t="s">
        <v>141</v>
      </c>
      <c r="E6" t="s">
        <v>148</v>
      </c>
      <c r="F6" s="6">
        <v>0.16821345707656613</v>
      </c>
      <c r="G6" t="s">
        <v>149</v>
      </c>
      <c r="H6" t="s">
        <v>144</v>
      </c>
      <c r="I6">
        <v>72.44</v>
      </c>
      <c r="J6" s="1">
        <v>3.3232513815164566E-2</v>
      </c>
      <c r="K6" s="1">
        <v>11.169373549883991</v>
      </c>
      <c r="L6" s="1">
        <v>12.935614849187935</v>
      </c>
      <c r="M6" s="1">
        <v>12.178654549016754</v>
      </c>
      <c r="N6" s="1">
        <v>5.5901560361935757E-3</v>
      </c>
    </row>
    <row r="7" spans="1:14" x14ac:dyDescent="0.35">
      <c r="A7">
        <v>7830623</v>
      </c>
      <c r="B7" t="s">
        <v>20</v>
      </c>
      <c r="C7" t="s">
        <v>96</v>
      </c>
      <c r="D7" t="s">
        <v>141</v>
      </c>
      <c r="E7" t="s">
        <v>150</v>
      </c>
      <c r="F7" s="6">
        <v>2.3201856148491878E-3</v>
      </c>
      <c r="G7" t="s">
        <v>151</v>
      </c>
      <c r="H7" t="s">
        <v>152</v>
      </c>
      <c r="I7">
        <v>60.245000000000005</v>
      </c>
      <c r="J7" s="1">
        <v>-4.8293780535459518E-2</v>
      </c>
      <c r="K7" s="1">
        <v>6.2645011600928072E-2</v>
      </c>
      <c r="L7" s="1">
        <v>0.15475638051044083</v>
      </c>
      <c r="M7" s="1">
        <v>0.13990719080524489</v>
      </c>
      <c r="N7" s="1">
        <v>-1.1205053488505689E-4</v>
      </c>
    </row>
    <row r="8" spans="1:14" x14ac:dyDescent="0.35">
      <c r="A8">
        <v>7830623</v>
      </c>
      <c r="B8" t="s">
        <v>20</v>
      </c>
      <c r="C8" t="s">
        <v>96</v>
      </c>
      <c r="D8" t="s">
        <v>141</v>
      </c>
      <c r="E8" t="s">
        <v>153</v>
      </c>
      <c r="F8" s="6">
        <v>3.0162412993039442E-2</v>
      </c>
      <c r="G8" t="s">
        <v>154</v>
      </c>
      <c r="H8" t="s">
        <v>155</v>
      </c>
      <c r="I8">
        <v>79.84</v>
      </c>
      <c r="J8" s="1">
        <v>8.9015118777751923E-2</v>
      </c>
      <c r="K8" s="1">
        <v>1.9213457076566125</v>
      </c>
      <c r="L8" s="1">
        <v>2.6784222737819023</v>
      </c>
      <c r="M8" s="1">
        <v>2.4099768441680411</v>
      </c>
      <c r="N8" s="1">
        <v>2.6849107751990139E-3</v>
      </c>
    </row>
    <row r="9" spans="1:14" x14ac:dyDescent="0.35">
      <c r="A9">
        <v>7830623</v>
      </c>
      <c r="B9" t="s">
        <v>20</v>
      </c>
      <c r="C9" t="s">
        <v>96</v>
      </c>
      <c r="D9" t="s">
        <v>141</v>
      </c>
      <c r="E9" t="s">
        <v>156</v>
      </c>
      <c r="F9" s="6">
        <v>8.9327146171693739E-2</v>
      </c>
      <c r="G9" t="s">
        <v>157</v>
      </c>
      <c r="H9" t="s">
        <v>158</v>
      </c>
      <c r="I9">
        <v>66.209999999999994</v>
      </c>
      <c r="J9" s="1">
        <v>-8.298289030790329E-2</v>
      </c>
      <c r="K9" s="1">
        <v>4.9844547563805106</v>
      </c>
      <c r="L9" s="1">
        <v>5.5025522041763342</v>
      </c>
      <c r="M9" s="1">
        <v>5.9223900637881108</v>
      </c>
      <c r="N9" s="1">
        <v>-7.4126247722837045E-3</v>
      </c>
    </row>
    <row r="10" spans="1:14" x14ac:dyDescent="0.35">
      <c r="A10">
        <v>7830623</v>
      </c>
      <c r="B10" t="s">
        <v>20</v>
      </c>
      <c r="C10" t="s">
        <v>96</v>
      </c>
      <c r="D10" t="s">
        <v>141</v>
      </c>
      <c r="E10" t="s">
        <v>159</v>
      </c>
      <c r="F10" s="6">
        <v>2.3201856148491878E-3</v>
      </c>
      <c r="G10" t="s">
        <v>160</v>
      </c>
      <c r="H10" t="s">
        <v>161</v>
      </c>
      <c r="I10">
        <v>51.265000000000001</v>
      </c>
      <c r="J10" s="1">
        <v>-0.13444867730140686</v>
      </c>
      <c r="K10" s="1">
        <v>4.5939675174013921E-2</v>
      </c>
      <c r="L10" s="1">
        <v>0.12761020881670532</v>
      </c>
      <c r="M10" s="1">
        <v>0.11879350525043957</v>
      </c>
      <c r="N10" s="1">
        <v>-3.1194588701022471E-4</v>
      </c>
    </row>
    <row r="11" spans="1:14" x14ac:dyDescent="0.35">
      <c r="A11">
        <v>7830623</v>
      </c>
      <c r="B11" t="s">
        <v>20</v>
      </c>
      <c r="C11" t="s">
        <v>96</v>
      </c>
      <c r="D11" t="s">
        <v>141</v>
      </c>
      <c r="E11" t="s">
        <v>162</v>
      </c>
      <c r="F11" s="6">
        <v>6.9605568445475635E-3</v>
      </c>
      <c r="G11" t="s">
        <v>163</v>
      </c>
      <c r="H11" t="s">
        <v>164</v>
      </c>
      <c r="I11">
        <v>43.59</v>
      </c>
      <c r="J11" s="1">
        <v>-0.11943843215703964</v>
      </c>
      <c r="K11" s="1">
        <v>0.18584686774941994</v>
      </c>
      <c r="L11" s="1">
        <v>0.41832946635730855</v>
      </c>
      <c r="M11" s="1">
        <v>0.30348026780130688</v>
      </c>
      <c r="N11" s="1">
        <v>-8.3135799645271213E-4</v>
      </c>
    </row>
    <row r="12" spans="1:14" x14ac:dyDescent="0.35">
      <c r="A12">
        <v>7830623</v>
      </c>
      <c r="B12" t="s">
        <v>20</v>
      </c>
      <c r="C12" t="s">
        <v>96</v>
      </c>
      <c r="D12" t="s">
        <v>141</v>
      </c>
      <c r="E12" t="s">
        <v>165</v>
      </c>
      <c r="F12" s="6">
        <v>4.1763341067285381E-2</v>
      </c>
      <c r="G12" t="s">
        <v>166</v>
      </c>
      <c r="H12" t="s">
        <v>167</v>
      </c>
      <c r="I12">
        <v>78.355000000000004</v>
      </c>
      <c r="J12" s="1">
        <v>9.5933988690376282E-2</v>
      </c>
      <c r="K12" s="1">
        <v>2.3011600928074247</v>
      </c>
      <c r="L12" s="1">
        <v>3.7378190255220418</v>
      </c>
      <c r="M12" s="1">
        <v>3.2700697330200477</v>
      </c>
      <c r="N12" s="1">
        <v>4.0065238896212834E-3</v>
      </c>
    </row>
    <row r="13" spans="1:14" x14ac:dyDescent="0.35">
      <c r="A13">
        <v>7830623</v>
      </c>
      <c r="B13" t="s">
        <v>20</v>
      </c>
      <c r="C13" t="s">
        <v>96</v>
      </c>
      <c r="D13" t="s">
        <v>141</v>
      </c>
      <c r="E13" t="s">
        <v>168</v>
      </c>
      <c r="F13" s="6">
        <v>1.3921113689095127E-2</v>
      </c>
      <c r="G13" t="s">
        <v>169</v>
      </c>
      <c r="H13" t="s">
        <v>170</v>
      </c>
      <c r="I13">
        <v>74.515000000000001</v>
      </c>
      <c r="J13" s="1">
        <v>0.14672526717185974</v>
      </c>
      <c r="K13" s="1">
        <v>0.60139211136890958</v>
      </c>
      <c r="L13" s="1">
        <v>1.2988399071925754</v>
      </c>
      <c r="M13" s="1">
        <v>1.037122969837587</v>
      </c>
      <c r="N13" s="1">
        <v>2.0425791253623165E-3</v>
      </c>
    </row>
    <row r="14" spans="1:14" x14ac:dyDescent="0.35">
      <c r="A14">
        <v>7830623</v>
      </c>
      <c r="B14" t="s">
        <v>20</v>
      </c>
      <c r="C14" t="s">
        <v>96</v>
      </c>
      <c r="D14" t="s">
        <v>141</v>
      </c>
      <c r="E14" t="s">
        <v>171</v>
      </c>
      <c r="F14" s="6">
        <v>3.8283062645011599E-2</v>
      </c>
      <c r="G14" t="s">
        <v>172</v>
      </c>
      <c r="H14" t="s">
        <v>173</v>
      </c>
      <c r="I14">
        <v>54.640000000000008</v>
      </c>
      <c r="J14" s="1">
        <v>-1.303921639919281E-2</v>
      </c>
      <c r="K14" s="1">
        <v>1.5045243619489557</v>
      </c>
      <c r="L14" s="1">
        <v>2.9401392111368909</v>
      </c>
      <c r="M14" s="1">
        <v>2.0902551620023155</v>
      </c>
      <c r="N14" s="1">
        <v>-4.9918113825216093E-4</v>
      </c>
    </row>
    <row r="15" spans="1:14" x14ac:dyDescent="0.35">
      <c r="A15">
        <v>7830623</v>
      </c>
      <c r="B15" t="s">
        <v>20</v>
      </c>
      <c r="C15" t="s">
        <v>96</v>
      </c>
      <c r="D15" t="s">
        <v>141</v>
      </c>
      <c r="E15" t="s">
        <v>174</v>
      </c>
      <c r="F15" s="6">
        <v>9.860788863109049E-2</v>
      </c>
      <c r="G15" t="s">
        <v>175</v>
      </c>
      <c r="H15" t="s">
        <v>176</v>
      </c>
      <c r="I15">
        <v>50.569999999999993</v>
      </c>
      <c r="J15" s="1">
        <v>-4.6703778207302094E-2</v>
      </c>
      <c r="K15" s="1">
        <v>3.4611368909512765</v>
      </c>
      <c r="L15" s="1">
        <v>6.2517401392111367</v>
      </c>
      <c r="M15" s="1">
        <v>4.9796983758700701</v>
      </c>
      <c r="N15" s="1">
        <v>-4.6053609601167961E-3</v>
      </c>
    </row>
    <row r="16" spans="1:14" x14ac:dyDescent="0.35">
      <c r="A16">
        <v>7830623</v>
      </c>
      <c r="B16" t="s">
        <v>20</v>
      </c>
      <c r="C16" t="s">
        <v>96</v>
      </c>
      <c r="D16" t="s">
        <v>141</v>
      </c>
      <c r="E16" t="s">
        <v>177</v>
      </c>
      <c r="F16" s="6">
        <v>6.3805104408352672E-2</v>
      </c>
      <c r="G16" t="s">
        <v>178</v>
      </c>
      <c r="H16" t="s">
        <v>179</v>
      </c>
      <c r="I16">
        <v>75.64</v>
      </c>
      <c r="J16" s="1">
        <v>-5.0163079053163528E-2</v>
      </c>
      <c r="K16" s="1">
        <v>4.6832946635730863</v>
      </c>
      <c r="L16" s="1">
        <v>4.2302784222737824</v>
      </c>
      <c r="M16" s="1">
        <v>4.823665795912599</v>
      </c>
      <c r="N16" s="1">
        <v>-3.2006604964315479E-3</v>
      </c>
    </row>
    <row r="17" spans="1:14" x14ac:dyDescent="0.35">
      <c r="A17">
        <v>7830623</v>
      </c>
      <c r="B17" t="s">
        <v>20</v>
      </c>
      <c r="C17" t="s">
        <v>96</v>
      </c>
      <c r="D17" t="s">
        <v>141</v>
      </c>
      <c r="E17" t="s">
        <v>180</v>
      </c>
      <c r="F17" s="6">
        <v>5.8004640371229696E-3</v>
      </c>
      <c r="G17" t="s">
        <v>181</v>
      </c>
      <c r="H17" t="s">
        <v>182</v>
      </c>
      <c r="I17">
        <v>61.555</v>
      </c>
      <c r="J17" s="1">
        <v>-1.9851366057991982E-2</v>
      </c>
      <c r="K17" s="1">
        <v>0.15371229698375868</v>
      </c>
      <c r="L17" s="1">
        <v>0.42633410672853828</v>
      </c>
      <c r="M17" s="1">
        <v>0.3573085758359692</v>
      </c>
      <c r="N17" s="1">
        <v>-1.1514713490714606E-4</v>
      </c>
    </row>
    <row r="18" spans="1:14" x14ac:dyDescent="0.35">
      <c r="A18">
        <v>7830623</v>
      </c>
      <c r="B18" t="s">
        <v>20</v>
      </c>
      <c r="C18" t="s">
        <v>96</v>
      </c>
      <c r="D18" t="s">
        <v>141</v>
      </c>
      <c r="E18" t="s">
        <v>183</v>
      </c>
      <c r="F18" s="6">
        <v>0.18677494199535963</v>
      </c>
      <c r="G18" t="s">
        <v>184</v>
      </c>
      <c r="H18" t="s">
        <v>185</v>
      </c>
      <c r="I18">
        <v>85.22</v>
      </c>
      <c r="J18" s="1">
        <v>0.14304152131080627</v>
      </c>
      <c r="K18" s="1">
        <v>14.232250580046404</v>
      </c>
      <c r="L18" s="1">
        <v>17.482134570765659</v>
      </c>
      <c r="M18" s="1">
        <v>15.931903122196065</v>
      </c>
      <c r="N18" s="1">
        <v>2.671657184575384E-2</v>
      </c>
    </row>
    <row r="19" spans="1:14" x14ac:dyDescent="0.35">
      <c r="A19">
        <v>7830623</v>
      </c>
      <c r="B19" t="s">
        <v>20</v>
      </c>
      <c r="C19" t="s">
        <v>96</v>
      </c>
      <c r="D19" t="s">
        <v>141</v>
      </c>
      <c r="E19" t="s">
        <v>186</v>
      </c>
      <c r="F19" s="6">
        <v>8.1206496519721574E-3</v>
      </c>
      <c r="G19" t="s">
        <v>187</v>
      </c>
      <c r="H19" t="s">
        <v>188</v>
      </c>
      <c r="I19">
        <v>63.33</v>
      </c>
      <c r="J19" s="1">
        <v>-3.878723131492734E-3</v>
      </c>
      <c r="K19" s="1">
        <v>0.23549883990719256</v>
      </c>
      <c r="L19" s="1">
        <v>0.60580046403712284</v>
      </c>
      <c r="M19" s="1">
        <v>0.51403711677427355</v>
      </c>
      <c r="N19" s="1">
        <v>-3.1497751647852826E-5</v>
      </c>
    </row>
    <row r="20" spans="1:14" x14ac:dyDescent="0.35">
      <c r="A20">
        <v>7830623</v>
      </c>
      <c r="B20" t="s">
        <v>20</v>
      </c>
      <c r="C20" t="s">
        <v>96</v>
      </c>
      <c r="D20" t="s">
        <v>141</v>
      </c>
      <c r="E20" t="s">
        <v>189</v>
      </c>
      <c r="F20" s="6">
        <v>9.2807424593967514E-3</v>
      </c>
      <c r="G20" t="s">
        <v>190</v>
      </c>
      <c r="H20" t="s">
        <v>191</v>
      </c>
      <c r="I20">
        <v>63.620000000000005</v>
      </c>
      <c r="J20" s="1">
        <v>-4.7938454896211624E-2</v>
      </c>
      <c r="K20" s="1">
        <v>0.30997679814385148</v>
      </c>
      <c r="L20" s="1">
        <v>0.63480278422273784</v>
      </c>
      <c r="M20" s="1">
        <v>0.5902552062563442</v>
      </c>
      <c r="N20" s="1">
        <v>-4.449044537931473E-4</v>
      </c>
    </row>
    <row r="21" spans="1:14" x14ac:dyDescent="0.35">
      <c r="A21">
        <v>7830623</v>
      </c>
      <c r="B21" t="s">
        <v>20</v>
      </c>
      <c r="C21" t="s">
        <v>96</v>
      </c>
      <c r="D21" t="s">
        <v>141</v>
      </c>
      <c r="E21" t="s">
        <v>192</v>
      </c>
      <c r="F21" s="6">
        <v>1.7401392111368909E-2</v>
      </c>
      <c r="G21" t="s">
        <v>193</v>
      </c>
      <c r="H21" t="s">
        <v>194</v>
      </c>
      <c r="I21">
        <v>59.225000000000001</v>
      </c>
      <c r="J21" s="1">
        <v>-3.2084573060274124E-2</v>
      </c>
      <c r="K21" s="1">
        <v>0.44895591647331784</v>
      </c>
      <c r="L21" s="1">
        <v>1.1328306264501158</v>
      </c>
      <c r="M21" s="1">
        <v>1.0301624262692479</v>
      </c>
      <c r="N21" s="1">
        <v>-5.5831623654769354E-4</v>
      </c>
    </row>
    <row r="22" spans="1:14" x14ac:dyDescent="0.35">
      <c r="A22">
        <v>7830623</v>
      </c>
      <c r="B22" t="s">
        <v>20</v>
      </c>
      <c r="C22" t="s">
        <v>96</v>
      </c>
      <c r="D22" t="s">
        <v>195</v>
      </c>
      <c r="E22" t="s">
        <v>196</v>
      </c>
      <c r="F22" s="6">
        <v>1.8561484918793503E-2</v>
      </c>
      <c r="G22" t="s">
        <v>197</v>
      </c>
      <c r="H22" t="s">
        <v>198</v>
      </c>
      <c r="I22">
        <v>49.22</v>
      </c>
      <c r="J22" s="1">
        <v>-0.20912352204322815</v>
      </c>
      <c r="K22" s="1">
        <v>0.80742459396751731</v>
      </c>
      <c r="L22" s="1">
        <v>0.96519721577726214</v>
      </c>
      <c r="M22" s="1">
        <v>0.91508119233523055</v>
      </c>
      <c r="N22" s="1">
        <v>-3.8816431005703599E-3</v>
      </c>
    </row>
    <row r="23" spans="1:14" x14ac:dyDescent="0.35">
      <c r="A23">
        <v>7830623</v>
      </c>
      <c r="B23" t="s">
        <v>20</v>
      </c>
      <c r="C23" t="s">
        <v>96</v>
      </c>
      <c r="D23" t="s">
        <v>199</v>
      </c>
      <c r="E23" t="s">
        <v>200</v>
      </c>
      <c r="F23" s="6">
        <v>2.3201856148491878E-3</v>
      </c>
      <c r="G23" t="s">
        <v>201</v>
      </c>
      <c r="H23" t="s">
        <v>202</v>
      </c>
      <c r="I23">
        <v>66.875</v>
      </c>
      <c r="J23" s="1">
        <v>-0.10527228564023972</v>
      </c>
      <c r="K23" s="1">
        <v>0.12389791183294663</v>
      </c>
      <c r="L23" s="1">
        <v>0.16450116009280744</v>
      </c>
      <c r="M23" s="1">
        <v>0.15498840615257031</v>
      </c>
      <c r="N23" s="1">
        <v>-2.442512427847789E-4</v>
      </c>
    </row>
    <row r="24" spans="1:14" x14ac:dyDescent="0.35">
      <c r="A24">
        <v>7830623</v>
      </c>
      <c r="B24" t="s">
        <v>20</v>
      </c>
      <c r="C24" t="s">
        <v>96</v>
      </c>
      <c r="D24" t="s">
        <v>203</v>
      </c>
      <c r="E24" t="s">
        <v>204</v>
      </c>
      <c r="F24" s="6">
        <v>1.1600928074245939E-3</v>
      </c>
      <c r="G24" t="s">
        <v>205</v>
      </c>
      <c r="H24" t="s">
        <v>206</v>
      </c>
      <c r="I24">
        <v>77.314999999999998</v>
      </c>
      <c r="J24" s="1">
        <v>0</v>
      </c>
      <c r="K24" s="1">
        <v>8.9907192575406025E-2</v>
      </c>
      <c r="L24" s="1">
        <v>0.11600928074245939</v>
      </c>
      <c r="M24" s="1">
        <v>7.447795469633664E-2</v>
      </c>
      <c r="N24" s="1">
        <v>0</v>
      </c>
    </row>
    <row r="25" spans="1:14" x14ac:dyDescent="0.35">
      <c r="A25">
        <v>7830623</v>
      </c>
      <c r="B25" t="s">
        <v>20</v>
      </c>
      <c r="C25" t="s">
        <v>96</v>
      </c>
      <c r="D25" t="s">
        <v>203</v>
      </c>
      <c r="E25" t="s">
        <v>207</v>
      </c>
      <c r="F25" s="6">
        <v>1.1600928074245939E-3</v>
      </c>
      <c r="G25" t="s">
        <v>208</v>
      </c>
      <c r="H25" t="s">
        <v>206</v>
      </c>
      <c r="I25">
        <v>87.305000000000007</v>
      </c>
      <c r="J25" s="1">
        <v>0.20112185180187225</v>
      </c>
      <c r="K25" s="1">
        <v>8.6890951276102094E-2</v>
      </c>
      <c r="L25" s="1">
        <v>0.11600928074245939</v>
      </c>
      <c r="M25" s="1">
        <v>0.10127610562848934</v>
      </c>
      <c r="N25" s="1">
        <v>2.3332001369126711E-4</v>
      </c>
    </row>
    <row r="26" spans="1:14" x14ac:dyDescent="0.35">
      <c r="A26">
        <v>7830623</v>
      </c>
      <c r="B26" t="s">
        <v>20</v>
      </c>
      <c r="C26" t="s">
        <v>96</v>
      </c>
      <c r="D26" t="s">
        <v>203</v>
      </c>
      <c r="E26" t="s">
        <v>209</v>
      </c>
      <c r="F26" s="6">
        <v>1.1600928074245939E-3</v>
      </c>
      <c r="G26" t="s">
        <v>210</v>
      </c>
      <c r="H26" t="s">
        <v>211</v>
      </c>
      <c r="I26">
        <v>86.03</v>
      </c>
      <c r="J26" s="1">
        <v>6.8104332312941551E-3</v>
      </c>
      <c r="K26" s="1">
        <v>0.10081206496519722</v>
      </c>
      <c r="L26" s="1">
        <v>0.10475638051044082</v>
      </c>
      <c r="M26" s="1">
        <v>9.9883988949096392E-2</v>
      </c>
      <c r="N26" s="1">
        <v>7.9007346070697856E-6</v>
      </c>
    </row>
    <row r="27" spans="1:14" x14ac:dyDescent="0.35">
      <c r="A27">
        <v>7830623</v>
      </c>
      <c r="B27" t="s">
        <v>20</v>
      </c>
      <c r="C27" t="s">
        <v>96</v>
      </c>
      <c r="D27" t="s">
        <v>203</v>
      </c>
      <c r="E27" t="s">
        <v>212</v>
      </c>
      <c r="F27" s="6">
        <v>1.1600928074245939E-3</v>
      </c>
      <c r="G27" t="s">
        <v>213</v>
      </c>
      <c r="H27" t="s">
        <v>206</v>
      </c>
      <c r="I27">
        <v>87.324999999999989</v>
      </c>
      <c r="J27" s="1">
        <v>0</v>
      </c>
      <c r="K27" s="1">
        <v>0.10092807424593966</v>
      </c>
      <c r="L27" s="1">
        <v>0.11600928074245939</v>
      </c>
      <c r="M27" s="1">
        <v>9.3039439615130143E-2</v>
      </c>
      <c r="N27" s="1">
        <v>0</v>
      </c>
    </row>
    <row r="28" spans="1:14" x14ac:dyDescent="0.35">
      <c r="A28">
        <v>7830623</v>
      </c>
      <c r="B28" t="s">
        <v>20</v>
      </c>
      <c r="C28" t="s">
        <v>96</v>
      </c>
      <c r="D28" t="s">
        <v>203</v>
      </c>
      <c r="E28" t="s">
        <v>214</v>
      </c>
      <c r="F28" s="6">
        <v>3.4802784222737818E-3</v>
      </c>
      <c r="G28" t="s">
        <v>215</v>
      </c>
      <c r="H28" t="s">
        <v>206</v>
      </c>
      <c r="I28">
        <v>96.34</v>
      </c>
      <c r="J28" s="1">
        <v>0.12543708086013794</v>
      </c>
      <c r="K28" s="1">
        <v>0.32436194895591647</v>
      </c>
      <c r="L28" s="1">
        <v>0.34802784222737815</v>
      </c>
      <c r="M28" s="1">
        <v>0.33549884521767598</v>
      </c>
      <c r="N28" s="1">
        <v>4.3655596587054965E-4</v>
      </c>
    </row>
    <row r="29" spans="1:14" x14ac:dyDescent="0.35">
      <c r="A29">
        <v>7830623</v>
      </c>
      <c r="B29" t="s">
        <v>20</v>
      </c>
      <c r="C29" t="s">
        <v>96</v>
      </c>
      <c r="D29" t="s">
        <v>203</v>
      </c>
      <c r="E29" t="s">
        <v>216</v>
      </c>
      <c r="F29" s="6">
        <v>1.1600928074245939E-3</v>
      </c>
      <c r="G29" t="s">
        <v>217</v>
      </c>
      <c r="H29" t="s">
        <v>218</v>
      </c>
      <c r="I29">
        <v>72.5</v>
      </c>
      <c r="J29" s="1">
        <v>-3.6792688071727753E-2</v>
      </c>
      <c r="K29" s="1">
        <v>5.9396751740139211E-2</v>
      </c>
      <c r="L29" s="1">
        <v>8.9791183294663582E-2</v>
      </c>
      <c r="M29" s="1">
        <v>8.4222736048864377E-2</v>
      </c>
      <c r="N29" s="1">
        <v>-4.2682932797828016E-5</v>
      </c>
    </row>
    <row r="30" spans="1:14" x14ac:dyDescent="0.35">
      <c r="A30">
        <v>7830623</v>
      </c>
      <c r="B30" t="s">
        <v>20</v>
      </c>
      <c r="C30" t="s">
        <v>96</v>
      </c>
      <c r="D30" t="s">
        <v>203</v>
      </c>
      <c r="E30" t="s">
        <v>219</v>
      </c>
      <c r="F30" s="6">
        <v>1.1600928074245939E-3</v>
      </c>
      <c r="G30" t="s">
        <v>220</v>
      </c>
      <c r="H30" t="s">
        <v>221</v>
      </c>
      <c r="I30">
        <v>79.53</v>
      </c>
      <c r="J30" s="1">
        <v>5.6226965039968491E-2</v>
      </c>
      <c r="K30" s="1">
        <v>7.9002320185614844E-2</v>
      </c>
      <c r="L30" s="1">
        <v>9.6403712296983746E-2</v>
      </c>
      <c r="M30" s="1">
        <v>9.2227378190255213E-2</v>
      </c>
      <c r="N30" s="1">
        <v>6.5228497726181538E-5</v>
      </c>
    </row>
    <row r="31" spans="1:14" x14ac:dyDescent="0.35">
      <c r="A31">
        <v>7830623</v>
      </c>
      <c r="B31" t="s">
        <v>20</v>
      </c>
      <c r="C31" t="s">
        <v>96</v>
      </c>
      <c r="D31" t="s">
        <v>203</v>
      </c>
      <c r="E31" t="s">
        <v>222</v>
      </c>
      <c r="F31" s="6">
        <v>1.1600928074245939E-3</v>
      </c>
      <c r="G31" t="s">
        <v>223</v>
      </c>
      <c r="H31" t="s">
        <v>224</v>
      </c>
      <c r="I31">
        <v>89.72</v>
      </c>
      <c r="J31" s="1">
        <v>0.150432288646698</v>
      </c>
      <c r="K31" s="1">
        <v>9.118329466357307E-2</v>
      </c>
      <c r="L31" s="1">
        <v>0.11229698375870069</v>
      </c>
      <c r="M31" s="1">
        <v>0.10417633764705082</v>
      </c>
      <c r="N31" s="1">
        <v>1.7451541606345474E-4</v>
      </c>
    </row>
    <row r="32" spans="1:14" x14ac:dyDescent="0.35">
      <c r="A32">
        <v>7830623</v>
      </c>
      <c r="B32" t="s">
        <v>20</v>
      </c>
      <c r="C32" t="s">
        <v>96</v>
      </c>
      <c r="D32" t="s">
        <v>203</v>
      </c>
      <c r="E32" t="s">
        <v>225</v>
      </c>
      <c r="F32" s="6">
        <v>3.4802784222737818E-3</v>
      </c>
      <c r="G32" t="s">
        <v>226</v>
      </c>
      <c r="H32" t="s">
        <v>227</v>
      </c>
      <c r="I32">
        <v>79.78</v>
      </c>
      <c r="J32" s="1">
        <v>0.10921581089496613</v>
      </c>
      <c r="K32" s="1">
        <v>0.26450116009280744</v>
      </c>
      <c r="L32" s="1">
        <v>0.32018561484918795</v>
      </c>
      <c r="M32" s="1">
        <v>0.27772622871841462</v>
      </c>
      <c r="N32" s="1">
        <v>3.8010143002888439E-4</v>
      </c>
    </row>
    <row r="33" spans="1:14" x14ac:dyDescent="0.35">
      <c r="A33">
        <v>7830623</v>
      </c>
      <c r="B33" t="s">
        <v>20</v>
      </c>
      <c r="C33" t="s">
        <v>96</v>
      </c>
      <c r="D33" t="s">
        <v>203</v>
      </c>
      <c r="E33" t="s">
        <v>228</v>
      </c>
      <c r="F33" s="6">
        <v>1.1600928074245939E-3</v>
      </c>
      <c r="G33" t="s">
        <v>229</v>
      </c>
      <c r="H33" t="s">
        <v>230</v>
      </c>
      <c r="I33">
        <v>77.14</v>
      </c>
      <c r="J33" s="1">
        <v>-3.5202983766794205E-2</v>
      </c>
      <c r="K33" s="1">
        <v>7.308584686774941E-2</v>
      </c>
      <c r="L33" s="1">
        <v>8.7238979118329466E-2</v>
      </c>
      <c r="M33" s="1">
        <v>8.9443153682275053E-2</v>
      </c>
      <c r="N33" s="1">
        <v>-4.0838728267742692E-5</v>
      </c>
    </row>
    <row r="34" spans="1:14" x14ac:dyDescent="0.35">
      <c r="A34">
        <v>7830623</v>
      </c>
      <c r="B34" t="s">
        <v>20</v>
      </c>
      <c r="C34" t="s">
        <v>96</v>
      </c>
      <c r="D34" t="s">
        <v>231</v>
      </c>
      <c r="E34" t="s">
        <v>232</v>
      </c>
      <c r="F34" s="6">
        <v>3.4802784222737818E-2</v>
      </c>
      <c r="G34" t="s">
        <v>233</v>
      </c>
      <c r="H34" t="s">
        <v>234</v>
      </c>
      <c r="I34">
        <v>90.54</v>
      </c>
      <c r="J34" s="1">
        <v>6.8573534488677979E-2</v>
      </c>
      <c r="K34" s="1">
        <v>2.8433874709976799</v>
      </c>
      <c r="L34" s="1">
        <v>3.3201856148491879</v>
      </c>
      <c r="M34" s="1">
        <v>3.1496519721577725</v>
      </c>
      <c r="N34" s="1">
        <v>2.3865499241999297E-3</v>
      </c>
    </row>
    <row r="35" spans="1:14" x14ac:dyDescent="0.35">
      <c r="A35">
        <v>7830623</v>
      </c>
      <c r="B35" t="s">
        <v>20</v>
      </c>
      <c r="C35" t="s">
        <v>96</v>
      </c>
      <c r="D35" t="s">
        <v>231</v>
      </c>
      <c r="E35" t="s">
        <v>235</v>
      </c>
      <c r="F35" s="6">
        <v>8.1206496519721574E-3</v>
      </c>
      <c r="G35" t="s">
        <v>236</v>
      </c>
      <c r="H35" t="s">
        <v>237</v>
      </c>
      <c r="I35">
        <v>76.155000000000001</v>
      </c>
      <c r="J35" s="1">
        <v>5.5610332638025284E-2</v>
      </c>
      <c r="K35" s="1">
        <v>0.591183294663573</v>
      </c>
      <c r="L35" s="1">
        <v>0.72761020881670524</v>
      </c>
      <c r="M35" s="1">
        <v>0.61798142612395313</v>
      </c>
      <c r="N35" s="1">
        <v>4.5159202838303595E-4</v>
      </c>
    </row>
    <row r="36" spans="1:14" x14ac:dyDescent="0.35">
      <c r="A36">
        <v>7830623</v>
      </c>
      <c r="B36" t="s">
        <v>20</v>
      </c>
      <c r="C36" t="s">
        <v>96</v>
      </c>
      <c r="D36" t="s">
        <v>231</v>
      </c>
      <c r="E36" t="s">
        <v>238</v>
      </c>
      <c r="F36" s="6">
        <v>9.2807424593967514E-3</v>
      </c>
      <c r="G36" t="s">
        <v>201</v>
      </c>
      <c r="H36" t="s">
        <v>239</v>
      </c>
      <c r="I36">
        <v>72.259999999999991</v>
      </c>
      <c r="J36" s="1">
        <v>3.8335263729095459E-2</v>
      </c>
      <c r="K36" s="1">
        <v>0.49559164733178651</v>
      </c>
      <c r="L36" s="1">
        <v>0.81670533642691412</v>
      </c>
      <c r="M36" s="1">
        <v>0.67006957724586713</v>
      </c>
      <c r="N36" s="1">
        <v>3.5577970978278845E-4</v>
      </c>
    </row>
    <row r="37" spans="1:14" x14ac:dyDescent="0.35">
      <c r="A37">
        <v>7830623</v>
      </c>
      <c r="B37" t="s">
        <v>20</v>
      </c>
      <c r="C37" t="s">
        <v>96</v>
      </c>
      <c r="D37" t="s">
        <v>231</v>
      </c>
      <c r="E37" t="s">
        <v>240</v>
      </c>
      <c r="F37" s="6">
        <v>3.4802784222737818E-3</v>
      </c>
      <c r="G37" t="s">
        <v>241</v>
      </c>
      <c r="H37" t="s">
        <v>242</v>
      </c>
      <c r="I37">
        <v>87.57</v>
      </c>
      <c r="J37" s="1">
        <v>0.11348328739404678</v>
      </c>
      <c r="K37" s="1">
        <v>0.28364269141531323</v>
      </c>
      <c r="L37" s="1">
        <v>0.32958236658932716</v>
      </c>
      <c r="M37" s="1">
        <v>0.30452436194895588</v>
      </c>
      <c r="N37" s="1">
        <v>3.9495343640619528E-4</v>
      </c>
    </row>
    <row r="38" spans="1:14" x14ac:dyDescent="0.35">
      <c r="A38">
        <v>7830623</v>
      </c>
      <c r="B38" t="s">
        <v>20</v>
      </c>
      <c r="C38" t="s">
        <v>96</v>
      </c>
      <c r="D38" t="s">
        <v>243</v>
      </c>
      <c r="E38" t="s">
        <v>244</v>
      </c>
      <c r="F38" s="6">
        <v>1.1600928074245939E-3</v>
      </c>
      <c r="G38" t="s">
        <v>245</v>
      </c>
      <c r="H38" t="s">
        <v>246</v>
      </c>
      <c r="I38">
        <v>68.125</v>
      </c>
      <c r="J38" s="1">
        <v>-4.0208607912063599E-2</v>
      </c>
      <c r="K38" s="1">
        <v>5.8004640371229696E-2</v>
      </c>
      <c r="L38" s="1">
        <v>8.851508120649651E-2</v>
      </c>
      <c r="M38" s="1">
        <v>7.9002318415453701E-2</v>
      </c>
      <c r="N38" s="1">
        <v>-4.6645716835340603E-5</v>
      </c>
    </row>
    <row r="39" spans="1:14" x14ac:dyDescent="0.35">
      <c r="A39">
        <v>7830623</v>
      </c>
      <c r="B39" t="s">
        <v>20</v>
      </c>
      <c r="C39" t="s">
        <v>96</v>
      </c>
      <c r="D39" t="s">
        <v>247</v>
      </c>
      <c r="E39" t="s">
        <v>248</v>
      </c>
      <c r="F39" s="6">
        <v>2.3201856148491878E-3</v>
      </c>
      <c r="G39" t="s">
        <v>249</v>
      </c>
      <c r="H39" t="s">
        <v>250</v>
      </c>
      <c r="I39">
        <v>65.44</v>
      </c>
      <c r="J39" s="1">
        <v>0.13319827616214752</v>
      </c>
      <c r="K39" s="1">
        <v>8.6542923433874694E-2</v>
      </c>
      <c r="L39" s="1">
        <v>0.2176334106728538</v>
      </c>
      <c r="M39" s="1">
        <v>0.1519721577726218</v>
      </c>
      <c r="N39" s="1">
        <v>3.0904472427412415E-4</v>
      </c>
    </row>
    <row r="40" spans="1:14" x14ac:dyDescent="0.35">
      <c r="A40">
        <v>7830623</v>
      </c>
      <c r="B40" t="s">
        <v>20</v>
      </c>
      <c r="C40" t="s">
        <v>96</v>
      </c>
      <c r="D40" t="s">
        <v>251</v>
      </c>
      <c r="E40" t="s">
        <v>252</v>
      </c>
      <c r="F40" s="6">
        <v>5.8004640371229696E-3</v>
      </c>
      <c r="G40" t="s">
        <v>253</v>
      </c>
      <c r="H40" t="s">
        <v>254</v>
      </c>
      <c r="I40">
        <v>69.83</v>
      </c>
      <c r="J40" s="1">
        <v>-4.6383369714021683E-2</v>
      </c>
      <c r="K40" s="1">
        <v>0.38747099767981436</v>
      </c>
      <c r="L40" s="1">
        <v>0.44141531322505795</v>
      </c>
      <c r="M40" s="1">
        <v>0.40429232568585954</v>
      </c>
      <c r="N40" s="1">
        <v>-2.6904506794676148E-4</v>
      </c>
    </row>
    <row r="41" spans="1:14" x14ac:dyDescent="0.35">
      <c r="A41">
        <v>7830623</v>
      </c>
      <c r="B41" t="s">
        <v>20</v>
      </c>
      <c r="C41" t="s">
        <v>96</v>
      </c>
      <c r="D41" t="s">
        <v>251</v>
      </c>
      <c r="E41" t="s">
        <v>255</v>
      </c>
      <c r="F41" s="6">
        <v>5.8004640371229696E-3</v>
      </c>
      <c r="G41" t="s">
        <v>256</v>
      </c>
      <c r="H41" t="s">
        <v>257</v>
      </c>
      <c r="I41">
        <v>91.094999999999999</v>
      </c>
      <c r="J41" s="1">
        <v>0.14272032678127289</v>
      </c>
      <c r="K41" s="1">
        <v>0.49651972157772617</v>
      </c>
      <c r="L41" s="1">
        <v>0.53422273781902552</v>
      </c>
      <c r="M41" s="1">
        <v>0.52842226493109679</v>
      </c>
      <c r="N41" s="1">
        <v>8.2784412286121165E-4</v>
      </c>
    </row>
    <row r="42" spans="1:14" x14ac:dyDescent="0.35">
      <c r="A42">
        <v>7830623</v>
      </c>
      <c r="B42" t="s">
        <v>20</v>
      </c>
      <c r="C42" t="s">
        <v>96</v>
      </c>
      <c r="D42" t="s">
        <v>251</v>
      </c>
      <c r="E42" t="s">
        <v>258</v>
      </c>
      <c r="F42" s="6">
        <v>4.8723897911832945E-2</v>
      </c>
      <c r="G42" t="s">
        <v>259</v>
      </c>
      <c r="H42" t="s">
        <v>260</v>
      </c>
      <c r="I42">
        <v>89.41</v>
      </c>
      <c r="J42" s="1">
        <v>4.7707792371511459E-2</v>
      </c>
      <c r="K42" s="1">
        <v>4.1317865429234333</v>
      </c>
      <c r="L42" s="1">
        <v>4.6385150812064966</v>
      </c>
      <c r="M42" s="1">
        <v>4.3559165476646333</v>
      </c>
      <c r="N42" s="1">
        <v>2.3245096051084471E-3</v>
      </c>
    </row>
    <row r="43" spans="1:14" x14ac:dyDescent="0.35">
      <c r="A43">
        <v>7830623</v>
      </c>
      <c r="B43" t="s">
        <v>20</v>
      </c>
      <c r="C43" t="s">
        <v>96</v>
      </c>
      <c r="D43" t="s">
        <v>261</v>
      </c>
      <c r="E43" t="s">
        <v>262</v>
      </c>
      <c r="F43" s="6">
        <v>1.0440835266821345E-2</v>
      </c>
      <c r="G43" t="s">
        <v>263</v>
      </c>
      <c r="H43" t="s">
        <v>264</v>
      </c>
      <c r="I43">
        <v>74.984999999999999</v>
      </c>
      <c r="J43" s="1">
        <v>-3.7645359407179058E-4</v>
      </c>
      <c r="K43" s="1">
        <v>0.55127610208816702</v>
      </c>
      <c r="L43" s="1">
        <v>0.88955916473317864</v>
      </c>
      <c r="M43" s="1">
        <v>0.78201857741636904</v>
      </c>
      <c r="N43" s="1">
        <v>-3.9304899613063983E-6</v>
      </c>
    </row>
    <row r="44" spans="1:14" x14ac:dyDescent="0.35">
      <c r="A44">
        <v>7830623</v>
      </c>
      <c r="B44" t="s">
        <v>20</v>
      </c>
      <c r="C44" t="s">
        <v>96</v>
      </c>
      <c r="D44" t="s">
        <v>261</v>
      </c>
      <c r="E44" t="s">
        <v>265</v>
      </c>
      <c r="F44" s="6">
        <v>2.3201856148491878E-3</v>
      </c>
      <c r="G44" t="s">
        <v>266</v>
      </c>
      <c r="H44" t="s">
        <v>188</v>
      </c>
      <c r="I44">
        <v>61.79999999999999</v>
      </c>
      <c r="J44" s="1">
        <v>-3.5168904811143875E-2</v>
      </c>
      <c r="K44" s="1">
        <v>0.12645011600928074</v>
      </c>
      <c r="L44" s="1">
        <v>0.17308584686774939</v>
      </c>
      <c r="M44" s="1">
        <v>0.14338746922751866</v>
      </c>
      <c r="N44" s="1">
        <v>-8.1598387032816414E-5</v>
      </c>
    </row>
    <row r="45" spans="1:14" x14ac:dyDescent="0.35">
      <c r="A45">
        <v>7830623</v>
      </c>
      <c r="B45" t="s">
        <v>20</v>
      </c>
      <c r="C45" t="s">
        <v>96</v>
      </c>
      <c r="D45" t="s">
        <v>267</v>
      </c>
      <c r="E45" t="s">
        <v>268</v>
      </c>
      <c r="F45" s="6">
        <v>1.1600928074245939E-3</v>
      </c>
      <c r="G45" t="s">
        <v>176</v>
      </c>
      <c r="H45" t="s">
        <v>269</v>
      </c>
      <c r="I45">
        <v>84.33</v>
      </c>
      <c r="J45" s="1">
        <v>0.11584586650133133</v>
      </c>
      <c r="K45" s="1">
        <v>7.3549883990719253E-2</v>
      </c>
      <c r="L45" s="1">
        <v>0.11160092807424594</v>
      </c>
      <c r="M45" s="1">
        <v>9.779582720621556E-2</v>
      </c>
      <c r="N45" s="1">
        <v>1.3439195649806419E-4</v>
      </c>
    </row>
    <row r="46" spans="1:14" x14ac:dyDescent="0.35">
      <c r="A46">
        <v>7830623</v>
      </c>
      <c r="B46" t="s">
        <v>20</v>
      </c>
      <c r="C46" t="s">
        <v>96</v>
      </c>
      <c r="D46" t="s">
        <v>267</v>
      </c>
      <c r="E46" t="s">
        <v>270</v>
      </c>
      <c r="F46" s="6">
        <v>2.3201856148491878E-3</v>
      </c>
      <c r="G46" t="s">
        <v>271</v>
      </c>
      <c r="H46" t="s">
        <v>139</v>
      </c>
      <c r="I46">
        <v>75.369230769230796</v>
      </c>
      <c r="J46" s="1">
        <v>0</v>
      </c>
      <c r="K46" s="1">
        <v>0.13712296983758701</v>
      </c>
      <c r="L46" s="1" t="s">
        <v>140</v>
      </c>
      <c r="M46" s="1">
        <v>0.17494199889995105</v>
      </c>
      <c r="N46" s="1">
        <v>0</v>
      </c>
    </row>
    <row r="47" spans="1:14" x14ac:dyDescent="0.35">
      <c r="A47">
        <v>7830623</v>
      </c>
      <c r="B47" t="s">
        <v>20</v>
      </c>
      <c r="C47" t="s">
        <v>96</v>
      </c>
      <c r="D47" t="s">
        <v>272</v>
      </c>
      <c r="E47" t="s">
        <v>273</v>
      </c>
      <c r="F47" s="6">
        <v>1.5081206496519721E-2</v>
      </c>
      <c r="G47" t="s">
        <v>274</v>
      </c>
      <c r="H47" t="s">
        <v>236</v>
      </c>
      <c r="I47">
        <v>56.529999999999994</v>
      </c>
      <c r="J47" s="1">
        <v>-6.86178058385849E-2</v>
      </c>
      <c r="K47" s="1">
        <v>0.79779582366589319</v>
      </c>
      <c r="L47" s="1">
        <v>1.0979118329466357</v>
      </c>
      <c r="M47" s="1">
        <v>0.85359626469092131</v>
      </c>
      <c r="N47" s="1">
        <v>-1.0348392991897954E-3</v>
      </c>
    </row>
    <row r="48" spans="1:14" x14ac:dyDescent="0.35">
      <c r="A48">
        <v>7830623</v>
      </c>
      <c r="B48" t="s">
        <v>20</v>
      </c>
      <c r="C48" t="s">
        <v>96</v>
      </c>
      <c r="D48" t="s">
        <v>275</v>
      </c>
      <c r="E48" t="s">
        <v>276</v>
      </c>
      <c r="F48" s="6">
        <v>1.1600928074245939E-3</v>
      </c>
      <c r="G48" t="s">
        <v>277</v>
      </c>
      <c r="H48" t="s">
        <v>278</v>
      </c>
      <c r="I48">
        <v>60.424999999999997</v>
      </c>
      <c r="J48" s="1">
        <v>-4.9795344471931458E-2</v>
      </c>
      <c r="K48" s="1">
        <v>4.4547563805104405E-2</v>
      </c>
      <c r="L48" s="1">
        <v>8.3874709976798134E-2</v>
      </c>
      <c r="M48" s="1">
        <v>7.0069607338606621E-2</v>
      </c>
      <c r="N48" s="1">
        <v>-5.7767220965117695E-5</v>
      </c>
    </row>
    <row r="49" spans="1:14" x14ac:dyDescent="0.35">
      <c r="A49">
        <v>7830623</v>
      </c>
      <c r="B49" t="s">
        <v>20</v>
      </c>
      <c r="C49" t="s">
        <v>96</v>
      </c>
      <c r="D49" t="s">
        <v>275</v>
      </c>
      <c r="E49" t="s">
        <v>279</v>
      </c>
      <c r="F49" s="6">
        <v>1.1600928074245939E-3</v>
      </c>
      <c r="G49" t="s">
        <v>280</v>
      </c>
      <c r="H49" t="s">
        <v>139</v>
      </c>
      <c r="I49">
        <v>40.907692307692308</v>
      </c>
      <c r="J49" s="1">
        <v>0</v>
      </c>
      <c r="K49" s="1">
        <v>4.0951276102088159E-2</v>
      </c>
      <c r="L49" s="1" t="s">
        <v>140</v>
      </c>
      <c r="M49" s="1">
        <v>4.7447797593827036E-2</v>
      </c>
      <c r="N49" s="1">
        <v>0</v>
      </c>
    </row>
    <row r="50" spans="1:14" x14ac:dyDescent="0.35">
      <c r="A50">
        <f>A49</f>
        <v>7830623</v>
      </c>
      <c r="B50" t="str">
        <f>B49</f>
        <v>Academy For Classical Education</v>
      </c>
      <c r="C50" t="str">
        <f>C49</f>
        <v>E</v>
      </c>
      <c r="D50" s="4" t="s">
        <v>2937</v>
      </c>
      <c r="F50" s="6">
        <v>0.99999999999999956</v>
      </c>
      <c r="J50" s="1" t="s">
        <v>2938</v>
      </c>
      <c r="K50" s="1">
        <v>60.978306264501157</v>
      </c>
      <c r="L50" s="1">
        <v>78.896171693735496</v>
      </c>
      <c r="M50" s="1">
        <v>72.558933753701751</v>
      </c>
      <c r="N50" s="1">
        <v>2.8727460519191613E-2</v>
      </c>
    </row>
    <row r="51" spans="1:14" x14ac:dyDescent="0.35">
      <c r="A51">
        <v>7830643</v>
      </c>
      <c r="B51" t="s">
        <v>22</v>
      </c>
      <c r="C51" t="s">
        <v>96</v>
      </c>
      <c r="D51" t="s">
        <v>392</v>
      </c>
      <c r="E51" t="s">
        <v>393</v>
      </c>
      <c r="F51" s="6">
        <v>4.7169811320754715E-3</v>
      </c>
      <c r="G51" t="s">
        <v>233</v>
      </c>
      <c r="H51" t="s">
        <v>206</v>
      </c>
      <c r="I51">
        <v>92.43</v>
      </c>
      <c r="J51" s="1">
        <v>0.23426800966262817</v>
      </c>
      <c r="K51" s="1">
        <v>0.38537735849056604</v>
      </c>
      <c r="L51" s="1">
        <v>0.47169811320754718</v>
      </c>
      <c r="M51" s="1">
        <v>0.43584906380131561</v>
      </c>
      <c r="N51" s="1">
        <v>1.1050377814274914E-3</v>
      </c>
    </row>
    <row r="52" spans="1:14" x14ac:dyDescent="0.35">
      <c r="A52">
        <v>7830643</v>
      </c>
      <c r="B52" t="s">
        <v>22</v>
      </c>
      <c r="C52" t="s">
        <v>96</v>
      </c>
      <c r="D52" t="s">
        <v>392</v>
      </c>
      <c r="E52" t="s">
        <v>394</v>
      </c>
      <c r="F52" s="6">
        <v>4.7169811320754715E-3</v>
      </c>
      <c r="G52" t="s">
        <v>395</v>
      </c>
      <c r="H52" t="s">
        <v>396</v>
      </c>
      <c r="I52">
        <v>78.709999999999994</v>
      </c>
      <c r="J52" s="1">
        <v>0.17241775989532471</v>
      </c>
      <c r="K52" s="1">
        <v>0.22688679245283019</v>
      </c>
      <c r="L52" s="1">
        <v>0.46981132075471693</v>
      </c>
      <c r="M52" s="1">
        <v>0.37122641509433962</v>
      </c>
      <c r="N52" s="1">
        <v>8.1329132026096559E-4</v>
      </c>
    </row>
    <row r="53" spans="1:14" x14ac:dyDescent="0.35">
      <c r="A53">
        <v>7830643</v>
      </c>
      <c r="B53" t="s">
        <v>22</v>
      </c>
      <c r="C53" t="s">
        <v>96</v>
      </c>
      <c r="D53" t="s">
        <v>392</v>
      </c>
      <c r="E53" t="s">
        <v>397</v>
      </c>
      <c r="F53" s="6">
        <v>9.433962264150943E-3</v>
      </c>
      <c r="G53" t="s">
        <v>398</v>
      </c>
      <c r="H53" t="s">
        <v>206</v>
      </c>
      <c r="I53">
        <v>76.349999999999994</v>
      </c>
      <c r="J53" s="1">
        <v>0.17112289369106293</v>
      </c>
      <c r="K53" s="1">
        <v>0.39716981132075474</v>
      </c>
      <c r="L53" s="1">
        <v>0.94339622641509435</v>
      </c>
      <c r="M53" s="1">
        <v>0.71981134954488502</v>
      </c>
      <c r="N53" s="1">
        <v>1.6143669216138012E-3</v>
      </c>
    </row>
    <row r="54" spans="1:14" x14ac:dyDescent="0.35">
      <c r="A54">
        <v>7830643</v>
      </c>
      <c r="B54" t="s">
        <v>22</v>
      </c>
      <c r="C54" t="s">
        <v>96</v>
      </c>
      <c r="D54" t="s">
        <v>392</v>
      </c>
      <c r="E54" t="s">
        <v>399</v>
      </c>
      <c r="F54" s="6">
        <v>4.7169811320754715E-3</v>
      </c>
      <c r="G54" t="s">
        <v>400</v>
      </c>
      <c r="H54" t="s">
        <v>401</v>
      </c>
      <c r="I54">
        <v>62.78</v>
      </c>
      <c r="J54" s="1">
        <v>-7.3093675076961517E-2</v>
      </c>
      <c r="K54" s="1">
        <v>0.15047169811320754</v>
      </c>
      <c r="L54" s="1">
        <v>0.33679245283018872</v>
      </c>
      <c r="M54" s="1">
        <v>0.29622641149556861</v>
      </c>
      <c r="N54" s="1">
        <v>-3.4478148621208259E-4</v>
      </c>
    </row>
    <row r="55" spans="1:14" x14ac:dyDescent="0.35">
      <c r="A55">
        <v>7830643</v>
      </c>
      <c r="B55" t="s">
        <v>22</v>
      </c>
      <c r="C55" t="s">
        <v>96</v>
      </c>
      <c r="D55" t="s">
        <v>392</v>
      </c>
      <c r="E55" t="s">
        <v>402</v>
      </c>
      <c r="F55" s="6">
        <v>9.433962264150943E-3</v>
      </c>
      <c r="G55" t="s">
        <v>169</v>
      </c>
      <c r="H55" t="s">
        <v>237</v>
      </c>
      <c r="I55">
        <v>71.795000000000002</v>
      </c>
      <c r="J55" s="1">
        <v>5.5372506380081177E-2</v>
      </c>
      <c r="K55" s="1">
        <v>0.40754716981132078</v>
      </c>
      <c r="L55" s="1">
        <v>0.84528301886792445</v>
      </c>
      <c r="M55" s="1">
        <v>0.67735851935620572</v>
      </c>
      <c r="N55" s="1">
        <v>5.2238213566114318E-4</v>
      </c>
    </row>
    <row r="56" spans="1:14" x14ac:dyDescent="0.35">
      <c r="A56">
        <v>7830643</v>
      </c>
      <c r="B56" t="s">
        <v>22</v>
      </c>
      <c r="C56" t="s">
        <v>96</v>
      </c>
      <c r="D56" t="s">
        <v>392</v>
      </c>
      <c r="E56" t="s">
        <v>403</v>
      </c>
      <c r="F56" s="6">
        <v>9.433962264150943E-3</v>
      </c>
      <c r="G56" t="s">
        <v>404</v>
      </c>
      <c r="H56" t="s">
        <v>405</v>
      </c>
      <c r="I56">
        <v>73.824999999999989</v>
      </c>
      <c r="J56" s="1">
        <v>7.5387962162494659E-2</v>
      </c>
      <c r="K56" s="1">
        <v>0.41132075471698115</v>
      </c>
      <c r="L56" s="1">
        <v>0.8632075471698113</v>
      </c>
      <c r="M56" s="1">
        <v>0.69622644388450761</v>
      </c>
      <c r="N56" s="1">
        <v>7.1120719021221376E-4</v>
      </c>
    </row>
    <row r="57" spans="1:14" x14ac:dyDescent="0.35">
      <c r="A57">
        <v>7830643</v>
      </c>
      <c r="B57" t="s">
        <v>22</v>
      </c>
      <c r="C57" t="s">
        <v>96</v>
      </c>
      <c r="D57" t="s">
        <v>392</v>
      </c>
      <c r="E57" t="s">
        <v>406</v>
      </c>
      <c r="F57" s="6">
        <v>9.433962264150943E-3</v>
      </c>
      <c r="G57" t="s">
        <v>206</v>
      </c>
      <c r="H57" t="s">
        <v>206</v>
      </c>
      <c r="I57">
        <v>98.494117647058843</v>
      </c>
      <c r="J57" s="1">
        <v>7.0714876055717468E-2</v>
      </c>
      <c r="K57" s="1">
        <v>0.94339622641509435</v>
      </c>
      <c r="L57" s="1">
        <v>0.94339622641509435</v>
      </c>
      <c r="M57" s="1">
        <v>0.92924528301886788</v>
      </c>
      <c r="N57" s="1">
        <v>6.671214722237497E-4</v>
      </c>
    </row>
    <row r="58" spans="1:14" x14ac:dyDescent="0.35">
      <c r="A58">
        <v>7830643</v>
      </c>
      <c r="B58" t="s">
        <v>22</v>
      </c>
      <c r="C58" t="s">
        <v>96</v>
      </c>
      <c r="D58" t="s">
        <v>392</v>
      </c>
      <c r="E58" t="s">
        <v>407</v>
      </c>
      <c r="F58" s="6">
        <v>4.7169811320754715E-3</v>
      </c>
      <c r="G58" t="s">
        <v>408</v>
      </c>
      <c r="H58" t="s">
        <v>409</v>
      </c>
      <c r="I58">
        <v>68.459999999999994</v>
      </c>
      <c r="J58" s="1">
        <v>0.19115148484706879</v>
      </c>
      <c r="K58" s="1">
        <v>0.25283018867924528</v>
      </c>
      <c r="L58" s="1">
        <v>0.47028301886792451</v>
      </c>
      <c r="M58" s="1">
        <v>0.32311320754716982</v>
      </c>
      <c r="N58" s="1">
        <v>9.0165794739183386E-4</v>
      </c>
    </row>
    <row r="59" spans="1:14" x14ac:dyDescent="0.35">
      <c r="A59">
        <v>7830643</v>
      </c>
      <c r="B59" t="s">
        <v>22</v>
      </c>
      <c r="C59" t="s">
        <v>96</v>
      </c>
      <c r="D59" t="s">
        <v>392</v>
      </c>
      <c r="E59" t="s">
        <v>410</v>
      </c>
      <c r="F59" s="6">
        <v>1.8867924528301886E-2</v>
      </c>
      <c r="G59" t="s">
        <v>411</v>
      </c>
      <c r="H59" t="s">
        <v>405</v>
      </c>
      <c r="I59">
        <v>70.674999999999997</v>
      </c>
      <c r="J59" s="1">
        <v>9.9735520780086517E-2</v>
      </c>
      <c r="K59" s="1">
        <v>0.72264150943396221</v>
      </c>
      <c r="L59" s="1">
        <v>1.7264150943396226</v>
      </c>
      <c r="M59" s="1">
        <v>1.3339622065706072</v>
      </c>
      <c r="N59" s="1">
        <v>1.8818022788695569E-3</v>
      </c>
    </row>
    <row r="60" spans="1:14" x14ac:dyDescent="0.35">
      <c r="A60">
        <v>7830643</v>
      </c>
      <c r="B60" t="s">
        <v>22</v>
      </c>
      <c r="C60" t="s">
        <v>96</v>
      </c>
      <c r="D60" t="s">
        <v>305</v>
      </c>
      <c r="E60" t="s">
        <v>412</v>
      </c>
      <c r="F60" s="6">
        <v>4.7169811320754715E-3</v>
      </c>
      <c r="G60" t="s">
        <v>331</v>
      </c>
      <c r="H60" t="s">
        <v>413</v>
      </c>
      <c r="I60">
        <v>64.564999999999998</v>
      </c>
      <c r="J60" s="1">
        <v>-1.8161805346608162E-2</v>
      </c>
      <c r="K60" s="1">
        <v>0.19103773584905659</v>
      </c>
      <c r="L60" s="1">
        <v>0.39669811320754711</v>
      </c>
      <c r="M60" s="1">
        <v>0.30424528301886794</v>
      </c>
      <c r="N60" s="1">
        <v>-8.5668893144378124E-5</v>
      </c>
    </row>
    <row r="61" spans="1:14" x14ac:dyDescent="0.35">
      <c r="A61">
        <v>7830643</v>
      </c>
      <c r="B61" t="s">
        <v>22</v>
      </c>
      <c r="C61" t="s">
        <v>96</v>
      </c>
      <c r="D61" t="s">
        <v>414</v>
      </c>
      <c r="E61" t="s">
        <v>415</v>
      </c>
      <c r="F61" s="6">
        <v>1.4150943396226415E-2</v>
      </c>
      <c r="G61" t="s">
        <v>416</v>
      </c>
      <c r="H61" t="s">
        <v>417</v>
      </c>
      <c r="I61">
        <v>81.765000000000001</v>
      </c>
      <c r="J61" s="1">
        <v>5.1511939615011215E-2</v>
      </c>
      <c r="K61" s="1">
        <v>0.88726415094339628</v>
      </c>
      <c r="L61" s="1">
        <v>1.2749999999999999</v>
      </c>
      <c r="M61" s="1">
        <v>1.1561320322864461</v>
      </c>
      <c r="N61" s="1">
        <v>7.2894254172185683E-4</v>
      </c>
    </row>
    <row r="62" spans="1:14" x14ac:dyDescent="0.35">
      <c r="A62">
        <v>7830643</v>
      </c>
      <c r="B62" t="s">
        <v>22</v>
      </c>
      <c r="C62" t="s">
        <v>96</v>
      </c>
      <c r="D62" t="s">
        <v>414</v>
      </c>
      <c r="E62" t="s">
        <v>418</v>
      </c>
      <c r="F62" s="6">
        <v>9.433962264150943E-3</v>
      </c>
      <c r="G62" t="s">
        <v>375</v>
      </c>
      <c r="H62" t="s">
        <v>206</v>
      </c>
      <c r="I62">
        <v>82.29</v>
      </c>
      <c r="J62" s="1">
        <v>0.18529877066612244</v>
      </c>
      <c r="K62" s="1">
        <v>0.5254716981132076</v>
      </c>
      <c r="L62" s="1">
        <v>0.94339622641509435</v>
      </c>
      <c r="M62" s="1">
        <v>0.77641512312979066</v>
      </c>
      <c r="N62" s="1">
        <v>1.7481016100577588E-3</v>
      </c>
    </row>
    <row r="63" spans="1:14" x14ac:dyDescent="0.35">
      <c r="A63">
        <v>7830643</v>
      </c>
      <c r="B63" t="s">
        <v>22</v>
      </c>
      <c r="C63" t="s">
        <v>96</v>
      </c>
      <c r="D63" t="s">
        <v>414</v>
      </c>
      <c r="E63" t="s">
        <v>419</v>
      </c>
      <c r="F63" s="6">
        <v>4.2452830188679243E-2</v>
      </c>
      <c r="G63" t="s">
        <v>420</v>
      </c>
      <c r="H63" t="s">
        <v>421</v>
      </c>
      <c r="I63">
        <v>77.95</v>
      </c>
      <c r="J63" s="1">
        <v>0.12247159332036972</v>
      </c>
      <c r="K63" s="1">
        <v>2.1014150943396226</v>
      </c>
      <c r="L63" s="1">
        <v>3.9905660377358489</v>
      </c>
      <c r="M63" s="1">
        <v>3.3113207547169807</v>
      </c>
      <c r="N63" s="1">
        <v>5.1992657541666387E-3</v>
      </c>
    </row>
    <row r="64" spans="1:14" x14ac:dyDescent="0.35">
      <c r="A64">
        <v>7830643</v>
      </c>
      <c r="B64" t="s">
        <v>22</v>
      </c>
      <c r="C64" t="s">
        <v>96</v>
      </c>
      <c r="D64" t="s">
        <v>414</v>
      </c>
      <c r="E64" t="s">
        <v>422</v>
      </c>
      <c r="F64" s="6">
        <v>2.358490566037736E-2</v>
      </c>
      <c r="G64" t="s">
        <v>404</v>
      </c>
      <c r="H64" t="s">
        <v>423</v>
      </c>
      <c r="I64">
        <v>74.715000000000003</v>
      </c>
      <c r="J64" s="1">
        <v>9.4249077141284943E-2</v>
      </c>
      <c r="K64" s="1">
        <v>1.0283018867924529</v>
      </c>
      <c r="L64" s="1">
        <v>2.1438679245283021</v>
      </c>
      <c r="M64" s="1">
        <v>1.7617923808547686</v>
      </c>
      <c r="N64" s="1">
        <v>2.2228555929548338E-3</v>
      </c>
    </row>
    <row r="65" spans="1:14" x14ac:dyDescent="0.35">
      <c r="A65">
        <v>7830643</v>
      </c>
      <c r="B65" t="s">
        <v>22</v>
      </c>
      <c r="C65" t="s">
        <v>96</v>
      </c>
      <c r="D65" t="s">
        <v>414</v>
      </c>
      <c r="E65" t="s">
        <v>424</v>
      </c>
      <c r="F65" s="6">
        <v>4.7169811320754715E-3</v>
      </c>
      <c r="G65" t="s">
        <v>425</v>
      </c>
      <c r="H65" t="s">
        <v>426</v>
      </c>
      <c r="I65">
        <v>81.290000000000006</v>
      </c>
      <c r="J65" s="1">
        <v>4.6075150370597839E-2</v>
      </c>
      <c r="K65" s="1">
        <v>0.30896226415094341</v>
      </c>
      <c r="L65" s="1">
        <v>0.40566037735849053</v>
      </c>
      <c r="M65" s="1">
        <v>0.38349058043281986</v>
      </c>
      <c r="N65" s="1">
        <v>2.1733561495565018E-4</v>
      </c>
    </row>
    <row r="66" spans="1:14" x14ac:dyDescent="0.35">
      <c r="A66">
        <v>7830643</v>
      </c>
      <c r="B66" t="s">
        <v>22</v>
      </c>
      <c r="C66" t="s">
        <v>96</v>
      </c>
      <c r="D66" t="s">
        <v>414</v>
      </c>
      <c r="E66" t="s">
        <v>427</v>
      </c>
      <c r="F66" s="6">
        <v>0.30660377358490565</v>
      </c>
      <c r="G66" t="s">
        <v>428</v>
      </c>
      <c r="H66" t="s">
        <v>429</v>
      </c>
      <c r="I66">
        <v>85.015000000000001</v>
      </c>
      <c r="J66" s="1">
        <v>0.12910999357700348</v>
      </c>
      <c r="K66" s="1">
        <v>19.132075471698112</v>
      </c>
      <c r="L66" s="1">
        <v>30.445754716981131</v>
      </c>
      <c r="M66" s="1">
        <v>26.061320754716981</v>
      </c>
      <c r="N66" s="1">
        <v>3.9585611238232198E-2</v>
      </c>
    </row>
    <row r="67" spans="1:14" x14ac:dyDescent="0.35">
      <c r="A67">
        <v>7830643</v>
      </c>
      <c r="B67" t="s">
        <v>22</v>
      </c>
      <c r="C67" t="s">
        <v>96</v>
      </c>
      <c r="D67" t="s">
        <v>414</v>
      </c>
      <c r="E67" t="s">
        <v>430</v>
      </c>
      <c r="F67" s="6">
        <v>1.8867924528301886E-2</v>
      </c>
      <c r="G67" t="s">
        <v>386</v>
      </c>
      <c r="H67" t="s">
        <v>431</v>
      </c>
      <c r="I67">
        <v>73.300000000000011</v>
      </c>
      <c r="J67" s="1">
        <v>1.9193612039089203E-2</v>
      </c>
      <c r="K67" s="1">
        <v>1.0830188679245283</v>
      </c>
      <c r="L67" s="1">
        <v>1.6113207547169812</v>
      </c>
      <c r="M67" s="1">
        <v>1.3830189255048644</v>
      </c>
      <c r="N67" s="1">
        <v>3.6214362337904158E-4</v>
      </c>
    </row>
    <row r="68" spans="1:14" x14ac:dyDescent="0.35">
      <c r="A68">
        <v>7830643</v>
      </c>
      <c r="B68" t="s">
        <v>22</v>
      </c>
      <c r="C68" t="s">
        <v>96</v>
      </c>
      <c r="D68" t="s">
        <v>414</v>
      </c>
      <c r="E68" t="s">
        <v>432</v>
      </c>
      <c r="F68" s="6">
        <v>4.7169811320754715E-3</v>
      </c>
      <c r="G68" t="s">
        <v>242</v>
      </c>
      <c r="H68" t="s">
        <v>433</v>
      </c>
      <c r="I68">
        <v>94.384999999999991</v>
      </c>
      <c r="J68" s="1">
        <v>7.5629808008670807E-2</v>
      </c>
      <c r="K68" s="1">
        <v>0.44669811320754715</v>
      </c>
      <c r="L68" s="1">
        <v>0.45283018867924529</v>
      </c>
      <c r="M68" s="1">
        <v>0.44481133514980098</v>
      </c>
      <c r="N68" s="1">
        <v>3.5674437739939059E-4</v>
      </c>
    </row>
    <row r="69" spans="1:14" x14ac:dyDescent="0.35">
      <c r="A69">
        <v>7830643</v>
      </c>
      <c r="B69" t="s">
        <v>22</v>
      </c>
      <c r="C69" t="s">
        <v>96</v>
      </c>
      <c r="D69" t="s">
        <v>414</v>
      </c>
      <c r="E69" t="s">
        <v>434</v>
      </c>
      <c r="F69" s="6">
        <v>9.433962264150943E-3</v>
      </c>
      <c r="G69" t="s">
        <v>435</v>
      </c>
      <c r="H69" t="s">
        <v>436</v>
      </c>
      <c r="I69">
        <v>74.954999999999998</v>
      </c>
      <c r="J69" s="1">
        <v>1.5529775992035866E-3</v>
      </c>
      <c r="K69" s="1">
        <v>0.56981132075471697</v>
      </c>
      <c r="L69" s="1">
        <v>0.77735849056603779</v>
      </c>
      <c r="M69" s="1">
        <v>0.70660378797998968</v>
      </c>
      <c r="N69" s="1">
        <v>1.4650732067958364E-5</v>
      </c>
    </row>
    <row r="70" spans="1:14" x14ac:dyDescent="0.35">
      <c r="A70">
        <v>7830643</v>
      </c>
      <c r="B70" t="s">
        <v>22</v>
      </c>
      <c r="C70" t="s">
        <v>96</v>
      </c>
      <c r="D70" t="s">
        <v>414</v>
      </c>
      <c r="E70" t="s">
        <v>437</v>
      </c>
      <c r="F70" s="6">
        <v>1.4150943396226415E-2</v>
      </c>
      <c r="G70" t="s">
        <v>438</v>
      </c>
      <c r="H70" t="s">
        <v>439</v>
      </c>
      <c r="I70">
        <v>78.949999999999989</v>
      </c>
      <c r="J70" s="1">
        <v>6.4048968255519867E-2</v>
      </c>
      <c r="K70" s="1">
        <v>0.7415094339622641</v>
      </c>
      <c r="L70" s="1">
        <v>1.2877358490566038</v>
      </c>
      <c r="M70" s="1">
        <v>1.1179245283018868</v>
      </c>
      <c r="N70" s="1">
        <v>9.063533243705642E-4</v>
      </c>
    </row>
    <row r="71" spans="1:14" x14ac:dyDescent="0.35">
      <c r="A71">
        <v>7830643</v>
      </c>
      <c r="B71" t="s">
        <v>22</v>
      </c>
      <c r="C71" t="s">
        <v>96</v>
      </c>
      <c r="D71" t="s">
        <v>414</v>
      </c>
      <c r="E71" t="s">
        <v>440</v>
      </c>
      <c r="F71" s="6">
        <v>4.7169811320754715E-3</v>
      </c>
      <c r="G71" t="s">
        <v>441</v>
      </c>
      <c r="H71" t="s">
        <v>250</v>
      </c>
      <c r="I71">
        <v>93.97</v>
      </c>
      <c r="J71" s="1">
        <v>5.7657081633806229E-2</v>
      </c>
      <c r="K71" s="1">
        <v>0.44198113207547168</v>
      </c>
      <c r="L71" s="1">
        <v>0.4424528301886792</v>
      </c>
      <c r="M71" s="1">
        <v>0.44292453549942878</v>
      </c>
      <c r="N71" s="1">
        <v>2.7196736619719916E-4</v>
      </c>
    </row>
    <row r="72" spans="1:14" x14ac:dyDescent="0.35">
      <c r="A72">
        <v>7830643</v>
      </c>
      <c r="B72" t="s">
        <v>22</v>
      </c>
      <c r="C72" t="s">
        <v>96</v>
      </c>
      <c r="D72" t="s">
        <v>414</v>
      </c>
      <c r="E72" t="s">
        <v>442</v>
      </c>
      <c r="F72" s="6">
        <v>4.7169811320754715E-3</v>
      </c>
      <c r="G72" t="s">
        <v>443</v>
      </c>
      <c r="H72" t="s">
        <v>444</v>
      </c>
      <c r="I72">
        <v>88.295000000000002</v>
      </c>
      <c r="J72" s="1">
        <v>3.5832691937685013E-2</v>
      </c>
      <c r="K72" s="1">
        <v>0.42830188679245279</v>
      </c>
      <c r="L72" s="1">
        <v>0.43632075471698112</v>
      </c>
      <c r="M72" s="1">
        <v>0.41650944835734816</v>
      </c>
      <c r="N72" s="1">
        <v>1.6902213178153307E-4</v>
      </c>
    </row>
    <row r="73" spans="1:14" x14ac:dyDescent="0.35">
      <c r="A73">
        <v>7830643</v>
      </c>
      <c r="B73" t="s">
        <v>22</v>
      </c>
      <c r="C73" t="s">
        <v>96</v>
      </c>
      <c r="D73" t="s">
        <v>414</v>
      </c>
      <c r="E73" t="s">
        <v>445</v>
      </c>
      <c r="F73" s="6">
        <v>6.6037735849056603E-2</v>
      </c>
      <c r="G73" t="s">
        <v>446</v>
      </c>
      <c r="H73" t="s">
        <v>447</v>
      </c>
      <c r="I73">
        <v>58.764999999999993</v>
      </c>
      <c r="J73" s="1">
        <v>-4.8266652971506119E-2</v>
      </c>
      <c r="K73" s="1">
        <v>2.8924528301886792</v>
      </c>
      <c r="L73" s="1">
        <v>5.2566037735849056</v>
      </c>
      <c r="M73" s="1">
        <v>3.8830188175417342</v>
      </c>
      <c r="N73" s="1">
        <v>-3.187420479250404E-3</v>
      </c>
    </row>
    <row r="74" spans="1:14" x14ac:dyDescent="0.35">
      <c r="A74">
        <v>7830643</v>
      </c>
      <c r="B74" t="s">
        <v>22</v>
      </c>
      <c r="C74" t="s">
        <v>96</v>
      </c>
      <c r="D74" t="s">
        <v>414</v>
      </c>
      <c r="E74" t="s">
        <v>448</v>
      </c>
      <c r="F74" s="6">
        <v>6.1320754716981132E-2</v>
      </c>
      <c r="G74" t="s">
        <v>449</v>
      </c>
      <c r="H74" t="s">
        <v>450</v>
      </c>
      <c r="I74">
        <v>77.655000000000001</v>
      </c>
      <c r="J74" s="1">
        <v>-6.7797146737575531E-2</v>
      </c>
      <c r="K74" s="1">
        <v>4.4825471698113208</v>
      </c>
      <c r="L74" s="1">
        <v>4.8136792452830193</v>
      </c>
      <c r="M74" s="1">
        <v>4.7584904724696901</v>
      </c>
      <c r="N74" s="1">
        <v>-4.1573722056060464E-3</v>
      </c>
    </row>
    <row r="75" spans="1:14" x14ac:dyDescent="0.35">
      <c r="A75">
        <v>7830643</v>
      </c>
      <c r="B75" t="s">
        <v>22</v>
      </c>
      <c r="C75" t="s">
        <v>96</v>
      </c>
      <c r="D75" t="s">
        <v>414</v>
      </c>
      <c r="E75" t="s">
        <v>451</v>
      </c>
      <c r="F75" s="6">
        <v>4.7169811320754715E-3</v>
      </c>
      <c r="G75" t="s">
        <v>452</v>
      </c>
      <c r="H75" t="s">
        <v>436</v>
      </c>
      <c r="I75">
        <v>60.294999999999995</v>
      </c>
      <c r="J75" s="1">
        <v>2.577692735940218E-3</v>
      </c>
      <c r="K75" s="1">
        <v>0.23820754716981132</v>
      </c>
      <c r="L75" s="1">
        <v>0.38867924528301889</v>
      </c>
      <c r="M75" s="1">
        <v>0.28490566757490049</v>
      </c>
      <c r="N75" s="1">
        <v>1.2158927999718009E-5</v>
      </c>
    </row>
    <row r="76" spans="1:14" x14ac:dyDescent="0.35">
      <c r="A76">
        <v>7830643</v>
      </c>
      <c r="B76" t="s">
        <v>22</v>
      </c>
      <c r="C76" t="s">
        <v>96</v>
      </c>
      <c r="D76" t="s">
        <v>414</v>
      </c>
      <c r="E76" t="s">
        <v>453</v>
      </c>
      <c r="F76" s="6">
        <v>4.7169811320754715E-3</v>
      </c>
      <c r="G76" t="s">
        <v>454</v>
      </c>
      <c r="H76" t="s">
        <v>373</v>
      </c>
      <c r="I76">
        <v>75.454999999999998</v>
      </c>
      <c r="J76" s="1">
        <v>4.1279520839452744E-2</v>
      </c>
      <c r="K76" s="1">
        <v>0.26367924528301884</v>
      </c>
      <c r="L76" s="1">
        <v>0.39622641509433959</v>
      </c>
      <c r="M76" s="1">
        <v>0.35613207547169812</v>
      </c>
      <c r="N76" s="1">
        <v>1.9471472094081482E-4</v>
      </c>
    </row>
    <row r="77" spans="1:14" x14ac:dyDescent="0.35">
      <c r="A77">
        <v>7830643</v>
      </c>
      <c r="B77" t="s">
        <v>22</v>
      </c>
      <c r="C77" t="s">
        <v>96</v>
      </c>
      <c r="D77" t="s">
        <v>414</v>
      </c>
      <c r="E77" t="s">
        <v>455</v>
      </c>
      <c r="F77" s="6">
        <v>4.7169811320754715E-3</v>
      </c>
      <c r="G77" t="s">
        <v>456</v>
      </c>
      <c r="H77" t="s">
        <v>246</v>
      </c>
      <c r="I77">
        <v>76.465000000000003</v>
      </c>
      <c r="J77" s="1">
        <v>-6.3172698020935059E-2</v>
      </c>
      <c r="K77" s="1">
        <v>0.29150943396226414</v>
      </c>
      <c r="L77" s="1">
        <v>0.35990566037735844</v>
      </c>
      <c r="M77" s="1">
        <v>0.36037736568810802</v>
      </c>
      <c r="N77" s="1">
        <v>-2.9798442462705216E-4</v>
      </c>
    </row>
    <row r="78" spans="1:14" x14ac:dyDescent="0.35">
      <c r="A78">
        <v>7830643</v>
      </c>
      <c r="B78" t="s">
        <v>22</v>
      </c>
      <c r="C78" t="s">
        <v>96</v>
      </c>
      <c r="D78" t="s">
        <v>414</v>
      </c>
      <c r="E78" t="s">
        <v>457</v>
      </c>
      <c r="F78" s="6">
        <v>4.7169811320754715E-3</v>
      </c>
      <c r="G78" t="s">
        <v>458</v>
      </c>
      <c r="H78" t="s">
        <v>459</v>
      </c>
      <c r="I78">
        <v>66.045000000000002</v>
      </c>
      <c r="J78" s="1">
        <v>-0.14243432879447937</v>
      </c>
      <c r="K78" s="1">
        <v>0.18443396226415093</v>
      </c>
      <c r="L78" s="1">
        <v>0.33632075471698109</v>
      </c>
      <c r="M78" s="1">
        <v>0.31179244563264663</v>
      </c>
      <c r="N78" s="1">
        <v>-6.7186004148339325E-4</v>
      </c>
    </row>
    <row r="79" spans="1:14" x14ac:dyDescent="0.35">
      <c r="A79">
        <v>7830643</v>
      </c>
      <c r="B79" t="s">
        <v>22</v>
      </c>
      <c r="C79" t="s">
        <v>96</v>
      </c>
      <c r="D79" t="s">
        <v>414</v>
      </c>
      <c r="E79" t="s">
        <v>222</v>
      </c>
      <c r="F79" s="6">
        <v>4.716981132075472E-2</v>
      </c>
      <c r="G79" t="s">
        <v>460</v>
      </c>
      <c r="H79" t="s">
        <v>461</v>
      </c>
      <c r="I79">
        <v>71.919999999999987</v>
      </c>
      <c r="J79" s="1">
        <v>-8.1152636557817459E-3</v>
      </c>
      <c r="K79" s="1">
        <v>2.3726415094339623</v>
      </c>
      <c r="L79" s="1">
        <v>3.9103773584905666</v>
      </c>
      <c r="M79" s="1">
        <v>3.3915095059376843</v>
      </c>
      <c r="N79" s="1">
        <v>-3.8279545546140314E-4</v>
      </c>
    </row>
    <row r="80" spans="1:14" x14ac:dyDescent="0.35">
      <c r="A80">
        <v>7830643</v>
      </c>
      <c r="B80" t="s">
        <v>22</v>
      </c>
      <c r="C80" t="s">
        <v>96</v>
      </c>
      <c r="D80" t="s">
        <v>414</v>
      </c>
      <c r="E80" t="s">
        <v>462</v>
      </c>
      <c r="F80" s="6">
        <v>3.7735849056603772E-2</v>
      </c>
      <c r="G80" t="s">
        <v>463</v>
      </c>
      <c r="H80" t="s">
        <v>464</v>
      </c>
      <c r="I80">
        <v>72.745000000000005</v>
      </c>
      <c r="J80" s="1">
        <v>9.5589175820350647E-2</v>
      </c>
      <c r="K80" s="1">
        <v>2.1471698113207545</v>
      </c>
      <c r="L80" s="1">
        <v>3.4603773584905659</v>
      </c>
      <c r="M80" s="1">
        <v>2.7471699264814267</v>
      </c>
      <c r="N80" s="1">
        <v>3.6071387102019109E-3</v>
      </c>
    </row>
    <row r="81" spans="1:14" x14ac:dyDescent="0.35">
      <c r="A81">
        <v>7830643</v>
      </c>
      <c r="B81" t="s">
        <v>22</v>
      </c>
      <c r="C81" t="s">
        <v>96</v>
      </c>
      <c r="D81" t="s">
        <v>414</v>
      </c>
      <c r="E81" t="s">
        <v>465</v>
      </c>
      <c r="F81" s="6">
        <v>4.7169811320754715E-3</v>
      </c>
      <c r="G81" t="s">
        <v>466</v>
      </c>
      <c r="H81" t="s">
        <v>467</v>
      </c>
      <c r="I81">
        <v>85.58</v>
      </c>
      <c r="J81" s="1">
        <v>2.9441595077514648E-2</v>
      </c>
      <c r="K81" s="1">
        <v>0.33537735849056599</v>
      </c>
      <c r="L81" s="1">
        <v>0.43301886792452826</v>
      </c>
      <c r="M81" s="1">
        <v>0.40330188679245282</v>
      </c>
      <c r="N81" s="1">
        <v>1.3887544847884269E-4</v>
      </c>
    </row>
    <row r="82" spans="1:14" x14ac:dyDescent="0.35">
      <c r="A82">
        <v>7830643</v>
      </c>
      <c r="B82" t="s">
        <v>22</v>
      </c>
      <c r="C82" t="s">
        <v>96</v>
      </c>
      <c r="D82" t="s">
        <v>414</v>
      </c>
      <c r="E82" t="s">
        <v>468</v>
      </c>
      <c r="F82" s="6">
        <v>4.7169811320754715E-3</v>
      </c>
      <c r="G82" t="s">
        <v>241</v>
      </c>
      <c r="H82" t="s">
        <v>361</v>
      </c>
      <c r="I82">
        <v>85.424999999999997</v>
      </c>
      <c r="J82" s="1">
        <v>4.9159485846757889E-2</v>
      </c>
      <c r="K82" s="1">
        <v>0.38443396226415094</v>
      </c>
      <c r="L82" s="1">
        <v>0.43820754716981131</v>
      </c>
      <c r="M82" s="1">
        <v>0.40283019587678726</v>
      </c>
      <c r="N82" s="1">
        <v>2.3188436720168816E-4</v>
      </c>
    </row>
    <row r="83" spans="1:14" x14ac:dyDescent="0.35">
      <c r="A83">
        <v>7830643</v>
      </c>
      <c r="B83" t="s">
        <v>22</v>
      </c>
      <c r="C83" t="s">
        <v>96</v>
      </c>
      <c r="D83" t="s">
        <v>414</v>
      </c>
      <c r="E83" t="s">
        <v>469</v>
      </c>
      <c r="F83" s="6">
        <v>1.4150943396226415E-2</v>
      </c>
      <c r="G83" t="s">
        <v>470</v>
      </c>
      <c r="H83" t="s">
        <v>471</v>
      </c>
      <c r="I83">
        <v>87.55</v>
      </c>
      <c r="J83" s="1">
        <v>0.12451348453760147</v>
      </c>
      <c r="K83" s="1">
        <v>0.98915094339622656</v>
      </c>
      <c r="L83" s="1">
        <v>1.3867924528301887</v>
      </c>
      <c r="M83" s="1">
        <v>1.2396226199168079</v>
      </c>
      <c r="N83" s="1">
        <v>1.7619832717585115E-3</v>
      </c>
    </row>
    <row r="84" spans="1:14" x14ac:dyDescent="0.35">
      <c r="A84">
        <v>7830643</v>
      </c>
      <c r="B84" t="s">
        <v>22</v>
      </c>
      <c r="C84" t="s">
        <v>96</v>
      </c>
      <c r="D84" t="s">
        <v>472</v>
      </c>
      <c r="E84" t="s">
        <v>473</v>
      </c>
      <c r="F84" s="6">
        <v>9.433962264150943E-3</v>
      </c>
      <c r="G84" t="s">
        <v>474</v>
      </c>
      <c r="H84" t="s">
        <v>475</v>
      </c>
      <c r="I84">
        <v>55.35</v>
      </c>
      <c r="J84" s="1">
        <v>-9.0270496904850006E-2</v>
      </c>
      <c r="K84" s="1">
        <v>0.33207547169811324</v>
      </c>
      <c r="L84" s="1">
        <v>0.64150943396226412</v>
      </c>
      <c r="M84" s="1">
        <v>0.52264152382904627</v>
      </c>
      <c r="N84" s="1">
        <v>-8.5160846136650946E-4</v>
      </c>
    </row>
    <row r="85" spans="1:14" x14ac:dyDescent="0.35">
      <c r="A85">
        <v>7830643</v>
      </c>
      <c r="B85" t="s">
        <v>22</v>
      </c>
      <c r="C85" t="s">
        <v>96</v>
      </c>
      <c r="D85" t="s">
        <v>476</v>
      </c>
      <c r="E85" t="s">
        <v>477</v>
      </c>
      <c r="F85" s="6">
        <v>4.7169811320754715E-3</v>
      </c>
      <c r="G85" t="s">
        <v>454</v>
      </c>
      <c r="H85" t="s">
        <v>373</v>
      </c>
      <c r="I85">
        <v>69.88000000000001</v>
      </c>
      <c r="J85" s="1">
        <v>2.4433718994259834E-2</v>
      </c>
      <c r="K85" s="1">
        <v>0.26367924528301884</v>
      </c>
      <c r="L85" s="1">
        <v>0.39622641509433959</v>
      </c>
      <c r="M85" s="1">
        <v>0.32971698832961749</v>
      </c>
      <c r="N85" s="1">
        <v>1.1525339148235771E-4</v>
      </c>
    </row>
    <row r="86" spans="1:14" x14ac:dyDescent="0.35">
      <c r="A86">
        <v>7830643</v>
      </c>
      <c r="B86" t="s">
        <v>22</v>
      </c>
      <c r="C86" t="s">
        <v>96</v>
      </c>
      <c r="D86" t="s">
        <v>476</v>
      </c>
      <c r="E86" t="s">
        <v>478</v>
      </c>
      <c r="F86" s="6">
        <v>4.7169811320754715E-3</v>
      </c>
      <c r="G86" t="s">
        <v>263</v>
      </c>
      <c r="H86" t="s">
        <v>479</v>
      </c>
      <c r="I86">
        <v>61.734999999999999</v>
      </c>
      <c r="J86" s="1">
        <v>-4.8105482012033463E-2</v>
      </c>
      <c r="K86" s="1">
        <v>0.24905660377358488</v>
      </c>
      <c r="L86" s="1">
        <v>0.37122641509433962</v>
      </c>
      <c r="M86" s="1">
        <v>0.29056603053830704</v>
      </c>
      <c r="N86" s="1">
        <v>-2.2691265100015785E-4</v>
      </c>
    </row>
    <row r="87" spans="1:14" x14ac:dyDescent="0.35">
      <c r="A87">
        <v>7830643</v>
      </c>
      <c r="B87" t="s">
        <v>22</v>
      </c>
      <c r="C87" t="s">
        <v>96</v>
      </c>
      <c r="D87" t="s">
        <v>476</v>
      </c>
      <c r="E87" t="s">
        <v>480</v>
      </c>
      <c r="F87" s="6">
        <v>4.7169811320754715E-3</v>
      </c>
      <c r="G87" t="s">
        <v>481</v>
      </c>
      <c r="H87" t="s">
        <v>482</v>
      </c>
      <c r="I87">
        <v>70.445000000000007</v>
      </c>
      <c r="J87" s="1">
        <v>-6.0308907181024551E-2</v>
      </c>
      <c r="K87" s="1">
        <v>0.25896226415094337</v>
      </c>
      <c r="L87" s="1">
        <v>0.38301886792452833</v>
      </c>
      <c r="M87" s="1">
        <v>0.33254716981132076</v>
      </c>
      <c r="N87" s="1">
        <v>-2.8447597726898374E-4</v>
      </c>
    </row>
    <row r="88" spans="1:14" x14ac:dyDescent="0.35">
      <c r="A88">
        <v>7830643</v>
      </c>
      <c r="B88" t="s">
        <v>22</v>
      </c>
      <c r="C88" t="s">
        <v>96</v>
      </c>
      <c r="D88" t="s">
        <v>476</v>
      </c>
      <c r="E88" t="s">
        <v>483</v>
      </c>
      <c r="F88" s="6">
        <v>4.7169811320754715E-3</v>
      </c>
      <c r="G88" t="s">
        <v>288</v>
      </c>
      <c r="H88" t="s">
        <v>484</v>
      </c>
      <c r="I88">
        <v>67.260000000000005</v>
      </c>
      <c r="J88" s="1">
        <v>-7.0545226335525513E-2</v>
      </c>
      <c r="K88" s="1">
        <v>0.2179245283018868</v>
      </c>
      <c r="L88" s="1">
        <v>0.36037735849056607</v>
      </c>
      <c r="M88" s="1">
        <v>0.31745284458376327</v>
      </c>
      <c r="N88" s="1">
        <v>-3.3276050158266752E-4</v>
      </c>
    </row>
    <row r="89" spans="1:14" x14ac:dyDescent="0.35">
      <c r="A89">
        <v>7830643</v>
      </c>
      <c r="B89" t="s">
        <v>22</v>
      </c>
      <c r="C89" t="s">
        <v>96</v>
      </c>
      <c r="D89" t="s">
        <v>476</v>
      </c>
      <c r="E89" t="s">
        <v>485</v>
      </c>
      <c r="F89" s="6">
        <v>4.7169811320754715E-3</v>
      </c>
      <c r="G89" t="s">
        <v>205</v>
      </c>
      <c r="H89" t="s">
        <v>316</v>
      </c>
      <c r="I89">
        <v>73.745000000000005</v>
      </c>
      <c r="J89" s="1">
        <v>-6.382286548614502E-2</v>
      </c>
      <c r="K89" s="1">
        <v>0.36556603773584906</v>
      </c>
      <c r="L89" s="1">
        <v>0.34575471698113203</v>
      </c>
      <c r="M89" s="1">
        <v>0.3481132219422538</v>
      </c>
      <c r="N89" s="1">
        <v>-3.0105125229313689E-4</v>
      </c>
    </row>
    <row r="90" spans="1:14" x14ac:dyDescent="0.35">
      <c r="A90">
        <v>7830643</v>
      </c>
      <c r="B90" t="s">
        <v>22</v>
      </c>
      <c r="C90" t="s">
        <v>96</v>
      </c>
      <c r="D90" t="s">
        <v>476</v>
      </c>
      <c r="E90" t="s">
        <v>486</v>
      </c>
      <c r="F90" s="6">
        <v>2.358490566037736E-2</v>
      </c>
      <c r="G90" t="s">
        <v>487</v>
      </c>
      <c r="H90" t="s">
        <v>488</v>
      </c>
      <c r="I90">
        <v>74.314999999999998</v>
      </c>
      <c r="J90" s="1">
        <v>6.59937784075737E-2</v>
      </c>
      <c r="K90" s="1">
        <v>1.4150943396226416</v>
      </c>
      <c r="L90" s="1">
        <v>2.1037735849056607</v>
      </c>
      <c r="M90" s="1">
        <v>1.7523585625414579</v>
      </c>
      <c r="N90" s="1">
        <v>1.5564570379144741E-3</v>
      </c>
    </row>
    <row r="91" spans="1:14" x14ac:dyDescent="0.35">
      <c r="A91">
        <v>7830643</v>
      </c>
      <c r="B91" t="s">
        <v>22</v>
      </c>
      <c r="C91" t="s">
        <v>96</v>
      </c>
      <c r="D91" t="s">
        <v>476</v>
      </c>
      <c r="E91" t="s">
        <v>489</v>
      </c>
      <c r="F91" s="6">
        <v>4.7169811320754715E-3</v>
      </c>
      <c r="G91" t="s">
        <v>490</v>
      </c>
      <c r="H91" t="s">
        <v>491</v>
      </c>
      <c r="I91">
        <v>65.454999999999998</v>
      </c>
      <c r="J91" s="1">
        <v>-5.8995217084884644E-2</v>
      </c>
      <c r="K91" s="1">
        <v>0.22311320754716979</v>
      </c>
      <c r="L91" s="1">
        <v>0.37216981132075472</v>
      </c>
      <c r="M91" s="1">
        <v>0.30849057323527784</v>
      </c>
      <c r="N91" s="1">
        <v>-2.7827932587209736E-4</v>
      </c>
    </row>
    <row r="92" spans="1:14" x14ac:dyDescent="0.35">
      <c r="A92">
        <v>7830643</v>
      </c>
      <c r="B92" t="s">
        <v>22</v>
      </c>
      <c r="C92" t="s">
        <v>96</v>
      </c>
      <c r="D92" t="s">
        <v>492</v>
      </c>
      <c r="E92" t="s">
        <v>493</v>
      </c>
      <c r="F92" s="6">
        <v>4.7169811320754715E-3</v>
      </c>
      <c r="G92" t="s">
        <v>494</v>
      </c>
      <c r="H92" t="s">
        <v>304</v>
      </c>
      <c r="I92">
        <v>66.66</v>
      </c>
      <c r="J92" s="1">
        <v>4.1146479547023773E-2</v>
      </c>
      <c r="K92" s="1">
        <v>0.20424528301886791</v>
      </c>
      <c r="L92" s="1">
        <v>0.42358490566037732</v>
      </c>
      <c r="M92" s="1">
        <v>0.31415093619868439</v>
      </c>
      <c r="N92" s="1">
        <v>1.9408716767464043E-4</v>
      </c>
    </row>
    <row r="93" spans="1:14" x14ac:dyDescent="0.35">
      <c r="A93">
        <v>7830643</v>
      </c>
      <c r="B93" t="s">
        <v>22</v>
      </c>
      <c r="C93" t="s">
        <v>96</v>
      </c>
      <c r="D93" t="s">
        <v>492</v>
      </c>
      <c r="E93" t="s">
        <v>495</v>
      </c>
      <c r="F93" s="6">
        <v>9.433962264150943E-3</v>
      </c>
      <c r="G93" t="s">
        <v>496</v>
      </c>
      <c r="H93" t="s">
        <v>223</v>
      </c>
      <c r="I93">
        <v>61.8</v>
      </c>
      <c r="J93" s="1">
        <v>-3.0193472281098366E-2</v>
      </c>
      <c r="K93" s="1">
        <v>0.54433962264150948</v>
      </c>
      <c r="L93" s="1">
        <v>0.7415094339622641</v>
      </c>
      <c r="M93" s="1">
        <v>0.58301886072698628</v>
      </c>
      <c r="N93" s="1">
        <v>-2.8484407812356949E-4</v>
      </c>
    </row>
    <row r="94" spans="1:14" x14ac:dyDescent="0.35">
      <c r="A94">
        <v>7830643</v>
      </c>
      <c r="B94" t="s">
        <v>22</v>
      </c>
      <c r="C94" t="s">
        <v>96</v>
      </c>
      <c r="D94" t="s">
        <v>492</v>
      </c>
      <c r="E94" t="s">
        <v>497</v>
      </c>
      <c r="F94" s="6">
        <v>1.8867924528301886E-2</v>
      </c>
      <c r="G94" t="s">
        <v>498</v>
      </c>
      <c r="H94" t="s">
        <v>499</v>
      </c>
      <c r="I94">
        <v>81.05</v>
      </c>
      <c r="J94" s="1">
        <v>3.9735980331897736E-2</v>
      </c>
      <c r="K94" s="1">
        <v>1.1471698113207547</v>
      </c>
      <c r="L94" s="1">
        <v>1.6867924528301887</v>
      </c>
      <c r="M94" s="1">
        <v>1.5283018867924527</v>
      </c>
      <c r="N94" s="1">
        <v>7.4973547796033458E-4</v>
      </c>
    </row>
    <row r="95" spans="1:14" x14ac:dyDescent="0.35">
      <c r="A95">
        <v>7830643</v>
      </c>
      <c r="B95" t="s">
        <v>22</v>
      </c>
      <c r="C95" t="s">
        <v>96</v>
      </c>
      <c r="D95" t="s">
        <v>492</v>
      </c>
      <c r="E95" t="s">
        <v>500</v>
      </c>
      <c r="F95" s="6">
        <v>4.7169811320754715E-3</v>
      </c>
      <c r="G95" t="s">
        <v>501</v>
      </c>
      <c r="H95" t="s">
        <v>502</v>
      </c>
      <c r="I95">
        <v>68.28</v>
      </c>
      <c r="J95" s="1">
        <v>-4.3216567486524582E-2</v>
      </c>
      <c r="K95" s="1">
        <v>0.19198113207547171</v>
      </c>
      <c r="L95" s="1">
        <v>0.36886792452830186</v>
      </c>
      <c r="M95" s="1">
        <v>0.32216982571583874</v>
      </c>
      <c r="N95" s="1">
        <v>-2.0385173342700273E-4</v>
      </c>
    </row>
    <row r="96" spans="1:14" x14ac:dyDescent="0.35">
      <c r="A96">
        <v>7830643</v>
      </c>
      <c r="B96" t="s">
        <v>22</v>
      </c>
      <c r="C96" t="s">
        <v>96</v>
      </c>
      <c r="D96" t="s">
        <v>492</v>
      </c>
      <c r="E96" t="s">
        <v>503</v>
      </c>
      <c r="F96" s="6">
        <v>1.8867924528301886E-2</v>
      </c>
      <c r="G96" t="s">
        <v>504</v>
      </c>
      <c r="H96" t="s">
        <v>505</v>
      </c>
      <c r="I96">
        <v>79.204999999999998</v>
      </c>
      <c r="J96" s="1">
        <v>2.8763569891452789E-2</v>
      </c>
      <c r="K96" s="1">
        <v>1.0849056603773584</v>
      </c>
      <c r="L96" s="1">
        <v>1.662264150943396</v>
      </c>
      <c r="M96" s="1">
        <v>1.4943395650611733</v>
      </c>
      <c r="N96" s="1">
        <v>5.4270886587646768E-4</v>
      </c>
    </row>
    <row r="97" spans="1:14" x14ac:dyDescent="0.35">
      <c r="A97">
        <v>7830643</v>
      </c>
      <c r="B97" t="s">
        <v>22</v>
      </c>
      <c r="C97" t="s">
        <v>96</v>
      </c>
      <c r="D97" t="s">
        <v>492</v>
      </c>
      <c r="E97" t="s">
        <v>506</v>
      </c>
      <c r="F97" s="6">
        <v>4.7169811320754715E-3</v>
      </c>
      <c r="G97" t="s">
        <v>507</v>
      </c>
      <c r="H97" t="s">
        <v>508</v>
      </c>
      <c r="I97">
        <v>63.08</v>
      </c>
      <c r="J97" s="1">
        <v>-1.9634004682302475E-2</v>
      </c>
      <c r="K97" s="1">
        <v>0.22216981132075472</v>
      </c>
      <c r="L97" s="1">
        <v>0.36981132075471701</v>
      </c>
      <c r="M97" s="1">
        <v>0.29716981132075471</v>
      </c>
      <c r="N97" s="1">
        <v>-9.2613229633502239E-5</v>
      </c>
    </row>
    <row r="98" spans="1:14" x14ac:dyDescent="0.35">
      <c r="A98">
        <v>7830643</v>
      </c>
      <c r="B98" t="s">
        <v>22</v>
      </c>
      <c r="C98" t="s">
        <v>96</v>
      </c>
      <c r="D98" t="s">
        <v>492</v>
      </c>
      <c r="E98" t="s">
        <v>509</v>
      </c>
      <c r="F98" s="6">
        <v>1.8867924528301886E-2</v>
      </c>
      <c r="G98" t="s">
        <v>510</v>
      </c>
      <c r="H98" t="s">
        <v>511</v>
      </c>
      <c r="I98">
        <v>76.234999999999999</v>
      </c>
      <c r="J98" s="1">
        <v>-2.4986293166875839E-2</v>
      </c>
      <c r="K98" s="1">
        <v>1.0660377358490565</v>
      </c>
      <c r="L98" s="1">
        <v>1.5150943396226415</v>
      </c>
      <c r="M98" s="1">
        <v>1.4377357914762676</v>
      </c>
      <c r="N98" s="1">
        <v>-4.7143949371463844E-4</v>
      </c>
    </row>
    <row r="99" spans="1:14" x14ac:dyDescent="0.35">
      <c r="A99">
        <v>7830643</v>
      </c>
      <c r="B99" t="s">
        <v>22</v>
      </c>
      <c r="C99" t="s">
        <v>96</v>
      </c>
      <c r="D99" t="s">
        <v>492</v>
      </c>
      <c r="E99" t="s">
        <v>512</v>
      </c>
      <c r="F99" s="6">
        <v>4.7169811320754715E-3</v>
      </c>
      <c r="G99" t="s">
        <v>282</v>
      </c>
      <c r="H99" t="s">
        <v>513</v>
      </c>
      <c r="I99">
        <v>76.930000000000007</v>
      </c>
      <c r="J99" s="1">
        <v>6.6910043358802795E-2</v>
      </c>
      <c r="K99" s="1">
        <v>0.2542452830188679</v>
      </c>
      <c r="L99" s="1">
        <v>0.41320754716981128</v>
      </c>
      <c r="M99" s="1">
        <v>0.3632075471698113</v>
      </c>
      <c r="N99" s="1">
        <v>3.1561341206982451E-4</v>
      </c>
    </row>
    <row r="100" spans="1:14" x14ac:dyDescent="0.35">
      <c r="A100">
        <v>7830643</v>
      </c>
      <c r="B100" t="s">
        <v>22</v>
      </c>
      <c r="C100" t="s">
        <v>96</v>
      </c>
      <c r="D100" t="s">
        <v>492</v>
      </c>
      <c r="E100" t="s">
        <v>514</v>
      </c>
      <c r="F100" s="6">
        <v>1.4150943396226415E-2</v>
      </c>
      <c r="G100" t="s">
        <v>515</v>
      </c>
      <c r="H100" t="s">
        <v>491</v>
      </c>
      <c r="I100">
        <v>76.415000000000006</v>
      </c>
      <c r="J100" s="1">
        <v>-1.5521900495514274E-3</v>
      </c>
      <c r="K100" s="1">
        <v>0.84056603773584904</v>
      </c>
      <c r="L100" s="1">
        <v>1.1165094339622643</v>
      </c>
      <c r="M100" s="1">
        <v>1.0811320970643241</v>
      </c>
      <c r="N100" s="1">
        <v>-2.1964953531388124E-5</v>
      </c>
    </row>
    <row r="101" spans="1:14" x14ac:dyDescent="0.35">
      <c r="A101">
        <v>7830643</v>
      </c>
      <c r="B101" t="s">
        <v>22</v>
      </c>
      <c r="C101" t="s">
        <v>96</v>
      </c>
      <c r="D101" t="s">
        <v>492</v>
      </c>
      <c r="E101" t="s">
        <v>516</v>
      </c>
      <c r="F101" s="6">
        <v>9.433962264150943E-3</v>
      </c>
      <c r="G101" t="s">
        <v>517</v>
      </c>
      <c r="H101" t="s">
        <v>269</v>
      </c>
      <c r="I101">
        <v>84.740000000000009</v>
      </c>
      <c r="J101" s="1">
        <v>0.12286007404327393</v>
      </c>
      <c r="K101" s="1">
        <v>0.62735849056603776</v>
      </c>
      <c r="L101" s="1">
        <v>0.90754716981132078</v>
      </c>
      <c r="M101" s="1">
        <v>0.79905657498341687</v>
      </c>
      <c r="N101" s="1">
        <v>1.1590573022950369E-3</v>
      </c>
    </row>
    <row r="102" spans="1:14" x14ac:dyDescent="0.35">
      <c r="A102">
        <v>7830643</v>
      </c>
      <c r="B102" t="s">
        <v>22</v>
      </c>
      <c r="C102" t="s">
        <v>96</v>
      </c>
      <c r="D102" t="s">
        <v>492</v>
      </c>
      <c r="E102" t="s">
        <v>518</v>
      </c>
      <c r="F102" s="6">
        <v>1.8867924528301886E-2</v>
      </c>
      <c r="G102" t="s">
        <v>519</v>
      </c>
      <c r="H102" t="s">
        <v>520</v>
      </c>
      <c r="I102">
        <v>83.075000000000003</v>
      </c>
      <c r="J102" s="1">
        <v>5.4067455232143402E-2</v>
      </c>
      <c r="K102" s="1">
        <v>1.2641509433962264</v>
      </c>
      <c r="L102" s="1">
        <v>1.6773584905660377</v>
      </c>
      <c r="M102" s="1">
        <v>1.5679244995117188</v>
      </c>
      <c r="N102" s="1">
        <v>1.0201406647574226E-3</v>
      </c>
    </row>
    <row r="103" spans="1:14" x14ac:dyDescent="0.35">
      <c r="A103">
        <v>7830643</v>
      </c>
      <c r="B103" t="s">
        <v>22</v>
      </c>
      <c r="C103" t="s">
        <v>96</v>
      </c>
      <c r="D103" t="s">
        <v>492</v>
      </c>
      <c r="E103" t="s">
        <v>521</v>
      </c>
      <c r="F103" s="6">
        <v>9.433962264150943E-3</v>
      </c>
      <c r="G103" t="s">
        <v>522</v>
      </c>
      <c r="H103" t="s">
        <v>449</v>
      </c>
      <c r="I103">
        <v>73.694999999999993</v>
      </c>
      <c r="J103" s="1">
        <v>-9.8399646580219269E-2</v>
      </c>
      <c r="K103" s="1">
        <v>0.62452830188679243</v>
      </c>
      <c r="L103" s="1">
        <v>0.68962264150943386</v>
      </c>
      <c r="M103" s="1">
        <v>0.69622644388450761</v>
      </c>
      <c r="N103" s="1">
        <v>-9.2829855264357796E-4</v>
      </c>
    </row>
    <row r="104" spans="1:14" x14ac:dyDescent="0.35">
      <c r="A104">
        <v>7830643</v>
      </c>
      <c r="B104" t="s">
        <v>22</v>
      </c>
      <c r="C104" t="s">
        <v>96</v>
      </c>
      <c r="D104" t="s">
        <v>199</v>
      </c>
      <c r="E104" t="s">
        <v>523</v>
      </c>
      <c r="F104" s="6">
        <v>4.7169811320754715E-3</v>
      </c>
      <c r="G104" t="s">
        <v>524</v>
      </c>
      <c r="H104" t="s">
        <v>463</v>
      </c>
      <c r="I104">
        <v>56.265000000000001</v>
      </c>
      <c r="J104" s="1">
        <v>-0.20873397588729858</v>
      </c>
      <c r="K104" s="1">
        <v>0.1778301886792453</v>
      </c>
      <c r="L104" s="1">
        <v>0.26839622641509431</v>
      </c>
      <c r="M104" s="1">
        <v>0.26509434322141251</v>
      </c>
      <c r="N104" s="1">
        <v>-9.8459422588348389E-4</v>
      </c>
    </row>
    <row r="105" spans="1:14" x14ac:dyDescent="0.35">
      <c r="A105">
        <v>7830643</v>
      </c>
      <c r="B105" t="s">
        <v>22</v>
      </c>
      <c r="C105" t="s">
        <v>96</v>
      </c>
      <c r="D105" t="s">
        <v>525</v>
      </c>
      <c r="E105" t="s">
        <v>526</v>
      </c>
      <c r="F105" s="6">
        <v>4.7169811320754715E-3</v>
      </c>
      <c r="G105" t="s">
        <v>527</v>
      </c>
      <c r="H105" t="s">
        <v>528</v>
      </c>
      <c r="I105">
        <v>74.650000000000006</v>
      </c>
      <c r="J105" s="1">
        <v>0.27577054500579834</v>
      </c>
      <c r="K105" s="1">
        <v>0.30566037735849055</v>
      </c>
      <c r="L105" s="1">
        <v>0.46603773584905656</v>
      </c>
      <c r="M105" s="1">
        <v>0.35235847617095373</v>
      </c>
      <c r="N105" s="1">
        <v>1.3008044575745204E-3</v>
      </c>
    </row>
    <row r="106" spans="1:14" x14ac:dyDescent="0.35">
      <c r="A106">
        <f>A105</f>
        <v>7830643</v>
      </c>
      <c r="B106" t="str">
        <f>B105</f>
        <v>Amana Academy West Atlanta</v>
      </c>
      <c r="C106" t="str">
        <f>C105</f>
        <v>E</v>
      </c>
      <c r="D106" s="4" t="s">
        <v>2937</v>
      </c>
      <c r="F106" s="6">
        <v>1.0000000000000013</v>
      </c>
      <c r="J106" s="1" t="s">
        <v>2938</v>
      </c>
      <c r="K106" s="1">
        <v>58.245754716981139</v>
      </c>
      <c r="L106" s="1">
        <v>90.140094339622649</v>
      </c>
      <c r="M106" s="1">
        <v>77.492452923756687</v>
      </c>
      <c r="N106" s="1">
        <v>5.8509896757006463E-2</v>
      </c>
    </row>
    <row r="107" spans="1:14" x14ac:dyDescent="0.35">
      <c r="A107">
        <v>7830410</v>
      </c>
      <c r="B107" t="s">
        <v>38</v>
      </c>
      <c r="C107" t="s">
        <v>96</v>
      </c>
      <c r="D107" t="s">
        <v>392</v>
      </c>
      <c r="E107" t="s">
        <v>529</v>
      </c>
      <c r="F107" s="6">
        <v>3.3955857385398981E-3</v>
      </c>
      <c r="G107" t="s">
        <v>530</v>
      </c>
      <c r="H107" t="s">
        <v>250</v>
      </c>
      <c r="I107">
        <v>76.13</v>
      </c>
      <c r="J107" s="1">
        <v>0.11731932312250137</v>
      </c>
      <c r="K107" s="1">
        <v>0.15348047538200341</v>
      </c>
      <c r="L107" s="1">
        <v>0.31850594227504242</v>
      </c>
      <c r="M107" s="1">
        <v>0.25840406952163358</v>
      </c>
      <c r="N107" s="1">
        <v>3.9836782044991976E-4</v>
      </c>
    </row>
    <row r="108" spans="1:14" x14ac:dyDescent="0.35">
      <c r="A108">
        <v>7830410</v>
      </c>
      <c r="B108" t="s">
        <v>38</v>
      </c>
      <c r="C108" t="s">
        <v>96</v>
      </c>
      <c r="D108" t="s">
        <v>392</v>
      </c>
      <c r="E108" t="s">
        <v>531</v>
      </c>
      <c r="F108" s="6">
        <v>5.7724957555178265E-2</v>
      </c>
      <c r="G108" t="s">
        <v>532</v>
      </c>
      <c r="H108" t="s">
        <v>533</v>
      </c>
      <c r="I108">
        <v>69.039999999999992</v>
      </c>
      <c r="J108" s="1">
        <v>-3.2735913991928101E-2</v>
      </c>
      <c r="K108" s="1">
        <v>2.5514431239388795</v>
      </c>
      <c r="L108" s="1">
        <v>4.4794567062818329</v>
      </c>
      <c r="M108" s="1">
        <v>3.9887944789815228</v>
      </c>
      <c r="N108" s="1">
        <v>-1.889679245714016E-3</v>
      </c>
    </row>
    <row r="109" spans="1:14" x14ac:dyDescent="0.35">
      <c r="A109">
        <v>7830410</v>
      </c>
      <c r="B109" t="s">
        <v>38</v>
      </c>
      <c r="C109" t="s">
        <v>96</v>
      </c>
      <c r="D109" t="s">
        <v>392</v>
      </c>
      <c r="E109" t="s">
        <v>534</v>
      </c>
      <c r="F109" s="6">
        <v>6.7911714770797962E-3</v>
      </c>
      <c r="G109" t="s">
        <v>535</v>
      </c>
      <c r="H109" t="s">
        <v>513</v>
      </c>
      <c r="I109">
        <v>70.734999999999999</v>
      </c>
      <c r="J109" s="1">
        <v>-4.7511234879493713E-3</v>
      </c>
      <c r="K109" s="1">
        <v>0.43191850594227504</v>
      </c>
      <c r="L109" s="1">
        <v>0.59490662139219008</v>
      </c>
      <c r="M109" s="1">
        <v>0.4808149613022602</v>
      </c>
      <c r="N109" s="1">
        <v>-3.2265694315445643E-5</v>
      </c>
    </row>
    <row r="110" spans="1:14" x14ac:dyDescent="0.35">
      <c r="A110">
        <v>7830410</v>
      </c>
      <c r="B110" t="s">
        <v>38</v>
      </c>
      <c r="C110" t="s">
        <v>96</v>
      </c>
      <c r="D110" t="s">
        <v>392</v>
      </c>
      <c r="E110" t="s">
        <v>536</v>
      </c>
      <c r="F110" s="6">
        <v>3.3955857385398983E-2</v>
      </c>
      <c r="G110" t="s">
        <v>537</v>
      </c>
      <c r="H110" t="s">
        <v>538</v>
      </c>
      <c r="I110">
        <v>68.204999999999998</v>
      </c>
      <c r="J110" s="1">
        <v>2.3924892768263817E-2</v>
      </c>
      <c r="K110" s="1">
        <v>1.2495755517826825</v>
      </c>
      <c r="L110" s="1">
        <v>2.8353140916808148</v>
      </c>
      <c r="M110" s="1">
        <v>2.3123938361331442</v>
      </c>
      <c r="N110" s="1">
        <v>8.1239024680012967E-4</v>
      </c>
    </row>
    <row r="111" spans="1:14" x14ac:dyDescent="0.35">
      <c r="A111">
        <v>7830410</v>
      </c>
      <c r="B111" t="s">
        <v>38</v>
      </c>
      <c r="C111" t="s">
        <v>96</v>
      </c>
      <c r="D111" t="s">
        <v>392</v>
      </c>
      <c r="E111" t="s">
        <v>394</v>
      </c>
      <c r="F111" s="6">
        <v>1.3582342954159592E-2</v>
      </c>
      <c r="G111" t="s">
        <v>395</v>
      </c>
      <c r="H111" t="s">
        <v>396</v>
      </c>
      <c r="I111">
        <v>78.709999999999994</v>
      </c>
      <c r="J111" s="1">
        <v>0.17241775989532471</v>
      </c>
      <c r="K111" s="1">
        <v>0.65331069609507642</v>
      </c>
      <c r="L111" s="1">
        <v>1.3528013582342953</v>
      </c>
      <c r="M111" s="1">
        <v>1.0689303904923599</v>
      </c>
      <c r="N111" s="1">
        <v>2.3418371462862438E-3</v>
      </c>
    </row>
    <row r="112" spans="1:14" x14ac:dyDescent="0.35">
      <c r="A112">
        <v>7830410</v>
      </c>
      <c r="B112" t="s">
        <v>38</v>
      </c>
      <c r="C112" t="s">
        <v>96</v>
      </c>
      <c r="D112" t="s">
        <v>392</v>
      </c>
      <c r="E112" t="s">
        <v>539</v>
      </c>
      <c r="F112" s="6">
        <v>1.697792869269949E-3</v>
      </c>
      <c r="G112" t="s">
        <v>540</v>
      </c>
      <c r="H112" t="s">
        <v>401</v>
      </c>
      <c r="I112">
        <v>63.690000000000005</v>
      </c>
      <c r="J112" s="1">
        <v>-2.5342816486954689E-2</v>
      </c>
      <c r="K112" s="1">
        <v>5.8743633276740238E-2</v>
      </c>
      <c r="L112" s="1">
        <v>0.12122241086587437</v>
      </c>
      <c r="M112" s="1">
        <v>0.10814940706780891</v>
      </c>
      <c r="N112" s="1">
        <v>-4.3026853118768572E-5</v>
      </c>
    </row>
    <row r="113" spans="1:14" x14ac:dyDescent="0.35">
      <c r="A113">
        <v>7830410</v>
      </c>
      <c r="B113" t="s">
        <v>38</v>
      </c>
      <c r="C113" t="s">
        <v>96</v>
      </c>
      <c r="D113" t="s">
        <v>392</v>
      </c>
      <c r="E113" t="s">
        <v>541</v>
      </c>
      <c r="F113" s="6">
        <v>1.3582342954159592E-2</v>
      </c>
      <c r="G113" t="s">
        <v>542</v>
      </c>
      <c r="H113" t="s">
        <v>543</v>
      </c>
      <c r="I113">
        <v>65.474999999999994</v>
      </c>
      <c r="J113" s="1">
        <v>-4.9414103850722313E-3</v>
      </c>
      <c r="K113" s="1">
        <v>0.44142614601018676</v>
      </c>
      <c r="L113" s="1">
        <v>1.0471986417657044</v>
      </c>
      <c r="M113" s="1">
        <v>0.88964346349745327</v>
      </c>
      <c r="N113" s="1">
        <v>-6.7115930527296855E-5</v>
      </c>
    </row>
    <row r="114" spans="1:14" x14ac:dyDescent="0.35">
      <c r="A114">
        <v>7830410</v>
      </c>
      <c r="B114" t="s">
        <v>38</v>
      </c>
      <c r="C114" t="s">
        <v>96</v>
      </c>
      <c r="D114" t="s">
        <v>392</v>
      </c>
      <c r="E114" t="s">
        <v>544</v>
      </c>
      <c r="F114" s="6">
        <v>2.037351443123939E-2</v>
      </c>
      <c r="G114" t="s">
        <v>545</v>
      </c>
      <c r="H114" t="s">
        <v>256</v>
      </c>
      <c r="I114">
        <v>72.72</v>
      </c>
      <c r="J114" s="1">
        <v>2.8634367510676384E-2</v>
      </c>
      <c r="K114" s="1">
        <v>0.9168081494057726</v>
      </c>
      <c r="L114" s="1">
        <v>1.7439728353140918</v>
      </c>
      <c r="M114" s="1">
        <v>1.4831919127692594</v>
      </c>
      <c r="N114" s="1">
        <v>5.8338269970817759E-4</v>
      </c>
    </row>
    <row r="115" spans="1:14" x14ac:dyDescent="0.35">
      <c r="A115">
        <v>7830410</v>
      </c>
      <c r="B115" t="s">
        <v>38</v>
      </c>
      <c r="C115" t="s">
        <v>96</v>
      </c>
      <c r="D115" t="s">
        <v>392</v>
      </c>
      <c r="E115" t="s">
        <v>546</v>
      </c>
      <c r="F115" s="6">
        <v>1.697792869269949E-3</v>
      </c>
      <c r="G115" t="s">
        <v>254</v>
      </c>
      <c r="H115" t="s">
        <v>431</v>
      </c>
      <c r="I115">
        <v>80.325000000000003</v>
      </c>
      <c r="J115" s="1">
        <v>-5.0492193549871445E-2</v>
      </c>
      <c r="K115" s="1">
        <v>0.12920203735144312</v>
      </c>
      <c r="L115" s="1">
        <v>0.14499151103565366</v>
      </c>
      <c r="M115" s="1">
        <v>0.13633277258362955</v>
      </c>
      <c r="N115" s="1">
        <v>-8.5725286162769855E-5</v>
      </c>
    </row>
    <row r="116" spans="1:14" x14ac:dyDescent="0.35">
      <c r="A116">
        <v>7830410</v>
      </c>
      <c r="B116" t="s">
        <v>38</v>
      </c>
      <c r="C116" t="s">
        <v>96</v>
      </c>
      <c r="D116" t="s">
        <v>392</v>
      </c>
      <c r="E116" t="s">
        <v>547</v>
      </c>
      <c r="F116" s="6">
        <v>5.0933786078098476E-3</v>
      </c>
      <c r="G116" t="s">
        <v>548</v>
      </c>
      <c r="H116" t="s">
        <v>549</v>
      </c>
      <c r="I116">
        <v>54.384999999999998</v>
      </c>
      <c r="J116" s="1">
        <v>-0.12849065661430359</v>
      </c>
      <c r="K116" s="1">
        <v>0.16451612903225807</v>
      </c>
      <c r="L116" s="1">
        <v>0.34278438030560271</v>
      </c>
      <c r="M116" s="1">
        <v>0.27707980403673471</v>
      </c>
      <c r="N116" s="1">
        <v>-6.5445156170273479E-4</v>
      </c>
    </row>
    <row r="117" spans="1:14" x14ac:dyDescent="0.35">
      <c r="A117">
        <v>7830410</v>
      </c>
      <c r="B117" t="s">
        <v>38</v>
      </c>
      <c r="C117" t="s">
        <v>96</v>
      </c>
      <c r="D117" t="s">
        <v>392</v>
      </c>
      <c r="E117" t="s">
        <v>550</v>
      </c>
      <c r="F117" s="6">
        <v>1.1884550084889643E-2</v>
      </c>
      <c r="G117" t="s">
        <v>551</v>
      </c>
      <c r="H117" t="s">
        <v>552</v>
      </c>
      <c r="I117">
        <v>72.474999999999994</v>
      </c>
      <c r="J117" s="1">
        <v>0.13337552547454834</v>
      </c>
      <c r="K117" s="1">
        <v>0.46943972835314091</v>
      </c>
      <c r="L117" s="1">
        <v>1.0969439728353141</v>
      </c>
      <c r="M117" s="1">
        <v>0.86044144428039437</v>
      </c>
      <c r="N117" s="1">
        <v>1.5851081126007443E-3</v>
      </c>
    </row>
    <row r="118" spans="1:14" x14ac:dyDescent="0.35">
      <c r="A118">
        <v>7830410</v>
      </c>
      <c r="B118" t="s">
        <v>38</v>
      </c>
      <c r="C118" t="s">
        <v>96</v>
      </c>
      <c r="D118" t="s">
        <v>392</v>
      </c>
      <c r="E118" t="s">
        <v>553</v>
      </c>
      <c r="F118" s="6">
        <v>1.3582342954159592E-2</v>
      </c>
      <c r="G118" t="s">
        <v>169</v>
      </c>
      <c r="H118" t="s">
        <v>554</v>
      </c>
      <c r="I118">
        <v>65.295000000000002</v>
      </c>
      <c r="J118" s="1">
        <v>-0.10132250934839249</v>
      </c>
      <c r="K118" s="1">
        <v>0.58675721561969441</v>
      </c>
      <c r="L118" s="1">
        <v>0.97792869269949068</v>
      </c>
      <c r="M118" s="1">
        <v>0.88828524992704794</v>
      </c>
      <c r="N118" s="1">
        <v>-1.376197070945908E-3</v>
      </c>
    </row>
    <row r="119" spans="1:14" x14ac:dyDescent="0.35">
      <c r="A119">
        <v>7830410</v>
      </c>
      <c r="B119" t="s">
        <v>38</v>
      </c>
      <c r="C119" t="s">
        <v>96</v>
      </c>
      <c r="D119" t="s">
        <v>392</v>
      </c>
      <c r="E119" t="s">
        <v>555</v>
      </c>
      <c r="F119" s="6">
        <v>0.21222410865874364</v>
      </c>
      <c r="G119" t="s">
        <v>556</v>
      </c>
      <c r="H119" t="s">
        <v>423</v>
      </c>
      <c r="I119">
        <v>69.454999999999998</v>
      </c>
      <c r="J119" s="1">
        <v>5.5037226527929306E-2</v>
      </c>
      <c r="K119" s="1">
        <v>6.7062818336162993</v>
      </c>
      <c r="L119" s="1">
        <v>19.291171477079796</v>
      </c>
      <c r="M119" s="1">
        <v>14.749575551782684</v>
      </c>
      <c r="N119" s="1">
        <v>1.1680226342939156E-2</v>
      </c>
    </row>
    <row r="120" spans="1:14" x14ac:dyDescent="0.35">
      <c r="A120">
        <v>7830410</v>
      </c>
      <c r="B120" t="s">
        <v>38</v>
      </c>
      <c r="C120" t="s">
        <v>96</v>
      </c>
      <c r="D120" t="s">
        <v>392</v>
      </c>
      <c r="E120" t="s">
        <v>557</v>
      </c>
      <c r="F120" s="6">
        <v>1.697792869269949E-3</v>
      </c>
      <c r="G120" t="s">
        <v>558</v>
      </c>
      <c r="H120" t="s">
        <v>559</v>
      </c>
      <c r="I120">
        <v>52.92</v>
      </c>
      <c r="J120" s="1">
        <v>-0.16142658889293671</v>
      </c>
      <c r="K120" s="1">
        <v>5.4668930390492365E-2</v>
      </c>
      <c r="L120" s="1">
        <v>0.10933786078098473</v>
      </c>
      <c r="M120" s="1">
        <v>8.9813245375006637E-2</v>
      </c>
      <c r="N120" s="1">
        <v>-2.740689115329995E-4</v>
      </c>
    </row>
    <row r="121" spans="1:14" x14ac:dyDescent="0.35">
      <c r="A121">
        <v>7830410</v>
      </c>
      <c r="B121" t="s">
        <v>38</v>
      </c>
      <c r="C121" t="s">
        <v>96</v>
      </c>
      <c r="D121" t="s">
        <v>392</v>
      </c>
      <c r="E121" t="s">
        <v>560</v>
      </c>
      <c r="F121" s="6">
        <v>5.0933786078098476E-3</v>
      </c>
      <c r="G121" t="s">
        <v>540</v>
      </c>
      <c r="H121" t="s">
        <v>561</v>
      </c>
      <c r="I121">
        <v>64.094999999999999</v>
      </c>
      <c r="J121" s="1">
        <v>-8.4151305258274078E-2</v>
      </c>
      <c r="K121" s="1">
        <v>0.17623089983022072</v>
      </c>
      <c r="L121" s="1">
        <v>0.36723259762308996</v>
      </c>
      <c r="M121" s="1">
        <v>0.32648556098873227</v>
      </c>
      <c r="N121" s="1">
        <v>-4.286144580217695E-4</v>
      </c>
    </row>
    <row r="122" spans="1:14" x14ac:dyDescent="0.35">
      <c r="A122">
        <v>7830410</v>
      </c>
      <c r="B122" t="s">
        <v>38</v>
      </c>
      <c r="C122" t="s">
        <v>96</v>
      </c>
      <c r="D122" t="s">
        <v>392</v>
      </c>
      <c r="E122" t="s">
        <v>397</v>
      </c>
      <c r="F122" s="6">
        <v>2.5466893039049237E-2</v>
      </c>
      <c r="G122" t="s">
        <v>398</v>
      </c>
      <c r="H122" t="s">
        <v>206</v>
      </c>
      <c r="I122">
        <v>76.349999999999994</v>
      </c>
      <c r="J122" s="1">
        <v>0.17112289369106293</v>
      </c>
      <c r="K122" s="1">
        <v>1.072156196943973</v>
      </c>
      <c r="L122" s="1">
        <v>2.5466893039049237</v>
      </c>
      <c r="M122" s="1">
        <v>1.9431240165982466</v>
      </c>
      <c r="N122" s="1">
        <v>4.3579684301628934E-3</v>
      </c>
    </row>
    <row r="123" spans="1:14" x14ac:dyDescent="0.35">
      <c r="A123">
        <v>7830410</v>
      </c>
      <c r="B123" t="s">
        <v>38</v>
      </c>
      <c r="C123" t="s">
        <v>96</v>
      </c>
      <c r="D123" t="s">
        <v>392</v>
      </c>
      <c r="E123" t="s">
        <v>562</v>
      </c>
      <c r="F123" s="6">
        <v>1.697792869269949E-3</v>
      </c>
      <c r="G123" t="s">
        <v>563</v>
      </c>
      <c r="H123" t="s">
        <v>564</v>
      </c>
      <c r="I123">
        <v>40.89</v>
      </c>
      <c r="J123" s="1">
        <v>-0.21897155046463013</v>
      </c>
      <c r="K123" s="1">
        <v>4.9575551782682512E-2</v>
      </c>
      <c r="L123" s="1">
        <v>9.2699490662139214E-2</v>
      </c>
      <c r="M123" s="1">
        <v>6.9439730943767236E-2</v>
      </c>
      <c r="N123" s="1">
        <v>-3.7176833695183381E-4</v>
      </c>
    </row>
    <row r="124" spans="1:14" x14ac:dyDescent="0.35">
      <c r="A124">
        <v>7830410</v>
      </c>
      <c r="B124" t="s">
        <v>38</v>
      </c>
      <c r="C124" t="s">
        <v>96</v>
      </c>
      <c r="D124" t="s">
        <v>392</v>
      </c>
      <c r="E124" t="s">
        <v>565</v>
      </c>
      <c r="F124" s="6">
        <v>1.8675721561969439E-2</v>
      </c>
      <c r="G124" t="s">
        <v>566</v>
      </c>
      <c r="H124" t="s">
        <v>567</v>
      </c>
      <c r="I124">
        <v>62.754999999999995</v>
      </c>
      <c r="J124" s="1">
        <v>3.0033811926841736E-2</v>
      </c>
      <c r="K124" s="1">
        <v>0.47436332767402373</v>
      </c>
      <c r="L124" s="1">
        <v>1.5183361629881154</v>
      </c>
      <c r="M124" s="1">
        <v>1.172835314091681</v>
      </c>
      <c r="N124" s="1">
        <v>5.6090310899025309E-4</v>
      </c>
    </row>
    <row r="125" spans="1:14" x14ac:dyDescent="0.35">
      <c r="A125">
        <v>7830410</v>
      </c>
      <c r="B125" t="s">
        <v>38</v>
      </c>
      <c r="C125" t="s">
        <v>96</v>
      </c>
      <c r="D125" t="s">
        <v>392</v>
      </c>
      <c r="E125" t="s">
        <v>399</v>
      </c>
      <c r="F125" s="6">
        <v>0.25806451612903225</v>
      </c>
      <c r="G125" t="s">
        <v>400</v>
      </c>
      <c r="H125" t="s">
        <v>401</v>
      </c>
      <c r="I125">
        <v>62.78</v>
      </c>
      <c r="J125" s="1">
        <v>-7.3093675076961517E-2</v>
      </c>
      <c r="K125" s="1">
        <v>8.2322580645161292</v>
      </c>
      <c r="L125" s="1">
        <v>18.425806451612903</v>
      </c>
      <c r="M125" s="1">
        <v>16.206451416015625</v>
      </c>
      <c r="N125" s="1">
        <v>-1.8862883890828779E-2</v>
      </c>
    </row>
    <row r="126" spans="1:14" x14ac:dyDescent="0.35">
      <c r="A126">
        <v>7830410</v>
      </c>
      <c r="B126" t="s">
        <v>38</v>
      </c>
      <c r="C126" t="s">
        <v>96</v>
      </c>
      <c r="D126" t="s">
        <v>392</v>
      </c>
      <c r="E126" t="s">
        <v>568</v>
      </c>
      <c r="F126" s="6">
        <v>5.0933786078098476E-3</v>
      </c>
      <c r="G126" t="s">
        <v>569</v>
      </c>
      <c r="H126" t="s">
        <v>206</v>
      </c>
      <c r="I126">
        <v>95.734999999999999</v>
      </c>
      <c r="J126" s="1">
        <v>0.23888158798217773</v>
      </c>
      <c r="K126" s="1">
        <v>0.50118845500848908</v>
      </c>
      <c r="L126" s="1">
        <v>0.50933786078098475</v>
      </c>
      <c r="M126" s="1">
        <v>0.48743631722364444</v>
      </c>
      <c r="N126" s="1">
        <v>1.2167143700280701E-3</v>
      </c>
    </row>
    <row r="127" spans="1:14" x14ac:dyDescent="0.35">
      <c r="A127">
        <v>7830410</v>
      </c>
      <c r="B127" t="s">
        <v>38</v>
      </c>
      <c r="C127" t="s">
        <v>96</v>
      </c>
      <c r="D127" t="s">
        <v>392</v>
      </c>
      <c r="E127" t="s">
        <v>570</v>
      </c>
      <c r="F127" s="6">
        <v>6.7911714770797962E-3</v>
      </c>
      <c r="G127" t="s">
        <v>571</v>
      </c>
      <c r="H127" t="s">
        <v>572</v>
      </c>
      <c r="I127">
        <v>83.81</v>
      </c>
      <c r="J127" s="1">
        <v>0.14894880354404449</v>
      </c>
      <c r="K127" s="1">
        <v>0.50322580645161286</v>
      </c>
      <c r="L127" s="1">
        <v>0.67775891341256367</v>
      </c>
      <c r="M127" s="1">
        <v>0.5691001905042975</v>
      </c>
      <c r="N127" s="1">
        <v>1.0115368661734771E-3</v>
      </c>
    </row>
    <row r="128" spans="1:14" x14ac:dyDescent="0.35">
      <c r="A128">
        <v>7830410</v>
      </c>
      <c r="B128" t="s">
        <v>38</v>
      </c>
      <c r="C128" t="s">
        <v>96</v>
      </c>
      <c r="D128" t="s">
        <v>392</v>
      </c>
      <c r="E128" t="s">
        <v>573</v>
      </c>
      <c r="F128" s="6">
        <v>1.0186757215619695E-2</v>
      </c>
      <c r="G128" t="s">
        <v>501</v>
      </c>
      <c r="H128" t="s">
        <v>206</v>
      </c>
      <c r="I128">
        <v>75.59</v>
      </c>
      <c r="J128" s="1">
        <v>0.17156873643398285</v>
      </c>
      <c r="K128" s="1">
        <v>0.41460101867572163</v>
      </c>
      <c r="L128" s="1">
        <v>1.0186757215619695</v>
      </c>
      <c r="M128" s="1">
        <v>0.77011882995709102</v>
      </c>
      <c r="N128" s="1">
        <v>1.7477290638436285E-3</v>
      </c>
    </row>
    <row r="129" spans="1:14" x14ac:dyDescent="0.35">
      <c r="A129">
        <v>7830410</v>
      </c>
      <c r="B129" t="s">
        <v>38</v>
      </c>
      <c r="C129" t="s">
        <v>96</v>
      </c>
      <c r="D129" t="s">
        <v>392</v>
      </c>
      <c r="E129" t="s">
        <v>574</v>
      </c>
      <c r="F129" s="6">
        <v>5.6027164685908321E-2</v>
      </c>
      <c r="G129" t="s">
        <v>575</v>
      </c>
      <c r="H129" t="s">
        <v>576</v>
      </c>
      <c r="I129">
        <v>57.825000000000003</v>
      </c>
      <c r="J129" s="1">
        <v>4.6225838363170624E-2</v>
      </c>
      <c r="K129" s="1">
        <v>1.932937181663837</v>
      </c>
      <c r="L129" s="1">
        <v>4.8575551782682513</v>
      </c>
      <c r="M129" s="1">
        <v>3.2383700761001664</v>
      </c>
      <c r="N129" s="1">
        <v>2.5899026587175391E-3</v>
      </c>
    </row>
    <row r="130" spans="1:14" x14ac:dyDescent="0.35">
      <c r="A130">
        <v>7830410</v>
      </c>
      <c r="B130" t="s">
        <v>38</v>
      </c>
      <c r="C130" t="s">
        <v>96</v>
      </c>
      <c r="D130" t="s">
        <v>392</v>
      </c>
      <c r="E130" t="s">
        <v>577</v>
      </c>
      <c r="F130" s="6">
        <v>2.2071307300509338E-2</v>
      </c>
      <c r="G130" t="s">
        <v>578</v>
      </c>
      <c r="H130" t="s">
        <v>257</v>
      </c>
      <c r="I130">
        <v>67.024999999999991</v>
      </c>
      <c r="J130" s="1">
        <v>0.10191150009632111</v>
      </c>
      <c r="K130" s="1">
        <v>0.99983022071307293</v>
      </c>
      <c r="L130" s="1">
        <v>2.0327674023769098</v>
      </c>
      <c r="M130" s="1">
        <v>1.4787775891341257</v>
      </c>
      <c r="N130" s="1">
        <v>2.2493200360817903E-3</v>
      </c>
    </row>
    <row r="131" spans="1:14" x14ac:dyDescent="0.35">
      <c r="A131">
        <v>7830410</v>
      </c>
      <c r="B131" t="s">
        <v>38</v>
      </c>
      <c r="C131" t="s">
        <v>96</v>
      </c>
      <c r="D131" t="s">
        <v>392</v>
      </c>
      <c r="E131" t="s">
        <v>402</v>
      </c>
      <c r="F131" s="6">
        <v>1.697792869269949E-3</v>
      </c>
      <c r="G131" t="s">
        <v>169</v>
      </c>
      <c r="H131" t="s">
        <v>237</v>
      </c>
      <c r="I131">
        <v>71.795000000000002</v>
      </c>
      <c r="J131" s="1">
        <v>5.5372506380081177E-2</v>
      </c>
      <c r="K131" s="1">
        <v>7.3344651952461801E-2</v>
      </c>
      <c r="L131" s="1">
        <v>0.15212224108658742</v>
      </c>
      <c r="M131" s="1">
        <v>0.12190153319483499</v>
      </c>
      <c r="N131" s="1">
        <v>9.4011046485706579E-5</v>
      </c>
    </row>
    <row r="132" spans="1:14" x14ac:dyDescent="0.35">
      <c r="A132">
        <v>7830410</v>
      </c>
      <c r="B132" t="s">
        <v>38</v>
      </c>
      <c r="C132" t="s">
        <v>96</v>
      </c>
      <c r="D132" t="s">
        <v>392</v>
      </c>
      <c r="E132" t="s">
        <v>579</v>
      </c>
      <c r="F132" s="6">
        <v>3.3955857385398981E-3</v>
      </c>
      <c r="G132" t="s">
        <v>580</v>
      </c>
      <c r="H132" t="s">
        <v>364</v>
      </c>
      <c r="I132">
        <v>71.62</v>
      </c>
      <c r="J132" s="1">
        <v>-2.1042400971055031E-2</v>
      </c>
      <c r="K132" s="1">
        <v>0.16162988115449917</v>
      </c>
      <c r="L132" s="1">
        <v>0.27164685908319186</v>
      </c>
      <c r="M132" s="1">
        <v>0.24312393369820404</v>
      </c>
      <c r="N132" s="1">
        <v>-7.1451276641952568E-5</v>
      </c>
    </row>
    <row r="133" spans="1:14" x14ac:dyDescent="0.35">
      <c r="A133">
        <v>7830410</v>
      </c>
      <c r="B133" t="s">
        <v>38</v>
      </c>
      <c r="C133" t="s">
        <v>96</v>
      </c>
      <c r="D133" t="s">
        <v>392</v>
      </c>
      <c r="E133" t="s">
        <v>581</v>
      </c>
      <c r="F133" s="6">
        <v>1.5280135823429542E-2</v>
      </c>
      <c r="G133" t="s">
        <v>582</v>
      </c>
      <c r="H133" t="s">
        <v>221</v>
      </c>
      <c r="I133">
        <v>48.215000000000003</v>
      </c>
      <c r="J133" s="1">
        <v>-1.1050072498619556E-2</v>
      </c>
      <c r="K133" s="1">
        <v>0.37130730050933786</v>
      </c>
      <c r="L133" s="1">
        <v>1.2697792869269948</v>
      </c>
      <c r="M133" s="1">
        <v>0.73650255834712242</v>
      </c>
      <c r="N133" s="1">
        <v>-1.6884660863765026E-4</v>
      </c>
    </row>
    <row r="134" spans="1:14" x14ac:dyDescent="0.35">
      <c r="A134">
        <v>7830410</v>
      </c>
      <c r="B134" t="s">
        <v>38</v>
      </c>
      <c r="C134" t="s">
        <v>96</v>
      </c>
      <c r="D134" t="s">
        <v>392</v>
      </c>
      <c r="E134" t="s">
        <v>403</v>
      </c>
      <c r="F134" s="6">
        <v>6.7911714770797962E-3</v>
      </c>
      <c r="G134" t="s">
        <v>404</v>
      </c>
      <c r="H134" t="s">
        <v>405</v>
      </c>
      <c r="I134">
        <v>73.824999999999989</v>
      </c>
      <c r="J134" s="1">
        <v>7.5387962162494659E-2</v>
      </c>
      <c r="K134" s="1">
        <v>0.29609507640067911</v>
      </c>
      <c r="L134" s="1">
        <v>0.62139219015280134</v>
      </c>
      <c r="M134" s="1">
        <v>0.50118847573349956</v>
      </c>
      <c r="N134" s="1">
        <v>5.1197257835310464E-4</v>
      </c>
    </row>
    <row r="135" spans="1:14" x14ac:dyDescent="0.35">
      <c r="A135">
        <v>7830410</v>
      </c>
      <c r="B135" t="s">
        <v>38</v>
      </c>
      <c r="C135" t="s">
        <v>96</v>
      </c>
      <c r="D135" t="s">
        <v>392</v>
      </c>
      <c r="E135" t="s">
        <v>406</v>
      </c>
      <c r="F135" s="6">
        <v>1.697792869269949E-3</v>
      </c>
      <c r="G135" t="s">
        <v>206</v>
      </c>
      <c r="H135" t="s">
        <v>206</v>
      </c>
      <c r="I135">
        <v>98.494117647058843</v>
      </c>
      <c r="J135" s="1">
        <v>7.0714876055717468E-2</v>
      </c>
      <c r="K135" s="1">
        <v>0.1697792869269949</v>
      </c>
      <c r="L135" s="1">
        <v>0.1697792869269949</v>
      </c>
      <c r="M135" s="1">
        <v>0.16723259762308998</v>
      </c>
      <c r="N135" s="1">
        <v>1.2005921231870538E-4</v>
      </c>
    </row>
    <row r="136" spans="1:14" x14ac:dyDescent="0.35">
      <c r="A136">
        <v>7830410</v>
      </c>
      <c r="B136" t="s">
        <v>38</v>
      </c>
      <c r="C136" t="s">
        <v>96</v>
      </c>
      <c r="D136" t="s">
        <v>392</v>
      </c>
      <c r="E136" t="s">
        <v>407</v>
      </c>
      <c r="F136" s="6">
        <v>3.3955857385398983E-2</v>
      </c>
      <c r="G136" t="s">
        <v>408</v>
      </c>
      <c r="H136" t="s">
        <v>409</v>
      </c>
      <c r="I136">
        <v>68.459999999999994</v>
      </c>
      <c r="J136" s="1">
        <v>0.19115148484706879</v>
      </c>
      <c r="K136" s="1">
        <v>1.8200339558573855</v>
      </c>
      <c r="L136" s="1">
        <v>3.3853989813242786</v>
      </c>
      <c r="M136" s="1">
        <v>2.3259762308998302</v>
      </c>
      <c r="N136" s="1">
        <v>6.4907125584743224E-3</v>
      </c>
    </row>
    <row r="137" spans="1:14" x14ac:dyDescent="0.35">
      <c r="A137">
        <v>7830410</v>
      </c>
      <c r="B137" t="s">
        <v>38</v>
      </c>
      <c r="C137" t="s">
        <v>96</v>
      </c>
      <c r="D137" t="s">
        <v>392</v>
      </c>
      <c r="E137" t="s">
        <v>583</v>
      </c>
      <c r="F137" s="6">
        <v>2.5466893039049237E-2</v>
      </c>
      <c r="G137" t="s">
        <v>584</v>
      </c>
      <c r="H137" t="s">
        <v>254</v>
      </c>
      <c r="I137">
        <v>61.1</v>
      </c>
      <c r="J137" s="1">
        <v>-8.3173796534538269E-2</v>
      </c>
      <c r="K137" s="1">
        <v>0.95246179966044142</v>
      </c>
      <c r="L137" s="1">
        <v>1.9380305602716468</v>
      </c>
      <c r="M137" s="1">
        <v>1.5534804753820035</v>
      </c>
      <c r="N137" s="1">
        <v>-2.1181781799967303E-3</v>
      </c>
    </row>
    <row r="138" spans="1:14" x14ac:dyDescent="0.35">
      <c r="A138">
        <v>7830410</v>
      </c>
      <c r="B138" t="s">
        <v>38</v>
      </c>
      <c r="C138" t="s">
        <v>96</v>
      </c>
      <c r="D138" t="s">
        <v>392</v>
      </c>
      <c r="E138" t="s">
        <v>410</v>
      </c>
      <c r="F138" s="6">
        <v>4.7538200339558571E-2</v>
      </c>
      <c r="G138" t="s">
        <v>411</v>
      </c>
      <c r="H138" t="s">
        <v>405</v>
      </c>
      <c r="I138">
        <v>70.674999999999997</v>
      </c>
      <c r="J138" s="1">
        <v>9.9735520780086517E-2</v>
      </c>
      <c r="K138" s="1">
        <v>1.8207130730050931</v>
      </c>
      <c r="L138" s="1">
        <v>4.3497453310696095</v>
      </c>
      <c r="M138" s="1">
        <v>3.3609506189317169</v>
      </c>
      <c r="N138" s="1">
        <v>4.7412471678139594E-3</v>
      </c>
    </row>
    <row r="139" spans="1:14" x14ac:dyDescent="0.35">
      <c r="A139">
        <v>7830410</v>
      </c>
      <c r="B139" t="s">
        <v>38</v>
      </c>
      <c r="C139" t="s">
        <v>96</v>
      </c>
      <c r="D139" t="s">
        <v>392</v>
      </c>
      <c r="E139" t="s">
        <v>585</v>
      </c>
      <c r="F139" s="6">
        <v>4.5840407470288627E-2</v>
      </c>
      <c r="G139" t="s">
        <v>586</v>
      </c>
      <c r="H139" t="s">
        <v>587</v>
      </c>
      <c r="I139">
        <v>56.800000000000004</v>
      </c>
      <c r="J139" s="1">
        <v>-9.5961183309555054E-2</v>
      </c>
      <c r="K139" s="1">
        <v>1.4256366723259764</v>
      </c>
      <c r="L139" s="1">
        <v>3.0804753820033959</v>
      </c>
      <c r="M139" s="1">
        <v>2.5991511035653652</v>
      </c>
      <c r="N139" s="1">
        <v>-4.3988997442410641E-3</v>
      </c>
    </row>
    <row r="140" spans="1:14" x14ac:dyDescent="0.35">
      <c r="A140">
        <v>7830410</v>
      </c>
      <c r="B140" t="s">
        <v>38</v>
      </c>
      <c r="C140" t="s">
        <v>96</v>
      </c>
      <c r="D140" t="s">
        <v>414</v>
      </c>
      <c r="E140" t="s">
        <v>422</v>
      </c>
      <c r="F140" s="6">
        <v>1.697792869269949E-3</v>
      </c>
      <c r="G140" t="s">
        <v>404</v>
      </c>
      <c r="H140" t="s">
        <v>423</v>
      </c>
      <c r="I140">
        <v>74.715000000000003</v>
      </c>
      <c r="J140" s="1">
        <v>9.4249077141284943E-2</v>
      </c>
      <c r="K140" s="1">
        <v>7.4023769100169778E-2</v>
      </c>
      <c r="L140" s="1">
        <v>0.15432937181663839</v>
      </c>
      <c r="M140" s="1">
        <v>0.12682512215321254</v>
      </c>
      <c r="N140" s="1">
        <v>1.6001541110574692E-4</v>
      </c>
    </row>
    <row r="141" spans="1:14" x14ac:dyDescent="0.35">
      <c r="A141">
        <v>7830410</v>
      </c>
      <c r="B141" t="s">
        <v>38</v>
      </c>
      <c r="C141" t="s">
        <v>96</v>
      </c>
      <c r="D141" t="s">
        <v>492</v>
      </c>
      <c r="E141" t="s">
        <v>514</v>
      </c>
      <c r="F141" s="6">
        <v>1.0186757215619695E-2</v>
      </c>
      <c r="G141" t="s">
        <v>515</v>
      </c>
      <c r="H141" t="s">
        <v>491</v>
      </c>
      <c r="I141">
        <v>76.415000000000006</v>
      </c>
      <c r="J141" s="1">
        <v>-1.5521900495514274E-3</v>
      </c>
      <c r="K141" s="1">
        <v>0.60509337860780987</v>
      </c>
      <c r="L141" s="1">
        <v>0.80373514431239401</v>
      </c>
      <c r="M141" s="1">
        <v>0.77826826681710271</v>
      </c>
      <c r="N141" s="1">
        <v>-1.5811783187281096E-5</v>
      </c>
    </row>
    <row r="142" spans="1:14" x14ac:dyDescent="0.35">
      <c r="A142">
        <f>A141</f>
        <v>7830410</v>
      </c>
      <c r="B142" t="str">
        <f>B141</f>
        <v>Atlanta Heights Charter School</v>
      </c>
      <c r="C142" t="str">
        <f>C141</f>
        <v>E</v>
      </c>
      <c r="D142" s="4" t="s">
        <v>2937</v>
      </c>
      <c r="F142" s="6">
        <v>1</v>
      </c>
      <c r="J142" s="1" t="s">
        <v>2938</v>
      </c>
      <c r="K142" s="1">
        <v>36.694057724957567</v>
      </c>
      <c r="L142" s="1">
        <v>82.699830220713068</v>
      </c>
      <c r="M142" s="1">
        <v>66.368590545654314</v>
      </c>
      <c r="N142" s="1">
        <v>1.2394420044806571E-2</v>
      </c>
    </row>
    <row r="143" spans="1:14" x14ac:dyDescent="0.35">
      <c r="A143">
        <v>7830627</v>
      </c>
      <c r="B143" t="s">
        <v>40</v>
      </c>
      <c r="C143" t="s">
        <v>96</v>
      </c>
      <c r="D143" t="s">
        <v>392</v>
      </c>
      <c r="E143" t="s">
        <v>555</v>
      </c>
      <c r="F143" s="6">
        <v>3.5714285714285712E-2</v>
      </c>
      <c r="G143" t="s">
        <v>556</v>
      </c>
      <c r="H143" t="s">
        <v>423</v>
      </c>
      <c r="I143">
        <v>69.454999999999998</v>
      </c>
      <c r="J143" s="1">
        <v>5.5037226527929306E-2</v>
      </c>
      <c r="K143" s="1">
        <v>1.1285714285714286</v>
      </c>
      <c r="L143" s="1">
        <v>3.2464285714285714</v>
      </c>
      <c r="M143" s="1">
        <v>2.4821428571428572</v>
      </c>
      <c r="N143" s="1">
        <v>1.9656152331403321E-3</v>
      </c>
    </row>
    <row r="144" spans="1:14" x14ac:dyDescent="0.35">
      <c r="A144">
        <v>7830627</v>
      </c>
      <c r="B144" t="s">
        <v>40</v>
      </c>
      <c r="C144" t="s">
        <v>96</v>
      </c>
      <c r="D144" t="s">
        <v>392</v>
      </c>
      <c r="E144" t="s">
        <v>617</v>
      </c>
      <c r="F144" s="6">
        <v>3.5714285714285712E-2</v>
      </c>
      <c r="G144" t="s">
        <v>618</v>
      </c>
      <c r="H144" t="s">
        <v>619</v>
      </c>
      <c r="I144">
        <v>50.46</v>
      </c>
      <c r="J144" s="1">
        <v>-2.7580816298723221E-2</v>
      </c>
      <c r="K144" s="1">
        <v>1.1428571428571428</v>
      </c>
      <c r="L144" s="1">
        <v>2.8285714285714287</v>
      </c>
      <c r="M144" s="1">
        <v>1.8000000544956751</v>
      </c>
      <c r="N144" s="1">
        <v>-9.8502915352582932E-4</v>
      </c>
    </row>
    <row r="145" spans="1:14" x14ac:dyDescent="0.35">
      <c r="A145">
        <v>7830627</v>
      </c>
      <c r="B145" t="s">
        <v>40</v>
      </c>
      <c r="C145" t="s">
        <v>96</v>
      </c>
      <c r="D145" t="s">
        <v>392</v>
      </c>
      <c r="E145" t="s">
        <v>399</v>
      </c>
      <c r="F145" s="6">
        <v>7.1428571428571425E-2</v>
      </c>
      <c r="G145" t="s">
        <v>400</v>
      </c>
      <c r="H145" t="s">
        <v>401</v>
      </c>
      <c r="I145">
        <v>62.78</v>
      </c>
      <c r="J145" s="1">
        <v>-7.3093675076961517E-2</v>
      </c>
      <c r="K145" s="1">
        <v>2.2785714285714285</v>
      </c>
      <c r="L145" s="1">
        <v>5.1000000000000005</v>
      </c>
      <c r="M145" s="1">
        <v>4.4857142312186102</v>
      </c>
      <c r="N145" s="1">
        <v>-5.2209767912115368E-3</v>
      </c>
    </row>
    <row r="146" spans="1:14" x14ac:dyDescent="0.35">
      <c r="A146">
        <v>7830627</v>
      </c>
      <c r="B146" t="s">
        <v>40</v>
      </c>
      <c r="C146" t="s">
        <v>96</v>
      </c>
      <c r="D146" t="s">
        <v>392</v>
      </c>
      <c r="E146" t="s">
        <v>573</v>
      </c>
      <c r="F146" s="6">
        <v>3.5714285714285712E-2</v>
      </c>
      <c r="G146" t="s">
        <v>501</v>
      </c>
      <c r="H146" t="s">
        <v>206</v>
      </c>
      <c r="I146">
        <v>75.59</v>
      </c>
      <c r="J146" s="1">
        <v>0.17156873643398285</v>
      </c>
      <c r="K146" s="1">
        <v>1.4535714285714285</v>
      </c>
      <c r="L146" s="1">
        <v>3.5714285714285712</v>
      </c>
      <c r="M146" s="1">
        <v>2.6999999455043246</v>
      </c>
      <c r="N146" s="1">
        <v>6.1274548726422441E-3</v>
      </c>
    </row>
    <row r="147" spans="1:14" x14ac:dyDescent="0.35">
      <c r="A147">
        <v>7830627</v>
      </c>
      <c r="B147" t="s">
        <v>40</v>
      </c>
      <c r="C147" t="s">
        <v>96</v>
      </c>
      <c r="D147" t="s">
        <v>392</v>
      </c>
      <c r="E147" t="s">
        <v>574</v>
      </c>
      <c r="F147" s="6">
        <v>0.10714285714285714</v>
      </c>
      <c r="G147" t="s">
        <v>575</v>
      </c>
      <c r="H147" t="s">
        <v>576</v>
      </c>
      <c r="I147">
        <v>57.825000000000003</v>
      </c>
      <c r="J147" s="1">
        <v>4.6225838363170624E-2</v>
      </c>
      <c r="K147" s="1">
        <v>3.6964285714285712</v>
      </c>
      <c r="L147" s="1">
        <v>9.2892857142857146</v>
      </c>
      <c r="M147" s="1">
        <v>6.1928570611136298</v>
      </c>
      <c r="N147" s="1">
        <v>4.9527683960539949E-3</v>
      </c>
    </row>
    <row r="148" spans="1:14" x14ac:dyDescent="0.35">
      <c r="A148">
        <v>7830627</v>
      </c>
      <c r="B148" t="s">
        <v>40</v>
      </c>
      <c r="C148" t="s">
        <v>96</v>
      </c>
      <c r="D148" t="s">
        <v>392</v>
      </c>
      <c r="E148" t="s">
        <v>583</v>
      </c>
      <c r="F148" s="6">
        <v>3.5714285714285712E-2</v>
      </c>
      <c r="G148" t="s">
        <v>584</v>
      </c>
      <c r="H148" t="s">
        <v>254</v>
      </c>
      <c r="I148">
        <v>61.1</v>
      </c>
      <c r="J148" s="1">
        <v>-8.3173796534538269E-2</v>
      </c>
      <c r="K148" s="1">
        <v>1.3357142857142856</v>
      </c>
      <c r="L148" s="1">
        <v>2.7178571428571425</v>
      </c>
      <c r="M148" s="1">
        <v>2.1785714285714284</v>
      </c>
      <c r="N148" s="1">
        <v>-2.9704927333763665E-3</v>
      </c>
    </row>
    <row r="149" spans="1:14" x14ac:dyDescent="0.35">
      <c r="A149">
        <v>7830627</v>
      </c>
      <c r="B149" t="s">
        <v>40</v>
      </c>
      <c r="C149" t="s">
        <v>96</v>
      </c>
      <c r="D149" t="s">
        <v>392</v>
      </c>
      <c r="E149" t="s">
        <v>410</v>
      </c>
      <c r="F149" s="6">
        <v>3.5714285714285712E-2</v>
      </c>
      <c r="G149" t="s">
        <v>411</v>
      </c>
      <c r="H149" t="s">
        <v>405</v>
      </c>
      <c r="I149">
        <v>70.674999999999997</v>
      </c>
      <c r="J149" s="1">
        <v>9.9735520780086517E-2</v>
      </c>
      <c r="K149" s="1">
        <v>1.3678571428571427</v>
      </c>
      <c r="L149" s="1">
        <v>3.2678571428571428</v>
      </c>
      <c r="M149" s="1">
        <v>2.5249998910086493</v>
      </c>
      <c r="N149" s="1">
        <v>3.5619828850030899E-3</v>
      </c>
    </row>
    <row r="150" spans="1:14" x14ac:dyDescent="0.35">
      <c r="A150">
        <v>7830627</v>
      </c>
      <c r="B150" t="s">
        <v>40</v>
      </c>
      <c r="C150" t="s">
        <v>96</v>
      </c>
      <c r="D150" t="s">
        <v>305</v>
      </c>
      <c r="E150" t="s">
        <v>620</v>
      </c>
      <c r="F150" s="6">
        <v>3.5714285714285712E-2</v>
      </c>
      <c r="G150" t="s">
        <v>621</v>
      </c>
      <c r="H150" t="s">
        <v>622</v>
      </c>
      <c r="I150">
        <v>67.290000000000006</v>
      </c>
      <c r="J150" s="1">
        <v>-8.1567831337451935E-2</v>
      </c>
      <c r="K150" s="1">
        <v>1.3642857142857143</v>
      </c>
      <c r="L150" s="1">
        <v>2.6928571428571431</v>
      </c>
      <c r="M150" s="1">
        <v>2.4035715375627791</v>
      </c>
      <c r="N150" s="1">
        <v>-2.9131368334804259E-3</v>
      </c>
    </row>
    <row r="151" spans="1:14" x14ac:dyDescent="0.35">
      <c r="A151">
        <v>7830627</v>
      </c>
      <c r="B151" t="s">
        <v>40</v>
      </c>
      <c r="C151" t="s">
        <v>96</v>
      </c>
      <c r="D151" t="s">
        <v>305</v>
      </c>
      <c r="E151" t="s">
        <v>623</v>
      </c>
      <c r="F151" s="6">
        <v>3.5714285714285712E-2</v>
      </c>
      <c r="G151" t="s">
        <v>353</v>
      </c>
      <c r="H151" t="s">
        <v>327</v>
      </c>
      <c r="I151">
        <v>70.355000000000004</v>
      </c>
      <c r="J151" s="1">
        <v>-2.3391464725136757E-2</v>
      </c>
      <c r="K151" s="1">
        <v>1.4785714285714284</v>
      </c>
      <c r="L151" s="1">
        <v>2.8892857142857142</v>
      </c>
      <c r="M151" s="1">
        <v>2.5107143947056358</v>
      </c>
      <c r="N151" s="1">
        <v>-8.3540945446916983E-4</v>
      </c>
    </row>
    <row r="152" spans="1:14" x14ac:dyDescent="0.35">
      <c r="A152">
        <v>7830627</v>
      </c>
      <c r="B152" t="s">
        <v>40</v>
      </c>
      <c r="C152" t="s">
        <v>96</v>
      </c>
      <c r="D152" t="s">
        <v>305</v>
      </c>
      <c r="E152" t="s">
        <v>412</v>
      </c>
      <c r="F152" s="6">
        <v>3.5714285714285712E-2</v>
      </c>
      <c r="G152" t="s">
        <v>331</v>
      </c>
      <c r="H152" t="s">
        <v>413</v>
      </c>
      <c r="I152">
        <v>64.564999999999998</v>
      </c>
      <c r="J152" s="1">
        <v>-1.8161805346608162E-2</v>
      </c>
      <c r="K152" s="1">
        <v>1.4464285714285714</v>
      </c>
      <c r="L152" s="1">
        <v>3.0035714285714281</v>
      </c>
      <c r="M152" s="1">
        <v>2.3035714285714284</v>
      </c>
      <c r="N152" s="1">
        <v>-6.4863590523600578E-4</v>
      </c>
    </row>
    <row r="153" spans="1:14" x14ac:dyDescent="0.35">
      <c r="A153">
        <v>7830627</v>
      </c>
      <c r="B153" t="s">
        <v>40</v>
      </c>
      <c r="C153" t="s">
        <v>96</v>
      </c>
      <c r="D153" t="s">
        <v>414</v>
      </c>
      <c r="E153" t="s">
        <v>453</v>
      </c>
      <c r="F153" s="6">
        <v>3.5714285714285712E-2</v>
      </c>
      <c r="G153" t="s">
        <v>454</v>
      </c>
      <c r="H153" t="s">
        <v>373</v>
      </c>
      <c r="I153">
        <v>75.454999999999998</v>
      </c>
      <c r="J153" s="1">
        <v>4.1279520839452744E-2</v>
      </c>
      <c r="K153" s="1">
        <v>1.9964285714285712</v>
      </c>
      <c r="L153" s="1">
        <v>3</v>
      </c>
      <c r="M153" s="1">
        <v>2.6964285714285712</v>
      </c>
      <c r="N153" s="1">
        <v>1.4742686014090265E-3</v>
      </c>
    </row>
    <row r="154" spans="1:14" x14ac:dyDescent="0.35">
      <c r="A154">
        <v>7830627</v>
      </c>
      <c r="B154" t="s">
        <v>40</v>
      </c>
      <c r="C154" t="s">
        <v>96</v>
      </c>
      <c r="D154" t="s">
        <v>472</v>
      </c>
      <c r="E154" t="s">
        <v>624</v>
      </c>
      <c r="F154" s="6">
        <v>3.5714285714285712E-2</v>
      </c>
      <c r="G154" t="s">
        <v>625</v>
      </c>
      <c r="H154" t="s">
        <v>328</v>
      </c>
      <c r="I154">
        <v>76.569999999999993</v>
      </c>
      <c r="J154" s="1">
        <v>7.4926681816577911E-2</v>
      </c>
      <c r="K154" s="1">
        <v>1.6964285714285714</v>
      </c>
      <c r="L154" s="1">
        <v>3.3714285714285714</v>
      </c>
      <c r="M154" s="1">
        <v>2.7357142312186102</v>
      </c>
      <c r="N154" s="1">
        <v>2.6759529220206396E-3</v>
      </c>
    </row>
    <row r="155" spans="1:14" x14ac:dyDescent="0.35">
      <c r="A155">
        <v>7830627</v>
      </c>
      <c r="B155" t="s">
        <v>40</v>
      </c>
      <c r="C155" t="s">
        <v>96</v>
      </c>
      <c r="D155" t="s">
        <v>472</v>
      </c>
      <c r="E155" t="s">
        <v>626</v>
      </c>
      <c r="F155" s="6">
        <v>3.5714285714285712E-2</v>
      </c>
      <c r="G155" t="s">
        <v>627</v>
      </c>
      <c r="H155" t="s">
        <v>628</v>
      </c>
      <c r="I155">
        <v>67.709999999999994</v>
      </c>
      <c r="J155" s="1">
        <v>2.0955594256520271E-2</v>
      </c>
      <c r="K155" s="1">
        <v>1.1142857142857141</v>
      </c>
      <c r="L155" s="1">
        <v>2.9928571428571424</v>
      </c>
      <c r="M155" s="1">
        <v>2.4178570338657921</v>
      </c>
      <c r="N155" s="1">
        <v>7.4841408059000969E-4</v>
      </c>
    </row>
    <row r="156" spans="1:14" x14ac:dyDescent="0.35">
      <c r="A156">
        <v>7830627</v>
      </c>
      <c r="B156" t="s">
        <v>40</v>
      </c>
      <c r="C156" t="s">
        <v>96</v>
      </c>
      <c r="D156" t="s">
        <v>472</v>
      </c>
      <c r="E156" t="s">
        <v>629</v>
      </c>
      <c r="F156" s="6">
        <v>3.5714285714285712E-2</v>
      </c>
      <c r="G156" t="s">
        <v>630</v>
      </c>
      <c r="H156" t="s">
        <v>631</v>
      </c>
      <c r="I156">
        <v>64.77000000000001</v>
      </c>
      <c r="J156" s="1">
        <v>5.2010636776685715E-2</v>
      </c>
      <c r="K156" s="1">
        <v>1.2785714285714285</v>
      </c>
      <c r="L156" s="1">
        <v>3.089285714285714</v>
      </c>
      <c r="M156" s="1">
        <v>2.3142858232770647</v>
      </c>
      <c r="N156" s="1">
        <v>1.8575227420244897E-3</v>
      </c>
    </row>
    <row r="157" spans="1:14" x14ac:dyDescent="0.35">
      <c r="A157">
        <v>7830627</v>
      </c>
      <c r="B157" t="s">
        <v>40</v>
      </c>
      <c r="C157" t="s">
        <v>96</v>
      </c>
      <c r="D157" t="s">
        <v>472</v>
      </c>
      <c r="E157" t="s">
        <v>632</v>
      </c>
      <c r="F157" s="6">
        <v>3.5714285714285712E-2</v>
      </c>
      <c r="G157" t="s">
        <v>633</v>
      </c>
      <c r="H157" t="s">
        <v>612</v>
      </c>
      <c r="I157">
        <v>64.789999999999992</v>
      </c>
      <c r="J157" s="1">
        <v>-6.1622738838195801E-2</v>
      </c>
      <c r="K157" s="1">
        <v>1.2178571428571427</v>
      </c>
      <c r="L157" s="1">
        <v>2.5857142857142859</v>
      </c>
      <c r="M157" s="1">
        <v>2.3107141767229353</v>
      </c>
      <c r="N157" s="1">
        <v>-2.2008121013641357E-3</v>
      </c>
    </row>
    <row r="158" spans="1:14" x14ac:dyDescent="0.35">
      <c r="A158">
        <v>7830627</v>
      </c>
      <c r="B158" t="s">
        <v>40</v>
      </c>
      <c r="C158" t="s">
        <v>96</v>
      </c>
      <c r="D158" t="s">
        <v>472</v>
      </c>
      <c r="E158" t="s">
        <v>634</v>
      </c>
      <c r="F158" s="6">
        <v>3.5714285714285712E-2</v>
      </c>
      <c r="G158" t="s">
        <v>635</v>
      </c>
      <c r="H158" t="s">
        <v>561</v>
      </c>
      <c r="I158">
        <v>62.984999999999999</v>
      </c>
      <c r="J158" s="1">
        <v>-6.8052761256694794E-2</v>
      </c>
      <c r="K158" s="1">
        <v>1.4642857142857142</v>
      </c>
      <c r="L158" s="1">
        <v>2.5749999999999997</v>
      </c>
      <c r="M158" s="1">
        <v>2.2464286259242465</v>
      </c>
      <c r="N158" s="1">
        <v>-2.4304557591676712E-3</v>
      </c>
    </row>
    <row r="159" spans="1:14" x14ac:dyDescent="0.35">
      <c r="A159">
        <v>7830627</v>
      </c>
      <c r="B159" t="s">
        <v>40</v>
      </c>
      <c r="C159" t="s">
        <v>96</v>
      </c>
      <c r="D159" t="s">
        <v>476</v>
      </c>
      <c r="E159" t="s">
        <v>486</v>
      </c>
      <c r="F159" s="6">
        <v>3.5714285714285712E-2</v>
      </c>
      <c r="G159" t="s">
        <v>487</v>
      </c>
      <c r="H159" t="s">
        <v>488</v>
      </c>
      <c r="I159">
        <v>74.314999999999998</v>
      </c>
      <c r="J159" s="1">
        <v>6.59937784075737E-2</v>
      </c>
      <c r="K159" s="1">
        <v>2.1428571428571428</v>
      </c>
      <c r="L159" s="1">
        <v>3.1857142857142855</v>
      </c>
      <c r="M159" s="1">
        <v>2.6535715375627791</v>
      </c>
      <c r="N159" s="1">
        <v>2.3569206574133462E-3</v>
      </c>
    </row>
    <row r="160" spans="1:14" x14ac:dyDescent="0.35">
      <c r="A160">
        <v>7830627</v>
      </c>
      <c r="B160" t="s">
        <v>40</v>
      </c>
      <c r="C160" t="s">
        <v>96</v>
      </c>
      <c r="D160" t="s">
        <v>492</v>
      </c>
      <c r="E160" t="s">
        <v>636</v>
      </c>
      <c r="F160" s="6">
        <v>3.5714285714285712E-2</v>
      </c>
      <c r="G160" t="s">
        <v>637</v>
      </c>
      <c r="H160" t="s">
        <v>513</v>
      </c>
      <c r="I160">
        <v>74.58</v>
      </c>
      <c r="J160" s="1">
        <v>9.9801279604434967E-2</v>
      </c>
      <c r="K160" s="1">
        <v>1.8142857142857141</v>
      </c>
      <c r="L160" s="1">
        <v>3.1285714285714281</v>
      </c>
      <c r="M160" s="1">
        <v>2.6642856597900391</v>
      </c>
      <c r="N160" s="1">
        <v>3.5643314144441058E-3</v>
      </c>
    </row>
    <row r="161" spans="1:14" x14ac:dyDescent="0.35">
      <c r="A161">
        <v>7830627</v>
      </c>
      <c r="B161" t="s">
        <v>40</v>
      </c>
      <c r="C161" t="s">
        <v>96</v>
      </c>
      <c r="D161" t="s">
        <v>492</v>
      </c>
      <c r="E161" t="s">
        <v>638</v>
      </c>
      <c r="F161" s="6">
        <v>3.5714285714285712E-2</v>
      </c>
      <c r="G161" t="s">
        <v>639</v>
      </c>
      <c r="H161" t="s">
        <v>640</v>
      </c>
      <c r="I161">
        <v>74.139999999999986</v>
      </c>
      <c r="J161" s="1">
        <v>3.8857348263263702E-2</v>
      </c>
      <c r="K161" s="1">
        <v>1.8178571428571426</v>
      </c>
      <c r="L161" s="1">
        <v>2.9499999999999997</v>
      </c>
      <c r="M161" s="1">
        <v>2.6499998910086493</v>
      </c>
      <c r="N161" s="1">
        <v>1.3877624379737036E-3</v>
      </c>
    </row>
    <row r="162" spans="1:14" x14ac:dyDescent="0.35">
      <c r="A162">
        <v>7830627</v>
      </c>
      <c r="B162" t="s">
        <v>40</v>
      </c>
      <c r="C162" t="s">
        <v>96</v>
      </c>
      <c r="D162" t="s">
        <v>492</v>
      </c>
      <c r="E162" t="s">
        <v>514</v>
      </c>
      <c r="F162" s="6">
        <v>7.1428571428571425E-2</v>
      </c>
      <c r="G162" t="s">
        <v>515</v>
      </c>
      <c r="H162" t="s">
        <v>491</v>
      </c>
      <c r="I162">
        <v>76.415000000000006</v>
      </c>
      <c r="J162" s="1">
        <v>-1.5521900495514274E-3</v>
      </c>
      <c r="K162" s="1">
        <v>4.2428571428571429</v>
      </c>
      <c r="L162" s="1">
        <v>5.6357142857142861</v>
      </c>
      <c r="M162" s="1">
        <v>5.4571429661342075</v>
      </c>
      <c r="N162" s="1">
        <v>-1.1087071782510194E-4</v>
      </c>
    </row>
    <row r="163" spans="1:14" x14ac:dyDescent="0.35">
      <c r="A163">
        <v>7830627</v>
      </c>
      <c r="B163" t="s">
        <v>40</v>
      </c>
      <c r="C163" t="s">
        <v>96</v>
      </c>
      <c r="D163" t="s">
        <v>492</v>
      </c>
      <c r="E163" t="s">
        <v>516</v>
      </c>
      <c r="F163" s="6">
        <v>3.5714285714285712E-2</v>
      </c>
      <c r="G163" t="s">
        <v>517</v>
      </c>
      <c r="H163" t="s">
        <v>269</v>
      </c>
      <c r="I163">
        <v>84.740000000000009</v>
      </c>
      <c r="J163" s="1">
        <v>0.12286007404327393</v>
      </c>
      <c r="K163" s="1">
        <v>2.375</v>
      </c>
      <c r="L163" s="1">
        <v>3.4357142857142855</v>
      </c>
      <c r="M163" s="1">
        <v>3.0249998910086493</v>
      </c>
      <c r="N163" s="1">
        <v>4.3878597872597826E-3</v>
      </c>
    </row>
    <row r="164" spans="1:14" x14ac:dyDescent="0.35">
      <c r="A164">
        <v>7830627</v>
      </c>
      <c r="B164" t="s">
        <v>40</v>
      </c>
      <c r="C164" t="s">
        <v>96</v>
      </c>
      <c r="D164" t="s">
        <v>492</v>
      </c>
      <c r="E164" t="s">
        <v>518</v>
      </c>
      <c r="F164" s="6">
        <v>3.5714285714285712E-2</v>
      </c>
      <c r="G164" t="s">
        <v>519</v>
      </c>
      <c r="H164" t="s">
        <v>520</v>
      </c>
      <c r="I164">
        <v>83.075000000000003</v>
      </c>
      <c r="J164" s="1">
        <v>5.4067455232143402E-2</v>
      </c>
      <c r="K164" s="1">
        <v>2.3928571428571428</v>
      </c>
      <c r="L164" s="1">
        <v>3.1749999999999998</v>
      </c>
      <c r="M164" s="1">
        <v>2.9678570883614674</v>
      </c>
      <c r="N164" s="1">
        <v>1.9309805440051214E-3</v>
      </c>
    </row>
    <row r="165" spans="1:14" x14ac:dyDescent="0.35">
      <c r="A165">
        <v>7830627</v>
      </c>
      <c r="B165" t="s">
        <v>40</v>
      </c>
      <c r="C165" t="s">
        <v>96</v>
      </c>
      <c r="D165" t="s">
        <v>199</v>
      </c>
      <c r="E165" t="s">
        <v>641</v>
      </c>
      <c r="F165" s="6">
        <v>3.5714285714285712E-2</v>
      </c>
      <c r="G165" t="s">
        <v>642</v>
      </c>
      <c r="H165" t="s">
        <v>482</v>
      </c>
      <c r="I165">
        <v>68.694999999999993</v>
      </c>
      <c r="J165" s="1">
        <v>-7.2274178266525269E-2</v>
      </c>
      <c r="K165" s="1">
        <v>1.8964285714285714</v>
      </c>
      <c r="L165" s="1">
        <v>2.9</v>
      </c>
      <c r="M165" s="1">
        <v>2.4535713195800781</v>
      </c>
      <c r="N165" s="1">
        <v>-2.5812206523759024E-3</v>
      </c>
    </row>
    <row r="166" spans="1:14" x14ac:dyDescent="0.35">
      <c r="A166">
        <v>7830627</v>
      </c>
      <c r="B166" t="s">
        <v>40</v>
      </c>
      <c r="C166" t="s">
        <v>96</v>
      </c>
      <c r="D166" t="s">
        <v>643</v>
      </c>
      <c r="E166" t="s">
        <v>644</v>
      </c>
      <c r="F166" s="6">
        <v>3.5714285714285712E-2</v>
      </c>
      <c r="G166" t="s">
        <v>645</v>
      </c>
      <c r="H166" t="s">
        <v>365</v>
      </c>
      <c r="I166">
        <v>75.179999999999993</v>
      </c>
      <c r="J166" s="1">
        <v>-1.295854989439249E-2</v>
      </c>
      <c r="K166" s="1">
        <v>1.8464285714285715</v>
      </c>
      <c r="L166" s="1">
        <v>3.0535714285714284</v>
      </c>
      <c r="M166" s="1">
        <v>2.6821428026471819</v>
      </c>
      <c r="N166" s="1">
        <v>-4.6280535337116035E-4</v>
      </c>
    </row>
    <row r="167" spans="1:14" x14ac:dyDescent="0.35">
      <c r="A167">
        <f>A166</f>
        <v>7830627</v>
      </c>
      <c r="B167" t="str">
        <f>B166</f>
        <v>Atlanta SMART Academy</v>
      </c>
      <c r="C167" t="str">
        <f>C166</f>
        <v>E</v>
      </c>
      <c r="D167" s="4" t="s">
        <v>2937</v>
      </c>
      <c r="F167" s="6">
        <v>0.99999999999999967</v>
      </c>
      <c r="J167" s="1" t="s">
        <v>2938</v>
      </c>
      <c r="K167" s="1">
        <v>43.989285714285714</v>
      </c>
      <c r="L167" s="1">
        <v>83.685714285714283</v>
      </c>
      <c r="M167" s="1">
        <v>68.857142448425279</v>
      </c>
      <c r="N167" s="1">
        <v>1.5631989118576581E-2</v>
      </c>
    </row>
    <row r="168" spans="1:14" x14ac:dyDescent="0.35">
      <c r="A168">
        <v>7830632</v>
      </c>
      <c r="B168" t="s">
        <v>55</v>
      </c>
      <c r="C168" t="s">
        <v>96</v>
      </c>
      <c r="D168" t="s">
        <v>392</v>
      </c>
      <c r="E168" t="s">
        <v>531</v>
      </c>
      <c r="F168" s="6">
        <v>7.3529411764705881E-3</v>
      </c>
      <c r="G168" t="s">
        <v>532</v>
      </c>
      <c r="H168" t="s">
        <v>533</v>
      </c>
      <c r="I168">
        <v>69.039999999999992</v>
      </c>
      <c r="J168" s="1">
        <v>-3.2735913991928101E-2</v>
      </c>
      <c r="K168" s="1">
        <v>0.32500000000000001</v>
      </c>
      <c r="L168" s="1">
        <v>0.57058823529411762</v>
      </c>
      <c r="M168" s="1">
        <v>0.50808822407441978</v>
      </c>
      <c r="N168" s="1">
        <v>-2.4070524994064779E-4</v>
      </c>
    </row>
    <row r="169" spans="1:14" x14ac:dyDescent="0.35">
      <c r="A169">
        <v>7830632</v>
      </c>
      <c r="B169" t="s">
        <v>55</v>
      </c>
      <c r="C169" t="s">
        <v>96</v>
      </c>
      <c r="D169" t="s">
        <v>392</v>
      </c>
      <c r="E169" t="s">
        <v>734</v>
      </c>
      <c r="F169" s="6">
        <v>7.3529411764705881E-3</v>
      </c>
      <c r="G169" t="s">
        <v>735</v>
      </c>
      <c r="H169" t="s">
        <v>718</v>
      </c>
      <c r="I169">
        <v>83.064999999999998</v>
      </c>
      <c r="J169" s="1">
        <v>-7.1203418076038361E-2</v>
      </c>
      <c r="K169" s="1">
        <v>0.64926470588235297</v>
      </c>
      <c r="L169" s="1">
        <v>0.61911764705882355</v>
      </c>
      <c r="M169" s="1">
        <v>0.61102940054500798</v>
      </c>
      <c r="N169" s="1">
        <v>-5.2355454467675267E-4</v>
      </c>
    </row>
    <row r="170" spans="1:14" x14ac:dyDescent="0.35">
      <c r="A170">
        <v>7830632</v>
      </c>
      <c r="B170" t="s">
        <v>55</v>
      </c>
      <c r="C170" t="s">
        <v>96</v>
      </c>
      <c r="D170" t="s">
        <v>392</v>
      </c>
      <c r="E170" t="s">
        <v>536</v>
      </c>
      <c r="F170" s="6">
        <v>2.2058823529411766E-2</v>
      </c>
      <c r="G170" t="s">
        <v>537</v>
      </c>
      <c r="H170" t="s">
        <v>538</v>
      </c>
      <c r="I170">
        <v>68.204999999999998</v>
      </c>
      <c r="J170" s="1">
        <v>2.3924892768263817E-2</v>
      </c>
      <c r="K170" s="1">
        <v>0.81176470588235294</v>
      </c>
      <c r="L170" s="1">
        <v>1.8419117647058825</v>
      </c>
      <c r="M170" s="1">
        <v>1.5022058486938477</v>
      </c>
      <c r="N170" s="1">
        <v>5.2775498753523129E-4</v>
      </c>
    </row>
    <row r="171" spans="1:14" x14ac:dyDescent="0.35">
      <c r="A171">
        <v>7830632</v>
      </c>
      <c r="B171" t="s">
        <v>55</v>
      </c>
      <c r="C171" t="s">
        <v>96</v>
      </c>
      <c r="D171" t="s">
        <v>392</v>
      </c>
      <c r="E171" t="s">
        <v>539</v>
      </c>
      <c r="F171" s="6">
        <v>7.3529411764705881E-3</v>
      </c>
      <c r="G171" t="s">
        <v>540</v>
      </c>
      <c r="H171" t="s">
        <v>401</v>
      </c>
      <c r="I171">
        <v>63.690000000000005</v>
      </c>
      <c r="J171" s="1">
        <v>-2.5342816486954689E-2</v>
      </c>
      <c r="K171" s="1">
        <v>0.25441176470588234</v>
      </c>
      <c r="L171" s="1">
        <v>0.52500000000000002</v>
      </c>
      <c r="M171" s="1">
        <v>0.46838235855102539</v>
      </c>
      <c r="N171" s="1">
        <v>-1.8634423887466684E-4</v>
      </c>
    </row>
    <row r="172" spans="1:14" x14ac:dyDescent="0.35">
      <c r="A172">
        <v>7830632</v>
      </c>
      <c r="B172" t="s">
        <v>55</v>
      </c>
      <c r="C172" t="s">
        <v>96</v>
      </c>
      <c r="D172" t="s">
        <v>392</v>
      </c>
      <c r="E172" t="s">
        <v>544</v>
      </c>
      <c r="F172" s="6">
        <v>7.3529411764705881E-3</v>
      </c>
      <c r="G172" t="s">
        <v>545</v>
      </c>
      <c r="H172" t="s">
        <v>256</v>
      </c>
      <c r="I172">
        <v>72.72</v>
      </c>
      <c r="J172" s="1">
        <v>2.8634367510676384E-2</v>
      </c>
      <c r="K172" s="1">
        <v>0.33088235294117646</v>
      </c>
      <c r="L172" s="1">
        <v>0.62941176470588234</v>
      </c>
      <c r="M172" s="1">
        <v>0.53529414008645448</v>
      </c>
      <c r="N172" s="1">
        <v>2.1054681993144399E-4</v>
      </c>
    </row>
    <row r="173" spans="1:14" x14ac:dyDescent="0.35">
      <c r="A173">
        <v>7830632</v>
      </c>
      <c r="B173" t="s">
        <v>55</v>
      </c>
      <c r="C173" t="s">
        <v>96</v>
      </c>
      <c r="D173" t="s">
        <v>392</v>
      </c>
      <c r="E173" t="s">
        <v>557</v>
      </c>
      <c r="F173" s="6">
        <v>7.3529411764705881E-3</v>
      </c>
      <c r="G173" t="s">
        <v>558</v>
      </c>
      <c r="H173" t="s">
        <v>559</v>
      </c>
      <c r="I173">
        <v>52.92</v>
      </c>
      <c r="J173" s="1">
        <v>-0.16142658889293671</v>
      </c>
      <c r="K173" s="1">
        <v>0.23676470588235296</v>
      </c>
      <c r="L173" s="1">
        <v>0.47352941176470592</v>
      </c>
      <c r="M173" s="1">
        <v>0.38897059945499196</v>
      </c>
      <c r="N173" s="1">
        <v>-1.1869602124480641E-3</v>
      </c>
    </row>
    <row r="174" spans="1:14" x14ac:dyDescent="0.35">
      <c r="A174">
        <v>7830632</v>
      </c>
      <c r="B174" t="s">
        <v>55</v>
      </c>
      <c r="C174" t="s">
        <v>96</v>
      </c>
      <c r="D174" t="s">
        <v>392</v>
      </c>
      <c r="E174" t="s">
        <v>560</v>
      </c>
      <c r="F174" s="6">
        <v>1.4705882352941176E-2</v>
      </c>
      <c r="G174" t="s">
        <v>540</v>
      </c>
      <c r="H174" t="s">
        <v>561</v>
      </c>
      <c r="I174">
        <v>64.094999999999999</v>
      </c>
      <c r="J174" s="1">
        <v>-8.4151305258274078E-2</v>
      </c>
      <c r="K174" s="1">
        <v>0.50882352941176467</v>
      </c>
      <c r="L174" s="1">
        <v>1.0602941176470588</v>
      </c>
      <c r="M174" s="1">
        <v>0.94264703638413372</v>
      </c>
      <c r="N174" s="1">
        <v>-1.2375191949746188E-3</v>
      </c>
    </row>
    <row r="175" spans="1:14" x14ac:dyDescent="0.35">
      <c r="A175">
        <v>7830632</v>
      </c>
      <c r="B175" t="s">
        <v>55</v>
      </c>
      <c r="C175" t="s">
        <v>96</v>
      </c>
      <c r="D175" t="s">
        <v>392</v>
      </c>
      <c r="E175" t="s">
        <v>617</v>
      </c>
      <c r="F175" s="6">
        <v>1.4705882352941176E-2</v>
      </c>
      <c r="G175" t="s">
        <v>618</v>
      </c>
      <c r="H175" t="s">
        <v>619</v>
      </c>
      <c r="I175">
        <v>50.46</v>
      </c>
      <c r="J175" s="1">
        <v>-2.7580816298723221E-2</v>
      </c>
      <c r="K175" s="1">
        <v>0.47058823529411764</v>
      </c>
      <c r="L175" s="1">
        <v>1.1647058823529413</v>
      </c>
      <c r="M175" s="1">
        <v>0.741176493027631</v>
      </c>
      <c r="N175" s="1">
        <v>-4.056002396871062E-4</v>
      </c>
    </row>
    <row r="176" spans="1:14" x14ac:dyDescent="0.35">
      <c r="A176">
        <v>7830632</v>
      </c>
      <c r="B176" t="s">
        <v>55</v>
      </c>
      <c r="C176" t="s">
        <v>96</v>
      </c>
      <c r="D176" t="s">
        <v>392</v>
      </c>
      <c r="E176" t="s">
        <v>562</v>
      </c>
      <c r="F176" s="6">
        <v>1.4705882352941176E-2</v>
      </c>
      <c r="G176" t="s">
        <v>563</v>
      </c>
      <c r="H176" t="s">
        <v>564</v>
      </c>
      <c r="I176">
        <v>40.89</v>
      </c>
      <c r="J176" s="1">
        <v>-0.21897155046463013</v>
      </c>
      <c r="K176" s="1">
        <v>0.42941176470588233</v>
      </c>
      <c r="L176" s="1">
        <v>0.80294117647058827</v>
      </c>
      <c r="M176" s="1">
        <v>0.60147061067468977</v>
      </c>
      <c r="N176" s="1">
        <v>-3.2201698597739722E-3</v>
      </c>
    </row>
    <row r="177" spans="1:14" x14ac:dyDescent="0.35">
      <c r="A177">
        <v>7830632</v>
      </c>
      <c r="B177" t="s">
        <v>55</v>
      </c>
      <c r="C177" t="s">
        <v>96</v>
      </c>
      <c r="D177" t="s">
        <v>392</v>
      </c>
      <c r="E177" t="s">
        <v>565</v>
      </c>
      <c r="F177" s="6">
        <v>7.3529411764705881E-3</v>
      </c>
      <c r="G177" t="s">
        <v>566</v>
      </c>
      <c r="H177" t="s">
        <v>567</v>
      </c>
      <c r="I177">
        <v>62.754999999999995</v>
      </c>
      <c r="J177" s="1">
        <v>3.0033811926841736E-2</v>
      </c>
      <c r="K177" s="1">
        <v>0.18676470588235292</v>
      </c>
      <c r="L177" s="1">
        <v>0.59779411764705881</v>
      </c>
      <c r="M177" s="1">
        <v>0.46176470588235297</v>
      </c>
      <c r="N177" s="1">
        <v>2.2083685240324805E-4</v>
      </c>
    </row>
    <row r="178" spans="1:14" x14ac:dyDescent="0.35">
      <c r="A178">
        <v>7830632</v>
      </c>
      <c r="B178" t="s">
        <v>55</v>
      </c>
      <c r="C178" t="s">
        <v>96</v>
      </c>
      <c r="D178" t="s">
        <v>392</v>
      </c>
      <c r="E178" t="s">
        <v>399</v>
      </c>
      <c r="F178" s="6">
        <v>7.3529411764705881E-3</v>
      </c>
      <c r="G178" t="s">
        <v>400</v>
      </c>
      <c r="H178" t="s">
        <v>401</v>
      </c>
      <c r="I178">
        <v>62.78</v>
      </c>
      <c r="J178" s="1">
        <v>-7.3093675076961517E-2</v>
      </c>
      <c r="K178" s="1">
        <v>0.23455882352941176</v>
      </c>
      <c r="L178" s="1">
        <v>0.52500000000000002</v>
      </c>
      <c r="M178" s="1">
        <v>0.46176470027250399</v>
      </c>
      <c r="N178" s="1">
        <v>-5.3745349321295238E-4</v>
      </c>
    </row>
    <row r="179" spans="1:14" x14ac:dyDescent="0.35">
      <c r="A179">
        <v>7830632</v>
      </c>
      <c r="B179" t="s">
        <v>55</v>
      </c>
      <c r="C179" t="s">
        <v>96</v>
      </c>
      <c r="D179" t="s">
        <v>392</v>
      </c>
      <c r="E179" t="s">
        <v>573</v>
      </c>
      <c r="F179" s="6">
        <v>7.3529411764705881E-3</v>
      </c>
      <c r="G179" t="s">
        <v>501</v>
      </c>
      <c r="H179" t="s">
        <v>206</v>
      </c>
      <c r="I179">
        <v>75.59</v>
      </c>
      <c r="J179" s="1">
        <v>0.17156873643398285</v>
      </c>
      <c r="K179" s="1">
        <v>0.29926470588235293</v>
      </c>
      <c r="L179" s="1">
        <v>0.73529411764705876</v>
      </c>
      <c r="M179" s="1">
        <v>0.55588234172147866</v>
      </c>
      <c r="N179" s="1">
        <v>1.2615348267204622E-3</v>
      </c>
    </row>
    <row r="180" spans="1:14" x14ac:dyDescent="0.35">
      <c r="A180">
        <v>7830632</v>
      </c>
      <c r="B180" t="s">
        <v>55</v>
      </c>
      <c r="C180" t="s">
        <v>96</v>
      </c>
      <c r="D180" t="s">
        <v>392</v>
      </c>
      <c r="E180" t="s">
        <v>577</v>
      </c>
      <c r="F180" s="6">
        <v>1.4705882352941176E-2</v>
      </c>
      <c r="G180" t="s">
        <v>578</v>
      </c>
      <c r="H180" t="s">
        <v>257</v>
      </c>
      <c r="I180">
        <v>67.024999999999991</v>
      </c>
      <c r="J180" s="1">
        <v>0.10191150009632111</v>
      </c>
      <c r="K180" s="1">
        <v>0.66617647058823526</v>
      </c>
      <c r="L180" s="1">
        <v>1.3544117647058822</v>
      </c>
      <c r="M180" s="1">
        <v>0.98529411764705876</v>
      </c>
      <c r="N180" s="1">
        <v>1.4986985308282515E-3</v>
      </c>
    </row>
    <row r="181" spans="1:14" x14ac:dyDescent="0.35">
      <c r="A181">
        <v>7830632</v>
      </c>
      <c r="B181" t="s">
        <v>55</v>
      </c>
      <c r="C181" t="s">
        <v>96</v>
      </c>
      <c r="D181" t="s">
        <v>392</v>
      </c>
      <c r="E181" t="s">
        <v>581</v>
      </c>
      <c r="F181" s="6">
        <v>1.4705882352941176E-2</v>
      </c>
      <c r="G181" t="s">
        <v>582</v>
      </c>
      <c r="H181" t="s">
        <v>221</v>
      </c>
      <c r="I181">
        <v>48.215000000000003</v>
      </c>
      <c r="J181" s="1">
        <v>-1.1050072498619556E-2</v>
      </c>
      <c r="K181" s="1">
        <v>0.3573529411764706</v>
      </c>
      <c r="L181" s="1">
        <v>1.2220588235294116</v>
      </c>
      <c r="M181" s="1">
        <v>0.70882354063146258</v>
      </c>
      <c r="N181" s="1">
        <v>-1.6250106615616993E-4</v>
      </c>
    </row>
    <row r="182" spans="1:14" x14ac:dyDescent="0.35">
      <c r="A182">
        <v>7830632</v>
      </c>
      <c r="B182" t="s">
        <v>55</v>
      </c>
      <c r="C182" t="s">
        <v>96</v>
      </c>
      <c r="D182" t="s">
        <v>392</v>
      </c>
      <c r="E182" t="s">
        <v>406</v>
      </c>
      <c r="F182" s="6">
        <v>1.4705882352941176E-2</v>
      </c>
      <c r="G182" t="s">
        <v>206</v>
      </c>
      <c r="H182" t="s">
        <v>206</v>
      </c>
      <c r="I182">
        <v>98.494117647058843</v>
      </c>
      <c r="J182" s="1">
        <v>7.0714876055717468E-2</v>
      </c>
      <c r="K182" s="1">
        <v>1.4705882352941175</v>
      </c>
      <c r="L182" s="1">
        <v>1.4705882352941175</v>
      </c>
      <c r="M182" s="1">
        <v>1.4485294117647058</v>
      </c>
      <c r="N182" s="1">
        <v>1.0399246478781982E-3</v>
      </c>
    </row>
    <row r="183" spans="1:14" x14ac:dyDescent="0.35">
      <c r="A183">
        <v>7830632</v>
      </c>
      <c r="B183" t="s">
        <v>55</v>
      </c>
      <c r="C183" t="s">
        <v>96</v>
      </c>
      <c r="D183" t="s">
        <v>305</v>
      </c>
      <c r="E183" t="s">
        <v>620</v>
      </c>
      <c r="F183" s="6">
        <v>7.3529411764705881E-3</v>
      </c>
      <c r="G183" t="s">
        <v>621</v>
      </c>
      <c r="H183" t="s">
        <v>622</v>
      </c>
      <c r="I183">
        <v>67.290000000000006</v>
      </c>
      <c r="J183" s="1">
        <v>-8.1567831337451935E-2</v>
      </c>
      <c r="K183" s="1">
        <v>0.28088235294117647</v>
      </c>
      <c r="L183" s="1">
        <v>0.55441176470588238</v>
      </c>
      <c r="M183" s="1">
        <v>0.49485296361586628</v>
      </c>
      <c r="N183" s="1">
        <v>-5.9976346571655832E-4</v>
      </c>
    </row>
    <row r="184" spans="1:14" x14ac:dyDescent="0.35">
      <c r="A184">
        <v>7830632</v>
      </c>
      <c r="B184" t="s">
        <v>55</v>
      </c>
      <c r="C184" t="s">
        <v>96</v>
      </c>
      <c r="D184" t="s">
        <v>305</v>
      </c>
      <c r="E184" t="s">
        <v>736</v>
      </c>
      <c r="F184" s="6">
        <v>1.4705882352941176E-2</v>
      </c>
      <c r="G184" t="s">
        <v>288</v>
      </c>
      <c r="H184" t="s">
        <v>170</v>
      </c>
      <c r="I184">
        <v>75.634999999999991</v>
      </c>
      <c r="J184" s="1">
        <v>9.1525711119174957E-2</v>
      </c>
      <c r="K184" s="1">
        <v>0.67941176470588238</v>
      </c>
      <c r="L184" s="1">
        <v>1.3720588235294118</v>
      </c>
      <c r="M184" s="1">
        <v>1.1132352492388558</v>
      </c>
      <c r="N184" s="1">
        <v>1.3459663399878669E-3</v>
      </c>
    </row>
    <row r="185" spans="1:14" x14ac:dyDescent="0.35">
      <c r="A185">
        <v>7830632</v>
      </c>
      <c r="B185" t="s">
        <v>55</v>
      </c>
      <c r="C185" t="s">
        <v>96</v>
      </c>
      <c r="D185" t="s">
        <v>305</v>
      </c>
      <c r="E185" t="s">
        <v>737</v>
      </c>
      <c r="F185" s="6">
        <v>7.3529411764705881E-3</v>
      </c>
      <c r="G185" t="s">
        <v>336</v>
      </c>
      <c r="H185" t="s">
        <v>628</v>
      </c>
      <c r="I185">
        <v>70.16</v>
      </c>
      <c r="J185" s="1">
        <v>1.2875888496637344E-2</v>
      </c>
      <c r="K185" s="1">
        <v>0.28308823529411764</v>
      </c>
      <c r="L185" s="1">
        <v>0.61617647058823521</v>
      </c>
      <c r="M185" s="1">
        <v>0.51617644814883956</v>
      </c>
      <c r="N185" s="1">
        <v>9.4675650710568705E-5</v>
      </c>
    </row>
    <row r="186" spans="1:14" x14ac:dyDescent="0.35">
      <c r="A186">
        <v>7830632</v>
      </c>
      <c r="B186" t="s">
        <v>55</v>
      </c>
      <c r="C186" t="s">
        <v>96</v>
      </c>
      <c r="D186" t="s">
        <v>305</v>
      </c>
      <c r="E186" t="s">
        <v>738</v>
      </c>
      <c r="F186" s="6">
        <v>7.3529411764705881E-3</v>
      </c>
      <c r="G186" t="s">
        <v>739</v>
      </c>
      <c r="H186" t="s">
        <v>188</v>
      </c>
      <c r="I186">
        <v>62.184999999999995</v>
      </c>
      <c r="J186" s="1">
        <v>-8.9100755751132965E-2</v>
      </c>
      <c r="K186" s="1">
        <v>0.26250000000000001</v>
      </c>
      <c r="L186" s="1">
        <v>0.54852941176470582</v>
      </c>
      <c r="M186" s="1">
        <v>0.45735294678631949</v>
      </c>
      <c r="N186" s="1">
        <v>-6.551526158171541E-4</v>
      </c>
    </row>
    <row r="187" spans="1:14" x14ac:dyDescent="0.35">
      <c r="A187">
        <v>7830632</v>
      </c>
      <c r="B187" t="s">
        <v>55</v>
      </c>
      <c r="C187" t="s">
        <v>96</v>
      </c>
      <c r="D187" t="s">
        <v>305</v>
      </c>
      <c r="E187" t="s">
        <v>740</v>
      </c>
      <c r="F187" s="6">
        <v>7.3529411764705881E-3</v>
      </c>
      <c r="G187" t="s">
        <v>336</v>
      </c>
      <c r="H187" t="s">
        <v>741</v>
      </c>
      <c r="I187">
        <v>70.914999999999992</v>
      </c>
      <c r="J187" s="1">
        <v>1.9454747438430786E-2</v>
      </c>
      <c r="K187" s="1">
        <v>0.28308823529411764</v>
      </c>
      <c r="L187" s="1">
        <v>0.64044117647058818</v>
      </c>
      <c r="M187" s="1">
        <v>0.5220588235294118</v>
      </c>
      <c r="N187" s="1">
        <v>1.4304961351787343E-4</v>
      </c>
    </row>
    <row r="188" spans="1:14" x14ac:dyDescent="0.35">
      <c r="A188">
        <v>7830632</v>
      </c>
      <c r="B188" t="s">
        <v>55</v>
      </c>
      <c r="C188" t="s">
        <v>96</v>
      </c>
      <c r="D188" t="s">
        <v>305</v>
      </c>
      <c r="E188" t="s">
        <v>742</v>
      </c>
      <c r="F188" s="6">
        <v>2.2058823529411766E-2</v>
      </c>
      <c r="G188" t="s">
        <v>452</v>
      </c>
      <c r="H188" t="s">
        <v>743</v>
      </c>
      <c r="I188">
        <v>80.545000000000002</v>
      </c>
      <c r="J188" s="1">
        <v>0.1537395566701889</v>
      </c>
      <c r="K188" s="1">
        <v>1.1139705882352942</v>
      </c>
      <c r="L188" s="1">
        <v>2.181617647058824</v>
      </c>
      <c r="M188" s="1">
        <v>1.7779411428114948</v>
      </c>
      <c r="N188" s="1">
        <v>3.3913137500776965E-3</v>
      </c>
    </row>
    <row r="189" spans="1:14" x14ac:dyDescent="0.35">
      <c r="A189">
        <v>7830632</v>
      </c>
      <c r="B189" t="s">
        <v>55</v>
      </c>
      <c r="C189" t="s">
        <v>96</v>
      </c>
      <c r="D189" t="s">
        <v>305</v>
      </c>
      <c r="E189" t="s">
        <v>744</v>
      </c>
      <c r="F189" s="6">
        <v>7.3529411764705881E-3</v>
      </c>
      <c r="G189" t="s">
        <v>745</v>
      </c>
      <c r="H189" t="s">
        <v>619</v>
      </c>
      <c r="I189">
        <v>59.844999999999999</v>
      </c>
      <c r="J189" s="1">
        <v>-4.9249075353145599E-2</v>
      </c>
      <c r="K189" s="1">
        <v>0.25735294117647056</v>
      </c>
      <c r="L189" s="1">
        <v>0.58235294117647063</v>
      </c>
      <c r="M189" s="1">
        <v>0.43970587674309225</v>
      </c>
      <c r="N189" s="1">
        <v>-3.6212555406724703E-4</v>
      </c>
    </row>
    <row r="190" spans="1:14" x14ac:dyDescent="0.35">
      <c r="A190">
        <v>7830632</v>
      </c>
      <c r="B190" t="s">
        <v>55</v>
      </c>
      <c r="C190" t="s">
        <v>96</v>
      </c>
      <c r="D190" t="s">
        <v>305</v>
      </c>
      <c r="E190" t="s">
        <v>746</v>
      </c>
      <c r="F190" s="6">
        <v>7.3529411764705881E-3</v>
      </c>
      <c r="G190" t="s">
        <v>747</v>
      </c>
      <c r="H190" t="s">
        <v>748</v>
      </c>
      <c r="I190">
        <v>74.089999999999989</v>
      </c>
      <c r="J190" s="1">
        <v>3.316870704293251E-2</v>
      </c>
      <c r="K190" s="1">
        <v>0.35955882352941176</v>
      </c>
      <c r="L190" s="1">
        <v>0.625</v>
      </c>
      <c r="M190" s="1">
        <v>0.54558821285472192</v>
      </c>
      <c r="N190" s="1">
        <v>2.4388755178626846E-4</v>
      </c>
    </row>
    <row r="191" spans="1:14" x14ac:dyDescent="0.35">
      <c r="A191">
        <v>7830632</v>
      </c>
      <c r="B191" t="s">
        <v>55</v>
      </c>
      <c r="C191" t="s">
        <v>96</v>
      </c>
      <c r="D191" t="s">
        <v>305</v>
      </c>
      <c r="E191" t="s">
        <v>749</v>
      </c>
      <c r="F191" s="6">
        <v>2.2058823529411766E-2</v>
      </c>
      <c r="G191" t="s">
        <v>750</v>
      </c>
      <c r="H191" t="s">
        <v>751</v>
      </c>
      <c r="I191">
        <v>55.419999999999995</v>
      </c>
      <c r="J191" s="1">
        <v>-9.4249092042446136E-2</v>
      </c>
      <c r="K191" s="1">
        <v>0.55808823529411766</v>
      </c>
      <c r="L191" s="1">
        <v>1.5352941176470587</v>
      </c>
      <c r="M191" s="1">
        <v>1.2220588571885054</v>
      </c>
      <c r="N191" s="1">
        <v>-2.0790240891716059E-3</v>
      </c>
    </row>
    <row r="192" spans="1:14" x14ac:dyDescent="0.35">
      <c r="A192">
        <v>7830632</v>
      </c>
      <c r="B192" t="s">
        <v>55</v>
      </c>
      <c r="C192" t="s">
        <v>96</v>
      </c>
      <c r="D192" t="s">
        <v>305</v>
      </c>
      <c r="E192" t="s">
        <v>752</v>
      </c>
      <c r="F192" s="6">
        <v>1.4705882352941176E-2</v>
      </c>
      <c r="G192" t="s">
        <v>201</v>
      </c>
      <c r="H192" t="s">
        <v>191</v>
      </c>
      <c r="I192">
        <v>68.42</v>
      </c>
      <c r="J192" s="1">
        <v>0</v>
      </c>
      <c r="K192" s="1">
        <v>0.78529411764705881</v>
      </c>
      <c r="L192" s="1">
        <v>1.0058823529411764</v>
      </c>
      <c r="M192" s="1">
        <v>1.0249999551212086</v>
      </c>
      <c r="N192" s="1">
        <v>0</v>
      </c>
    </row>
    <row r="193" spans="1:14" x14ac:dyDescent="0.35">
      <c r="A193">
        <v>7830632</v>
      </c>
      <c r="B193" t="s">
        <v>55</v>
      </c>
      <c r="C193" t="s">
        <v>96</v>
      </c>
      <c r="D193" t="s">
        <v>305</v>
      </c>
      <c r="E193" t="s">
        <v>753</v>
      </c>
      <c r="F193" s="6">
        <v>7.3529411764705881E-3</v>
      </c>
      <c r="G193" t="s">
        <v>754</v>
      </c>
      <c r="H193" t="s">
        <v>233</v>
      </c>
      <c r="I193">
        <v>71.7</v>
      </c>
      <c r="J193" s="1">
        <v>2.377132885158062E-2</v>
      </c>
      <c r="K193" s="1">
        <v>0.34191176470588236</v>
      </c>
      <c r="L193" s="1">
        <v>0.60073529411764703</v>
      </c>
      <c r="M193" s="1">
        <v>0.52720585991354552</v>
      </c>
      <c r="N193" s="1">
        <v>1.7478918273221045E-4</v>
      </c>
    </row>
    <row r="194" spans="1:14" x14ac:dyDescent="0.35">
      <c r="A194">
        <v>7830632</v>
      </c>
      <c r="B194" t="s">
        <v>55</v>
      </c>
      <c r="C194" t="s">
        <v>96</v>
      </c>
      <c r="D194" t="s">
        <v>305</v>
      </c>
      <c r="E194" t="s">
        <v>755</v>
      </c>
      <c r="F194" s="6">
        <v>7.3529411764705881E-3</v>
      </c>
      <c r="G194" t="s">
        <v>756</v>
      </c>
      <c r="H194" t="s">
        <v>549</v>
      </c>
      <c r="I194">
        <v>47.734999999999992</v>
      </c>
      <c r="J194" s="1">
        <v>-0.14889876544475555</v>
      </c>
      <c r="K194" s="1">
        <v>0.18455882352941178</v>
      </c>
      <c r="L194" s="1">
        <v>0.49485294117647055</v>
      </c>
      <c r="M194" s="1">
        <v>0.35147058262544517</v>
      </c>
      <c r="N194" s="1">
        <v>-1.0948438635643792E-3</v>
      </c>
    </row>
    <row r="195" spans="1:14" x14ac:dyDescent="0.35">
      <c r="A195">
        <v>7830632</v>
      </c>
      <c r="B195" t="s">
        <v>55</v>
      </c>
      <c r="C195" t="s">
        <v>96</v>
      </c>
      <c r="D195" t="s">
        <v>305</v>
      </c>
      <c r="E195" t="s">
        <v>757</v>
      </c>
      <c r="F195" s="6">
        <v>3.6764705882352942E-2</v>
      </c>
      <c r="G195" t="s">
        <v>548</v>
      </c>
      <c r="H195" t="s">
        <v>758</v>
      </c>
      <c r="I195">
        <v>49.914999999999999</v>
      </c>
      <c r="J195" s="1">
        <v>-8.4952503442764282E-2</v>
      </c>
      <c r="K195" s="1">
        <v>1.1875</v>
      </c>
      <c r="L195" s="1">
        <v>2.7316176470588234</v>
      </c>
      <c r="M195" s="1">
        <v>1.8345588796279011</v>
      </c>
      <c r="N195" s="1">
        <v>-3.1232538030428044E-3</v>
      </c>
    </row>
    <row r="196" spans="1:14" x14ac:dyDescent="0.35">
      <c r="A196">
        <v>7830632</v>
      </c>
      <c r="B196" t="s">
        <v>55</v>
      </c>
      <c r="C196" t="s">
        <v>96</v>
      </c>
      <c r="D196" t="s">
        <v>305</v>
      </c>
      <c r="E196" t="s">
        <v>759</v>
      </c>
      <c r="F196" s="6">
        <v>7.3529411764705881E-3</v>
      </c>
      <c r="G196" t="s">
        <v>383</v>
      </c>
      <c r="H196" t="s">
        <v>760</v>
      </c>
      <c r="I196">
        <v>68.454999999999998</v>
      </c>
      <c r="J196" s="1">
        <v>-4.5367669314146042E-2</v>
      </c>
      <c r="K196" s="1">
        <v>0.27794117647058819</v>
      </c>
      <c r="L196" s="1">
        <v>0.56838235294117645</v>
      </c>
      <c r="M196" s="1">
        <v>0.50367647058823528</v>
      </c>
      <c r="N196" s="1">
        <v>-3.335858037804856E-4</v>
      </c>
    </row>
    <row r="197" spans="1:14" x14ac:dyDescent="0.35">
      <c r="A197">
        <v>7830632</v>
      </c>
      <c r="B197" t="s">
        <v>55</v>
      </c>
      <c r="C197" t="s">
        <v>96</v>
      </c>
      <c r="D197" t="s">
        <v>305</v>
      </c>
      <c r="E197" t="s">
        <v>761</v>
      </c>
      <c r="F197" s="6">
        <v>7.3529411764705881E-3</v>
      </c>
      <c r="G197" t="s">
        <v>754</v>
      </c>
      <c r="H197" t="s">
        <v>762</v>
      </c>
      <c r="I197">
        <v>64.53</v>
      </c>
      <c r="J197" s="1">
        <v>0</v>
      </c>
      <c r="K197" s="1">
        <v>0.34191176470588236</v>
      </c>
      <c r="L197" s="1">
        <v>0.59411764705882353</v>
      </c>
      <c r="M197" s="1">
        <v>0.41911764705882354</v>
      </c>
      <c r="N197" s="1">
        <v>0</v>
      </c>
    </row>
    <row r="198" spans="1:14" x14ac:dyDescent="0.35">
      <c r="A198">
        <v>7830632</v>
      </c>
      <c r="B198" t="s">
        <v>55</v>
      </c>
      <c r="C198" t="s">
        <v>96</v>
      </c>
      <c r="D198" t="s">
        <v>305</v>
      </c>
      <c r="E198" t="s">
        <v>412</v>
      </c>
      <c r="F198" s="6">
        <v>2.9411764705882353E-2</v>
      </c>
      <c r="G198" t="s">
        <v>331</v>
      </c>
      <c r="H198" t="s">
        <v>413</v>
      </c>
      <c r="I198">
        <v>64.564999999999998</v>
      </c>
      <c r="J198" s="1">
        <v>-1.8161805346608162E-2</v>
      </c>
      <c r="K198" s="1">
        <v>1.1911764705882353</v>
      </c>
      <c r="L198" s="1">
        <v>2.4735294117647055</v>
      </c>
      <c r="M198" s="1">
        <v>1.8970588235294117</v>
      </c>
      <c r="N198" s="1">
        <v>-5.3417074548847536E-4</v>
      </c>
    </row>
    <row r="199" spans="1:14" x14ac:dyDescent="0.35">
      <c r="A199">
        <v>7830632</v>
      </c>
      <c r="B199" t="s">
        <v>55</v>
      </c>
      <c r="C199" t="s">
        <v>96</v>
      </c>
      <c r="D199" t="s">
        <v>305</v>
      </c>
      <c r="E199" t="s">
        <v>763</v>
      </c>
      <c r="F199" s="6">
        <v>1.4705882352941176E-2</v>
      </c>
      <c r="G199" t="s">
        <v>388</v>
      </c>
      <c r="H199" t="s">
        <v>543</v>
      </c>
      <c r="I199">
        <v>68.14</v>
      </c>
      <c r="J199" s="1">
        <v>-6.5886884927749634E-2</v>
      </c>
      <c r="K199" s="1">
        <v>0.73382352941176465</v>
      </c>
      <c r="L199" s="1">
        <v>1.1338235294117647</v>
      </c>
      <c r="M199" s="1">
        <v>1.0029411315917969</v>
      </c>
      <c r="N199" s="1">
        <v>-9.6892477834925931E-4</v>
      </c>
    </row>
    <row r="200" spans="1:14" x14ac:dyDescent="0.35">
      <c r="A200">
        <v>7830632</v>
      </c>
      <c r="B200" t="s">
        <v>55</v>
      </c>
      <c r="C200" t="s">
        <v>96</v>
      </c>
      <c r="D200" t="s">
        <v>305</v>
      </c>
      <c r="E200" t="s">
        <v>764</v>
      </c>
      <c r="F200" s="6">
        <v>7.3529411764705881E-3</v>
      </c>
      <c r="G200" t="s">
        <v>307</v>
      </c>
      <c r="H200" t="s">
        <v>765</v>
      </c>
      <c r="I200">
        <v>75.14</v>
      </c>
      <c r="J200" s="1">
        <v>8.0654323101043701E-2</v>
      </c>
      <c r="K200" s="1">
        <v>0.31323529411764706</v>
      </c>
      <c r="L200" s="1">
        <v>0.7095588235294118</v>
      </c>
      <c r="M200" s="1">
        <v>0.55294115403119259</v>
      </c>
      <c r="N200" s="1">
        <v>5.9304649339002725E-4</v>
      </c>
    </row>
    <row r="201" spans="1:14" x14ac:dyDescent="0.35">
      <c r="A201">
        <v>7830632</v>
      </c>
      <c r="B201" t="s">
        <v>55</v>
      </c>
      <c r="C201" t="s">
        <v>96</v>
      </c>
      <c r="D201" t="s">
        <v>305</v>
      </c>
      <c r="E201" t="s">
        <v>766</v>
      </c>
      <c r="F201" s="6">
        <v>7.3529411764705881E-3</v>
      </c>
      <c r="G201" t="s">
        <v>767</v>
      </c>
      <c r="H201" t="s">
        <v>413</v>
      </c>
      <c r="I201">
        <v>63.344999999999992</v>
      </c>
      <c r="J201" s="1">
        <v>-1.4301140792667866E-2</v>
      </c>
      <c r="K201" s="1">
        <v>0.26470588235294118</v>
      </c>
      <c r="L201" s="1">
        <v>0.61838235294117638</v>
      </c>
      <c r="M201" s="1">
        <v>0.46544117086073933</v>
      </c>
      <c r="N201" s="1">
        <v>-1.0515544700491078E-4</v>
      </c>
    </row>
    <row r="202" spans="1:14" x14ac:dyDescent="0.35">
      <c r="A202">
        <v>7830632</v>
      </c>
      <c r="B202" t="s">
        <v>55</v>
      </c>
      <c r="C202" t="s">
        <v>96</v>
      </c>
      <c r="D202" t="s">
        <v>305</v>
      </c>
      <c r="E202" t="s">
        <v>768</v>
      </c>
      <c r="F202" s="6">
        <v>7.3529411764705881E-3</v>
      </c>
      <c r="G202" t="s">
        <v>769</v>
      </c>
      <c r="H202" t="s">
        <v>590</v>
      </c>
      <c r="I202">
        <v>66.16</v>
      </c>
      <c r="J202" s="1">
        <v>-1.316909771412611E-2</v>
      </c>
      <c r="K202" s="1">
        <v>0.34485294117647058</v>
      </c>
      <c r="L202" s="1">
        <v>0.56764705882352939</v>
      </c>
      <c r="M202" s="1">
        <v>0.48676468344295726</v>
      </c>
      <c r="N202" s="1">
        <v>-9.6831600839162571E-5</v>
      </c>
    </row>
    <row r="203" spans="1:14" x14ac:dyDescent="0.35">
      <c r="A203">
        <v>7830632</v>
      </c>
      <c r="B203" t="s">
        <v>55</v>
      </c>
      <c r="C203" t="s">
        <v>96</v>
      </c>
      <c r="D203" t="s">
        <v>305</v>
      </c>
      <c r="E203" t="s">
        <v>770</v>
      </c>
      <c r="F203" s="6">
        <v>7.3529411764705881E-3</v>
      </c>
      <c r="G203" t="s">
        <v>771</v>
      </c>
      <c r="H203" t="s">
        <v>772</v>
      </c>
      <c r="I203">
        <v>52.245000000000005</v>
      </c>
      <c r="J203" s="1">
        <v>-3.1810499727725983E-2</v>
      </c>
      <c r="K203" s="1">
        <v>0.20955882352941177</v>
      </c>
      <c r="L203" s="1">
        <v>0.59264705882352942</v>
      </c>
      <c r="M203" s="1">
        <v>0.38382353502161359</v>
      </c>
      <c r="N203" s="1">
        <v>-2.3390073329210281E-4</v>
      </c>
    </row>
    <row r="204" spans="1:14" x14ac:dyDescent="0.35">
      <c r="A204">
        <v>7830632</v>
      </c>
      <c r="B204" t="s">
        <v>55</v>
      </c>
      <c r="C204" t="s">
        <v>96</v>
      </c>
      <c r="D204" t="s">
        <v>414</v>
      </c>
      <c r="E204" t="s">
        <v>222</v>
      </c>
      <c r="F204" s="6">
        <v>7.3529411764705881E-3</v>
      </c>
      <c r="G204" t="s">
        <v>460</v>
      </c>
      <c r="H204" t="s">
        <v>461</v>
      </c>
      <c r="I204">
        <v>71.919999999999987</v>
      </c>
      <c r="J204" s="1">
        <v>-8.1152636557817459E-3</v>
      </c>
      <c r="K204" s="1">
        <v>0.36985294117647055</v>
      </c>
      <c r="L204" s="1">
        <v>0.60955882352941182</v>
      </c>
      <c r="M204" s="1">
        <v>0.52867648180793314</v>
      </c>
      <c r="N204" s="1">
        <v>-5.9671056292512838E-5</v>
      </c>
    </row>
    <row r="205" spans="1:14" x14ac:dyDescent="0.35">
      <c r="A205">
        <v>7830632</v>
      </c>
      <c r="B205" t="s">
        <v>55</v>
      </c>
      <c r="C205" t="s">
        <v>96</v>
      </c>
      <c r="D205" t="s">
        <v>414</v>
      </c>
      <c r="E205" t="s">
        <v>773</v>
      </c>
      <c r="F205" s="6">
        <v>7.3529411764705881E-3</v>
      </c>
      <c r="G205" t="s">
        <v>715</v>
      </c>
      <c r="H205" t="s">
        <v>441</v>
      </c>
      <c r="I205">
        <v>85.450000000000017</v>
      </c>
      <c r="J205" s="1">
        <v>4.1044149547815323E-2</v>
      </c>
      <c r="K205" s="1">
        <v>0.58970588235294119</v>
      </c>
      <c r="L205" s="1">
        <v>0.68897058823529411</v>
      </c>
      <c r="M205" s="1">
        <v>0.62867647058823528</v>
      </c>
      <c r="N205" s="1">
        <v>3.0179521726334798E-4</v>
      </c>
    </row>
    <row r="206" spans="1:14" x14ac:dyDescent="0.35">
      <c r="A206">
        <v>7830632</v>
      </c>
      <c r="B206" t="s">
        <v>55</v>
      </c>
      <c r="C206" t="s">
        <v>96</v>
      </c>
      <c r="D206" t="s">
        <v>472</v>
      </c>
      <c r="E206" t="s">
        <v>774</v>
      </c>
      <c r="F206" s="6">
        <v>7.3529411764705881E-3</v>
      </c>
      <c r="G206" t="s">
        <v>775</v>
      </c>
      <c r="H206" t="s">
        <v>436</v>
      </c>
      <c r="I206">
        <v>67.92</v>
      </c>
      <c r="J206" s="1">
        <v>6.4938021823763847E-3</v>
      </c>
      <c r="K206" s="1">
        <v>0.26029411764705879</v>
      </c>
      <c r="L206" s="1">
        <v>0.60588235294117654</v>
      </c>
      <c r="M206" s="1">
        <v>0.49926471710205078</v>
      </c>
      <c r="N206" s="1">
        <v>4.7748545458649884E-5</v>
      </c>
    </row>
    <row r="207" spans="1:14" x14ac:dyDescent="0.35">
      <c r="A207">
        <v>7830632</v>
      </c>
      <c r="B207" t="s">
        <v>55</v>
      </c>
      <c r="C207" t="s">
        <v>96</v>
      </c>
      <c r="D207" t="s">
        <v>472</v>
      </c>
      <c r="E207" t="s">
        <v>626</v>
      </c>
      <c r="F207" s="6">
        <v>7.3529411764705881E-3</v>
      </c>
      <c r="G207" t="s">
        <v>627</v>
      </c>
      <c r="H207" t="s">
        <v>628</v>
      </c>
      <c r="I207">
        <v>67.709999999999994</v>
      </c>
      <c r="J207" s="1">
        <v>2.0955594256520271E-2</v>
      </c>
      <c r="K207" s="1">
        <v>0.22941176470588234</v>
      </c>
      <c r="L207" s="1">
        <v>0.61617647058823521</v>
      </c>
      <c r="M207" s="1">
        <v>0.49779409520766316</v>
      </c>
      <c r="N207" s="1">
        <v>1.5408525188617846E-4</v>
      </c>
    </row>
    <row r="208" spans="1:14" x14ac:dyDescent="0.35">
      <c r="A208">
        <v>7830632</v>
      </c>
      <c r="B208" t="s">
        <v>55</v>
      </c>
      <c r="C208" t="s">
        <v>96</v>
      </c>
      <c r="D208" t="s">
        <v>472</v>
      </c>
      <c r="E208" t="s">
        <v>776</v>
      </c>
      <c r="F208" s="6">
        <v>7.3529411764705881E-3</v>
      </c>
      <c r="G208" t="s">
        <v>336</v>
      </c>
      <c r="H208" t="s">
        <v>777</v>
      </c>
      <c r="I208">
        <v>55.67</v>
      </c>
      <c r="J208" s="1">
        <v>-2.366967685520649E-2</v>
      </c>
      <c r="K208" s="1">
        <v>0.28308823529411764</v>
      </c>
      <c r="L208" s="1">
        <v>0.5625</v>
      </c>
      <c r="M208" s="1">
        <v>0.40955882913926067</v>
      </c>
      <c r="N208" s="1">
        <v>-1.7404174158240065E-4</v>
      </c>
    </row>
    <row r="209" spans="1:14" x14ac:dyDescent="0.35">
      <c r="A209">
        <v>7830632</v>
      </c>
      <c r="B209" t="s">
        <v>55</v>
      </c>
      <c r="C209" t="s">
        <v>96</v>
      </c>
      <c r="D209" t="s">
        <v>472</v>
      </c>
      <c r="E209" t="s">
        <v>778</v>
      </c>
      <c r="F209" s="6">
        <v>7.3529411764705881E-3</v>
      </c>
      <c r="G209" t="s">
        <v>779</v>
      </c>
      <c r="H209" t="s">
        <v>730</v>
      </c>
      <c r="I209">
        <v>67.13</v>
      </c>
      <c r="J209" s="1">
        <v>-3.5746410489082336E-2</v>
      </c>
      <c r="K209" s="1">
        <v>0.30882352941176472</v>
      </c>
      <c r="L209" s="1">
        <v>0.5911764705882353</v>
      </c>
      <c r="M209" s="1">
        <v>0.4933823417214786</v>
      </c>
      <c r="N209" s="1">
        <v>-2.6284125359619367E-4</v>
      </c>
    </row>
    <row r="210" spans="1:14" x14ac:dyDescent="0.35">
      <c r="A210">
        <v>7830632</v>
      </c>
      <c r="B210" t="s">
        <v>55</v>
      </c>
      <c r="C210" t="s">
        <v>96</v>
      </c>
      <c r="D210" t="s">
        <v>476</v>
      </c>
      <c r="E210" t="s">
        <v>489</v>
      </c>
      <c r="F210" s="6">
        <v>7.3529411764705881E-3</v>
      </c>
      <c r="G210" t="s">
        <v>490</v>
      </c>
      <c r="H210" t="s">
        <v>491</v>
      </c>
      <c r="I210">
        <v>65.454999999999998</v>
      </c>
      <c r="J210" s="1">
        <v>-5.8995217084884644E-2</v>
      </c>
      <c r="K210" s="1">
        <v>0.34779411764705881</v>
      </c>
      <c r="L210" s="1">
        <v>0.58014705882352946</v>
      </c>
      <c r="M210" s="1">
        <v>0.48088236416087432</v>
      </c>
      <c r="N210" s="1">
        <v>-4.3378836091826945E-4</v>
      </c>
    </row>
    <row r="211" spans="1:14" x14ac:dyDescent="0.35">
      <c r="A211">
        <v>7830632</v>
      </c>
      <c r="B211" t="s">
        <v>55</v>
      </c>
      <c r="C211" t="s">
        <v>96</v>
      </c>
      <c r="D211" t="s">
        <v>492</v>
      </c>
      <c r="E211" t="s">
        <v>493</v>
      </c>
      <c r="F211" s="6">
        <v>5.1470588235294115E-2</v>
      </c>
      <c r="G211" t="s">
        <v>494</v>
      </c>
      <c r="H211" t="s">
        <v>304</v>
      </c>
      <c r="I211">
        <v>66.66</v>
      </c>
      <c r="J211" s="1">
        <v>4.1146479547023773E-2</v>
      </c>
      <c r="K211" s="1">
        <v>2.2286764705882351</v>
      </c>
      <c r="L211" s="1">
        <v>4.6220588235294118</v>
      </c>
      <c r="M211" s="1">
        <v>3.4279410979327034</v>
      </c>
      <c r="N211" s="1">
        <v>2.1178335060968115E-3</v>
      </c>
    </row>
    <row r="212" spans="1:14" x14ac:dyDescent="0.35">
      <c r="A212">
        <v>7830632</v>
      </c>
      <c r="B212" t="s">
        <v>55</v>
      </c>
      <c r="C212" t="s">
        <v>96</v>
      </c>
      <c r="D212" t="s">
        <v>492</v>
      </c>
      <c r="E212" t="s">
        <v>636</v>
      </c>
      <c r="F212" s="6">
        <v>1.4705882352941176E-2</v>
      </c>
      <c r="G212" t="s">
        <v>637</v>
      </c>
      <c r="H212" t="s">
        <v>513</v>
      </c>
      <c r="I212">
        <v>74.58</v>
      </c>
      <c r="J212" s="1">
        <v>9.9801279604434967E-2</v>
      </c>
      <c r="K212" s="1">
        <v>0.74705882352941166</v>
      </c>
      <c r="L212" s="1">
        <v>1.2882352941176469</v>
      </c>
      <c r="M212" s="1">
        <v>1.097058801090016</v>
      </c>
      <c r="N212" s="1">
        <v>1.4676658765358083E-3</v>
      </c>
    </row>
    <row r="213" spans="1:14" x14ac:dyDescent="0.35">
      <c r="A213">
        <v>7830632</v>
      </c>
      <c r="B213" t="s">
        <v>55</v>
      </c>
      <c r="C213" t="s">
        <v>96</v>
      </c>
      <c r="D213" t="s">
        <v>492</v>
      </c>
      <c r="E213" t="s">
        <v>495</v>
      </c>
      <c r="F213" s="6">
        <v>1.4705882352941176E-2</v>
      </c>
      <c r="G213" t="s">
        <v>496</v>
      </c>
      <c r="H213" t="s">
        <v>223</v>
      </c>
      <c r="I213">
        <v>61.8</v>
      </c>
      <c r="J213" s="1">
        <v>-3.0193472281098366E-2</v>
      </c>
      <c r="K213" s="1">
        <v>0.84852941176470587</v>
      </c>
      <c r="L213" s="1">
        <v>1.1558823529411764</v>
      </c>
      <c r="M213" s="1">
        <v>0.90882351819206686</v>
      </c>
      <c r="N213" s="1">
        <v>-4.44021651192623E-4</v>
      </c>
    </row>
    <row r="214" spans="1:14" x14ac:dyDescent="0.35">
      <c r="A214">
        <v>7830632</v>
      </c>
      <c r="B214" t="s">
        <v>55</v>
      </c>
      <c r="C214" t="s">
        <v>96</v>
      </c>
      <c r="D214" t="s">
        <v>492</v>
      </c>
      <c r="E214" t="s">
        <v>780</v>
      </c>
      <c r="F214" s="6">
        <v>2.2058823529411766E-2</v>
      </c>
      <c r="G214" t="s">
        <v>781</v>
      </c>
      <c r="H214" t="s">
        <v>218</v>
      </c>
      <c r="I214">
        <v>61.885000000000005</v>
      </c>
      <c r="J214" s="1">
        <v>-4.1206635534763336E-2</v>
      </c>
      <c r="K214" s="1">
        <v>0.80514705882352944</v>
      </c>
      <c r="L214" s="1">
        <v>1.7073529411764707</v>
      </c>
      <c r="M214" s="1">
        <v>1.3654412101296818</v>
      </c>
      <c r="N214" s="1">
        <v>-9.0896990150213252E-4</v>
      </c>
    </row>
    <row r="215" spans="1:14" x14ac:dyDescent="0.35">
      <c r="A215">
        <v>7830632</v>
      </c>
      <c r="B215" t="s">
        <v>55</v>
      </c>
      <c r="C215" t="s">
        <v>96</v>
      </c>
      <c r="D215" t="s">
        <v>492</v>
      </c>
      <c r="E215" t="s">
        <v>500</v>
      </c>
      <c r="F215" s="6">
        <v>7.3529411764705881E-3</v>
      </c>
      <c r="G215" t="s">
        <v>501</v>
      </c>
      <c r="H215" t="s">
        <v>502</v>
      </c>
      <c r="I215">
        <v>68.28</v>
      </c>
      <c r="J215" s="1">
        <v>-4.3216567486524582E-2</v>
      </c>
      <c r="K215" s="1">
        <v>0.29926470588235293</v>
      </c>
      <c r="L215" s="1">
        <v>0.57500000000000007</v>
      </c>
      <c r="M215" s="1">
        <v>0.50220590479233684</v>
      </c>
      <c r="N215" s="1">
        <v>-3.1776887857738663E-4</v>
      </c>
    </row>
    <row r="216" spans="1:14" x14ac:dyDescent="0.35">
      <c r="A216">
        <v>7830632</v>
      </c>
      <c r="B216" t="s">
        <v>55</v>
      </c>
      <c r="C216" t="s">
        <v>96</v>
      </c>
      <c r="D216" t="s">
        <v>492</v>
      </c>
      <c r="E216" t="s">
        <v>782</v>
      </c>
      <c r="F216" s="6">
        <v>7.3529411764705881E-3</v>
      </c>
      <c r="G216" t="s">
        <v>783</v>
      </c>
      <c r="H216" t="s">
        <v>206</v>
      </c>
      <c r="I216">
        <v>84.495000000000005</v>
      </c>
      <c r="J216" s="1">
        <v>0.1550469845533371</v>
      </c>
      <c r="K216" s="1">
        <v>0.49338235294117644</v>
      </c>
      <c r="L216" s="1">
        <v>0.73529411764705876</v>
      </c>
      <c r="M216" s="1">
        <v>0.6205882465138155</v>
      </c>
      <c r="N216" s="1">
        <v>1.1400513570098316E-3</v>
      </c>
    </row>
    <row r="217" spans="1:14" x14ac:dyDescent="0.35">
      <c r="A217">
        <v>7830632</v>
      </c>
      <c r="B217" t="s">
        <v>55</v>
      </c>
      <c r="C217" t="s">
        <v>96</v>
      </c>
      <c r="D217" t="s">
        <v>492</v>
      </c>
      <c r="E217" t="s">
        <v>784</v>
      </c>
      <c r="F217" s="6">
        <v>3.6764705882352942E-2</v>
      </c>
      <c r="G217" t="s">
        <v>785</v>
      </c>
      <c r="H217" t="s">
        <v>786</v>
      </c>
      <c r="I217">
        <v>70.210000000000008</v>
      </c>
      <c r="J217" s="1">
        <v>0.1476096510887146</v>
      </c>
      <c r="K217" s="1">
        <v>1.8272058823529413</v>
      </c>
      <c r="L217" s="1">
        <v>3.5808823529411766</v>
      </c>
      <c r="M217" s="1">
        <v>2.5808822407441983</v>
      </c>
      <c r="N217" s="1">
        <v>5.4268254076733314E-3</v>
      </c>
    </row>
    <row r="218" spans="1:14" x14ac:dyDescent="0.35">
      <c r="A218">
        <v>7830632</v>
      </c>
      <c r="B218" t="s">
        <v>55</v>
      </c>
      <c r="C218" t="s">
        <v>96</v>
      </c>
      <c r="D218" t="s">
        <v>492</v>
      </c>
      <c r="E218" t="s">
        <v>787</v>
      </c>
      <c r="F218" s="6">
        <v>2.9411764705882353E-2</v>
      </c>
      <c r="G218" t="s">
        <v>788</v>
      </c>
      <c r="H218" t="s">
        <v>170</v>
      </c>
      <c r="I218">
        <v>76.414999999999992</v>
      </c>
      <c r="J218" s="1">
        <v>8.3522781729698181E-2</v>
      </c>
      <c r="K218" s="1">
        <v>1.3823529411764706</v>
      </c>
      <c r="L218" s="1">
        <v>2.7441176470588236</v>
      </c>
      <c r="M218" s="1">
        <v>2.2470588684082031</v>
      </c>
      <c r="N218" s="1">
        <v>2.4565524038146522E-3</v>
      </c>
    </row>
    <row r="219" spans="1:14" x14ac:dyDescent="0.35">
      <c r="A219">
        <v>7830632</v>
      </c>
      <c r="B219" t="s">
        <v>55</v>
      </c>
      <c r="C219" t="s">
        <v>96</v>
      </c>
      <c r="D219" t="s">
        <v>492</v>
      </c>
      <c r="E219" t="s">
        <v>638</v>
      </c>
      <c r="F219" s="6">
        <v>6.6176470588235295E-2</v>
      </c>
      <c r="G219" t="s">
        <v>639</v>
      </c>
      <c r="H219" t="s">
        <v>640</v>
      </c>
      <c r="I219">
        <v>74.139999999999986</v>
      </c>
      <c r="J219" s="1">
        <v>3.8857348263263702E-2</v>
      </c>
      <c r="K219" s="1">
        <v>3.3683823529411763</v>
      </c>
      <c r="L219" s="1">
        <v>5.466176470588235</v>
      </c>
      <c r="M219" s="1">
        <v>4.9102939156924981</v>
      </c>
      <c r="N219" s="1">
        <v>2.5714421644806862E-3</v>
      </c>
    </row>
    <row r="220" spans="1:14" x14ac:dyDescent="0.35">
      <c r="A220">
        <v>7830632</v>
      </c>
      <c r="B220" t="s">
        <v>55</v>
      </c>
      <c r="C220" t="s">
        <v>96</v>
      </c>
      <c r="D220" t="s">
        <v>492</v>
      </c>
      <c r="E220" t="s">
        <v>789</v>
      </c>
      <c r="F220" s="6">
        <v>7.3529411764705881E-3</v>
      </c>
      <c r="G220" t="s">
        <v>253</v>
      </c>
      <c r="H220" t="s">
        <v>790</v>
      </c>
      <c r="I220">
        <v>76.669999999999987</v>
      </c>
      <c r="J220" s="1">
        <v>3.0324295163154602E-2</v>
      </c>
      <c r="K220" s="1">
        <v>0.49117647058823527</v>
      </c>
      <c r="L220" s="1">
        <v>0.64558823529411757</v>
      </c>
      <c r="M220" s="1">
        <v>0.56323528289794922</v>
      </c>
      <c r="N220" s="1">
        <v>2.2297275855260736E-4</v>
      </c>
    </row>
    <row r="221" spans="1:14" x14ac:dyDescent="0.35">
      <c r="A221">
        <v>7830632</v>
      </c>
      <c r="B221" t="s">
        <v>55</v>
      </c>
      <c r="C221" t="s">
        <v>96</v>
      </c>
      <c r="D221" t="s">
        <v>492</v>
      </c>
      <c r="E221" t="s">
        <v>156</v>
      </c>
      <c r="F221" s="6">
        <v>1.4705882352941176E-2</v>
      </c>
      <c r="G221" t="s">
        <v>545</v>
      </c>
      <c r="H221" t="s">
        <v>791</v>
      </c>
      <c r="I221">
        <v>60.454999999999998</v>
      </c>
      <c r="J221" s="1">
        <v>6.3307437812909484E-4</v>
      </c>
      <c r="K221" s="1">
        <v>0.66176470588235292</v>
      </c>
      <c r="L221" s="1">
        <v>1.286764705882353</v>
      </c>
      <c r="M221" s="1">
        <v>0.88823531655704269</v>
      </c>
      <c r="N221" s="1">
        <v>9.3099173254278648E-6</v>
      </c>
    </row>
    <row r="222" spans="1:14" x14ac:dyDescent="0.35">
      <c r="A222">
        <v>7830632</v>
      </c>
      <c r="B222" t="s">
        <v>55</v>
      </c>
      <c r="C222" t="s">
        <v>96</v>
      </c>
      <c r="D222" t="s">
        <v>492</v>
      </c>
      <c r="E222" t="s">
        <v>503</v>
      </c>
      <c r="F222" s="6">
        <v>2.2058823529411766E-2</v>
      </c>
      <c r="G222" t="s">
        <v>504</v>
      </c>
      <c r="H222" t="s">
        <v>505</v>
      </c>
      <c r="I222">
        <v>79.204999999999998</v>
      </c>
      <c r="J222" s="1">
        <v>2.8763569891452789E-2</v>
      </c>
      <c r="K222" s="1">
        <v>1.2683823529411766</v>
      </c>
      <c r="L222" s="1">
        <v>1.9433823529411764</v>
      </c>
      <c r="M222" s="1">
        <v>1.7470587562112248</v>
      </c>
      <c r="N222" s="1">
        <v>6.3449051231145859E-4</v>
      </c>
    </row>
    <row r="223" spans="1:14" x14ac:dyDescent="0.35">
      <c r="A223">
        <v>7830632</v>
      </c>
      <c r="B223" t="s">
        <v>55</v>
      </c>
      <c r="C223" t="s">
        <v>96</v>
      </c>
      <c r="D223" t="s">
        <v>492</v>
      </c>
      <c r="E223" t="s">
        <v>792</v>
      </c>
      <c r="F223" s="6">
        <v>2.2058823529411766E-2</v>
      </c>
      <c r="G223" t="s">
        <v>793</v>
      </c>
      <c r="H223" t="s">
        <v>328</v>
      </c>
      <c r="I223">
        <v>80.11</v>
      </c>
      <c r="J223" s="1">
        <v>0.14433747529983521</v>
      </c>
      <c r="K223" s="1">
        <v>1.4073529411764707</v>
      </c>
      <c r="L223" s="1">
        <v>2.0823529411764707</v>
      </c>
      <c r="M223" s="1">
        <v>1.766911731046789</v>
      </c>
      <c r="N223" s="1">
        <v>3.1839148963198945E-3</v>
      </c>
    </row>
    <row r="224" spans="1:14" x14ac:dyDescent="0.35">
      <c r="A224">
        <v>7830632</v>
      </c>
      <c r="B224" t="s">
        <v>55</v>
      </c>
      <c r="C224" t="s">
        <v>96</v>
      </c>
      <c r="D224" t="s">
        <v>492</v>
      </c>
      <c r="E224" t="s">
        <v>506</v>
      </c>
      <c r="F224" s="6">
        <v>6.6176470588235295E-2</v>
      </c>
      <c r="G224" t="s">
        <v>507</v>
      </c>
      <c r="H224" t="s">
        <v>508</v>
      </c>
      <c r="I224">
        <v>63.08</v>
      </c>
      <c r="J224" s="1">
        <v>-1.9634004682302475E-2</v>
      </c>
      <c r="K224" s="1">
        <v>3.1169117647058826</v>
      </c>
      <c r="L224" s="1">
        <v>5.1882352941176473</v>
      </c>
      <c r="M224" s="1">
        <v>4.1691176470588234</v>
      </c>
      <c r="N224" s="1">
        <v>-1.2993091333876638E-3</v>
      </c>
    </row>
    <row r="225" spans="1:14" x14ac:dyDescent="0.35">
      <c r="A225">
        <v>7830632</v>
      </c>
      <c r="B225" t="s">
        <v>55</v>
      </c>
      <c r="C225" t="s">
        <v>96</v>
      </c>
      <c r="D225" t="s">
        <v>492</v>
      </c>
      <c r="E225" t="s">
        <v>509</v>
      </c>
      <c r="F225" s="6">
        <v>2.2058823529411766E-2</v>
      </c>
      <c r="G225" t="s">
        <v>510</v>
      </c>
      <c r="H225" t="s">
        <v>511</v>
      </c>
      <c r="I225">
        <v>76.234999999999999</v>
      </c>
      <c r="J225" s="1">
        <v>-2.4986293166875839E-2</v>
      </c>
      <c r="K225" s="1">
        <v>1.2463235294117647</v>
      </c>
      <c r="L225" s="1">
        <v>1.7713235294117649</v>
      </c>
      <c r="M225" s="1">
        <v>1.6808822856229895</v>
      </c>
      <c r="N225" s="1">
        <v>-5.5116823162226119E-4</v>
      </c>
    </row>
    <row r="226" spans="1:14" x14ac:dyDescent="0.35">
      <c r="A226">
        <v>7830632</v>
      </c>
      <c r="B226" t="s">
        <v>55</v>
      </c>
      <c r="C226" t="s">
        <v>96</v>
      </c>
      <c r="D226" t="s">
        <v>492</v>
      </c>
      <c r="E226" t="s">
        <v>794</v>
      </c>
      <c r="F226" s="6">
        <v>7.3529411764705881E-3</v>
      </c>
      <c r="G226" t="s">
        <v>229</v>
      </c>
      <c r="H226" t="s">
        <v>795</v>
      </c>
      <c r="I226">
        <v>74.805000000000007</v>
      </c>
      <c r="J226" s="1">
        <v>5.2663378417491913E-2</v>
      </c>
      <c r="K226" s="1">
        <v>0.46323529411764708</v>
      </c>
      <c r="L226" s="1">
        <v>0.61176470588235299</v>
      </c>
      <c r="M226" s="1">
        <v>0.55000002243939572</v>
      </c>
      <c r="N226" s="1">
        <v>3.8723072365802875E-4</v>
      </c>
    </row>
    <row r="227" spans="1:14" x14ac:dyDescent="0.35">
      <c r="A227">
        <v>7830632</v>
      </c>
      <c r="B227" t="s">
        <v>55</v>
      </c>
      <c r="C227" t="s">
        <v>96</v>
      </c>
      <c r="D227" t="s">
        <v>492</v>
      </c>
      <c r="E227" t="s">
        <v>512</v>
      </c>
      <c r="F227" s="6">
        <v>2.9411764705882353E-2</v>
      </c>
      <c r="G227" t="s">
        <v>282</v>
      </c>
      <c r="H227" t="s">
        <v>513</v>
      </c>
      <c r="I227">
        <v>76.930000000000007</v>
      </c>
      <c r="J227" s="1">
        <v>6.6910043358802795E-2</v>
      </c>
      <c r="K227" s="1">
        <v>1.5852941176470587</v>
      </c>
      <c r="L227" s="1">
        <v>2.5764705882352938</v>
      </c>
      <c r="M227" s="1">
        <v>2.2647058823529411</v>
      </c>
      <c r="N227" s="1">
        <v>1.967942451729494E-3</v>
      </c>
    </row>
    <row r="228" spans="1:14" x14ac:dyDescent="0.35">
      <c r="A228">
        <v>7830632</v>
      </c>
      <c r="B228" t="s">
        <v>55</v>
      </c>
      <c r="C228" t="s">
        <v>96</v>
      </c>
      <c r="D228" t="s">
        <v>492</v>
      </c>
      <c r="E228" t="s">
        <v>516</v>
      </c>
      <c r="F228" s="6">
        <v>7.3529411764705881E-3</v>
      </c>
      <c r="G228" t="s">
        <v>517</v>
      </c>
      <c r="H228" t="s">
        <v>269</v>
      </c>
      <c r="I228">
        <v>84.740000000000009</v>
      </c>
      <c r="J228" s="1">
        <v>0.12286007404327393</v>
      </c>
      <c r="K228" s="1">
        <v>0.4889705882352941</v>
      </c>
      <c r="L228" s="1">
        <v>0.70735294117647063</v>
      </c>
      <c r="M228" s="1">
        <v>0.62279409520766316</v>
      </c>
      <c r="N228" s="1">
        <v>9.0338289737701416E-4</v>
      </c>
    </row>
    <row r="229" spans="1:14" x14ac:dyDescent="0.35">
      <c r="A229">
        <v>7830632</v>
      </c>
      <c r="B229" t="s">
        <v>55</v>
      </c>
      <c r="C229" t="s">
        <v>96</v>
      </c>
      <c r="D229" t="s">
        <v>492</v>
      </c>
      <c r="E229" t="s">
        <v>796</v>
      </c>
      <c r="F229" s="6">
        <v>7.3529411764705881E-3</v>
      </c>
      <c r="G229" t="s">
        <v>572</v>
      </c>
      <c r="H229" t="s">
        <v>136</v>
      </c>
      <c r="I229">
        <v>94.054999999999993</v>
      </c>
      <c r="J229" s="1">
        <v>-5.7820234447717667E-2</v>
      </c>
      <c r="K229" s="1">
        <v>0.73382352941176465</v>
      </c>
      <c r="L229" s="1">
        <v>0.6654411764705882</v>
      </c>
      <c r="M229" s="1">
        <v>0.69117647058823528</v>
      </c>
      <c r="N229" s="1">
        <v>-4.2514878270380637E-4</v>
      </c>
    </row>
    <row r="230" spans="1:14" x14ac:dyDescent="0.35">
      <c r="A230">
        <v>7830632</v>
      </c>
      <c r="B230" t="s">
        <v>55</v>
      </c>
      <c r="C230" t="s">
        <v>96</v>
      </c>
      <c r="D230" t="s">
        <v>492</v>
      </c>
      <c r="E230" t="s">
        <v>518</v>
      </c>
      <c r="F230" s="6">
        <v>7.3529411764705881E-3</v>
      </c>
      <c r="G230" t="s">
        <v>519</v>
      </c>
      <c r="H230" t="s">
        <v>520</v>
      </c>
      <c r="I230">
        <v>83.075000000000003</v>
      </c>
      <c r="J230" s="1">
        <v>5.4067455232143402E-2</v>
      </c>
      <c r="K230" s="1">
        <v>0.49264705882352938</v>
      </c>
      <c r="L230" s="1">
        <v>0.6536764705882353</v>
      </c>
      <c r="M230" s="1">
        <v>0.61102940054500798</v>
      </c>
      <c r="N230" s="1">
        <v>3.9755481788340737E-4</v>
      </c>
    </row>
    <row r="231" spans="1:14" x14ac:dyDescent="0.35">
      <c r="A231">
        <v>7830632</v>
      </c>
      <c r="B231" t="s">
        <v>55</v>
      </c>
      <c r="C231" t="s">
        <v>96</v>
      </c>
      <c r="D231" t="s">
        <v>199</v>
      </c>
      <c r="E231" t="s">
        <v>797</v>
      </c>
      <c r="F231" s="6">
        <v>1.4705882352941176E-2</v>
      </c>
      <c r="G231" t="s">
        <v>651</v>
      </c>
      <c r="H231" t="s">
        <v>798</v>
      </c>
      <c r="I231">
        <v>67.584999999999994</v>
      </c>
      <c r="J231" s="1">
        <v>8.7572168558835983E-3</v>
      </c>
      <c r="K231" s="1">
        <v>0.70441176470588229</v>
      </c>
      <c r="L231" s="1">
        <v>1.2044117647058825</v>
      </c>
      <c r="M231" s="1">
        <v>0.99558819041532631</v>
      </c>
      <c r="N231" s="1">
        <v>1.2878260082181762E-4</v>
      </c>
    </row>
    <row r="232" spans="1:14" x14ac:dyDescent="0.35">
      <c r="A232">
        <v>7830632</v>
      </c>
      <c r="B232" t="s">
        <v>55</v>
      </c>
      <c r="C232" t="s">
        <v>96</v>
      </c>
      <c r="D232" t="s">
        <v>199</v>
      </c>
      <c r="E232" t="s">
        <v>799</v>
      </c>
      <c r="F232" s="6">
        <v>1.4705882352941176E-2</v>
      </c>
      <c r="G232" t="s">
        <v>800</v>
      </c>
      <c r="H232" t="s">
        <v>513</v>
      </c>
      <c r="I232">
        <v>75.63</v>
      </c>
      <c r="J232" s="1">
        <v>6.6559724509716034E-2</v>
      </c>
      <c r="K232" s="1">
        <v>0.71029411764705874</v>
      </c>
      <c r="L232" s="1">
        <v>1.2882352941176469</v>
      </c>
      <c r="M232" s="1">
        <v>1.1132352492388558</v>
      </c>
      <c r="N232" s="1">
        <v>9.7881947808405923E-4</v>
      </c>
    </row>
    <row r="233" spans="1:14" x14ac:dyDescent="0.35">
      <c r="A233">
        <v>7830632</v>
      </c>
      <c r="B233" t="s">
        <v>55</v>
      </c>
      <c r="C233" t="s">
        <v>96</v>
      </c>
      <c r="D233" t="s">
        <v>199</v>
      </c>
      <c r="E233" t="s">
        <v>801</v>
      </c>
      <c r="F233" s="6">
        <v>7.3529411764705881E-3</v>
      </c>
      <c r="G233" t="s">
        <v>542</v>
      </c>
      <c r="H233" t="s">
        <v>802</v>
      </c>
      <c r="I233">
        <v>45.064999999999998</v>
      </c>
      <c r="J233" s="1">
        <v>-0.18908768892288208</v>
      </c>
      <c r="K233" s="1">
        <v>0.2389705882352941</v>
      </c>
      <c r="L233" s="1">
        <v>0.4375</v>
      </c>
      <c r="M233" s="1">
        <v>0.33161763583912568</v>
      </c>
      <c r="N233" s="1">
        <v>-1.3903506538447213E-3</v>
      </c>
    </row>
    <row r="234" spans="1:14" x14ac:dyDescent="0.35">
      <c r="A234">
        <v>7830632</v>
      </c>
      <c r="B234" t="s">
        <v>55</v>
      </c>
      <c r="C234" t="s">
        <v>96</v>
      </c>
      <c r="D234" t="s">
        <v>199</v>
      </c>
      <c r="E234" t="s">
        <v>803</v>
      </c>
      <c r="F234" s="6">
        <v>7.3529411764705881E-3</v>
      </c>
      <c r="G234" t="s">
        <v>535</v>
      </c>
      <c r="H234" t="s">
        <v>804</v>
      </c>
      <c r="I234">
        <v>72.465000000000003</v>
      </c>
      <c r="J234" s="1">
        <v>-0.13731944561004639</v>
      </c>
      <c r="K234" s="1">
        <v>0.46764705882352942</v>
      </c>
      <c r="L234" s="1">
        <v>0.49558823529411766</v>
      </c>
      <c r="M234" s="1">
        <v>0.53308823529411764</v>
      </c>
      <c r="N234" s="1">
        <v>-1.0097018059562234E-3</v>
      </c>
    </row>
    <row r="235" spans="1:14" x14ac:dyDescent="0.35">
      <c r="A235">
        <v>7830632</v>
      </c>
      <c r="B235" t="s">
        <v>55</v>
      </c>
      <c r="C235" t="s">
        <v>96</v>
      </c>
      <c r="D235" t="s">
        <v>381</v>
      </c>
      <c r="E235" t="s">
        <v>805</v>
      </c>
      <c r="F235" s="6">
        <v>1.4705882352941176E-2</v>
      </c>
      <c r="G235" t="s">
        <v>602</v>
      </c>
      <c r="H235" t="s">
        <v>806</v>
      </c>
      <c r="I235">
        <v>68.754999999999995</v>
      </c>
      <c r="J235" s="1">
        <v>5.9768155217170715E-2</v>
      </c>
      <c r="K235" s="1">
        <v>0.6147058823529411</v>
      </c>
      <c r="L235" s="1">
        <v>1.3088235294117647</v>
      </c>
      <c r="M235" s="1">
        <v>1.0102940727682674</v>
      </c>
      <c r="N235" s="1">
        <v>8.7894345907603996E-4</v>
      </c>
    </row>
    <row r="236" spans="1:14" x14ac:dyDescent="0.35">
      <c r="A236">
        <f>A235</f>
        <v>7830632</v>
      </c>
      <c r="B236" t="str">
        <f>B235</f>
        <v>Atlanta Unbound Academy</v>
      </c>
      <c r="C236" t="str">
        <f>C235</f>
        <v>E</v>
      </c>
      <c r="D236" s="4" t="s">
        <v>2937</v>
      </c>
      <c r="F236" s="6">
        <v>0.99999999999999911</v>
      </c>
      <c r="J236" s="1" t="s">
        <v>2938</v>
      </c>
      <c r="K236" s="1">
        <v>46.566911764705885</v>
      </c>
      <c r="L236" s="1">
        <v>83.336029411764713</v>
      </c>
      <c r="M236" s="1">
        <v>68.197793321048508</v>
      </c>
      <c r="N236" s="1">
        <v>1.0959047439802604E-2</v>
      </c>
    </row>
    <row r="237" spans="1:14" x14ac:dyDescent="0.35">
      <c r="A237">
        <v>7830630</v>
      </c>
      <c r="B237" t="s">
        <v>24</v>
      </c>
      <c r="C237" t="s">
        <v>96</v>
      </c>
      <c r="D237" t="s">
        <v>820</v>
      </c>
      <c r="E237" t="s">
        <v>821</v>
      </c>
      <c r="F237" s="6">
        <v>4.8054919908466817E-2</v>
      </c>
      <c r="G237" t="s">
        <v>336</v>
      </c>
      <c r="H237" t="s">
        <v>730</v>
      </c>
      <c r="I237">
        <v>71.23</v>
      </c>
      <c r="J237" s="1">
        <v>-1.4013344189152122E-3</v>
      </c>
      <c r="K237" s="1">
        <v>1.8501144164759724</v>
      </c>
      <c r="L237" s="1">
        <v>3.8636155606407323</v>
      </c>
      <c r="M237" s="1">
        <v>3.4215102974828375</v>
      </c>
      <c r="N237" s="1">
        <v>-6.7341013265948403E-5</v>
      </c>
    </row>
    <row r="238" spans="1:14" x14ac:dyDescent="0.35">
      <c r="A238">
        <v>7830630</v>
      </c>
      <c r="B238" t="s">
        <v>24</v>
      </c>
      <c r="C238" t="s">
        <v>96</v>
      </c>
      <c r="D238" t="s">
        <v>822</v>
      </c>
      <c r="E238" t="s">
        <v>823</v>
      </c>
      <c r="F238" s="6">
        <v>2.2883295194508009E-3</v>
      </c>
      <c r="G238" t="s">
        <v>651</v>
      </c>
      <c r="H238" t="s">
        <v>724</v>
      </c>
      <c r="I238">
        <v>71.375</v>
      </c>
      <c r="J238" s="1">
        <v>-4.7918118536472321E-2</v>
      </c>
      <c r="K238" s="1">
        <v>0.10961098398169336</v>
      </c>
      <c r="L238" s="1">
        <v>0.19084668192219681</v>
      </c>
      <c r="M238" s="1">
        <v>0.16361556064073227</v>
      </c>
      <c r="N238" s="1">
        <v>-1.0965244516355222E-4</v>
      </c>
    </row>
    <row r="239" spans="1:14" x14ac:dyDescent="0.35">
      <c r="A239">
        <v>7830630</v>
      </c>
      <c r="B239" t="s">
        <v>24</v>
      </c>
      <c r="C239" t="s">
        <v>96</v>
      </c>
      <c r="D239" t="s">
        <v>824</v>
      </c>
      <c r="E239" t="s">
        <v>825</v>
      </c>
      <c r="F239" s="6">
        <v>2.2883295194508009E-3</v>
      </c>
      <c r="G239" t="s">
        <v>826</v>
      </c>
      <c r="H239" t="s">
        <v>827</v>
      </c>
      <c r="I239">
        <v>75.875</v>
      </c>
      <c r="J239" s="1">
        <v>-5.7608537375926971E-2</v>
      </c>
      <c r="K239" s="1">
        <v>0.14645308924485126</v>
      </c>
      <c r="L239" s="1">
        <v>0.17048054919908467</v>
      </c>
      <c r="M239" s="1">
        <v>0.17368421401802953</v>
      </c>
      <c r="N239" s="1">
        <v>-1.3182731664971846E-4</v>
      </c>
    </row>
    <row r="240" spans="1:14" x14ac:dyDescent="0.35">
      <c r="A240">
        <v>7830630</v>
      </c>
      <c r="B240" t="s">
        <v>24</v>
      </c>
      <c r="C240" t="s">
        <v>96</v>
      </c>
      <c r="D240" t="s">
        <v>828</v>
      </c>
      <c r="E240" t="s">
        <v>829</v>
      </c>
      <c r="F240" s="6">
        <v>9.1533180778032037E-3</v>
      </c>
      <c r="G240" t="s">
        <v>589</v>
      </c>
      <c r="H240" t="s">
        <v>351</v>
      </c>
      <c r="I240">
        <v>63.014999999999993</v>
      </c>
      <c r="J240" s="1">
        <v>1.9144350662827492E-2</v>
      </c>
      <c r="K240" s="1">
        <v>0.28375286041189929</v>
      </c>
      <c r="L240" s="1">
        <v>0.78535469107551481</v>
      </c>
      <c r="M240" s="1">
        <v>0.57574372106067651</v>
      </c>
      <c r="N240" s="1">
        <v>1.7523433100986264E-4</v>
      </c>
    </row>
    <row r="241" spans="1:14" x14ac:dyDescent="0.35">
      <c r="A241">
        <v>7830630</v>
      </c>
      <c r="B241" t="s">
        <v>24</v>
      </c>
      <c r="C241" t="s">
        <v>96</v>
      </c>
      <c r="D241" t="s">
        <v>828</v>
      </c>
      <c r="E241" t="s">
        <v>830</v>
      </c>
      <c r="F241" s="6">
        <v>9.1533180778032037E-3</v>
      </c>
      <c r="G241" t="s">
        <v>184</v>
      </c>
      <c r="H241" t="s">
        <v>831</v>
      </c>
      <c r="I241">
        <v>87.515000000000001</v>
      </c>
      <c r="J241" s="1">
        <v>7.3017440736293793E-2</v>
      </c>
      <c r="K241" s="1">
        <v>0.69748283752860418</v>
      </c>
      <c r="L241" s="1">
        <v>0.83569794050343249</v>
      </c>
      <c r="M241" s="1">
        <v>0.80183064964870565</v>
      </c>
      <c r="N241" s="1">
        <v>6.6835186028644199E-4</v>
      </c>
    </row>
    <row r="242" spans="1:14" x14ac:dyDescent="0.35">
      <c r="A242">
        <v>7830630</v>
      </c>
      <c r="B242" t="s">
        <v>24</v>
      </c>
      <c r="C242" t="s">
        <v>96</v>
      </c>
      <c r="D242" t="s">
        <v>828</v>
      </c>
      <c r="E242" t="s">
        <v>832</v>
      </c>
      <c r="F242" s="6">
        <v>6.8649885583524023E-3</v>
      </c>
      <c r="G242" t="s">
        <v>833</v>
      </c>
      <c r="H242" t="s">
        <v>631</v>
      </c>
      <c r="I242">
        <v>65.33</v>
      </c>
      <c r="J242" s="1">
        <v>9.353945404291153E-2</v>
      </c>
      <c r="K242" s="1">
        <v>0.31235697940503432</v>
      </c>
      <c r="L242" s="1">
        <v>0.59382151029748276</v>
      </c>
      <c r="M242" s="1">
        <v>0.44897026219138836</v>
      </c>
      <c r="N242" s="1">
        <v>6.4214728175911802E-4</v>
      </c>
    </row>
    <row r="243" spans="1:14" x14ac:dyDescent="0.35">
      <c r="A243">
        <v>7830630</v>
      </c>
      <c r="B243" t="s">
        <v>24</v>
      </c>
      <c r="C243" t="s">
        <v>96</v>
      </c>
      <c r="D243" t="s">
        <v>828</v>
      </c>
      <c r="E243" t="s">
        <v>757</v>
      </c>
      <c r="F243" s="6">
        <v>9.1533180778032037E-3</v>
      </c>
      <c r="G243" t="s">
        <v>400</v>
      </c>
      <c r="H243" t="s">
        <v>339</v>
      </c>
      <c r="I243">
        <v>51.494999999999997</v>
      </c>
      <c r="J243" s="1">
        <v>-7.1007966995239258E-2</v>
      </c>
      <c r="K243" s="1">
        <v>0.29199084668192221</v>
      </c>
      <c r="L243" s="1">
        <v>0.65629290617848968</v>
      </c>
      <c r="M243" s="1">
        <v>0.47139588100686497</v>
      </c>
      <c r="N243" s="1">
        <v>-6.4995850796557668E-4</v>
      </c>
    </row>
    <row r="244" spans="1:14" x14ac:dyDescent="0.35">
      <c r="A244">
        <v>7830630</v>
      </c>
      <c r="B244" t="s">
        <v>24</v>
      </c>
      <c r="C244" t="s">
        <v>96</v>
      </c>
      <c r="D244" t="s">
        <v>828</v>
      </c>
      <c r="E244" t="s">
        <v>834</v>
      </c>
      <c r="F244" s="6">
        <v>9.1533180778032037E-3</v>
      </c>
      <c r="G244" t="s">
        <v>835</v>
      </c>
      <c r="H244" t="s">
        <v>836</v>
      </c>
      <c r="I244">
        <v>68.655000000000001</v>
      </c>
      <c r="J244" s="1">
        <v>1.0829176753759384E-2</v>
      </c>
      <c r="K244" s="1">
        <v>0.31121281464530892</v>
      </c>
      <c r="L244" s="1">
        <v>0.78077803203661322</v>
      </c>
      <c r="M244" s="1">
        <v>0.62883292401137014</v>
      </c>
      <c r="N244" s="1">
        <v>9.9122899347911983E-5</v>
      </c>
    </row>
    <row r="245" spans="1:14" x14ac:dyDescent="0.35">
      <c r="A245">
        <v>7830630</v>
      </c>
      <c r="B245" t="s">
        <v>24</v>
      </c>
      <c r="C245" t="s">
        <v>96</v>
      </c>
      <c r="D245" t="s">
        <v>828</v>
      </c>
      <c r="E245" t="s">
        <v>837</v>
      </c>
      <c r="F245" s="6">
        <v>0.11212814645308924</v>
      </c>
      <c r="G245" t="s">
        <v>723</v>
      </c>
      <c r="H245" t="s">
        <v>576</v>
      </c>
      <c r="I245">
        <v>63.855000000000004</v>
      </c>
      <c r="J245" s="1">
        <v>2.5128750130534172E-2</v>
      </c>
      <c r="K245" s="1">
        <v>4.2720823798627006</v>
      </c>
      <c r="L245" s="1">
        <v>9.7215102974828387</v>
      </c>
      <c r="M245" s="1">
        <v>7.1649887294463763</v>
      </c>
      <c r="N245" s="1">
        <v>2.8176401748196212E-3</v>
      </c>
    </row>
    <row r="246" spans="1:14" x14ac:dyDescent="0.35">
      <c r="A246">
        <v>7830630</v>
      </c>
      <c r="B246" t="s">
        <v>24</v>
      </c>
      <c r="C246" t="s">
        <v>96</v>
      </c>
      <c r="D246" t="s">
        <v>828</v>
      </c>
      <c r="E246" t="s">
        <v>838</v>
      </c>
      <c r="F246" s="6">
        <v>2.2883295194508009E-3</v>
      </c>
      <c r="G246" t="s">
        <v>293</v>
      </c>
      <c r="H246" t="s">
        <v>839</v>
      </c>
      <c r="I246">
        <v>75.98</v>
      </c>
      <c r="J246" s="1">
        <v>7.6806351542472839E-2</v>
      </c>
      <c r="K246" s="1">
        <v>9.7711670480549212E-2</v>
      </c>
      <c r="L246" s="1">
        <v>0.21281464530892449</v>
      </c>
      <c r="M246" s="1">
        <v>0.17368421401802953</v>
      </c>
      <c r="N246" s="1">
        <v>1.7575824151595617E-4</v>
      </c>
    </row>
    <row r="247" spans="1:14" x14ac:dyDescent="0.35">
      <c r="A247">
        <v>7830630</v>
      </c>
      <c r="B247" t="s">
        <v>24</v>
      </c>
      <c r="C247" t="s">
        <v>96</v>
      </c>
      <c r="D247" t="s">
        <v>840</v>
      </c>
      <c r="E247" t="s">
        <v>841</v>
      </c>
      <c r="F247" s="6">
        <v>1.3729977116704805E-2</v>
      </c>
      <c r="G247" t="s">
        <v>543</v>
      </c>
      <c r="H247" t="s">
        <v>139</v>
      </c>
      <c r="I247">
        <v>84.969230769230776</v>
      </c>
      <c r="J247" s="1">
        <v>0</v>
      </c>
      <c r="K247" s="1">
        <v>1.0585812356979403</v>
      </c>
      <c r="L247" s="1" t="s">
        <v>140</v>
      </c>
      <c r="M247" s="1">
        <v>1.1656750781585203</v>
      </c>
      <c r="N247" s="1">
        <v>0</v>
      </c>
    </row>
    <row r="248" spans="1:14" x14ac:dyDescent="0.35">
      <c r="A248">
        <v>7830630</v>
      </c>
      <c r="B248" t="s">
        <v>24</v>
      </c>
      <c r="C248" t="s">
        <v>96</v>
      </c>
      <c r="D248" t="s">
        <v>840</v>
      </c>
      <c r="E248" t="s">
        <v>842</v>
      </c>
      <c r="F248" s="6">
        <v>4.5766590389016018E-3</v>
      </c>
      <c r="G248" t="s">
        <v>843</v>
      </c>
      <c r="H248" t="s">
        <v>323</v>
      </c>
      <c r="I248">
        <v>77.16</v>
      </c>
      <c r="J248" s="1">
        <v>-3.6462789867073298E-3</v>
      </c>
      <c r="K248" s="1">
        <v>0.36064073226544618</v>
      </c>
      <c r="L248" s="1">
        <v>0.37894736842105264</v>
      </c>
      <c r="M248" s="1">
        <v>0.35331806383634867</v>
      </c>
      <c r="N248" s="1">
        <v>-1.6687775682871075E-5</v>
      </c>
    </row>
    <row r="249" spans="1:14" x14ac:dyDescent="0.35">
      <c r="A249">
        <v>7830630</v>
      </c>
      <c r="B249" t="s">
        <v>24</v>
      </c>
      <c r="C249" t="s">
        <v>96</v>
      </c>
      <c r="D249" t="s">
        <v>840</v>
      </c>
      <c r="E249" t="s">
        <v>844</v>
      </c>
      <c r="F249" s="6">
        <v>1.1441647597254004E-2</v>
      </c>
      <c r="G249" t="s">
        <v>748</v>
      </c>
      <c r="H249" t="s">
        <v>206</v>
      </c>
      <c r="I249">
        <v>89.88</v>
      </c>
      <c r="J249" s="1">
        <v>0</v>
      </c>
      <c r="K249" s="1">
        <v>0.97254004576659037</v>
      </c>
      <c r="L249" s="1">
        <v>1.1441647597254003</v>
      </c>
      <c r="M249" s="1">
        <v>0.97025175116427698</v>
      </c>
      <c r="N249" s="1">
        <v>0</v>
      </c>
    </row>
    <row r="250" spans="1:14" x14ac:dyDescent="0.35">
      <c r="A250">
        <v>7830630</v>
      </c>
      <c r="B250" t="s">
        <v>24</v>
      </c>
      <c r="C250" t="s">
        <v>96</v>
      </c>
      <c r="D250" t="s">
        <v>840</v>
      </c>
      <c r="E250" t="s">
        <v>845</v>
      </c>
      <c r="F250" s="6">
        <v>1.1441647597254004E-2</v>
      </c>
      <c r="G250" t="s">
        <v>846</v>
      </c>
      <c r="H250" t="s">
        <v>839</v>
      </c>
      <c r="I250">
        <v>85.125</v>
      </c>
      <c r="J250" s="1">
        <v>0.11124808341264725</v>
      </c>
      <c r="K250" s="1">
        <v>0.90846681922196804</v>
      </c>
      <c r="L250" s="1">
        <v>1.0640732265446224</v>
      </c>
      <c r="M250" s="1">
        <v>0.97368419306774701</v>
      </c>
      <c r="N250" s="1">
        <v>1.2728613662774284E-3</v>
      </c>
    </row>
    <row r="251" spans="1:14" x14ac:dyDescent="0.35">
      <c r="A251">
        <v>7830630</v>
      </c>
      <c r="B251" t="s">
        <v>24</v>
      </c>
      <c r="C251" t="s">
        <v>96</v>
      </c>
      <c r="D251" t="s">
        <v>847</v>
      </c>
      <c r="E251" t="s">
        <v>848</v>
      </c>
      <c r="F251" s="6">
        <v>0.41876430205949655</v>
      </c>
      <c r="G251" t="s">
        <v>217</v>
      </c>
      <c r="H251" t="s">
        <v>417</v>
      </c>
      <c r="I251">
        <v>77.194999999999993</v>
      </c>
      <c r="J251" s="1">
        <v>8.2028292119503021E-2</v>
      </c>
      <c r="K251" s="1">
        <v>21.440732265446226</v>
      </c>
      <c r="L251" s="1">
        <v>37.730663615560637</v>
      </c>
      <c r="M251" s="1">
        <v>32.328602841025905</v>
      </c>
      <c r="N251" s="1">
        <v>3.4350520498556185E-2</v>
      </c>
    </row>
    <row r="252" spans="1:14" x14ac:dyDescent="0.35">
      <c r="A252">
        <v>7830630</v>
      </c>
      <c r="B252" t="s">
        <v>24</v>
      </c>
      <c r="C252" t="s">
        <v>96</v>
      </c>
      <c r="D252" t="s">
        <v>847</v>
      </c>
      <c r="E252" t="s">
        <v>849</v>
      </c>
      <c r="F252" s="6">
        <v>0.27459954233409611</v>
      </c>
      <c r="G252" t="s">
        <v>663</v>
      </c>
      <c r="H252" t="s">
        <v>206</v>
      </c>
      <c r="I252">
        <v>80.94</v>
      </c>
      <c r="J252" s="1">
        <v>0</v>
      </c>
      <c r="K252" s="1">
        <v>14.334096109839818</v>
      </c>
      <c r="L252" s="1">
        <v>27.459954233409611</v>
      </c>
      <c r="M252" s="1">
        <v>20.155606826328302</v>
      </c>
      <c r="N252" s="1">
        <v>0</v>
      </c>
    </row>
    <row r="253" spans="1:14" x14ac:dyDescent="0.35">
      <c r="A253">
        <v>7830630</v>
      </c>
      <c r="B253" t="s">
        <v>24</v>
      </c>
      <c r="C253" t="s">
        <v>96</v>
      </c>
      <c r="D253" t="s">
        <v>850</v>
      </c>
      <c r="E253" t="s">
        <v>851</v>
      </c>
      <c r="F253" s="6">
        <v>1.6018306636155607E-2</v>
      </c>
      <c r="G253" t="s">
        <v>288</v>
      </c>
      <c r="H253" t="s">
        <v>852</v>
      </c>
      <c r="I253">
        <v>70.174999999999997</v>
      </c>
      <c r="J253" s="1">
        <v>-6.7233622074127197E-2</v>
      </c>
      <c r="K253" s="1">
        <v>0.74004576659038912</v>
      </c>
      <c r="L253" s="1">
        <v>1.2446224256292906</v>
      </c>
      <c r="M253" s="1">
        <v>1.1244850769741312</v>
      </c>
      <c r="N253" s="1">
        <v>-1.0769687746427698E-3</v>
      </c>
    </row>
    <row r="254" spans="1:14" x14ac:dyDescent="0.35">
      <c r="A254">
        <v>7830630</v>
      </c>
      <c r="B254" t="s">
        <v>24</v>
      </c>
      <c r="C254" t="s">
        <v>96</v>
      </c>
      <c r="D254" t="s">
        <v>853</v>
      </c>
      <c r="E254" t="s">
        <v>744</v>
      </c>
      <c r="F254" s="6">
        <v>2.2883295194508009E-3</v>
      </c>
      <c r="G254" t="s">
        <v>854</v>
      </c>
      <c r="H254" t="s">
        <v>364</v>
      </c>
      <c r="I254">
        <v>58.599999999999994</v>
      </c>
      <c r="J254" s="1">
        <v>-5.7720360346138477E-3</v>
      </c>
      <c r="K254" s="1">
        <v>6.224256292906178E-2</v>
      </c>
      <c r="L254" s="1">
        <v>0.18306636155606407</v>
      </c>
      <c r="M254" s="1">
        <v>0.13409610634810318</v>
      </c>
      <c r="N254" s="1">
        <v>-1.3208320445340613E-5</v>
      </c>
    </row>
    <row r="255" spans="1:14" x14ac:dyDescent="0.35">
      <c r="A255">
        <v>7830630</v>
      </c>
      <c r="B255" t="s">
        <v>24</v>
      </c>
      <c r="C255" t="s">
        <v>96</v>
      </c>
      <c r="D255" t="s">
        <v>853</v>
      </c>
      <c r="E255" t="s">
        <v>855</v>
      </c>
      <c r="F255" s="6">
        <v>2.2883295194508009E-3</v>
      </c>
      <c r="G255" t="s">
        <v>856</v>
      </c>
      <c r="H255" t="s">
        <v>857</v>
      </c>
      <c r="I255">
        <v>87.484999999999999</v>
      </c>
      <c r="J255" s="1">
        <v>-8.7196685373783112E-2</v>
      </c>
      <c r="K255" s="1">
        <v>0.20915331807780321</v>
      </c>
      <c r="L255" s="1">
        <v>0.1736842105263158</v>
      </c>
      <c r="M255" s="1">
        <v>0.20022883295194507</v>
      </c>
      <c r="N255" s="1">
        <v>-1.9953474913909179E-4</v>
      </c>
    </row>
    <row r="256" spans="1:14" x14ac:dyDescent="0.35">
      <c r="A256">
        <v>7830630</v>
      </c>
      <c r="B256" t="s">
        <v>24</v>
      </c>
      <c r="C256" t="s">
        <v>96</v>
      </c>
      <c r="D256" t="s">
        <v>853</v>
      </c>
      <c r="E256" t="s">
        <v>858</v>
      </c>
      <c r="F256" s="6">
        <v>2.2883295194508009E-3</v>
      </c>
      <c r="G256" t="s">
        <v>690</v>
      </c>
      <c r="H256" t="s">
        <v>724</v>
      </c>
      <c r="I256">
        <v>70.205000000000013</v>
      </c>
      <c r="J256" s="1">
        <v>4.369455948472023E-2</v>
      </c>
      <c r="K256" s="1">
        <v>9.8398169336384442E-2</v>
      </c>
      <c r="L256" s="1">
        <v>0.19084668192219681</v>
      </c>
      <c r="M256" s="1">
        <v>0.16086957220081879</v>
      </c>
      <c r="N256" s="1">
        <v>9.9987550308284283E-5</v>
      </c>
    </row>
    <row r="257" spans="1:14" x14ac:dyDescent="0.35">
      <c r="A257">
        <v>7830630</v>
      </c>
      <c r="B257" t="s">
        <v>24</v>
      </c>
      <c r="C257" t="s">
        <v>96</v>
      </c>
      <c r="D257" t="s">
        <v>859</v>
      </c>
      <c r="E257" t="s">
        <v>860</v>
      </c>
      <c r="F257" s="6">
        <v>1.3729977116704805E-2</v>
      </c>
      <c r="G257" t="s">
        <v>808</v>
      </c>
      <c r="H257" t="s">
        <v>861</v>
      </c>
      <c r="I257">
        <v>65.59</v>
      </c>
      <c r="J257" s="1">
        <v>1.1525514535605907E-2</v>
      </c>
      <c r="K257" s="1">
        <v>0.85537757437070927</v>
      </c>
      <c r="L257" s="1">
        <v>1.094279176201373</v>
      </c>
      <c r="M257" s="1">
        <v>0.90068647790555267</v>
      </c>
      <c r="N257" s="1">
        <v>1.582450508321177E-4</v>
      </c>
    </row>
    <row r="258" spans="1:14" x14ac:dyDescent="0.35">
      <c r="A258">
        <v>7830630</v>
      </c>
      <c r="B258" t="s">
        <v>24</v>
      </c>
      <c r="C258" t="s">
        <v>96</v>
      </c>
      <c r="D258" t="s">
        <v>859</v>
      </c>
      <c r="E258" t="s">
        <v>862</v>
      </c>
      <c r="F258" s="6">
        <v>1.8306636155606407E-2</v>
      </c>
      <c r="G258" t="s">
        <v>863</v>
      </c>
      <c r="H258" t="s">
        <v>139</v>
      </c>
      <c r="I258">
        <v>52.861538461538466</v>
      </c>
      <c r="J258" s="1">
        <v>0</v>
      </c>
      <c r="K258" s="1">
        <v>1.1167048054919908</v>
      </c>
      <c r="L258" s="1" t="s">
        <v>140</v>
      </c>
      <c r="M258" s="1">
        <v>0.96842108056528886</v>
      </c>
      <c r="N258" s="1">
        <v>0</v>
      </c>
    </row>
    <row r="259" spans="1:14" x14ac:dyDescent="0.35">
      <c r="A259">
        <f>A258</f>
        <v>7830630</v>
      </c>
      <c r="B259" t="str">
        <f>B258</f>
        <v>Baconton Community Charter School</v>
      </c>
      <c r="C259" t="str">
        <f>C258</f>
        <v>E</v>
      </c>
      <c r="D259" s="4" t="s">
        <v>2937</v>
      </c>
      <c r="F259" s="6">
        <v>0.99999999999999989</v>
      </c>
      <c r="J259" s="1" t="s">
        <v>2938</v>
      </c>
      <c r="K259" s="1">
        <v>50.529748283752866</v>
      </c>
      <c r="L259" s="1">
        <v>88.475514874141865</v>
      </c>
      <c r="M259" s="1">
        <v>73.460182354051952</v>
      </c>
      <c r="N259" s="1">
        <v>3.8194690351758057E-2</v>
      </c>
    </row>
    <row r="260" spans="1:14" x14ac:dyDescent="0.35">
      <c r="A260">
        <v>7830613</v>
      </c>
      <c r="B260" t="s">
        <v>3257</v>
      </c>
      <c r="C260" t="s">
        <v>96</v>
      </c>
      <c r="D260" t="s">
        <v>392</v>
      </c>
      <c r="E260" t="s">
        <v>529</v>
      </c>
      <c r="F260" s="6">
        <v>2.403846153846154E-3</v>
      </c>
      <c r="G260" t="s">
        <v>530</v>
      </c>
      <c r="H260" t="s">
        <v>250</v>
      </c>
      <c r="I260">
        <v>76.13</v>
      </c>
      <c r="J260" s="1">
        <v>0.11731932312250137</v>
      </c>
      <c r="K260" s="1">
        <v>0.10865384615384617</v>
      </c>
      <c r="L260" s="1">
        <v>0.22548076923076923</v>
      </c>
      <c r="M260" s="1">
        <v>0.18293268863971418</v>
      </c>
      <c r="N260" s="1">
        <v>2.820176036598591E-4</v>
      </c>
    </row>
    <row r="261" spans="1:14" x14ac:dyDescent="0.35">
      <c r="A261">
        <v>7830613</v>
      </c>
      <c r="B261" t="s">
        <v>3257</v>
      </c>
      <c r="C261" t="s">
        <v>96</v>
      </c>
      <c r="D261" t="s">
        <v>906</v>
      </c>
      <c r="E261" t="s">
        <v>907</v>
      </c>
      <c r="F261" s="6">
        <v>2.403846153846154E-3</v>
      </c>
      <c r="G261" t="s">
        <v>908</v>
      </c>
      <c r="H261" t="s">
        <v>909</v>
      </c>
      <c r="I261">
        <v>71.5</v>
      </c>
      <c r="J261" s="1">
        <v>-6.6835023462772369E-2</v>
      </c>
      <c r="K261" s="1">
        <v>0.13966346153846154</v>
      </c>
      <c r="L261" s="1">
        <v>0.19759615384615387</v>
      </c>
      <c r="M261" s="1">
        <v>0.171875</v>
      </c>
      <c r="N261" s="1">
        <v>-1.6066111409320281E-4</v>
      </c>
    </row>
    <row r="262" spans="1:14" x14ac:dyDescent="0.35">
      <c r="A262">
        <v>7830613</v>
      </c>
      <c r="B262" t="s">
        <v>3257</v>
      </c>
      <c r="C262" t="s">
        <v>96</v>
      </c>
      <c r="D262" t="s">
        <v>646</v>
      </c>
      <c r="E262" t="s">
        <v>910</v>
      </c>
      <c r="F262" s="6">
        <v>2.403846153846154E-3</v>
      </c>
      <c r="G262" t="s">
        <v>436</v>
      </c>
      <c r="H262" t="s">
        <v>576</v>
      </c>
      <c r="I262">
        <v>82.49</v>
      </c>
      <c r="J262" s="1">
        <v>-6.8998909555375576E-3</v>
      </c>
      <c r="K262" s="1">
        <v>0.19807692307692309</v>
      </c>
      <c r="L262" s="1">
        <v>0.20841346153846155</v>
      </c>
      <c r="M262" s="1">
        <v>0.19831730769230771</v>
      </c>
      <c r="N262" s="1">
        <v>-1.6586276335426821E-5</v>
      </c>
    </row>
    <row r="263" spans="1:14" x14ac:dyDescent="0.35">
      <c r="A263">
        <v>7830613</v>
      </c>
      <c r="B263" t="s">
        <v>3257</v>
      </c>
      <c r="C263" t="s">
        <v>96</v>
      </c>
      <c r="D263" t="s">
        <v>911</v>
      </c>
      <c r="E263" t="s">
        <v>912</v>
      </c>
      <c r="F263" s="6">
        <v>2.403846153846154E-3</v>
      </c>
      <c r="G263" t="s">
        <v>220</v>
      </c>
      <c r="H263" t="s">
        <v>798</v>
      </c>
      <c r="I263">
        <v>77.63</v>
      </c>
      <c r="J263" s="1">
        <v>0</v>
      </c>
      <c r="K263" s="1">
        <v>0.16370192307692308</v>
      </c>
      <c r="L263" s="1">
        <v>0.19687500000000002</v>
      </c>
      <c r="M263" s="1">
        <v>0.18293268863971418</v>
      </c>
      <c r="N263" s="1">
        <v>0</v>
      </c>
    </row>
    <row r="264" spans="1:14" x14ac:dyDescent="0.35">
      <c r="A264">
        <v>7830613</v>
      </c>
      <c r="B264" t="s">
        <v>3257</v>
      </c>
      <c r="C264" t="s">
        <v>96</v>
      </c>
      <c r="D264" t="s">
        <v>414</v>
      </c>
      <c r="E264" t="s">
        <v>913</v>
      </c>
      <c r="F264" s="6">
        <v>2.403846153846154E-3</v>
      </c>
      <c r="G264" t="s">
        <v>237</v>
      </c>
      <c r="H264" t="s">
        <v>914</v>
      </c>
      <c r="I264">
        <v>88.690000000000012</v>
      </c>
      <c r="J264" s="1">
        <v>-2.4340685456991196E-2</v>
      </c>
      <c r="K264" s="1">
        <v>0.2153846153846154</v>
      </c>
      <c r="L264" s="1">
        <v>0.21081730769230772</v>
      </c>
      <c r="M264" s="1">
        <v>0.21322114651019758</v>
      </c>
      <c r="N264" s="1">
        <v>-5.8511263117767303E-5</v>
      </c>
    </row>
    <row r="265" spans="1:14" x14ac:dyDescent="0.35">
      <c r="A265">
        <v>7830613</v>
      </c>
      <c r="B265" t="s">
        <v>3257</v>
      </c>
      <c r="C265" t="s">
        <v>96</v>
      </c>
      <c r="D265" t="s">
        <v>414</v>
      </c>
      <c r="E265" t="s">
        <v>448</v>
      </c>
      <c r="F265" s="6">
        <v>2.403846153846154E-3</v>
      </c>
      <c r="G265" t="s">
        <v>449</v>
      </c>
      <c r="H265" t="s">
        <v>450</v>
      </c>
      <c r="I265">
        <v>77.655000000000001</v>
      </c>
      <c r="J265" s="1">
        <v>-6.7797146737575531E-2</v>
      </c>
      <c r="K265" s="1">
        <v>0.17572115384615383</v>
      </c>
      <c r="L265" s="1">
        <v>0.1887019230769231</v>
      </c>
      <c r="M265" s="1">
        <v>0.1865384578704834</v>
      </c>
      <c r="N265" s="1">
        <v>-1.6297391042686426E-4</v>
      </c>
    </row>
    <row r="266" spans="1:14" x14ac:dyDescent="0.35">
      <c r="A266">
        <v>7830613</v>
      </c>
      <c r="B266" t="s">
        <v>3257</v>
      </c>
      <c r="C266" t="s">
        <v>96</v>
      </c>
      <c r="D266" t="s">
        <v>472</v>
      </c>
      <c r="E266" t="s">
        <v>915</v>
      </c>
      <c r="F266" s="6">
        <v>1.201923076923077E-2</v>
      </c>
      <c r="G266" t="s">
        <v>283</v>
      </c>
      <c r="H266" t="s">
        <v>656</v>
      </c>
      <c r="I266">
        <v>95.16</v>
      </c>
      <c r="J266" s="1">
        <v>-6.1851833015680313E-3</v>
      </c>
      <c r="K266" s="1">
        <v>1.1899038461538463</v>
      </c>
      <c r="L266" s="1">
        <v>1.0817307692307694</v>
      </c>
      <c r="M266" s="1">
        <v>1.144230732550988</v>
      </c>
      <c r="N266" s="1">
        <v>-7.4341145451538846E-5</v>
      </c>
    </row>
    <row r="267" spans="1:14" x14ac:dyDescent="0.35">
      <c r="A267">
        <v>7830613</v>
      </c>
      <c r="B267" t="s">
        <v>3257</v>
      </c>
      <c r="C267" t="s">
        <v>96</v>
      </c>
      <c r="D267" t="s">
        <v>472</v>
      </c>
      <c r="E267" t="s">
        <v>916</v>
      </c>
      <c r="F267" s="6">
        <v>4.807692307692308E-3</v>
      </c>
      <c r="G267" t="s">
        <v>917</v>
      </c>
      <c r="H267" t="s">
        <v>918</v>
      </c>
      <c r="I267">
        <v>77.819999999999993</v>
      </c>
      <c r="J267" s="1">
        <v>0.10132316499948502</v>
      </c>
      <c r="K267" s="1">
        <v>0.28461538461538466</v>
      </c>
      <c r="L267" s="1">
        <v>0.46634615384615385</v>
      </c>
      <c r="M267" s="1">
        <v>0.37451923810518706</v>
      </c>
      <c r="N267" s="1">
        <v>4.8713060095906258E-4</v>
      </c>
    </row>
    <row r="268" spans="1:14" x14ac:dyDescent="0.35">
      <c r="A268">
        <v>7830613</v>
      </c>
      <c r="B268" t="s">
        <v>3257</v>
      </c>
      <c r="C268" t="s">
        <v>96</v>
      </c>
      <c r="D268" t="s">
        <v>472</v>
      </c>
      <c r="E268" t="s">
        <v>919</v>
      </c>
      <c r="F268" s="6">
        <v>2.403846153846154E-3</v>
      </c>
      <c r="G268" t="s">
        <v>438</v>
      </c>
      <c r="H268" t="s">
        <v>325</v>
      </c>
      <c r="I268">
        <v>62.1</v>
      </c>
      <c r="J268" s="1">
        <v>-5.0801310688257217E-2</v>
      </c>
      <c r="K268" s="1">
        <v>0.12596153846153846</v>
      </c>
      <c r="L268" s="1">
        <v>0.17283653846153849</v>
      </c>
      <c r="M268" s="1">
        <v>0.14927884248586804</v>
      </c>
      <c r="N268" s="1">
        <v>-1.2211853530831062E-4</v>
      </c>
    </row>
    <row r="269" spans="1:14" x14ac:dyDescent="0.35">
      <c r="A269">
        <v>7830613</v>
      </c>
      <c r="B269" t="s">
        <v>3257</v>
      </c>
      <c r="C269" t="s">
        <v>96</v>
      </c>
      <c r="D269" t="s">
        <v>472</v>
      </c>
      <c r="E269" t="s">
        <v>920</v>
      </c>
      <c r="F269" s="6">
        <v>7.2115384615384619E-3</v>
      </c>
      <c r="G269" t="s">
        <v>921</v>
      </c>
      <c r="H269" t="s">
        <v>922</v>
      </c>
      <c r="I269">
        <v>78.69</v>
      </c>
      <c r="J269" s="1">
        <v>4.7870069742202759E-2</v>
      </c>
      <c r="K269" s="1">
        <v>0.34975961538461542</v>
      </c>
      <c r="L269" s="1">
        <v>0.68365384615384617</v>
      </c>
      <c r="M269" s="1">
        <v>0.56826925277709961</v>
      </c>
      <c r="N269" s="1">
        <v>3.4521684910242376E-4</v>
      </c>
    </row>
    <row r="270" spans="1:14" x14ac:dyDescent="0.35">
      <c r="A270">
        <v>7830613</v>
      </c>
      <c r="B270" t="s">
        <v>3257</v>
      </c>
      <c r="C270" t="s">
        <v>96</v>
      </c>
      <c r="D270" t="s">
        <v>472</v>
      </c>
      <c r="E270" t="s">
        <v>923</v>
      </c>
      <c r="F270" s="6">
        <v>9.6153846153846159E-3</v>
      </c>
      <c r="G270" t="s">
        <v>656</v>
      </c>
      <c r="H270" t="s">
        <v>924</v>
      </c>
      <c r="I270">
        <v>94.484999999999999</v>
      </c>
      <c r="J270" s="1">
        <v>0.15743543207645416</v>
      </c>
      <c r="K270" s="1">
        <v>0.86538461538461542</v>
      </c>
      <c r="L270" s="1">
        <v>0.94519230769230766</v>
      </c>
      <c r="M270" s="1">
        <v>0.90865384615384626</v>
      </c>
      <c r="N270" s="1">
        <v>1.513802231504367E-3</v>
      </c>
    </row>
    <row r="271" spans="1:14" x14ac:dyDescent="0.35">
      <c r="A271">
        <v>7830613</v>
      </c>
      <c r="B271" t="s">
        <v>3257</v>
      </c>
      <c r="C271" t="s">
        <v>96</v>
      </c>
      <c r="D271" t="s">
        <v>472</v>
      </c>
      <c r="E271" t="s">
        <v>925</v>
      </c>
      <c r="F271" s="6">
        <v>1.6826923076923076E-2</v>
      </c>
      <c r="G271" t="s">
        <v>926</v>
      </c>
      <c r="H271" t="s">
        <v>502</v>
      </c>
      <c r="I271">
        <v>62.11</v>
      </c>
      <c r="J271" s="1">
        <v>-5.7911250740289688E-2</v>
      </c>
      <c r="K271" s="1">
        <v>0.61586538461538465</v>
      </c>
      <c r="L271" s="1">
        <v>1.3158653846153845</v>
      </c>
      <c r="M271" s="1">
        <v>1.0449518974010761</v>
      </c>
      <c r="N271" s="1">
        <v>-9.7446816149525915E-4</v>
      </c>
    </row>
    <row r="272" spans="1:14" x14ac:dyDescent="0.35">
      <c r="A272">
        <v>7830613</v>
      </c>
      <c r="B272" t="s">
        <v>3257</v>
      </c>
      <c r="C272" t="s">
        <v>96</v>
      </c>
      <c r="D272" t="s">
        <v>472</v>
      </c>
      <c r="E272" t="s">
        <v>927</v>
      </c>
      <c r="F272" s="6">
        <v>1.9230769230769232E-2</v>
      </c>
      <c r="G272" t="s">
        <v>928</v>
      </c>
      <c r="H272" t="s">
        <v>929</v>
      </c>
      <c r="I272">
        <v>61.054999999999993</v>
      </c>
      <c r="J272" s="1">
        <v>-9.4357103109359741E-2</v>
      </c>
      <c r="K272" s="1">
        <v>0.55384615384615388</v>
      </c>
      <c r="L272" s="1">
        <v>1.573076923076923</v>
      </c>
      <c r="M272" s="1">
        <v>1.1730769230769231</v>
      </c>
      <c r="N272" s="1">
        <v>-1.8145596751799951E-3</v>
      </c>
    </row>
    <row r="273" spans="1:14" x14ac:dyDescent="0.35">
      <c r="A273">
        <v>7830613</v>
      </c>
      <c r="B273" t="s">
        <v>3257</v>
      </c>
      <c r="C273" t="s">
        <v>96</v>
      </c>
      <c r="D273" t="s">
        <v>472</v>
      </c>
      <c r="E273" t="s">
        <v>930</v>
      </c>
      <c r="F273" s="6">
        <v>7.2115384615384619E-3</v>
      </c>
      <c r="G273" t="s">
        <v>931</v>
      </c>
      <c r="H273" t="s">
        <v>502</v>
      </c>
      <c r="I273">
        <v>71.66</v>
      </c>
      <c r="J273" s="1">
        <v>-4.4877175241708755E-2</v>
      </c>
      <c r="K273" s="1">
        <v>0.35192307692307695</v>
      </c>
      <c r="L273" s="1">
        <v>0.5639423076923078</v>
      </c>
      <c r="M273" s="1">
        <v>0.51706728568443883</v>
      </c>
      <c r="N273" s="1">
        <v>-3.2363347530078434E-4</v>
      </c>
    </row>
    <row r="274" spans="1:14" x14ac:dyDescent="0.35">
      <c r="A274">
        <v>7830613</v>
      </c>
      <c r="B274" t="s">
        <v>3257</v>
      </c>
      <c r="C274" t="s">
        <v>96</v>
      </c>
      <c r="D274" t="s">
        <v>472</v>
      </c>
      <c r="E274" t="s">
        <v>473</v>
      </c>
      <c r="F274" s="6">
        <v>7.2115384615384619E-3</v>
      </c>
      <c r="G274" t="s">
        <v>474</v>
      </c>
      <c r="H274" t="s">
        <v>475</v>
      </c>
      <c r="I274">
        <v>55.35</v>
      </c>
      <c r="J274" s="1">
        <v>-9.0270496904850006E-2</v>
      </c>
      <c r="K274" s="1">
        <v>0.25384615384615389</v>
      </c>
      <c r="L274" s="1">
        <v>0.49038461538461542</v>
      </c>
      <c r="M274" s="1">
        <v>0.39951924177316522</v>
      </c>
      <c r="N274" s="1">
        <v>-6.509891603715145E-4</v>
      </c>
    </row>
    <row r="275" spans="1:14" x14ac:dyDescent="0.35">
      <c r="A275">
        <v>7830613</v>
      </c>
      <c r="B275" t="s">
        <v>3257</v>
      </c>
      <c r="C275" t="s">
        <v>96</v>
      </c>
      <c r="D275" t="s">
        <v>472</v>
      </c>
      <c r="E275" t="s">
        <v>626</v>
      </c>
      <c r="F275" s="6">
        <v>2.403846153846154E-3</v>
      </c>
      <c r="G275" t="s">
        <v>627</v>
      </c>
      <c r="H275" t="s">
        <v>628</v>
      </c>
      <c r="I275">
        <v>67.709999999999994</v>
      </c>
      <c r="J275" s="1">
        <v>2.0955594256520271E-2</v>
      </c>
      <c r="K275" s="1">
        <v>7.4999999999999997E-2</v>
      </c>
      <c r="L275" s="1">
        <v>0.2014423076923077</v>
      </c>
      <c r="M275" s="1">
        <v>0.16274037727942833</v>
      </c>
      <c r="N275" s="1">
        <v>5.0374024655096808E-5</v>
      </c>
    </row>
    <row r="276" spans="1:14" x14ac:dyDescent="0.35">
      <c r="A276">
        <v>7830613</v>
      </c>
      <c r="B276" t="s">
        <v>3257</v>
      </c>
      <c r="C276" t="s">
        <v>96</v>
      </c>
      <c r="D276" t="s">
        <v>472</v>
      </c>
      <c r="E276" t="s">
        <v>932</v>
      </c>
      <c r="F276" s="6">
        <v>1.4423076923076924E-2</v>
      </c>
      <c r="G276" t="s">
        <v>933</v>
      </c>
      <c r="H276" t="s">
        <v>934</v>
      </c>
      <c r="I276">
        <v>78.674999999999997</v>
      </c>
      <c r="J276" s="1">
        <v>-5.2748873829841614E-2</v>
      </c>
      <c r="K276" s="1">
        <v>0.8682692307692309</v>
      </c>
      <c r="L276" s="1">
        <v>1.21875</v>
      </c>
      <c r="M276" s="1">
        <v>1.1350961098304162</v>
      </c>
      <c r="N276" s="1">
        <v>-7.6080106485348486E-4</v>
      </c>
    </row>
    <row r="277" spans="1:14" x14ac:dyDescent="0.35">
      <c r="A277">
        <v>7830613</v>
      </c>
      <c r="B277" t="s">
        <v>3257</v>
      </c>
      <c r="C277" t="s">
        <v>96</v>
      </c>
      <c r="D277" t="s">
        <v>472</v>
      </c>
      <c r="E277" t="s">
        <v>935</v>
      </c>
      <c r="F277" s="6">
        <v>7.2115384615384619E-3</v>
      </c>
      <c r="G277" t="s">
        <v>936</v>
      </c>
      <c r="H277" t="s">
        <v>223</v>
      </c>
      <c r="I277">
        <v>64.875</v>
      </c>
      <c r="J277" s="1">
        <v>-7.7800966799259186E-2</v>
      </c>
      <c r="K277" s="1">
        <v>0.36850961538461541</v>
      </c>
      <c r="L277" s="1">
        <v>0.56682692307692306</v>
      </c>
      <c r="M277" s="1">
        <v>0.46802885715778059</v>
      </c>
      <c r="N277" s="1">
        <v>-5.610646644177346E-4</v>
      </c>
    </row>
    <row r="278" spans="1:14" x14ac:dyDescent="0.35">
      <c r="A278">
        <v>7830613</v>
      </c>
      <c r="B278" t="s">
        <v>3257</v>
      </c>
      <c r="C278" t="s">
        <v>96</v>
      </c>
      <c r="D278" t="s">
        <v>472</v>
      </c>
      <c r="E278" t="s">
        <v>937</v>
      </c>
      <c r="F278" s="6">
        <v>1.201923076923077E-2</v>
      </c>
      <c r="G278" t="s">
        <v>938</v>
      </c>
      <c r="H278" t="s">
        <v>887</v>
      </c>
      <c r="I278">
        <v>65.03</v>
      </c>
      <c r="J278" s="1">
        <v>5.7233101688325405E-3</v>
      </c>
      <c r="K278" s="1">
        <v>0.43389423076923084</v>
      </c>
      <c r="L278" s="1">
        <v>1.0204326923076925</v>
      </c>
      <c r="M278" s="1">
        <v>0.78125</v>
      </c>
      <c r="N278" s="1">
        <v>6.8789785683083421E-5</v>
      </c>
    </row>
    <row r="279" spans="1:14" x14ac:dyDescent="0.35">
      <c r="A279">
        <v>7830613</v>
      </c>
      <c r="B279" t="s">
        <v>3257</v>
      </c>
      <c r="C279" t="s">
        <v>96</v>
      </c>
      <c r="D279" t="s">
        <v>472</v>
      </c>
      <c r="E279" t="s">
        <v>939</v>
      </c>
      <c r="F279" s="6">
        <v>7.2115384615384619E-3</v>
      </c>
      <c r="G279" t="s">
        <v>917</v>
      </c>
      <c r="H279" t="s">
        <v>806</v>
      </c>
      <c r="I279">
        <v>75.06</v>
      </c>
      <c r="J279" s="1">
        <v>5.0873693078756332E-2</v>
      </c>
      <c r="K279" s="1">
        <v>0.42692307692307696</v>
      </c>
      <c r="L279" s="1">
        <v>0.64182692307692313</v>
      </c>
      <c r="M279" s="1">
        <v>0.54158652745760405</v>
      </c>
      <c r="N279" s="1">
        <v>3.6687759431795432E-4</v>
      </c>
    </row>
    <row r="280" spans="1:14" x14ac:dyDescent="0.35">
      <c r="A280">
        <v>7830613</v>
      </c>
      <c r="B280" t="s">
        <v>3257</v>
      </c>
      <c r="C280" t="s">
        <v>96</v>
      </c>
      <c r="D280" t="s">
        <v>472</v>
      </c>
      <c r="E280" t="s">
        <v>940</v>
      </c>
      <c r="F280" s="6">
        <v>7.2115384615384619E-3</v>
      </c>
      <c r="G280" t="s">
        <v>941</v>
      </c>
      <c r="H280" t="s">
        <v>786</v>
      </c>
      <c r="I280">
        <v>76.135000000000005</v>
      </c>
      <c r="J280" s="1">
        <v>0.13747322559356689</v>
      </c>
      <c r="K280" s="1">
        <v>0.41105769230769235</v>
      </c>
      <c r="L280" s="1">
        <v>0.70240384615384621</v>
      </c>
      <c r="M280" s="1">
        <v>0.54951920876136195</v>
      </c>
      <c r="N280" s="1">
        <v>9.9139345379976136E-4</v>
      </c>
    </row>
    <row r="281" spans="1:14" x14ac:dyDescent="0.35">
      <c r="A281">
        <v>7830613</v>
      </c>
      <c r="B281" t="s">
        <v>3257</v>
      </c>
      <c r="C281" t="s">
        <v>96</v>
      </c>
      <c r="D281" t="s">
        <v>472</v>
      </c>
      <c r="E281" t="s">
        <v>162</v>
      </c>
      <c r="F281" s="6">
        <v>2.403846153846154E-3</v>
      </c>
      <c r="G281" t="s">
        <v>890</v>
      </c>
      <c r="H281" t="s">
        <v>718</v>
      </c>
      <c r="I281">
        <v>71.509999999999991</v>
      </c>
      <c r="J281" s="1">
        <v>-1.3997863978147507E-2</v>
      </c>
      <c r="K281" s="1">
        <v>9.5673076923076916E-2</v>
      </c>
      <c r="L281" s="1">
        <v>0.20240384615384618</v>
      </c>
      <c r="M281" s="1">
        <v>0.171875</v>
      </c>
      <c r="N281" s="1">
        <v>-3.3648711485931511E-5</v>
      </c>
    </row>
    <row r="282" spans="1:14" x14ac:dyDescent="0.35">
      <c r="A282">
        <v>7830613</v>
      </c>
      <c r="B282" t="s">
        <v>3257</v>
      </c>
      <c r="C282" t="s">
        <v>96</v>
      </c>
      <c r="D282" t="s">
        <v>472</v>
      </c>
      <c r="E282" t="s">
        <v>942</v>
      </c>
      <c r="F282" s="6">
        <v>4.807692307692308E-3</v>
      </c>
      <c r="G282" t="s">
        <v>285</v>
      </c>
      <c r="H282" t="s">
        <v>447</v>
      </c>
      <c r="I282">
        <v>70.78</v>
      </c>
      <c r="J282" s="1">
        <v>-8.3882875740528107E-2</v>
      </c>
      <c r="K282" s="1">
        <v>0.2</v>
      </c>
      <c r="L282" s="1">
        <v>0.38269230769230766</v>
      </c>
      <c r="M282" s="1">
        <v>0.34038463005652797</v>
      </c>
      <c r="N282" s="1">
        <v>-4.0328305644484668E-4</v>
      </c>
    </row>
    <row r="283" spans="1:14" x14ac:dyDescent="0.35">
      <c r="A283">
        <v>7830613</v>
      </c>
      <c r="B283" t="s">
        <v>3257</v>
      </c>
      <c r="C283" t="s">
        <v>96</v>
      </c>
      <c r="D283" t="s">
        <v>472</v>
      </c>
      <c r="E283" t="s">
        <v>943</v>
      </c>
      <c r="F283" s="6">
        <v>7.2115384615384619E-3</v>
      </c>
      <c r="G283" t="s">
        <v>944</v>
      </c>
      <c r="H283" t="s">
        <v>241</v>
      </c>
      <c r="I283">
        <v>76.305000000000007</v>
      </c>
      <c r="J283" s="1">
        <v>-6.8684861063957214E-2</v>
      </c>
      <c r="K283" s="1">
        <v>0.43701923076923083</v>
      </c>
      <c r="L283" s="1">
        <v>0.58774038461538469</v>
      </c>
      <c r="M283" s="1">
        <v>0.55024040662325346</v>
      </c>
      <c r="N283" s="1">
        <v>-4.9532351728815305E-4</v>
      </c>
    </row>
    <row r="284" spans="1:14" x14ac:dyDescent="0.35">
      <c r="A284">
        <v>7830613</v>
      </c>
      <c r="B284" t="s">
        <v>3257</v>
      </c>
      <c r="C284" t="s">
        <v>96</v>
      </c>
      <c r="D284" t="s">
        <v>472</v>
      </c>
      <c r="E284" t="s">
        <v>945</v>
      </c>
      <c r="F284" s="6">
        <v>4.807692307692308E-3</v>
      </c>
      <c r="G284" t="s">
        <v>946</v>
      </c>
      <c r="H284" t="s">
        <v>471</v>
      </c>
      <c r="I284">
        <v>89.06</v>
      </c>
      <c r="J284" s="1">
        <v>0.11376199126243591</v>
      </c>
      <c r="K284" s="1">
        <v>0.42596153846153845</v>
      </c>
      <c r="L284" s="1">
        <v>0.4711538461538462</v>
      </c>
      <c r="M284" s="1">
        <v>0.42836537727942836</v>
      </c>
      <c r="N284" s="1">
        <v>5.4693265030017273E-4</v>
      </c>
    </row>
    <row r="285" spans="1:14" x14ac:dyDescent="0.35">
      <c r="A285">
        <v>7830613</v>
      </c>
      <c r="B285" t="s">
        <v>3257</v>
      </c>
      <c r="C285" t="s">
        <v>96</v>
      </c>
      <c r="D285" t="s">
        <v>472</v>
      </c>
      <c r="E285" t="s">
        <v>947</v>
      </c>
      <c r="F285" s="6">
        <v>1.201923076923077E-2</v>
      </c>
      <c r="G285" t="s">
        <v>587</v>
      </c>
      <c r="H285" t="s">
        <v>600</v>
      </c>
      <c r="I285">
        <v>77.284999999999997</v>
      </c>
      <c r="J285" s="1">
        <v>8.7729461491107941E-2</v>
      </c>
      <c r="K285" s="1">
        <v>0.80769230769230782</v>
      </c>
      <c r="L285" s="1">
        <v>1.1550480769230769</v>
      </c>
      <c r="M285" s="1">
        <v>0.92908657514131987</v>
      </c>
      <c r="N285" s="1">
        <v>1.0544406429219705E-3</v>
      </c>
    </row>
    <row r="286" spans="1:14" x14ac:dyDescent="0.35">
      <c r="A286">
        <v>7830613</v>
      </c>
      <c r="B286" t="s">
        <v>3257</v>
      </c>
      <c r="C286" t="s">
        <v>96</v>
      </c>
      <c r="D286" t="s">
        <v>472</v>
      </c>
      <c r="E286" t="s">
        <v>948</v>
      </c>
      <c r="F286" s="6">
        <v>4.807692307692308E-3</v>
      </c>
      <c r="G286" t="s">
        <v>949</v>
      </c>
      <c r="H286" t="s">
        <v>136</v>
      </c>
      <c r="I286">
        <v>63.265000000000001</v>
      </c>
      <c r="J286" s="1">
        <v>5.4311701096594334E-3</v>
      </c>
      <c r="K286" s="1">
        <v>0.18076923076923079</v>
      </c>
      <c r="L286" s="1">
        <v>0.43509615384615385</v>
      </c>
      <c r="M286" s="1">
        <v>0.30480769964364862</v>
      </c>
      <c r="N286" s="1">
        <v>2.6111394757978047E-5</v>
      </c>
    </row>
    <row r="287" spans="1:14" x14ac:dyDescent="0.35">
      <c r="A287">
        <v>7830613</v>
      </c>
      <c r="B287" t="s">
        <v>3257</v>
      </c>
      <c r="C287" t="s">
        <v>96</v>
      </c>
      <c r="D287" t="s">
        <v>472</v>
      </c>
      <c r="E287" t="s">
        <v>950</v>
      </c>
      <c r="F287" s="6">
        <v>7.2115384615384619E-3</v>
      </c>
      <c r="G287" t="s">
        <v>206</v>
      </c>
      <c r="H287" t="s">
        <v>206</v>
      </c>
      <c r="I287">
        <v>98.84</v>
      </c>
      <c r="J287" s="1">
        <v>0.14923690259456635</v>
      </c>
      <c r="K287" s="1">
        <v>0.72115384615384615</v>
      </c>
      <c r="L287" s="1">
        <v>0.72115384615384615</v>
      </c>
      <c r="M287" s="1">
        <v>0.71250002200786888</v>
      </c>
      <c r="N287" s="1">
        <v>1.0762276629415844E-3</v>
      </c>
    </row>
    <row r="288" spans="1:14" x14ac:dyDescent="0.35">
      <c r="A288">
        <v>7830613</v>
      </c>
      <c r="B288" t="s">
        <v>3257</v>
      </c>
      <c r="C288" t="s">
        <v>96</v>
      </c>
      <c r="D288" t="s">
        <v>472</v>
      </c>
      <c r="E288" t="s">
        <v>951</v>
      </c>
      <c r="F288" s="6">
        <v>2.403846153846154E-3</v>
      </c>
      <c r="G288" t="s">
        <v>952</v>
      </c>
      <c r="H288" t="s">
        <v>436</v>
      </c>
      <c r="I288">
        <v>64.45</v>
      </c>
      <c r="J288" s="1">
        <v>5.4461367428302765E-2</v>
      </c>
      <c r="K288" s="1">
        <v>8.9423076923076938E-2</v>
      </c>
      <c r="L288" s="1">
        <v>0.19807692307692309</v>
      </c>
      <c r="M288" s="1">
        <v>0.15480769597567046</v>
      </c>
      <c r="N288" s="1">
        <v>1.3091674862572781E-4</v>
      </c>
    </row>
    <row r="289" spans="1:14" x14ac:dyDescent="0.35">
      <c r="A289">
        <v>7830613</v>
      </c>
      <c r="B289" t="s">
        <v>3257</v>
      </c>
      <c r="C289" t="s">
        <v>96</v>
      </c>
      <c r="D289" t="s">
        <v>472</v>
      </c>
      <c r="E289" t="s">
        <v>953</v>
      </c>
      <c r="F289" s="6">
        <v>1.4423076923076924E-2</v>
      </c>
      <c r="G289" t="s">
        <v>285</v>
      </c>
      <c r="H289" t="s">
        <v>264</v>
      </c>
      <c r="I289">
        <v>62.76</v>
      </c>
      <c r="J289" s="1">
        <v>2.7550666127353907E-3</v>
      </c>
      <c r="K289" s="1">
        <v>0.60000000000000009</v>
      </c>
      <c r="L289" s="1">
        <v>1.2288461538461539</v>
      </c>
      <c r="M289" s="1">
        <v>0.90576921976529645</v>
      </c>
      <c r="N289" s="1">
        <v>3.973653768368352E-5</v>
      </c>
    </row>
    <row r="290" spans="1:14" x14ac:dyDescent="0.35">
      <c r="A290">
        <v>7830613</v>
      </c>
      <c r="B290" t="s">
        <v>3257</v>
      </c>
      <c r="C290" t="s">
        <v>96</v>
      </c>
      <c r="D290" t="s">
        <v>472</v>
      </c>
      <c r="E290" t="s">
        <v>778</v>
      </c>
      <c r="F290" s="6">
        <v>1.201923076923077E-2</v>
      </c>
      <c r="G290" t="s">
        <v>779</v>
      </c>
      <c r="H290" t="s">
        <v>730</v>
      </c>
      <c r="I290">
        <v>67.13</v>
      </c>
      <c r="J290" s="1">
        <v>-3.5746410489082336E-2</v>
      </c>
      <c r="K290" s="1">
        <v>0.50480769230769229</v>
      </c>
      <c r="L290" s="1">
        <v>0.96634615384615397</v>
      </c>
      <c r="M290" s="1">
        <v>0.80649036627549398</v>
      </c>
      <c r="N290" s="1">
        <v>-4.2964435683993197E-4</v>
      </c>
    </row>
    <row r="291" spans="1:14" x14ac:dyDescent="0.35">
      <c r="A291">
        <v>7830613</v>
      </c>
      <c r="B291" t="s">
        <v>3257</v>
      </c>
      <c r="C291" t="s">
        <v>96</v>
      </c>
      <c r="D291" t="s">
        <v>472</v>
      </c>
      <c r="E291" t="s">
        <v>954</v>
      </c>
      <c r="F291" s="6">
        <v>7.2115384615384619E-3</v>
      </c>
      <c r="G291" t="s">
        <v>955</v>
      </c>
      <c r="H291" t="s">
        <v>724</v>
      </c>
      <c r="I291">
        <v>58.28</v>
      </c>
      <c r="J291" s="1">
        <v>3.0511306598782539E-2</v>
      </c>
      <c r="K291" s="1">
        <v>0.26682692307692307</v>
      </c>
      <c r="L291" s="1">
        <v>0.60144230769230778</v>
      </c>
      <c r="M291" s="1">
        <v>0.4204326868057251</v>
      </c>
      <c r="N291" s="1">
        <v>2.2003346104891255E-4</v>
      </c>
    </row>
    <row r="292" spans="1:14" x14ac:dyDescent="0.35">
      <c r="A292">
        <v>7830613</v>
      </c>
      <c r="B292" t="s">
        <v>3257</v>
      </c>
      <c r="C292" t="s">
        <v>96</v>
      </c>
      <c r="D292" t="s">
        <v>472</v>
      </c>
      <c r="E292" t="s">
        <v>956</v>
      </c>
      <c r="F292" s="6">
        <v>2.403846153846154E-3</v>
      </c>
      <c r="G292" t="s">
        <v>957</v>
      </c>
      <c r="H292" t="s">
        <v>170</v>
      </c>
      <c r="I292">
        <v>71.944999999999993</v>
      </c>
      <c r="J292" s="1">
        <v>5.4438777267932892E-2</v>
      </c>
      <c r="K292" s="1">
        <v>0.15048076923076925</v>
      </c>
      <c r="L292" s="1">
        <v>0.22427884615384616</v>
      </c>
      <c r="M292" s="1">
        <v>0.17307692307692307</v>
      </c>
      <c r="N292" s="1">
        <v>1.3086244535560792E-4</v>
      </c>
    </row>
    <row r="293" spans="1:14" x14ac:dyDescent="0.35">
      <c r="A293">
        <v>7830613</v>
      </c>
      <c r="B293" t="s">
        <v>3257</v>
      </c>
      <c r="C293" t="s">
        <v>96</v>
      </c>
      <c r="D293" t="s">
        <v>472</v>
      </c>
      <c r="E293" t="s">
        <v>958</v>
      </c>
      <c r="F293" s="6">
        <v>2.403846153846154E-3</v>
      </c>
      <c r="G293" t="s">
        <v>524</v>
      </c>
      <c r="H293" t="s">
        <v>959</v>
      </c>
      <c r="I293">
        <v>58.135000000000005</v>
      </c>
      <c r="J293" s="1">
        <v>6.4272835850715637E-2</v>
      </c>
      <c r="K293" s="1">
        <v>9.0625000000000011E-2</v>
      </c>
      <c r="L293" s="1">
        <v>0.2076923076923077</v>
      </c>
      <c r="M293" s="1">
        <v>0.1396634578704834</v>
      </c>
      <c r="N293" s="1">
        <v>1.5450200925652799E-4</v>
      </c>
    </row>
    <row r="294" spans="1:14" x14ac:dyDescent="0.35">
      <c r="A294">
        <v>7830613</v>
      </c>
      <c r="B294" t="s">
        <v>3257</v>
      </c>
      <c r="C294" t="s">
        <v>96</v>
      </c>
      <c r="D294" t="s">
        <v>472</v>
      </c>
      <c r="E294" t="s">
        <v>960</v>
      </c>
      <c r="F294" s="6">
        <v>2.403846153846154E-3</v>
      </c>
      <c r="G294" t="s">
        <v>745</v>
      </c>
      <c r="H294" t="s">
        <v>720</v>
      </c>
      <c r="I294">
        <v>61.704999999999998</v>
      </c>
      <c r="J294" s="1">
        <v>-0.12642665207386017</v>
      </c>
      <c r="K294" s="1">
        <v>8.4134615384615391E-2</v>
      </c>
      <c r="L294" s="1">
        <v>0.16682692307692309</v>
      </c>
      <c r="M294" s="1">
        <v>0.14855769047370324</v>
      </c>
      <c r="N294" s="1">
        <v>-3.0391022133139463E-4</v>
      </c>
    </row>
    <row r="295" spans="1:14" x14ac:dyDescent="0.35">
      <c r="A295">
        <v>7830613</v>
      </c>
      <c r="B295" t="s">
        <v>3257</v>
      </c>
      <c r="C295" t="s">
        <v>96</v>
      </c>
      <c r="D295" t="s">
        <v>472</v>
      </c>
      <c r="E295" t="s">
        <v>961</v>
      </c>
      <c r="F295" s="6">
        <v>4.807692307692308E-3</v>
      </c>
      <c r="G295" t="s">
        <v>949</v>
      </c>
      <c r="H295" t="s">
        <v>962</v>
      </c>
      <c r="I295">
        <v>50.589999999999996</v>
      </c>
      <c r="J295" s="1">
        <v>-9.3199759721755981E-2</v>
      </c>
      <c r="K295" s="1">
        <v>0.18076923076923079</v>
      </c>
      <c r="L295" s="1">
        <v>0.31201923076923083</v>
      </c>
      <c r="M295" s="1">
        <v>0.24326922343327451</v>
      </c>
      <c r="N295" s="1">
        <v>-4.4807576789305761E-4</v>
      </c>
    </row>
    <row r="296" spans="1:14" x14ac:dyDescent="0.35">
      <c r="A296">
        <v>7830613</v>
      </c>
      <c r="B296" t="s">
        <v>3257</v>
      </c>
      <c r="C296" t="s">
        <v>96</v>
      </c>
      <c r="D296" t="s">
        <v>472</v>
      </c>
      <c r="E296" t="s">
        <v>963</v>
      </c>
      <c r="F296" s="6">
        <v>9.6153846153846159E-3</v>
      </c>
      <c r="G296" t="s">
        <v>800</v>
      </c>
      <c r="H296" t="s">
        <v>239</v>
      </c>
      <c r="I296">
        <v>71.72</v>
      </c>
      <c r="J296" s="1">
        <v>-3.7548504769802094E-2</v>
      </c>
      <c r="K296" s="1">
        <v>0.46442307692307694</v>
      </c>
      <c r="L296" s="1">
        <v>0.84615384615384626</v>
      </c>
      <c r="M296" s="1">
        <v>0.68942304757925188</v>
      </c>
      <c r="N296" s="1">
        <v>-3.6104331509425089E-4</v>
      </c>
    </row>
    <row r="297" spans="1:14" x14ac:dyDescent="0.35">
      <c r="A297">
        <v>7830613</v>
      </c>
      <c r="B297" t="s">
        <v>3257</v>
      </c>
      <c r="C297" t="s">
        <v>96</v>
      </c>
      <c r="D297" t="s">
        <v>492</v>
      </c>
      <c r="E297" t="s">
        <v>782</v>
      </c>
      <c r="F297" s="6">
        <v>2.403846153846154E-3</v>
      </c>
      <c r="G297" t="s">
        <v>783</v>
      </c>
      <c r="H297" t="s">
        <v>206</v>
      </c>
      <c r="I297">
        <v>84.495000000000005</v>
      </c>
      <c r="J297" s="1">
        <v>0.1550469845533371</v>
      </c>
      <c r="K297" s="1">
        <v>0.16129807692307691</v>
      </c>
      <c r="L297" s="1">
        <v>0.24038461538461539</v>
      </c>
      <c r="M297" s="1">
        <v>0.20288461905259353</v>
      </c>
      <c r="N297" s="1">
        <v>3.7270909748398344E-4</v>
      </c>
    </row>
    <row r="298" spans="1:14" x14ac:dyDescent="0.35">
      <c r="A298">
        <v>7830613</v>
      </c>
      <c r="B298" t="s">
        <v>3257</v>
      </c>
      <c r="C298" t="s">
        <v>96</v>
      </c>
      <c r="D298" t="s">
        <v>492</v>
      </c>
      <c r="E298" t="s">
        <v>964</v>
      </c>
      <c r="F298" s="6">
        <v>2.403846153846154E-3</v>
      </c>
      <c r="G298" t="s">
        <v>319</v>
      </c>
      <c r="H298" t="s">
        <v>965</v>
      </c>
      <c r="I298">
        <v>71.754999999999995</v>
      </c>
      <c r="J298" s="1">
        <v>1.881050132215023E-2</v>
      </c>
      <c r="K298" s="1">
        <v>0.16826923076923078</v>
      </c>
      <c r="L298" s="1">
        <v>0.20649038461538463</v>
      </c>
      <c r="M298" s="1">
        <v>0.17259616118211013</v>
      </c>
      <c r="N298" s="1">
        <v>4.5217551255168823E-5</v>
      </c>
    </row>
    <row r="299" spans="1:14" x14ac:dyDescent="0.35">
      <c r="A299">
        <v>7830613</v>
      </c>
      <c r="B299" t="s">
        <v>3257</v>
      </c>
      <c r="C299" t="s">
        <v>96</v>
      </c>
      <c r="D299" t="s">
        <v>492</v>
      </c>
      <c r="E299" t="s">
        <v>966</v>
      </c>
      <c r="F299" s="6">
        <v>2.403846153846154E-3</v>
      </c>
      <c r="G299" t="s">
        <v>967</v>
      </c>
      <c r="H299" t="s">
        <v>417</v>
      </c>
      <c r="I299">
        <v>83.26</v>
      </c>
      <c r="J299" s="1">
        <v>-2.6424603536725044E-2</v>
      </c>
      <c r="K299" s="1">
        <v>0.21682692307692308</v>
      </c>
      <c r="L299" s="1">
        <v>0.21658653846153847</v>
      </c>
      <c r="M299" s="1">
        <v>0.19999999266404372</v>
      </c>
      <c r="N299" s="1">
        <v>-6.3520681578665972E-5</v>
      </c>
    </row>
    <row r="300" spans="1:14" x14ac:dyDescent="0.35">
      <c r="A300">
        <v>7830613</v>
      </c>
      <c r="B300" t="s">
        <v>3257</v>
      </c>
      <c r="C300" t="s">
        <v>96</v>
      </c>
      <c r="D300" t="s">
        <v>492</v>
      </c>
      <c r="E300" t="s">
        <v>503</v>
      </c>
      <c r="F300" s="6">
        <v>2.403846153846154E-3</v>
      </c>
      <c r="G300" t="s">
        <v>504</v>
      </c>
      <c r="H300" t="s">
        <v>505</v>
      </c>
      <c r="I300">
        <v>79.204999999999998</v>
      </c>
      <c r="J300" s="1">
        <v>2.8763569891452789E-2</v>
      </c>
      <c r="K300" s="1">
        <v>0.13822115384615385</v>
      </c>
      <c r="L300" s="1">
        <v>0.21177884615384615</v>
      </c>
      <c r="M300" s="1">
        <v>0.19038460804865912</v>
      </c>
      <c r="N300" s="1">
        <v>6.9143196854453825E-5</v>
      </c>
    </row>
    <row r="301" spans="1:14" x14ac:dyDescent="0.35">
      <c r="A301">
        <v>7830613</v>
      </c>
      <c r="B301" t="s">
        <v>3257</v>
      </c>
      <c r="C301" t="s">
        <v>96</v>
      </c>
      <c r="D301" t="s">
        <v>492</v>
      </c>
      <c r="E301" t="s">
        <v>968</v>
      </c>
      <c r="F301" s="6">
        <v>2.403846153846154E-3</v>
      </c>
      <c r="G301" t="s">
        <v>969</v>
      </c>
      <c r="H301" t="s">
        <v>705</v>
      </c>
      <c r="I301">
        <v>93.820000000000007</v>
      </c>
      <c r="J301" s="1">
        <v>-9.0307615697383881E-2</v>
      </c>
      <c r="K301" s="1">
        <v>0.2401442307692308</v>
      </c>
      <c r="L301" s="1">
        <v>0.20817307692307693</v>
      </c>
      <c r="M301" s="1">
        <v>0.22548077656672552</v>
      </c>
      <c r="N301" s="1">
        <v>-2.1708561465717281E-4</v>
      </c>
    </row>
    <row r="302" spans="1:14" x14ac:dyDescent="0.35">
      <c r="A302">
        <v>7830613</v>
      </c>
      <c r="B302" t="s">
        <v>3257</v>
      </c>
      <c r="C302" t="s">
        <v>96</v>
      </c>
      <c r="D302" t="s">
        <v>492</v>
      </c>
      <c r="E302" t="s">
        <v>970</v>
      </c>
      <c r="F302" s="6">
        <v>2.403846153846154E-3</v>
      </c>
      <c r="G302" t="s">
        <v>971</v>
      </c>
      <c r="H302" t="s">
        <v>188</v>
      </c>
      <c r="I302">
        <v>71.699999999999989</v>
      </c>
      <c r="J302" s="1">
        <v>-9.1850116848945618E-2</v>
      </c>
      <c r="K302" s="1">
        <v>0.11850961538461538</v>
      </c>
      <c r="L302" s="1">
        <v>0.17932692307692308</v>
      </c>
      <c r="M302" s="1">
        <v>0.17235576189481297</v>
      </c>
      <c r="N302" s="1">
        <v>-2.2079355011765775E-4</v>
      </c>
    </row>
    <row r="303" spans="1:14" x14ac:dyDescent="0.35">
      <c r="A303">
        <v>7830613</v>
      </c>
      <c r="B303" t="s">
        <v>3257</v>
      </c>
      <c r="C303" t="s">
        <v>96</v>
      </c>
      <c r="D303" t="s">
        <v>492</v>
      </c>
      <c r="E303" t="s">
        <v>514</v>
      </c>
      <c r="F303" s="6">
        <v>2.403846153846154E-3</v>
      </c>
      <c r="G303" t="s">
        <v>515</v>
      </c>
      <c r="H303" t="s">
        <v>491</v>
      </c>
      <c r="I303">
        <v>76.415000000000006</v>
      </c>
      <c r="J303" s="1">
        <v>-1.5521900495514274E-3</v>
      </c>
      <c r="K303" s="1">
        <v>0.14278846153846153</v>
      </c>
      <c r="L303" s="1">
        <v>0.18966346153846156</v>
      </c>
      <c r="M303" s="1">
        <v>0.18365384982182431</v>
      </c>
      <c r="N303" s="1">
        <v>-3.73122608065247E-6</v>
      </c>
    </row>
    <row r="304" spans="1:14" x14ac:dyDescent="0.35">
      <c r="A304">
        <v>7830613</v>
      </c>
      <c r="B304" t="s">
        <v>3257</v>
      </c>
      <c r="C304" t="s">
        <v>96</v>
      </c>
      <c r="D304" t="s">
        <v>492</v>
      </c>
      <c r="E304" t="s">
        <v>972</v>
      </c>
      <c r="F304" s="6">
        <v>2.403846153846154E-3</v>
      </c>
      <c r="G304" t="s">
        <v>973</v>
      </c>
      <c r="H304" t="s">
        <v>965</v>
      </c>
      <c r="I304">
        <v>89.5</v>
      </c>
      <c r="J304" s="1">
        <v>-4.2900290340185165E-2</v>
      </c>
      <c r="K304" s="1">
        <v>0.23365384615384618</v>
      </c>
      <c r="L304" s="1">
        <v>0.20649038461538463</v>
      </c>
      <c r="M304" s="1">
        <v>0.21538461171663725</v>
      </c>
      <c r="N304" s="1">
        <v>-1.0312569793313742E-4</v>
      </c>
    </row>
    <row r="305" spans="1:14" x14ac:dyDescent="0.35">
      <c r="A305">
        <v>7830613</v>
      </c>
      <c r="B305" t="s">
        <v>3257</v>
      </c>
      <c r="C305" t="s">
        <v>96</v>
      </c>
      <c r="D305" t="s">
        <v>710</v>
      </c>
      <c r="E305" t="s">
        <v>974</v>
      </c>
      <c r="F305" s="6">
        <v>4.807692307692308E-3</v>
      </c>
      <c r="G305" t="s">
        <v>975</v>
      </c>
      <c r="H305" t="s">
        <v>976</v>
      </c>
      <c r="I305">
        <v>66.864999999999995</v>
      </c>
      <c r="J305" s="1">
        <v>-0.10957087576389313</v>
      </c>
      <c r="K305" s="1">
        <v>0.30384615384615388</v>
      </c>
      <c r="L305" s="1">
        <v>0.33894230769230771</v>
      </c>
      <c r="M305" s="1">
        <v>0.32211538461538464</v>
      </c>
      <c r="N305" s="1">
        <v>-5.267830565571785E-4</v>
      </c>
    </row>
    <row r="306" spans="1:14" x14ac:dyDescent="0.35">
      <c r="A306">
        <v>7830613</v>
      </c>
      <c r="B306" t="s">
        <v>3257</v>
      </c>
      <c r="C306" t="s">
        <v>96</v>
      </c>
      <c r="D306" t="s">
        <v>710</v>
      </c>
      <c r="E306" t="s">
        <v>977</v>
      </c>
      <c r="F306" s="6">
        <v>7.2115384615384619E-3</v>
      </c>
      <c r="G306" t="s">
        <v>978</v>
      </c>
      <c r="H306" t="s">
        <v>772</v>
      </c>
      <c r="I306">
        <v>67.03</v>
      </c>
      <c r="J306" s="1">
        <v>-3.3173675183206797E-3</v>
      </c>
      <c r="K306" s="1">
        <v>0.34759615384615389</v>
      </c>
      <c r="L306" s="1">
        <v>0.58125000000000004</v>
      </c>
      <c r="M306" s="1">
        <v>0.4838942197652964</v>
      </c>
      <c r="N306" s="1">
        <v>-2.3923323449427979E-5</v>
      </c>
    </row>
    <row r="307" spans="1:14" x14ac:dyDescent="0.35">
      <c r="A307">
        <v>7830613</v>
      </c>
      <c r="B307" t="s">
        <v>3257</v>
      </c>
      <c r="C307" t="s">
        <v>96</v>
      </c>
      <c r="D307" t="s">
        <v>710</v>
      </c>
      <c r="E307" t="s">
        <v>979</v>
      </c>
      <c r="F307" s="6">
        <v>4.807692307692308E-3</v>
      </c>
      <c r="G307" t="s">
        <v>962</v>
      </c>
      <c r="H307" t="s">
        <v>221</v>
      </c>
      <c r="I307">
        <v>76.974999999999994</v>
      </c>
      <c r="J307" s="1">
        <v>1.4308018609881401E-2</v>
      </c>
      <c r="K307" s="1">
        <v>0.31201923076923083</v>
      </c>
      <c r="L307" s="1">
        <v>0.39951923076923074</v>
      </c>
      <c r="M307" s="1">
        <v>0.37019230769230771</v>
      </c>
      <c r="N307" s="1">
        <v>6.8788551009045201E-5</v>
      </c>
    </row>
    <row r="308" spans="1:14" x14ac:dyDescent="0.35">
      <c r="A308">
        <v>7830613</v>
      </c>
      <c r="B308" t="s">
        <v>3257</v>
      </c>
      <c r="C308" t="s">
        <v>96</v>
      </c>
      <c r="D308" t="s">
        <v>710</v>
      </c>
      <c r="E308" t="s">
        <v>980</v>
      </c>
      <c r="F308" s="6">
        <v>7.2115384615384619E-3</v>
      </c>
      <c r="G308" t="s">
        <v>981</v>
      </c>
      <c r="H308" t="s">
        <v>982</v>
      </c>
      <c r="I308">
        <v>92.865000000000009</v>
      </c>
      <c r="J308" s="1">
        <v>0.12488945573568344</v>
      </c>
      <c r="K308" s="1">
        <v>0.61802884615384623</v>
      </c>
      <c r="L308" s="1">
        <v>0.71033653846153855</v>
      </c>
      <c r="M308" s="1">
        <v>0.66995193408085751</v>
      </c>
      <c r="N308" s="1">
        <v>9.0064511347848642E-4</v>
      </c>
    </row>
    <row r="309" spans="1:14" x14ac:dyDescent="0.35">
      <c r="A309">
        <v>7830613</v>
      </c>
      <c r="B309" t="s">
        <v>3257</v>
      </c>
      <c r="C309" t="s">
        <v>96</v>
      </c>
      <c r="D309" t="s">
        <v>710</v>
      </c>
      <c r="E309" t="s">
        <v>983</v>
      </c>
      <c r="F309" s="6">
        <v>6.25E-2</v>
      </c>
      <c r="G309" t="s">
        <v>984</v>
      </c>
      <c r="H309" t="s">
        <v>450</v>
      </c>
      <c r="I309">
        <v>64.594999999999999</v>
      </c>
      <c r="J309" s="1">
        <v>-1.7056798562407494E-2</v>
      </c>
      <c r="K309" s="1">
        <v>2.9624999999999999</v>
      </c>
      <c r="L309" s="1">
        <v>4.90625</v>
      </c>
      <c r="M309" s="1">
        <v>4.0374999046325684</v>
      </c>
      <c r="N309" s="1">
        <v>-1.0660499101504683E-3</v>
      </c>
    </row>
    <row r="310" spans="1:14" x14ac:dyDescent="0.35">
      <c r="A310">
        <v>7830613</v>
      </c>
      <c r="B310" t="s">
        <v>3257</v>
      </c>
      <c r="C310" t="s">
        <v>96</v>
      </c>
      <c r="D310" t="s">
        <v>710</v>
      </c>
      <c r="E310" t="s">
        <v>985</v>
      </c>
      <c r="F310" s="6">
        <v>4.807692307692308E-2</v>
      </c>
      <c r="G310" t="s">
        <v>408</v>
      </c>
      <c r="H310" t="s">
        <v>631</v>
      </c>
      <c r="I310">
        <v>76.995000000000005</v>
      </c>
      <c r="J310" s="1">
        <v>-1.5383238904178143E-2</v>
      </c>
      <c r="K310" s="1">
        <v>2.5769230769230771</v>
      </c>
      <c r="L310" s="1">
        <v>4.1586538461538467</v>
      </c>
      <c r="M310" s="1">
        <v>3.7019230769230771</v>
      </c>
      <c r="N310" s="1">
        <v>-7.3957879347010306E-4</v>
      </c>
    </row>
    <row r="311" spans="1:14" x14ac:dyDescent="0.35">
      <c r="A311">
        <v>7830613</v>
      </c>
      <c r="B311" t="s">
        <v>3257</v>
      </c>
      <c r="C311" t="s">
        <v>96</v>
      </c>
      <c r="D311" t="s">
        <v>710</v>
      </c>
      <c r="E311" t="s">
        <v>986</v>
      </c>
      <c r="F311" s="6">
        <v>2.403846153846154E-3</v>
      </c>
      <c r="G311" t="s">
        <v>975</v>
      </c>
      <c r="H311" t="s">
        <v>909</v>
      </c>
      <c r="I311">
        <v>79.03</v>
      </c>
      <c r="J311" s="1">
        <v>-3.5875938832759857E-2</v>
      </c>
      <c r="K311" s="1">
        <v>0.15192307692307694</v>
      </c>
      <c r="L311" s="1">
        <v>0.19759615384615387</v>
      </c>
      <c r="M311" s="1">
        <v>0.19014422710125264</v>
      </c>
      <c r="N311" s="1">
        <v>-8.6240237578749657E-5</v>
      </c>
    </row>
    <row r="312" spans="1:14" x14ac:dyDescent="0.35">
      <c r="A312">
        <v>7830613</v>
      </c>
      <c r="B312" t="s">
        <v>3257</v>
      </c>
      <c r="C312" t="s">
        <v>96</v>
      </c>
      <c r="D312" t="s">
        <v>710</v>
      </c>
      <c r="E312" t="s">
        <v>987</v>
      </c>
      <c r="F312" s="6">
        <v>7.2115384615384619E-3</v>
      </c>
      <c r="G312" t="s">
        <v>760</v>
      </c>
      <c r="H312" t="s">
        <v>988</v>
      </c>
      <c r="I312">
        <v>74.884999999999991</v>
      </c>
      <c r="J312" s="1">
        <v>-5.2647247910499573E-2</v>
      </c>
      <c r="K312" s="1">
        <v>0.55745192307692304</v>
      </c>
      <c r="L312" s="1">
        <v>0.5625</v>
      </c>
      <c r="M312" s="1">
        <v>0.54014424177316522</v>
      </c>
      <c r="N312" s="1">
        <v>-3.7966765320071811E-4</v>
      </c>
    </row>
    <row r="313" spans="1:14" x14ac:dyDescent="0.35">
      <c r="A313">
        <v>7830613</v>
      </c>
      <c r="B313" t="s">
        <v>3257</v>
      </c>
      <c r="C313" t="s">
        <v>96</v>
      </c>
      <c r="D313" t="s">
        <v>710</v>
      </c>
      <c r="E313" t="s">
        <v>989</v>
      </c>
      <c r="F313" s="6">
        <v>4.807692307692308E-3</v>
      </c>
      <c r="G313" t="s">
        <v>733</v>
      </c>
      <c r="H313" t="s">
        <v>990</v>
      </c>
      <c r="I313">
        <v>82.394999999999982</v>
      </c>
      <c r="J313" s="1">
        <v>1.3868452981114388E-2</v>
      </c>
      <c r="K313" s="1">
        <v>0.31538461538461537</v>
      </c>
      <c r="L313" s="1">
        <v>0.42932692307692311</v>
      </c>
      <c r="M313" s="1">
        <v>0.39663461538461542</v>
      </c>
      <c r="N313" s="1">
        <v>6.6675254716896102E-5</v>
      </c>
    </row>
    <row r="314" spans="1:14" x14ac:dyDescent="0.35">
      <c r="A314">
        <v>7830613</v>
      </c>
      <c r="B314" t="s">
        <v>3257</v>
      </c>
      <c r="C314" t="s">
        <v>96</v>
      </c>
      <c r="D314" t="s">
        <v>710</v>
      </c>
      <c r="E314" t="s">
        <v>991</v>
      </c>
      <c r="F314" s="6">
        <v>2.403846153846154E-3</v>
      </c>
      <c r="G314" t="s">
        <v>785</v>
      </c>
      <c r="H314" t="s">
        <v>173</v>
      </c>
      <c r="I314">
        <v>63.704999999999998</v>
      </c>
      <c r="J314" s="1">
        <v>-2.5018662214279175E-2</v>
      </c>
      <c r="K314" s="1">
        <v>0.11947115384615387</v>
      </c>
      <c r="L314" s="1">
        <v>0.18461538461538463</v>
      </c>
      <c r="M314" s="1">
        <v>0.15312500183398908</v>
      </c>
      <c r="N314" s="1">
        <v>-6.0141014938171094E-5</v>
      </c>
    </row>
    <row r="315" spans="1:14" x14ac:dyDescent="0.35">
      <c r="A315">
        <v>7830613</v>
      </c>
      <c r="B315" t="s">
        <v>3257</v>
      </c>
      <c r="C315" t="s">
        <v>96</v>
      </c>
      <c r="D315" t="s">
        <v>710</v>
      </c>
      <c r="E315" t="s">
        <v>992</v>
      </c>
      <c r="F315" s="6">
        <v>4.807692307692308E-3</v>
      </c>
      <c r="G315" t="s">
        <v>993</v>
      </c>
      <c r="H315" t="s">
        <v>257</v>
      </c>
      <c r="I315">
        <v>91.615000000000009</v>
      </c>
      <c r="J315" s="1">
        <v>2.5498330593109131E-2</v>
      </c>
      <c r="K315" s="1">
        <v>0.46298076923076925</v>
      </c>
      <c r="L315" s="1">
        <v>0.44278846153846152</v>
      </c>
      <c r="M315" s="1">
        <v>0.44038460804865914</v>
      </c>
      <c r="N315" s="1">
        <v>1.2258812785148621E-4</v>
      </c>
    </row>
    <row r="316" spans="1:14" x14ac:dyDescent="0.35">
      <c r="A316">
        <v>7830613</v>
      </c>
      <c r="B316" t="s">
        <v>3257</v>
      </c>
      <c r="C316" t="s">
        <v>96</v>
      </c>
      <c r="D316" t="s">
        <v>710</v>
      </c>
      <c r="E316" t="s">
        <v>994</v>
      </c>
      <c r="F316" s="6">
        <v>2.403846153846154E-3</v>
      </c>
      <c r="G316" t="s">
        <v>224</v>
      </c>
      <c r="H316" t="s">
        <v>269</v>
      </c>
      <c r="I316">
        <v>92.405000000000001</v>
      </c>
      <c r="J316" s="1">
        <v>7.1625828742980957E-2</v>
      </c>
      <c r="K316" s="1">
        <v>0.2326923076923077</v>
      </c>
      <c r="L316" s="1">
        <v>0.23125000000000001</v>
      </c>
      <c r="M316" s="1">
        <v>0.22211538828336277</v>
      </c>
      <c r="N316" s="1">
        <v>1.7217747293985807E-4</v>
      </c>
    </row>
    <row r="317" spans="1:14" x14ac:dyDescent="0.35">
      <c r="A317">
        <v>7830613</v>
      </c>
      <c r="B317" t="s">
        <v>3257</v>
      </c>
      <c r="C317" t="s">
        <v>96</v>
      </c>
      <c r="D317" t="s">
        <v>710</v>
      </c>
      <c r="E317" t="s">
        <v>995</v>
      </c>
      <c r="F317" s="6">
        <v>4.807692307692308E-3</v>
      </c>
      <c r="G317" t="s">
        <v>510</v>
      </c>
      <c r="H317" t="s">
        <v>612</v>
      </c>
      <c r="I317">
        <v>69.040000000000006</v>
      </c>
      <c r="J317" s="1">
        <v>-8.8345065712928772E-2</v>
      </c>
      <c r="K317" s="1">
        <v>0.27163461538461542</v>
      </c>
      <c r="L317" s="1">
        <v>0.34807692307692312</v>
      </c>
      <c r="M317" s="1">
        <v>0.33125000733595628</v>
      </c>
      <c r="N317" s="1">
        <v>-4.247358928506191E-4</v>
      </c>
    </row>
    <row r="318" spans="1:14" x14ac:dyDescent="0.35">
      <c r="A318">
        <v>7830613</v>
      </c>
      <c r="B318" t="s">
        <v>3257</v>
      </c>
      <c r="C318" t="s">
        <v>96</v>
      </c>
      <c r="D318" t="s">
        <v>710</v>
      </c>
      <c r="E318" t="s">
        <v>996</v>
      </c>
      <c r="F318" s="6">
        <v>2.403846153846154E-3</v>
      </c>
      <c r="G318" t="s">
        <v>997</v>
      </c>
      <c r="H318" t="s">
        <v>998</v>
      </c>
      <c r="I318">
        <v>72.625</v>
      </c>
      <c r="J318" s="1">
        <v>-2.9063733294606209E-2</v>
      </c>
      <c r="K318" s="1">
        <v>0.14038461538461539</v>
      </c>
      <c r="L318" s="1">
        <v>0.19495192307692308</v>
      </c>
      <c r="M318" s="1">
        <v>0.17451922710125264</v>
      </c>
      <c r="N318" s="1">
        <v>-6.9864743496649549E-5</v>
      </c>
    </row>
    <row r="319" spans="1:14" x14ac:dyDescent="0.35">
      <c r="A319">
        <v>7830613</v>
      </c>
      <c r="B319" t="s">
        <v>3257</v>
      </c>
      <c r="C319" t="s">
        <v>96</v>
      </c>
      <c r="D319" t="s">
        <v>710</v>
      </c>
      <c r="E319" t="s">
        <v>999</v>
      </c>
      <c r="F319" s="6">
        <v>2.403846153846154E-3</v>
      </c>
      <c r="G319" t="s">
        <v>436</v>
      </c>
      <c r="H319" t="s">
        <v>136</v>
      </c>
      <c r="I319">
        <v>85.22999999999999</v>
      </c>
      <c r="J319" s="1">
        <v>1.4172992669045925E-2</v>
      </c>
      <c r="K319" s="1">
        <v>0.19807692307692309</v>
      </c>
      <c r="L319" s="1">
        <v>0.21754807692307693</v>
      </c>
      <c r="M319" s="1">
        <v>0.2050480842590332</v>
      </c>
      <c r="N319" s="1">
        <v>3.4069693915975782E-5</v>
      </c>
    </row>
    <row r="320" spans="1:14" x14ac:dyDescent="0.35">
      <c r="A320">
        <v>7830613</v>
      </c>
      <c r="B320" t="s">
        <v>3257</v>
      </c>
      <c r="C320" t="s">
        <v>96</v>
      </c>
      <c r="D320" t="s">
        <v>710</v>
      </c>
      <c r="E320" t="s">
        <v>1000</v>
      </c>
      <c r="F320" s="6">
        <v>1.4423076923076924E-2</v>
      </c>
      <c r="G320" t="s">
        <v>463</v>
      </c>
      <c r="H320" t="s">
        <v>898</v>
      </c>
      <c r="I320">
        <v>69.105000000000004</v>
      </c>
      <c r="J320" s="1">
        <v>-7.7161312103271484E-2</v>
      </c>
      <c r="K320" s="1">
        <v>0.82067307692307689</v>
      </c>
      <c r="L320" s="1">
        <v>1.1509615384615386</v>
      </c>
      <c r="M320" s="1">
        <v>0.99663459337674665</v>
      </c>
      <c r="N320" s="1">
        <v>-1.1129035399510311E-3</v>
      </c>
    </row>
    <row r="321" spans="1:14" x14ac:dyDescent="0.35">
      <c r="A321">
        <v>7830613</v>
      </c>
      <c r="B321" t="s">
        <v>3257</v>
      </c>
      <c r="C321" t="s">
        <v>96</v>
      </c>
      <c r="D321" t="s">
        <v>710</v>
      </c>
      <c r="E321" t="s">
        <v>1001</v>
      </c>
      <c r="F321" s="6">
        <v>7.2115384615384619E-3</v>
      </c>
      <c r="G321" t="s">
        <v>1002</v>
      </c>
      <c r="H321" t="s">
        <v>884</v>
      </c>
      <c r="I321">
        <v>62.814999999999998</v>
      </c>
      <c r="J321" s="1">
        <v>-6.4321570098400116E-2</v>
      </c>
      <c r="K321" s="1">
        <v>0.41250000000000003</v>
      </c>
      <c r="L321" s="1">
        <v>0.58846153846153848</v>
      </c>
      <c r="M321" s="1">
        <v>0.45360578023470366</v>
      </c>
      <c r="N321" s="1">
        <v>-4.6385747667115472E-4</v>
      </c>
    </row>
    <row r="322" spans="1:14" x14ac:dyDescent="0.35">
      <c r="A322">
        <v>7830613</v>
      </c>
      <c r="B322" t="s">
        <v>3257</v>
      </c>
      <c r="C322" t="s">
        <v>96</v>
      </c>
      <c r="D322" t="s">
        <v>710</v>
      </c>
      <c r="E322" t="s">
        <v>1003</v>
      </c>
      <c r="F322" s="6">
        <v>2.403846153846154E-3</v>
      </c>
      <c r="G322" t="s">
        <v>918</v>
      </c>
      <c r="H322" t="s">
        <v>1004</v>
      </c>
      <c r="I322">
        <v>92.685000000000002</v>
      </c>
      <c r="J322" s="1">
        <v>4.7386225312948227E-2</v>
      </c>
      <c r="K322" s="1">
        <v>0.23317307692307693</v>
      </c>
      <c r="L322" s="1">
        <v>0.2245192307692308</v>
      </c>
      <c r="M322" s="1">
        <v>0.22283653112558219</v>
      </c>
      <c r="N322" s="1">
        <v>1.1390919546381786E-4</v>
      </c>
    </row>
    <row r="323" spans="1:14" x14ac:dyDescent="0.35">
      <c r="A323">
        <v>7830613</v>
      </c>
      <c r="B323" t="s">
        <v>3257</v>
      </c>
      <c r="C323" t="s">
        <v>96</v>
      </c>
      <c r="D323" t="s">
        <v>710</v>
      </c>
      <c r="E323" t="s">
        <v>1005</v>
      </c>
      <c r="F323" s="6">
        <v>2.403846153846154E-3</v>
      </c>
      <c r="G323" t="s">
        <v>517</v>
      </c>
      <c r="H323" t="s">
        <v>670</v>
      </c>
      <c r="I323">
        <v>75.195000000000007</v>
      </c>
      <c r="J323" s="1">
        <v>-4.9414351582527161E-2</v>
      </c>
      <c r="K323" s="1">
        <v>0.15985576923076925</v>
      </c>
      <c r="L323" s="1">
        <v>0.20120192307692308</v>
      </c>
      <c r="M323" s="1">
        <v>0.18052884248586804</v>
      </c>
      <c r="N323" s="1">
        <v>-1.1878449899645953E-4</v>
      </c>
    </row>
    <row r="324" spans="1:14" x14ac:dyDescent="0.35">
      <c r="A324">
        <v>7830613</v>
      </c>
      <c r="B324" t="s">
        <v>3257</v>
      </c>
      <c r="C324" t="s">
        <v>96</v>
      </c>
      <c r="D324" t="s">
        <v>710</v>
      </c>
      <c r="E324" t="s">
        <v>1006</v>
      </c>
      <c r="F324" s="6">
        <v>4.807692307692308E-3</v>
      </c>
      <c r="G324" t="s">
        <v>1007</v>
      </c>
      <c r="H324" t="s">
        <v>1008</v>
      </c>
      <c r="I324">
        <v>74.449999999999989</v>
      </c>
      <c r="J324" s="1">
        <v>-1.9234208390116692E-2</v>
      </c>
      <c r="K324" s="1">
        <v>0.26586538461538461</v>
      </c>
      <c r="L324" s="1">
        <v>0.39663461538461542</v>
      </c>
      <c r="M324" s="1">
        <v>0.35817307692307693</v>
      </c>
      <c r="N324" s="1">
        <v>-9.2472155721714865E-5</v>
      </c>
    </row>
    <row r="325" spans="1:14" x14ac:dyDescent="0.35">
      <c r="A325">
        <v>7830613</v>
      </c>
      <c r="B325" t="s">
        <v>3257</v>
      </c>
      <c r="C325" t="s">
        <v>96</v>
      </c>
      <c r="D325" t="s">
        <v>710</v>
      </c>
      <c r="E325" t="s">
        <v>1009</v>
      </c>
      <c r="F325" s="6">
        <v>2.403846153846154E-2</v>
      </c>
      <c r="G325" t="s">
        <v>866</v>
      </c>
      <c r="H325" t="s">
        <v>1010</v>
      </c>
      <c r="I325">
        <v>71.114999999999995</v>
      </c>
      <c r="J325" s="1">
        <v>-6.6769085824489594E-2</v>
      </c>
      <c r="K325" s="1">
        <v>1.0793269230769231</v>
      </c>
      <c r="L325" s="1">
        <v>1.9014423076923077</v>
      </c>
      <c r="M325" s="1">
        <v>1.7115383881788988</v>
      </c>
      <c r="N325" s="1">
        <v>-1.6050261015502307E-3</v>
      </c>
    </row>
    <row r="326" spans="1:14" x14ac:dyDescent="0.35">
      <c r="A326">
        <v>7830613</v>
      </c>
      <c r="B326" t="s">
        <v>3257</v>
      </c>
      <c r="C326" t="s">
        <v>96</v>
      </c>
      <c r="D326" t="s">
        <v>710</v>
      </c>
      <c r="E326" t="s">
        <v>1011</v>
      </c>
      <c r="F326" s="6">
        <v>4.807692307692308E-3</v>
      </c>
      <c r="G326" t="s">
        <v>567</v>
      </c>
      <c r="H326" t="s">
        <v>1012</v>
      </c>
      <c r="I326">
        <v>78.289999999999992</v>
      </c>
      <c r="J326" s="1">
        <v>2.6161311194300652E-2</v>
      </c>
      <c r="K326" s="1">
        <v>0.39086538461538461</v>
      </c>
      <c r="L326" s="1">
        <v>0.42500000000000004</v>
      </c>
      <c r="M326" s="1">
        <v>0.37644232236422026</v>
      </c>
      <c r="N326" s="1">
        <v>1.2577553458798391E-4</v>
      </c>
    </row>
    <row r="327" spans="1:14" x14ac:dyDescent="0.35">
      <c r="A327">
        <v>7830613</v>
      </c>
      <c r="B327" t="s">
        <v>3257</v>
      </c>
      <c r="C327" t="s">
        <v>96</v>
      </c>
      <c r="D327" t="s">
        <v>710</v>
      </c>
      <c r="E327" t="s">
        <v>1013</v>
      </c>
      <c r="F327" s="6">
        <v>7.2115384615384619E-3</v>
      </c>
      <c r="G327" t="s">
        <v>384</v>
      </c>
      <c r="H327" t="s">
        <v>605</v>
      </c>
      <c r="I327">
        <v>81.919999999999987</v>
      </c>
      <c r="J327" s="1">
        <v>-1.2915797531604767E-2</v>
      </c>
      <c r="K327" s="1">
        <v>0.53365384615384615</v>
      </c>
      <c r="L327" s="1">
        <v>0.63605769230769238</v>
      </c>
      <c r="M327" s="1">
        <v>0.59134615384615385</v>
      </c>
      <c r="N327" s="1">
        <v>-9.3142770660611306E-5</v>
      </c>
    </row>
    <row r="328" spans="1:14" x14ac:dyDescent="0.35">
      <c r="A328">
        <v>7830613</v>
      </c>
      <c r="B328" t="s">
        <v>3257</v>
      </c>
      <c r="C328" t="s">
        <v>96</v>
      </c>
      <c r="D328" t="s">
        <v>710</v>
      </c>
      <c r="E328" t="s">
        <v>1014</v>
      </c>
      <c r="F328" s="6">
        <v>9.6153846153846159E-3</v>
      </c>
      <c r="G328" t="s">
        <v>449</v>
      </c>
      <c r="H328" t="s">
        <v>461</v>
      </c>
      <c r="I328">
        <v>74.284999999999997</v>
      </c>
      <c r="J328" s="1">
        <v>-4.2759690433740616E-2</v>
      </c>
      <c r="K328" s="1">
        <v>0.70288461538461533</v>
      </c>
      <c r="L328" s="1">
        <v>0.79711538461538467</v>
      </c>
      <c r="M328" s="1">
        <v>0.71346150911771333</v>
      </c>
      <c r="N328" s="1">
        <v>-4.1115086955519824E-4</v>
      </c>
    </row>
    <row r="329" spans="1:14" x14ac:dyDescent="0.35">
      <c r="A329">
        <v>7830613</v>
      </c>
      <c r="B329" t="s">
        <v>3257</v>
      </c>
      <c r="C329" t="s">
        <v>96</v>
      </c>
      <c r="D329" t="s">
        <v>710</v>
      </c>
      <c r="E329" t="s">
        <v>1015</v>
      </c>
      <c r="F329" s="6">
        <v>9.6153846153846159E-3</v>
      </c>
      <c r="G329" t="s">
        <v>490</v>
      </c>
      <c r="H329" t="s">
        <v>707</v>
      </c>
      <c r="I329">
        <v>65.55</v>
      </c>
      <c r="J329" s="1">
        <v>-4.5204643160104752E-2</v>
      </c>
      <c r="K329" s="1">
        <v>0.4548076923076923</v>
      </c>
      <c r="L329" s="1">
        <v>0.77019230769230773</v>
      </c>
      <c r="M329" s="1">
        <v>0.62980769230769229</v>
      </c>
      <c r="N329" s="1">
        <v>-4.3466003038562264E-4</v>
      </c>
    </row>
    <row r="330" spans="1:14" x14ac:dyDescent="0.35">
      <c r="A330">
        <v>7830613</v>
      </c>
      <c r="B330" t="s">
        <v>3257</v>
      </c>
      <c r="C330" t="s">
        <v>96</v>
      </c>
      <c r="D330" t="s">
        <v>710</v>
      </c>
      <c r="E330" t="s">
        <v>1016</v>
      </c>
      <c r="F330" s="6">
        <v>2.403846153846154E-3</v>
      </c>
      <c r="G330" t="s">
        <v>1017</v>
      </c>
      <c r="H330" t="s">
        <v>1018</v>
      </c>
      <c r="I330">
        <v>95.28</v>
      </c>
      <c r="J330" s="1">
        <v>0.10019823163747787</v>
      </c>
      <c r="K330" s="1">
        <v>0.23605769230769233</v>
      </c>
      <c r="L330" s="1">
        <v>0.2372596153846154</v>
      </c>
      <c r="M330" s="1">
        <v>0.22932692674490124</v>
      </c>
      <c r="N330" s="1">
        <v>2.4086113374393721E-4</v>
      </c>
    </row>
    <row r="331" spans="1:14" x14ac:dyDescent="0.35">
      <c r="A331">
        <v>7830613</v>
      </c>
      <c r="B331" t="s">
        <v>3257</v>
      </c>
      <c r="C331" t="s">
        <v>96</v>
      </c>
      <c r="D331" t="s">
        <v>710</v>
      </c>
      <c r="E331" t="s">
        <v>1019</v>
      </c>
      <c r="F331" s="6">
        <v>7.2115384615384619E-3</v>
      </c>
      <c r="G331" t="s">
        <v>729</v>
      </c>
      <c r="H331" t="s">
        <v>205</v>
      </c>
      <c r="I331">
        <v>73.509999999999991</v>
      </c>
      <c r="J331" s="1">
        <v>-5.8120861649513245E-2</v>
      </c>
      <c r="K331" s="1">
        <v>0.40384615384615385</v>
      </c>
      <c r="L331" s="1">
        <v>0.55889423076923084</v>
      </c>
      <c r="M331" s="1">
        <v>0.52932693408085751</v>
      </c>
      <c r="N331" s="1">
        <v>-4.1914082920322055E-4</v>
      </c>
    </row>
    <row r="332" spans="1:14" x14ac:dyDescent="0.35">
      <c r="A332">
        <v>7830613</v>
      </c>
      <c r="B332" t="s">
        <v>3257</v>
      </c>
      <c r="C332" t="s">
        <v>96</v>
      </c>
      <c r="D332" t="s">
        <v>710</v>
      </c>
      <c r="E332" t="s">
        <v>1020</v>
      </c>
      <c r="F332" s="6">
        <v>4.807692307692308E-3</v>
      </c>
      <c r="G332" t="s">
        <v>826</v>
      </c>
      <c r="H332" t="s">
        <v>597</v>
      </c>
      <c r="I332">
        <v>73.23</v>
      </c>
      <c r="J332" s="1">
        <v>-0.13505274057388306</v>
      </c>
      <c r="K332" s="1">
        <v>0.30769230769230771</v>
      </c>
      <c r="L332" s="1">
        <v>0.33701923076923074</v>
      </c>
      <c r="M332" s="1">
        <v>0.35192306225116438</v>
      </c>
      <c r="N332" s="1">
        <v>-6.4929202198982239E-4</v>
      </c>
    </row>
    <row r="333" spans="1:14" x14ac:dyDescent="0.35">
      <c r="A333">
        <v>7830613</v>
      </c>
      <c r="B333" t="s">
        <v>3257</v>
      </c>
      <c r="C333" t="s">
        <v>96</v>
      </c>
      <c r="D333" t="s">
        <v>710</v>
      </c>
      <c r="E333" t="s">
        <v>1021</v>
      </c>
      <c r="F333" s="6">
        <v>4.807692307692308E-3</v>
      </c>
      <c r="G333" t="s">
        <v>356</v>
      </c>
      <c r="H333" t="s">
        <v>897</v>
      </c>
      <c r="I333">
        <v>70.834999999999994</v>
      </c>
      <c r="J333" s="1">
        <v>-7.7601924538612366E-2</v>
      </c>
      <c r="K333" s="1">
        <v>0.35480769230769232</v>
      </c>
      <c r="L333" s="1">
        <v>0.36346153846153845</v>
      </c>
      <c r="M333" s="1">
        <v>0.34038463005652797</v>
      </c>
      <c r="N333" s="1">
        <v>-3.7308617566640564E-4</v>
      </c>
    </row>
    <row r="334" spans="1:14" x14ac:dyDescent="0.35">
      <c r="A334">
        <v>7830613</v>
      </c>
      <c r="B334" t="s">
        <v>3257</v>
      </c>
      <c r="C334" t="s">
        <v>96</v>
      </c>
      <c r="D334" t="s">
        <v>710</v>
      </c>
      <c r="E334" t="s">
        <v>1022</v>
      </c>
      <c r="F334" s="6">
        <v>1.201923076923077E-2</v>
      </c>
      <c r="G334" t="s">
        <v>802</v>
      </c>
      <c r="H334" t="s">
        <v>213</v>
      </c>
      <c r="I334">
        <v>78.274999999999991</v>
      </c>
      <c r="J334" s="1">
        <v>5.8505229651927948E-2</v>
      </c>
      <c r="K334" s="1">
        <v>0.71514423076923084</v>
      </c>
      <c r="L334" s="1">
        <v>1.0456730769230769</v>
      </c>
      <c r="M334" s="1">
        <v>0.94230771064758301</v>
      </c>
      <c r="N334" s="1">
        <v>7.0318785639336483E-4</v>
      </c>
    </row>
    <row r="335" spans="1:14" x14ac:dyDescent="0.35">
      <c r="A335">
        <v>7830613</v>
      </c>
      <c r="B335" t="s">
        <v>3257</v>
      </c>
      <c r="C335" t="s">
        <v>96</v>
      </c>
      <c r="D335" t="s">
        <v>710</v>
      </c>
      <c r="E335" t="s">
        <v>1023</v>
      </c>
      <c r="F335" s="6">
        <v>4.807692307692308E-3</v>
      </c>
      <c r="G335" t="s">
        <v>1024</v>
      </c>
      <c r="H335" t="s">
        <v>721</v>
      </c>
      <c r="I335">
        <v>66.03</v>
      </c>
      <c r="J335" s="1">
        <v>-2.1903024986386299E-2</v>
      </c>
      <c r="K335" s="1">
        <v>0.25288461538461543</v>
      </c>
      <c r="L335" s="1">
        <v>0.38942307692307693</v>
      </c>
      <c r="M335" s="1">
        <v>0.31778845420250529</v>
      </c>
      <c r="N335" s="1">
        <v>-1.0530300474224183E-4</v>
      </c>
    </row>
    <row r="336" spans="1:14" x14ac:dyDescent="0.35">
      <c r="A336">
        <v>7830613</v>
      </c>
      <c r="B336" t="s">
        <v>3257</v>
      </c>
      <c r="C336" t="s">
        <v>96</v>
      </c>
      <c r="D336" t="s">
        <v>710</v>
      </c>
      <c r="E336" t="s">
        <v>1025</v>
      </c>
      <c r="F336" s="6">
        <v>4.807692307692308E-3</v>
      </c>
      <c r="G336" t="s">
        <v>1026</v>
      </c>
      <c r="H336" t="s">
        <v>312</v>
      </c>
      <c r="I336">
        <v>81.174999999999997</v>
      </c>
      <c r="J336" s="1">
        <v>3.7046425044536591E-2</v>
      </c>
      <c r="K336" s="1">
        <v>0.32500000000000001</v>
      </c>
      <c r="L336" s="1">
        <v>0.44038461538461537</v>
      </c>
      <c r="M336" s="1">
        <v>0.39038460071270287</v>
      </c>
      <c r="N336" s="1">
        <v>1.7810781271411825E-4</v>
      </c>
    </row>
    <row r="337" spans="1:14" x14ac:dyDescent="0.35">
      <c r="A337">
        <v>7830613</v>
      </c>
      <c r="B337" t="s">
        <v>3257</v>
      </c>
      <c r="C337" t="s">
        <v>96</v>
      </c>
      <c r="D337" t="s">
        <v>710</v>
      </c>
      <c r="E337" t="s">
        <v>1027</v>
      </c>
      <c r="F337" s="6">
        <v>2.8846153846153848E-2</v>
      </c>
      <c r="G337" t="s">
        <v>1028</v>
      </c>
      <c r="H337" t="s">
        <v>1029</v>
      </c>
      <c r="I337">
        <v>67.95</v>
      </c>
      <c r="J337" s="1">
        <v>-8.9299537241458893E-2</v>
      </c>
      <c r="K337" s="1">
        <v>1.2028846153846156</v>
      </c>
      <c r="L337" s="1">
        <v>2.1230769230769231</v>
      </c>
      <c r="M337" s="1">
        <v>1.9615384615384617</v>
      </c>
      <c r="N337" s="1">
        <v>-2.5759481896574683E-3</v>
      </c>
    </row>
    <row r="338" spans="1:14" x14ac:dyDescent="0.35">
      <c r="A338">
        <v>7830613</v>
      </c>
      <c r="B338" t="s">
        <v>3257</v>
      </c>
      <c r="C338" t="s">
        <v>96</v>
      </c>
      <c r="D338" t="s">
        <v>710</v>
      </c>
      <c r="E338" t="s">
        <v>1030</v>
      </c>
      <c r="F338" s="6">
        <v>3.8461538461538464E-2</v>
      </c>
      <c r="G338" t="s">
        <v>648</v>
      </c>
      <c r="H338" t="s">
        <v>857</v>
      </c>
      <c r="I338">
        <v>58.885000000000005</v>
      </c>
      <c r="J338" s="1">
        <v>-0.10124178975820541</v>
      </c>
      <c r="K338" s="1">
        <v>1.8346153846153848</v>
      </c>
      <c r="L338" s="1">
        <v>2.9192307692307695</v>
      </c>
      <c r="M338" s="1">
        <v>2.2653846740722656</v>
      </c>
      <c r="N338" s="1">
        <v>-3.8939149907002086E-3</v>
      </c>
    </row>
    <row r="339" spans="1:14" x14ac:dyDescent="0.35">
      <c r="A339">
        <v>7830613</v>
      </c>
      <c r="B339" t="s">
        <v>3257</v>
      </c>
      <c r="C339" t="s">
        <v>96</v>
      </c>
      <c r="D339" t="s">
        <v>710</v>
      </c>
      <c r="E339" t="s">
        <v>1031</v>
      </c>
      <c r="F339" s="6">
        <v>4.807692307692308E-2</v>
      </c>
      <c r="G339" t="s">
        <v>1032</v>
      </c>
      <c r="H339" t="s">
        <v>684</v>
      </c>
      <c r="I339">
        <v>61.28</v>
      </c>
      <c r="J339" s="1">
        <v>-8.2683175802230835E-2</v>
      </c>
      <c r="K339" s="1">
        <v>1.966346153846154</v>
      </c>
      <c r="L339" s="1">
        <v>3.5769230769230775</v>
      </c>
      <c r="M339" s="1">
        <v>2.9471153479356036</v>
      </c>
      <c r="N339" s="1">
        <v>-3.97515268279956E-3</v>
      </c>
    </row>
    <row r="340" spans="1:14" x14ac:dyDescent="0.35">
      <c r="A340">
        <v>7830613</v>
      </c>
      <c r="B340" t="s">
        <v>3257</v>
      </c>
      <c r="C340" t="s">
        <v>96</v>
      </c>
      <c r="D340" t="s">
        <v>710</v>
      </c>
      <c r="E340" t="s">
        <v>1033</v>
      </c>
      <c r="F340" s="6">
        <v>0.11057692307692307</v>
      </c>
      <c r="G340" t="s">
        <v>452</v>
      </c>
      <c r="H340" t="s">
        <v>155</v>
      </c>
      <c r="I340">
        <v>64.67</v>
      </c>
      <c r="J340" s="1">
        <v>6.6089019179344177E-2</v>
      </c>
      <c r="K340" s="1">
        <v>5.584134615384615</v>
      </c>
      <c r="L340" s="1">
        <v>9.819230769230769</v>
      </c>
      <c r="M340" s="1">
        <v>7.165384952838604</v>
      </c>
      <c r="N340" s="1">
        <v>7.3079203900236348E-3</v>
      </c>
    </row>
    <row r="341" spans="1:14" x14ac:dyDescent="0.35">
      <c r="A341">
        <v>7830613</v>
      </c>
      <c r="B341" t="s">
        <v>3257</v>
      </c>
      <c r="C341" t="s">
        <v>96</v>
      </c>
      <c r="D341" t="s">
        <v>710</v>
      </c>
      <c r="E341" t="s">
        <v>1034</v>
      </c>
      <c r="F341" s="6">
        <v>9.6153846153846159E-3</v>
      </c>
      <c r="G341" t="s">
        <v>1035</v>
      </c>
      <c r="H341" t="s">
        <v>576</v>
      </c>
      <c r="I341">
        <v>77.69</v>
      </c>
      <c r="J341" s="1">
        <v>3.1275440007448196E-2</v>
      </c>
      <c r="K341" s="1">
        <v>0.58942307692307694</v>
      </c>
      <c r="L341" s="1">
        <v>0.83365384615384619</v>
      </c>
      <c r="M341" s="1">
        <v>0.74807695242074823</v>
      </c>
      <c r="N341" s="1">
        <v>3.0072538468700193E-4</v>
      </c>
    </row>
    <row r="342" spans="1:14" x14ac:dyDescent="0.35">
      <c r="A342">
        <v>7830613</v>
      </c>
      <c r="B342" t="s">
        <v>3257</v>
      </c>
      <c r="C342" t="s">
        <v>96</v>
      </c>
      <c r="D342" t="s">
        <v>710</v>
      </c>
      <c r="E342" t="s">
        <v>1036</v>
      </c>
      <c r="F342" s="6">
        <v>2.403846153846154E-3</v>
      </c>
      <c r="G342" t="s">
        <v>144</v>
      </c>
      <c r="H342" t="s">
        <v>1037</v>
      </c>
      <c r="I342">
        <v>72.385000000000005</v>
      </c>
      <c r="J342" s="1">
        <v>-4.4730354100465775E-2</v>
      </c>
      <c r="K342" s="1">
        <v>0.18485576923076927</v>
      </c>
      <c r="L342" s="1">
        <v>0.18774038461538461</v>
      </c>
      <c r="M342" s="1">
        <v>0.1740384652064397</v>
      </c>
      <c r="N342" s="1">
        <v>-1.0752488966458119E-4</v>
      </c>
    </row>
    <row r="343" spans="1:14" x14ac:dyDescent="0.35">
      <c r="A343">
        <v>7830613</v>
      </c>
      <c r="B343" t="s">
        <v>3257</v>
      </c>
      <c r="C343" t="s">
        <v>96</v>
      </c>
      <c r="D343" t="s">
        <v>710</v>
      </c>
      <c r="E343" t="s">
        <v>1038</v>
      </c>
      <c r="F343" s="6">
        <v>2.403846153846154E-3</v>
      </c>
      <c r="G343" t="s">
        <v>1039</v>
      </c>
      <c r="H343" t="s">
        <v>308</v>
      </c>
      <c r="I343">
        <v>68.484999999999999</v>
      </c>
      <c r="J343" s="1">
        <v>-0.12825074791908264</v>
      </c>
      <c r="K343" s="1">
        <v>0.18100961538461538</v>
      </c>
      <c r="L343" s="1">
        <v>0.17259615384615384</v>
      </c>
      <c r="M343" s="1">
        <v>0.16442308059105507</v>
      </c>
      <c r="N343" s="1">
        <v>-3.0829506711317942E-4</v>
      </c>
    </row>
    <row r="344" spans="1:14" x14ac:dyDescent="0.35">
      <c r="A344">
        <v>7830613</v>
      </c>
      <c r="B344" t="s">
        <v>3257</v>
      </c>
      <c r="C344" t="s">
        <v>96</v>
      </c>
      <c r="D344" t="s">
        <v>710</v>
      </c>
      <c r="E344" t="s">
        <v>1040</v>
      </c>
      <c r="F344" s="6">
        <v>2.403846153846154E-2</v>
      </c>
      <c r="G344" t="s">
        <v>616</v>
      </c>
      <c r="H344" t="s">
        <v>242</v>
      </c>
      <c r="I344">
        <v>73.47999999999999</v>
      </c>
      <c r="J344" s="1">
        <v>7.7426552772521973E-2</v>
      </c>
      <c r="K344" s="1">
        <v>1.4254807692307692</v>
      </c>
      <c r="L344" s="1">
        <v>2.2764423076923079</v>
      </c>
      <c r="M344" s="1">
        <v>1.7668269230769231</v>
      </c>
      <c r="N344" s="1">
        <v>1.8612152108779321E-3</v>
      </c>
    </row>
    <row r="345" spans="1:14" x14ac:dyDescent="0.35">
      <c r="A345">
        <v>7830613</v>
      </c>
      <c r="B345" t="s">
        <v>3257</v>
      </c>
      <c r="C345" t="s">
        <v>96</v>
      </c>
      <c r="D345" t="s">
        <v>710</v>
      </c>
      <c r="E345" t="s">
        <v>1041</v>
      </c>
      <c r="F345" s="6">
        <v>7.2115384615384619E-3</v>
      </c>
      <c r="G345" t="s">
        <v>167</v>
      </c>
      <c r="H345" t="s">
        <v>1042</v>
      </c>
      <c r="I345">
        <v>88.25</v>
      </c>
      <c r="J345" s="1">
        <v>0.11313934624195099</v>
      </c>
      <c r="K345" s="1">
        <v>0.64543269230769229</v>
      </c>
      <c r="L345" s="1">
        <v>0.70024038461538463</v>
      </c>
      <c r="M345" s="1">
        <v>0.63677886816171503</v>
      </c>
      <c r="N345" s="1">
        <v>8.1590874693714664E-4</v>
      </c>
    </row>
    <row r="346" spans="1:14" x14ac:dyDescent="0.35">
      <c r="A346">
        <v>7830613</v>
      </c>
      <c r="B346" t="s">
        <v>3257</v>
      </c>
      <c r="C346" t="s">
        <v>96</v>
      </c>
      <c r="D346" t="s">
        <v>710</v>
      </c>
      <c r="E346" t="s">
        <v>1043</v>
      </c>
      <c r="F346" s="6">
        <v>4.807692307692308E-2</v>
      </c>
      <c r="G346" t="s">
        <v>1044</v>
      </c>
      <c r="H346" t="s">
        <v>1045</v>
      </c>
      <c r="I346">
        <v>51.589999999999996</v>
      </c>
      <c r="J346" s="1">
        <v>-0.18460731208324432</v>
      </c>
      <c r="K346" s="1">
        <v>1.7259615384615385</v>
      </c>
      <c r="L346" s="1">
        <v>3.2019230769230766</v>
      </c>
      <c r="M346" s="1">
        <v>2.4855769597567048</v>
      </c>
      <c r="N346" s="1">
        <v>-8.8753515424636695E-3</v>
      </c>
    </row>
    <row r="347" spans="1:14" x14ac:dyDescent="0.35">
      <c r="A347">
        <v>7830613</v>
      </c>
      <c r="B347" t="s">
        <v>3257</v>
      </c>
      <c r="C347" t="s">
        <v>96</v>
      </c>
      <c r="D347" t="s">
        <v>710</v>
      </c>
      <c r="E347" t="s">
        <v>1046</v>
      </c>
      <c r="F347" s="6">
        <v>9.6153846153846159E-3</v>
      </c>
      <c r="G347" t="s">
        <v>191</v>
      </c>
      <c r="H347" t="s">
        <v>701</v>
      </c>
      <c r="I347">
        <v>72.814999999999998</v>
      </c>
      <c r="J347" s="1">
        <v>5.0126846879720688E-2</v>
      </c>
      <c r="K347" s="1">
        <v>0.6576923076923078</v>
      </c>
      <c r="L347" s="1">
        <v>0.83846153846153848</v>
      </c>
      <c r="M347" s="1">
        <v>0.70000002934382521</v>
      </c>
      <c r="N347" s="1">
        <v>4.8198891230500664E-4</v>
      </c>
    </row>
    <row r="348" spans="1:14" x14ac:dyDescent="0.35">
      <c r="A348">
        <v>7830613</v>
      </c>
      <c r="B348" t="s">
        <v>3257</v>
      </c>
      <c r="C348" t="s">
        <v>96</v>
      </c>
      <c r="D348" t="s">
        <v>710</v>
      </c>
      <c r="E348" t="s">
        <v>1047</v>
      </c>
      <c r="F348" s="6">
        <v>4.807692307692308E-3</v>
      </c>
      <c r="G348" t="s">
        <v>969</v>
      </c>
      <c r="H348" t="s">
        <v>269</v>
      </c>
      <c r="I348">
        <v>91.275000000000006</v>
      </c>
      <c r="J348" s="1">
        <v>0.12173963338136673</v>
      </c>
      <c r="K348" s="1">
        <v>0.48028846153846161</v>
      </c>
      <c r="L348" s="1">
        <v>0.46250000000000002</v>
      </c>
      <c r="M348" s="1">
        <v>0.4394230842590332</v>
      </c>
      <c r="N348" s="1">
        <v>5.8528669894887856E-4</v>
      </c>
    </row>
    <row r="349" spans="1:14" x14ac:dyDescent="0.35">
      <c r="A349">
        <v>7830613</v>
      </c>
      <c r="B349" t="s">
        <v>3257</v>
      </c>
      <c r="C349" t="s">
        <v>96</v>
      </c>
      <c r="D349" t="s">
        <v>710</v>
      </c>
      <c r="E349" t="s">
        <v>1048</v>
      </c>
      <c r="F349" s="6">
        <v>7.6923076923076927E-2</v>
      </c>
      <c r="G349" t="s">
        <v>143</v>
      </c>
      <c r="H349" t="s">
        <v>684</v>
      </c>
      <c r="I349">
        <v>56.480000000000004</v>
      </c>
      <c r="J349" s="1">
        <v>-9.9741220474243164E-2</v>
      </c>
      <c r="K349" s="1">
        <v>3.0153846153846158</v>
      </c>
      <c r="L349" s="1">
        <v>5.7230769230769241</v>
      </c>
      <c r="M349" s="1">
        <v>4.3461538461538467</v>
      </c>
      <c r="N349" s="1">
        <v>-7.6724015749417823E-3</v>
      </c>
    </row>
    <row r="350" spans="1:14" x14ac:dyDescent="0.35">
      <c r="A350">
        <v>7830613</v>
      </c>
      <c r="B350" t="s">
        <v>3257</v>
      </c>
      <c r="C350" t="s">
        <v>96</v>
      </c>
      <c r="D350" t="s">
        <v>710</v>
      </c>
      <c r="E350" t="s">
        <v>1049</v>
      </c>
      <c r="F350" s="6">
        <v>2.403846153846154E-3</v>
      </c>
      <c r="G350" t="s">
        <v>656</v>
      </c>
      <c r="H350" t="s">
        <v>718</v>
      </c>
      <c r="I350">
        <v>85.13</v>
      </c>
      <c r="J350" s="1">
        <v>2.4910511448979378E-2</v>
      </c>
      <c r="K350" s="1">
        <v>0.21634615384615385</v>
      </c>
      <c r="L350" s="1">
        <v>0.20240384615384618</v>
      </c>
      <c r="M350" s="1">
        <v>0.20456730402432957</v>
      </c>
      <c r="N350" s="1">
        <v>5.9881037136969659E-5</v>
      </c>
    </row>
    <row r="351" spans="1:14" x14ac:dyDescent="0.35">
      <c r="A351">
        <v>7830613</v>
      </c>
      <c r="B351" t="s">
        <v>3257</v>
      </c>
      <c r="C351" t="s">
        <v>96</v>
      </c>
      <c r="D351" t="s">
        <v>710</v>
      </c>
      <c r="E351" t="s">
        <v>1050</v>
      </c>
      <c r="F351" s="6">
        <v>2.403846153846154E-3</v>
      </c>
      <c r="G351" t="s">
        <v>1051</v>
      </c>
      <c r="H351" t="s">
        <v>1052</v>
      </c>
      <c r="I351">
        <v>84.194999999999993</v>
      </c>
      <c r="J351" s="1">
        <v>3.4291237592697144E-2</v>
      </c>
      <c r="K351" s="1">
        <v>0.20360576923076926</v>
      </c>
      <c r="L351" s="1">
        <v>0.22283653846153847</v>
      </c>
      <c r="M351" s="1">
        <v>0.2024038388178899</v>
      </c>
      <c r="N351" s="1">
        <v>8.2430859597829679E-5</v>
      </c>
    </row>
    <row r="352" spans="1:14" x14ac:dyDescent="0.35">
      <c r="A352">
        <v>7830613</v>
      </c>
      <c r="B352" t="s">
        <v>3257</v>
      </c>
      <c r="C352" t="s">
        <v>96</v>
      </c>
      <c r="D352" t="s">
        <v>710</v>
      </c>
      <c r="E352" t="s">
        <v>1053</v>
      </c>
      <c r="F352" s="6">
        <v>7.2115384615384619E-3</v>
      </c>
      <c r="G352" t="s">
        <v>1054</v>
      </c>
      <c r="H352" t="s">
        <v>1055</v>
      </c>
      <c r="I352">
        <v>78.63</v>
      </c>
      <c r="J352" s="1">
        <v>1.9778897985816002E-2</v>
      </c>
      <c r="K352" s="1">
        <v>0.42043269230769231</v>
      </c>
      <c r="L352" s="1">
        <v>0.62956730769230773</v>
      </c>
      <c r="M352" s="1">
        <v>0.5675480549152081</v>
      </c>
      <c r="N352" s="1">
        <v>1.4263628355155772E-4</v>
      </c>
    </row>
    <row r="353" spans="1:14" x14ac:dyDescent="0.35">
      <c r="A353">
        <v>7830613</v>
      </c>
      <c r="B353" t="s">
        <v>3257</v>
      </c>
      <c r="C353" t="s">
        <v>96</v>
      </c>
      <c r="D353" t="s">
        <v>1056</v>
      </c>
      <c r="E353" t="s">
        <v>1057</v>
      </c>
      <c r="F353" s="6">
        <v>2.403846153846154E-3</v>
      </c>
      <c r="G353" t="s">
        <v>369</v>
      </c>
      <c r="H353" t="s">
        <v>959</v>
      </c>
      <c r="I353">
        <v>82.96</v>
      </c>
      <c r="J353" s="1">
        <v>-3.2735992223024368E-2</v>
      </c>
      <c r="K353" s="1">
        <v>0.16778846153846155</v>
      </c>
      <c r="L353" s="1">
        <v>0.2076923076923077</v>
      </c>
      <c r="M353" s="1">
        <v>0.19927884982182431</v>
      </c>
      <c r="N353" s="1">
        <v>-7.869228899765473E-5</v>
      </c>
    </row>
    <row r="354" spans="1:14" x14ac:dyDescent="0.35">
      <c r="A354">
        <v>7830613</v>
      </c>
      <c r="B354" t="s">
        <v>3257</v>
      </c>
      <c r="C354" t="s">
        <v>96</v>
      </c>
      <c r="D354" t="s">
        <v>525</v>
      </c>
      <c r="E354" t="s">
        <v>1058</v>
      </c>
      <c r="F354" s="6">
        <v>2.403846153846154E-3</v>
      </c>
      <c r="G354" t="s">
        <v>1059</v>
      </c>
      <c r="H354" t="s">
        <v>1060</v>
      </c>
      <c r="I354">
        <v>78.884999999999991</v>
      </c>
      <c r="J354" s="1">
        <v>8.4430143237113953E-2</v>
      </c>
      <c r="K354" s="1">
        <v>0.11875000000000001</v>
      </c>
      <c r="L354" s="1">
        <v>0.22860576923076922</v>
      </c>
      <c r="M354" s="1">
        <v>0.1896634652064397</v>
      </c>
      <c r="N354" s="1">
        <v>2.0295707508921623E-4</v>
      </c>
    </row>
    <row r="355" spans="1:14" x14ac:dyDescent="0.35">
      <c r="A355">
        <v>7830613</v>
      </c>
      <c r="B355" t="s">
        <v>3257</v>
      </c>
      <c r="C355" t="s">
        <v>96</v>
      </c>
      <c r="D355" t="s">
        <v>731</v>
      </c>
      <c r="E355" t="s">
        <v>1061</v>
      </c>
      <c r="F355" s="6">
        <v>2.403846153846154E-3</v>
      </c>
      <c r="G355" t="s">
        <v>1062</v>
      </c>
      <c r="H355" t="s">
        <v>443</v>
      </c>
      <c r="I355">
        <v>75.959999999999994</v>
      </c>
      <c r="J355" s="1">
        <v>8.8912822306156158E-2</v>
      </c>
      <c r="K355" s="1">
        <v>0.13149038461538462</v>
      </c>
      <c r="L355" s="1">
        <v>0.21826923076923077</v>
      </c>
      <c r="M355" s="1">
        <v>0.18269230769230771</v>
      </c>
      <c r="N355" s="1">
        <v>2.1373274592826E-4</v>
      </c>
    </row>
    <row r="356" spans="1:14" x14ac:dyDescent="0.35">
      <c r="A356">
        <v>7830613</v>
      </c>
      <c r="B356" t="s">
        <v>3257</v>
      </c>
      <c r="C356" t="s">
        <v>96</v>
      </c>
      <c r="D356" t="s">
        <v>1063</v>
      </c>
      <c r="E356" t="s">
        <v>1050</v>
      </c>
      <c r="F356" s="6">
        <v>2.403846153846154E-3</v>
      </c>
      <c r="G356" t="s">
        <v>384</v>
      </c>
      <c r="H356" t="s">
        <v>361</v>
      </c>
      <c r="I356">
        <v>85.015000000000001</v>
      </c>
      <c r="J356" s="1">
        <v>3.4291237592697144E-2</v>
      </c>
      <c r="K356" s="1">
        <v>0.17788461538461539</v>
      </c>
      <c r="L356" s="1">
        <v>0.22331730769230773</v>
      </c>
      <c r="M356" s="1">
        <v>0.2043269230769231</v>
      </c>
      <c r="N356" s="1">
        <v>8.2430859597829679E-5</v>
      </c>
    </row>
    <row r="357" spans="1:14" x14ac:dyDescent="0.35">
      <c r="A357">
        <f>A356</f>
        <v>7830613</v>
      </c>
      <c r="B357" t="str">
        <f>B356</f>
        <v>BIA Charter School</v>
      </c>
      <c r="C357" t="str">
        <f>C356</f>
        <v>E</v>
      </c>
      <c r="D357" s="4" t="s">
        <v>2937</v>
      </c>
      <c r="F357" s="6">
        <v>0.99999999999999944</v>
      </c>
      <c r="J357" s="1" t="s">
        <v>2938</v>
      </c>
      <c r="K357" s="1">
        <v>53.045192307692304</v>
      </c>
      <c r="L357" s="1">
        <v>82.373557692307742</v>
      </c>
      <c r="M357" s="1">
        <v>68.861057859200685</v>
      </c>
      <c r="N357" s="1">
        <v>-2.2710085041930703E-2</v>
      </c>
    </row>
    <row r="358" spans="1:14" x14ac:dyDescent="0.35">
      <c r="A358">
        <v>7820212</v>
      </c>
      <c r="B358" t="s">
        <v>81</v>
      </c>
      <c r="C358" t="s">
        <v>96</v>
      </c>
      <c r="D358" t="s">
        <v>1092</v>
      </c>
      <c r="E358" t="s">
        <v>1093</v>
      </c>
      <c r="F358" s="6">
        <v>6.4516129032258064E-3</v>
      </c>
      <c r="G358" t="s">
        <v>597</v>
      </c>
      <c r="H358" t="s">
        <v>652</v>
      </c>
      <c r="I358">
        <v>85.804999999999993</v>
      </c>
      <c r="J358" s="1">
        <v>0.15209934115409851</v>
      </c>
      <c r="K358" s="1">
        <v>0.45225806451612899</v>
      </c>
      <c r="L358" s="1">
        <v>0.60967741935483866</v>
      </c>
      <c r="M358" s="1">
        <v>0.5535484067855343</v>
      </c>
      <c r="N358" s="1">
        <v>9.8128607196192584E-4</v>
      </c>
    </row>
    <row r="359" spans="1:14" x14ac:dyDescent="0.35">
      <c r="A359">
        <v>7820212</v>
      </c>
      <c r="B359" t="s">
        <v>81</v>
      </c>
      <c r="C359" t="s">
        <v>96</v>
      </c>
      <c r="D359" t="s">
        <v>1092</v>
      </c>
      <c r="E359" t="s">
        <v>1094</v>
      </c>
      <c r="F359" s="6">
        <v>4.3010752688172043E-3</v>
      </c>
      <c r="G359" t="s">
        <v>300</v>
      </c>
      <c r="H359" t="s">
        <v>600</v>
      </c>
      <c r="I359">
        <v>84.275000000000006</v>
      </c>
      <c r="J359" s="1">
        <v>9.4273395836353302E-2</v>
      </c>
      <c r="K359" s="1">
        <v>0.28301075268817205</v>
      </c>
      <c r="L359" s="1">
        <v>0.41333333333333333</v>
      </c>
      <c r="M359" s="1">
        <v>0.36215052450856855</v>
      </c>
      <c r="N359" s="1">
        <v>4.0547697133915401E-4</v>
      </c>
    </row>
    <row r="360" spans="1:14" x14ac:dyDescent="0.35">
      <c r="A360">
        <v>7820212</v>
      </c>
      <c r="B360" t="s">
        <v>81</v>
      </c>
      <c r="C360" t="s">
        <v>96</v>
      </c>
      <c r="D360" t="s">
        <v>1092</v>
      </c>
      <c r="E360" t="s">
        <v>1095</v>
      </c>
      <c r="F360" s="6">
        <v>4.3010752688172043E-3</v>
      </c>
      <c r="G360" t="s">
        <v>1096</v>
      </c>
      <c r="H360" t="s">
        <v>210</v>
      </c>
      <c r="I360">
        <v>70.334999999999994</v>
      </c>
      <c r="J360" s="1">
        <v>2.2314049303531647E-2</v>
      </c>
      <c r="K360" s="1">
        <v>0.23139784946236558</v>
      </c>
      <c r="L360" s="1">
        <v>0.37376344086021507</v>
      </c>
      <c r="M360" s="1">
        <v>0.30193547074512767</v>
      </c>
      <c r="N360" s="1">
        <v>9.5974405606587731E-5</v>
      </c>
    </row>
    <row r="361" spans="1:14" x14ac:dyDescent="0.35">
      <c r="A361">
        <v>7820212</v>
      </c>
      <c r="B361" t="s">
        <v>81</v>
      </c>
      <c r="C361" t="s">
        <v>96</v>
      </c>
      <c r="D361" t="s">
        <v>1092</v>
      </c>
      <c r="E361" t="s">
        <v>1097</v>
      </c>
      <c r="F361" s="6">
        <v>2.1505376344086021E-3</v>
      </c>
      <c r="G361" t="s">
        <v>356</v>
      </c>
      <c r="H361" t="s">
        <v>990</v>
      </c>
      <c r="I361">
        <v>85.134999999999991</v>
      </c>
      <c r="J361" s="1">
        <v>1.0357529856264591E-2</v>
      </c>
      <c r="K361" s="1">
        <v>0.15870967741935482</v>
      </c>
      <c r="L361" s="1">
        <v>0.19204301075268818</v>
      </c>
      <c r="M361" s="1">
        <v>0.18301074940671203</v>
      </c>
      <c r="N361" s="1">
        <v>2.2274257755407723E-5</v>
      </c>
    </row>
    <row r="362" spans="1:14" x14ac:dyDescent="0.35">
      <c r="A362">
        <v>7820212</v>
      </c>
      <c r="B362" t="s">
        <v>81</v>
      </c>
      <c r="C362" t="s">
        <v>96</v>
      </c>
      <c r="D362" t="s">
        <v>1092</v>
      </c>
      <c r="E362" t="s">
        <v>1098</v>
      </c>
      <c r="F362" s="6">
        <v>4.3010752688172043E-3</v>
      </c>
      <c r="G362" t="s">
        <v>1099</v>
      </c>
      <c r="H362" t="s">
        <v>922</v>
      </c>
      <c r="I362">
        <v>83.89</v>
      </c>
      <c r="J362" s="1">
        <v>0.10482700169086456</v>
      </c>
      <c r="K362" s="1">
        <v>0.27655913978494623</v>
      </c>
      <c r="L362" s="1">
        <v>0.40774193548387094</v>
      </c>
      <c r="M362" s="1">
        <v>0.36086022161668346</v>
      </c>
      <c r="N362" s="1">
        <v>4.5086882447683684E-4</v>
      </c>
    </row>
    <row r="363" spans="1:14" x14ac:dyDescent="0.35">
      <c r="A363">
        <v>7820212</v>
      </c>
      <c r="B363" t="s">
        <v>81</v>
      </c>
      <c r="C363" t="s">
        <v>96</v>
      </c>
      <c r="D363" t="s">
        <v>1092</v>
      </c>
      <c r="E363" t="s">
        <v>1100</v>
      </c>
      <c r="F363" s="6">
        <v>2.1505376344086021E-3</v>
      </c>
      <c r="G363" t="s">
        <v>1101</v>
      </c>
      <c r="H363" t="s">
        <v>981</v>
      </c>
      <c r="I363">
        <v>81.924999999999997</v>
      </c>
      <c r="J363" s="1">
        <v>-2.9188578948378563E-2</v>
      </c>
      <c r="K363" s="1">
        <v>0.16559139784946236</v>
      </c>
      <c r="L363" s="1">
        <v>0.1843010752688172</v>
      </c>
      <c r="M363" s="1">
        <v>0.17634408602150536</v>
      </c>
      <c r="N363" s="1">
        <v>-6.2771137523394757E-5</v>
      </c>
    </row>
    <row r="364" spans="1:14" x14ac:dyDescent="0.35">
      <c r="A364">
        <v>7820212</v>
      </c>
      <c r="B364" t="s">
        <v>81</v>
      </c>
      <c r="C364" t="s">
        <v>96</v>
      </c>
      <c r="D364" t="s">
        <v>1092</v>
      </c>
      <c r="E364" t="s">
        <v>1102</v>
      </c>
      <c r="F364" s="6">
        <v>2.1505376344086021E-3</v>
      </c>
      <c r="G364" t="s">
        <v>1103</v>
      </c>
      <c r="H364" t="s">
        <v>1104</v>
      </c>
      <c r="I364">
        <v>85.635000000000005</v>
      </c>
      <c r="J364" s="1">
        <v>0.14587321877479553</v>
      </c>
      <c r="K364" s="1">
        <v>0.14193548387096774</v>
      </c>
      <c r="L364" s="1">
        <v>0.20924731182795697</v>
      </c>
      <c r="M364" s="1">
        <v>0.18430106870589719</v>
      </c>
      <c r="N364" s="1">
        <v>3.1370584682751729E-4</v>
      </c>
    </row>
    <row r="365" spans="1:14" x14ac:dyDescent="0.35">
      <c r="A365">
        <v>7820212</v>
      </c>
      <c r="B365" t="s">
        <v>81</v>
      </c>
      <c r="C365" t="s">
        <v>96</v>
      </c>
      <c r="D365" t="s">
        <v>1105</v>
      </c>
      <c r="E365" t="s">
        <v>1106</v>
      </c>
      <c r="F365" s="6">
        <v>2.1505376344086021E-3</v>
      </c>
      <c r="G365" t="s">
        <v>389</v>
      </c>
      <c r="H365" t="s">
        <v>167</v>
      </c>
      <c r="I365">
        <v>77.699999999999989</v>
      </c>
      <c r="J365" s="1">
        <v>2.5390284135937691E-2</v>
      </c>
      <c r="K365" s="1">
        <v>0.15096774193548387</v>
      </c>
      <c r="L365" s="1">
        <v>0.19247311827956989</v>
      </c>
      <c r="M365" s="1">
        <v>0.16709676763062836</v>
      </c>
      <c r="N365" s="1">
        <v>5.4602761582661698E-5</v>
      </c>
    </row>
    <row r="366" spans="1:14" x14ac:dyDescent="0.35">
      <c r="A366">
        <v>7820212</v>
      </c>
      <c r="B366" t="s">
        <v>81</v>
      </c>
      <c r="C366" t="s">
        <v>96</v>
      </c>
      <c r="D366" t="s">
        <v>1105</v>
      </c>
      <c r="E366" t="s">
        <v>1107</v>
      </c>
      <c r="F366" s="6">
        <v>2.1505376344086021E-3</v>
      </c>
      <c r="G366" t="s">
        <v>1108</v>
      </c>
      <c r="H366" t="s">
        <v>1109</v>
      </c>
      <c r="I366">
        <v>74.47</v>
      </c>
      <c r="J366" s="1">
        <v>0</v>
      </c>
      <c r="K366" s="1">
        <v>0.14795698924731182</v>
      </c>
      <c r="L366" s="1">
        <v>0.1735483870967742</v>
      </c>
      <c r="M366" s="1">
        <v>0.15311827300697245</v>
      </c>
      <c r="N366" s="1">
        <v>0</v>
      </c>
    </row>
    <row r="367" spans="1:14" x14ac:dyDescent="0.35">
      <c r="A367">
        <v>7820212</v>
      </c>
      <c r="B367" t="s">
        <v>81</v>
      </c>
      <c r="C367" t="s">
        <v>96</v>
      </c>
      <c r="D367" t="s">
        <v>1110</v>
      </c>
      <c r="E367" t="s">
        <v>1111</v>
      </c>
      <c r="F367" s="6">
        <v>3.0107526881720432E-2</v>
      </c>
      <c r="G367" t="s">
        <v>513</v>
      </c>
      <c r="H367" t="s">
        <v>929</v>
      </c>
      <c r="I367">
        <v>86.245000000000005</v>
      </c>
      <c r="J367" s="1">
        <v>-6.8854562938213348E-2</v>
      </c>
      <c r="K367" s="1">
        <v>2.6374193548387095</v>
      </c>
      <c r="L367" s="1">
        <v>2.4627956989247313</v>
      </c>
      <c r="M367" s="1">
        <v>2.5982796617733537</v>
      </c>
      <c r="N367" s="1">
        <v>-2.0730406045913695E-3</v>
      </c>
    </row>
    <row r="368" spans="1:14" x14ac:dyDescent="0.35">
      <c r="A368">
        <v>7820212</v>
      </c>
      <c r="B368" t="s">
        <v>81</v>
      </c>
      <c r="C368" t="s">
        <v>96</v>
      </c>
      <c r="D368" t="s">
        <v>1110</v>
      </c>
      <c r="E368" t="s">
        <v>1112</v>
      </c>
      <c r="F368" s="6">
        <v>6.4516129032258064E-3</v>
      </c>
      <c r="G368" t="s">
        <v>227</v>
      </c>
      <c r="H368" t="s">
        <v>257</v>
      </c>
      <c r="I368">
        <v>91.91</v>
      </c>
      <c r="J368" s="1">
        <v>-2.5327917188405991E-2</v>
      </c>
      <c r="K368" s="1">
        <v>0.59354838709677415</v>
      </c>
      <c r="L368" s="1">
        <v>0.5941935483870967</v>
      </c>
      <c r="M368" s="1">
        <v>0.59290323565083169</v>
      </c>
      <c r="N368" s="1">
        <v>-1.6340591734455477E-4</v>
      </c>
    </row>
    <row r="369" spans="1:14" x14ac:dyDescent="0.35">
      <c r="A369">
        <v>7820212</v>
      </c>
      <c r="B369" t="s">
        <v>81</v>
      </c>
      <c r="C369" t="s">
        <v>96</v>
      </c>
      <c r="D369" t="s">
        <v>1110</v>
      </c>
      <c r="E369" t="s">
        <v>1113</v>
      </c>
      <c r="F369" s="6">
        <v>2.1505376344086021E-3</v>
      </c>
      <c r="G369" t="s">
        <v>359</v>
      </c>
      <c r="H369" t="s">
        <v>605</v>
      </c>
      <c r="I369">
        <v>86.08</v>
      </c>
      <c r="J369" s="1">
        <v>-3.0307648703455925E-2</v>
      </c>
      <c r="K369" s="1">
        <v>0.1627956989247312</v>
      </c>
      <c r="L369" s="1">
        <v>0.18967741935483873</v>
      </c>
      <c r="M369" s="1">
        <v>0.18516128704112064</v>
      </c>
      <c r="N369" s="1">
        <v>-6.5177739147217041E-5</v>
      </c>
    </row>
    <row r="370" spans="1:14" x14ac:dyDescent="0.35">
      <c r="A370">
        <v>7820212</v>
      </c>
      <c r="B370" t="s">
        <v>81</v>
      </c>
      <c r="C370" t="s">
        <v>96</v>
      </c>
      <c r="D370" t="s">
        <v>1110</v>
      </c>
      <c r="E370" t="s">
        <v>1114</v>
      </c>
      <c r="F370" s="6">
        <v>2.1505376344086023E-2</v>
      </c>
      <c r="G370" t="s">
        <v>831</v>
      </c>
      <c r="H370" t="s">
        <v>364</v>
      </c>
      <c r="I370">
        <v>87.115000000000009</v>
      </c>
      <c r="J370" s="1">
        <v>-9.1267794370651245E-2</v>
      </c>
      <c r="K370" s="1">
        <v>1.9634408602150539</v>
      </c>
      <c r="L370" s="1">
        <v>1.720430107526882</v>
      </c>
      <c r="M370" s="1">
        <v>1.8731182467552925</v>
      </c>
      <c r="N370" s="1">
        <v>-1.9627482660355107E-3</v>
      </c>
    </row>
    <row r="371" spans="1:14" x14ac:dyDescent="0.35">
      <c r="A371">
        <v>7820212</v>
      </c>
      <c r="B371" t="s">
        <v>81</v>
      </c>
      <c r="C371" t="s">
        <v>96</v>
      </c>
      <c r="D371" t="s">
        <v>1110</v>
      </c>
      <c r="E371" t="s">
        <v>1115</v>
      </c>
      <c r="F371" s="6">
        <v>3.870967741935484E-2</v>
      </c>
      <c r="G371" t="s">
        <v>1116</v>
      </c>
      <c r="H371" t="s">
        <v>640</v>
      </c>
      <c r="I371">
        <v>78.924999999999997</v>
      </c>
      <c r="J371" s="1">
        <v>-8.411020040512085E-2</v>
      </c>
      <c r="K371" s="1">
        <v>2.7677419354838713</v>
      </c>
      <c r="L371" s="1">
        <v>3.1974193548387095</v>
      </c>
      <c r="M371" s="1">
        <v>3.0541936074533771</v>
      </c>
      <c r="N371" s="1">
        <v>-3.2558787253595171E-3</v>
      </c>
    </row>
    <row r="372" spans="1:14" x14ac:dyDescent="0.35">
      <c r="A372">
        <v>7820212</v>
      </c>
      <c r="B372" t="s">
        <v>81</v>
      </c>
      <c r="C372" t="s">
        <v>96</v>
      </c>
      <c r="D372" t="s">
        <v>1110</v>
      </c>
      <c r="E372" t="s">
        <v>1117</v>
      </c>
      <c r="F372" s="6">
        <v>4.0860215053763443E-2</v>
      </c>
      <c r="G372" t="s">
        <v>798</v>
      </c>
      <c r="H372" t="s">
        <v>1118</v>
      </c>
      <c r="I372">
        <v>83.37</v>
      </c>
      <c r="J372" s="1">
        <v>-1.8170583993196487E-2</v>
      </c>
      <c r="K372" s="1">
        <v>3.3464516129032265</v>
      </c>
      <c r="L372" s="1">
        <v>3.5711827956989253</v>
      </c>
      <c r="M372" s="1">
        <v>3.4077419978316112</v>
      </c>
      <c r="N372" s="1">
        <v>-7.4245396961448019E-4</v>
      </c>
    </row>
    <row r="373" spans="1:14" x14ac:dyDescent="0.35">
      <c r="A373">
        <v>7820212</v>
      </c>
      <c r="B373" t="s">
        <v>81</v>
      </c>
      <c r="C373" t="s">
        <v>96</v>
      </c>
      <c r="D373" t="s">
        <v>1110</v>
      </c>
      <c r="E373" t="s">
        <v>1119</v>
      </c>
      <c r="F373" s="6">
        <v>1.2903225806451613E-2</v>
      </c>
      <c r="G373" t="s">
        <v>1120</v>
      </c>
      <c r="H373" t="s">
        <v>167</v>
      </c>
      <c r="I373">
        <v>69.245000000000005</v>
      </c>
      <c r="J373" s="1">
        <v>6.6782846115529537E-3</v>
      </c>
      <c r="K373" s="1">
        <v>0.79225806451612901</v>
      </c>
      <c r="L373" s="1">
        <v>1.1548387096774193</v>
      </c>
      <c r="M373" s="1">
        <v>0.89290318642893141</v>
      </c>
      <c r="N373" s="1">
        <v>8.6171414342618754E-5</v>
      </c>
    </row>
    <row r="374" spans="1:14" x14ac:dyDescent="0.35">
      <c r="A374">
        <v>7820212</v>
      </c>
      <c r="B374" t="s">
        <v>81</v>
      </c>
      <c r="C374" t="s">
        <v>96</v>
      </c>
      <c r="D374" t="s">
        <v>1110</v>
      </c>
      <c r="E374" t="s">
        <v>1121</v>
      </c>
      <c r="F374" s="6">
        <v>4.3010752688172043E-3</v>
      </c>
      <c r="G374" t="s">
        <v>246</v>
      </c>
      <c r="H374" t="s">
        <v>856</v>
      </c>
      <c r="I374">
        <v>85.394999999999996</v>
      </c>
      <c r="J374" s="1">
        <v>5.5006518959999084E-2</v>
      </c>
      <c r="K374" s="1">
        <v>0.3281720430107527</v>
      </c>
      <c r="L374" s="1">
        <v>0.39311827956989248</v>
      </c>
      <c r="M374" s="1">
        <v>0.36774193548387096</v>
      </c>
      <c r="N374" s="1">
        <v>2.3658717832257672E-4</v>
      </c>
    </row>
    <row r="375" spans="1:14" x14ac:dyDescent="0.35">
      <c r="A375">
        <v>7820212</v>
      </c>
      <c r="B375" t="s">
        <v>81</v>
      </c>
      <c r="C375" t="s">
        <v>96</v>
      </c>
      <c r="D375" t="s">
        <v>1110</v>
      </c>
      <c r="E375" t="s">
        <v>1122</v>
      </c>
      <c r="F375" s="6">
        <v>2.1505376344086021E-3</v>
      </c>
      <c r="G375" t="s">
        <v>359</v>
      </c>
      <c r="H375" t="s">
        <v>1123</v>
      </c>
      <c r="I375">
        <v>80.84</v>
      </c>
      <c r="J375" s="1">
        <v>-4.8236466944217682E-2</v>
      </c>
      <c r="K375" s="1">
        <v>0.1627956989247312</v>
      </c>
      <c r="L375" s="1">
        <v>0.18150537634408603</v>
      </c>
      <c r="M375" s="1">
        <v>0.17376344742313507</v>
      </c>
      <c r="N375" s="1">
        <v>-1.0373433751444663E-4</v>
      </c>
    </row>
    <row r="376" spans="1:14" x14ac:dyDescent="0.35">
      <c r="A376">
        <v>7820212</v>
      </c>
      <c r="B376" t="s">
        <v>81</v>
      </c>
      <c r="C376" t="s">
        <v>96</v>
      </c>
      <c r="D376" t="s">
        <v>1110</v>
      </c>
      <c r="E376" t="s">
        <v>1124</v>
      </c>
      <c r="F376" s="6">
        <v>8.6021505376344086E-3</v>
      </c>
      <c r="G376" t="s">
        <v>227</v>
      </c>
      <c r="H376" t="s">
        <v>405</v>
      </c>
      <c r="I376">
        <v>89.965000000000003</v>
      </c>
      <c r="J376" s="1">
        <v>-6.7613855004310608E-2</v>
      </c>
      <c r="K376" s="1">
        <v>0.79139784946236558</v>
      </c>
      <c r="L376" s="1">
        <v>0.7870967741935484</v>
      </c>
      <c r="M376" s="1">
        <v>0.7733333464591734</v>
      </c>
      <c r="N376" s="1">
        <v>-5.816245591768655E-4</v>
      </c>
    </row>
    <row r="377" spans="1:14" x14ac:dyDescent="0.35">
      <c r="A377">
        <v>7820212</v>
      </c>
      <c r="B377" t="s">
        <v>81</v>
      </c>
      <c r="C377" t="s">
        <v>96</v>
      </c>
      <c r="D377" t="s">
        <v>1110</v>
      </c>
      <c r="E377" t="s">
        <v>485</v>
      </c>
      <c r="F377" s="6">
        <v>0.10967741935483871</v>
      </c>
      <c r="G377" t="s">
        <v>1039</v>
      </c>
      <c r="H377" t="s">
        <v>444</v>
      </c>
      <c r="I377">
        <v>83.330000000000013</v>
      </c>
      <c r="J377" s="1">
        <v>3.4512709826231003E-2</v>
      </c>
      <c r="K377" s="1">
        <v>8.258709677419354</v>
      </c>
      <c r="L377" s="1">
        <v>10.14516129032258</v>
      </c>
      <c r="M377" s="1">
        <v>9.1470969415480088</v>
      </c>
      <c r="N377" s="1">
        <v>3.7852649486834005E-3</v>
      </c>
    </row>
    <row r="378" spans="1:14" x14ac:dyDescent="0.35">
      <c r="A378">
        <v>7820212</v>
      </c>
      <c r="B378" t="s">
        <v>81</v>
      </c>
      <c r="C378" t="s">
        <v>96</v>
      </c>
      <c r="D378" t="s">
        <v>1110</v>
      </c>
      <c r="E378" t="s">
        <v>1125</v>
      </c>
      <c r="F378" s="6">
        <v>3.870967741935484E-2</v>
      </c>
      <c r="G378" t="s">
        <v>670</v>
      </c>
      <c r="H378" t="s">
        <v>239</v>
      </c>
      <c r="I378">
        <v>81.41</v>
      </c>
      <c r="J378" s="1">
        <v>-6.6250532865524292E-2</v>
      </c>
      <c r="K378" s="1">
        <v>3.24</v>
      </c>
      <c r="L378" s="1">
        <v>3.4064516129032261</v>
      </c>
      <c r="M378" s="1">
        <v>3.1509678010017641</v>
      </c>
      <c r="N378" s="1">
        <v>-2.5645367560848116E-3</v>
      </c>
    </row>
    <row r="379" spans="1:14" x14ac:dyDescent="0.35">
      <c r="A379">
        <v>7820212</v>
      </c>
      <c r="B379" t="s">
        <v>81</v>
      </c>
      <c r="C379" t="s">
        <v>96</v>
      </c>
      <c r="D379" t="s">
        <v>1110</v>
      </c>
      <c r="E379" t="s">
        <v>1126</v>
      </c>
      <c r="F379" s="6">
        <v>6.0215053763440864E-2</v>
      </c>
      <c r="G379" t="s">
        <v>184</v>
      </c>
      <c r="H379" t="s">
        <v>1017</v>
      </c>
      <c r="I379">
        <v>89.47</v>
      </c>
      <c r="J379" s="1">
        <v>3.6781542003154755E-2</v>
      </c>
      <c r="K379" s="1">
        <v>4.588387096774194</v>
      </c>
      <c r="L379" s="1">
        <v>5.9131182795698933</v>
      </c>
      <c r="M379" s="1">
        <v>5.3892473118279574</v>
      </c>
      <c r="N379" s="1">
        <v>2.2148025292222221E-3</v>
      </c>
    </row>
    <row r="380" spans="1:14" x14ac:dyDescent="0.35">
      <c r="A380">
        <v>7820212</v>
      </c>
      <c r="B380" t="s">
        <v>81</v>
      </c>
      <c r="C380" t="s">
        <v>96</v>
      </c>
      <c r="D380" t="s">
        <v>1110</v>
      </c>
      <c r="E380" t="s">
        <v>1127</v>
      </c>
      <c r="F380" s="6">
        <v>3.2258064516129031E-2</v>
      </c>
      <c r="G380" t="s">
        <v>816</v>
      </c>
      <c r="H380" t="s">
        <v>1073</v>
      </c>
      <c r="I380">
        <v>86.23</v>
      </c>
      <c r="J380" s="1">
        <v>3.6806248128414154E-2</v>
      </c>
      <c r="K380" s="1">
        <v>2.596774193548387</v>
      </c>
      <c r="L380" s="1">
        <v>2.8354838709677419</v>
      </c>
      <c r="M380" s="1">
        <v>2.783871066185736</v>
      </c>
      <c r="N380" s="1">
        <v>1.1872983267230371E-3</v>
      </c>
    </row>
    <row r="381" spans="1:14" x14ac:dyDescent="0.35">
      <c r="A381">
        <v>7820212</v>
      </c>
      <c r="B381" t="s">
        <v>81</v>
      </c>
      <c r="C381" t="s">
        <v>96</v>
      </c>
      <c r="D381" t="s">
        <v>1110</v>
      </c>
      <c r="E381" t="s">
        <v>1128</v>
      </c>
      <c r="F381" s="6">
        <v>0.10752688172043011</v>
      </c>
      <c r="G381" t="s">
        <v>730</v>
      </c>
      <c r="H381" t="s">
        <v>215</v>
      </c>
      <c r="I381">
        <v>84.064999999999998</v>
      </c>
      <c r="J381" s="1">
        <v>2.0492151379585266E-2</v>
      </c>
      <c r="K381" s="1">
        <v>8.6451612903225818</v>
      </c>
      <c r="L381" s="1">
        <v>10.021505376344086</v>
      </c>
      <c r="M381" s="1">
        <v>9.0322580645161299</v>
      </c>
      <c r="N381" s="1">
        <v>2.2034571375898135E-3</v>
      </c>
    </row>
    <row r="382" spans="1:14" x14ac:dyDescent="0.35">
      <c r="A382">
        <v>7820212</v>
      </c>
      <c r="B382" t="s">
        <v>81</v>
      </c>
      <c r="C382" t="s">
        <v>96</v>
      </c>
      <c r="D382" t="s">
        <v>1110</v>
      </c>
      <c r="E382" t="s">
        <v>1129</v>
      </c>
      <c r="F382" s="6">
        <v>1.5053763440860216E-2</v>
      </c>
      <c r="G382" t="s">
        <v>431</v>
      </c>
      <c r="H382" t="s">
        <v>981</v>
      </c>
      <c r="I382">
        <v>88.515000000000001</v>
      </c>
      <c r="J382" s="1">
        <v>-4.5633710920810699E-2</v>
      </c>
      <c r="K382" s="1">
        <v>1.2855913978494624</v>
      </c>
      <c r="L382" s="1">
        <v>1.2901075268817206</v>
      </c>
      <c r="M382" s="1">
        <v>1.332258064516129</v>
      </c>
      <c r="N382" s="1">
        <v>-6.8695908913048371E-4</v>
      </c>
    </row>
    <row r="383" spans="1:14" x14ac:dyDescent="0.35">
      <c r="A383">
        <v>7820212</v>
      </c>
      <c r="B383" t="s">
        <v>81</v>
      </c>
      <c r="C383" t="s">
        <v>96</v>
      </c>
      <c r="D383" t="s">
        <v>1110</v>
      </c>
      <c r="E383" t="s">
        <v>1130</v>
      </c>
      <c r="F383" s="6">
        <v>6.4516129032258064E-3</v>
      </c>
      <c r="G383" t="s">
        <v>1131</v>
      </c>
      <c r="H383" t="s">
        <v>1132</v>
      </c>
      <c r="I383">
        <v>91.74499999999999</v>
      </c>
      <c r="J383" s="1">
        <v>8.2637526094913483E-2</v>
      </c>
      <c r="K383" s="1">
        <v>0.57225806451612904</v>
      </c>
      <c r="L383" s="1">
        <v>0.62322580645161285</v>
      </c>
      <c r="M383" s="1">
        <v>0.59161288353704633</v>
      </c>
      <c r="N383" s="1">
        <v>5.3314532964460312E-4</v>
      </c>
    </row>
    <row r="384" spans="1:14" x14ac:dyDescent="0.35">
      <c r="A384">
        <v>7820212</v>
      </c>
      <c r="B384" t="s">
        <v>81</v>
      </c>
      <c r="C384" t="s">
        <v>96</v>
      </c>
      <c r="D384" t="s">
        <v>1110</v>
      </c>
      <c r="E384" t="s">
        <v>1133</v>
      </c>
      <c r="F384" s="6">
        <v>2.1505376344086023E-2</v>
      </c>
      <c r="G384" t="s">
        <v>1134</v>
      </c>
      <c r="H384" t="s">
        <v>441</v>
      </c>
      <c r="I384">
        <v>81.62</v>
      </c>
      <c r="J384" s="1">
        <v>4.0139827877283096E-2</v>
      </c>
      <c r="K384" s="1">
        <v>1.3655913978494625</v>
      </c>
      <c r="L384" s="1">
        <v>2.0150537634408603</v>
      </c>
      <c r="M384" s="1">
        <v>1.7569891816826277</v>
      </c>
      <c r="N384" s="1">
        <v>8.6322210488780859E-4</v>
      </c>
    </row>
    <row r="385" spans="1:14" x14ac:dyDescent="0.35">
      <c r="A385">
        <v>7820212</v>
      </c>
      <c r="B385" t="s">
        <v>81</v>
      </c>
      <c r="C385" t="s">
        <v>96</v>
      </c>
      <c r="D385" t="s">
        <v>1110</v>
      </c>
      <c r="E385" t="s">
        <v>1135</v>
      </c>
      <c r="F385" s="6">
        <v>6.8817204301075269E-2</v>
      </c>
      <c r="G385" t="s">
        <v>863</v>
      </c>
      <c r="H385" t="s">
        <v>206</v>
      </c>
      <c r="I385">
        <v>84.84</v>
      </c>
      <c r="J385" s="1">
        <v>9.7774893045425415E-2</v>
      </c>
      <c r="K385" s="1">
        <v>4.1978494623655918</v>
      </c>
      <c r="L385" s="1">
        <v>6.881720430107527</v>
      </c>
      <c r="M385" s="1">
        <v>5.8356991347446234</v>
      </c>
      <c r="N385" s="1">
        <v>6.7285947902228239E-3</v>
      </c>
    </row>
    <row r="386" spans="1:14" x14ac:dyDescent="0.35">
      <c r="A386">
        <v>7820212</v>
      </c>
      <c r="B386" t="s">
        <v>81</v>
      </c>
      <c r="C386" t="s">
        <v>96</v>
      </c>
      <c r="D386" t="s">
        <v>1110</v>
      </c>
      <c r="E386" t="s">
        <v>1136</v>
      </c>
      <c r="F386" s="6">
        <v>4.9462365591397849E-2</v>
      </c>
      <c r="G386" t="s">
        <v>718</v>
      </c>
      <c r="H386" t="s">
        <v>998</v>
      </c>
      <c r="I386">
        <v>75.074999999999989</v>
      </c>
      <c r="J386" s="1">
        <v>-9.0234614908695221E-2</v>
      </c>
      <c r="K386" s="1">
        <v>4.1647311827956992</v>
      </c>
      <c r="L386" s="1">
        <v>4.011397849462365</v>
      </c>
      <c r="M386" s="1">
        <v>3.714623580440398</v>
      </c>
      <c r="N386" s="1">
        <v>-4.4632175116128816E-3</v>
      </c>
    </row>
    <row r="387" spans="1:14" x14ac:dyDescent="0.35">
      <c r="A387">
        <v>7820212</v>
      </c>
      <c r="B387" t="s">
        <v>81</v>
      </c>
      <c r="C387" t="s">
        <v>96</v>
      </c>
      <c r="D387" t="s">
        <v>1110</v>
      </c>
      <c r="E387" t="s">
        <v>1137</v>
      </c>
      <c r="F387" s="6">
        <v>6.6666666666666666E-2</v>
      </c>
      <c r="G387" t="s">
        <v>863</v>
      </c>
      <c r="H387" t="s">
        <v>441</v>
      </c>
      <c r="I387">
        <v>79.204999999999998</v>
      </c>
      <c r="J387" s="1">
        <v>3.1138982623815536E-2</v>
      </c>
      <c r="K387" s="1">
        <v>4.0666666666666664</v>
      </c>
      <c r="L387" s="1">
        <v>6.246666666666667</v>
      </c>
      <c r="M387" s="1">
        <v>5.2799997965494789</v>
      </c>
      <c r="N387" s="1">
        <v>2.0759321749210359E-3</v>
      </c>
    </row>
    <row r="388" spans="1:14" x14ac:dyDescent="0.35">
      <c r="A388">
        <v>7820212</v>
      </c>
      <c r="B388" t="s">
        <v>81</v>
      </c>
      <c r="C388" t="s">
        <v>96</v>
      </c>
      <c r="D388" t="s">
        <v>1110</v>
      </c>
      <c r="E388" t="s">
        <v>1138</v>
      </c>
      <c r="F388" s="6">
        <v>9.8924731182795697E-2</v>
      </c>
      <c r="G388" t="s">
        <v>897</v>
      </c>
      <c r="H388" t="s">
        <v>1010</v>
      </c>
      <c r="I388">
        <v>78.27</v>
      </c>
      <c r="J388" s="1">
        <v>-9.7375079989433289E-2</v>
      </c>
      <c r="K388" s="1">
        <v>7.4787096774193538</v>
      </c>
      <c r="L388" s="1">
        <v>7.8249462365591391</v>
      </c>
      <c r="M388" s="1">
        <v>7.7458067535072246</v>
      </c>
      <c r="N388" s="1">
        <v>-9.6328036118579173E-3</v>
      </c>
    </row>
    <row r="389" spans="1:14" x14ac:dyDescent="0.35">
      <c r="A389">
        <v>7820212</v>
      </c>
      <c r="B389" t="s">
        <v>81</v>
      </c>
      <c r="C389" t="s">
        <v>96</v>
      </c>
      <c r="D389" t="s">
        <v>414</v>
      </c>
      <c r="E389" t="s">
        <v>1139</v>
      </c>
      <c r="F389" s="6">
        <v>6.4516129032258064E-3</v>
      </c>
      <c r="G389" t="s">
        <v>449</v>
      </c>
      <c r="H389" t="s">
        <v>488</v>
      </c>
      <c r="I389">
        <v>85.309999999999988</v>
      </c>
      <c r="J389" s="1">
        <v>1.9234742969274521E-2</v>
      </c>
      <c r="K389" s="1">
        <v>0.4716129032258064</v>
      </c>
      <c r="L389" s="1">
        <v>0.57548387096774201</v>
      </c>
      <c r="M389" s="1">
        <v>0.55032260033392133</v>
      </c>
      <c r="N389" s="1">
        <v>1.2409511593080335E-4</v>
      </c>
    </row>
    <row r="390" spans="1:14" x14ac:dyDescent="0.35">
      <c r="A390">
        <v>7820212</v>
      </c>
      <c r="B390" t="s">
        <v>81</v>
      </c>
      <c r="C390" t="s">
        <v>96</v>
      </c>
      <c r="D390" t="s">
        <v>414</v>
      </c>
      <c r="E390" t="s">
        <v>1140</v>
      </c>
      <c r="F390" s="6">
        <v>4.3010752688172043E-3</v>
      </c>
      <c r="G390" t="s">
        <v>173</v>
      </c>
      <c r="H390" t="s">
        <v>1141</v>
      </c>
      <c r="I390">
        <v>86.834999999999994</v>
      </c>
      <c r="J390" s="1">
        <v>2.9255533590912819E-2</v>
      </c>
      <c r="K390" s="1">
        <v>0.33032258064516129</v>
      </c>
      <c r="L390" s="1">
        <v>0.40860215053763443</v>
      </c>
      <c r="M390" s="1">
        <v>0.37333334645917338</v>
      </c>
      <c r="N390" s="1">
        <v>1.2583025200392612E-4</v>
      </c>
    </row>
    <row r="391" spans="1:14" x14ac:dyDescent="0.35">
      <c r="A391">
        <v>7820212</v>
      </c>
      <c r="B391" t="s">
        <v>81</v>
      </c>
      <c r="C391" t="s">
        <v>96</v>
      </c>
      <c r="D391" t="s">
        <v>414</v>
      </c>
      <c r="E391" t="s">
        <v>1142</v>
      </c>
      <c r="F391" s="6">
        <v>2.1505376344086021E-3</v>
      </c>
      <c r="G391" t="s">
        <v>308</v>
      </c>
      <c r="H391" t="s">
        <v>1143</v>
      </c>
      <c r="I391">
        <v>82.63</v>
      </c>
      <c r="J391" s="1">
        <v>0.12053368985652924</v>
      </c>
      <c r="K391" s="1">
        <v>0.15440860215053762</v>
      </c>
      <c r="L391" s="1">
        <v>0.21010752688172044</v>
      </c>
      <c r="M391" s="1">
        <v>0.17763440532069052</v>
      </c>
      <c r="N391" s="1">
        <v>2.592122362506005E-4</v>
      </c>
    </row>
    <row r="392" spans="1:14" x14ac:dyDescent="0.35">
      <c r="A392">
        <v>7820212</v>
      </c>
      <c r="B392" t="s">
        <v>81</v>
      </c>
      <c r="C392" t="s">
        <v>96</v>
      </c>
      <c r="D392" t="s">
        <v>414</v>
      </c>
      <c r="E392" t="s">
        <v>1144</v>
      </c>
      <c r="F392" s="6">
        <v>4.3010752688172043E-3</v>
      </c>
      <c r="G392" t="s">
        <v>543</v>
      </c>
      <c r="H392" t="s">
        <v>1145</v>
      </c>
      <c r="I392">
        <v>87.24</v>
      </c>
      <c r="J392" s="1">
        <v>7.5802065432071686E-2</v>
      </c>
      <c r="K392" s="1">
        <v>0.33161290322580644</v>
      </c>
      <c r="L392" s="1">
        <v>0.41075268817204302</v>
      </c>
      <c r="M392" s="1">
        <v>0.37505375031502014</v>
      </c>
      <c r="N392" s="1">
        <v>3.2603038895514706E-4</v>
      </c>
    </row>
    <row r="393" spans="1:14" x14ac:dyDescent="0.35">
      <c r="A393">
        <v>7820212</v>
      </c>
      <c r="B393" t="s">
        <v>81</v>
      </c>
      <c r="C393" t="s">
        <v>96</v>
      </c>
      <c r="D393" t="s">
        <v>414</v>
      </c>
      <c r="E393" t="s">
        <v>1146</v>
      </c>
      <c r="F393" s="6">
        <v>8.6021505376344086E-3</v>
      </c>
      <c r="G393" t="s">
        <v>1147</v>
      </c>
      <c r="H393" t="s">
        <v>1148</v>
      </c>
      <c r="I393">
        <v>84.240000000000009</v>
      </c>
      <c r="J393" s="1">
        <v>0.13484884798526764</v>
      </c>
      <c r="K393" s="1">
        <v>0.59268817204301083</v>
      </c>
      <c r="L393" s="1">
        <v>0.85333333333333339</v>
      </c>
      <c r="M393" s="1">
        <v>0.72516131657426075</v>
      </c>
      <c r="N393" s="1">
        <v>1.1599900901958506E-3</v>
      </c>
    </row>
    <row r="394" spans="1:14" x14ac:dyDescent="0.35">
      <c r="A394">
        <v>7820212</v>
      </c>
      <c r="B394" t="s">
        <v>81</v>
      </c>
      <c r="C394" t="s">
        <v>96</v>
      </c>
      <c r="D394" t="s">
        <v>414</v>
      </c>
      <c r="E394" t="s">
        <v>1149</v>
      </c>
      <c r="F394" s="6">
        <v>2.1505376344086021E-3</v>
      </c>
      <c r="G394" t="s">
        <v>754</v>
      </c>
      <c r="H394" t="s">
        <v>959</v>
      </c>
      <c r="I394">
        <v>71.545000000000002</v>
      </c>
      <c r="J394" s="1">
        <v>5.6230002082884312E-3</v>
      </c>
      <c r="K394" s="1">
        <v>0.1</v>
      </c>
      <c r="L394" s="1">
        <v>0.18580645161290324</v>
      </c>
      <c r="M394" s="1">
        <v>0.15376344086021507</v>
      </c>
      <c r="N394" s="1">
        <v>1.209247356621168E-5</v>
      </c>
    </row>
    <row r="395" spans="1:14" x14ac:dyDescent="0.35">
      <c r="A395">
        <v>7820212</v>
      </c>
      <c r="B395" t="s">
        <v>81</v>
      </c>
      <c r="C395" t="s">
        <v>96</v>
      </c>
      <c r="D395" t="s">
        <v>414</v>
      </c>
      <c r="E395" t="s">
        <v>1150</v>
      </c>
      <c r="F395" s="6">
        <v>6.4516129032258064E-3</v>
      </c>
      <c r="G395" t="s">
        <v>144</v>
      </c>
      <c r="H395" t="s">
        <v>208</v>
      </c>
      <c r="I395">
        <v>77.11</v>
      </c>
      <c r="J395" s="1">
        <v>-0.11595883220434189</v>
      </c>
      <c r="K395" s="1">
        <v>0.49612903225806454</v>
      </c>
      <c r="L395" s="1">
        <v>0.48322580645161295</v>
      </c>
      <c r="M395" s="1">
        <v>0.49741934499432966</v>
      </c>
      <c r="N395" s="1">
        <v>-7.481214980925283E-4</v>
      </c>
    </row>
    <row r="396" spans="1:14" x14ac:dyDescent="0.35">
      <c r="A396">
        <v>7820212</v>
      </c>
      <c r="B396" t="s">
        <v>81</v>
      </c>
      <c r="C396" t="s">
        <v>96</v>
      </c>
      <c r="D396" t="s">
        <v>414</v>
      </c>
      <c r="E396" t="s">
        <v>1151</v>
      </c>
      <c r="F396" s="6">
        <v>1.0752688172043012E-2</v>
      </c>
      <c r="G396" t="s">
        <v>666</v>
      </c>
      <c r="H396" t="s">
        <v>378</v>
      </c>
      <c r="I396">
        <v>80.094999999999999</v>
      </c>
      <c r="J396" s="1">
        <v>1.6148632392287254E-2</v>
      </c>
      <c r="K396" s="1">
        <v>0.73333333333333339</v>
      </c>
      <c r="L396" s="1">
        <v>0.96666666666666679</v>
      </c>
      <c r="M396" s="1">
        <v>0.86236555858324937</v>
      </c>
      <c r="N396" s="1">
        <v>1.736412085192178E-4</v>
      </c>
    </row>
    <row r="397" spans="1:14" x14ac:dyDescent="0.35">
      <c r="A397">
        <v>7820212</v>
      </c>
      <c r="B397" t="s">
        <v>81</v>
      </c>
      <c r="C397" t="s">
        <v>96</v>
      </c>
      <c r="D397" t="s">
        <v>414</v>
      </c>
      <c r="E397" t="s">
        <v>1152</v>
      </c>
      <c r="F397" s="6">
        <v>2.1505376344086021E-3</v>
      </c>
      <c r="G397" t="s">
        <v>327</v>
      </c>
      <c r="H397" t="s">
        <v>488</v>
      </c>
      <c r="I397">
        <v>87.305000000000007</v>
      </c>
      <c r="J397" s="1">
        <v>1.5309663489460945E-2</v>
      </c>
      <c r="K397" s="1">
        <v>0.17397849462365592</v>
      </c>
      <c r="L397" s="1">
        <v>0.19182795698924732</v>
      </c>
      <c r="M397" s="1">
        <v>0.18774194204679098</v>
      </c>
      <c r="N397" s="1">
        <v>3.2924007504217088E-5</v>
      </c>
    </row>
    <row r="398" spans="1:14" x14ac:dyDescent="0.35">
      <c r="A398">
        <v>7820212</v>
      </c>
      <c r="B398" t="s">
        <v>81</v>
      </c>
      <c r="C398" t="s">
        <v>96</v>
      </c>
      <c r="D398" t="s">
        <v>414</v>
      </c>
      <c r="E398" t="s">
        <v>430</v>
      </c>
      <c r="F398" s="6">
        <v>2.1505376344086021E-3</v>
      </c>
      <c r="G398" t="s">
        <v>386</v>
      </c>
      <c r="H398" t="s">
        <v>431</v>
      </c>
      <c r="I398">
        <v>73.300000000000011</v>
      </c>
      <c r="J398" s="1">
        <v>1.9193612039089203E-2</v>
      </c>
      <c r="K398" s="1">
        <v>0.12344086021505377</v>
      </c>
      <c r="L398" s="1">
        <v>0.18365591397849462</v>
      </c>
      <c r="M398" s="1">
        <v>0.15763441516507057</v>
      </c>
      <c r="N398" s="1">
        <v>4.1276585030299361E-5</v>
      </c>
    </row>
    <row r="399" spans="1:14" x14ac:dyDescent="0.35">
      <c r="A399">
        <v>7820212</v>
      </c>
      <c r="B399" t="s">
        <v>81</v>
      </c>
      <c r="C399" t="s">
        <v>96</v>
      </c>
      <c r="D399" t="s">
        <v>414</v>
      </c>
      <c r="E399" t="s">
        <v>1153</v>
      </c>
      <c r="F399" s="6">
        <v>4.3010752688172043E-3</v>
      </c>
      <c r="G399" t="s">
        <v>286</v>
      </c>
      <c r="H399" t="s">
        <v>982</v>
      </c>
      <c r="I399">
        <v>81.834999999999994</v>
      </c>
      <c r="J399" s="1">
        <v>0.13979135453701019</v>
      </c>
      <c r="K399" s="1">
        <v>0.24774193548387097</v>
      </c>
      <c r="L399" s="1">
        <v>0.42365591397849461</v>
      </c>
      <c r="M399" s="1">
        <v>0.35225807107904905</v>
      </c>
      <c r="N399" s="1">
        <v>6.0125313779359224E-4</v>
      </c>
    </row>
    <row r="400" spans="1:14" x14ac:dyDescent="0.35">
      <c r="A400">
        <v>7820212</v>
      </c>
      <c r="B400" t="s">
        <v>81</v>
      </c>
      <c r="C400" t="s">
        <v>96</v>
      </c>
      <c r="D400" t="s">
        <v>414</v>
      </c>
      <c r="E400" t="s">
        <v>1154</v>
      </c>
      <c r="F400" s="6">
        <v>2.1505376344086021E-3</v>
      </c>
      <c r="G400" t="s">
        <v>1104</v>
      </c>
      <c r="H400" t="s">
        <v>313</v>
      </c>
      <c r="I400">
        <v>94.825000000000003</v>
      </c>
      <c r="J400" s="1">
        <v>5.9402458369731903E-2</v>
      </c>
      <c r="K400" s="1">
        <v>0.20924731182795697</v>
      </c>
      <c r="L400" s="1">
        <v>0.20989247311827955</v>
      </c>
      <c r="M400" s="1">
        <v>0.20408602478683635</v>
      </c>
      <c r="N400" s="1">
        <v>1.2774722230049872E-4</v>
      </c>
    </row>
    <row r="401" spans="1:14" x14ac:dyDescent="0.35">
      <c r="A401">
        <v>7820212</v>
      </c>
      <c r="B401" t="s">
        <v>81</v>
      </c>
      <c r="C401" t="s">
        <v>96</v>
      </c>
      <c r="D401" t="s">
        <v>414</v>
      </c>
      <c r="E401" t="s">
        <v>1155</v>
      </c>
      <c r="F401" s="6">
        <v>6.4516129032258064E-3</v>
      </c>
      <c r="G401" t="s">
        <v>425</v>
      </c>
      <c r="H401" t="s">
        <v>843</v>
      </c>
      <c r="I401">
        <v>74.489999999999995</v>
      </c>
      <c r="J401" s="1">
        <v>-8.9184105396270752E-2</v>
      </c>
      <c r="K401" s="1">
        <v>0.42258064516129035</v>
      </c>
      <c r="L401" s="1">
        <v>0.50838709677419358</v>
      </c>
      <c r="M401" s="1">
        <v>0.4812903127362651</v>
      </c>
      <c r="N401" s="1">
        <v>-5.7538132513723064E-4</v>
      </c>
    </row>
    <row r="402" spans="1:14" x14ac:dyDescent="0.35">
      <c r="A402">
        <v>7820212</v>
      </c>
      <c r="B402" t="s">
        <v>81</v>
      </c>
      <c r="C402" t="s">
        <v>96</v>
      </c>
      <c r="D402" t="s">
        <v>414</v>
      </c>
      <c r="E402" t="s">
        <v>1156</v>
      </c>
      <c r="F402" s="6">
        <v>2.1505376344086021E-3</v>
      </c>
      <c r="G402" t="s">
        <v>846</v>
      </c>
      <c r="H402" t="s">
        <v>1157</v>
      </c>
      <c r="I402">
        <v>82.110000000000014</v>
      </c>
      <c r="J402" s="1">
        <v>0</v>
      </c>
      <c r="K402" s="1">
        <v>0.17075268817204303</v>
      </c>
      <c r="L402" s="1">
        <v>0.19763440860215056</v>
      </c>
      <c r="M402" s="1">
        <v>0.16516129688550069</v>
      </c>
      <c r="N402" s="1">
        <v>0</v>
      </c>
    </row>
    <row r="403" spans="1:14" x14ac:dyDescent="0.35">
      <c r="A403">
        <v>7820212</v>
      </c>
      <c r="B403" t="s">
        <v>81</v>
      </c>
      <c r="C403" t="s">
        <v>96</v>
      </c>
      <c r="D403" t="s">
        <v>414</v>
      </c>
      <c r="E403" t="s">
        <v>442</v>
      </c>
      <c r="F403" s="6">
        <v>4.3010752688172043E-3</v>
      </c>
      <c r="G403" t="s">
        <v>443</v>
      </c>
      <c r="H403" t="s">
        <v>444</v>
      </c>
      <c r="I403">
        <v>88.295000000000002</v>
      </c>
      <c r="J403" s="1">
        <v>3.5832691937685013E-2</v>
      </c>
      <c r="K403" s="1">
        <v>0.39053763440860212</v>
      </c>
      <c r="L403" s="1">
        <v>0.39784946236559138</v>
      </c>
      <c r="M403" s="1">
        <v>0.3797849593623992</v>
      </c>
      <c r="N403" s="1">
        <v>1.5411910510832263E-4</v>
      </c>
    </row>
    <row r="404" spans="1:14" x14ac:dyDescent="0.35">
      <c r="A404">
        <v>7820212</v>
      </c>
      <c r="B404" t="s">
        <v>81</v>
      </c>
      <c r="C404" t="s">
        <v>96</v>
      </c>
      <c r="D404" t="s">
        <v>414</v>
      </c>
      <c r="E404" t="s">
        <v>1158</v>
      </c>
      <c r="F404" s="6">
        <v>2.1505376344086021E-3</v>
      </c>
      <c r="G404" t="s">
        <v>184</v>
      </c>
      <c r="H404" t="s">
        <v>656</v>
      </c>
      <c r="I404">
        <v>83.484999999999999</v>
      </c>
      <c r="J404" s="1">
        <v>4.4687733054161072E-2</v>
      </c>
      <c r="K404" s="1">
        <v>0.16387096774193549</v>
      </c>
      <c r="L404" s="1">
        <v>0.19354838709677419</v>
      </c>
      <c r="M404" s="1">
        <v>0.17956989247311828</v>
      </c>
      <c r="N404" s="1">
        <v>9.6102651729378644E-5</v>
      </c>
    </row>
    <row r="405" spans="1:14" x14ac:dyDescent="0.35">
      <c r="A405">
        <v>7820212</v>
      </c>
      <c r="B405" t="s">
        <v>81</v>
      </c>
      <c r="C405" t="s">
        <v>96</v>
      </c>
      <c r="D405" t="s">
        <v>414</v>
      </c>
      <c r="E405" t="s">
        <v>1159</v>
      </c>
      <c r="F405" s="6">
        <v>4.3010752688172043E-3</v>
      </c>
      <c r="G405" t="s">
        <v>1008</v>
      </c>
      <c r="H405" t="s">
        <v>1160</v>
      </c>
      <c r="I405">
        <v>87.844999999999999</v>
      </c>
      <c r="J405" s="1">
        <v>0</v>
      </c>
      <c r="K405" s="1">
        <v>0.35483870967741937</v>
      </c>
      <c r="L405" s="1">
        <v>0.38064516129032255</v>
      </c>
      <c r="M405" s="1">
        <v>0.3789247246198757</v>
      </c>
      <c r="N405" s="1">
        <v>0</v>
      </c>
    </row>
    <row r="406" spans="1:14" x14ac:dyDescent="0.35">
      <c r="A406">
        <v>7820212</v>
      </c>
      <c r="B406" t="s">
        <v>81</v>
      </c>
      <c r="C406" t="s">
        <v>96</v>
      </c>
      <c r="D406" t="s">
        <v>414</v>
      </c>
      <c r="E406" t="s">
        <v>1161</v>
      </c>
      <c r="F406" s="6">
        <v>4.3010752688172043E-3</v>
      </c>
      <c r="G406" t="s">
        <v>816</v>
      </c>
      <c r="H406" t="s">
        <v>182</v>
      </c>
      <c r="I406">
        <v>81.25</v>
      </c>
      <c r="J406" s="1">
        <v>-9.7230277955532074E-2</v>
      </c>
      <c r="K406" s="1">
        <v>0.34623655913978496</v>
      </c>
      <c r="L406" s="1">
        <v>0.31612903225806449</v>
      </c>
      <c r="M406" s="1">
        <v>0.34967743248067878</v>
      </c>
      <c r="N406" s="1">
        <v>-4.1819474389476159E-4</v>
      </c>
    </row>
    <row r="407" spans="1:14" x14ac:dyDescent="0.35">
      <c r="A407">
        <v>7820212</v>
      </c>
      <c r="B407" t="s">
        <v>81</v>
      </c>
      <c r="C407" t="s">
        <v>96</v>
      </c>
      <c r="D407" t="s">
        <v>414</v>
      </c>
      <c r="E407" t="s">
        <v>451</v>
      </c>
      <c r="F407" s="6">
        <v>4.3010752688172043E-3</v>
      </c>
      <c r="G407" t="s">
        <v>452</v>
      </c>
      <c r="H407" t="s">
        <v>436</v>
      </c>
      <c r="I407">
        <v>60.294999999999995</v>
      </c>
      <c r="J407" s="1">
        <v>2.577692735940218E-3</v>
      </c>
      <c r="K407" s="1">
        <v>0.21720430107526881</v>
      </c>
      <c r="L407" s="1">
        <v>0.35440860215053765</v>
      </c>
      <c r="M407" s="1">
        <v>0.25978495279947916</v>
      </c>
      <c r="N407" s="1">
        <v>1.1086850477162228E-5</v>
      </c>
    </row>
    <row r="408" spans="1:14" x14ac:dyDescent="0.35">
      <c r="A408">
        <v>7820212</v>
      </c>
      <c r="B408" t="s">
        <v>81</v>
      </c>
      <c r="C408" t="s">
        <v>96</v>
      </c>
      <c r="D408" t="s">
        <v>414</v>
      </c>
      <c r="E408" t="s">
        <v>1162</v>
      </c>
      <c r="F408" s="6">
        <v>6.4516129032258064E-3</v>
      </c>
      <c r="G408" t="s">
        <v>1163</v>
      </c>
      <c r="H408" t="s">
        <v>241</v>
      </c>
      <c r="I408">
        <v>81.375</v>
      </c>
      <c r="J408" s="1">
        <v>-4.7248002141714096E-2</v>
      </c>
      <c r="K408" s="1">
        <v>0.4535483870967742</v>
      </c>
      <c r="L408" s="1">
        <v>0.52580645161290318</v>
      </c>
      <c r="M408" s="1">
        <v>0.52516130016696072</v>
      </c>
      <c r="N408" s="1">
        <v>-3.0482582026912318E-4</v>
      </c>
    </row>
    <row r="409" spans="1:14" x14ac:dyDescent="0.35">
      <c r="A409">
        <v>7820212</v>
      </c>
      <c r="B409" t="s">
        <v>81</v>
      </c>
      <c r="C409" t="s">
        <v>96</v>
      </c>
      <c r="D409" t="s">
        <v>414</v>
      </c>
      <c r="E409" t="s">
        <v>465</v>
      </c>
      <c r="F409" s="6">
        <v>2.1505376344086021E-3</v>
      </c>
      <c r="G409" t="s">
        <v>466</v>
      </c>
      <c r="H409" t="s">
        <v>467</v>
      </c>
      <c r="I409">
        <v>85.58</v>
      </c>
      <c r="J409" s="1">
        <v>2.9441595077514648E-2</v>
      </c>
      <c r="K409" s="1">
        <v>0.1529032258064516</v>
      </c>
      <c r="L409" s="1">
        <v>0.19741935483870968</v>
      </c>
      <c r="M409" s="1">
        <v>0.18387096774193548</v>
      </c>
      <c r="N409" s="1">
        <v>6.3315258231214298E-5</v>
      </c>
    </row>
    <row r="410" spans="1:14" x14ac:dyDescent="0.35">
      <c r="A410">
        <v>7820212</v>
      </c>
      <c r="B410" t="s">
        <v>81</v>
      </c>
      <c r="C410" t="s">
        <v>96</v>
      </c>
      <c r="D410" t="s">
        <v>1164</v>
      </c>
      <c r="E410" t="s">
        <v>1165</v>
      </c>
      <c r="F410" s="6">
        <v>4.3010752688172043E-3</v>
      </c>
      <c r="G410" t="s">
        <v>1132</v>
      </c>
      <c r="H410" t="s">
        <v>443</v>
      </c>
      <c r="I410">
        <v>93.014999999999986</v>
      </c>
      <c r="J410" s="1">
        <v>-7.7872626483440399E-2</v>
      </c>
      <c r="K410" s="1">
        <v>0.41548387096774192</v>
      </c>
      <c r="L410" s="1">
        <v>0.39053763440860212</v>
      </c>
      <c r="M410" s="1">
        <v>0.4</v>
      </c>
      <c r="N410" s="1">
        <v>-3.3493602788576518E-4</v>
      </c>
    </row>
    <row r="411" spans="1:14" x14ac:dyDescent="0.35">
      <c r="A411">
        <v>7820212</v>
      </c>
      <c r="B411" t="s">
        <v>81</v>
      </c>
      <c r="C411" t="s">
        <v>96</v>
      </c>
      <c r="D411" t="s">
        <v>525</v>
      </c>
      <c r="E411" t="s">
        <v>1058</v>
      </c>
      <c r="F411" s="6">
        <v>6.4516129032258064E-3</v>
      </c>
      <c r="G411" t="s">
        <v>1059</v>
      </c>
      <c r="H411" t="s">
        <v>1060</v>
      </c>
      <c r="I411">
        <v>78.884999999999991</v>
      </c>
      <c r="J411" s="1">
        <v>8.4430143237113953E-2</v>
      </c>
      <c r="K411" s="1">
        <v>0.31870967741935485</v>
      </c>
      <c r="L411" s="1">
        <v>0.61354838709677417</v>
      </c>
      <c r="M411" s="1">
        <v>0.50903226790889622</v>
      </c>
      <c r="N411" s="1">
        <v>5.4471060152976741E-4</v>
      </c>
    </row>
    <row r="412" spans="1:14" x14ac:dyDescent="0.35">
      <c r="A412">
        <v>7820212</v>
      </c>
      <c r="B412" t="s">
        <v>81</v>
      </c>
      <c r="C412" t="s">
        <v>96</v>
      </c>
      <c r="D412" t="s">
        <v>1166</v>
      </c>
      <c r="E412" t="s">
        <v>1167</v>
      </c>
      <c r="F412" s="6">
        <v>8.6021505376344086E-3</v>
      </c>
      <c r="G412" t="s">
        <v>308</v>
      </c>
      <c r="H412" t="s">
        <v>741</v>
      </c>
      <c r="I412">
        <v>82.064999999999998</v>
      </c>
      <c r="J412" s="1">
        <v>-3.1802907586097717E-2</v>
      </c>
      <c r="K412" s="1">
        <v>0.61763440860215046</v>
      </c>
      <c r="L412" s="1">
        <v>0.7492473118279569</v>
      </c>
      <c r="M412" s="1">
        <v>0.70537634408602146</v>
      </c>
      <c r="N412" s="1">
        <v>-2.735733985900879E-4</v>
      </c>
    </row>
    <row r="413" spans="1:14" x14ac:dyDescent="0.35">
      <c r="A413">
        <v>7820212</v>
      </c>
      <c r="B413" t="s">
        <v>81</v>
      </c>
      <c r="C413" t="s">
        <v>96</v>
      </c>
      <c r="D413" t="s">
        <v>1166</v>
      </c>
      <c r="E413" t="s">
        <v>1168</v>
      </c>
      <c r="F413" s="6">
        <v>8.6021505376344086E-3</v>
      </c>
      <c r="G413" t="s">
        <v>1169</v>
      </c>
      <c r="H413" t="s">
        <v>206</v>
      </c>
      <c r="I413">
        <v>87.78</v>
      </c>
      <c r="J413" s="1">
        <v>0.22698912024497986</v>
      </c>
      <c r="K413" s="1">
        <v>0.6279569892473118</v>
      </c>
      <c r="L413" s="1">
        <v>0.86021505376344087</v>
      </c>
      <c r="M413" s="1">
        <v>0.75526884345598122</v>
      </c>
      <c r="N413" s="1">
        <v>1.9525945827525149E-3</v>
      </c>
    </row>
    <row r="414" spans="1:14" x14ac:dyDescent="0.35">
      <c r="A414">
        <v>7820212</v>
      </c>
      <c r="B414" t="s">
        <v>81</v>
      </c>
      <c r="C414" t="s">
        <v>96</v>
      </c>
      <c r="D414" t="s">
        <v>1166</v>
      </c>
      <c r="E414" t="s">
        <v>1170</v>
      </c>
      <c r="F414" s="6">
        <v>6.4516129032258064E-3</v>
      </c>
      <c r="G414" t="s">
        <v>802</v>
      </c>
      <c r="H414" t="s">
        <v>819</v>
      </c>
      <c r="I414">
        <v>75.025000000000006</v>
      </c>
      <c r="J414" s="1">
        <v>-0.11394161731004715</v>
      </c>
      <c r="K414" s="1">
        <v>0.38387096774193546</v>
      </c>
      <c r="L414" s="1">
        <v>0.47548387096774197</v>
      </c>
      <c r="M414" s="1">
        <v>0.4845161290322581</v>
      </c>
      <c r="N414" s="1">
        <v>-7.3510720845191711E-4</v>
      </c>
    </row>
    <row r="415" spans="1:14" x14ac:dyDescent="0.35">
      <c r="A415">
        <f>A414</f>
        <v>7820212</v>
      </c>
      <c r="B415" t="str">
        <f>B414</f>
        <v>Cherokee Charter Academy</v>
      </c>
      <c r="C415" t="str">
        <f>C414</f>
        <v>E</v>
      </c>
      <c r="D415" s="4" t="s">
        <v>2937</v>
      </c>
      <c r="F415" s="6">
        <v>1</v>
      </c>
      <c r="J415" s="1" t="s">
        <v>2938</v>
      </c>
      <c r="K415" s="1">
        <v>75.015483870967756</v>
      </c>
      <c r="L415" s="1">
        <v>89.487096774193546</v>
      </c>
      <c r="M415" s="1">
        <v>82.496129741053409</v>
      </c>
      <c r="N415" s="1">
        <v>-1.7038054053261083E-3</v>
      </c>
    </row>
    <row r="416" spans="1:14" x14ac:dyDescent="0.35">
      <c r="A416">
        <v>7830611</v>
      </c>
      <c r="B416" t="s">
        <v>28</v>
      </c>
      <c r="C416" t="s">
        <v>96</v>
      </c>
      <c r="D416" t="s">
        <v>133</v>
      </c>
      <c r="E416" t="s">
        <v>1196</v>
      </c>
      <c r="F416" s="6">
        <v>5.5555555555555558E-3</v>
      </c>
      <c r="G416" t="s">
        <v>1197</v>
      </c>
      <c r="H416" t="s">
        <v>488</v>
      </c>
      <c r="I416">
        <v>74.75</v>
      </c>
      <c r="J416" s="1">
        <v>3.3196665346622467E-2</v>
      </c>
      <c r="K416" s="1">
        <v>0.23833333333333334</v>
      </c>
      <c r="L416" s="1">
        <v>0.49555555555555558</v>
      </c>
      <c r="M416" s="1">
        <v>0.41555557250976566</v>
      </c>
      <c r="N416" s="1">
        <v>1.8442591859234704E-4</v>
      </c>
    </row>
    <row r="417" spans="1:14" x14ac:dyDescent="0.35">
      <c r="A417">
        <v>7830611</v>
      </c>
      <c r="B417" t="s">
        <v>28</v>
      </c>
      <c r="C417" t="s">
        <v>96</v>
      </c>
      <c r="D417" t="s">
        <v>141</v>
      </c>
      <c r="E417" t="s">
        <v>142</v>
      </c>
      <c r="F417" s="6">
        <v>5.5555555555555558E-3</v>
      </c>
      <c r="G417" t="s">
        <v>143</v>
      </c>
      <c r="H417" t="s">
        <v>144</v>
      </c>
      <c r="I417">
        <v>68.174999999999997</v>
      </c>
      <c r="J417" s="1">
        <v>5.0989124923944473E-2</v>
      </c>
      <c r="K417" s="1">
        <v>0.21777777777777779</v>
      </c>
      <c r="L417" s="1">
        <v>0.42722222222222228</v>
      </c>
      <c r="M417" s="1">
        <v>0.37888887193467885</v>
      </c>
      <c r="N417" s="1">
        <v>2.8327291624413595E-4</v>
      </c>
    </row>
    <row r="418" spans="1:14" x14ac:dyDescent="0.35">
      <c r="A418">
        <v>7830611</v>
      </c>
      <c r="B418" t="s">
        <v>28</v>
      </c>
      <c r="C418" t="s">
        <v>96</v>
      </c>
      <c r="D418" t="s">
        <v>141</v>
      </c>
      <c r="E418" t="s">
        <v>1198</v>
      </c>
      <c r="F418" s="6">
        <v>6.1111111111111109E-2</v>
      </c>
      <c r="G418" t="s">
        <v>1199</v>
      </c>
      <c r="H418" t="s">
        <v>342</v>
      </c>
      <c r="I418">
        <v>61.944999999999993</v>
      </c>
      <c r="J418" s="1">
        <v>5.2765789441764355E-3</v>
      </c>
      <c r="K418" s="1">
        <v>1.8394444444444444</v>
      </c>
      <c r="L418" s="1">
        <v>4.2594444444444441</v>
      </c>
      <c r="M418" s="1">
        <v>3.782777871025933</v>
      </c>
      <c r="N418" s="1">
        <v>3.224576021441155E-4</v>
      </c>
    </row>
    <row r="419" spans="1:14" x14ac:dyDescent="0.35">
      <c r="A419">
        <v>7830611</v>
      </c>
      <c r="B419" t="s">
        <v>28</v>
      </c>
      <c r="C419" t="s">
        <v>96</v>
      </c>
      <c r="D419" t="s">
        <v>141</v>
      </c>
      <c r="E419" t="s">
        <v>145</v>
      </c>
      <c r="F419" s="6">
        <v>2.7777777777777776E-2</v>
      </c>
      <c r="G419" t="s">
        <v>146</v>
      </c>
      <c r="H419" t="s">
        <v>147</v>
      </c>
      <c r="I419">
        <v>83.724999999999994</v>
      </c>
      <c r="J419" s="1">
        <v>0.21720258891582489</v>
      </c>
      <c r="K419" s="1">
        <v>1.6805555555555554</v>
      </c>
      <c r="L419" s="1">
        <v>2.7249999999999996</v>
      </c>
      <c r="M419" s="1">
        <v>2.3249999152289496</v>
      </c>
      <c r="N419" s="1">
        <v>6.033405247661802E-3</v>
      </c>
    </row>
    <row r="420" spans="1:14" x14ac:dyDescent="0.35">
      <c r="A420">
        <v>7830611</v>
      </c>
      <c r="B420" t="s">
        <v>28</v>
      </c>
      <c r="C420" t="s">
        <v>96</v>
      </c>
      <c r="D420" t="s">
        <v>141</v>
      </c>
      <c r="E420" t="s">
        <v>148</v>
      </c>
      <c r="F420" s="6">
        <v>1.1111111111111112E-2</v>
      </c>
      <c r="G420" t="s">
        <v>149</v>
      </c>
      <c r="H420" t="s">
        <v>144</v>
      </c>
      <c r="I420">
        <v>72.44</v>
      </c>
      <c r="J420" s="1">
        <v>3.3232513815164566E-2</v>
      </c>
      <c r="K420" s="1">
        <v>0.73777777777777787</v>
      </c>
      <c r="L420" s="1">
        <v>0.85444444444444456</v>
      </c>
      <c r="M420" s="1">
        <v>0.80444446139865455</v>
      </c>
      <c r="N420" s="1">
        <v>3.6925015350182855E-4</v>
      </c>
    </row>
    <row r="421" spans="1:14" x14ac:dyDescent="0.35">
      <c r="A421">
        <v>7830611</v>
      </c>
      <c r="B421" t="s">
        <v>28</v>
      </c>
      <c r="C421" t="s">
        <v>96</v>
      </c>
      <c r="D421" t="s">
        <v>141</v>
      </c>
      <c r="E421" t="s">
        <v>150</v>
      </c>
      <c r="F421" s="6">
        <v>0.15277777777777779</v>
      </c>
      <c r="G421" t="s">
        <v>151</v>
      </c>
      <c r="H421" t="s">
        <v>152</v>
      </c>
      <c r="I421">
        <v>60.245000000000005</v>
      </c>
      <c r="J421" s="1">
        <v>-4.8293780535459518E-2</v>
      </c>
      <c r="K421" s="1">
        <v>4.125</v>
      </c>
      <c r="L421" s="1">
        <v>10.190277777777778</v>
      </c>
      <c r="M421" s="1">
        <v>9.212499883439806</v>
      </c>
      <c r="N421" s="1">
        <v>-7.378216470695205E-3</v>
      </c>
    </row>
    <row r="422" spans="1:14" x14ac:dyDescent="0.35">
      <c r="A422">
        <v>7830611</v>
      </c>
      <c r="B422" t="s">
        <v>28</v>
      </c>
      <c r="C422" t="s">
        <v>96</v>
      </c>
      <c r="D422" t="s">
        <v>141</v>
      </c>
      <c r="E422" t="s">
        <v>153</v>
      </c>
      <c r="F422" s="6">
        <v>5.5555555555555558E-3</v>
      </c>
      <c r="G422" t="s">
        <v>154</v>
      </c>
      <c r="H422" t="s">
        <v>155</v>
      </c>
      <c r="I422">
        <v>79.84</v>
      </c>
      <c r="J422" s="1">
        <v>8.9015118777751923E-2</v>
      </c>
      <c r="K422" s="1">
        <v>0.35388888888888892</v>
      </c>
      <c r="L422" s="1">
        <v>0.49333333333333335</v>
      </c>
      <c r="M422" s="1">
        <v>0.44388889736599396</v>
      </c>
      <c r="N422" s="1">
        <v>4.9452843765417738E-4</v>
      </c>
    </row>
    <row r="423" spans="1:14" x14ac:dyDescent="0.35">
      <c r="A423">
        <v>7830611</v>
      </c>
      <c r="B423" t="s">
        <v>28</v>
      </c>
      <c r="C423" t="s">
        <v>96</v>
      </c>
      <c r="D423" t="s">
        <v>141</v>
      </c>
      <c r="E423" t="s">
        <v>156</v>
      </c>
      <c r="F423" s="6">
        <v>1.3888888888888888E-2</v>
      </c>
      <c r="G423" t="s">
        <v>157</v>
      </c>
      <c r="H423" t="s">
        <v>158</v>
      </c>
      <c r="I423">
        <v>66.209999999999994</v>
      </c>
      <c r="J423" s="1">
        <v>-8.298289030790329E-2</v>
      </c>
      <c r="K423" s="1">
        <v>0.77499999999999991</v>
      </c>
      <c r="L423" s="1">
        <v>0.85555555555555551</v>
      </c>
      <c r="M423" s="1">
        <v>0.92083337571885848</v>
      </c>
      <c r="N423" s="1">
        <v>-1.1525401431653234E-3</v>
      </c>
    </row>
    <row r="424" spans="1:14" x14ac:dyDescent="0.35">
      <c r="A424">
        <v>7830611</v>
      </c>
      <c r="B424" t="s">
        <v>28</v>
      </c>
      <c r="C424" t="s">
        <v>96</v>
      </c>
      <c r="D424" t="s">
        <v>141</v>
      </c>
      <c r="E424" t="s">
        <v>159</v>
      </c>
      <c r="F424" s="6">
        <v>0.12222222222222222</v>
      </c>
      <c r="G424" t="s">
        <v>160</v>
      </c>
      <c r="H424" t="s">
        <v>161</v>
      </c>
      <c r="I424">
        <v>51.265000000000001</v>
      </c>
      <c r="J424" s="1">
        <v>-0.13444867730140686</v>
      </c>
      <c r="K424" s="1">
        <v>2.42</v>
      </c>
      <c r="L424" s="1">
        <v>6.7222222222222223</v>
      </c>
      <c r="M424" s="1">
        <v>6.2577778710259331</v>
      </c>
      <c r="N424" s="1">
        <v>-1.6432616114616393E-2</v>
      </c>
    </row>
    <row r="425" spans="1:14" x14ac:dyDescent="0.35">
      <c r="A425">
        <v>7830611</v>
      </c>
      <c r="B425" t="s">
        <v>28</v>
      </c>
      <c r="C425" t="s">
        <v>96</v>
      </c>
      <c r="D425" t="s">
        <v>141</v>
      </c>
      <c r="E425" t="s">
        <v>162</v>
      </c>
      <c r="F425" s="6">
        <v>0.13055555555555556</v>
      </c>
      <c r="G425" t="s">
        <v>163</v>
      </c>
      <c r="H425" t="s">
        <v>164</v>
      </c>
      <c r="I425">
        <v>43.59</v>
      </c>
      <c r="J425" s="1">
        <v>-0.11943843215703964</v>
      </c>
      <c r="K425" s="1">
        <v>3.4858333333333333</v>
      </c>
      <c r="L425" s="1">
        <v>7.8463888888888897</v>
      </c>
      <c r="M425" s="1">
        <v>5.6922220230102543</v>
      </c>
      <c r="N425" s="1">
        <v>-1.5593350864946844E-2</v>
      </c>
    </row>
    <row r="426" spans="1:14" x14ac:dyDescent="0.35">
      <c r="A426">
        <v>7830611</v>
      </c>
      <c r="B426" t="s">
        <v>28</v>
      </c>
      <c r="C426" t="s">
        <v>96</v>
      </c>
      <c r="D426" t="s">
        <v>141</v>
      </c>
      <c r="E426" t="s">
        <v>165</v>
      </c>
      <c r="F426" s="6">
        <v>2.5000000000000001E-2</v>
      </c>
      <c r="G426" t="s">
        <v>166</v>
      </c>
      <c r="H426" t="s">
        <v>167</v>
      </c>
      <c r="I426">
        <v>78.355000000000004</v>
      </c>
      <c r="J426" s="1">
        <v>9.5933988690376282E-2</v>
      </c>
      <c r="K426" s="1">
        <v>1.3775000000000002</v>
      </c>
      <c r="L426" s="1">
        <v>2.2375000000000003</v>
      </c>
      <c r="M426" s="1">
        <v>1.9575000762939454</v>
      </c>
      <c r="N426" s="1">
        <v>2.3983497172594074E-3</v>
      </c>
    </row>
    <row r="427" spans="1:14" x14ac:dyDescent="0.35">
      <c r="A427">
        <v>7830611</v>
      </c>
      <c r="B427" t="s">
        <v>28</v>
      </c>
      <c r="C427" t="s">
        <v>96</v>
      </c>
      <c r="D427" t="s">
        <v>141</v>
      </c>
      <c r="E427" t="s">
        <v>168</v>
      </c>
      <c r="F427" s="6">
        <v>2.7777777777777776E-2</v>
      </c>
      <c r="G427" t="s">
        <v>169</v>
      </c>
      <c r="H427" t="s">
        <v>170</v>
      </c>
      <c r="I427">
        <v>74.515000000000001</v>
      </c>
      <c r="J427" s="1">
        <v>0.14672526717185974</v>
      </c>
      <c r="K427" s="1">
        <v>1.2</v>
      </c>
      <c r="L427" s="1">
        <v>2.5916666666666663</v>
      </c>
      <c r="M427" s="1">
        <v>2.0694444444444442</v>
      </c>
      <c r="N427" s="1">
        <v>4.0757018658849923E-3</v>
      </c>
    </row>
    <row r="428" spans="1:14" x14ac:dyDescent="0.35">
      <c r="A428">
        <v>7830611</v>
      </c>
      <c r="B428" t="s">
        <v>28</v>
      </c>
      <c r="C428" t="s">
        <v>96</v>
      </c>
      <c r="D428" t="s">
        <v>141</v>
      </c>
      <c r="E428" t="s">
        <v>174</v>
      </c>
      <c r="F428" s="6">
        <v>3.888888888888889E-2</v>
      </c>
      <c r="G428" t="s">
        <v>175</v>
      </c>
      <c r="H428" t="s">
        <v>176</v>
      </c>
      <c r="I428">
        <v>50.569999999999993</v>
      </c>
      <c r="J428" s="1">
        <v>-4.6703778207302094E-2</v>
      </c>
      <c r="K428" s="1">
        <v>1.365</v>
      </c>
      <c r="L428" s="1">
        <v>2.4655555555555555</v>
      </c>
      <c r="M428" s="1">
        <v>1.963888888888889</v>
      </c>
      <c r="N428" s="1">
        <v>-1.8162580413950814E-3</v>
      </c>
    </row>
    <row r="429" spans="1:14" x14ac:dyDescent="0.35">
      <c r="A429">
        <v>7830611</v>
      </c>
      <c r="B429" t="s">
        <v>28</v>
      </c>
      <c r="C429" t="s">
        <v>96</v>
      </c>
      <c r="D429" t="s">
        <v>141</v>
      </c>
      <c r="E429" t="s">
        <v>180</v>
      </c>
      <c r="F429" s="6">
        <v>0.15555555555555556</v>
      </c>
      <c r="G429" t="s">
        <v>181</v>
      </c>
      <c r="H429" t="s">
        <v>182</v>
      </c>
      <c r="I429">
        <v>61.555</v>
      </c>
      <c r="J429" s="1">
        <v>-1.9851366057991982E-2</v>
      </c>
      <c r="K429" s="1">
        <v>4.1222222222222227</v>
      </c>
      <c r="L429" s="1">
        <v>11.433333333333334</v>
      </c>
      <c r="M429" s="1">
        <v>9.5822219848632813</v>
      </c>
      <c r="N429" s="1">
        <v>-3.0879902756876416E-3</v>
      </c>
    </row>
    <row r="430" spans="1:14" x14ac:dyDescent="0.35">
      <c r="A430">
        <v>7830611</v>
      </c>
      <c r="B430" t="s">
        <v>28</v>
      </c>
      <c r="C430" t="s">
        <v>96</v>
      </c>
      <c r="D430" t="s">
        <v>141</v>
      </c>
      <c r="E430" t="s">
        <v>183</v>
      </c>
      <c r="F430" s="6">
        <v>8.3333333333333332E-3</v>
      </c>
      <c r="G430" t="s">
        <v>184</v>
      </c>
      <c r="H430" t="s">
        <v>185</v>
      </c>
      <c r="I430">
        <v>85.22</v>
      </c>
      <c r="J430" s="1">
        <v>0.14304152131080627</v>
      </c>
      <c r="K430" s="1">
        <v>0.63500000000000001</v>
      </c>
      <c r="L430" s="1">
        <v>0.77999999999999992</v>
      </c>
      <c r="M430" s="1">
        <v>0.71083335876464848</v>
      </c>
      <c r="N430" s="1">
        <v>1.1920126775900523E-3</v>
      </c>
    </row>
    <row r="431" spans="1:14" x14ac:dyDescent="0.35">
      <c r="A431">
        <v>7830611</v>
      </c>
      <c r="B431" t="s">
        <v>28</v>
      </c>
      <c r="C431" t="s">
        <v>96</v>
      </c>
      <c r="D431" t="s">
        <v>141</v>
      </c>
      <c r="E431" t="s">
        <v>186</v>
      </c>
      <c r="F431" s="6">
        <v>3.888888888888889E-2</v>
      </c>
      <c r="G431" t="s">
        <v>187</v>
      </c>
      <c r="H431" t="s">
        <v>188</v>
      </c>
      <c r="I431">
        <v>63.33</v>
      </c>
      <c r="J431" s="1">
        <v>-3.878723131492734E-3</v>
      </c>
      <c r="K431" s="1">
        <v>1.1277777777777778</v>
      </c>
      <c r="L431" s="1">
        <v>2.9011111111111108</v>
      </c>
      <c r="M431" s="1">
        <v>2.461666636996799</v>
      </c>
      <c r="N431" s="1">
        <v>-1.508392328913841E-4</v>
      </c>
    </row>
    <row r="432" spans="1:14" x14ac:dyDescent="0.35">
      <c r="A432">
        <v>7830611</v>
      </c>
      <c r="B432" t="s">
        <v>28</v>
      </c>
      <c r="C432" t="s">
        <v>96</v>
      </c>
      <c r="D432" t="s">
        <v>141</v>
      </c>
      <c r="E432" t="s">
        <v>189</v>
      </c>
      <c r="F432" s="6">
        <v>0.10277777777777777</v>
      </c>
      <c r="G432" t="s">
        <v>190</v>
      </c>
      <c r="H432" t="s">
        <v>191</v>
      </c>
      <c r="I432">
        <v>63.620000000000005</v>
      </c>
      <c r="J432" s="1">
        <v>-4.7938454896211624E-2</v>
      </c>
      <c r="K432" s="1">
        <v>3.4327777777777775</v>
      </c>
      <c r="L432" s="1">
        <v>7.03</v>
      </c>
      <c r="M432" s="1">
        <v>6.5366665098402237</v>
      </c>
      <c r="N432" s="1">
        <v>-4.9270078643328611E-3</v>
      </c>
    </row>
    <row r="433" spans="1:14" x14ac:dyDescent="0.35">
      <c r="A433">
        <v>7830611</v>
      </c>
      <c r="B433" t="s">
        <v>28</v>
      </c>
      <c r="C433" t="s">
        <v>96</v>
      </c>
      <c r="D433" t="s">
        <v>141</v>
      </c>
      <c r="E433" t="s">
        <v>192</v>
      </c>
      <c r="F433" s="6">
        <v>3.888888888888889E-2</v>
      </c>
      <c r="G433" t="s">
        <v>193</v>
      </c>
      <c r="H433" t="s">
        <v>194</v>
      </c>
      <c r="I433">
        <v>59.225000000000001</v>
      </c>
      <c r="J433" s="1">
        <v>-3.2084573060274124E-2</v>
      </c>
      <c r="K433" s="1">
        <v>1.0033333333333334</v>
      </c>
      <c r="L433" s="1">
        <v>2.5316666666666663</v>
      </c>
      <c r="M433" s="1">
        <v>2.3022222518920898</v>
      </c>
      <c r="N433" s="1">
        <v>-1.2477333967884383E-3</v>
      </c>
    </row>
    <row r="434" spans="1:14" x14ac:dyDescent="0.35">
      <c r="A434">
        <v>7830611</v>
      </c>
      <c r="B434" t="s">
        <v>28</v>
      </c>
      <c r="C434" t="s">
        <v>96</v>
      </c>
      <c r="D434" t="s">
        <v>199</v>
      </c>
      <c r="E434" t="s">
        <v>1200</v>
      </c>
      <c r="F434" s="6">
        <v>2.7777777777777779E-3</v>
      </c>
      <c r="G434" t="s">
        <v>1201</v>
      </c>
      <c r="H434" t="s">
        <v>266</v>
      </c>
      <c r="I434">
        <v>61.15</v>
      </c>
      <c r="J434" s="1">
        <v>-0.25758847594261169</v>
      </c>
      <c r="K434" s="1">
        <v>0.11972222222222223</v>
      </c>
      <c r="L434" s="1">
        <v>0.15138888888888891</v>
      </c>
      <c r="M434" s="1">
        <v>0.16972221798366971</v>
      </c>
      <c r="N434" s="1">
        <v>-7.1552354428503254E-4</v>
      </c>
    </row>
    <row r="435" spans="1:14" x14ac:dyDescent="0.35">
      <c r="A435">
        <v>7830611</v>
      </c>
      <c r="B435" t="s">
        <v>28</v>
      </c>
      <c r="C435" t="s">
        <v>96</v>
      </c>
      <c r="D435" t="s">
        <v>203</v>
      </c>
      <c r="E435" t="s">
        <v>207</v>
      </c>
      <c r="F435" s="6">
        <v>2.7777777777777779E-3</v>
      </c>
      <c r="G435" t="s">
        <v>208</v>
      </c>
      <c r="H435" t="s">
        <v>206</v>
      </c>
      <c r="I435">
        <v>87.305000000000007</v>
      </c>
      <c r="J435" s="1">
        <v>0.20112185180187225</v>
      </c>
      <c r="K435" s="1">
        <v>0.20805555555555558</v>
      </c>
      <c r="L435" s="1">
        <v>0.27777777777777779</v>
      </c>
      <c r="M435" s="1">
        <v>0.24250000847710504</v>
      </c>
      <c r="N435" s="1">
        <v>5.5867181056075627E-4</v>
      </c>
    </row>
    <row r="436" spans="1:14" x14ac:dyDescent="0.35">
      <c r="A436">
        <v>7830611</v>
      </c>
      <c r="B436" t="s">
        <v>28</v>
      </c>
      <c r="C436" t="s">
        <v>96</v>
      </c>
      <c r="D436" t="s">
        <v>203</v>
      </c>
      <c r="E436" t="s">
        <v>834</v>
      </c>
      <c r="F436" s="6">
        <v>1.1111111111111112E-2</v>
      </c>
      <c r="G436" t="s">
        <v>158</v>
      </c>
      <c r="H436" t="s">
        <v>1042</v>
      </c>
      <c r="I436">
        <v>83.964999999999989</v>
      </c>
      <c r="J436" s="1">
        <v>0.23728467524051666</v>
      </c>
      <c r="K436" s="1">
        <v>0.68444444444444452</v>
      </c>
      <c r="L436" s="1">
        <v>1.0788888888888888</v>
      </c>
      <c r="M436" s="1">
        <v>0.93333333333333335</v>
      </c>
      <c r="N436" s="1">
        <v>2.6364963915612963E-3</v>
      </c>
    </row>
    <row r="437" spans="1:14" x14ac:dyDescent="0.35">
      <c r="A437">
        <v>7830611</v>
      </c>
      <c r="B437" t="s">
        <v>28</v>
      </c>
      <c r="C437" t="s">
        <v>96</v>
      </c>
      <c r="D437" t="s">
        <v>203</v>
      </c>
      <c r="E437" t="s">
        <v>1202</v>
      </c>
      <c r="F437" s="6">
        <v>2.7777777777777779E-3</v>
      </c>
      <c r="G437" t="s">
        <v>686</v>
      </c>
      <c r="H437" t="s">
        <v>359</v>
      </c>
      <c r="I437">
        <v>63.914999999999999</v>
      </c>
      <c r="J437" s="1">
        <v>-7.5421747751533985E-3</v>
      </c>
      <c r="K437" s="1">
        <v>0.13111111111111112</v>
      </c>
      <c r="L437" s="1">
        <v>0.21027777777777779</v>
      </c>
      <c r="M437" s="1">
        <v>0.17777777777777778</v>
      </c>
      <c r="N437" s="1">
        <v>-2.095048548653722E-5</v>
      </c>
    </row>
    <row r="438" spans="1:14" x14ac:dyDescent="0.35">
      <c r="A438">
        <v>7830611</v>
      </c>
      <c r="B438" t="s">
        <v>28</v>
      </c>
      <c r="C438" t="s">
        <v>96</v>
      </c>
      <c r="D438" t="s">
        <v>231</v>
      </c>
      <c r="E438" t="s">
        <v>232</v>
      </c>
      <c r="F438" s="6">
        <v>2.7777777777777779E-3</v>
      </c>
      <c r="G438" t="s">
        <v>233</v>
      </c>
      <c r="H438" t="s">
        <v>234</v>
      </c>
      <c r="I438">
        <v>90.54</v>
      </c>
      <c r="J438" s="1">
        <v>6.8573534488677979E-2</v>
      </c>
      <c r="K438" s="1">
        <v>0.22694444444444445</v>
      </c>
      <c r="L438" s="1">
        <v>0.26500000000000001</v>
      </c>
      <c r="M438" s="1">
        <v>0.25138888888888888</v>
      </c>
      <c r="N438" s="1">
        <v>1.9048204024632774E-4</v>
      </c>
    </row>
    <row r="439" spans="1:14" x14ac:dyDescent="0.35">
      <c r="A439">
        <v>7830611</v>
      </c>
      <c r="B439" t="s">
        <v>28</v>
      </c>
      <c r="C439" t="s">
        <v>96</v>
      </c>
      <c r="D439" t="s">
        <v>272</v>
      </c>
      <c r="E439" t="s">
        <v>273</v>
      </c>
      <c r="F439" s="6">
        <v>5.5555555555555558E-3</v>
      </c>
      <c r="G439" t="s">
        <v>274</v>
      </c>
      <c r="H439" t="s">
        <v>236</v>
      </c>
      <c r="I439">
        <v>56.529999999999994</v>
      </c>
      <c r="J439" s="1">
        <v>-6.86178058385849E-2</v>
      </c>
      <c r="K439" s="1">
        <v>0.29388888888888887</v>
      </c>
      <c r="L439" s="1">
        <v>0.40444444444444444</v>
      </c>
      <c r="M439" s="1">
        <v>0.3144444359673394</v>
      </c>
      <c r="N439" s="1">
        <v>-3.8121003243658282E-4</v>
      </c>
    </row>
    <row r="440" spans="1:14" x14ac:dyDescent="0.35">
      <c r="A440">
        <f>A439</f>
        <v>7830611</v>
      </c>
      <c r="B440" t="str">
        <f>B439</f>
        <v>Cirrus Charter Academy</v>
      </c>
      <c r="C440" t="str">
        <f>C439</f>
        <v>E</v>
      </c>
      <c r="D440" s="4" t="s">
        <v>2937</v>
      </c>
      <c r="F440" s="6">
        <v>0.99999999999999978</v>
      </c>
      <c r="J440" s="1" t="s">
        <v>2938</v>
      </c>
      <c r="K440" s="1">
        <v>31.801388888888891</v>
      </c>
      <c r="L440" s="1">
        <v>69.228055555555542</v>
      </c>
      <c r="M440" s="1">
        <v>59.907499557071255</v>
      </c>
      <c r="N440" s="1">
        <v>-3.4165181687826084E-2</v>
      </c>
    </row>
    <row r="441" spans="1:14" x14ac:dyDescent="0.35">
      <c r="A441">
        <v>7830610</v>
      </c>
      <c r="B441" t="s">
        <v>30</v>
      </c>
      <c r="C441" t="s">
        <v>96</v>
      </c>
      <c r="D441" t="s">
        <v>1207</v>
      </c>
      <c r="E441" t="s">
        <v>1208</v>
      </c>
      <c r="F441" s="6">
        <v>8.771929824561403E-3</v>
      </c>
      <c r="G441" t="s">
        <v>1209</v>
      </c>
      <c r="H441" t="s">
        <v>997</v>
      </c>
      <c r="I441">
        <v>53.98</v>
      </c>
      <c r="J441" s="1">
        <v>-0.25459861755371094</v>
      </c>
      <c r="K441" s="1">
        <v>0.49824561403508766</v>
      </c>
      <c r="L441" s="1">
        <v>0.51228070175438589</v>
      </c>
      <c r="M441" s="1">
        <v>0.47280703092876231</v>
      </c>
      <c r="N441" s="1">
        <v>-2.2333212066114995E-3</v>
      </c>
    </row>
    <row r="442" spans="1:14" x14ac:dyDescent="0.35">
      <c r="A442">
        <v>7830610</v>
      </c>
      <c r="B442" t="s">
        <v>30</v>
      </c>
      <c r="C442" t="s">
        <v>96</v>
      </c>
      <c r="D442" t="s">
        <v>1207</v>
      </c>
      <c r="E442" t="s">
        <v>1210</v>
      </c>
      <c r="F442" s="6">
        <v>1.7543859649122806E-2</v>
      </c>
      <c r="G442" t="s">
        <v>802</v>
      </c>
      <c r="H442" t="s">
        <v>1211</v>
      </c>
      <c r="I442">
        <v>64.08</v>
      </c>
      <c r="J442" s="1">
        <v>-0.11984343826770782</v>
      </c>
      <c r="K442" s="1">
        <v>1.0438596491228069</v>
      </c>
      <c r="L442" s="1">
        <v>1.2842105263157895</v>
      </c>
      <c r="M442" s="1">
        <v>1.1245613767389664</v>
      </c>
      <c r="N442" s="1">
        <v>-2.1025164608369793E-3</v>
      </c>
    </row>
    <row r="443" spans="1:14" x14ac:dyDescent="0.35">
      <c r="A443">
        <v>7830610</v>
      </c>
      <c r="B443" t="s">
        <v>30</v>
      </c>
      <c r="C443" t="s">
        <v>96</v>
      </c>
      <c r="D443" t="s">
        <v>1207</v>
      </c>
      <c r="E443" t="s">
        <v>1212</v>
      </c>
      <c r="F443" s="6">
        <v>7.0175438596491229E-3</v>
      </c>
      <c r="G443" t="s">
        <v>1213</v>
      </c>
      <c r="H443" t="s">
        <v>513</v>
      </c>
      <c r="I443">
        <v>88.97</v>
      </c>
      <c r="J443" s="1">
        <v>7.7778689563274384E-2</v>
      </c>
      <c r="K443" s="1">
        <v>0.65333333333333332</v>
      </c>
      <c r="L443" s="1">
        <v>0.61473684210526314</v>
      </c>
      <c r="M443" s="1">
        <v>0.62456140350877198</v>
      </c>
      <c r="N443" s="1">
        <v>5.4581536535631145E-4</v>
      </c>
    </row>
    <row r="444" spans="1:14" x14ac:dyDescent="0.35">
      <c r="A444">
        <v>7830610</v>
      </c>
      <c r="B444" t="s">
        <v>30</v>
      </c>
      <c r="C444" t="s">
        <v>96</v>
      </c>
      <c r="D444" t="s">
        <v>1207</v>
      </c>
      <c r="E444" t="s">
        <v>1214</v>
      </c>
      <c r="F444" s="6">
        <v>0.12280701754385964</v>
      </c>
      <c r="G444" t="s">
        <v>898</v>
      </c>
      <c r="H444" t="s">
        <v>226</v>
      </c>
      <c r="I444">
        <v>80.03</v>
      </c>
      <c r="J444" s="1">
        <v>-0.10148371756076813</v>
      </c>
      <c r="K444" s="1">
        <v>9.7999999999999989</v>
      </c>
      <c r="L444" s="1">
        <v>9.3333333333333321</v>
      </c>
      <c r="M444" s="1">
        <v>9.8245614035087705</v>
      </c>
      <c r="N444" s="1">
        <v>-1.2462912682901348E-2</v>
      </c>
    </row>
    <row r="445" spans="1:14" x14ac:dyDescent="0.35">
      <c r="A445">
        <v>7830610</v>
      </c>
      <c r="B445" t="s">
        <v>30</v>
      </c>
      <c r="C445" t="s">
        <v>96</v>
      </c>
      <c r="D445" t="s">
        <v>1207</v>
      </c>
      <c r="E445" t="s">
        <v>1215</v>
      </c>
      <c r="F445" s="6">
        <v>3.5087719298245615E-3</v>
      </c>
      <c r="G445" t="s">
        <v>1123</v>
      </c>
      <c r="H445" t="s">
        <v>1216</v>
      </c>
      <c r="I445">
        <v>88.524999999999991</v>
      </c>
      <c r="J445" s="1">
        <v>9.9208243191242218E-2</v>
      </c>
      <c r="K445" s="1">
        <v>0.29614035087719298</v>
      </c>
      <c r="L445" s="1">
        <v>0.33017543859649123</v>
      </c>
      <c r="M445" s="1">
        <v>0.31052631578947371</v>
      </c>
      <c r="N445" s="1">
        <v>3.4809909891663935E-4</v>
      </c>
    </row>
    <row r="446" spans="1:14" x14ac:dyDescent="0.35">
      <c r="A446">
        <v>7830610</v>
      </c>
      <c r="B446" t="s">
        <v>30</v>
      </c>
      <c r="C446" t="s">
        <v>96</v>
      </c>
      <c r="D446" t="s">
        <v>1207</v>
      </c>
      <c r="E446" t="s">
        <v>1217</v>
      </c>
      <c r="F446" s="6">
        <v>1.5789473684210527E-2</v>
      </c>
      <c r="G446" t="s">
        <v>1218</v>
      </c>
      <c r="H446" t="s">
        <v>1219</v>
      </c>
      <c r="I446">
        <v>75.55</v>
      </c>
      <c r="J446" s="1">
        <v>4.9116455018520355E-2</v>
      </c>
      <c r="K446" s="1">
        <v>0.79894736842105263</v>
      </c>
      <c r="L446" s="1">
        <v>1.3357894736842104</v>
      </c>
      <c r="M446" s="1">
        <v>1.1936841864334911</v>
      </c>
      <c r="N446" s="1">
        <v>7.7552297397663725E-4</v>
      </c>
    </row>
    <row r="447" spans="1:14" x14ac:dyDescent="0.35">
      <c r="A447">
        <v>7830610</v>
      </c>
      <c r="B447" t="s">
        <v>30</v>
      </c>
      <c r="C447" t="s">
        <v>96</v>
      </c>
      <c r="D447" t="s">
        <v>1207</v>
      </c>
      <c r="E447" t="s">
        <v>1220</v>
      </c>
      <c r="F447" s="6">
        <v>3.3333333333333333E-2</v>
      </c>
      <c r="G447" t="s">
        <v>900</v>
      </c>
      <c r="H447" t="s">
        <v>1103</v>
      </c>
      <c r="I447">
        <v>62.489999999999995</v>
      </c>
      <c r="J447" s="1">
        <v>-0.15957589447498322</v>
      </c>
      <c r="K447" s="1">
        <v>1.5433333333333332</v>
      </c>
      <c r="L447" s="1">
        <v>2.2000000000000002</v>
      </c>
      <c r="M447" s="1">
        <v>2.0833333333333335</v>
      </c>
      <c r="N447" s="1">
        <v>-5.3191964824994406E-3</v>
      </c>
    </row>
    <row r="448" spans="1:14" x14ac:dyDescent="0.35">
      <c r="A448">
        <v>7830610</v>
      </c>
      <c r="B448" t="s">
        <v>30</v>
      </c>
      <c r="C448" t="s">
        <v>96</v>
      </c>
      <c r="D448" t="s">
        <v>1207</v>
      </c>
      <c r="E448" t="s">
        <v>1221</v>
      </c>
      <c r="F448" s="6">
        <v>4.912280701754386E-2</v>
      </c>
      <c r="G448" t="s">
        <v>1185</v>
      </c>
      <c r="H448" t="s">
        <v>488</v>
      </c>
      <c r="I448">
        <v>88.61999999999999</v>
      </c>
      <c r="J448" s="1">
        <v>7.460922934114933E-4</v>
      </c>
      <c r="K448" s="1">
        <v>4.0280701754385966</v>
      </c>
      <c r="L448" s="1">
        <v>4.3817543859649124</v>
      </c>
      <c r="M448" s="1">
        <v>4.3522806267989314</v>
      </c>
      <c r="N448" s="1">
        <v>3.6650147746529498E-5</v>
      </c>
    </row>
    <row r="449" spans="1:14" x14ac:dyDescent="0.35">
      <c r="A449">
        <v>7830610</v>
      </c>
      <c r="B449" t="s">
        <v>30</v>
      </c>
      <c r="C449" t="s">
        <v>96</v>
      </c>
      <c r="D449" t="s">
        <v>1207</v>
      </c>
      <c r="E449" t="s">
        <v>1222</v>
      </c>
      <c r="F449" s="6">
        <v>5.2631578947368418E-2</v>
      </c>
      <c r="G449" t="s">
        <v>220</v>
      </c>
      <c r="H449" t="s">
        <v>205</v>
      </c>
      <c r="I449">
        <v>69.589999999999989</v>
      </c>
      <c r="J449" s="1">
        <v>-0.11466850340366364</v>
      </c>
      <c r="K449" s="1">
        <v>3.5842105263157888</v>
      </c>
      <c r="L449" s="1">
        <v>4.0789473684210522</v>
      </c>
      <c r="M449" s="1">
        <v>3.6578947368421049</v>
      </c>
      <c r="N449" s="1">
        <v>-6.0351843896665064E-3</v>
      </c>
    </row>
    <row r="450" spans="1:14" x14ac:dyDescent="0.35">
      <c r="A450">
        <v>7830610</v>
      </c>
      <c r="B450" t="s">
        <v>30</v>
      </c>
      <c r="C450" t="s">
        <v>96</v>
      </c>
      <c r="D450" t="s">
        <v>1207</v>
      </c>
      <c r="E450" t="s">
        <v>834</v>
      </c>
      <c r="F450" s="6">
        <v>1.2280701754385965E-2</v>
      </c>
      <c r="G450" t="s">
        <v>538</v>
      </c>
      <c r="H450" t="s">
        <v>470</v>
      </c>
      <c r="I450">
        <v>77.460000000000008</v>
      </c>
      <c r="J450" s="1">
        <v>-0.11697074770927429</v>
      </c>
      <c r="K450" s="1">
        <v>1.025438596491228</v>
      </c>
      <c r="L450" s="1">
        <v>0.85842105263157897</v>
      </c>
      <c r="M450" s="1">
        <v>0.95175438596491224</v>
      </c>
      <c r="N450" s="1">
        <v>-1.4364828666051229E-3</v>
      </c>
    </row>
    <row r="451" spans="1:14" x14ac:dyDescent="0.35">
      <c r="A451">
        <v>7830610</v>
      </c>
      <c r="B451" t="s">
        <v>30</v>
      </c>
      <c r="C451" t="s">
        <v>96</v>
      </c>
      <c r="D451" t="s">
        <v>1207</v>
      </c>
      <c r="E451" t="s">
        <v>1223</v>
      </c>
      <c r="F451" s="6">
        <v>0.21052631578947367</v>
      </c>
      <c r="G451" t="s">
        <v>1134</v>
      </c>
      <c r="H451" t="s">
        <v>1224</v>
      </c>
      <c r="I451">
        <v>58.5</v>
      </c>
      <c r="J451" s="1">
        <v>-0.22266252338886261</v>
      </c>
      <c r="K451" s="1">
        <v>13.368421052631579</v>
      </c>
      <c r="L451" s="1">
        <v>12.694736842105263</v>
      </c>
      <c r="M451" s="1">
        <v>12.336841784025493</v>
      </c>
      <c r="N451" s="1">
        <v>-4.6876320713444761E-2</v>
      </c>
    </row>
    <row r="452" spans="1:14" x14ac:dyDescent="0.35">
      <c r="A452">
        <v>7830610</v>
      </c>
      <c r="B452" t="s">
        <v>30</v>
      </c>
      <c r="C452" t="s">
        <v>96</v>
      </c>
      <c r="D452" t="s">
        <v>1207</v>
      </c>
      <c r="E452" t="s">
        <v>1225</v>
      </c>
      <c r="F452" s="6">
        <v>1.5789473684210527E-2</v>
      </c>
      <c r="G452" t="s">
        <v>1002</v>
      </c>
      <c r="H452" t="s">
        <v>651</v>
      </c>
      <c r="I452">
        <v>57.825000000000003</v>
      </c>
      <c r="J452" s="1">
        <v>-0.27156224846839905</v>
      </c>
      <c r="K452" s="1">
        <v>0.90315789473684216</v>
      </c>
      <c r="L452" s="1">
        <v>0.75631578947368416</v>
      </c>
      <c r="M452" s="1">
        <v>0.91421055040861432</v>
      </c>
      <c r="N452" s="1">
        <v>-4.2878249758168275E-3</v>
      </c>
    </row>
    <row r="453" spans="1:14" x14ac:dyDescent="0.35">
      <c r="A453">
        <v>7830610</v>
      </c>
      <c r="B453" t="s">
        <v>30</v>
      </c>
      <c r="C453" t="s">
        <v>96</v>
      </c>
      <c r="D453" t="s">
        <v>1207</v>
      </c>
      <c r="E453" t="s">
        <v>1226</v>
      </c>
      <c r="F453" s="6">
        <v>1.0526315789473684E-2</v>
      </c>
      <c r="G453" t="s">
        <v>967</v>
      </c>
      <c r="H453" t="s">
        <v>843</v>
      </c>
      <c r="I453">
        <v>87.88</v>
      </c>
      <c r="J453" s="1">
        <v>-5.4123006761074066E-2</v>
      </c>
      <c r="K453" s="1">
        <v>0.94947368421052636</v>
      </c>
      <c r="L453" s="1">
        <v>0.82947368421052625</v>
      </c>
      <c r="M453" s="1">
        <v>0.92526317395662006</v>
      </c>
      <c r="N453" s="1">
        <v>-5.6971586064288491E-4</v>
      </c>
    </row>
    <row r="454" spans="1:14" x14ac:dyDescent="0.35">
      <c r="A454">
        <v>7830610</v>
      </c>
      <c r="B454" t="s">
        <v>30</v>
      </c>
      <c r="C454" t="s">
        <v>96</v>
      </c>
      <c r="D454" t="s">
        <v>1207</v>
      </c>
      <c r="E454" t="s">
        <v>1227</v>
      </c>
      <c r="F454" s="6">
        <v>8.24561403508772E-2</v>
      </c>
      <c r="G454" t="s">
        <v>194</v>
      </c>
      <c r="H454" t="s">
        <v>345</v>
      </c>
      <c r="I454">
        <v>69.214999999999989</v>
      </c>
      <c r="J454" s="1">
        <v>-6.786760687828064E-2</v>
      </c>
      <c r="K454" s="1">
        <v>5.3678947368421053</v>
      </c>
      <c r="L454" s="1">
        <v>6.3161403508771929</v>
      </c>
      <c r="M454" s="1">
        <v>5.7059646606445318</v>
      </c>
      <c r="N454" s="1">
        <v>-5.596100918033667E-3</v>
      </c>
    </row>
    <row r="455" spans="1:14" x14ac:dyDescent="0.35">
      <c r="A455">
        <v>7830610</v>
      </c>
      <c r="B455" t="s">
        <v>30</v>
      </c>
      <c r="C455" t="s">
        <v>96</v>
      </c>
      <c r="D455" t="s">
        <v>1207</v>
      </c>
      <c r="E455" t="s">
        <v>1228</v>
      </c>
      <c r="F455" s="6">
        <v>7.0175438596491229E-3</v>
      </c>
      <c r="G455" t="s">
        <v>508</v>
      </c>
      <c r="H455" t="s">
        <v>572</v>
      </c>
      <c r="I455">
        <v>90.11</v>
      </c>
      <c r="J455" s="1">
        <v>0.13884632289409637</v>
      </c>
      <c r="K455" s="1">
        <v>0.55017543859649132</v>
      </c>
      <c r="L455" s="1">
        <v>0.7003508771929825</v>
      </c>
      <c r="M455" s="1">
        <v>0.63228069104646378</v>
      </c>
      <c r="N455" s="1">
        <v>9.743601606603255E-4</v>
      </c>
    </row>
    <row r="456" spans="1:14" x14ac:dyDescent="0.35">
      <c r="A456">
        <v>7830610</v>
      </c>
      <c r="B456" t="s">
        <v>30</v>
      </c>
      <c r="C456" t="s">
        <v>96</v>
      </c>
      <c r="D456" t="s">
        <v>1207</v>
      </c>
      <c r="E456" t="s">
        <v>1229</v>
      </c>
      <c r="F456" s="6">
        <v>4.5614035087719301E-2</v>
      </c>
      <c r="G456" t="s">
        <v>1230</v>
      </c>
      <c r="H456" t="s">
        <v>491</v>
      </c>
      <c r="I456">
        <v>73.355000000000004</v>
      </c>
      <c r="J456" s="1">
        <v>-3.7720423191785812E-2</v>
      </c>
      <c r="K456" s="1">
        <v>3.2659649122807015</v>
      </c>
      <c r="L456" s="1">
        <v>3.5989473684210531</v>
      </c>
      <c r="M456" s="1">
        <v>3.3480702450400908</v>
      </c>
      <c r="N456" s="1">
        <v>-1.7205807069937389E-3</v>
      </c>
    </row>
    <row r="457" spans="1:14" x14ac:dyDescent="0.35">
      <c r="A457">
        <v>7830610</v>
      </c>
      <c r="B457" t="s">
        <v>30</v>
      </c>
      <c r="C457" t="s">
        <v>96</v>
      </c>
      <c r="D457" t="s">
        <v>1207</v>
      </c>
      <c r="E457" t="s">
        <v>1231</v>
      </c>
      <c r="F457" s="6">
        <v>9.1228070175438603E-2</v>
      </c>
      <c r="G457" t="s">
        <v>491</v>
      </c>
      <c r="H457" t="s">
        <v>721</v>
      </c>
      <c r="I457">
        <v>79.015000000000001</v>
      </c>
      <c r="J457" s="1">
        <v>-5.8358367532491684E-2</v>
      </c>
      <c r="K457" s="1">
        <v>7.1978947368421062</v>
      </c>
      <c r="L457" s="1">
        <v>7.3894736842105271</v>
      </c>
      <c r="M457" s="1">
        <v>7.2161402116742055</v>
      </c>
      <c r="N457" s="1">
        <v>-5.323921248578189E-3</v>
      </c>
    </row>
    <row r="458" spans="1:14" x14ac:dyDescent="0.35">
      <c r="A458">
        <v>7830610</v>
      </c>
      <c r="B458" t="s">
        <v>30</v>
      </c>
      <c r="C458" t="s">
        <v>96</v>
      </c>
      <c r="D458" t="s">
        <v>492</v>
      </c>
      <c r="E458" t="s">
        <v>794</v>
      </c>
      <c r="F458" s="6">
        <v>1.7543859649122807E-3</v>
      </c>
      <c r="G458" t="s">
        <v>229</v>
      </c>
      <c r="H458" t="s">
        <v>795</v>
      </c>
      <c r="I458">
        <v>74.805000000000007</v>
      </c>
      <c r="J458" s="1">
        <v>5.2663378417491913E-2</v>
      </c>
      <c r="K458" s="1">
        <v>0.11052631578947368</v>
      </c>
      <c r="L458" s="1">
        <v>0.14596491228070177</v>
      </c>
      <c r="M458" s="1">
        <v>0.13122807552939966</v>
      </c>
      <c r="N458" s="1">
        <v>9.2391891960512127E-5</v>
      </c>
    </row>
    <row r="459" spans="1:14" x14ac:dyDescent="0.35">
      <c r="A459">
        <v>7830610</v>
      </c>
      <c r="B459" t="s">
        <v>30</v>
      </c>
      <c r="C459" t="s">
        <v>96</v>
      </c>
      <c r="D459" t="s">
        <v>492</v>
      </c>
      <c r="E459" t="s">
        <v>516</v>
      </c>
      <c r="F459" s="6">
        <v>1.7543859649122807E-3</v>
      </c>
      <c r="G459" t="s">
        <v>517</v>
      </c>
      <c r="H459" t="s">
        <v>269</v>
      </c>
      <c r="I459">
        <v>84.740000000000009</v>
      </c>
      <c r="J459" s="1">
        <v>0.12286007404327393</v>
      </c>
      <c r="K459" s="1">
        <v>0.11666666666666667</v>
      </c>
      <c r="L459" s="1">
        <v>0.16877192982456141</v>
      </c>
      <c r="M459" s="1">
        <v>0.14859648587410909</v>
      </c>
      <c r="N459" s="1">
        <v>2.1554398954960337E-4</v>
      </c>
    </row>
    <row r="460" spans="1:14" x14ac:dyDescent="0.35">
      <c r="A460">
        <v>7830610</v>
      </c>
      <c r="B460" t="s">
        <v>30</v>
      </c>
      <c r="C460" t="s">
        <v>96</v>
      </c>
      <c r="D460" t="s">
        <v>1232</v>
      </c>
      <c r="E460" t="s">
        <v>1233</v>
      </c>
      <c r="F460" s="6">
        <v>7.0175438596491229E-3</v>
      </c>
      <c r="G460" t="s">
        <v>1234</v>
      </c>
      <c r="H460" t="s">
        <v>359</v>
      </c>
      <c r="I460">
        <v>58.335000000000008</v>
      </c>
      <c r="J460" s="1">
        <v>-1.4692295342683792E-2</v>
      </c>
      <c r="K460" s="1">
        <v>0.17473684210526316</v>
      </c>
      <c r="L460" s="1">
        <v>0.5312280701754386</v>
      </c>
      <c r="M460" s="1">
        <v>0.40982457211143092</v>
      </c>
      <c r="N460" s="1">
        <v>-1.0310382696620205E-4</v>
      </c>
    </row>
    <row r="461" spans="1:14" x14ac:dyDescent="0.35">
      <c r="A461">
        <v>7830610</v>
      </c>
      <c r="B461" t="s">
        <v>30</v>
      </c>
      <c r="C461" t="s">
        <v>96</v>
      </c>
      <c r="D461" t="s">
        <v>1232</v>
      </c>
      <c r="E461" t="s">
        <v>1235</v>
      </c>
      <c r="F461" s="6">
        <v>7.0175438596491229E-3</v>
      </c>
      <c r="G461" t="s">
        <v>494</v>
      </c>
      <c r="H461" t="s">
        <v>1116</v>
      </c>
      <c r="I461">
        <v>66.41</v>
      </c>
      <c r="J461" s="1">
        <v>-0.15097720921039581</v>
      </c>
      <c r="K461" s="1">
        <v>0.303859649122807</v>
      </c>
      <c r="L461" s="1">
        <v>0.50175438596491229</v>
      </c>
      <c r="M461" s="1">
        <v>0.46596492298862391</v>
      </c>
      <c r="N461" s="1">
        <v>-1.0594891874413741E-3</v>
      </c>
    </row>
    <row r="462" spans="1:14" x14ac:dyDescent="0.35">
      <c r="A462">
        <v>7830610</v>
      </c>
      <c r="B462" t="s">
        <v>30</v>
      </c>
      <c r="C462" t="s">
        <v>96</v>
      </c>
      <c r="D462" t="s">
        <v>1232</v>
      </c>
      <c r="E462" t="s">
        <v>1236</v>
      </c>
      <c r="F462" s="6">
        <v>5.263157894736842E-3</v>
      </c>
      <c r="G462" t="s">
        <v>584</v>
      </c>
      <c r="H462" t="s">
        <v>202</v>
      </c>
      <c r="I462">
        <v>61.394999999999996</v>
      </c>
      <c r="J462" s="1">
        <v>-9.5153890550136566E-2</v>
      </c>
      <c r="K462" s="1">
        <v>0.19684210526315787</v>
      </c>
      <c r="L462" s="1">
        <v>0.37315789473684213</v>
      </c>
      <c r="M462" s="1">
        <v>0.32315790276778372</v>
      </c>
      <c r="N462" s="1">
        <v>-5.0080995026387666E-4</v>
      </c>
    </row>
    <row r="463" spans="1:14" x14ac:dyDescent="0.35">
      <c r="A463">
        <v>7830610</v>
      </c>
      <c r="B463" t="s">
        <v>30</v>
      </c>
      <c r="C463" t="s">
        <v>96</v>
      </c>
      <c r="D463" t="s">
        <v>1232</v>
      </c>
      <c r="E463" t="s">
        <v>1237</v>
      </c>
      <c r="F463" s="6">
        <v>7.0175438596491229E-3</v>
      </c>
      <c r="G463" t="s">
        <v>179</v>
      </c>
      <c r="H463" t="s">
        <v>843</v>
      </c>
      <c r="I463">
        <v>76.864999999999995</v>
      </c>
      <c r="J463" s="1">
        <v>-4.8853389918804169E-2</v>
      </c>
      <c r="K463" s="1">
        <v>0.46526315789473682</v>
      </c>
      <c r="L463" s="1">
        <v>0.55298245614035091</v>
      </c>
      <c r="M463" s="1">
        <v>0.53964913351493971</v>
      </c>
      <c r="N463" s="1">
        <v>-3.4283080644774856E-4</v>
      </c>
    </row>
    <row r="464" spans="1:14" x14ac:dyDescent="0.35">
      <c r="A464">
        <v>7830610</v>
      </c>
      <c r="B464" t="s">
        <v>30</v>
      </c>
      <c r="C464" t="s">
        <v>96</v>
      </c>
      <c r="D464" t="s">
        <v>1232</v>
      </c>
      <c r="E464" t="s">
        <v>1238</v>
      </c>
      <c r="F464" s="6">
        <v>1.7543859649122807E-3</v>
      </c>
      <c r="G464" t="s">
        <v>1239</v>
      </c>
      <c r="H464" t="s">
        <v>236</v>
      </c>
      <c r="I464">
        <v>66.289999999999992</v>
      </c>
      <c r="J464" s="1">
        <v>-9.7977116703987122E-2</v>
      </c>
      <c r="K464" s="1">
        <v>0.10157894736842105</v>
      </c>
      <c r="L464" s="1">
        <v>0.12771929824561404</v>
      </c>
      <c r="M464" s="1">
        <v>0.11631579482764529</v>
      </c>
      <c r="N464" s="1">
        <v>-1.7188967842804759E-4</v>
      </c>
    </row>
    <row r="465" spans="1:14" x14ac:dyDescent="0.35">
      <c r="A465">
        <v>7830610</v>
      </c>
      <c r="B465" t="s">
        <v>30</v>
      </c>
      <c r="C465" t="s">
        <v>96</v>
      </c>
      <c r="D465" t="s">
        <v>1232</v>
      </c>
      <c r="E465" t="s">
        <v>1240</v>
      </c>
      <c r="F465" s="6">
        <v>1.7543859649122807E-3</v>
      </c>
      <c r="G465" t="s">
        <v>1241</v>
      </c>
      <c r="H465" t="s">
        <v>1242</v>
      </c>
      <c r="I465">
        <v>43.35</v>
      </c>
      <c r="J465" s="1">
        <v>-6.7335411906242371E-2</v>
      </c>
      <c r="K465" s="1">
        <v>2.9298245614035087E-2</v>
      </c>
      <c r="L465" s="1">
        <v>0.12157894736842105</v>
      </c>
      <c r="M465" s="1">
        <v>7.614035355417352E-2</v>
      </c>
      <c r="N465" s="1">
        <v>-1.181323015898989E-4</v>
      </c>
    </row>
    <row r="466" spans="1:14" x14ac:dyDescent="0.35">
      <c r="A466">
        <v>7830610</v>
      </c>
      <c r="B466" t="s">
        <v>30</v>
      </c>
      <c r="C466" t="s">
        <v>96</v>
      </c>
      <c r="D466" t="s">
        <v>1232</v>
      </c>
      <c r="E466" t="s">
        <v>1243</v>
      </c>
      <c r="F466" s="6">
        <v>8.771929824561403E-3</v>
      </c>
      <c r="G466" t="s">
        <v>769</v>
      </c>
      <c r="H466" t="s">
        <v>1017</v>
      </c>
      <c r="I466">
        <v>70.61</v>
      </c>
      <c r="J466" s="1">
        <v>0.1529092937707901</v>
      </c>
      <c r="K466" s="1">
        <v>0.41140350877192977</v>
      </c>
      <c r="L466" s="1">
        <v>0.86140350877192984</v>
      </c>
      <c r="M466" s="1">
        <v>0.62017541182668579</v>
      </c>
      <c r="N466" s="1">
        <v>1.3413095944806149E-3</v>
      </c>
    </row>
    <row r="467" spans="1:14" x14ac:dyDescent="0.35">
      <c r="A467">
        <v>7830610</v>
      </c>
      <c r="B467" t="s">
        <v>30</v>
      </c>
      <c r="C467" t="s">
        <v>96</v>
      </c>
      <c r="D467" t="s">
        <v>1232</v>
      </c>
      <c r="E467" t="s">
        <v>1244</v>
      </c>
      <c r="F467" s="6">
        <v>1.2280701754385965E-2</v>
      </c>
      <c r="G467" t="s">
        <v>197</v>
      </c>
      <c r="H467" t="s">
        <v>1060</v>
      </c>
      <c r="I467">
        <v>71.399999999999991</v>
      </c>
      <c r="J467" s="1">
        <v>0.12190638482570648</v>
      </c>
      <c r="K467" s="1">
        <v>0.53421052631578947</v>
      </c>
      <c r="L467" s="1">
        <v>1.1678947368421051</v>
      </c>
      <c r="M467" s="1">
        <v>0.87807017543859645</v>
      </c>
      <c r="N467" s="1">
        <v>1.4970959539999042E-3</v>
      </c>
    </row>
    <row r="468" spans="1:14" x14ac:dyDescent="0.35">
      <c r="A468">
        <v>7830610</v>
      </c>
      <c r="B468" t="s">
        <v>30</v>
      </c>
      <c r="C468" t="s">
        <v>96</v>
      </c>
      <c r="D468" t="s">
        <v>243</v>
      </c>
      <c r="E468" t="s">
        <v>244</v>
      </c>
      <c r="F468" s="6">
        <v>3.5087719298245615E-3</v>
      </c>
      <c r="G468" t="s">
        <v>245</v>
      </c>
      <c r="H468" t="s">
        <v>246</v>
      </c>
      <c r="I468">
        <v>68.125</v>
      </c>
      <c r="J468" s="1">
        <v>-4.0208607912063599E-2</v>
      </c>
      <c r="K468" s="1">
        <v>0.17543859649122806</v>
      </c>
      <c r="L468" s="1">
        <v>0.26771929824561402</v>
      </c>
      <c r="M468" s="1">
        <v>0.23894736306709155</v>
      </c>
      <c r="N468" s="1">
        <v>-1.4108283477917051E-4</v>
      </c>
    </row>
    <row r="469" spans="1:14" x14ac:dyDescent="0.35">
      <c r="A469">
        <v>7830610</v>
      </c>
      <c r="B469" t="s">
        <v>30</v>
      </c>
      <c r="C469" t="s">
        <v>96</v>
      </c>
      <c r="D469" t="s">
        <v>1245</v>
      </c>
      <c r="E469" t="s">
        <v>1246</v>
      </c>
      <c r="F469" s="6">
        <v>0.14035087719298245</v>
      </c>
      <c r="G469" t="s">
        <v>1247</v>
      </c>
      <c r="H469" t="s">
        <v>929</v>
      </c>
      <c r="I469">
        <v>66.259999999999991</v>
      </c>
      <c r="J469" s="1">
        <v>-1.0114585980772972E-2</v>
      </c>
      <c r="K469" s="1">
        <v>6.8210526315789473</v>
      </c>
      <c r="L469" s="1">
        <v>11.480701754385963</v>
      </c>
      <c r="M469" s="1">
        <v>9.3052635862116215</v>
      </c>
      <c r="N469" s="1">
        <v>-1.4195910148453294E-3</v>
      </c>
    </row>
    <row r="470" spans="1:14" x14ac:dyDescent="0.35">
      <c r="A470">
        <v>7830610</v>
      </c>
      <c r="B470" t="s">
        <v>30</v>
      </c>
      <c r="C470" t="s">
        <v>96</v>
      </c>
      <c r="D470" t="s">
        <v>1245</v>
      </c>
      <c r="E470" t="s">
        <v>1248</v>
      </c>
      <c r="F470" s="6">
        <v>7.0175438596491229E-3</v>
      </c>
      <c r="G470" t="s">
        <v>690</v>
      </c>
      <c r="H470" t="s">
        <v>934</v>
      </c>
      <c r="I470">
        <v>71.555000000000007</v>
      </c>
      <c r="J470" s="1">
        <v>-5.1092221401631832E-3</v>
      </c>
      <c r="K470" s="1">
        <v>0.30175438596491228</v>
      </c>
      <c r="L470" s="1">
        <v>0.59298245614035083</v>
      </c>
      <c r="M470" s="1">
        <v>0.50245612964295505</v>
      </c>
      <c r="N470" s="1">
        <v>-3.5854190457285494E-5</v>
      </c>
    </row>
    <row r="471" spans="1:14" x14ac:dyDescent="0.35">
      <c r="A471">
        <v>7830610</v>
      </c>
      <c r="B471" t="s">
        <v>30</v>
      </c>
      <c r="C471" t="s">
        <v>96</v>
      </c>
      <c r="D471" t="s">
        <v>643</v>
      </c>
      <c r="E471" t="s">
        <v>834</v>
      </c>
      <c r="F471" s="6">
        <v>3.5087719298245615E-3</v>
      </c>
      <c r="G471" t="s">
        <v>463</v>
      </c>
      <c r="H471" t="s">
        <v>795</v>
      </c>
      <c r="I471">
        <v>63.614999999999995</v>
      </c>
      <c r="J471" s="1">
        <v>-0.11697074770927429</v>
      </c>
      <c r="K471" s="1">
        <v>0.19964912280701755</v>
      </c>
      <c r="L471" s="1">
        <v>0.29192982456140354</v>
      </c>
      <c r="M471" s="1">
        <v>0.2235087746068051</v>
      </c>
      <c r="N471" s="1">
        <v>-4.1042367617289224E-4</v>
      </c>
    </row>
    <row r="472" spans="1:14" x14ac:dyDescent="0.35">
      <c r="A472">
        <v>7830610</v>
      </c>
      <c r="B472" t="s">
        <v>30</v>
      </c>
      <c r="C472" t="s">
        <v>96</v>
      </c>
      <c r="D472" t="s">
        <v>1249</v>
      </c>
      <c r="E472" t="s">
        <v>1250</v>
      </c>
      <c r="F472" s="6">
        <v>1.7543859649122807E-3</v>
      </c>
      <c r="G472" t="s">
        <v>431</v>
      </c>
      <c r="H472" t="s">
        <v>887</v>
      </c>
      <c r="I472">
        <v>88.035000000000011</v>
      </c>
      <c r="J472" s="1">
        <v>-5.0388693809509277E-2</v>
      </c>
      <c r="K472" s="1">
        <v>0.14982456140350878</v>
      </c>
      <c r="L472" s="1">
        <v>0.14894736842105263</v>
      </c>
      <c r="M472" s="1">
        <v>0.15438596491228071</v>
      </c>
      <c r="N472" s="1">
        <v>-8.8401217209665398E-5</v>
      </c>
    </row>
    <row r="473" spans="1:14" x14ac:dyDescent="0.35">
      <c r="A473">
        <v>7830610</v>
      </c>
      <c r="B473" t="s">
        <v>30</v>
      </c>
      <c r="C473" t="s">
        <v>96</v>
      </c>
      <c r="D473" t="s">
        <v>1249</v>
      </c>
      <c r="E473" t="s">
        <v>1251</v>
      </c>
      <c r="F473" s="6">
        <v>3.5087719298245615E-3</v>
      </c>
      <c r="G473" t="s">
        <v>1068</v>
      </c>
      <c r="H473" t="s">
        <v>139</v>
      </c>
      <c r="I473">
        <v>88.600000000000023</v>
      </c>
      <c r="J473" s="1">
        <v>0</v>
      </c>
      <c r="K473" s="1">
        <v>0.29578947368421055</v>
      </c>
      <c r="L473" s="1" t="s">
        <v>140</v>
      </c>
      <c r="M473" s="1">
        <v>0.31087718762849509</v>
      </c>
      <c r="N473" s="1">
        <v>0</v>
      </c>
    </row>
    <row r="474" spans="1:14" x14ac:dyDescent="0.35">
      <c r="A474">
        <f>A473</f>
        <v>7830610</v>
      </c>
      <c r="B474" t="str">
        <f>B473</f>
        <v>Coweta Charter Academy</v>
      </c>
      <c r="C474" t="str">
        <f>C473</f>
        <v>E</v>
      </c>
      <c r="D474" s="4" t="s">
        <v>2937</v>
      </c>
      <c r="F474" s="6">
        <v>1.0000000000000002</v>
      </c>
      <c r="J474" s="1" t="s">
        <v>2938</v>
      </c>
      <c r="K474" s="1">
        <v>65.262456140350878</v>
      </c>
      <c r="L474" s="1">
        <v>74.549824561403497</v>
      </c>
      <c r="M474" s="1">
        <v>70.119297951146152</v>
      </c>
      <c r="N474" s="1">
        <v>-9.2303991683742453E-2</v>
      </c>
    </row>
    <row r="475" spans="1:14" x14ac:dyDescent="0.35">
      <c r="A475">
        <v>7830633</v>
      </c>
      <c r="B475" t="s">
        <v>42</v>
      </c>
      <c r="C475" t="s">
        <v>96</v>
      </c>
      <c r="D475" t="s">
        <v>392</v>
      </c>
      <c r="E475" t="s">
        <v>544</v>
      </c>
      <c r="F475" s="6">
        <v>1.4005602240896359E-2</v>
      </c>
      <c r="G475" t="s">
        <v>545</v>
      </c>
      <c r="H475" t="s">
        <v>256</v>
      </c>
      <c r="I475">
        <v>72.72</v>
      </c>
      <c r="J475" s="1">
        <v>2.8634367510676384E-2</v>
      </c>
      <c r="K475" s="1">
        <v>0.63025210084033612</v>
      </c>
      <c r="L475" s="1">
        <v>1.1988795518207283</v>
      </c>
      <c r="M475" s="1">
        <v>1.019607885878961</v>
      </c>
      <c r="N475" s="1">
        <v>4.0104156177417908E-4</v>
      </c>
    </row>
    <row r="476" spans="1:14" x14ac:dyDescent="0.35">
      <c r="A476">
        <v>7830633</v>
      </c>
      <c r="B476" t="s">
        <v>42</v>
      </c>
      <c r="C476" t="s">
        <v>96</v>
      </c>
      <c r="D476" t="s">
        <v>392</v>
      </c>
      <c r="E476" t="s">
        <v>399</v>
      </c>
      <c r="F476" s="6">
        <v>8.4033613445378148E-3</v>
      </c>
      <c r="G476" t="s">
        <v>400</v>
      </c>
      <c r="H476" t="s">
        <v>401</v>
      </c>
      <c r="I476">
        <v>62.78</v>
      </c>
      <c r="J476" s="1">
        <v>-7.3093675076961517E-2</v>
      </c>
      <c r="K476" s="1">
        <v>0.26806722689075629</v>
      </c>
      <c r="L476" s="1">
        <v>0.6</v>
      </c>
      <c r="M476" s="1">
        <v>0.52773108602571883</v>
      </c>
      <c r="N476" s="1">
        <v>-6.1423256367194553E-4</v>
      </c>
    </row>
    <row r="477" spans="1:14" x14ac:dyDescent="0.35">
      <c r="A477">
        <v>7830633</v>
      </c>
      <c r="B477" t="s">
        <v>42</v>
      </c>
      <c r="C477" t="s">
        <v>96</v>
      </c>
      <c r="D477" t="s">
        <v>646</v>
      </c>
      <c r="E477" t="s">
        <v>1267</v>
      </c>
      <c r="F477" s="6">
        <v>2.8011204481792717E-3</v>
      </c>
      <c r="G477" t="s">
        <v>957</v>
      </c>
      <c r="H477" t="s">
        <v>861</v>
      </c>
      <c r="I477">
        <v>71.639999999999986</v>
      </c>
      <c r="J477" s="1">
        <v>-3.2393679022789001E-2</v>
      </c>
      <c r="K477" s="1">
        <v>0.17535014005602242</v>
      </c>
      <c r="L477" s="1">
        <v>0.22324929971988797</v>
      </c>
      <c r="M477" s="1">
        <v>0.20056021981546526</v>
      </c>
      <c r="N477" s="1">
        <v>-9.0738596702490205E-5</v>
      </c>
    </row>
    <row r="478" spans="1:14" x14ac:dyDescent="0.35">
      <c r="A478">
        <v>7830633</v>
      </c>
      <c r="B478" t="s">
        <v>42</v>
      </c>
      <c r="C478" t="s">
        <v>96</v>
      </c>
      <c r="D478" t="s">
        <v>414</v>
      </c>
      <c r="E478" t="s">
        <v>415</v>
      </c>
      <c r="F478" s="6">
        <v>8.4033613445378148E-3</v>
      </c>
      <c r="G478" t="s">
        <v>416</v>
      </c>
      <c r="H478" t="s">
        <v>417</v>
      </c>
      <c r="I478">
        <v>81.765000000000001</v>
      </c>
      <c r="J478" s="1">
        <v>5.1511939615011215E-2</v>
      </c>
      <c r="K478" s="1">
        <v>0.52689075630252102</v>
      </c>
      <c r="L478" s="1">
        <v>0.75714285714285712</v>
      </c>
      <c r="M478" s="1">
        <v>0.68655459620371584</v>
      </c>
      <c r="N478" s="1">
        <v>4.3287344214295139E-4</v>
      </c>
    </row>
    <row r="479" spans="1:14" x14ac:dyDescent="0.35">
      <c r="A479">
        <v>7830633</v>
      </c>
      <c r="B479" t="s">
        <v>42</v>
      </c>
      <c r="C479" t="s">
        <v>96</v>
      </c>
      <c r="D479" t="s">
        <v>414</v>
      </c>
      <c r="E479" t="s">
        <v>1268</v>
      </c>
      <c r="F479" s="6">
        <v>5.6022408963585435E-3</v>
      </c>
      <c r="G479" t="s">
        <v>1269</v>
      </c>
      <c r="H479" t="s">
        <v>990</v>
      </c>
      <c r="I479">
        <v>80.004999999999995</v>
      </c>
      <c r="J479" s="1">
        <v>1.4407644048333168E-3</v>
      </c>
      <c r="K479" s="1">
        <v>0.33445378151260508</v>
      </c>
      <c r="L479" s="1">
        <v>0.50028011204481793</v>
      </c>
      <c r="M479" s="1">
        <v>0.44817927170868349</v>
      </c>
      <c r="N479" s="1">
        <v>8.0715092707748849E-6</v>
      </c>
    </row>
    <row r="480" spans="1:14" x14ac:dyDescent="0.35">
      <c r="A480">
        <v>7830633</v>
      </c>
      <c r="B480" t="s">
        <v>42</v>
      </c>
      <c r="C480" t="s">
        <v>96</v>
      </c>
      <c r="D480" t="s">
        <v>414</v>
      </c>
      <c r="E480" t="s">
        <v>418</v>
      </c>
      <c r="F480" s="6">
        <v>2.8011204481792717E-3</v>
      </c>
      <c r="G480" t="s">
        <v>375</v>
      </c>
      <c r="H480" t="s">
        <v>206</v>
      </c>
      <c r="I480">
        <v>82.29</v>
      </c>
      <c r="J480" s="1">
        <v>0.18529877066612244</v>
      </c>
      <c r="K480" s="1">
        <v>0.15602240896358543</v>
      </c>
      <c r="L480" s="1">
        <v>0.28011204481792717</v>
      </c>
      <c r="M480" s="1">
        <v>0.23053222143349528</v>
      </c>
      <c r="N480" s="1">
        <v>5.1904417553535695E-4</v>
      </c>
    </row>
    <row r="481" spans="1:14" x14ac:dyDescent="0.35">
      <c r="A481">
        <v>7830633</v>
      </c>
      <c r="B481" t="s">
        <v>42</v>
      </c>
      <c r="C481" t="s">
        <v>96</v>
      </c>
      <c r="D481" t="s">
        <v>414</v>
      </c>
      <c r="E481" t="s">
        <v>419</v>
      </c>
      <c r="F481" s="6">
        <v>3.3613445378151259E-2</v>
      </c>
      <c r="G481" t="s">
        <v>420</v>
      </c>
      <c r="H481" t="s">
        <v>421</v>
      </c>
      <c r="I481">
        <v>77.95</v>
      </c>
      <c r="J481" s="1">
        <v>0.12247159332036972</v>
      </c>
      <c r="K481" s="1">
        <v>1.6638655462184873</v>
      </c>
      <c r="L481" s="1">
        <v>3.1596638655462184</v>
      </c>
      <c r="M481" s="1">
        <v>2.6218487394957983</v>
      </c>
      <c r="N481" s="1">
        <v>4.1166922124494026E-3</v>
      </c>
    </row>
    <row r="482" spans="1:14" x14ac:dyDescent="0.35">
      <c r="A482">
        <v>7830633</v>
      </c>
      <c r="B482" t="s">
        <v>42</v>
      </c>
      <c r="C482" t="s">
        <v>96</v>
      </c>
      <c r="D482" t="s">
        <v>414</v>
      </c>
      <c r="E482" t="s">
        <v>422</v>
      </c>
      <c r="F482" s="6">
        <v>1.680672268907563E-2</v>
      </c>
      <c r="G482" t="s">
        <v>404</v>
      </c>
      <c r="H482" t="s">
        <v>423</v>
      </c>
      <c r="I482">
        <v>74.715000000000003</v>
      </c>
      <c r="J482" s="1">
        <v>9.4249077141284943E-2</v>
      </c>
      <c r="K482" s="1">
        <v>0.73277310924369743</v>
      </c>
      <c r="L482" s="1">
        <v>1.5277310924369749</v>
      </c>
      <c r="M482" s="1">
        <v>1.2554621335839022</v>
      </c>
      <c r="N482" s="1">
        <v>1.5840181032148728E-3</v>
      </c>
    </row>
    <row r="483" spans="1:14" x14ac:dyDescent="0.35">
      <c r="A483">
        <v>7830633</v>
      </c>
      <c r="B483" t="s">
        <v>42</v>
      </c>
      <c r="C483" t="s">
        <v>96</v>
      </c>
      <c r="D483" t="s">
        <v>414</v>
      </c>
      <c r="E483" t="s">
        <v>424</v>
      </c>
      <c r="F483" s="6">
        <v>5.6022408963585435E-3</v>
      </c>
      <c r="G483" t="s">
        <v>425</v>
      </c>
      <c r="H483" t="s">
        <v>426</v>
      </c>
      <c r="I483">
        <v>81.290000000000006</v>
      </c>
      <c r="J483" s="1">
        <v>4.6075150370597839E-2</v>
      </c>
      <c r="K483" s="1">
        <v>0.36694677871148462</v>
      </c>
      <c r="L483" s="1">
        <v>0.48179271708683474</v>
      </c>
      <c r="M483" s="1">
        <v>0.45546220197063203</v>
      </c>
      <c r="N483" s="1">
        <v>2.581240917120327E-4</v>
      </c>
    </row>
    <row r="484" spans="1:14" x14ac:dyDescent="0.35">
      <c r="A484">
        <v>7830633</v>
      </c>
      <c r="B484" t="s">
        <v>42</v>
      </c>
      <c r="C484" t="s">
        <v>96</v>
      </c>
      <c r="D484" t="s">
        <v>414</v>
      </c>
      <c r="E484" t="s">
        <v>427</v>
      </c>
      <c r="F484" s="6">
        <v>2.5210084033613446E-2</v>
      </c>
      <c r="G484" t="s">
        <v>428</v>
      </c>
      <c r="H484" t="s">
        <v>429</v>
      </c>
      <c r="I484">
        <v>85.015000000000001</v>
      </c>
      <c r="J484" s="1">
        <v>0.12910999357700348</v>
      </c>
      <c r="K484" s="1">
        <v>1.573109243697479</v>
      </c>
      <c r="L484" s="1">
        <v>2.5033613445378151</v>
      </c>
      <c r="M484" s="1">
        <v>2.1428571428571428</v>
      </c>
      <c r="N484" s="1">
        <v>3.2548737876555499E-3</v>
      </c>
    </row>
    <row r="485" spans="1:14" x14ac:dyDescent="0.35">
      <c r="A485">
        <v>7830633</v>
      </c>
      <c r="B485" t="s">
        <v>42</v>
      </c>
      <c r="C485" t="s">
        <v>96</v>
      </c>
      <c r="D485" t="s">
        <v>414</v>
      </c>
      <c r="E485" t="s">
        <v>1270</v>
      </c>
      <c r="F485" s="6">
        <v>2.8011204481792717E-3</v>
      </c>
      <c r="G485" t="s">
        <v>395</v>
      </c>
      <c r="H485" t="s">
        <v>459</v>
      </c>
      <c r="I485">
        <v>69.864999999999995</v>
      </c>
      <c r="J485" s="1">
        <v>-6.1436183750629425E-2</v>
      </c>
      <c r="K485" s="1">
        <v>0.13473389355742296</v>
      </c>
      <c r="L485" s="1">
        <v>0.19971988795518206</v>
      </c>
      <c r="M485" s="1">
        <v>0.19579832360190169</v>
      </c>
      <c r="N485" s="1">
        <v>-1.7209015056198718E-4</v>
      </c>
    </row>
    <row r="486" spans="1:14" x14ac:dyDescent="0.35">
      <c r="A486">
        <v>7830633</v>
      </c>
      <c r="B486" t="s">
        <v>42</v>
      </c>
      <c r="C486" t="s">
        <v>96</v>
      </c>
      <c r="D486" t="s">
        <v>414</v>
      </c>
      <c r="E486" t="s">
        <v>434</v>
      </c>
      <c r="F486" s="6">
        <v>1.680672268907563E-2</v>
      </c>
      <c r="G486" t="s">
        <v>435</v>
      </c>
      <c r="H486" t="s">
        <v>436</v>
      </c>
      <c r="I486">
        <v>74.954999999999998</v>
      </c>
      <c r="J486" s="1">
        <v>1.5529775992035866E-3</v>
      </c>
      <c r="K486" s="1">
        <v>1.015126050420168</v>
      </c>
      <c r="L486" s="1">
        <v>1.3848739495798319</v>
      </c>
      <c r="M486" s="1">
        <v>1.2588235550567883</v>
      </c>
      <c r="N486" s="1">
        <v>2.6100463852161119E-5</v>
      </c>
    </row>
    <row r="487" spans="1:14" x14ac:dyDescent="0.35">
      <c r="A487">
        <v>7830633</v>
      </c>
      <c r="B487" t="s">
        <v>42</v>
      </c>
      <c r="C487" t="s">
        <v>96</v>
      </c>
      <c r="D487" t="s">
        <v>414</v>
      </c>
      <c r="E487" t="s">
        <v>445</v>
      </c>
      <c r="F487" s="6">
        <v>1.4005602240896359E-2</v>
      </c>
      <c r="G487" t="s">
        <v>446</v>
      </c>
      <c r="H487" t="s">
        <v>447</v>
      </c>
      <c r="I487">
        <v>58.764999999999993</v>
      </c>
      <c r="J487" s="1">
        <v>-4.8266652971506119E-2</v>
      </c>
      <c r="K487" s="1">
        <v>0.61344537815126043</v>
      </c>
      <c r="L487" s="1">
        <v>1.1148459383753502</v>
      </c>
      <c r="M487" s="1">
        <v>0.82352940107927941</v>
      </c>
      <c r="N487" s="1">
        <v>-6.7600354301829298E-4</v>
      </c>
    </row>
    <row r="488" spans="1:14" x14ac:dyDescent="0.35">
      <c r="A488">
        <v>7830633</v>
      </c>
      <c r="B488" t="s">
        <v>42</v>
      </c>
      <c r="C488" t="s">
        <v>96</v>
      </c>
      <c r="D488" t="s">
        <v>414</v>
      </c>
      <c r="E488" t="s">
        <v>448</v>
      </c>
      <c r="F488" s="6">
        <v>5.6022408963585435E-3</v>
      </c>
      <c r="G488" t="s">
        <v>449</v>
      </c>
      <c r="H488" t="s">
        <v>450</v>
      </c>
      <c r="I488">
        <v>77.655000000000001</v>
      </c>
      <c r="J488" s="1">
        <v>-6.7797146737575531E-2</v>
      </c>
      <c r="K488" s="1">
        <v>0.40952380952380951</v>
      </c>
      <c r="L488" s="1">
        <v>0.43977591036414565</v>
      </c>
      <c r="M488" s="1">
        <v>0.43473388500908178</v>
      </c>
      <c r="N488" s="1">
        <v>-3.7981594810966682E-4</v>
      </c>
    </row>
    <row r="489" spans="1:14" x14ac:dyDescent="0.35">
      <c r="A489">
        <v>7830633</v>
      </c>
      <c r="B489" t="s">
        <v>42</v>
      </c>
      <c r="C489" t="s">
        <v>96</v>
      </c>
      <c r="D489" t="s">
        <v>414</v>
      </c>
      <c r="E489" t="s">
        <v>453</v>
      </c>
      <c r="F489" s="6">
        <v>3.6414565826330535E-2</v>
      </c>
      <c r="G489" t="s">
        <v>454</v>
      </c>
      <c r="H489" t="s">
        <v>373</v>
      </c>
      <c r="I489">
        <v>75.454999999999998</v>
      </c>
      <c r="J489" s="1">
        <v>4.1279520839452744E-2</v>
      </c>
      <c r="K489" s="1">
        <v>2.0355742296918766</v>
      </c>
      <c r="L489" s="1">
        <v>3.0588235294117649</v>
      </c>
      <c r="M489" s="1">
        <v>2.7492997198879552</v>
      </c>
      <c r="N489" s="1">
        <v>1.503175828887635E-3</v>
      </c>
    </row>
    <row r="490" spans="1:14" x14ac:dyDescent="0.35">
      <c r="A490">
        <v>7830633</v>
      </c>
      <c r="B490" t="s">
        <v>42</v>
      </c>
      <c r="C490" t="s">
        <v>96</v>
      </c>
      <c r="D490" t="s">
        <v>414</v>
      </c>
      <c r="E490" t="s">
        <v>457</v>
      </c>
      <c r="F490" s="6">
        <v>1.1204481792717087E-2</v>
      </c>
      <c r="G490" t="s">
        <v>458</v>
      </c>
      <c r="H490" t="s">
        <v>459</v>
      </c>
      <c r="I490">
        <v>66.045000000000002</v>
      </c>
      <c r="J490" s="1">
        <v>-0.14243432879447937</v>
      </c>
      <c r="K490" s="1">
        <v>0.43809523809523809</v>
      </c>
      <c r="L490" s="1">
        <v>0.79887955182072823</v>
      </c>
      <c r="M490" s="1">
        <v>0.74061622940191707</v>
      </c>
      <c r="N490" s="1">
        <v>-1.5959028436356231E-3</v>
      </c>
    </row>
    <row r="491" spans="1:14" x14ac:dyDescent="0.35">
      <c r="A491">
        <v>7830633</v>
      </c>
      <c r="B491" t="s">
        <v>42</v>
      </c>
      <c r="C491" t="s">
        <v>96</v>
      </c>
      <c r="D491" t="s">
        <v>414</v>
      </c>
      <c r="E491" t="s">
        <v>222</v>
      </c>
      <c r="F491" s="6">
        <v>8.4033613445378148E-3</v>
      </c>
      <c r="G491" t="s">
        <v>460</v>
      </c>
      <c r="H491" t="s">
        <v>461</v>
      </c>
      <c r="I491">
        <v>71.919999999999987</v>
      </c>
      <c r="J491" s="1">
        <v>-8.1152636557817459E-3</v>
      </c>
      <c r="K491" s="1">
        <v>0.42268907563025204</v>
      </c>
      <c r="L491" s="1">
        <v>0.69663865546218484</v>
      </c>
      <c r="M491" s="1">
        <v>0.6042016934947807</v>
      </c>
      <c r="N491" s="1">
        <v>-6.8195492905728948E-5</v>
      </c>
    </row>
    <row r="492" spans="1:14" x14ac:dyDescent="0.35">
      <c r="A492">
        <v>7830633</v>
      </c>
      <c r="B492" t="s">
        <v>42</v>
      </c>
      <c r="C492" t="s">
        <v>96</v>
      </c>
      <c r="D492" t="s">
        <v>414</v>
      </c>
      <c r="E492" t="s">
        <v>462</v>
      </c>
      <c r="F492" s="6">
        <v>8.4033613445378148E-3</v>
      </c>
      <c r="G492" t="s">
        <v>463</v>
      </c>
      <c r="H492" t="s">
        <v>464</v>
      </c>
      <c r="I492">
        <v>72.745000000000005</v>
      </c>
      <c r="J492" s="1">
        <v>9.5589175820350647E-2</v>
      </c>
      <c r="K492" s="1">
        <v>0.47815126050420165</v>
      </c>
      <c r="L492" s="1">
        <v>0.77058823529411768</v>
      </c>
      <c r="M492" s="1">
        <v>0.61176473152737654</v>
      </c>
      <c r="N492" s="1">
        <v>8.0327038504496339E-4</v>
      </c>
    </row>
    <row r="493" spans="1:14" x14ac:dyDescent="0.35">
      <c r="A493">
        <v>7830633</v>
      </c>
      <c r="B493" t="s">
        <v>42</v>
      </c>
      <c r="C493" t="s">
        <v>96</v>
      </c>
      <c r="D493" t="s">
        <v>414</v>
      </c>
      <c r="E493" t="s">
        <v>469</v>
      </c>
      <c r="F493" s="6">
        <v>1.4005602240896359E-2</v>
      </c>
      <c r="G493" t="s">
        <v>470</v>
      </c>
      <c r="H493" t="s">
        <v>471</v>
      </c>
      <c r="I493">
        <v>87.55</v>
      </c>
      <c r="J493" s="1">
        <v>0.12451348453760147</v>
      </c>
      <c r="K493" s="1">
        <v>0.97899159663865554</v>
      </c>
      <c r="L493" s="1">
        <v>1.3725490196078431</v>
      </c>
      <c r="M493" s="1">
        <v>1.226890734931668</v>
      </c>
      <c r="N493" s="1">
        <v>1.7438863380616453E-3</v>
      </c>
    </row>
    <row r="494" spans="1:14" x14ac:dyDescent="0.35">
      <c r="A494">
        <v>7830633</v>
      </c>
      <c r="B494" t="s">
        <v>42</v>
      </c>
      <c r="C494" t="s">
        <v>96</v>
      </c>
      <c r="D494" t="s">
        <v>476</v>
      </c>
      <c r="E494" t="s">
        <v>1271</v>
      </c>
      <c r="F494" s="6">
        <v>6.4425770308123242E-2</v>
      </c>
      <c r="G494" t="s">
        <v>146</v>
      </c>
      <c r="H494" t="s">
        <v>901</v>
      </c>
      <c r="I494">
        <v>70.81</v>
      </c>
      <c r="J494" s="1">
        <v>4.0116380900144577E-2</v>
      </c>
      <c r="K494" s="1">
        <v>3.8977591036414561</v>
      </c>
      <c r="L494" s="1">
        <v>5.8369747899159652</v>
      </c>
      <c r="M494" s="1">
        <v>4.5677872131518615</v>
      </c>
      <c r="N494" s="1">
        <v>2.5845287414658969E-3</v>
      </c>
    </row>
    <row r="495" spans="1:14" x14ac:dyDescent="0.35">
      <c r="A495">
        <v>7830633</v>
      </c>
      <c r="B495" t="s">
        <v>42</v>
      </c>
      <c r="C495" t="s">
        <v>96</v>
      </c>
      <c r="D495" t="s">
        <v>476</v>
      </c>
      <c r="E495" t="s">
        <v>1272</v>
      </c>
      <c r="F495" s="6">
        <v>8.4033613445378148E-3</v>
      </c>
      <c r="G495" t="s">
        <v>416</v>
      </c>
      <c r="H495" t="s">
        <v>185</v>
      </c>
      <c r="I495">
        <v>82.949999999999989</v>
      </c>
      <c r="J495" s="1">
        <v>6.762377917766571E-2</v>
      </c>
      <c r="K495" s="1">
        <v>0.52689075630252102</v>
      </c>
      <c r="L495" s="1">
        <v>0.78655462184873937</v>
      </c>
      <c r="M495" s="1">
        <v>0.69747899159663862</v>
      </c>
      <c r="N495" s="1">
        <v>5.6826705191315716E-4</v>
      </c>
    </row>
    <row r="496" spans="1:14" x14ac:dyDescent="0.35">
      <c r="A496">
        <v>7830633</v>
      </c>
      <c r="B496" t="s">
        <v>42</v>
      </c>
      <c r="C496" t="s">
        <v>96</v>
      </c>
      <c r="D496" t="s">
        <v>476</v>
      </c>
      <c r="E496" t="s">
        <v>477</v>
      </c>
      <c r="F496" s="6">
        <v>8.4033613445378148E-3</v>
      </c>
      <c r="G496" t="s">
        <v>454</v>
      </c>
      <c r="H496" t="s">
        <v>373</v>
      </c>
      <c r="I496">
        <v>69.88000000000001</v>
      </c>
      <c r="J496" s="1">
        <v>2.4433718994259834E-2</v>
      </c>
      <c r="K496" s="1">
        <v>0.46974789915966381</v>
      </c>
      <c r="L496" s="1">
        <v>0.70588235294117641</v>
      </c>
      <c r="M496" s="1">
        <v>0.58739497080570502</v>
      </c>
      <c r="N496" s="1">
        <v>2.0532536969966248E-4</v>
      </c>
    </row>
    <row r="497" spans="1:14" x14ac:dyDescent="0.35">
      <c r="A497">
        <v>7830633</v>
      </c>
      <c r="B497" t="s">
        <v>42</v>
      </c>
      <c r="C497" t="s">
        <v>96</v>
      </c>
      <c r="D497" t="s">
        <v>476</v>
      </c>
      <c r="E497" t="s">
        <v>478</v>
      </c>
      <c r="F497" s="6">
        <v>8.4033613445378148E-3</v>
      </c>
      <c r="G497" t="s">
        <v>263</v>
      </c>
      <c r="H497" t="s">
        <v>479</v>
      </c>
      <c r="I497">
        <v>61.734999999999999</v>
      </c>
      <c r="J497" s="1">
        <v>-4.8105482012033463E-2</v>
      </c>
      <c r="K497" s="1">
        <v>0.44369747899159662</v>
      </c>
      <c r="L497" s="1">
        <v>0.66134453781512603</v>
      </c>
      <c r="M497" s="1">
        <v>0.51764704600101752</v>
      </c>
      <c r="N497" s="1">
        <v>-4.0424774800028117E-4</v>
      </c>
    </row>
    <row r="498" spans="1:14" x14ac:dyDescent="0.35">
      <c r="A498">
        <v>7830633</v>
      </c>
      <c r="B498" t="s">
        <v>42</v>
      </c>
      <c r="C498" t="s">
        <v>96</v>
      </c>
      <c r="D498" t="s">
        <v>476</v>
      </c>
      <c r="E498" t="s">
        <v>1273</v>
      </c>
      <c r="F498" s="6">
        <v>3.9215686274509803E-2</v>
      </c>
      <c r="G498" t="s">
        <v>726</v>
      </c>
      <c r="H498" t="s">
        <v>464</v>
      </c>
      <c r="I498">
        <v>74.885000000000005</v>
      </c>
      <c r="J498" s="1">
        <v>8.5499979555606842E-2</v>
      </c>
      <c r="K498" s="1">
        <v>2.3019607843137257</v>
      </c>
      <c r="L498" s="1">
        <v>3.5960784313725491</v>
      </c>
      <c r="M498" s="1">
        <v>2.9372549617991726</v>
      </c>
      <c r="N498" s="1">
        <v>3.35294037472968E-3</v>
      </c>
    </row>
    <row r="499" spans="1:14" x14ac:dyDescent="0.35">
      <c r="A499">
        <v>7830633</v>
      </c>
      <c r="B499" t="s">
        <v>42</v>
      </c>
      <c r="C499" t="s">
        <v>96</v>
      </c>
      <c r="D499" t="s">
        <v>476</v>
      </c>
      <c r="E499" t="s">
        <v>1274</v>
      </c>
      <c r="F499" s="6">
        <v>4.2016806722689079E-2</v>
      </c>
      <c r="G499" t="s">
        <v>614</v>
      </c>
      <c r="H499" t="s">
        <v>449</v>
      </c>
      <c r="I499">
        <v>56.49</v>
      </c>
      <c r="J499" s="1">
        <v>-0.10870274901390076</v>
      </c>
      <c r="K499" s="1">
        <v>1.4915966386554622</v>
      </c>
      <c r="L499" s="1">
        <v>3.0714285714285716</v>
      </c>
      <c r="M499" s="1">
        <v>2.3739495798319328</v>
      </c>
      <c r="N499" s="1">
        <v>-4.567342395542049E-3</v>
      </c>
    </row>
    <row r="500" spans="1:14" x14ac:dyDescent="0.35">
      <c r="A500">
        <v>7830633</v>
      </c>
      <c r="B500" t="s">
        <v>42</v>
      </c>
      <c r="C500" t="s">
        <v>96</v>
      </c>
      <c r="D500" t="s">
        <v>476</v>
      </c>
      <c r="E500" t="s">
        <v>480</v>
      </c>
      <c r="F500" s="6">
        <v>1.4005602240896359E-2</v>
      </c>
      <c r="G500" t="s">
        <v>481</v>
      </c>
      <c r="H500" t="s">
        <v>482</v>
      </c>
      <c r="I500">
        <v>70.445000000000007</v>
      </c>
      <c r="J500" s="1">
        <v>-6.0308907181024551E-2</v>
      </c>
      <c r="K500" s="1">
        <v>0.76890756302521013</v>
      </c>
      <c r="L500" s="1">
        <v>1.1372549019607845</v>
      </c>
      <c r="M500" s="1">
        <v>0.98739495798319332</v>
      </c>
      <c r="N500" s="1">
        <v>-8.4466256556056793E-4</v>
      </c>
    </row>
    <row r="501" spans="1:14" x14ac:dyDescent="0.35">
      <c r="A501">
        <v>7830633</v>
      </c>
      <c r="B501" t="s">
        <v>42</v>
      </c>
      <c r="C501" t="s">
        <v>96</v>
      </c>
      <c r="D501" t="s">
        <v>476</v>
      </c>
      <c r="E501" t="s">
        <v>1275</v>
      </c>
      <c r="F501" s="6">
        <v>1.9607843137254902E-2</v>
      </c>
      <c r="G501" t="s">
        <v>863</v>
      </c>
      <c r="H501" t="s">
        <v>1109</v>
      </c>
      <c r="I501">
        <v>71.87</v>
      </c>
      <c r="J501" s="1">
        <v>1.0543238371610641E-2</v>
      </c>
      <c r="K501" s="1">
        <v>1.196078431372549</v>
      </c>
      <c r="L501" s="1">
        <v>1.5823529411764705</v>
      </c>
      <c r="M501" s="1">
        <v>1.4078431970932905</v>
      </c>
      <c r="N501" s="1">
        <v>2.0673016414922825E-4</v>
      </c>
    </row>
    <row r="502" spans="1:14" x14ac:dyDescent="0.35">
      <c r="A502">
        <v>7830633</v>
      </c>
      <c r="B502" t="s">
        <v>42</v>
      </c>
      <c r="C502" t="s">
        <v>96</v>
      </c>
      <c r="D502" t="s">
        <v>476</v>
      </c>
      <c r="E502" t="s">
        <v>1214</v>
      </c>
      <c r="F502" s="6">
        <v>3.3613445378151259E-2</v>
      </c>
      <c r="G502" t="s">
        <v>1276</v>
      </c>
      <c r="H502" t="s">
        <v>929</v>
      </c>
      <c r="I502">
        <v>62.269999999999996</v>
      </c>
      <c r="J502" s="1">
        <v>5.587027408182621E-3</v>
      </c>
      <c r="K502" s="1">
        <v>1.3546218487394956</v>
      </c>
      <c r="L502" s="1">
        <v>2.7495798319327731</v>
      </c>
      <c r="M502" s="1">
        <v>2.0941176214137998</v>
      </c>
      <c r="N502" s="1">
        <v>1.8779924061118052E-4</v>
      </c>
    </row>
    <row r="503" spans="1:14" x14ac:dyDescent="0.35">
      <c r="A503">
        <v>7830633</v>
      </c>
      <c r="B503" t="s">
        <v>42</v>
      </c>
      <c r="C503" t="s">
        <v>96</v>
      </c>
      <c r="D503" t="s">
        <v>476</v>
      </c>
      <c r="E503" t="s">
        <v>483</v>
      </c>
      <c r="F503" s="6">
        <v>5.0420168067226892E-2</v>
      </c>
      <c r="G503" t="s">
        <v>288</v>
      </c>
      <c r="H503" t="s">
        <v>484</v>
      </c>
      <c r="I503">
        <v>67.260000000000005</v>
      </c>
      <c r="J503" s="1">
        <v>-7.0545226335525513E-2</v>
      </c>
      <c r="K503" s="1">
        <v>2.3294117647058825</v>
      </c>
      <c r="L503" s="1">
        <v>3.852100840336135</v>
      </c>
      <c r="M503" s="1">
        <v>3.3932774647945116</v>
      </c>
      <c r="N503" s="1">
        <v>-3.5569021681777571E-3</v>
      </c>
    </row>
    <row r="504" spans="1:14" x14ac:dyDescent="0.35">
      <c r="A504">
        <v>7830633</v>
      </c>
      <c r="B504" t="s">
        <v>42</v>
      </c>
      <c r="C504" t="s">
        <v>96</v>
      </c>
      <c r="D504" t="s">
        <v>476</v>
      </c>
      <c r="E504" t="s">
        <v>485</v>
      </c>
      <c r="F504" s="6">
        <v>8.4033613445378148E-3</v>
      </c>
      <c r="G504" t="s">
        <v>205</v>
      </c>
      <c r="H504" t="s">
        <v>316</v>
      </c>
      <c r="I504">
        <v>73.745000000000005</v>
      </c>
      <c r="J504" s="1">
        <v>-6.382286548614502E-2</v>
      </c>
      <c r="K504" s="1">
        <v>0.65126050420168069</v>
      </c>
      <c r="L504" s="1">
        <v>0.61596638655462177</v>
      </c>
      <c r="M504" s="1">
        <v>0.62016809287191432</v>
      </c>
      <c r="N504" s="1">
        <v>-5.3632660072390774E-4</v>
      </c>
    </row>
    <row r="505" spans="1:14" x14ac:dyDescent="0.35">
      <c r="A505">
        <v>7830633</v>
      </c>
      <c r="B505" t="s">
        <v>42</v>
      </c>
      <c r="C505" t="s">
        <v>96</v>
      </c>
      <c r="D505" t="s">
        <v>476</v>
      </c>
      <c r="E505" t="s">
        <v>1277</v>
      </c>
      <c r="F505" s="6">
        <v>3.9215686274509803E-2</v>
      </c>
      <c r="G505" t="s">
        <v>645</v>
      </c>
      <c r="H505" t="s">
        <v>461</v>
      </c>
      <c r="I505">
        <v>60.225000000000001</v>
      </c>
      <c r="J505" s="1">
        <v>-1.4422126114368439E-2</v>
      </c>
      <c r="K505" s="1">
        <v>2.0274509803921568</v>
      </c>
      <c r="L505" s="1">
        <v>3.2509803921568627</v>
      </c>
      <c r="M505" s="1">
        <v>2.3607843436446845</v>
      </c>
      <c r="N505" s="1">
        <v>-5.6557357311248779E-4</v>
      </c>
    </row>
    <row r="506" spans="1:14" x14ac:dyDescent="0.35">
      <c r="A506">
        <v>7830633</v>
      </c>
      <c r="B506" t="s">
        <v>42</v>
      </c>
      <c r="C506" t="s">
        <v>96</v>
      </c>
      <c r="D506" t="s">
        <v>476</v>
      </c>
      <c r="E506" t="s">
        <v>1278</v>
      </c>
      <c r="F506" s="6">
        <v>1.4005602240896359E-2</v>
      </c>
      <c r="G506" t="s">
        <v>463</v>
      </c>
      <c r="H506" t="s">
        <v>628</v>
      </c>
      <c r="I506">
        <v>63.974999999999994</v>
      </c>
      <c r="J506" s="1">
        <v>-3.6936055868864059E-2</v>
      </c>
      <c r="K506" s="1">
        <v>0.79691876750700286</v>
      </c>
      <c r="L506" s="1">
        <v>1.1736694677871149</v>
      </c>
      <c r="M506" s="1">
        <v>0.89635854341736698</v>
      </c>
      <c r="N506" s="1">
        <v>-5.1731170684683563E-4</v>
      </c>
    </row>
    <row r="507" spans="1:14" x14ac:dyDescent="0.35">
      <c r="A507">
        <v>7830633</v>
      </c>
      <c r="B507" t="s">
        <v>42</v>
      </c>
      <c r="C507" t="s">
        <v>96</v>
      </c>
      <c r="D507" t="s">
        <v>476</v>
      </c>
      <c r="E507" t="s">
        <v>1279</v>
      </c>
      <c r="F507" s="6">
        <v>2.8011204481792718E-2</v>
      </c>
      <c r="G507" t="s">
        <v>1280</v>
      </c>
      <c r="H507" t="s">
        <v>762</v>
      </c>
      <c r="I507">
        <v>76.919999999999987</v>
      </c>
      <c r="J507" s="1">
        <v>-2.2355645895004272E-2</v>
      </c>
      <c r="K507" s="1">
        <v>1.6246498599439776</v>
      </c>
      <c r="L507" s="1">
        <v>2.2633053221288515</v>
      </c>
      <c r="M507" s="1">
        <v>2.154061667391566</v>
      </c>
      <c r="N507" s="1">
        <v>-6.2620856848751461E-4</v>
      </c>
    </row>
    <row r="508" spans="1:14" x14ac:dyDescent="0.35">
      <c r="A508">
        <v>7830633</v>
      </c>
      <c r="B508" t="s">
        <v>42</v>
      </c>
      <c r="C508" t="s">
        <v>96</v>
      </c>
      <c r="D508" t="s">
        <v>476</v>
      </c>
      <c r="E508" t="s">
        <v>486</v>
      </c>
      <c r="F508" s="6">
        <v>0.12885154061624648</v>
      </c>
      <c r="G508" t="s">
        <v>487</v>
      </c>
      <c r="H508" t="s">
        <v>488</v>
      </c>
      <c r="I508">
        <v>74.314999999999998</v>
      </c>
      <c r="J508" s="1">
        <v>6.59937784075737E-2</v>
      </c>
      <c r="K508" s="1">
        <v>7.7310924369747891</v>
      </c>
      <c r="L508" s="1">
        <v>11.493557422969188</v>
      </c>
      <c r="M508" s="1">
        <v>9.57366986101081</v>
      </c>
      <c r="N508" s="1">
        <v>8.5034000189030522E-3</v>
      </c>
    </row>
    <row r="509" spans="1:14" x14ac:dyDescent="0.35">
      <c r="A509">
        <v>7830633</v>
      </c>
      <c r="B509" t="s">
        <v>42</v>
      </c>
      <c r="C509" t="s">
        <v>96</v>
      </c>
      <c r="D509" t="s">
        <v>476</v>
      </c>
      <c r="E509" t="s">
        <v>1281</v>
      </c>
      <c r="F509" s="6">
        <v>3.6414565826330535E-2</v>
      </c>
      <c r="G509" t="s">
        <v>936</v>
      </c>
      <c r="H509" t="s">
        <v>312</v>
      </c>
      <c r="I509">
        <v>76.47</v>
      </c>
      <c r="J509" s="1">
        <v>8.2479365170001984E-2</v>
      </c>
      <c r="K509" s="1">
        <v>1.8607843137254905</v>
      </c>
      <c r="L509" s="1">
        <v>3.3355742296918769</v>
      </c>
      <c r="M509" s="1">
        <v>2.785714285714286</v>
      </c>
      <c r="N509" s="1">
        <v>3.0034502722969913E-3</v>
      </c>
    </row>
    <row r="510" spans="1:14" x14ac:dyDescent="0.35">
      <c r="A510">
        <v>7830633</v>
      </c>
      <c r="B510" t="s">
        <v>42</v>
      </c>
      <c r="C510" t="s">
        <v>96</v>
      </c>
      <c r="D510" t="s">
        <v>476</v>
      </c>
      <c r="E510" t="s">
        <v>1282</v>
      </c>
      <c r="F510" s="6">
        <v>8.4033613445378148E-3</v>
      </c>
      <c r="G510" t="s">
        <v>1051</v>
      </c>
      <c r="H510" t="s">
        <v>304</v>
      </c>
      <c r="I510">
        <v>89.800000000000011</v>
      </c>
      <c r="J510" s="1">
        <v>2.1297907456755638E-2</v>
      </c>
      <c r="K510" s="1">
        <v>0.71176470588235297</v>
      </c>
      <c r="L510" s="1">
        <v>0.75462184873949578</v>
      </c>
      <c r="M510" s="1">
        <v>0.75462187438451944</v>
      </c>
      <c r="N510" s="1">
        <v>1.7897401224164402E-4</v>
      </c>
    </row>
    <row r="511" spans="1:14" x14ac:dyDescent="0.35">
      <c r="A511">
        <v>7830633</v>
      </c>
      <c r="B511" t="s">
        <v>42</v>
      </c>
      <c r="C511" t="s">
        <v>96</v>
      </c>
      <c r="D511" t="s">
        <v>476</v>
      </c>
      <c r="E511" t="s">
        <v>489</v>
      </c>
      <c r="F511" s="6">
        <v>6.1624649859943981E-2</v>
      </c>
      <c r="G511" t="s">
        <v>490</v>
      </c>
      <c r="H511" t="s">
        <v>491</v>
      </c>
      <c r="I511">
        <v>65.454999999999998</v>
      </c>
      <c r="J511" s="1">
        <v>-5.8995217084884644E-2</v>
      </c>
      <c r="K511" s="1">
        <v>2.91484593837535</v>
      </c>
      <c r="L511" s="1">
        <v>4.8621848739495803</v>
      </c>
      <c r="M511" s="1">
        <v>4.03025219487209</v>
      </c>
      <c r="N511" s="1">
        <v>-3.6355595962674014E-3</v>
      </c>
    </row>
    <row r="512" spans="1:14" x14ac:dyDescent="0.35">
      <c r="A512">
        <v>7830633</v>
      </c>
      <c r="B512" t="s">
        <v>42</v>
      </c>
      <c r="C512" t="s">
        <v>96</v>
      </c>
      <c r="D512" t="s">
        <v>476</v>
      </c>
      <c r="E512" t="s">
        <v>1283</v>
      </c>
      <c r="F512" s="6">
        <v>5.6022408963585435E-3</v>
      </c>
      <c r="G512" t="s">
        <v>1284</v>
      </c>
      <c r="H512" t="s">
        <v>257</v>
      </c>
      <c r="I512">
        <v>78.254999999999995</v>
      </c>
      <c r="J512" s="1">
        <v>5.768125131726265E-2</v>
      </c>
      <c r="K512" s="1">
        <v>0.43585434173669468</v>
      </c>
      <c r="L512" s="1">
        <v>0.51596638655462179</v>
      </c>
      <c r="M512" s="1">
        <v>0.43809522099855569</v>
      </c>
      <c r="N512" s="1">
        <v>3.2314426508270392E-4</v>
      </c>
    </row>
    <row r="513" spans="1:14" x14ac:dyDescent="0.35">
      <c r="A513">
        <v>7830633</v>
      </c>
      <c r="B513" t="s">
        <v>42</v>
      </c>
      <c r="C513" t="s">
        <v>96</v>
      </c>
      <c r="D513" t="s">
        <v>492</v>
      </c>
      <c r="E513" t="s">
        <v>493</v>
      </c>
      <c r="F513" s="6">
        <v>2.8011204481792717E-3</v>
      </c>
      <c r="G513" t="s">
        <v>494</v>
      </c>
      <c r="H513" t="s">
        <v>304</v>
      </c>
      <c r="I513">
        <v>66.66</v>
      </c>
      <c r="J513" s="1">
        <v>4.1146479547023773E-2</v>
      </c>
      <c r="K513" s="1">
        <v>0.12128851540616246</v>
      </c>
      <c r="L513" s="1">
        <v>0.25154061624649859</v>
      </c>
      <c r="M513" s="1">
        <v>0.1865546175745689</v>
      </c>
      <c r="N513" s="1">
        <v>1.1525624522975847E-4</v>
      </c>
    </row>
    <row r="514" spans="1:14" x14ac:dyDescent="0.35">
      <c r="A514">
        <v>7830633</v>
      </c>
      <c r="B514" t="s">
        <v>42</v>
      </c>
      <c r="C514" t="s">
        <v>96</v>
      </c>
      <c r="D514" t="s">
        <v>492</v>
      </c>
      <c r="E514" t="s">
        <v>497</v>
      </c>
      <c r="F514" s="6">
        <v>3.6414565826330535E-2</v>
      </c>
      <c r="G514" t="s">
        <v>498</v>
      </c>
      <c r="H514" t="s">
        <v>499</v>
      </c>
      <c r="I514">
        <v>81.05</v>
      </c>
      <c r="J514" s="1">
        <v>3.9735980331897736E-2</v>
      </c>
      <c r="K514" s="1">
        <v>2.2140056022408965</v>
      </c>
      <c r="L514" s="1">
        <v>3.25546218487395</v>
      </c>
      <c r="M514" s="1">
        <v>2.9495798319327733</v>
      </c>
      <c r="N514" s="1">
        <v>1.4469684714696655E-3</v>
      </c>
    </row>
    <row r="515" spans="1:14" x14ac:dyDescent="0.35">
      <c r="A515">
        <v>7830633</v>
      </c>
      <c r="B515" t="s">
        <v>42</v>
      </c>
      <c r="C515" t="s">
        <v>96</v>
      </c>
      <c r="D515" t="s">
        <v>492</v>
      </c>
      <c r="E515" t="s">
        <v>784</v>
      </c>
      <c r="F515" s="6">
        <v>2.8011204481792717E-3</v>
      </c>
      <c r="G515" t="s">
        <v>785</v>
      </c>
      <c r="H515" t="s">
        <v>786</v>
      </c>
      <c r="I515">
        <v>70.210000000000008</v>
      </c>
      <c r="J515" s="1">
        <v>0.1476096510887146</v>
      </c>
      <c r="K515" s="1">
        <v>0.13921568627450981</v>
      </c>
      <c r="L515" s="1">
        <v>0.27282913165266109</v>
      </c>
      <c r="M515" s="1">
        <v>0.19663864691384367</v>
      </c>
      <c r="N515" s="1">
        <v>4.1347241201320617E-4</v>
      </c>
    </row>
    <row r="516" spans="1:14" x14ac:dyDescent="0.35">
      <c r="A516">
        <v>7830633</v>
      </c>
      <c r="B516" t="s">
        <v>42</v>
      </c>
      <c r="C516" t="s">
        <v>96</v>
      </c>
      <c r="D516" t="s">
        <v>492</v>
      </c>
      <c r="E516" t="s">
        <v>638</v>
      </c>
      <c r="F516" s="6">
        <v>2.8011204481792717E-3</v>
      </c>
      <c r="G516" t="s">
        <v>639</v>
      </c>
      <c r="H516" t="s">
        <v>640</v>
      </c>
      <c r="I516">
        <v>74.139999999999986</v>
      </c>
      <c r="J516" s="1">
        <v>3.8857348263263702E-2</v>
      </c>
      <c r="K516" s="1">
        <v>0.14257703081232492</v>
      </c>
      <c r="L516" s="1">
        <v>0.23137254901960783</v>
      </c>
      <c r="M516" s="1">
        <v>0.20784312870656074</v>
      </c>
      <c r="N516" s="1">
        <v>1.0884411278225127E-4</v>
      </c>
    </row>
    <row r="517" spans="1:14" x14ac:dyDescent="0.35">
      <c r="A517">
        <v>7830633</v>
      </c>
      <c r="B517" t="s">
        <v>42</v>
      </c>
      <c r="C517" t="s">
        <v>96</v>
      </c>
      <c r="D517" t="s">
        <v>492</v>
      </c>
      <c r="E517" t="s">
        <v>792</v>
      </c>
      <c r="F517" s="6">
        <v>5.6022408963585435E-3</v>
      </c>
      <c r="G517" t="s">
        <v>793</v>
      </c>
      <c r="H517" t="s">
        <v>328</v>
      </c>
      <c r="I517">
        <v>80.11</v>
      </c>
      <c r="J517" s="1">
        <v>0.14433747529983521</v>
      </c>
      <c r="K517" s="1">
        <v>0.35742296918767508</v>
      </c>
      <c r="L517" s="1">
        <v>0.52885154061624651</v>
      </c>
      <c r="M517" s="1">
        <v>0.44873948724997814</v>
      </c>
      <c r="N517" s="1">
        <v>8.0861330700187793E-4</v>
      </c>
    </row>
    <row r="518" spans="1:14" x14ac:dyDescent="0.35">
      <c r="A518">
        <v>7830633</v>
      </c>
      <c r="B518" t="s">
        <v>42</v>
      </c>
      <c r="C518" t="s">
        <v>96</v>
      </c>
      <c r="D518" t="s">
        <v>492</v>
      </c>
      <c r="E518" t="s">
        <v>514</v>
      </c>
      <c r="F518" s="6">
        <v>3.081232492997199E-2</v>
      </c>
      <c r="G518" t="s">
        <v>515</v>
      </c>
      <c r="H518" t="s">
        <v>491</v>
      </c>
      <c r="I518">
        <v>76.415000000000006</v>
      </c>
      <c r="J518" s="1">
        <v>-1.5521900495514274E-3</v>
      </c>
      <c r="K518" s="1">
        <v>1.8302521008403363</v>
      </c>
      <c r="L518" s="1">
        <v>2.4310924369747902</v>
      </c>
      <c r="M518" s="1">
        <v>2.3540616716657365</v>
      </c>
      <c r="N518" s="1">
        <v>-4.7826584159847907E-5</v>
      </c>
    </row>
    <row r="519" spans="1:14" x14ac:dyDescent="0.35">
      <c r="A519">
        <v>7830633</v>
      </c>
      <c r="B519" t="s">
        <v>42</v>
      </c>
      <c r="C519" t="s">
        <v>96</v>
      </c>
      <c r="D519" t="s">
        <v>492</v>
      </c>
      <c r="E519" t="s">
        <v>518</v>
      </c>
      <c r="F519" s="6">
        <v>8.4033613445378148E-3</v>
      </c>
      <c r="G519" t="s">
        <v>519</v>
      </c>
      <c r="H519" t="s">
        <v>520</v>
      </c>
      <c r="I519">
        <v>83.075000000000003</v>
      </c>
      <c r="J519" s="1">
        <v>5.4067455232143402E-2</v>
      </c>
      <c r="K519" s="1">
        <v>0.56302521008403361</v>
      </c>
      <c r="L519" s="1">
        <v>0.74705882352941178</v>
      </c>
      <c r="M519" s="1">
        <v>0.69831931490858057</v>
      </c>
      <c r="N519" s="1">
        <v>4.5434836329532268E-4</v>
      </c>
    </row>
    <row r="520" spans="1:14" x14ac:dyDescent="0.35">
      <c r="A520">
        <v>7830633</v>
      </c>
      <c r="B520" t="s">
        <v>42</v>
      </c>
      <c r="C520" t="s">
        <v>96</v>
      </c>
      <c r="D520" t="s">
        <v>492</v>
      </c>
      <c r="E520" t="s">
        <v>521</v>
      </c>
      <c r="F520" s="6">
        <v>1.4005602240896359E-2</v>
      </c>
      <c r="G520" t="s">
        <v>522</v>
      </c>
      <c r="H520" t="s">
        <v>449</v>
      </c>
      <c r="I520">
        <v>73.694999999999993</v>
      </c>
      <c r="J520" s="1">
        <v>-9.8399646580219269E-2</v>
      </c>
      <c r="K520" s="1">
        <v>0.92717086834733897</v>
      </c>
      <c r="L520" s="1">
        <v>1.0238095238095237</v>
      </c>
      <c r="M520" s="1">
        <v>1.0336134881198573</v>
      </c>
      <c r="N520" s="1">
        <v>-1.3781463106473288E-3</v>
      </c>
    </row>
    <row r="521" spans="1:14" x14ac:dyDescent="0.35">
      <c r="A521">
        <v>7830633</v>
      </c>
      <c r="B521" t="s">
        <v>42</v>
      </c>
      <c r="C521" t="s">
        <v>96</v>
      </c>
      <c r="D521" t="s">
        <v>199</v>
      </c>
      <c r="E521" t="s">
        <v>1285</v>
      </c>
      <c r="F521" s="6">
        <v>2.8011204481792717E-3</v>
      </c>
      <c r="G521" t="s">
        <v>530</v>
      </c>
      <c r="H521" t="s">
        <v>227</v>
      </c>
      <c r="I521">
        <v>71.069999999999993</v>
      </c>
      <c r="J521" s="1">
        <v>0.1222255527973175</v>
      </c>
      <c r="K521" s="1">
        <v>0.1266106442577031</v>
      </c>
      <c r="L521" s="1">
        <v>0.25770308123249303</v>
      </c>
      <c r="M521" s="1">
        <v>0.1991596595913756</v>
      </c>
      <c r="N521" s="1">
        <v>3.4236849523058127E-4</v>
      </c>
    </row>
    <row r="522" spans="1:14" x14ac:dyDescent="0.35">
      <c r="A522">
        <v>7830633</v>
      </c>
      <c r="B522" t="s">
        <v>42</v>
      </c>
      <c r="C522" t="s">
        <v>96</v>
      </c>
      <c r="D522" t="s">
        <v>199</v>
      </c>
      <c r="E522" t="s">
        <v>1286</v>
      </c>
      <c r="F522" s="6">
        <v>2.8011204481792717E-3</v>
      </c>
      <c r="G522" t="s">
        <v>833</v>
      </c>
      <c r="H522" t="s">
        <v>1287</v>
      </c>
      <c r="I522">
        <v>61.765000000000001</v>
      </c>
      <c r="J522" s="1">
        <v>0</v>
      </c>
      <c r="K522" s="1">
        <v>0.12745098039215685</v>
      </c>
      <c r="L522" s="1">
        <v>0.18739495798319331</v>
      </c>
      <c r="M522" s="1">
        <v>0.16890756088812478</v>
      </c>
      <c r="N522" s="1">
        <v>0</v>
      </c>
    </row>
    <row r="523" spans="1:14" x14ac:dyDescent="0.35">
      <c r="A523">
        <v>7830633</v>
      </c>
      <c r="B523" t="s">
        <v>42</v>
      </c>
      <c r="C523" t="s">
        <v>96</v>
      </c>
      <c r="D523" t="s">
        <v>643</v>
      </c>
      <c r="E523" t="s">
        <v>1288</v>
      </c>
      <c r="F523" s="6">
        <v>2.8011204481792717E-3</v>
      </c>
      <c r="G523" t="s">
        <v>717</v>
      </c>
      <c r="H523" t="s">
        <v>720</v>
      </c>
      <c r="I523">
        <v>60.51</v>
      </c>
      <c r="J523" s="1">
        <v>-0.16197817027568817</v>
      </c>
      <c r="K523" s="1">
        <v>0.15210084033613444</v>
      </c>
      <c r="L523" s="1">
        <v>0.19439775910364149</v>
      </c>
      <c r="M523" s="1">
        <v>0.16946778711484595</v>
      </c>
      <c r="N523" s="1">
        <v>-4.5372036491789404E-4</v>
      </c>
    </row>
    <row r="524" spans="1:14" x14ac:dyDescent="0.35">
      <c r="A524">
        <v>7830633</v>
      </c>
      <c r="B524" t="s">
        <v>42</v>
      </c>
      <c r="C524" t="s">
        <v>96</v>
      </c>
      <c r="D524" t="s">
        <v>643</v>
      </c>
      <c r="E524" t="s">
        <v>1289</v>
      </c>
      <c r="F524" s="6">
        <v>1.1204481792717087E-2</v>
      </c>
      <c r="G524" t="s">
        <v>1280</v>
      </c>
      <c r="H524" t="s">
        <v>241</v>
      </c>
      <c r="I524">
        <v>76.040000000000006</v>
      </c>
      <c r="J524" s="1">
        <v>-1.4386860653758049E-2</v>
      </c>
      <c r="K524" s="1">
        <v>0.64985994397759106</v>
      </c>
      <c r="L524" s="1">
        <v>0.91316526610644255</v>
      </c>
      <c r="M524" s="1">
        <v>0.85154061624649857</v>
      </c>
      <c r="N524" s="1">
        <v>-1.6119731824938992E-4</v>
      </c>
    </row>
    <row r="525" spans="1:14" x14ac:dyDescent="0.35">
      <c r="A525">
        <v>7830633</v>
      </c>
      <c r="B525" t="s">
        <v>42</v>
      </c>
      <c r="C525" t="s">
        <v>96</v>
      </c>
      <c r="D525" t="s">
        <v>643</v>
      </c>
      <c r="E525" t="s">
        <v>1290</v>
      </c>
      <c r="F525" s="6">
        <v>2.8011204481792717E-3</v>
      </c>
      <c r="G525" t="s">
        <v>496</v>
      </c>
      <c r="H525" t="s">
        <v>1185</v>
      </c>
      <c r="I525">
        <v>69.61</v>
      </c>
      <c r="J525" s="1">
        <v>-5.8035485446453094E-2</v>
      </c>
      <c r="K525" s="1">
        <v>0.16162464985994399</v>
      </c>
      <c r="L525" s="1">
        <v>0.22969187675070027</v>
      </c>
      <c r="M525" s="1">
        <v>0.19495797891910671</v>
      </c>
      <c r="N525" s="1">
        <v>-1.6256438500407029E-4</v>
      </c>
    </row>
    <row r="526" spans="1:14" x14ac:dyDescent="0.35">
      <c r="A526">
        <v>7830633</v>
      </c>
      <c r="B526" t="s">
        <v>42</v>
      </c>
      <c r="C526" t="s">
        <v>96</v>
      </c>
      <c r="D526" t="s">
        <v>643</v>
      </c>
      <c r="E526" t="s">
        <v>1291</v>
      </c>
      <c r="F526" s="6">
        <v>2.8011204481792717E-3</v>
      </c>
      <c r="G526" t="s">
        <v>1292</v>
      </c>
      <c r="H526" t="s">
        <v>178</v>
      </c>
      <c r="I526">
        <v>78.290000000000006</v>
      </c>
      <c r="J526" s="1">
        <v>-0.15386749804019928</v>
      </c>
      <c r="K526" s="1">
        <v>0.19327731092436976</v>
      </c>
      <c r="L526" s="1">
        <v>0.20560224089635856</v>
      </c>
      <c r="M526" s="1">
        <v>0.21932773964077817</v>
      </c>
      <c r="N526" s="1">
        <v>-4.3100139507058625E-4</v>
      </c>
    </row>
    <row r="527" spans="1:14" x14ac:dyDescent="0.35">
      <c r="A527">
        <v>7830633</v>
      </c>
      <c r="B527" t="s">
        <v>42</v>
      </c>
      <c r="C527" t="s">
        <v>96</v>
      </c>
      <c r="D527" t="s">
        <v>643</v>
      </c>
      <c r="E527" t="s">
        <v>1293</v>
      </c>
      <c r="F527" s="6">
        <v>2.8011204481792717E-3</v>
      </c>
      <c r="G527" t="s">
        <v>1294</v>
      </c>
      <c r="H527" t="s">
        <v>436</v>
      </c>
      <c r="I527">
        <v>75</v>
      </c>
      <c r="J527" s="1">
        <v>-2.5686498731374741E-2</v>
      </c>
      <c r="K527" s="1">
        <v>0.18459383753501402</v>
      </c>
      <c r="L527" s="1">
        <v>0.230812324929972</v>
      </c>
      <c r="M527" s="1">
        <v>0.21008403361344538</v>
      </c>
      <c r="N527" s="1">
        <v>-7.1950976838584712E-5</v>
      </c>
    </row>
    <row r="528" spans="1:14" x14ac:dyDescent="0.35">
      <c r="A528">
        <v>7830633</v>
      </c>
      <c r="B528" t="s">
        <v>42</v>
      </c>
      <c r="C528" t="s">
        <v>96</v>
      </c>
      <c r="D528" t="s">
        <v>643</v>
      </c>
      <c r="E528" t="s">
        <v>186</v>
      </c>
      <c r="F528" s="6">
        <v>5.6022408963585435E-3</v>
      </c>
      <c r="G528" t="s">
        <v>178</v>
      </c>
      <c r="H528" t="s">
        <v>345</v>
      </c>
      <c r="I528">
        <v>71.444999999999993</v>
      </c>
      <c r="J528" s="1">
        <v>-7.9901143908500671E-2</v>
      </c>
      <c r="K528" s="1">
        <v>0.41120448179271712</v>
      </c>
      <c r="L528" s="1">
        <v>0.4291316526610644</v>
      </c>
      <c r="M528" s="1">
        <v>0.40000000854834122</v>
      </c>
      <c r="N528" s="1">
        <v>-4.4762545607003178E-4</v>
      </c>
    </row>
    <row r="529" spans="1:14" x14ac:dyDescent="0.35">
      <c r="A529">
        <v>7830633</v>
      </c>
      <c r="B529" t="s">
        <v>42</v>
      </c>
      <c r="C529" t="s">
        <v>96</v>
      </c>
      <c r="D529" t="s">
        <v>1295</v>
      </c>
      <c r="E529" t="s">
        <v>1296</v>
      </c>
      <c r="F529" s="6">
        <v>2.8011204481792717E-3</v>
      </c>
      <c r="G529" t="s">
        <v>1297</v>
      </c>
      <c r="H529" t="s">
        <v>1298</v>
      </c>
      <c r="I529">
        <v>62.984999999999999</v>
      </c>
      <c r="J529" s="1">
        <v>-7.5861468911170959E-2</v>
      </c>
      <c r="K529" s="1">
        <v>0.12885154061624651</v>
      </c>
      <c r="L529" s="1">
        <v>0.19719887955182075</v>
      </c>
      <c r="M529" s="1">
        <v>0.1761904804646468</v>
      </c>
      <c r="N529" s="1">
        <v>-2.124971117959971E-4</v>
      </c>
    </row>
    <row r="530" spans="1:14" x14ac:dyDescent="0.35">
      <c r="A530">
        <f>A529</f>
        <v>7830633</v>
      </c>
      <c r="B530" t="str">
        <f>B529</f>
        <v>D.E.L.T.A. STEAM Academy</v>
      </c>
      <c r="C530" t="str">
        <f>C529</f>
        <v>E</v>
      </c>
      <c r="D530" s="4" t="s">
        <v>2937</v>
      </c>
      <c r="F530" s="6">
        <v>0.99999999999999956</v>
      </c>
      <c r="J530" s="1" t="s">
        <v>2938</v>
      </c>
      <c r="K530" s="1">
        <v>54.919887955182055</v>
      </c>
      <c r="L530" s="1">
        <v>84.90140056022409</v>
      </c>
      <c r="M530" s="1">
        <v>72.077311913840205</v>
      </c>
      <c r="N530" s="1">
        <v>1.5237958853639112E-2</v>
      </c>
    </row>
    <row r="531" spans="1:14" x14ac:dyDescent="0.35">
      <c r="A531">
        <v>7830637</v>
      </c>
      <c r="B531" t="s">
        <v>44</v>
      </c>
      <c r="C531" t="s">
        <v>96</v>
      </c>
      <c r="D531" t="s">
        <v>392</v>
      </c>
      <c r="E531" t="s">
        <v>534</v>
      </c>
      <c r="F531" s="6">
        <v>1.1627906976744186E-2</v>
      </c>
      <c r="G531" t="s">
        <v>535</v>
      </c>
      <c r="H531" t="s">
        <v>513</v>
      </c>
      <c r="I531">
        <v>70.734999999999999</v>
      </c>
      <c r="J531" s="1">
        <v>-4.7511234879493713E-3</v>
      </c>
      <c r="K531" s="1">
        <v>0.73953488372093024</v>
      </c>
      <c r="L531" s="1">
        <v>1.0186046511627906</v>
      </c>
      <c r="M531" s="1">
        <v>0.82325584943904428</v>
      </c>
      <c r="N531" s="1">
        <v>-5.5245621952899668E-5</v>
      </c>
    </row>
    <row r="532" spans="1:14" x14ac:dyDescent="0.35">
      <c r="A532">
        <v>7830637</v>
      </c>
      <c r="B532" t="s">
        <v>44</v>
      </c>
      <c r="C532" t="s">
        <v>96</v>
      </c>
      <c r="D532" t="s">
        <v>392</v>
      </c>
      <c r="E532" t="s">
        <v>394</v>
      </c>
      <c r="F532" s="6">
        <v>3.875968992248062E-3</v>
      </c>
      <c r="G532" t="s">
        <v>395</v>
      </c>
      <c r="H532" t="s">
        <v>396</v>
      </c>
      <c r="I532">
        <v>78.709999999999994</v>
      </c>
      <c r="J532" s="1">
        <v>0.17241775989532471</v>
      </c>
      <c r="K532" s="1">
        <v>0.1864341085271318</v>
      </c>
      <c r="L532" s="1">
        <v>0.38604651162790693</v>
      </c>
      <c r="M532" s="1">
        <v>0.3050387596899225</v>
      </c>
      <c r="N532" s="1">
        <v>6.6828589106714999E-4</v>
      </c>
    </row>
    <row r="533" spans="1:14" x14ac:dyDescent="0.35">
      <c r="A533">
        <v>7830637</v>
      </c>
      <c r="B533" t="s">
        <v>44</v>
      </c>
      <c r="C533" t="s">
        <v>96</v>
      </c>
      <c r="D533" t="s">
        <v>392</v>
      </c>
      <c r="E533" t="s">
        <v>1302</v>
      </c>
      <c r="F533" s="6">
        <v>3.875968992248062E-3</v>
      </c>
      <c r="G533" t="s">
        <v>1303</v>
      </c>
      <c r="H533" t="s">
        <v>707</v>
      </c>
      <c r="I533">
        <v>62.019999999999996</v>
      </c>
      <c r="J533" s="1">
        <v>-8.3948895335197449E-3</v>
      </c>
      <c r="K533" s="1">
        <v>0.1496124031007752</v>
      </c>
      <c r="L533" s="1">
        <v>0.31046511627906975</v>
      </c>
      <c r="M533" s="1">
        <v>0.24031007751937983</v>
      </c>
      <c r="N533" s="1">
        <v>-3.2538331525270329E-5</v>
      </c>
    </row>
    <row r="534" spans="1:14" x14ac:dyDescent="0.35">
      <c r="A534">
        <v>7830637</v>
      </c>
      <c r="B534" t="s">
        <v>44</v>
      </c>
      <c r="C534" t="s">
        <v>96</v>
      </c>
      <c r="D534" t="s">
        <v>392</v>
      </c>
      <c r="E534" t="s">
        <v>1304</v>
      </c>
      <c r="F534" s="6">
        <v>1.1627906976744186E-2</v>
      </c>
      <c r="G534" t="s">
        <v>481</v>
      </c>
      <c r="H534" t="s">
        <v>1012</v>
      </c>
      <c r="I534">
        <v>77.13</v>
      </c>
      <c r="J534" s="1">
        <v>-1.4228641986846924E-2</v>
      </c>
      <c r="K534" s="1">
        <v>0.63837209302325582</v>
      </c>
      <c r="L534" s="1">
        <v>1.0279069767441862</v>
      </c>
      <c r="M534" s="1">
        <v>0.89651161016419878</v>
      </c>
      <c r="N534" s="1">
        <v>-1.654493254284526E-4</v>
      </c>
    </row>
    <row r="535" spans="1:14" x14ac:dyDescent="0.35">
      <c r="A535">
        <v>7830637</v>
      </c>
      <c r="B535" t="s">
        <v>44</v>
      </c>
      <c r="C535" t="s">
        <v>96</v>
      </c>
      <c r="D535" t="s">
        <v>392</v>
      </c>
      <c r="E535" t="s">
        <v>565</v>
      </c>
      <c r="F535" s="6">
        <v>3.875968992248062E-3</v>
      </c>
      <c r="G535" t="s">
        <v>566</v>
      </c>
      <c r="H535" t="s">
        <v>567</v>
      </c>
      <c r="I535">
        <v>62.754999999999995</v>
      </c>
      <c r="J535" s="1">
        <v>3.0033811926841736E-2</v>
      </c>
      <c r="K535" s="1">
        <v>9.8449612403100767E-2</v>
      </c>
      <c r="L535" s="1">
        <v>0.31511627906976741</v>
      </c>
      <c r="M535" s="1">
        <v>0.24341085271317831</v>
      </c>
      <c r="N535" s="1">
        <v>1.1641012374744859E-4</v>
      </c>
    </row>
    <row r="536" spans="1:14" x14ac:dyDescent="0.35">
      <c r="A536">
        <v>7830637</v>
      </c>
      <c r="B536" t="s">
        <v>44</v>
      </c>
      <c r="C536" t="s">
        <v>96</v>
      </c>
      <c r="D536" t="s">
        <v>392</v>
      </c>
      <c r="E536" t="s">
        <v>1305</v>
      </c>
      <c r="F536" s="6">
        <v>3.875968992248062E-3</v>
      </c>
      <c r="G536" t="s">
        <v>206</v>
      </c>
      <c r="H536" t="s">
        <v>206</v>
      </c>
      <c r="I536">
        <v>99.1</v>
      </c>
      <c r="J536" s="1">
        <v>0.20495104789733887</v>
      </c>
      <c r="K536" s="1">
        <v>0.38759689922480622</v>
      </c>
      <c r="L536" s="1">
        <v>0.38759689922480622</v>
      </c>
      <c r="M536" s="1">
        <v>0.38410852121752359</v>
      </c>
      <c r="N536" s="1">
        <v>7.943839065788328E-4</v>
      </c>
    </row>
    <row r="537" spans="1:14" x14ac:dyDescent="0.35">
      <c r="A537">
        <v>7830637</v>
      </c>
      <c r="B537" t="s">
        <v>44</v>
      </c>
      <c r="C537" t="s">
        <v>96</v>
      </c>
      <c r="D537" t="s">
        <v>392</v>
      </c>
      <c r="E537" t="s">
        <v>403</v>
      </c>
      <c r="F537" s="6">
        <v>7.7519379844961239E-3</v>
      </c>
      <c r="G537" t="s">
        <v>404</v>
      </c>
      <c r="H537" t="s">
        <v>405</v>
      </c>
      <c r="I537">
        <v>73.824999999999989</v>
      </c>
      <c r="J537" s="1">
        <v>7.5387962162494659E-2</v>
      </c>
      <c r="K537" s="1">
        <v>0.33798449612403103</v>
      </c>
      <c r="L537" s="1">
        <v>0.70930232558139539</v>
      </c>
      <c r="M537" s="1">
        <v>0.57209304691285123</v>
      </c>
      <c r="N537" s="1">
        <v>5.8440280746119885E-4</v>
      </c>
    </row>
    <row r="538" spans="1:14" x14ac:dyDescent="0.35">
      <c r="A538">
        <v>7830637</v>
      </c>
      <c r="B538" t="s">
        <v>44</v>
      </c>
      <c r="C538" t="s">
        <v>96</v>
      </c>
      <c r="D538" t="s">
        <v>646</v>
      </c>
      <c r="E538" t="s">
        <v>1306</v>
      </c>
      <c r="F538" s="6">
        <v>3.875968992248062E-3</v>
      </c>
      <c r="G538" t="s">
        <v>751</v>
      </c>
      <c r="H538" t="s">
        <v>327</v>
      </c>
      <c r="I538">
        <v>78.385000000000005</v>
      </c>
      <c r="J538" s="1">
        <v>2.5793127715587616E-3</v>
      </c>
      <c r="K538" s="1">
        <v>0.26976744186046508</v>
      </c>
      <c r="L538" s="1">
        <v>0.31356589147286823</v>
      </c>
      <c r="M538" s="1">
        <v>0.30387597490650736</v>
      </c>
      <c r="N538" s="1">
        <v>9.9973363238711689E-6</v>
      </c>
    </row>
    <row r="539" spans="1:14" x14ac:dyDescent="0.35">
      <c r="A539">
        <v>7830637</v>
      </c>
      <c r="B539" t="s">
        <v>44</v>
      </c>
      <c r="C539" t="s">
        <v>96</v>
      </c>
      <c r="D539" t="s">
        <v>305</v>
      </c>
      <c r="E539" t="s">
        <v>932</v>
      </c>
      <c r="F539" s="6">
        <v>3.875968992248062E-3</v>
      </c>
      <c r="G539" t="s">
        <v>769</v>
      </c>
      <c r="H539" t="s">
        <v>373</v>
      </c>
      <c r="I539">
        <v>73.89</v>
      </c>
      <c r="J539" s="1">
        <v>2.1686194464564323E-2</v>
      </c>
      <c r="K539" s="1">
        <v>0.18178294573643411</v>
      </c>
      <c r="L539" s="1">
        <v>0.32558139534883723</v>
      </c>
      <c r="M539" s="1">
        <v>0.28643411444139111</v>
      </c>
      <c r="N539" s="1">
        <v>8.4055017304512878E-5</v>
      </c>
    </row>
    <row r="540" spans="1:14" x14ac:dyDescent="0.35">
      <c r="A540">
        <v>7830637</v>
      </c>
      <c r="B540" t="s">
        <v>44</v>
      </c>
      <c r="C540" t="s">
        <v>96</v>
      </c>
      <c r="D540" t="s">
        <v>305</v>
      </c>
      <c r="E540" t="s">
        <v>752</v>
      </c>
      <c r="F540" s="6">
        <v>3.875968992248062E-3</v>
      </c>
      <c r="G540" t="s">
        <v>201</v>
      </c>
      <c r="H540" t="s">
        <v>191</v>
      </c>
      <c r="I540">
        <v>68.42</v>
      </c>
      <c r="J540" s="1">
        <v>0</v>
      </c>
      <c r="K540" s="1">
        <v>0.2069767441860465</v>
      </c>
      <c r="L540" s="1">
        <v>0.26511627906976748</v>
      </c>
      <c r="M540" s="1">
        <v>0.27015502693117127</v>
      </c>
      <c r="N540" s="1">
        <v>0</v>
      </c>
    </row>
    <row r="541" spans="1:14" x14ac:dyDescent="0.35">
      <c r="A541">
        <v>7830637</v>
      </c>
      <c r="B541" t="s">
        <v>44</v>
      </c>
      <c r="C541" t="s">
        <v>96</v>
      </c>
      <c r="D541" t="s">
        <v>305</v>
      </c>
      <c r="E541" t="s">
        <v>761</v>
      </c>
      <c r="F541" s="6">
        <v>3.875968992248062E-3</v>
      </c>
      <c r="G541" t="s">
        <v>754</v>
      </c>
      <c r="H541" t="s">
        <v>762</v>
      </c>
      <c r="I541">
        <v>64.53</v>
      </c>
      <c r="J541" s="1">
        <v>0</v>
      </c>
      <c r="K541" s="1">
        <v>0.18023255813953487</v>
      </c>
      <c r="L541" s="1">
        <v>0.31317829457364338</v>
      </c>
      <c r="M541" s="1">
        <v>0.22093023255813954</v>
      </c>
      <c r="N541" s="1">
        <v>0</v>
      </c>
    </row>
    <row r="542" spans="1:14" x14ac:dyDescent="0.35">
      <c r="A542">
        <v>7830637</v>
      </c>
      <c r="B542" t="s">
        <v>44</v>
      </c>
      <c r="C542" t="s">
        <v>96</v>
      </c>
      <c r="D542" t="s">
        <v>472</v>
      </c>
      <c r="E542" t="s">
        <v>1307</v>
      </c>
      <c r="F542" s="6">
        <v>7.7519379844961239E-3</v>
      </c>
      <c r="G542" t="s">
        <v>1308</v>
      </c>
      <c r="H542" t="s">
        <v>1309</v>
      </c>
      <c r="I542">
        <v>84.58</v>
      </c>
      <c r="J542" s="1">
        <v>0.19337598979473114</v>
      </c>
      <c r="K542" s="1">
        <v>0.49069767441860462</v>
      </c>
      <c r="L542" s="1">
        <v>0.77054263565891479</v>
      </c>
      <c r="M542" s="1">
        <v>0.65581394165985341</v>
      </c>
      <c r="N542" s="1">
        <v>1.4990386805793111E-3</v>
      </c>
    </row>
    <row r="543" spans="1:14" x14ac:dyDescent="0.35">
      <c r="A543">
        <v>7830637</v>
      </c>
      <c r="B543" t="s">
        <v>44</v>
      </c>
      <c r="C543" t="s">
        <v>96</v>
      </c>
      <c r="D543" t="s">
        <v>472</v>
      </c>
      <c r="E543" t="s">
        <v>1310</v>
      </c>
      <c r="F543" s="6">
        <v>1.1627906976744186E-2</v>
      </c>
      <c r="G543" t="s">
        <v>1311</v>
      </c>
      <c r="H543" t="s">
        <v>323</v>
      </c>
      <c r="I543">
        <v>75.38</v>
      </c>
      <c r="J543" s="1">
        <v>-2.2844983264803886E-2</v>
      </c>
      <c r="K543" s="1">
        <v>0.63023255813953494</v>
      </c>
      <c r="L543" s="1">
        <v>0.96279069767441861</v>
      </c>
      <c r="M543" s="1">
        <v>0.87674420378928963</v>
      </c>
      <c r="N543" s="1">
        <v>-2.6563934028841726E-4</v>
      </c>
    </row>
    <row r="544" spans="1:14" x14ac:dyDescent="0.35">
      <c r="A544">
        <v>7830637</v>
      </c>
      <c r="B544" t="s">
        <v>44</v>
      </c>
      <c r="C544" t="s">
        <v>96</v>
      </c>
      <c r="D544" t="s">
        <v>472</v>
      </c>
      <c r="E544" t="s">
        <v>1312</v>
      </c>
      <c r="F544" s="6">
        <v>3.875968992248062E-2</v>
      </c>
      <c r="G544" t="s">
        <v>198</v>
      </c>
      <c r="H544" t="s">
        <v>264</v>
      </c>
      <c r="I544">
        <v>76.08</v>
      </c>
      <c r="J544" s="1">
        <v>7.1100808680057526E-2</v>
      </c>
      <c r="K544" s="1">
        <v>2.0155038759689923</v>
      </c>
      <c r="L544" s="1">
        <v>3.3023255813953489</v>
      </c>
      <c r="M544" s="1">
        <v>2.9496123439581821</v>
      </c>
      <c r="N544" s="1">
        <v>2.7558452976766483E-3</v>
      </c>
    </row>
    <row r="545" spans="1:14" x14ac:dyDescent="0.35">
      <c r="A545">
        <v>7830637</v>
      </c>
      <c r="B545" t="s">
        <v>44</v>
      </c>
      <c r="C545" t="s">
        <v>96</v>
      </c>
      <c r="D545" t="s">
        <v>472</v>
      </c>
      <c r="E545" t="s">
        <v>1313</v>
      </c>
      <c r="F545" s="6">
        <v>2.7131782945736434E-2</v>
      </c>
      <c r="G545" t="s">
        <v>1314</v>
      </c>
      <c r="H545" t="s">
        <v>441</v>
      </c>
      <c r="I545">
        <v>79.574999999999989</v>
      </c>
      <c r="J545" s="1">
        <v>7.4187219142913818E-2</v>
      </c>
      <c r="K545" s="1">
        <v>1.5031007751937984</v>
      </c>
      <c r="L545" s="1">
        <v>2.5422480620155041</v>
      </c>
      <c r="M545" s="1">
        <v>2.159689881080805</v>
      </c>
      <c r="N545" s="1">
        <v>2.0128315271333206E-3</v>
      </c>
    </row>
    <row r="546" spans="1:14" x14ac:dyDescent="0.35">
      <c r="A546">
        <v>7830637</v>
      </c>
      <c r="B546" t="s">
        <v>44</v>
      </c>
      <c r="C546" t="s">
        <v>96</v>
      </c>
      <c r="D546" t="s">
        <v>472</v>
      </c>
      <c r="E546" t="s">
        <v>1315</v>
      </c>
      <c r="F546" s="6">
        <v>0.10077519379844961</v>
      </c>
      <c r="G546" t="s">
        <v>586</v>
      </c>
      <c r="H546" t="s">
        <v>1316</v>
      </c>
      <c r="I546">
        <v>61.17</v>
      </c>
      <c r="J546" s="1">
        <v>-4.2392026633024216E-2</v>
      </c>
      <c r="K546" s="1">
        <v>3.134108527131783</v>
      </c>
      <c r="L546" s="1">
        <v>7.558139534883721</v>
      </c>
      <c r="M546" s="1">
        <v>6.1674419373504872</v>
      </c>
      <c r="N546" s="1">
        <v>-4.2720646994520526E-3</v>
      </c>
    </row>
    <row r="547" spans="1:14" x14ac:dyDescent="0.35">
      <c r="A547">
        <v>7830637</v>
      </c>
      <c r="B547" t="s">
        <v>44</v>
      </c>
      <c r="C547" t="s">
        <v>96</v>
      </c>
      <c r="D547" t="s">
        <v>472</v>
      </c>
      <c r="E547" t="s">
        <v>919</v>
      </c>
      <c r="F547" s="6">
        <v>2.3255813953488372E-2</v>
      </c>
      <c r="G547" t="s">
        <v>438</v>
      </c>
      <c r="H547" t="s">
        <v>325</v>
      </c>
      <c r="I547">
        <v>62.1</v>
      </c>
      <c r="J547" s="1">
        <v>-5.0801310688257217E-2</v>
      </c>
      <c r="K547" s="1">
        <v>1.2186046511627906</v>
      </c>
      <c r="L547" s="1">
        <v>1.672093023255814</v>
      </c>
      <c r="M547" s="1">
        <v>1.444186011026072</v>
      </c>
      <c r="N547" s="1">
        <v>-1.1814258299594701E-3</v>
      </c>
    </row>
    <row r="548" spans="1:14" x14ac:dyDescent="0.35">
      <c r="A548">
        <v>7830637</v>
      </c>
      <c r="B548" t="s">
        <v>44</v>
      </c>
      <c r="C548" t="s">
        <v>96</v>
      </c>
      <c r="D548" t="s">
        <v>472</v>
      </c>
      <c r="E548" t="s">
        <v>1317</v>
      </c>
      <c r="F548" s="6">
        <v>2.3255813953488372E-2</v>
      </c>
      <c r="G548" t="s">
        <v>1318</v>
      </c>
      <c r="H548" t="s">
        <v>600</v>
      </c>
      <c r="I548">
        <v>79.35499999999999</v>
      </c>
      <c r="J548" s="1">
        <v>7.8235529363155365E-2</v>
      </c>
      <c r="K548" s="1">
        <v>1.1953488372093022</v>
      </c>
      <c r="L548" s="1">
        <v>2.2348837209302324</v>
      </c>
      <c r="M548" s="1">
        <v>1.8441861174827399</v>
      </c>
      <c r="N548" s="1">
        <v>1.8194309154222178E-3</v>
      </c>
    </row>
    <row r="549" spans="1:14" x14ac:dyDescent="0.35">
      <c r="A549">
        <v>7830637</v>
      </c>
      <c r="B549" t="s">
        <v>44</v>
      </c>
      <c r="C549" t="s">
        <v>96</v>
      </c>
      <c r="D549" t="s">
        <v>472</v>
      </c>
      <c r="E549" t="s">
        <v>480</v>
      </c>
      <c r="F549" s="6">
        <v>6.9767441860465115E-2</v>
      </c>
      <c r="G549" t="s">
        <v>709</v>
      </c>
      <c r="H549" t="s">
        <v>447</v>
      </c>
      <c r="I549">
        <v>60.314999999999998</v>
      </c>
      <c r="J549" s="1">
        <v>6.1469264328479767E-3</v>
      </c>
      <c r="K549" s="1">
        <v>2.8325581395348838</v>
      </c>
      <c r="L549" s="1">
        <v>5.5534883720930228</v>
      </c>
      <c r="M549" s="1">
        <v>4.2139535948287605</v>
      </c>
      <c r="N549" s="1">
        <v>4.2885533252427744E-4</v>
      </c>
    </row>
    <row r="550" spans="1:14" x14ac:dyDescent="0.35">
      <c r="A550">
        <v>7830637</v>
      </c>
      <c r="B550" t="s">
        <v>44</v>
      </c>
      <c r="C550" t="s">
        <v>96</v>
      </c>
      <c r="D550" t="s">
        <v>472</v>
      </c>
      <c r="E550" t="s">
        <v>1319</v>
      </c>
      <c r="F550" s="6">
        <v>3.4883720930232558E-2</v>
      </c>
      <c r="G550" t="s">
        <v>879</v>
      </c>
      <c r="H550" t="s">
        <v>998</v>
      </c>
      <c r="I550">
        <v>70.314999999999998</v>
      </c>
      <c r="J550" s="1">
        <v>-3.2541390508413315E-2</v>
      </c>
      <c r="K550" s="1">
        <v>1.4825581395348837</v>
      </c>
      <c r="L550" s="1">
        <v>2.8290697674418603</v>
      </c>
      <c r="M550" s="1">
        <v>2.455814006716706</v>
      </c>
      <c r="N550" s="1">
        <v>-1.1351647851772085E-3</v>
      </c>
    </row>
    <row r="551" spans="1:14" x14ac:dyDescent="0.35">
      <c r="A551">
        <v>7830637</v>
      </c>
      <c r="B551" t="s">
        <v>44</v>
      </c>
      <c r="C551" t="s">
        <v>96</v>
      </c>
      <c r="D551" t="s">
        <v>472</v>
      </c>
      <c r="E551" t="s">
        <v>1320</v>
      </c>
      <c r="F551" s="6">
        <v>3.875968992248062E-3</v>
      </c>
      <c r="G551" t="s">
        <v>206</v>
      </c>
      <c r="H551" t="s">
        <v>429</v>
      </c>
      <c r="I551">
        <v>98.534999999999997</v>
      </c>
      <c r="J551" s="1">
        <v>7.2158657014369965E-2</v>
      </c>
      <c r="K551" s="1">
        <v>0.38759689922480622</v>
      </c>
      <c r="L551" s="1">
        <v>0.38488372093023254</v>
      </c>
      <c r="M551" s="1">
        <v>0.38217053672139956</v>
      </c>
      <c r="N551" s="1">
        <v>2.7968471710996108E-4</v>
      </c>
    </row>
    <row r="552" spans="1:14" x14ac:dyDescent="0.35">
      <c r="A552">
        <v>7830637</v>
      </c>
      <c r="B552" t="s">
        <v>44</v>
      </c>
      <c r="C552" t="s">
        <v>96</v>
      </c>
      <c r="D552" t="s">
        <v>472</v>
      </c>
      <c r="E552" t="s">
        <v>624</v>
      </c>
      <c r="F552" s="6">
        <v>3.875968992248062E-3</v>
      </c>
      <c r="G552" t="s">
        <v>625</v>
      </c>
      <c r="H552" t="s">
        <v>328</v>
      </c>
      <c r="I552">
        <v>76.569999999999993</v>
      </c>
      <c r="J552" s="1">
        <v>7.4926681816577911E-2</v>
      </c>
      <c r="K552" s="1">
        <v>0.18410852713178294</v>
      </c>
      <c r="L552" s="1">
        <v>0.36589147286821705</v>
      </c>
      <c r="M552" s="1">
        <v>0.29689921889194221</v>
      </c>
      <c r="N552" s="1">
        <v>2.9041349541309266E-4</v>
      </c>
    </row>
    <row r="553" spans="1:14" x14ac:dyDescent="0.35">
      <c r="A553">
        <v>7830637</v>
      </c>
      <c r="B553" t="s">
        <v>44</v>
      </c>
      <c r="C553" t="s">
        <v>96</v>
      </c>
      <c r="D553" t="s">
        <v>472</v>
      </c>
      <c r="E553" t="s">
        <v>774</v>
      </c>
      <c r="F553" s="6">
        <v>3.875968992248062E-2</v>
      </c>
      <c r="G553" t="s">
        <v>775</v>
      </c>
      <c r="H553" t="s">
        <v>436</v>
      </c>
      <c r="I553">
        <v>67.92</v>
      </c>
      <c r="J553" s="1">
        <v>6.4938021823763847E-3</v>
      </c>
      <c r="K553" s="1">
        <v>1.3720930232558139</v>
      </c>
      <c r="L553" s="1">
        <v>3.1937984496124034</v>
      </c>
      <c r="M553" s="1">
        <v>2.6317830048790274</v>
      </c>
      <c r="N553" s="1">
        <v>2.516977590068366E-4</v>
      </c>
    </row>
    <row r="554" spans="1:14" x14ac:dyDescent="0.35">
      <c r="A554">
        <v>7830637</v>
      </c>
      <c r="B554" t="s">
        <v>44</v>
      </c>
      <c r="C554" t="s">
        <v>96</v>
      </c>
      <c r="D554" t="s">
        <v>472</v>
      </c>
      <c r="E554" t="s">
        <v>473</v>
      </c>
      <c r="F554" s="6">
        <v>5.8139534883720929E-2</v>
      </c>
      <c r="G554" t="s">
        <v>474</v>
      </c>
      <c r="H554" t="s">
        <v>475</v>
      </c>
      <c r="I554">
        <v>55.35</v>
      </c>
      <c r="J554" s="1">
        <v>-9.0270496904850006E-2</v>
      </c>
      <c r="K554" s="1">
        <v>2.0465116279069768</v>
      </c>
      <c r="L554" s="1">
        <v>3.9534883720930232</v>
      </c>
      <c r="M554" s="1">
        <v>3.2209303212720295</v>
      </c>
      <c r="N554" s="1">
        <v>-5.2482847037703491E-3</v>
      </c>
    </row>
    <row r="555" spans="1:14" x14ac:dyDescent="0.35">
      <c r="A555">
        <v>7830637</v>
      </c>
      <c r="B555" t="s">
        <v>44</v>
      </c>
      <c r="C555" t="s">
        <v>96</v>
      </c>
      <c r="D555" t="s">
        <v>472</v>
      </c>
      <c r="E555" t="s">
        <v>626</v>
      </c>
      <c r="F555" s="6">
        <v>1.5503875968992248E-2</v>
      </c>
      <c r="G555" t="s">
        <v>627</v>
      </c>
      <c r="H555" t="s">
        <v>628</v>
      </c>
      <c r="I555">
        <v>67.709999999999994</v>
      </c>
      <c r="J555" s="1">
        <v>2.0955594256520271E-2</v>
      </c>
      <c r="K555" s="1">
        <v>0.48372093023255813</v>
      </c>
      <c r="L555" s="1">
        <v>1.2992248062015503</v>
      </c>
      <c r="M555" s="1">
        <v>1.0496123557867005</v>
      </c>
      <c r="N555" s="1">
        <v>3.2489293420961659E-4</v>
      </c>
    </row>
    <row r="556" spans="1:14" x14ac:dyDescent="0.35">
      <c r="A556">
        <v>7830637</v>
      </c>
      <c r="B556" t="s">
        <v>44</v>
      </c>
      <c r="C556" t="s">
        <v>96</v>
      </c>
      <c r="D556" t="s">
        <v>472</v>
      </c>
      <c r="E556" t="s">
        <v>1321</v>
      </c>
      <c r="F556" s="6">
        <v>3.875968992248062E-3</v>
      </c>
      <c r="G556" t="s">
        <v>1322</v>
      </c>
      <c r="H556" t="s">
        <v>364</v>
      </c>
      <c r="I556">
        <v>65.37</v>
      </c>
      <c r="J556" s="1">
        <v>-7.509276270866394E-2</v>
      </c>
      <c r="K556" s="1">
        <v>0.19457364341085273</v>
      </c>
      <c r="L556" s="1">
        <v>0.31007751937984496</v>
      </c>
      <c r="M556" s="1">
        <v>0.25387596899224807</v>
      </c>
      <c r="N556" s="1">
        <v>-2.9105721980102303E-4</v>
      </c>
    </row>
    <row r="557" spans="1:14" x14ac:dyDescent="0.35">
      <c r="A557">
        <v>7830637</v>
      </c>
      <c r="B557" t="s">
        <v>44</v>
      </c>
      <c r="C557" t="s">
        <v>96</v>
      </c>
      <c r="D557" t="s">
        <v>472</v>
      </c>
      <c r="E557" t="s">
        <v>942</v>
      </c>
      <c r="F557" s="6">
        <v>3.875968992248062E-3</v>
      </c>
      <c r="G557" t="s">
        <v>285</v>
      </c>
      <c r="H557" t="s">
        <v>447</v>
      </c>
      <c r="I557">
        <v>70.78</v>
      </c>
      <c r="J557" s="1">
        <v>-8.3882875740528107E-2</v>
      </c>
      <c r="K557" s="1">
        <v>0.16124031007751938</v>
      </c>
      <c r="L557" s="1">
        <v>0.30852713178294572</v>
      </c>
      <c r="M557" s="1">
        <v>0.27441861647968147</v>
      </c>
      <c r="N557" s="1">
        <v>-3.2512742535088411E-4</v>
      </c>
    </row>
    <row r="558" spans="1:14" x14ac:dyDescent="0.35">
      <c r="A558">
        <v>7830637</v>
      </c>
      <c r="B558" t="s">
        <v>44</v>
      </c>
      <c r="C558" t="s">
        <v>96</v>
      </c>
      <c r="D558" t="s">
        <v>472</v>
      </c>
      <c r="E558" t="s">
        <v>1323</v>
      </c>
      <c r="F558" s="6">
        <v>2.7131782945736434E-2</v>
      </c>
      <c r="G558" t="s">
        <v>285</v>
      </c>
      <c r="H558" t="s">
        <v>173</v>
      </c>
      <c r="I558">
        <v>69.48</v>
      </c>
      <c r="J558" s="1">
        <v>-3.2772041857242584E-2</v>
      </c>
      <c r="K558" s="1">
        <v>1.1286821705426358</v>
      </c>
      <c r="L558" s="1">
        <v>2.0837209302325581</v>
      </c>
      <c r="M558" s="1">
        <v>1.8856589147286822</v>
      </c>
      <c r="N558" s="1">
        <v>-8.8916392635929493E-4</v>
      </c>
    </row>
    <row r="559" spans="1:14" x14ac:dyDescent="0.35">
      <c r="A559">
        <v>7830637</v>
      </c>
      <c r="B559" t="s">
        <v>44</v>
      </c>
      <c r="C559" t="s">
        <v>96</v>
      </c>
      <c r="D559" t="s">
        <v>472</v>
      </c>
      <c r="E559" t="s">
        <v>629</v>
      </c>
      <c r="F559" s="6">
        <v>2.7131782945736434E-2</v>
      </c>
      <c r="G559" t="s">
        <v>630</v>
      </c>
      <c r="H559" t="s">
        <v>631</v>
      </c>
      <c r="I559">
        <v>64.77000000000001</v>
      </c>
      <c r="J559" s="1">
        <v>5.2010636776685715E-2</v>
      </c>
      <c r="K559" s="1">
        <v>0.97131782945736422</v>
      </c>
      <c r="L559" s="1">
        <v>2.3468992248062017</v>
      </c>
      <c r="M559" s="1">
        <v>1.7581396176833515</v>
      </c>
      <c r="N559" s="1">
        <v>1.4111413078945736E-3</v>
      </c>
    </row>
    <row r="560" spans="1:14" x14ac:dyDescent="0.35">
      <c r="A560">
        <v>7830637</v>
      </c>
      <c r="B560" t="s">
        <v>44</v>
      </c>
      <c r="C560" t="s">
        <v>96</v>
      </c>
      <c r="D560" t="s">
        <v>472</v>
      </c>
      <c r="E560" t="s">
        <v>632</v>
      </c>
      <c r="F560" s="6">
        <v>3.1007751937984496E-2</v>
      </c>
      <c r="G560" t="s">
        <v>633</v>
      </c>
      <c r="H560" t="s">
        <v>612</v>
      </c>
      <c r="I560">
        <v>64.789999999999992</v>
      </c>
      <c r="J560" s="1">
        <v>-6.1622738838195801E-2</v>
      </c>
      <c r="K560" s="1">
        <v>1.0573643410852713</v>
      </c>
      <c r="L560" s="1">
        <v>2.2449612403100776</v>
      </c>
      <c r="M560" s="1">
        <v>2.0062014557594479</v>
      </c>
      <c r="N560" s="1">
        <v>-1.9107825996339783E-3</v>
      </c>
    </row>
    <row r="561" spans="1:14" x14ac:dyDescent="0.35">
      <c r="A561">
        <v>7830637</v>
      </c>
      <c r="B561" t="s">
        <v>44</v>
      </c>
      <c r="C561" t="s">
        <v>96</v>
      </c>
      <c r="D561" t="s">
        <v>472</v>
      </c>
      <c r="E561" t="s">
        <v>951</v>
      </c>
      <c r="F561" s="6">
        <v>3.875968992248062E-2</v>
      </c>
      <c r="G561" t="s">
        <v>952</v>
      </c>
      <c r="H561" t="s">
        <v>436</v>
      </c>
      <c r="I561">
        <v>64.45</v>
      </c>
      <c r="J561" s="1">
        <v>5.4461367428302765E-2</v>
      </c>
      <c r="K561" s="1">
        <v>1.4418604651162792</v>
      </c>
      <c r="L561" s="1">
        <v>3.1937984496124034</v>
      </c>
      <c r="M561" s="1">
        <v>2.496124090150345</v>
      </c>
      <c r="N561" s="1">
        <v>2.110905714275301E-3</v>
      </c>
    </row>
    <row r="562" spans="1:14" x14ac:dyDescent="0.35">
      <c r="A562">
        <v>7830637</v>
      </c>
      <c r="B562" t="s">
        <v>44</v>
      </c>
      <c r="C562" t="s">
        <v>96</v>
      </c>
      <c r="D562" t="s">
        <v>472</v>
      </c>
      <c r="E562" t="s">
        <v>776</v>
      </c>
      <c r="F562" s="6">
        <v>3.875968992248062E-3</v>
      </c>
      <c r="G562" t="s">
        <v>336</v>
      </c>
      <c r="H562" t="s">
        <v>777</v>
      </c>
      <c r="I562">
        <v>55.67</v>
      </c>
      <c r="J562" s="1">
        <v>-2.366967685520649E-2</v>
      </c>
      <c r="K562" s="1">
        <v>0.14922480620155038</v>
      </c>
      <c r="L562" s="1">
        <v>0.29651162790697672</v>
      </c>
      <c r="M562" s="1">
        <v>0.21589147582534671</v>
      </c>
      <c r="N562" s="1">
        <v>-9.1742933547311968E-5</v>
      </c>
    </row>
    <row r="563" spans="1:14" x14ac:dyDescent="0.35">
      <c r="A563">
        <v>7830637</v>
      </c>
      <c r="B563" t="s">
        <v>44</v>
      </c>
      <c r="C563" t="s">
        <v>96</v>
      </c>
      <c r="D563" t="s">
        <v>472</v>
      </c>
      <c r="E563" t="s">
        <v>953</v>
      </c>
      <c r="F563" s="6">
        <v>1.5503875968992248E-2</v>
      </c>
      <c r="G563" t="s">
        <v>285</v>
      </c>
      <c r="H563" t="s">
        <v>264</v>
      </c>
      <c r="I563">
        <v>62.76</v>
      </c>
      <c r="J563" s="1">
        <v>2.7550666127353907E-3</v>
      </c>
      <c r="K563" s="1">
        <v>0.64496124031007751</v>
      </c>
      <c r="L563" s="1">
        <v>1.3209302325581396</v>
      </c>
      <c r="M563" s="1">
        <v>0.9736433990241945</v>
      </c>
      <c r="N563" s="1">
        <v>4.2714211050161096E-5</v>
      </c>
    </row>
    <row r="564" spans="1:14" x14ac:dyDescent="0.35">
      <c r="A564">
        <v>7830637</v>
      </c>
      <c r="B564" t="s">
        <v>44</v>
      </c>
      <c r="C564" t="s">
        <v>96</v>
      </c>
      <c r="D564" t="s">
        <v>472</v>
      </c>
      <c r="E564" t="s">
        <v>778</v>
      </c>
      <c r="F564" s="6">
        <v>3.875968992248062E-2</v>
      </c>
      <c r="G564" t="s">
        <v>779</v>
      </c>
      <c r="H564" t="s">
        <v>730</v>
      </c>
      <c r="I564">
        <v>67.13</v>
      </c>
      <c r="J564" s="1">
        <v>-3.5746410489082336E-2</v>
      </c>
      <c r="K564" s="1">
        <v>1.6279069767441861</v>
      </c>
      <c r="L564" s="1">
        <v>3.1162790697674421</v>
      </c>
      <c r="M564" s="1">
        <v>2.6007751346558563</v>
      </c>
      <c r="N564" s="1">
        <v>-1.3855197863985402E-3</v>
      </c>
    </row>
    <row r="565" spans="1:14" x14ac:dyDescent="0.35">
      <c r="A565">
        <v>7830637</v>
      </c>
      <c r="B565" t="s">
        <v>44</v>
      </c>
      <c r="C565" t="s">
        <v>96</v>
      </c>
      <c r="D565" t="s">
        <v>472</v>
      </c>
      <c r="E565" t="s">
        <v>1324</v>
      </c>
      <c r="F565" s="6">
        <v>4.2635658914728682E-2</v>
      </c>
      <c r="G565" t="s">
        <v>1325</v>
      </c>
      <c r="H565" t="s">
        <v>652</v>
      </c>
      <c r="I565">
        <v>79.004999999999995</v>
      </c>
      <c r="J565" s="1">
        <v>3.0195992439985275E-2</v>
      </c>
      <c r="K565" s="1">
        <v>2.2810077519379846</v>
      </c>
      <c r="L565" s="1">
        <v>4.0290697674418601</v>
      </c>
      <c r="M565" s="1">
        <v>3.372480555098186</v>
      </c>
      <c r="N565" s="1">
        <v>1.2874260342629381E-3</v>
      </c>
    </row>
    <row r="566" spans="1:14" x14ac:dyDescent="0.35">
      <c r="A566">
        <v>7830637</v>
      </c>
      <c r="B566" t="s">
        <v>44</v>
      </c>
      <c r="C566" t="s">
        <v>96</v>
      </c>
      <c r="D566" t="s">
        <v>472</v>
      </c>
      <c r="E566" t="s">
        <v>1326</v>
      </c>
      <c r="F566" s="6">
        <v>2.3255813953488372E-2</v>
      </c>
      <c r="G566" t="s">
        <v>1327</v>
      </c>
      <c r="H566" t="s">
        <v>1328</v>
      </c>
      <c r="I566">
        <v>59.195</v>
      </c>
      <c r="J566" s="1">
        <v>-5.3150594234466553E-2</v>
      </c>
      <c r="K566" s="1">
        <v>0.9023255813953488</v>
      </c>
      <c r="L566" s="1">
        <v>1.6860465116279069</v>
      </c>
      <c r="M566" s="1">
        <v>1.3767442037892896</v>
      </c>
      <c r="N566" s="1">
        <v>-1.2360603310341059E-3</v>
      </c>
    </row>
    <row r="567" spans="1:14" x14ac:dyDescent="0.35">
      <c r="A567">
        <v>7830637</v>
      </c>
      <c r="B567" t="s">
        <v>44</v>
      </c>
      <c r="C567" t="s">
        <v>96</v>
      </c>
      <c r="D567" t="s">
        <v>472</v>
      </c>
      <c r="E567" t="s">
        <v>634</v>
      </c>
      <c r="F567" s="6">
        <v>7.7519379844961239E-3</v>
      </c>
      <c r="G567" t="s">
        <v>635</v>
      </c>
      <c r="H567" t="s">
        <v>561</v>
      </c>
      <c r="I567">
        <v>62.984999999999999</v>
      </c>
      <c r="J567" s="1">
        <v>-6.8052761256694794E-2</v>
      </c>
      <c r="K567" s="1">
        <v>0.31782945736434109</v>
      </c>
      <c r="L567" s="1">
        <v>0.55891472868217051</v>
      </c>
      <c r="M567" s="1">
        <v>0.48759691105332487</v>
      </c>
      <c r="N567" s="1">
        <v>-5.2754078493561852E-4</v>
      </c>
    </row>
    <row r="568" spans="1:14" x14ac:dyDescent="0.35">
      <c r="A568">
        <v>7830637</v>
      </c>
      <c r="B568" t="s">
        <v>44</v>
      </c>
      <c r="C568" t="s">
        <v>96</v>
      </c>
      <c r="D568" t="s">
        <v>472</v>
      </c>
      <c r="E568" t="s">
        <v>1043</v>
      </c>
      <c r="F568" s="6">
        <v>1.1627906976744186E-2</v>
      </c>
      <c r="G568" t="s">
        <v>648</v>
      </c>
      <c r="H568" t="s">
        <v>628</v>
      </c>
      <c r="I568">
        <v>66.34</v>
      </c>
      <c r="J568" s="1">
        <v>3.1074514612555504E-2</v>
      </c>
      <c r="K568" s="1">
        <v>0.5546511627906977</v>
      </c>
      <c r="L568" s="1">
        <v>0.9744186046511627</v>
      </c>
      <c r="M568" s="1">
        <v>0.77093026804369547</v>
      </c>
      <c r="N568" s="1">
        <v>3.613315652622733E-4</v>
      </c>
    </row>
    <row r="569" spans="1:14" x14ac:dyDescent="0.35">
      <c r="A569">
        <v>7830637</v>
      </c>
      <c r="B569" t="s">
        <v>44</v>
      </c>
      <c r="C569" t="s">
        <v>96</v>
      </c>
      <c r="D569" t="s">
        <v>472</v>
      </c>
      <c r="E569" t="s">
        <v>1329</v>
      </c>
      <c r="F569" s="6">
        <v>1.5503875968992248E-2</v>
      </c>
      <c r="G569" t="s">
        <v>1330</v>
      </c>
      <c r="H569" t="s">
        <v>852</v>
      </c>
      <c r="I569">
        <v>51.08</v>
      </c>
      <c r="J569" s="1">
        <v>-1.506632287055254E-2</v>
      </c>
      <c r="K569" s="1">
        <v>0.47441860465116281</v>
      </c>
      <c r="L569" s="1">
        <v>1.2046511627906977</v>
      </c>
      <c r="M569" s="1">
        <v>0.79224803835846658</v>
      </c>
      <c r="N569" s="1">
        <v>-2.3358640109383781E-4</v>
      </c>
    </row>
    <row r="570" spans="1:14" x14ac:dyDescent="0.35">
      <c r="A570">
        <v>7830637</v>
      </c>
      <c r="B570" t="s">
        <v>44</v>
      </c>
      <c r="C570" t="s">
        <v>96</v>
      </c>
      <c r="D570" t="s">
        <v>472</v>
      </c>
      <c r="E570" t="s">
        <v>1331</v>
      </c>
      <c r="F570" s="6">
        <v>2.7131782945736434E-2</v>
      </c>
      <c r="G570" t="s">
        <v>769</v>
      </c>
      <c r="H570" t="s">
        <v>206</v>
      </c>
      <c r="I570">
        <v>78.989999999999995</v>
      </c>
      <c r="J570" s="1">
        <v>0.24526131153106689</v>
      </c>
      <c r="K570" s="1">
        <v>1.2724806201550387</v>
      </c>
      <c r="L570" s="1">
        <v>2.7131782945736433</v>
      </c>
      <c r="M570" s="1">
        <v>2.1434108527131781</v>
      </c>
      <c r="N570" s="1">
        <v>6.6543766694475513E-3</v>
      </c>
    </row>
    <row r="571" spans="1:14" x14ac:dyDescent="0.35">
      <c r="A571">
        <v>7830637</v>
      </c>
      <c r="B571" t="s">
        <v>44</v>
      </c>
      <c r="C571" t="s">
        <v>96</v>
      </c>
      <c r="D571" t="s">
        <v>472</v>
      </c>
      <c r="E571" t="s">
        <v>954</v>
      </c>
      <c r="F571" s="6">
        <v>1.937984496124031E-2</v>
      </c>
      <c r="G571" t="s">
        <v>955</v>
      </c>
      <c r="H571" t="s">
        <v>724</v>
      </c>
      <c r="I571">
        <v>58.28</v>
      </c>
      <c r="J571" s="1">
        <v>3.0511306598782539E-2</v>
      </c>
      <c r="K571" s="1">
        <v>0.71705426356589141</v>
      </c>
      <c r="L571" s="1">
        <v>1.6162790697674418</v>
      </c>
      <c r="M571" s="1">
        <v>1.1298449464546618</v>
      </c>
      <c r="N571" s="1">
        <v>5.91304391449274E-4</v>
      </c>
    </row>
    <row r="572" spans="1:14" x14ac:dyDescent="0.35">
      <c r="A572">
        <v>7830637</v>
      </c>
      <c r="B572" t="s">
        <v>44</v>
      </c>
      <c r="C572" t="s">
        <v>96</v>
      </c>
      <c r="D572" t="s">
        <v>472</v>
      </c>
      <c r="E572" t="s">
        <v>1332</v>
      </c>
      <c r="F572" s="6">
        <v>3.875968992248062E-2</v>
      </c>
      <c r="G572" t="s">
        <v>1333</v>
      </c>
      <c r="H572" t="s">
        <v>1039</v>
      </c>
      <c r="I572">
        <v>62.54</v>
      </c>
      <c r="J572" s="1">
        <v>-4.1665047407150269E-2</v>
      </c>
      <c r="K572" s="1">
        <v>1.2286821705426356</v>
      </c>
      <c r="L572" s="1">
        <v>2.9186046511627906</v>
      </c>
      <c r="M572" s="1">
        <v>2.4263565300046936</v>
      </c>
      <c r="N572" s="1">
        <v>-1.6149243181065994E-3</v>
      </c>
    </row>
    <row r="573" spans="1:14" x14ac:dyDescent="0.35">
      <c r="A573">
        <v>7830637</v>
      </c>
      <c r="B573" t="s">
        <v>44</v>
      </c>
      <c r="C573" t="s">
        <v>96</v>
      </c>
      <c r="D573" t="s">
        <v>472</v>
      </c>
      <c r="E573" t="s">
        <v>960</v>
      </c>
      <c r="F573" s="6">
        <v>1.1627906976744186E-2</v>
      </c>
      <c r="G573" t="s">
        <v>745</v>
      </c>
      <c r="H573" t="s">
        <v>720</v>
      </c>
      <c r="I573">
        <v>61.704999999999998</v>
      </c>
      <c r="J573" s="1">
        <v>-0.12642665207386017</v>
      </c>
      <c r="K573" s="1">
        <v>0.40697674418604651</v>
      </c>
      <c r="L573" s="1">
        <v>0.80697674418604659</v>
      </c>
      <c r="M573" s="1">
        <v>0.71860464229140175</v>
      </c>
      <c r="N573" s="1">
        <v>-1.4700773496960483E-3</v>
      </c>
    </row>
    <row r="574" spans="1:14" x14ac:dyDescent="0.35">
      <c r="A574">
        <v>7830637</v>
      </c>
      <c r="B574" t="s">
        <v>44</v>
      </c>
      <c r="C574" t="s">
        <v>96</v>
      </c>
      <c r="D574" t="s">
        <v>472</v>
      </c>
      <c r="E574" t="s">
        <v>1334</v>
      </c>
      <c r="F574" s="6">
        <v>5.0387596899224806E-2</v>
      </c>
      <c r="G574" t="s">
        <v>1335</v>
      </c>
      <c r="H574" t="s">
        <v>246</v>
      </c>
      <c r="I574">
        <v>56.87</v>
      </c>
      <c r="J574" s="1">
        <v>-4.7178454697132111E-2</v>
      </c>
      <c r="K574" s="1">
        <v>1.7282945736434108</v>
      </c>
      <c r="L574" s="1">
        <v>3.8445736434108526</v>
      </c>
      <c r="M574" s="1">
        <v>2.8620154654332834</v>
      </c>
      <c r="N574" s="1">
        <v>-2.3772089576074317E-3</v>
      </c>
    </row>
    <row r="575" spans="1:14" x14ac:dyDescent="0.35">
      <c r="A575">
        <v>7830637</v>
      </c>
      <c r="B575" t="s">
        <v>44</v>
      </c>
      <c r="C575" t="s">
        <v>96</v>
      </c>
      <c r="D575" t="s">
        <v>472</v>
      </c>
      <c r="E575" t="s">
        <v>1336</v>
      </c>
      <c r="F575" s="6">
        <v>1.1627906976744186E-2</v>
      </c>
      <c r="G575" t="s">
        <v>1337</v>
      </c>
      <c r="H575" t="s">
        <v>508</v>
      </c>
      <c r="I575">
        <v>63.905000000000001</v>
      </c>
      <c r="J575" s="1">
        <v>9.8039824515581131E-3</v>
      </c>
      <c r="K575" s="1">
        <v>0.46511627906976744</v>
      </c>
      <c r="L575" s="1">
        <v>0.91162790697674423</v>
      </c>
      <c r="M575" s="1">
        <v>0.74302327355673148</v>
      </c>
      <c r="N575" s="1">
        <v>1.1399979594835015E-4</v>
      </c>
    </row>
    <row r="576" spans="1:14" x14ac:dyDescent="0.35">
      <c r="A576">
        <v>7830637</v>
      </c>
      <c r="B576" t="s">
        <v>44</v>
      </c>
      <c r="C576" t="s">
        <v>96</v>
      </c>
      <c r="D576" t="s">
        <v>472</v>
      </c>
      <c r="E576" t="s">
        <v>961</v>
      </c>
      <c r="F576" s="6">
        <v>2.7131782945736434E-2</v>
      </c>
      <c r="G576" t="s">
        <v>949</v>
      </c>
      <c r="H576" t="s">
        <v>962</v>
      </c>
      <c r="I576">
        <v>50.589999999999996</v>
      </c>
      <c r="J576" s="1">
        <v>-9.3199759721755981E-2</v>
      </c>
      <c r="K576" s="1">
        <v>1.02015503875969</v>
      </c>
      <c r="L576" s="1">
        <v>1.7608527131782947</v>
      </c>
      <c r="M576" s="1">
        <v>1.3728681756544483</v>
      </c>
      <c r="N576" s="1">
        <v>-2.5286756513654722E-3</v>
      </c>
    </row>
    <row r="577" spans="1:14" x14ac:dyDescent="0.35">
      <c r="A577">
        <v>7830637</v>
      </c>
      <c r="B577" t="s">
        <v>44</v>
      </c>
      <c r="C577" t="s">
        <v>96</v>
      </c>
      <c r="D577" t="s">
        <v>731</v>
      </c>
      <c r="E577" t="s">
        <v>626</v>
      </c>
      <c r="F577" s="6">
        <v>3.875968992248062E-3</v>
      </c>
      <c r="G577" t="s">
        <v>274</v>
      </c>
      <c r="H577" t="s">
        <v>721</v>
      </c>
      <c r="I577">
        <v>67.73</v>
      </c>
      <c r="J577" s="1">
        <v>2.0955594256520271E-2</v>
      </c>
      <c r="K577" s="1">
        <v>0.20503875968992247</v>
      </c>
      <c r="L577" s="1">
        <v>0.31395348837209303</v>
      </c>
      <c r="M577" s="1">
        <v>0.26317830048790275</v>
      </c>
      <c r="N577" s="1">
        <v>8.1223233552404146E-5</v>
      </c>
    </row>
    <row r="578" spans="1:14" x14ac:dyDescent="0.35">
      <c r="A578">
        <f>A577</f>
        <v>7830637</v>
      </c>
      <c r="B578" t="str">
        <f>B577</f>
        <v>DeKalb Brilliance Academy</v>
      </c>
      <c r="C578" t="str">
        <f>C577</f>
        <v>E</v>
      </c>
      <c r="D578" s="4" t="s">
        <v>2937</v>
      </c>
      <c r="F578" s="6">
        <v>1.0000000000000002</v>
      </c>
      <c r="J578" s="1" t="s">
        <v>2938</v>
      </c>
      <c r="K578" s="1">
        <v>41.304651162790691</v>
      </c>
      <c r="L578" s="1">
        <v>80.556201550387598</v>
      </c>
      <c r="M578" s="1">
        <v>65.818992378175707</v>
      </c>
      <c r="N578" s="1">
        <v>-2.742589583242304E-3</v>
      </c>
    </row>
    <row r="579" spans="1:14" x14ac:dyDescent="0.35">
      <c r="A579">
        <v>7820617</v>
      </c>
      <c r="B579" t="s">
        <v>50</v>
      </c>
      <c r="C579" t="s">
        <v>96</v>
      </c>
      <c r="D579" t="s">
        <v>392</v>
      </c>
      <c r="E579" t="s">
        <v>541</v>
      </c>
      <c r="F579" s="6">
        <v>9.1659028414298811E-4</v>
      </c>
      <c r="G579" t="s">
        <v>542</v>
      </c>
      <c r="H579" t="s">
        <v>543</v>
      </c>
      <c r="I579">
        <v>65.474999999999994</v>
      </c>
      <c r="J579" s="1">
        <v>-4.9414103850722313E-3</v>
      </c>
      <c r="K579" s="1">
        <v>2.9789184234647114E-2</v>
      </c>
      <c r="L579" s="1">
        <v>7.0669110907424379E-2</v>
      </c>
      <c r="M579" s="1">
        <v>6.0036663611365719E-2</v>
      </c>
      <c r="N579" s="1">
        <v>-4.529248748920469E-6</v>
      </c>
    </row>
    <row r="580" spans="1:14" x14ac:dyDescent="0.35">
      <c r="A580">
        <v>7820617</v>
      </c>
      <c r="B580" t="s">
        <v>50</v>
      </c>
      <c r="C580" t="s">
        <v>96</v>
      </c>
      <c r="D580" t="s">
        <v>392</v>
      </c>
      <c r="E580" t="s">
        <v>557</v>
      </c>
      <c r="F580" s="6">
        <v>1.8331805682859762E-3</v>
      </c>
      <c r="G580" t="s">
        <v>558</v>
      </c>
      <c r="H580" t="s">
        <v>559</v>
      </c>
      <c r="I580">
        <v>52.92</v>
      </c>
      <c r="J580" s="1">
        <v>-0.16142658889293671</v>
      </c>
      <c r="K580" s="1">
        <v>5.9028414298808438E-2</v>
      </c>
      <c r="L580" s="1">
        <v>0.11805682859761688</v>
      </c>
      <c r="M580" s="1">
        <v>9.69752548595397E-2</v>
      </c>
      <c r="N580" s="1">
        <v>-2.9592408596322036E-4</v>
      </c>
    </row>
    <row r="581" spans="1:14" x14ac:dyDescent="0.35">
      <c r="A581">
        <v>7820617</v>
      </c>
      <c r="B581" t="s">
        <v>50</v>
      </c>
      <c r="C581" t="s">
        <v>96</v>
      </c>
      <c r="D581" t="s">
        <v>305</v>
      </c>
      <c r="E581" t="s">
        <v>620</v>
      </c>
      <c r="F581" s="6">
        <v>1.8331805682859762E-3</v>
      </c>
      <c r="G581" t="s">
        <v>621</v>
      </c>
      <c r="H581" t="s">
        <v>622</v>
      </c>
      <c r="I581">
        <v>67.290000000000006</v>
      </c>
      <c r="J581" s="1">
        <v>-8.1567831337451935E-2</v>
      </c>
      <c r="K581" s="1">
        <v>7.0027497708524303E-2</v>
      </c>
      <c r="L581" s="1">
        <v>0.13822181484876261</v>
      </c>
      <c r="M581" s="1">
        <v>0.12337305784006933</v>
      </c>
      <c r="N581" s="1">
        <v>-1.4952856340504479E-4</v>
      </c>
    </row>
    <row r="582" spans="1:14" x14ac:dyDescent="0.35">
      <c r="A582">
        <v>7820617</v>
      </c>
      <c r="B582" t="s">
        <v>50</v>
      </c>
      <c r="C582" t="s">
        <v>96</v>
      </c>
      <c r="D582" t="s">
        <v>305</v>
      </c>
      <c r="E582" t="s">
        <v>1770</v>
      </c>
      <c r="F582" s="6">
        <v>2.7497708524289641E-3</v>
      </c>
      <c r="G582" t="s">
        <v>1503</v>
      </c>
      <c r="H582" t="s">
        <v>185</v>
      </c>
      <c r="I582">
        <v>72.44</v>
      </c>
      <c r="J582" s="1">
        <v>6.0102827847003937E-2</v>
      </c>
      <c r="K582" s="1">
        <v>0.16471127406049496</v>
      </c>
      <c r="L582" s="1">
        <v>0.25737855178735103</v>
      </c>
      <c r="M582" s="1">
        <v>0.19963335969052545</v>
      </c>
      <c r="N582" s="1">
        <v>1.6526900416224729E-4</v>
      </c>
    </row>
    <row r="583" spans="1:14" x14ac:dyDescent="0.35">
      <c r="A583">
        <v>7820617</v>
      </c>
      <c r="B583" t="s">
        <v>50</v>
      </c>
      <c r="C583" t="s">
        <v>96</v>
      </c>
      <c r="D583" t="s">
        <v>305</v>
      </c>
      <c r="E583" t="s">
        <v>736</v>
      </c>
      <c r="F583" s="6">
        <v>2.933088909257562E-2</v>
      </c>
      <c r="G583" t="s">
        <v>288</v>
      </c>
      <c r="H583" t="s">
        <v>170</v>
      </c>
      <c r="I583">
        <v>75.634999999999991</v>
      </c>
      <c r="J583" s="1">
        <v>9.1525711119174957E-2</v>
      </c>
      <c r="K583" s="1">
        <v>1.3550870760769937</v>
      </c>
      <c r="L583" s="1">
        <v>2.7365719523373051</v>
      </c>
      <c r="M583" s="1">
        <v>2.2203482147972045</v>
      </c>
      <c r="N583" s="1">
        <v>2.6845304819556361E-3</v>
      </c>
    </row>
    <row r="584" spans="1:14" x14ac:dyDescent="0.35">
      <c r="A584">
        <v>7820617</v>
      </c>
      <c r="B584" t="s">
        <v>50</v>
      </c>
      <c r="C584" t="s">
        <v>96</v>
      </c>
      <c r="D584" t="s">
        <v>305</v>
      </c>
      <c r="E584" t="s">
        <v>623</v>
      </c>
      <c r="F584" s="6">
        <v>4.1246562786434467E-2</v>
      </c>
      <c r="G584" t="s">
        <v>353</v>
      </c>
      <c r="H584" t="s">
        <v>327</v>
      </c>
      <c r="I584">
        <v>70.355000000000004</v>
      </c>
      <c r="J584" s="1">
        <v>-2.3391464725136757E-2</v>
      </c>
      <c r="K584" s="1">
        <v>1.7076076993583869</v>
      </c>
      <c r="L584" s="1">
        <v>3.3368469294225487</v>
      </c>
      <c r="M584" s="1">
        <v>2.8996334897608631</v>
      </c>
      <c r="N584" s="1">
        <v>-9.6481751845202033E-4</v>
      </c>
    </row>
    <row r="585" spans="1:14" x14ac:dyDescent="0.35">
      <c r="A585">
        <v>7820617</v>
      </c>
      <c r="B585" t="s">
        <v>50</v>
      </c>
      <c r="C585" t="s">
        <v>96</v>
      </c>
      <c r="D585" t="s">
        <v>305</v>
      </c>
      <c r="E585" t="s">
        <v>737</v>
      </c>
      <c r="F585" s="6">
        <v>0.12190650779101742</v>
      </c>
      <c r="G585" t="s">
        <v>336</v>
      </c>
      <c r="H585" t="s">
        <v>628</v>
      </c>
      <c r="I585">
        <v>70.16</v>
      </c>
      <c r="J585" s="1">
        <v>1.2875888496637344E-2</v>
      </c>
      <c r="K585" s="1">
        <v>4.6934005499541707</v>
      </c>
      <c r="L585" s="1">
        <v>10.215765352887258</v>
      </c>
      <c r="M585" s="1">
        <v>8.5578364749002844</v>
      </c>
      <c r="N585" s="1">
        <v>1.5696546013315919E-3</v>
      </c>
    </row>
    <row r="586" spans="1:14" x14ac:dyDescent="0.35">
      <c r="A586">
        <v>7820617</v>
      </c>
      <c r="B586" t="s">
        <v>50</v>
      </c>
      <c r="C586" t="s">
        <v>96</v>
      </c>
      <c r="D586" t="s">
        <v>305</v>
      </c>
      <c r="E586" t="s">
        <v>738</v>
      </c>
      <c r="F586" s="6">
        <v>4.5829514207149404E-3</v>
      </c>
      <c r="G586" t="s">
        <v>739</v>
      </c>
      <c r="H586" t="s">
        <v>188</v>
      </c>
      <c r="I586">
        <v>62.184999999999995</v>
      </c>
      <c r="J586" s="1">
        <v>-8.9100755751132965E-2</v>
      </c>
      <c r="K586" s="1">
        <v>0.16361136571952339</v>
      </c>
      <c r="L586" s="1">
        <v>0.3418881759853345</v>
      </c>
      <c r="M586" s="1">
        <v>0.28505958186498376</v>
      </c>
      <c r="N586" s="1">
        <v>-4.0834443515642971E-4</v>
      </c>
    </row>
    <row r="587" spans="1:14" x14ac:dyDescent="0.35">
      <c r="A587">
        <v>7820617</v>
      </c>
      <c r="B587" t="s">
        <v>50</v>
      </c>
      <c r="C587" t="s">
        <v>96</v>
      </c>
      <c r="D587" t="s">
        <v>305</v>
      </c>
      <c r="E587" t="s">
        <v>740</v>
      </c>
      <c r="F587" s="6">
        <v>8.2493125572868919E-3</v>
      </c>
      <c r="G587" t="s">
        <v>336</v>
      </c>
      <c r="H587" t="s">
        <v>741</v>
      </c>
      <c r="I587">
        <v>70.914999999999992</v>
      </c>
      <c r="J587" s="1">
        <v>1.9454747438430786E-2</v>
      </c>
      <c r="K587" s="1">
        <v>0.31759853345554534</v>
      </c>
      <c r="L587" s="1">
        <v>0.71851512373968829</v>
      </c>
      <c r="M587" s="1">
        <v>0.58570119156736933</v>
      </c>
      <c r="N587" s="1">
        <v>1.6048829234269207E-4</v>
      </c>
    </row>
    <row r="588" spans="1:14" x14ac:dyDescent="0.35">
      <c r="A588">
        <v>7820617</v>
      </c>
      <c r="B588" t="s">
        <v>50</v>
      </c>
      <c r="C588" t="s">
        <v>96</v>
      </c>
      <c r="D588" t="s">
        <v>305</v>
      </c>
      <c r="E588" t="s">
        <v>742</v>
      </c>
      <c r="F588" s="6">
        <v>8.2493125572868919E-3</v>
      </c>
      <c r="G588" t="s">
        <v>452</v>
      </c>
      <c r="H588" t="s">
        <v>743</v>
      </c>
      <c r="I588">
        <v>80.545000000000002</v>
      </c>
      <c r="J588" s="1">
        <v>0.1537395566701889</v>
      </c>
      <c r="K588" s="1">
        <v>0.41659028414298804</v>
      </c>
      <c r="L588" s="1">
        <v>0.81585701191567361</v>
      </c>
      <c r="M588" s="1">
        <v>0.66489457952987152</v>
      </c>
      <c r="N588" s="1">
        <v>1.2682456553911091E-3</v>
      </c>
    </row>
    <row r="589" spans="1:14" x14ac:dyDescent="0.35">
      <c r="A589">
        <v>7820617</v>
      </c>
      <c r="B589" t="s">
        <v>50</v>
      </c>
      <c r="C589" t="s">
        <v>96</v>
      </c>
      <c r="D589" t="s">
        <v>305</v>
      </c>
      <c r="E589" t="s">
        <v>744</v>
      </c>
      <c r="F589" s="6">
        <v>3.0247479376718608E-2</v>
      </c>
      <c r="G589" t="s">
        <v>745</v>
      </c>
      <c r="H589" t="s">
        <v>619</v>
      </c>
      <c r="I589">
        <v>59.844999999999999</v>
      </c>
      <c r="J589" s="1">
        <v>-4.9249075353145599E-2</v>
      </c>
      <c r="K589" s="1">
        <v>1.0586617781851513</v>
      </c>
      <c r="L589" s="1">
        <v>2.3956003666361139</v>
      </c>
      <c r="M589" s="1">
        <v>1.8087992436507774</v>
      </c>
      <c r="N589" s="1">
        <v>-1.4896603910667322E-3</v>
      </c>
    </row>
    <row r="590" spans="1:14" x14ac:dyDescent="0.35">
      <c r="A590">
        <v>7820617</v>
      </c>
      <c r="B590" t="s">
        <v>50</v>
      </c>
      <c r="C590" t="s">
        <v>96</v>
      </c>
      <c r="D590" t="s">
        <v>305</v>
      </c>
      <c r="E590" t="s">
        <v>932</v>
      </c>
      <c r="F590" s="6">
        <v>1.8331805682859761E-2</v>
      </c>
      <c r="G590" t="s">
        <v>769</v>
      </c>
      <c r="H590" t="s">
        <v>373</v>
      </c>
      <c r="I590">
        <v>73.89</v>
      </c>
      <c r="J590" s="1">
        <v>2.1686194464564323E-2</v>
      </c>
      <c r="K590" s="1">
        <v>0.85976168652612284</v>
      </c>
      <c r="L590" s="1">
        <v>1.5398716773602199</v>
      </c>
      <c r="M590" s="1">
        <v>1.3547204679354519</v>
      </c>
      <c r="N590" s="1">
        <v>3.9754710292510219E-4</v>
      </c>
    </row>
    <row r="591" spans="1:14" x14ac:dyDescent="0.35">
      <c r="A591">
        <v>7820617</v>
      </c>
      <c r="B591" t="s">
        <v>50</v>
      </c>
      <c r="C591" t="s">
        <v>96</v>
      </c>
      <c r="D591" t="s">
        <v>305</v>
      </c>
      <c r="E591" t="s">
        <v>746</v>
      </c>
      <c r="F591" s="6">
        <v>4.5829514207149404E-3</v>
      </c>
      <c r="G591" t="s">
        <v>747</v>
      </c>
      <c r="H591" t="s">
        <v>748</v>
      </c>
      <c r="I591">
        <v>74.089999999999989</v>
      </c>
      <c r="J591" s="1">
        <v>3.316870704293251E-2</v>
      </c>
      <c r="K591" s="1">
        <v>0.22410632447296058</v>
      </c>
      <c r="L591" s="1">
        <v>0.38955087076076994</v>
      </c>
      <c r="M591" s="1">
        <v>0.34005498143099078</v>
      </c>
      <c r="N591" s="1">
        <v>1.5201057306568519E-4</v>
      </c>
    </row>
    <row r="592" spans="1:14" x14ac:dyDescent="0.35">
      <c r="A592">
        <v>7820617</v>
      </c>
      <c r="B592" t="s">
        <v>50</v>
      </c>
      <c r="C592" t="s">
        <v>96</v>
      </c>
      <c r="D592" t="s">
        <v>305</v>
      </c>
      <c r="E592" t="s">
        <v>749</v>
      </c>
      <c r="F592" s="6">
        <v>1.8331805682859762E-3</v>
      </c>
      <c r="G592" t="s">
        <v>750</v>
      </c>
      <c r="H592" t="s">
        <v>751</v>
      </c>
      <c r="I592">
        <v>55.419999999999995</v>
      </c>
      <c r="J592" s="1">
        <v>-9.4249092042446136E-2</v>
      </c>
      <c r="K592" s="1">
        <v>4.6379468377635201E-2</v>
      </c>
      <c r="L592" s="1">
        <v>0.12758936755270395</v>
      </c>
      <c r="M592" s="1">
        <v>0.10155820628025464</v>
      </c>
      <c r="N592" s="1">
        <v>-1.727756041108087E-4</v>
      </c>
    </row>
    <row r="593" spans="1:14" x14ac:dyDescent="0.35">
      <c r="A593">
        <v>7820617</v>
      </c>
      <c r="B593" t="s">
        <v>50</v>
      </c>
      <c r="C593" t="s">
        <v>96</v>
      </c>
      <c r="D593" t="s">
        <v>305</v>
      </c>
      <c r="E593" t="s">
        <v>1771</v>
      </c>
      <c r="F593" s="6">
        <v>2.2914757103574702E-2</v>
      </c>
      <c r="G593" t="s">
        <v>892</v>
      </c>
      <c r="H593" t="s">
        <v>173</v>
      </c>
      <c r="I593">
        <v>63.215000000000003</v>
      </c>
      <c r="J593" s="1">
        <v>-5.5038660764694214E-2</v>
      </c>
      <c r="K593" s="1">
        <v>0.94179651695692024</v>
      </c>
      <c r="L593" s="1">
        <v>1.7598533455545371</v>
      </c>
      <c r="M593" s="1">
        <v>1.4482126664284933</v>
      </c>
      <c r="N593" s="1">
        <v>-1.2611975427290149E-3</v>
      </c>
    </row>
    <row r="594" spans="1:14" x14ac:dyDescent="0.35">
      <c r="A594">
        <v>7820617</v>
      </c>
      <c r="B594" t="s">
        <v>50</v>
      </c>
      <c r="C594" t="s">
        <v>96</v>
      </c>
      <c r="D594" t="s">
        <v>305</v>
      </c>
      <c r="E594" t="s">
        <v>440</v>
      </c>
      <c r="F594" s="6">
        <v>1.5582034830430797E-2</v>
      </c>
      <c r="G594" t="s">
        <v>1756</v>
      </c>
      <c r="H594" t="s">
        <v>167</v>
      </c>
      <c r="I594">
        <v>76.724999999999994</v>
      </c>
      <c r="J594" s="1">
        <v>2.894878014922142E-2</v>
      </c>
      <c r="K594" s="1">
        <v>0.7759853345554536</v>
      </c>
      <c r="L594" s="1">
        <v>1.3945921173235563</v>
      </c>
      <c r="M594" s="1">
        <v>1.1951420239414456</v>
      </c>
      <c r="N594" s="1">
        <v>4.5108090058365179E-4</v>
      </c>
    </row>
    <row r="595" spans="1:14" x14ac:dyDescent="0.35">
      <c r="A595">
        <v>7820617</v>
      </c>
      <c r="B595" t="s">
        <v>50</v>
      </c>
      <c r="C595" t="s">
        <v>96</v>
      </c>
      <c r="D595" t="s">
        <v>305</v>
      </c>
      <c r="E595" t="s">
        <v>752</v>
      </c>
      <c r="F595" s="6">
        <v>2.3831347387717691E-2</v>
      </c>
      <c r="G595" t="s">
        <v>201</v>
      </c>
      <c r="H595" t="s">
        <v>191</v>
      </c>
      <c r="I595">
        <v>68.42</v>
      </c>
      <c r="J595" s="1">
        <v>0</v>
      </c>
      <c r="K595" s="1">
        <v>1.2725939505041246</v>
      </c>
      <c r="L595" s="1">
        <v>1.6300641613198901</v>
      </c>
      <c r="M595" s="1">
        <v>1.6610448401964224</v>
      </c>
      <c r="N595" s="1">
        <v>0</v>
      </c>
    </row>
    <row r="596" spans="1:14" x14ac:dyDescent="0.35">
      <c r="A596">
        <v>7820617</v>
      </c>
      <c r="B596" t="s">
        <v>50</v>
      </c>
      <c r="C596" t="s">
        <v>96</v>
      </c>
      <c r="D596" t="s">
        <v>305</v>
      </c>
      <c r="E596" t="s">
        <v>1772</v>
      </c>
      <c r="F596" s="6">
        <v>2.1081576535288724E-2</v>
      </c>
      <c r="G596" t="s">
        <v>545</v>
      </c>
      <c r="H596" t="s">
        <v>155</v>
      </c>
      <c r="I596">
        <v>74.460000000000008</v>
      </c>
      <c r="J596" s="1">
        <v>3.3903516829013824E-2</v>
      </c>
      <c r="K596" s="1">
        <v>0.94867094408799257</v>
      </c>
      <c r="L596" s="1">
        <v>1.8720439963336386</v>
      </c>
      <c r="M596" s="1">
        <v>1.5705774518790099</v>
      </c>
      <c r="N596" s="1">
        <v>7.1473958484630424E-4</v>
      </c>
    </row>
    <row r="597" spans="1:14" x14ac:dyDescent="0.35">
      <c r="A597">
        <v>7820617</v>
      </c>
      <c r="B597" t="s">
        <v>50</v>
      </c>
      <c r="C597" t="s">
        <v>96</v>
      </c>
      <c r="D597" t="s">
        <v>305</v>
      </c>
      <c r="E597" t="s">
        <v>1773</v>
      </c>
      <c r="F597" s="6">
        <v>3.6663611365719525E-3</v>
      </c>
      <c r="G597" t="s">
        <v>201</v>
      </c>
      <c r="H597" t="s">
        <v>1484</v>
      </c>
      <c r="I597">
        <v>65.865000000000009</v>
      </c>
      <c r="J597" s="1">
        <v>-0.14334061741828918</v>
      </c>
      <c r="K597" s="1">
        <v>0.19578368469294224</v>
      </c>
      <c r="L597" s="1">
        <v>0.24234647112740604</v>
      </c>
      <c r="M597" s="1">
        <v>0.24161320449451479</v>
      </c>
      <c r="N597" s="1">
        <v>-5.255384689946441E-4</v>
      </c>
    </row>
    <row r="598" spans="1:14" x14ac:dyDescent="0.35">
      <c r="A598">
        <v>7820617</v>
      </c>
      <c r="B598" t="s">
        <v>50</v>
      </c>
      <c r="C598" t="s">
        <v>96</v>
      </c>
      <c r="D598" t="s">
        <v>305</v>
      </c>
      <c r="E598" t="s">
        <v>753</v>
      </c>
      <c r="F598" s="6">
        <v>3.9413382218148489E-2</v>
      </c>
      <c r="G598" t="s">
        <v>754</v>
      </c>
      <c r="H598" t="s">
        <v>233</v>
      </c>
      <c r="I598">
        <v>71.7</v>
      </c>
      <c r="J598" s="1">
        <v>2.377132885158062E-2</v>
      </c>
      <c r="K598" s="1">
        <v>1.8327222731439048</v>
      </c>
      <c r="L598" s="1">
        <v>3.2200733272227318</v>
      </c>
      <c r="M598" s="1">
        <v>2.8259393847611496</v>
      </c>
      <c r="N598" s="1">
        <v>9.3690846986064775E-4</v>
      </c>
    </row>
    <row r="599" spans="1:14" x14ac:dyDescent="0.35">
      <c r="A599">
        <v>7820617</v>
      </c>
      <c r="B599" t="s">
        <v>50</v>
      </c>
      <c r="C599" t="s">
        <v>96</v>
      </c>
      <c r="D599" t="s">
        <v>305</v>
      </c>
      <c r="E599" t="s">
        <v>755</v>
      </c>
      <c r="F599" s="6">
        <v>2.1998166819431713E-2</v>
      </c>
      <c r="G599" t="s">
        <v>756</v>
      </c>
      <c r="H599" t="s">
        <v>549</v>
      </c>
      <c r="I599">
        <v>47.734999999999992</v>
      </c>
      <c r="J599" s="1">
        <v>-0.14889876544475555</v>
      </c>
      <c r="K599" s="1">
        <v>0.552153987167736</v>
      </c>
      <c r="L599" s="1">
        <v>1.4804766269477543</v>
      </c>
      <c r="M599" s="1">
        <v>1.0515123571855665</v>
      </c>
      <c r="N599" s="1">
        <v>-3.2754998814611669E-3</v>
      </c>
    </row>
    <row r="600" spans="1:14" x14ac:dyDescent="0.35">
      <c r="A600">
        <v>7820617</v>
      </c>
      <c r="B600" t="s">
        <v>50</v>
      </c>
      <c r="C600" t="s">
        <v>96</v>
      </c>
      <c r="D600" t="s">
        <v>305</v>
      </c>
      <c r="E600" t="s">
        <v>757</v>
      </c>
      <c r="F600" s="6">
        <v>6.6911090742438131E-2</v>
      </c>
      <c r="G600" t="s">
        <v>548</v>
      </c>
      <c r="H600" t="s">
        <v>758</v>
      </c>
      <c r="I600">
        <v>49.914999999999999</v>
      </c>
      <c r="J600" s="1">
        <v>-8.4952503442764282E-2</v>
      </c>
      <c r="K600" s="1">
        <v>2.1612282309807513</v>
      </c>
      <c r="L600" s="1">
        <v>4.9714940421631528</v>
      </c>
      <c r="M600" s="1">
        <v>3.3388635301458849</v>
      </c>
      <c r="N600" s="1">
        <v>-5.6842646666560885E-3</v>
      </c>
    </row>
    <row r="601" spans="1:14" x14ac:dyDescent="0.35">
      <c r="A601">
        <v>7820617</v>
      </c>
      <c r="B601" t="s">
        <v>50</v>
      </c>
      <c r="C601" t="s">
        <v>96</v>
      </c>
      <c r="D601" t="s">
        <v>305</v>
      </c>
      <c r="E601" t="s">
        <v>1774</v>
      </c>
      <c r="F601" s="6">
        <v>1.6498625114573784E-2</v>
      </c>
      <c r="G601" t="s">
        <v>903</v>
      </c>
      <c r="H601" t="s">
        <v>289</v>
      </c>
      <c r="I601">
        <v>76.544999999999987</v>
      </c>
      <c r="J601" s="1">
        <v>0.11835456639528275</v>
      </c>
      <c r="K601" s="1">
        <v>0.7556370302474793</v>
      </c>
      <c r="L601" s="1">
        <v>1.5822181484876259</v>
      </c>
      <c r="M601" s="1">
        <v>1.2621448212648945</v>
      </c>
      <c r="N601" s="1">
        <v>1.9526876215537022E-3</v>
      </c>
    </row>
    <row r="602" spans="1:14" x14ac:dyDescent="0.35">
      <c r="A602">
        <v>7820617</v>
      </c>
      <c r="B602" t="s">
        <v>50</v>
      </c>
      <c r="C602" t="s">
        <v>96</v>
      </c>
      <c r="D602" t="s">
        <v>305</v>
      </c>
      <c r="E602" t="s">
        <v>1775</v>
      </c>
      <c r="F602" s="6">
        <v>8.2493125572868919E-3</v>
      </c>
      <c r="G602" t="s">
        <v>166</v>
      </c>
      <c r="H602" t="s">
        <v>211</v>
      </c>
      <c r="I602">
        <v>78.010000000000005</v>
      </c>
      <c r="J602" s="1">
        <v>-1.1357809416949749E-2</v>
      </c>
      <c r="K602" s="1">
        <v>0.45453712190650775</v>
      </c>
      <c r="L602" s="1">
        <v>0.74491292392300634</v>
      </c>
      <c r="M602" s="1">
        <v>0.64344637946837757</v>
      </c>
      <c r="N602" s="1">
        <v>-9.3694119846514875E-5</v>
      </c>
    </row>
    <row r="603" spans="1:14" x14ac:dyDescent="0.35">
      <c r="A603">
        <v>7820617</v>
      </c>
      <c r="B603" t="s">
        <v>50</v>
      </c>
      <c r="C603" t="s">
        <v>96</v>
      </c>
      <c r="D603" t="s">
        <v>305</v>
      </c>
      <c r="E603" t="s">
        <v>759</v>
      </c>
      <c r="F603" s="6">
        <v>4.5829514207149404E-3</v>
      </c>
      <c r="G603" t="s">
        <v>383</v>
      </c>
      <c r="H603" t="s">
        <v>760</v>
      </c>
      <c r="I603">
        <v>68.454999999999998</v>
      </c>
      <c r="J603" s="1">
        <v>-4.5367669314146042E-2</v>
      </c>
      <c r="K603" s="1">
        <v>0.17323556370302473</v>
      </c>
      <c r="L603" s="1">
        <v>0.35426214482126489</v>
      </c>
      <c r="M603" s="1">
        <v>0.31393217231897341</v>
      </c>
      <c r="N603" s="1">
        <v>-2.0791782453779122E-4</v>
      </c>
    </row>
    <row r="604" spans="1:14" x14ac:dyDescent="0.35">
      <c r="A604">
        <v>7820617</v>
      </c>
      <c r="B604" t="s">
        <v>50</v>
      </c>
      <c r="C604" t="s">
        <v>96</v>
      </c>
      <c r="D604" t="s">
        <v>305</v>
      </c>
      <c r="E604" t="s">
        <v>761</v>
      </c>
      <c r="F604" s="6">
        <v>3.6663611365719525E-3</v>
      </c>
      <c r="G604" t="s">
        <v>754</v>
      </c>
      <c r="H604" t="s">
        <v>762</v>
      </c>
      <c r="I604">
        <v>64.53</v>
      </c>
      <c r="J604" s="1">
        <v>0</v>
      </c>
      <c r="K604" s="1">
        <v>0.17048579285059579</v>
      </c>
      <c r="L604" s="1">
        <v>0.29624197983501377</v>
      </c>
      <c r="M604" s="1">
        <v>0.2089825847846013</v>
      </c>
      <c r="N604" s="1">
        <v>0</v>
      </c>
    </row>
    <row r="605" spans="1:14" x14ac:dyDescent="0.35">
      <c r="A605">
        <v>7820617</v>
      </c>
      <c r="B605" t="s">
        <v>50</v>
      </c>
      <c r="C605" t="s">
        <v>96</v>
      </c>
      <c r="D605" t="s">
        <v>305</v>
      </c>
      <c r="E605" t="s">
        <v>412</v>
      </c>
      <c r="F605" s="6">
        <v>7.4243813015582041E-2</v>
      </c>
      <c r="G605" t="s">
        <v>331</v>
      </c>
      <c r="H605" t="s">
        <v>413</v>
      </c>
      <c r="I605">
        <v>64.564999999999998</v>
      </c>
      <c r="J605" s="1">
        <v>-1.8161805346608162E-2</v>
      </c>
      <c r="K605" s="1">
        <v>3.0068744271310726</v>
      </c>
      <c r="L605" s="1">
        <v>6.243904674610449</v>
      </c>
      <c r="M605" s="1">
        <v>4.7887259395050421</v>
      </c>
      <c r="N605" s="1">
        <v>-1.3484016801789745E-3</v>
      </c>
    </row>
    <row r="606" spans="1:14" x14ac:dyDescent="0.35">
      <c r="A606">
        <v>7820617</v>
      </c>
      <c r="B606" t="s">
        <v>50</v>
      </c>
      <c r="C606" t="s">
        <v>96</v>
      </c>
      <c r="D606" t="s">
        <v>305</v>
      </c>
      <c r="E606" t="s">
        <v>763</v>
      </c>
      <c r="F606" s="6">
        <v>0.10174152153987168</v>
      </c>
      <c r="G606" t="s">
        <v>388</v>
      </c>
      <c r="H606" t="s">
        <v>543</v>
      </c>
      <c r="I606">
        <v>68.14</v>
      </c>
      <c r="J606" s="1">
        <v>-6.5886884927749634E-2</v>
      </c>
      <c r="K606" s="1">
        <v>5.0769019248395963</v>
      </c>
      <c r="L606" s="1">
        <v>7.844271310724106</v>
      </c>
      <c r="M606" s="1">
        <v>6.9387714585287652</v>
      </c>
      <c r="N606" s="1">
        <v>-6.7034319220716856E-3</v>
      </c>
    </row>
    <row r="607" spans="1:14" x14ac:dyDescent="0.35">
      <c r="A607">
        <v>7820617</v>
      </c>
      <c r="B607" t="s">
        <v>50</v>
      </c>
      <c r="C607" t="s">
        <v>96</v>
      </c>
      <c r="D607" t="s">
        <v>305</v>
      </c>
      <c r="E607" t="s">
        <v>1776</v>
      </c>
      <c r="F607" s="6">
        <v>3.0247479376718608E-2</v>
      </c>
      <c r="G607" t="s">
        <v>400</v>
      </c>
      <c r="H607" t="s">
        <v>356</v>
      </c>
      <c r="I607">
        <v>59.365000000000002</v>
      </c>
      <c r="J607" s="1">
        <v>-6.1691578477621078E-2</v>
      </c>
      <c r="K607" s="1">
        <v>0.96489459211732354</v>
      </c>
      <c r="L607" s="1">
        <v>2.2322639780018334</v>
      </c>
      <c r="M607" s="1">
        <v>1.7967003211310761</v>
      </c>
      <c r="N607" s="1">
        <v>-1.8660147477190612E-3</v>
      </c>
    </row>
    <row r="608" spans="1:14" x14ac:dyDescent="0.35">
      <c r="A608">
        <v>7820617</v>
      </c>
      <c r="B608" t="s">
        <v>50</v>
      </c>
      <c r="C608" t="s">
        <v>96</v>
      </c>
      <c r="D608" t="s">
        <v>305</v>
      </c>
      <c r="E608" t="s">
        <v>764</v>
      </c>
      <c r="F608" s="6">
        <v>7.0577451879010086E-2</v>
      </c>
      <c r="G608" t="s">
        <v>307</v>
      </c>
      <c r="H608" t="s">
        <v>765</v>
      </c>
      <c r="I608">
        <v>75.14</v>
      </c>
      <c r="J608" s="1">
        <v>8.0654323101043701E-2</v>
      </c>
      <c r="K608" s="1">
        <v>3.00659945004583</v>
      </c>
      <c r="L608" s="1">
        <v>6.8107241063244732</v>
      </c>
      <c r="M608" s="1">
        <v>5.3074241659162684</v>
      </c>
      <c r="N608" s="1">
        <v>5.692376607498043E-3</v>
      </c>
    </row>
    <row r="609" spans="1:14" x14ac:dyDescent="0.35">
      <c r="A609">
        <v>7820617</v>
      </c>
      <c r="B609" t="s">
        <v>50</v>
      </c>
      <c r="C609" t="s">
        <v>96</v>
      </c>
      <c r="D609" t="s">
        <v>305</v>
      </c>
      <c r="E609" t="s">
        <v>1777</v>
      </c>
      <c r="F609" s="6">
        <v>6.416131989000917E-3</v>
      </c>
      <c r="G609" t="s">
        <v>714</v>
      </c>
      <c r="H609" t="s">
        <v>720</v>
      </c>
      <c r="I609">
        <v>69.275000000000006</v>
      </c>
      <c r="J609" s="1">
        <v>-0.10105586796998978</v>
      </c>
      <c r="K609" s="1">
        <v>0.33813015582034833</v>
      </c>
      <c r="L609" s="1">
        <v>0.44527956003666369</v>
      </c>
      <c r="M609" s="1">
        <v>0.44399631405838252</v>
      </c>
      <c r="N609" s="1">
        <v>-6.4838778715850455E-4</v>
      </c>
    </row>
    <row r="610" spans="1:14" x14ac:dyDescent="0.35">
      <c r="A610">
        <v>7820617</v>
      </c>
      <c r="B610" t="s">
        <v>50</v>
      </c>
      <c r="C610" t="s">
        <v>96</v>
      </c>
      <c r="D610" t="s">
        <v>305</v>
      </c>
      <c r="E610" t="s">
        <v>766</v>
      </c>
      <c r="F610" s="6">
        <v>5.4995417048579283E-3</v>
      </c>
      <c r="G610" t="s">
        <v>767</v>
      </c>
      <c r="H610" t="s">
        <v>413</v>
      </c>
      <c r="I610">
        <v>63.344999999999992</v>
      </c>
      <c r="J610" s="1">
        <v>-1.4301140792667866E-2</v>
      </c>
      <c r="K610" s="1">
        <v>0.19798350137488541</v>
      </c>
      <c r="L610" s="1">
        <v>0.46251145737855176</v>
      </c>
      <c r="M610" s="1">
        <v>0.34812098572168954</v>
      </c>
      <c r="N610" s="1">
        <v>-7.8649720216321896E-5</v>
      </c>
    </row>
    <row r="611" spans="1:14" x14ac:dyDescent="0.35">
      <c r="A611">
        <v>7820617</v>
      </c>
      <c r="B611" t="s">
        <v>50</v>
      </c>
      <c r="C611" t="s">
        <v>96</v>
      </c>
      <c r="D611" t="s">
        <v>305</v>
      </c>
      <c r="E611" t="s">
        <v>1778</v>
      </c>
      <c r="F611" s="6">
        <v>1.2832263978001834E-2</v>
      </c>
      <c r="G611" t="s">
        <v>172</v>
      </c>
      <c r="H611" t="s">
        <v>688</v>
      </c>
      <c r="I611">
        <v>67.69</v>
      </c>
      <c r="J611" s="1">
        <v>-1.1593895964324474E-2</v>
      </c>
      <c r="K611" s="1">
        <v>0.50430797433547203</v>
      </c>
      <c r="L611" s="1">
        <v>1.0445462878093494</v>
      </c>
      <c r="M611" s="1">
        <v>0.8700275368694862</v>
      </c>
      <c r="N611" s="1">
        <v>-1.4877593354770179E-4</v>
      </c>
    </row>
    <row r="612" spans="1:14" x14ac:dyDescent="0.35">
      <c r="A612">
        <v>7820617</v>
      </c>
      <c r="B612" t="s">
        <v>50</v>
      </c>
      <c r="C612" t="s">
        <v>96</v>
      </c>
      <c r="D612" t="s">
        <v>305</v>
      </c>
      <c r="E612" t="s">
        <v>768</v>
      </c>
      <c r="F612" s="6">
        <v>6.0494958753437217E-2</v>
      </c>
      <c r="G612" t="s">
        <v>769</v>
      </c>
      <c r="H612" t="s">
        <v>590</v>
      </c>
      <c r="I612">
        <v>66.16</v>
      </c>
      <c r="J612" s="1">
        <v>-1.316909771412611E-2</v>
      </c>
      <c r="K612" s="1">
        <v>2.8372135655362052</v>
      </c>
      <c r="L612" s="1">
        <v>4.670210815765353</v>
      </c>
      <c r="M612" s="1">
        <v>4.0047660848615809</v>
      </c>
      <c r="N612" s="1">
        <v>-7.9666402303604333E-4</v>
      </c>
    </row>
    <row r="613" spans="1:14" x14ac:dyDescent="0.35">
      <c r="A613">
        <v>7820617</v>
      </c>
      <c r="B613" t="s">
        <v>50</v>
      </c>
      <c r="C613" t="s">
        <v>96</v>
      </c>
      <c r="D613" t="s">
        <v>305</v>
      </c>
      <c r="E613" t="s">
        <v>1779</v>
      </c>
      <c r="F613" s="6">
        <v>2.2914757103574702E-2</v>
      </c>
      <c r="G613" t="s">
        <v>1780</v>
      </c>
      <c r="H613" t="s">
        <v>965</v>
      </c>
      <c r="I613">
        <v>71.424999999999997</v>
      </c>
      <c r="J613" s="1">
        <v>3.177497535943985E-2</v>
      </c>
      <c r="K613" s="1">
        <v>0.93492208982584779</v>
      </c>
      <c r="L613" s="1">
        <v>1.968377635197067</v>
      </c>
      <c r="M613" s="1">
        <v>1.6361136921603783</v>
      </c>
      <c r="N613" s="1">
        <v>7.2811584233363545E-4</v>
      </c>
    </row>
    <row r="614" spans="1:14" x14ac:dyDescent="0.35">
      <c r="A614">
        <v>7820617</v>
      </c>
      <c r="B614" t="s">
        <v>50</v>
      </c>
      <c r="C614" t="s">
        <v>96</v>
      </c>
      <c r="D614" t="s">
        <v>305</v>
      </c>
      <c r="E614" t="s">
        <v>1781</v>
      </c>
      <c r="F614" s="6">
        <v>4.5829514207149404E-3</v>
      </c>
      <c r="G614" t="s">
        <v>1782</v>
      </c>
      <c r="H614" t="s">
        <v>1051</v>
      </c>
      <c r="I614">
        <v>63.86</v>
      </c>
      <c r="J614" s="1">
        <v>-2.5780808180570602E-2</v>
      </c>
      <c r="K614" s="1">
        <v>0.20531622364802932</v>
      </c>
      <c r="L614" s="1">
        <v>0.38817598533455544</v>
      </c>
      <c r="M614" s="1">
        <v>0.2928506027767136</v>
      </c>
      <c r="N614" s="1">
        <v>-1.181521914783254E-4</v>
      </c>
    </row>
    <row r="615" spans="1:14" x14ac:dyDescent="0.35">
      <c r="A615">
        <v>7820617</v>
      </c>
      <c r="B615" t="s">
        <v>50</v>
      </c>
      <c r="C615" t="s">
        <v>96</v>
      </c>
      <c r="D615" t="s">
        <v>305</v>
      </c>
      <c r="E615" t="s">
        <v>770</v>
      </c>
      <c r="F615" s="6">
        <v>4.5829514207149404E-2</v>
      </c>
      <c r="G615" t="s">
        <v>771</v>
      </c>
      <c r="H615" t="s">
        <v>772</v>
      </c>
      <c r="I615">
        <v>52.245000000000005</v>
      </c>
      <c r="J615" s="1">
        <v>-3.1810499727725983E-2</v>
      </c>
      <c r="K615" s="1">
        <v>1.306141154903758</v>
      </c>
      <c r="L615" s="1">
        <v>3.6938588450962415</v>
      </c>
      <c r="M615" s="1">
        <v>2.3923006765783432</v>
      </c>
      <c r="N615" s="1">
        <v>-1.45785974920834E-3</v>
      </c>
    </row>
    <row r="616" spans="1:14" x14ac:dyDescent="0.35">
      <c r="A616">
        <v>7820617</v>
      </c>
      <c r="B616" t="s">
        <v>50</v>
      </c>
      <c r="C616" t="s">
        <v>96</v>
      </c>
      <c r="D616" t="s">
        <v>305</v>
      </c>
      <c r="E616" t="s">
        <v>1783</v>
      </c>
      <c r="F616" s="6">
        <v>5.4995417048579283E-3</v>
      </c>
      <c r="G616" t="s">
        <v>507</v>
      </c>
      <c r="H616" t="s">
        <v>576</v>
      </c>
      <c r="I616">
        <v>68.849999999999994</v>
      </c>
      <c r="J616" s="1">
        <v>1.9502244889736176E-2</v>
      </c>
      <c r="K616" s="1">
        <v>0.25902841429880841</v>
      </c>
      <c r="L616" s="1">
        <v>0.47681026581118241</v>
      </c>
      <c r="M616" s="1">
        <v>0.37891843185634594</v>
      </c>
      <c r="N616" s="1">
        <v>1.072534091094565E-4</v>
      </c>
    </row>
    <row r="617" spans="1:14" x14ac:dyDescent="0.35">
      <c r="A617">
        <v>7820617</v>
      </c>
      <c r="B617" t="s">
        <v>50</v>
      </c>
      <c r="C617" t="s">
        <v>96</v>
      </c>
      <c r="D617" t="s">
        <v>472</v>
      </c>
      <c r="E617" t="s">
        <v>1317</v>
      </c>
      <c r="F617" s="6">
        <v>9.1659028414298811E-4</v>
      </c>
      <c r="G617" t="s">
        <v>1318</v>
      </c>
      <c r="H617" t="s">
        <v>600</v>
      </c>
      <c r="I617">
        <v>79.35499999999999</v>
      </c>
      <c r="J617" s="1">
        <v>7.8235529363155365E-2</v>
      </c>
      <c r="K617" s="1">
        <v>4.7112740604949591E-2</v>
      </c>
      <c r="L617" s="1">
        <v>8.8084326306141159E-2</v>
      </c>
      <c r="M617" s="1">
        <v>7.2685612329750515E-2</v>
      </c>
      <c r="N617" s="1">
        <v>7.1709926089051664E-5</v>
      </c>
    </row>
    <row r="618" spans="1:14" x14ac:dyDescent="0.35">
      <c r="A618">
        <v>7820617</v>
      </c>
      <c r="B618" t="s">
        <v>50</v>
      </c>
      <c r="C618" t="s">
        <v>96</v>
      </c>
      <c r="D618" t="s">
        <v>1408</v>
      </c>
      <c r="E618" t="s">
        <v>1784</v>
      </c>
      <c r="F618" s="6">
        <v>9.1659028414298811E-4</v>
      </c>
      <c r="G618" t="s">
        <v>254</v>
      </c>
      <c r="H618" t="s">
        <v>1004</v>
      </c>
      <c r="I618">
        <v>82.96</v>
      </c>
      <c r="J618" s="1">
        <v>9.66653972864151E-2</v>
      </c>
      <c r="K618" s="1">
        <v>6.9752520623281397E-2</v>
      </c>
      <c r="L618" s="1">
        <v>8.5609532538955091E-2</v>
      </c>
      <c r="M618" s="1">
        <v>7.6076993583868019E-2</v>
      </c>
      <c r="N618" s="1">
        <v>8.8602563965550044E-5</v>
      </c>
    </row>
    <row r="619" spans="1:14" x14ac:dyDescent="0.35">
      <c r="A619">
        <v>7820617</v>
      </c>
      <c r="B619" t="s">
        <v>50</v>
      </c>
      <c r="C619" t="s">
        <v>96</v>
      </c>
      <c r="D619" t="s">
        <v>492</v>
      </c>
      <c r="E619" t="s">
        <v>493</v>
      </c>
      <c r="F619" s="6">
        <v>9.1659028414298811E-4</v>
      </c>
      <c r="G619" t="s">
        <v>494</v>
      </c>
      <c r="H619" t="s">
        <v>304</v>
      </c>
      <c r="I619">
        <v>66.66</v>
      </c>
      <c r="J619" s="1">
        <v>4.1146479547023773E-2</v>
      </c>
      <c r="K619" s="1">
        <v>3.9688359303391381E-2</v>
      </c>
      <c r="L619" s="1">
        <v>8.2309807516040334E-2</v>
      </c>
      <c r="M619" s="1">
        <v>6.1044911525317228E-2</v>
      </c>
      <c r="N619" s="1">
        <v>3.7714463379490166E-5</v>
      </c>
    </row>
    <row r="620" spans="1:14" x14ac:dyDescent="0.35">
      <c r="A620">
        <v>7820617</v>
      </c>
      <c r="B620" t="s">
        <v>50</v>
      </c>
      <c r="C620" t="s">
        <v>96</v>
      </c>
      <c r="D620" t="s">
        <v>492</v>
      </c>
      <c r="E620" t="s">
        <v>495</v>
      </c>
      <c r="F620" s="6">
        <v>9.1659028414298811E-4</v>
      </c>
      <c r="G620" t="s">
        <v>496</v>
      </c>
      <c r="H620" t="s">
        <v>223</v>
      </c>
      <c r="I620">
        <v>61.8</v>
      </c>
      <c r="J620" s="1">
        <v>-3.0193472281098366E-2</v>
      </c>
      <c r="K620" s="1">
        <v>5.2887259395050415E-2</v>
      </c>
      <c r="L620" s="1">
        <v>7.2043996333638866E-2</v>
      </c>
      <c r="M620" s="1">
        <v>5.6645278860733776E-2</v>
      </c>
      <c r="N620" s="1">
        <v>-2.7675043337395387E-5</v>
      </c>
    </row>
    <row r="621" spans="1:14" x14ac:dyDescent="0.35">
      <c r="A621">
        <v>7820617</v>
      </c>
      <c r="B621" t="s">
        <v>50</v>
      </c>
      <c r="C621" t="s">
        <v>96</v>
      </c>
      <c r="D621" t="s">
        <v>492</v>
      </c>
      <c r="E621" t="s">
        <v>784</v>
      </c>
      <c r="F621" s="6">
        <v>1.8331805682859762E-3</v>
      </c>
      <c r="G621" t="s">
        <v>785</v>
      </c>
      <c r="H621" t="s">
        <v>786</v>
      </c>
      <c r="I621">
        <v>70.210000000000008</v>
      </c>
      <c r="J621" s="1">
        <v>0.1476096510887146</v>
      </c>
      <c r="K621" s="1">
        <v>9.1109074243813024E-2</v>
      </c>
      <c r="L621" s="1">
        <v>0.17855178735105409</v>
      </c>
      <c r="M621" s="1">
        <v>0.12868927029925242</v>
      </c>
      <c r="N621" s="1">
        <v>2.7059514406730452E-4</v>
      </c>
    </row>
    <row r="622" spans="1:14" x14ac:dyDescent="0.35">
      <c r="A622">
        <v>7820617</v>
      </c>
      <c r="B622" t="s">
        <v>50</v>
      </c>
      <c r="C622" t="s">
        <v>96</v>
      </c>
      <c r="D622" t="s">
        <v>492</v>
      </c>
      <c r="E622" t="s">
        <v>156</v>
      </c>
      <c r="F622" s="6">
        <v>1.1915673693858845E-2</v>
      </c>
      <c r="G622" t="s">
        <v>545</v>
      </c>
      <c r="H622" t="s">
        <v>791</v>
      </c>
      <c r="I622">
        <v>60.454999999999998</v>
      </c>
      <c r="J622" s="1">
        <v>6.3307437812909484E-4</v>
      </c>
      <c r="K622" s="1">
        <v>0.53620531622364809</v>
      </c>
      <c r="L622" s="1">
        <v>1.042621448212649</v>
      </c>
      <c r="M622" s="1">
        <v>0.71970670929094938</v>
      </c>
      <c r="N622" s="1">
        <v>7.5435077137289025E-6</v>
      </c>
    </row>
    <row r="623" spans="1:14" x14ac:dyDescent="0.35">
      <c r="A623">
        <v>7820617</v>
      </c>
      <c r="B623" t="s">
        <v>50</v>
      </c>
      <c r="C623" t="s">
        <v>96</v>
      </c>
      <c r="D623" t="s">
        <v>492</v>
      </c>
      <c r="E623" t="s">
        <v>503</v>
      </c>
      <c r="F623" s="6">
        <v>9.1659028414298811E-4</v>
      </c>
      <c r="G623" t="s">
        <v>504</v>
      </c>
      <c r="H623" t="s">
        <v>505</v>
      </c>
      <c r="I623">
        <v>79.204999999999998</v>
      </c>
      <c r="J623" s="1">
        <v>2.8763569891452789E-2</v>
      </c>
      <c r="K623" s="1">
        <v>5.2703941338221816E-2</v>
      </c>
      <c r="L623" s="1">
        <v>8.0751604032997248E-2</v>
      </c>
      <c r="M623" s="1">
        <v>7.2593947706913103E-2</v>
      </c>
      <c r="N623" s="1">
        <v>2.636440869977341E-5</v>
      </c>
    </row>
    <row r="624" spans="1:14" x14ac:dyDescent="0.35">
      <c r="A624">
        <v>7820617</v>
      </c>
      <c r="B624" t="s">
        <v>50</v>
      </c>
      <c r="C624" t="s">
        <v>96</v>
      </c>
      <c r="D624" t="s">
        <v>492</v>
      </c>
      <c r="E624" t="s">
        <v>506</v>
      </c>
      <c r="F624" s="6">
        <v>1.466544454628781E-2</v>
      </c>
      <c r="G624" t="s">
        <v>507</v>
      </c>
      <c r="H624" t="s">
        <v>508</v>
      </c>
      <c r="I624">
        <v>63.08</v>
      </c>
      <c r="J624" s="1">
        <v>-1.9634004682302475E-2</v>
      </c>
      <c r="K624" s="1">
        <v>0.6907424381301559</v>
      </c>
      <c r="L624" s="1">
        <v>1.1497708524289645</v>
      </c>
      <c r="M624" s="1">
        <v>0.92392300641613201</v>
      </c>
      <c r="N624" s="1">
        <v>-2.8794140688986214E-4</v>
      </c>
    </row>
    <row r="625" spans="1:14" x14ac:dyDescent="0.35">
      <c r="A625">
        <v>7820617</v>
      </c>
      <c r="B625" t="s">
        <v>50</v>
      </c>
      <c r="C625" t="s">
        <v>96</v>
      </c>
      <c r="D625" t="s">
        <v>199</v>
      </c>
      <c r="E625" t="s">
        <v>1785</v>
      </c>
      <c r="F625" s="6">
        <v>9.1659028414298811E-4</v>
      </c>
      <c r="G625" t="s">
        <v>1096</v>
      </c>
      <c r="H625" t="s">
        <v>221</v>
      </c>
      <c r="I625">
        <v>69.27</v>
      </c>
      <c r="J625" s="1">
        <v>2.3818771296646446E-4</v>
      </c>
      <c r="K625" s="1">
        <v>4.9312557286892759E-2</v>
      </c>
      <c r="L625" s="1">
        <v>7.6168652612282312E-2</v>
      </c>
      <c r="M625" s="1">
        <v>6.3428044865483216E-2</v>
      </c>
      <c r="N625" s="1">
        <v>2.1832054350730015E-7</v>
      </c>
    </row>
    <row r="626" spans="1:14" x14ac:dyDescent="0.35">
      <c r="A626">
        <v>7820617</v>
      </c>
      <c r="B626" t="s">
        <v>50</v>
      </c>
      <c r="C626" t="s">
        <v>96</v>
      </c>
      <c r="D626" t="s">
        <v>199</v>
      </c>
      <c r="E626" t="s">
        <v>1285</v>
      </c>
      <c r="F626" s="6">
        <v>9.1659028414298811E-4</v>
      </c>
      <c r="G626" t="s">
        <v>530</v>
      </c>
      <c r="H626" t="s">
        <v>227</v>
      </c>
      <c r="I626">
        <v>71.069999999999993</v>
      </c>
      <c r="J626" s="1">
        <v>0.1222255527973175</v>
      </c>
      <c r="K626" s="1">
        <v>4.1429880843263066E-2</v>
      </c>
      <c r="L626" s="1">
        <v>8.4326306141154911E-2</v>
      </c>
      <c r="M626" s="1">
        <v>6.5169567803960674E-2</v>
      </c>
      <c r="N626" s="1">
        <v>1.1203075416802704E-4</v>
      </c>
    </row>
    <row r="627" spans="1:14" x14ac:dyDescent="0.35">
      <c r="A627">
        <f>A626</f>
        <v>7820617</v>
      </c>
      <c r="B627" t="str">
        <f>B626</f>
        <v>Dubois Integrity Academy</v>
      </c>
      <c r="C627" t="str">
        <f>C626</f>
        <v>E</v>
      </c>
      <c r="D627" s="4" t="s">
        <v>2937</v>
      </c>
      <c r="F627" s="6">
        <v>1.0000000000000002</v>
      </c>
      <c r="J627" s="1" t="s">
        <v>2938</v>
      </c>
      <c r="K627" s="1">
        <v>41.710449129239237</v>
      </c>
      <c r="L627" s="1">
        <v>81.972135655362052</v>
      </c>
      <c r="M627" s="1">
        <v>66.498715737235301</v>
      </c>
      <c r="N627" s="1">
        <v>-1.0419959320384675E-2</v>
      </c>
    </row>
    <row r="628" spans="1:14" x14ac:dyDescent="0.35">
      <c r="A628">
        <v>7830628</v>
      </c>
      <c r="B628" t="s">
        <v>46</v>
      </c>
      <c r="C628" t="s">
        <v>96</v>
      </c>
      <c r="D628" t="s">
        <v>392</v>
      </c>
      <c r="E628" t="s">
        <v>529</v>
      </c>
      <c r="F628" s="6">
        <v>5.3097345132743362E-3</v>
      </c>
      <c r="G628" t="s">
        <v>530</v>
      </c>
      <c r="H628" t="s">
        <v>250</v>
      </c>
      <c r="I628">
        <v>76.13</v>
      </c>
      <c r="J628" s="1">
        <v>0.11731932312250137</v>
      </c>
      <c r="K628" s="1">
        <v>0.24000000000000002</v>
      </c>
      <c r="L628" s="1">
        <v>0.4980530973451327</v>
      </c>
      <c r="M628" s="1">
        <v>0.40407078835816507</v>
      </c>
      <c r="N628" s="1">
        <v>6.2293445905752941E-4</v>
      </c>
    </row>
    <row r="629" spans="1:14" x14ac:dyDescent="0.35">
      <c r="A629">
        <v>7830628</v>
      </c>
      <c r="B629" t="s">
        <v>46</v>
      </c>
      <c r="C629" t="s">
        <v>96</v>
      </c>
      <c r="D629" t="s">
        <v>392</v>
      </c>
      <c r="E629" t="s">
        <v>531</v>
      </c>
      <c r="F629" s="6">
        <v>1.7699115044247787E-3</v>
      </c>
      <c r="G629" t="s">
        <v>532</v>
      </c>
      <c r="H629" t="s">
        <v>533</v>
      </c>
      <c r="I629">
        <v>69.039999999999992</v>
      </c>
      <c r="J629" s="1">
        <v>-3.2735913991928101E-2</v>
      </c>
      <c r="K629" s="1">
        <v>7.8230088495575223E-2</v>
      </c>
      <c r="L629" s="1">
        <v>0.13734513274336282</v>
      </c>
      <c r="M629" s="1">
        <v>0.12230088225508158</v>
      </c>
      <c r="N629" s="1">
        <v>-5.793967078217363E-5</v>
      </c>
    </row>
    <row r="630" spans="1:14" x14ac:dyDescent="0.35">
      <c r="A630">
        <v>7830628</v>
      </c>
      <c r="B630" t="s">
        <v>46</v>
      </c>
      <c r="C630" t="s">
        <v>96</v>
      </c>
      <c r="D630" t="s">
        <v>392</v>
      </c>
      <c r="E630" t="s">
        <v>534</v>
      </c>
      <c r="F630" s="6">
        <v>3.5398230088495575E-3</v>
      </c>
      <c r="G630" t="s">
        <v>535</v>
      </c>
      <c r="H630" t="s">
        <v>513</v>
      </c>
      <c r="I630">
        <v>70.734999999999999</v>
      </c>
      <c r="J630" s="1">
        <v>-4.7511234879493713E-3</v>
      </c>
      <c r="K630" s="1">
        <v>0.22513274336283187</v>
      </c>
      <c r="L630" s="1">
        <v>0.31008849557522122</v>
      </c>
      <c r="M630" s="1">
        <v>0.25061947982923122</v>
      </c>
      <c r="N630" s="1">
        <v>-1.6818136240528747E-5</v>
      </c>
    </row>
    <row r="631" spans="1:14" x14ac:dyDescent="0.35">
      <c r="A631">
        <v>7830628</v>
      </c>
      <c r="B631" t="s">
        <v>46</v>
      </c>
      <c r="C631" t="s">
        <v>96</v>
      </c>
      <c r="D631" t="s">
        <v>392</v>
      </c>
      <c r="E631" t="s">
        <v>1788</v>
      </c>
      <c r="F631" s="6">
        <v>3.5398230088495575E-3</v>
      </c>
      <c r="G631" t="s">
        <v>905</v>
      </c>
      <c r="H631" t="s">
        <v>1101</v>
      </c>
      <c r="I631">
        <v>68.36</v>
      </c>
      <c r="J631" s="1">
        <v>-5.9796765446662903E-2</v>
      </c>
      <c r="K631" s="1">
        <v>0.17946902654867258</v>
      </c>
      <c r="L631" s="1">
        <v>0.27256637168141595</v>
      </c>
      <c r="M631" s="1">
        <v>0.24212389920665101</v>
      </c>
      <c r="N631" s="1">
        <v>-2.1166996618287754E-4</v>
      </c>
    </row>
    <row r="632" spans="1:14" x14ac:dyDescent="0.35">
      <c r="A632">
        <v>7830628</v>
      </c>
      <c r="B632" t="s">
        <v>46</v>
      </c>
      <c r="C632" t="s">
        <v>96</v>
      </c>
      <c r="D632" t="s">
        <v>392</v>
      </c>
      <c r="E632" t="s">
        <v>393</v>
      </c>
      <c r="F632" s="6">
        <v>1.7699115044247787E-3</v>
      </c>
      <c r="G632" t="s">
        <v>233</v>
      </c>
      <c r="H632" t="s">
        <v>206</v>
      </c>
      <c r="I632">
        <v>92.43</v>
      </c>
      <c r="J632" s="1">
        <v>0.23426800966262817</v>
      </c>
      <c r="K632" s="1">
        <v>0.14460176991150442</v>
      </c>
      <c r="L632" s="1">
        <v>0.17699115044247787</v>
      </c>
      <c r="M632" s="1">
        <v>0.16353982570952019</v>
      </c>
      <c r="N632" s="1">
        <v>4.1463364542058083E-4</v>
      </c>
    </row>
    <row r="633" spans="1:14" x14ac:dyDescent="0.35">
      <c r="A633">
        <v>7830628</v>
      </c>
      <c r="B633" t="s">
        <v>46</v>
      </c>
      <c r="C633" t="s">
        <v>96</v>
      </c>
      <c r="D633" t="s">
        <v>392</v>
      </c>
      <c r="E633" t="s">
        <v>734</v>
      </c>
      <c r="F633" s="6">
        <v>1.7699115044247787E-3</v>
      </c>
      <c r="G633" t="s">
        <v>735</v>
      </c>
      <c r="H633" t="s">
        <v>718</v>
      </c>
      <c r="I633">
        <v>83.064999999999998</v>
      </c>
      <c r="J633" s="1">
        <v>-7.1203418076038361E-2</v>
      </c>
      <c r="K633" s="1">
        <v>0.15628318584070797</v>
      </c>
      <c r="L633" s="1">
        <v>0.14902654867256637</v>
      </c>
      <c r="M633" s="1">
        <v>0.14707964331702847</v>
      </c>
      <c r="N633" s="1">
        <v>-1.2602374880714754E-4</v>
      </c>
    </row>
    <row r="634" spans="1:14" x14ac:dyDescent="0.35">
      <c r="A634">
        <v>7830628</v>
      </c>
      <c r="B634" t="s">
        <v>46</v>
      </c>
      <c r="C634" t="s">
        <v>96</v>
      </c>
      <c r="D634" t="s">
        <v>392</v>
      </c>
      <c r="E634" t="s">
        <v>536</v>
      </c>
      <c r="F634" s="6">
        <v>1.415929203539823E-2</v>
      </c>
      <c r="G634" t="s">
        <v>537</v>
      </c>
      <c r="H634" t="s">
        <v>538</v>
      </c>
      <c r="I634">
        <v>68.204999999999998</v>
      </c>
      <c r="J634" s="1">
        <v>2.3924892768263817E-2</v>
      </c>
      <c r="K634" s="1">
        <v>0.52106194690265484</v>
      </c>
      <c r="L634" s="1">
        <v>1.1823008849557521</v>
      </c>
      <c r="M634" s="1">
        <v>0.96424776600525441</v>
      </c>
      <c r="N634" s="1">
        <v>3.3875954362143454E-4</v>
      </c>
    </row>
    <row r="635" spans="1:14" x14ac:dyDescent="0.35">
      <c r="A635">
        <v>7830628</v>
      </c>
      <c r="B635" t="s">
        <v>46</v>
      </c>
      <c r="C635" t="s">
        <v>96</v>
      </c>
      <c r="D635" t="s">
        <v>392</v>
      </c>
      <c r="E635" t="s">
        <v>394</v>
      </c>
      <c r="F635" s="6">
        <v>3.5398230088495575E-3</v>
      </c>
      <c r="G635" t="s">
        <v>395</v>
      </c>
      <c r="H635" t="s">
        <v>396</v>
      </c>
      <c r="I635">
        <v>78.709999999999994</v>
      </c>
      <c r="J635" s="1">
        <v>0.17241775989532471</v>
      </c>
      <c r="K635" s="1">
        <v>0.17026548672566372</v>
      </c>
      <c r="L635" s="1">
        <v>0.35256637168141591</v>
      </c>
      <c r="M635" s="1">
        <v>0.27858407079646019</v>
      </c>
      <c r="N635" s="1">
        <v>6.1032835361176881E-4</v>
      </c>
    </row>
    <row r="636" spans="1:14" x14ac:dyDescent="0.35">
      <c r="A636">
        <v>7830628</v>
      </c>
      <c r="B636" t="s">
        <v>46</v>
      </c>
      <c r="C636" t="s">
        <v>96</v>
      </c>
      <c r="D636" t="s">
        <v>392</v>
      </c>
      <c r="E636" t="s">
        <v>539</v>
      </c>
      <c r="F636" s="6">
        <v>1.5929203539823009E-2</v>
      </c>
      <c r="G636" t="s">
        <v>540</v>
      </c>
      <c r="H636" t="s">
        <v>401</v>
      </c>
      <c r="I636">
        <v>63.690000000000005</v>
      </c>
      <c r="J636" s="1">
        <v>-2.5342816486954689E-2</v>
      </c>
      <c r="K636" s="1">
        <v>0.55115044247787615</v>
      </c>
      <c r="L636" s="1">
        <v>1.1373451327433628</v>
      </c>
      <c r="M636" s="1">
        <v>1.0146902776397435</v>
      </c>
      <c r="N636" s="1">
        <v>-4.0369088209308353E-4</v>
      </c>
    </row>
    <row r="637" spans="1:14" x14ac:dyDescent="0.35">
      <c r="A637">
        <v>7830628</v>
      </c>
      <c r="B637" t="s">
        <v>46</v>
      </c>
      <c r="C637" t="s">
        <v>96</v>
      </c>
      <c r="D637" t="s">
        <v>392</v>
      </c>
      <c r="E637" t="s">
        <v>1302</v>
      </c>
      <c r="F637" s="6">
        <v>1.5929203539823009E-2</v>
      </c>
      <c r="G637" t="s">
        <v>1303</v>
      </c>
      <c r="H637" t="s">
        <v>707</v>
      </c>
      <c r="I637">
        <v>62.019999999999996</v>
      </c>
      <c r="J637" s="1">
        <v>-8.3948895335197449E-3</v>
      </c>
      <c r="K637" s="1">
        <v>0.61486725663716812</v>
      </c>
      <c r="L637" s="1">
        <v>1.2759292035398229</v>
      </c>
      <c r="M637" s="1">
        <v>0.98761061946902651</v>
      </c>
      <c r="N637" s="1">
        <v>-1.3372390407376584E-4</v>
      </c>
    </row>
    <row r="638" spans="1:14" x14ac:dyDescent="0.35">
      <c r="A638">
        <v>7830628</v>
      </c>
      <c r="B638" t="s">
        <v>46</v>
      </c>
      <c r="C638" t="s">
        <v>96</v>
      </c>
      <c r="D638" t="s">
        <v>392</v>
      </c>
      <c r="E638" t="s">
        <v>541</v>
      </c>
      <c r="F638" s="6">
        <v>2.4778761061946902E-2</v>
      </c>
      <c r="G638" t="s">
        <v>542</v>
      </c>
      <c r="H638" t="s">
        <v>543</v>
      </c>
      <c r="I638">
        <v>65.474999999999994</v>
      </c>
      <c r="J638" s="1">
        <v>-4.9414103850722313E-3</v>
      </c>
      <c r="K638" s="1">
        <v>0.80530973451327437</v>
      </c>
      <c r="L638" s="1">
        <v>1.910442477876106</v>
      </c>
      <c r="M638" s="1">
        <v>1.6230088495575221</v>
      </c>
      <c r="N638" s="1">
        <v>-1.2244202724072785E-4</v>
      </c>
    </row>
    <row r="639" spans="1:14" x14ac:dyDescent="0.35">
      <c r="A639">
        <v>7830628</v>
      </c>
      <c r="B639" t="s">
        <v>46</v>
      </c>
      <c r="C639" t="s">
        <v>96</v>
      </c>
      <c r="D639" t="s">
        <v>392</v>
      </c>
      <c r="E639" t="s">
        <v>544</v>
      </c>
      <c r="F639" s="6">
        <v>1.7699115044247787E-2</v>
      </c>
      <c r="G639" t="s">
        <v>545</v>
      </c>
      <c r="H639" t="s">
        <v>256</v>
      </c>
      <c r="I639">
        <v>72.72</v>
      </c>
      <c r="J639" s="1">
        <v>2.8634367510676384E-2</v>
      </c>
      <c r="K639" s="1">
        <v>0.79646017699115046</v>
      </c>
      <c r="L639" s="1">
        <v>1.5150442477876105</v>
      </c>
      <c r="M639" s="1">
        <v>1.2884956292346514</v>
      </c>
      <c r="N639" s="1">
        <v>5.0680296479073243E-4</v>
      </c>
    </row>
    <row r="640" spans="1:14" x14ac:dyDescent="0.35">
      <c r="A640">
        <v>7830628</v>
      </c>
      <c r="B640" t="s">
        <v>46</v>
      </c>
      <c r="C640" t="s">
        <v>96</v>
      </c>
      <c r="D640" t="s">
        <v>392</v>
      </c>
      <c r="E640" t="s">
        <v>546</v>
      </c>
      <c r="F640" s="6">
        <v>7.0796460176991149E-3</v>
      </c>
      <c r="G640" t="s">
        <v>254</v>
      </c>
      <c r="H640" t="s">
        <v>431</v>
      </c>
      <c r="I640">
        <v>80.325000000000003</v>
      </c>
      <c r="J640" s="1">
        <v>-5.0492193549871445E-2</v>
      </c>
      <c r="K640" s="1">
        <v>0.53876106194690265</v>
      </c>
      <c r="L640" s="1">
        <v>0.60460176991150449</v>
      </c>
      <c r="M640" s="1">
        <v>0.568495596826604</v>
      </c>
      <c r="N640" s="1">
        <v>-3.574668569902403E-4</v>
      </c>
    </row>
    <row r="641" spans="1:14" x14ac:dyDescent="0.35">
      <c r="A641">
        <v>7830628</v>
      </c>
      <c r="B641" t="s">
        <v>46</v>
      </c>
      <c r="C641" t="s">
        <v>96</v>
      </c>
      <c r="D641" t="s">
        <v>392</v>
      </c>
      <c r="E641" t="s">
        <v>547</v>
      </c>
      <c r="F641" s="6">
        <v>3.5398230088495575E-2</v>
      </c>
      <c r="G641" t="s">
        <v>548</v>
      </c>
      <c r="H641" t="s">
        <v>549</v>
      </c>
      <c r="I641">
        <v>54.384999999999998</v>
      </c>
      <c r="J641" s="1">
        <v>-0.12849065661430359</v>
      </c>
      <c r="K641" s="1">
        <v>1.143362831858407</v>
      </c>
      <c r="L641" s="1">
        <v>2.3823008849557521</v>
      </c>
      <c r="M641" s="1">
        <v>1.9256637708275719</v>
      </c>
      <c r="N641" s="1">
        <v>-4.548341827054994E-3</v>
      </c>
    </row>
    <row r="642" spans="1:14" x14ac:dyDescent="0.35">
      <c r="A642">
        <v>7830628</v>
      </c>
      <c r="B642" t="s">
        <v>46</v>
      </c>
      <c r="C642" t="s">
        <v>96</v>
      </c>
      <c r="D642" t="s">
        <v>392</v>
      </c>
      <c r="E642" t="s">
        <v>550</v>
      </c>
      <c r="F642" s="6">
        <v>5.3097345132743362E-3</v>
      </c>
      <c r="G642" t="s">
        <v>551</v>
      </c>
      <c r="H642" t="s">
        <v>552</v>
      </c>
      <c r="I642">
        <v>72.474999999999994</v>
      </c>
      <c r="J642" s="1">
        <v>0.13337552547454834</v>
      </c>
      <c r="K642" s="1">
        <v>0.20973451327433629</v>
      </c>
      <c r="L642" s="1">
        <v>0.49008849557522122</v>
      </c>
      <c r="M642" s="1">
        <v>0.38442478686307385</v>
      </c>
      <c r="N642" s="1">
        <v>7.0818863083830976E-4</v>
      </c>
    </row>
    <row r="643" spans="1:14" x14ac:dyDescent="0.35">
      <c r="A643">
        <v>7830628</v>
      </c>
      <c r="B643" t="s">
        <v>46</v>
      </c>
      <c r="C643" t="s">
        <v>96</v>
      </c>
      <c r="D643" t="s">
        <v>392</v>
      </c>
      <c r="E643" t="s">
        <v>553</v>
      </c>
      <c r="F643" s="6">
        <v>5.3097345132743362E-3</v>
      </c>
      <c r="G643" t="s">
        <v>169</v>
      </c>
      <c r="H643" t="s">
        <v>554</v>
      </c>
      <c r="I643">
        <v>65.295000000000002</v>
      </c>
      <c r="J643" s="1">
        <v>-0.10132250934839249</v>
      </c>
      <c r="K643" s="1">
        <v>0.22938053097345135</v>
      </c>
      <c r="L643" s="1">
        <v>0.38230088495575221</v>
      </c>
      <c r="M643" s="1">
        <v>0.34725664527015349</v>
      </c>
      <c r="N643" s="1">
        <v>-5.3799562485872118E-4</v>
      </c>
    </row>
    <row r="644" spans="1:14" x14ac:dyDescent="0.35">
      <c r="A644">
        <v>7830628</v>
      </c>
      <c r="B644" t="s">
        <v>46</v>
      </c>
      <c r="C644" t="s">
        <v>96</v>
      </c>
      <c r="D644" t="s">
        <v>392</v>
      </c>
      <c r="E644" t="s">
        <v>1304</v>
      </c>
      <c r="F644" s="6">
        <v>7.0796460176991149E-3</v>
      </c>
      <c r="G644" t="s">
        <v>481</v>
      </c>
      <c r="H644" t="s">
        <v>1012</v>
      </c>
      <c r="I644">
        <v>77.13</v>
      </c>
      <c r="J644" s="1">
        <v>-1.4228641986846924E-2</v>
      </c>
      <c r="K644" s="1">
        <v>0.3886725663716814</v>
      </c>
      <c r="L644" s="1">
        <v>0.62584070796460178</v>
      </c>
      <c r="M644" s="1">
        <v>0.54584069716191919</v>
      </c>
      <c r="N644" s="1">
        <v>-1.0073374857944725E-4</v>
      </c>
    </row>
    <row r="645" spans="1:14" x14ac:dyDescent="0.35">
      <c r="A645">
        <v>7830628</v>
      </c>
      <c r="B645" t="s">
        <v>46</v>
      </c>
      <c r="C645" t="s">
        <v>96</v>
      </c>
      <c r="D645" t="s">
        <v>392</v>
      </c>
      <c r="E645" t="s">
        <v>555</v>
      </c>
      <c r="F645" s="6">
        <v>1.0619469026548672E-2</v>
      </c>
      <c r="G645" t="s">
        <v>556</v>
      </c>
      <c r="H645" t="s">
        <v>423</v>
      </c>
      <c r="I645">
        <v>69.454999999999998</v>
      </c>
      <c r="J645" s="1">
        <v>5.5037226527929306E-2</v>
      </c>
      <c r="K645" s="1">
        <v>0.33557522123893807</v>
      </c>
      <c r="L645" s="1">
        <v>0.9653097345132744</v>
      </c>
      <c r="M645" s="1">
        <v>0.73805309734513269</v>
      </c>
      <c r="N645" s="1">
        <v>5.844661224204882E-4</v>
      </c>
    </row>
    <row r="646" spans="1:14" x14ac:dyDescent="0.35">
      <c r="A646">
        <v>7830628</v>
      </c>
      <c r="B646" t="s">
        <v>46</v>
      </c>
      <c r="C646" t="s">
        <v>96</v>
      </c>
      <c r="D646" t="s">
        <v>392</v>
      </c>
      <c r="E646" t="s">
        <v>557</v>
      </c>
      <c r="F646" s="6">
        <v>2.4778761061946902E-2</v>
      </c>
      <c r="G646" t="s">
        <v>558</v>
      </c>
      <c r="H646" t="s">
        <v>559</v>
      </c>
      <c r="I646">
        <v>52.92</v>
      </c>
      <c r="J646" s="1">
        <v>-0.16142658889293671</v>
      </c>
      <c r="K646" s="1">
        <v>0.79787610619469029</v>
      </c>
      <c r="L646" s="1">
        <v>1.5957522123893806</v>
      </c>
      <c r="M646" s="1">
        <v>1.31079649798638</v>
      </c>
      <c r="N646" s="1">
        <v>-3.9999508752232103E-3</v>
      </c>
    </row>
    <row r="647" spans="1:14" x14ac:dyDescent="0.35">
      <c r="A647">
        <v>7830628</v>
      </c>
      <c r="B647" t="s">
        <v>46</v>
      </c>
      <c r="C647" t="s">
        <v>96</v>
      </c>
      <c r="D647" t="s">
        <v>392</v>
      </c>
      <c r="E647" t="s">
        <v>560</v>
      </c>
      <c r="F647" s="6">
        <v>1.0619469026548672E-2</v>
      </c>
      <c r="G647" t="s">
        <v>540</v>
      </c>
      <c r="H647" t="s">
        <v>561</v>
      </c>
      <c r="I647">
        <v>64.094999999999999</v>
      </c>
      <c r="J647" s="1">
        <v>-8.4151305258274078E-2</v>
      </c>
      <c r="K647" s="1">
        <v>0.36743362831858406</v>
      </c>
      <c r="L647" s="1">
        <v>0.76566371681415923</v>
      </c>
      <c r="M647" s="1">
        <v>0.68070794839774607</v>
      </c>
      <c r="N647" s="1">
        <v>-8.9364217973388396E-4</v>
      </c>
    </row>
    <row r="648" spans="1:14" x14ac:dyDescent="0.35">
      <c r="A648">
        <v>7830628</v>
      </c>
      <c r="B648" t="s">
        <v>46</v>
      </c>
      <c r="C648" t="s">
        <v>96</v>
      </c>
      <c r="D648" t="s">
        <v>392</v>
      </c>
      <c r="E648" t="s">
        <v>617</v>
      </c>
      <c r="F648" s="6">
        <v>1.5929203539823009E-2</v>
      </c>
      <c r="G648" t="s">
        <v>618</v>
      </c>
      <c r="H648" t="s">
        <v>619</v>
      </c>
      <c r="I648">
        <v>50.46</v>
      </c>
      <c r="J648" s="1">
        <v>-2.7580816298723221E-2</v>
      </c>
      <c r="K648" s="1">
        <v>0.50973451327433628</v>
      </c>
      <c r="L648" s="1">
        <v>1.2615929203539824</v>
      </c>
      <c r="M648" s="1">
        <v>0.80283188271311534</v>
      </c>
      <c r="N648" s="1">
        <v>-4.3934043661683007E-4</v>
      </c>
    </row>
    <row r="649" spans="1:14" x14ac:dyDescent="0.35">
      <c r="A649">
        <v>7830628</v>
      </c>
      <c r="B649" t="s">
        <v>46</v>
      </c>
      <c r="C649" t="s">
        <v>96</v>
      </c>
      <c r="D649" t="s">
        <v>392</v>
      </c>
      <c r="E649" t="s">
        <v>397</v>
      </c>
      <c r="F649" s="6">
        <v>3.1858407079646017E-2</v>
      </c>
      <c r="G649" t="s">
        <v>398</v>
      </c>
      <c r="H649" t="s">
        <v>206</v>
      </c>
      <c r="I649">
        <v>76.349999999999994</v>
      </c>
      <c r="J649" s="1">
        <v>0.17112289369106293</v>
      </c>
      <c r="K649" s="1">
        <v>1.3412389380530974</v>
      </c>
      <c r="L649" s="1">
        <v>3.1858407079646018</v>
      </c>
      <c r="M649" s="1">
        <v>2.4307965574011337</v>
      </c>
      <c r="N649" s="1">
        <v>5.4517028078568718E-3</v>
      </c>
    </row>
    <row r="650" spans="1:14" x14ac:dyDescent="0.35">
      <c r="A650">
        <v>7830628</v>
      </c>
      <c r="B650" t="s">
        <v>46</v>
      </c>
      <c r="C650" t="s">
        <v>96</v>
      </c>
      <c r="D650" t="s">
        <v>392</v>
      </c>
      <c r="E650" t="s">
        <v>562</v>
      </c>
      <c r="F650" s="6">
        <v>8.8495575221238937E-3</v>
      </c>
      <c r="G650" t="s">
        <v>563</v>
      </c>
      <c r="H650" t="s">
        <v>564</v>
      </c>
      <c r="I650">
        <v>40.89</v>
      </c>
      <c r="J650" s="1">
        <v>-0.21897155046463013</v>
      </c>
      <c r="K650" s="1">
        <v>0.25840707964601767</v>
      </c>
      <c r="L650" s="1">
        <v>0.48318584070796461</v>
      </c>
      <c r="M650" s="1">
        <v>0.36194691615822039</v>
      </c>
      <c r="N650" s="1">
        <v>-1.9378013315453993E-3</v>
      </c>
    </row>
    <row r="651" spans="1:14" x14ac:dyDescent="0.35">
      <c r="A651">
        <v>7830628</v>
      </c>
      <c r="B651" t="s">
        <v>46</v>
      </c>
      <c r="C651" t="s">
        <v>96</v>
      </c>
      <c r="D651" t="s">
        <v>392</v>
      </c>
      <c r="E651" t="s">
        <v>565</v>
      </c>
      <c r="F651" s="6">
        <v>8.8495575221238937E-3</v>
      </c>
      <c r="G651" t="s">
        <v>566</v>
      </c>
      <c r="H651" t="s">
        <v>567</v>
      </c>
      <c r="I651">
        <v>62.754999999999995</v>
      </c>
      <c r="J651" s="1">
        <v>3.0033811926841736E-2</v>
      </c>
      <c r="K651" s="1">
        <v>0.22477876106194689</v>
      </c>
      <c r="L651" s="1">
        <v>0.71946902654867251</v>
      </c>
      <c r="M651" s="1">
        <v>0.55575221238938055</v>
      </c>
      <c r="N651" s="1">
        <v>2.6578594625523659E-4</v>
      </c>
    </row>
    <row r="652" spans="1:14" x14ac:dyDescent="0.35">
      <c r="A652">
        <v>7830628</v>
      </c>
      <c r="B652" t="s">
        <v>46</v>
      </c>
      <c r="C652" t="s">
        <v>96</v>
      </c>
      <c r="D652" t="s">
        <v>392</v>
      </c>
      <c r="E652" t="s">
        <v>399</v>
      </c>
      <c r="F652" s="6">
        <v>1.415929203539823E-2</v>
      </c>
      <c r="G652" t="s">
        <v>400</v>
      </c>
      <c r="H652" t="s">
        <v>401</v>
      </c>
      <c r="I652">
        <v>62.78</v>
      </c>
      <c r="J652" s="1">
        <v>-7.3093675076961517E-2</v>
      </c>
      <c r="K652" s="1">
        <v>0.45168141592920352</v>
      </c>
      <c r="L652" s="1">
        <v>1.0109734513274338</v>
      </c>
      <c r="M652" s="1">
        <v>0.88920352902032629</v>
      </c>
      <c r="N652" s="1">
        <v>-1.0349546913552073E-3</v>
      </c>
    </row>
    <row r="653" spans="1:14" x14ac:dyDescent="0.35">
      <c r="A653">
        <v>7830628</v>
      </c>
      <c r="B653" t="s">
        <v>46</v>
      </c>
      <c r="C653" t="s">
        <v>96</v>
      </c>
      <c r="D653" t="s">
        <v>392</v>
      </c>
      <c r="E653" t="s">
        <v>570</v>
      </c>
      <c r="F653" s="6">
        <v>3.5398230088495575E-3</v>
      </c>
      <c r="G653" t="s">
        <v>571</v>
      </c>
      <c r="H653" t="s">
        <v>572</v>
      </c>
      <c r="I653">
        <v>83.81</v>
      </c>
      <c r="J653" s="1">
        <v>0.14894880354404449</v>
      </c>
      <c r="K653" s="1">
        <v>0.26230088495575221</v>
      </c>
      <c r="L653" s="1">
        <v>0.35327433628318583</v>
      </c>
      <c r="M653" s="1">
        <v>0.29663717894427544</v>
      </c>
      <c r="N653" s="1">
        <v>5.2725240192582127E-4</v>
      </c>
    </row>
    <row r="654" spans="1:14" x14ac:dyDescent="0.35">
      <c r="A654">
        <v>7830628</v>
      </c>
      <c r="B654" t="s">
        <v>46</v>
      </c>
      <c r="C654" t="s">
        <v>96</v>
      </c>
      <c r="D654" t="s">
        <v>392</v>
      </c>
      <c r="E654" t="s">
        <v>573</v>
      </c>
      <c r="F654" s="6">
        <v>1.0619469026548672E-2</v>
      </c>
      <c r="G654" t="s">
        <v>501</v>
      </c>
      <c r="H654" t="s">
        <v>206</v>
      </c>
      <c r="I654">
        <v>75.59</v>
      </c>
      <c r="J654" s="1">
        <v>0.17156873643398285</v>
      </c>
      <c r="K654" s="1">
        <v>0.43221238938053097</v>
      </c>
      <c r="L654" s="1">
        <v>1.0619469026548671</v>
      </c>
      <c r="M654" s="1">
        <v>0.80283184220305581</v>
      </c>
      <c r="N654" s="1">
        <v>1.8219688824847736E-3</v>
      </c>
    </row>
    <row r="655" spans="1:14" x14ac:dyDescent="0.35">
      <c r="A655">
        <v>7830628</v>
      </c>
      <c r="B655" t="s">
        <v>46</v>
      </c>
      <c r="C655" t="s">
        <v>96</v>
      </c>
      <c r="D655" t="s">
        <v>392</v>
      </c>
      <c r="E655" t="s">
        <v>574</v>
      </c>
      <c r="F655" s="6">
        <v>3.5398230088495575E-3</v>
      </c>
      <c r="G655" t="s">
        <v>575</v>
      </c>
      <c r="H655" t="s">
        <v>576</v>
      </c>
      <c r="I655">
        <v>57.825000000000003</v>
      </c>
      <c r="J655" s="1">
        <v>4.6225838363170624E-2</v>
      </c>
      <c r="K655" s="1">
        <v>0.12212389380530973</v>
      </c>
      <c r="L655" s="1">
        <v>0.30690265486725665</v>
      </c>
      <c r="M655" s="1">
        <v>0.20460176721083378</v>
      </c>
      <c r="N655" s="1">
        <v>1.6363128624131195E-4</v>
      </c>
    </row>
    <row r="656" spans="1:14" x14ac:dyDescent="0.35">
      <c r="A656">
        <v>7830628</v>
      </c>
      <c r="B656" t="s">
        <v>46</v>
      </c>
      <c r="C656" t="s">
        <v>96</v>
      </c>
      <c r="D656" t="s">
        <v>392</v>
      </c>
      <c r="E656" t="s">
        <v>577</v>
      </c>
      <c r="F656" s="6">
        <v>1.2389380530973451E-2</v>
      </c>
      <c r="G656" t="s">
        <v>578</v>
      </c>
      <c r="H656" t="s">
        <v>257</v>
      </c>
      <c r="I656">
        <v>67.024999999999991</v>
      </c>
      <c r="J656" s="1">
        <v>0.10191150009632111</v>
      </c>
      <c r="K656" s="1">
        <v>0.56123893805309732</v>
      </c>
      <c r="L656" s="1">
        <v>1.1410619469026548</v>
      </c>
      <c r="M656" s="1">
        <v>0.83008849557522124</v>
      </c>
      <c r="N656" s="1">
        <v>1.2626203551756596E-3</v>
      </c>
    </row>
    <row r="657" spans="1:14" x14ac:dyDescent="0.35">
      <c r="A657">
        <v>7830628</v>
      </c>
      <c r="B657" t="s">
        <v>46</v>
      </c>
      <c r="C657" t="s">
        <v>96</v>
      </c>
      <c r="D657" t="s">
        <v>392</v>
      </c>
      <c r="E657" t="s">
        <v>1789</v>
      </c>
      <c r="F657" s="6">
        <v>3.5398230088495575E-3</v>
      </c>
      <c r="G657" t="s">
        <v>1711</v>
      </c>
      <c r="H657" t="s">
        <v>816</v>
      </c>
      <c r="I657">
        <v>77.209999999999994</v>
      </c>
      <c r="J657" s="1">
        <v>-7.4048586189746857E-2</v>
      </c>
      <c r="K657" s="1">
        <v>0.26442477876106196</v>
      </c>
      <c r="L657" s="1">
        <v>0.28495575221238939</v>
      </c>
      <c r="M657" s="1">
        <v>0.27327432548050329</v>
      </c>
      <c r="N657" s="1">
        <v>-2.6211888916724552E-4</v>
      </c>
    </row>
    <row r="658" spans="1:14" x14ac:dyDescent="0.35">
      <c r="A658">
        <v>7830628</v>
      </c>
      <c r="B658" t="s">
        <v>46</v>
      </c>
      <c r="C658" t="s">
        <v>96</v>
      </c>
      <c r="D658" t="s">
        <v>392</v>
      </c>
      <c r="E658" t="s">
        <v>1305</v>
      </c>
      <c r="F658" s="6">
        <v>1.7699115044247787E-3</v>
      </c>
      <c r="G658" t="s">
        <v>206</v>
      </c>
      <c r="H658" t="s">
        <v>206</v>
      </c>
      <c r="I658">
        <v>99.1</v>
      </c>
      <c r="J658" s="1">
        <v>0.20495104789733887</v>
      </c>
      <c r="K658" s="1">
        <v>0.17699115044247787</v>
      </c>
      <c r="L658" s="1">
        <v>0.17699115044247787</v>
      </c>
      <c r="M658" s="1">
        <v>0.17539822738782493</v>
      </c>
      <c r="N658" s="1">
        <v>3.627452175174139E-4</v>
      </c>
    </row>
    <row r="659" spans="1:14" x14ac:dyDescent="0.35">
      <c r="A659">
        <v>7830628</v>
      </c>
      <c r="B659" t="s">
        <v>46</v>
      </c>
      <c r="C659" t="s">
        <v>96</v>
      </c>
      <c r="D659" t="s">
        <v>392</v>
      </c>
      <c r="E659" t="s">
        <v>402</v>
      </c>
      <c r="F659" s="6">
        <v>3.7168141592920353E-2</v>
      </c>
      <c r="G659" t="s">
        <v>169</v>
      </c>
      <c r="H659" t="s">
        <v>237</v>
      </c>
      <c r="I659">
        <v>71.795000000000002</v>
      </c>
      <c r="J659" s="1">
        <v>5.5372506380081177E-2</v>
      </c>
      <c r="K659" s="1">
        <v>1.6056637168141594</v>
      </c>
      <c r="L659" s="1">
        <v>3.3302654867256636</v>
      </c>
      <c r="M659" s="1">
        <v>2.6686726797998479</v>
      </c>
      <c r="N659" s="1">
        <v>2.058093157489743E-3</v>
      </c>
    </row>
    <row r="660" spans="1:14" x14ac:dyDescent="0.35">
      <c r="A660">
        <v>7830628</v>
      </c>
      <c r="B660" t="s">
        <v>46</v>
      </c>
      <c r="C660" t="s">
        <v>96</v>
      </c>
      <c r="D660" t="s">
        <v>392</v>
      </c>
      <c r="E660" t="s">
        <v>579</v>
      </c>
      <c r="F660" s="6">
        <v>8.8495575221238937E-3</v>
      </c>
      <c r="G660" t="s">
        <v>580</v>
      </c>
      <c r="H660" t="s">
        <v>364</v>
      </c>
      <c r="I660">
        <v>71.62</v>
      </c>
      <c r="J660" s="1">
        <v>-2.1042400971055031E-2</v>
      </c>
      <c r="K660" s="1">
        <v>0.42123893805309737</v>
      </c>
      <c r="L660" s="1">
        <v>0.70796460176991149</v>
      </c>
      <c r="M660" s="1">
        <v>0.63362830508071766</v>
      </c>
      <c r="N660" s="1">
        <v>-1.8621593779694719E-4</v>
      </c>
    </row>
    <row r="661" spans="1:14" x14ac:dyDescent="0.35">
      <c r="A661">
        <v>7830628</v>
      </c>
      <c r="B661" t="s">
        <v>46</v>
      </c>
      <c r="C661" t="s">
        <v>96</v>
      </c>
      <c r="D661" t="s">
        <v>392</v>
      </c>
      <c r="E661" t="s">
        <v>581</v>
      </c>
      <c r="F661" s="6">
        <v>2.4778761061946902E-2</v>
      </c>
      <c r="G661" t="s">
        <v>582</v>
      </c>
      <c r="H661" t="s">
        <v>221</v>
      </c>
      <c r="I661">
        <v>48.215000000000003</v>
      </c>
      <c r="J661" s="1">
        <v>-1.1050072498619556E-2</v>
      </c>
      <c r="K661" s="1">
        <v>0.60212389380530973</v>
      </c>
      <c r="L661" s="1">
        <v>2.0591150442477875</v>
      </c>
      <c r="M661" s="1">
        <v>1.1943363020905351</v>
      </c>
      <c r="N661" s="1">
        <v>-2.7380710616048458E-4</v>
      </c>
    </row>
    <row r="662" spans="1:14" x14ac:dyDescent="0.35">
      <c r="A662">
        <v>7830628</v>
      </c>
      <c r="B662" t="s">
        <v>46</v>
      </c>
      <c r="C662" t="s">
        <v>96</v>
      </c>
      <c r="D662" t="s">
        <v>392</v>
      </c>
      <c r="E662" t="s">
        <v>403</v>
      </c>
      <c r="F662" s="6">
        <v>1.9469026548672566E-2</v>
      </c>
      <c r="G662" t="s">
        <v>404</v>
      </c>
      <c r="H662" t="s">
        <v>405</v>
      </c>
      <c r="I662">
        <v>73.824999999999989</v>
      </c>
      <c r="J662" s="1">
        <v>7.5387962162494659E-2</v>
      </c>
      <c r="K662" s="1">
        <v>0.84884955752212388</v>
      </c>
      <c r="L662" s="1">
        <v>1.7814159292035399</v>
      </c>
      <c r="M662" s="1">
        <v>1.4368142187067892</v>
      </c>
      <c r="N662" s="1">
        <v>1.4677302367919313E-3</v>
      </c>
    </row>
    <row r="663" spans="1:14" x14ac:dyDescent="0.35">
      <c r="A663">
        <v>7830628</v>
      </c>
      <c r="B663" t="s">
        <v>46</v>
      </c>
      <c r="C663" t="s">
        <v>96</v>
      </c>
      <c r="D663" t="s">
        <v>392</v>
      </c>
      <c r="E663" t="s">
        <v>407</v>
      </c>
      <c r="F663" s="6">
        <v>7.0796460176991149E-3</v>
      </c>
      <c r="G663" t="s">
        <v>408</v>
      </c>
      <c r="H663" t="s">
        <v>409</v>
      </c>
      <c r="I663">
        <v>68.459999999999994</v>
      </c>
      <c r="J663" s="1">
        <v>0.19115148484706879</v>
      </c>
      <c r="K663" s="1">
        <v>0.37946902654867259</v>
      </c>
      <c r="L663" s="1">
        <v>0.70584070796460174</v>
      </c>
      <c r="M663" s="1">
        <v>0.4849557522123894</v>
      </c>
      <c r="N663" s="1">
        <v>1.3532848484748233E-3</v>
      </c>
    </row>
    <row r="664" spans="1:14" x14ac:dyDescent="0.35">
      <c r="A664">
        <v>7830628</v>
      </c>
      <c r="B664" t="s">
        <v>46</v>
      </c>
      <c r="C664" t="s">
        <v>96</v>
      </c>
      <c r="D664" t="s">
        <v>392</v>
      </c>
      <c r="E664" t="s">
        <v>410</v>
      </c>
      <c r="F664" s="6">
        <v>3.5398230088495575E-3</v>
      </c>
      <c r="G664" t="s">
        <v>411</v>
      </c>
      <c r="H664" t="s">
        <v>405</v>
      </c>
      <c r="I664">
        <v>70.674999999999997</v>
      </c>
      <c r="J664" s="1">
        <v>9.9735520780086517E-2</v>
      </c>
      <c r="K664" s="1">
        <v>0.13557522123893803</v>
      </c>
      <c r="L664" s="1">
        <v>0.32389380530973449</v>
      </c>
      <c r="M664" s="1">
        <v>0.25026547592298121</v>
      </c>
      <c r="N664" s="1">
        <v>3.5304609125694344E-4</v>
      </c>
    </row>
    <row r="665" spans="1:14" x14ac:dyDescent="0.35">
      <c r="A665">
        <v>7830628</v>
      </c>
      <c r="B665" t="s">
        <v>46</v>
      </c>
      <c r="C665" t="s">
        <v>96</v>
      </c>
      <c r="D665" t="s">
        <v>392</v>
      </c>
      <c r="E665" t="s">
        <v>585</v>
      </c>
      <c r="F665" s="6">
        <v>8.8495575221238937E-3</v>
      </c>
      <c r="G665" t="s">
        <v>586</v>
      </c>
      <c r="H665" t="s">
        <v>587</v>
      </c>
      <c r="I665">
        <v>56.800000000000004</v>
      </c>
      <c r="J665" s="1">
        <v>-9.5961183309555054E-2</v>
      </c>
      <c r="K665" s="1">
        <v>0.27522123893805311</v>
      </c>
      <c r="L665" s="1">
        <v>0.59469026548672566</v>
      </c>
      <c r="M665" s="1">
        <v>0.50176991150442485</v>
      </c>
      <c r="N665" s="1">
        <v>-8.4921401158898275E-4</v>
      </c>
    </row>
    <row r="666" spans="1:14" x14ac:dyDescent="0.35">
      <c r="A666">
        <v>7830628</v>
      </c>
      <c r="B666" t="s">
        <v>46</v>
      </c>
      <c r="C666" t="s">
        <v>96</v>
      </c>
      <c r="D666" t="s">
        <v>305</v>
      </c>
      <c r="E666" t="s">
        <v>737</v>
      </c>
      <c r="F666" s="6">
        <v>3.5398230088495575E-3</v>
      </c>
      <c r="G666" t="s">
        <v>336</v>
      </c>
      <c r="H666" t="s">
        <v>628</v>
      </c>
      <c r="I666">
        <v>70.16</v>
      </c>
      <c r="J666" s="1">
        <v>1.2875888496637344E-2</v>
      </c>
      <c r="K666" s="1">
        <v>0.13628318584070798</v>
      </c>
      <c r="L666" s="1">
        <v>0.29663716814159291</v>
      </c>
      <c r="M666" s="1">
        <v>0.24849556441855641</v>
      </c>
      <c r="N666" s="1">
        <v>4.5578366359778211E-5</v>
      </c>
    </row>
    <row r="667" spans="1:14" x14ac:dyDescent="0.35">
      <c r="A667">
        <v>7830628</v>
      </c>
      <c r="B667" t="s">
        <v>46</v>
      </c>
      <c r="C667" t="s">
        <v>96</v>
      </c>
      <c r="D667" t="s">
        <v>305</v>
      </c>
      <c r="E667" t="s">
        <v>746</v>
      </c>
      <c r="F667" s="6">
        <v>1.7699115044247787E-3</v>
      </c>
      <c r="G667" t="s">
        <v>747</v>
      </c>
      <c r="H667" t="s">
        <v>748</v>
      </c>
      <c r="I667">
        <v>74.089999999999989</v>
      </c>
      <c r="J667" s="1">
        <v>3.316870704293251E-2</v>
      </c>
      <c r="K667" s="1">
        <v>8.6548672566371679E-2</v>
      </c>
      <c r="L667" s="1">
        <v>0.15044247787610621</v>
      </c>
      <c r="M667" s="1">
        <v>0.13132742822697732</v>
      </c>
      <c r="N667" s="1">
        <v>5.8705676182181436E-5</v>
      </c>
    </row>
    <row r="668" spans="1:14" x14ac:dyDescent="0.35">
      <c r="A668">
        <v>7830628</v>
      </c>
      <c r="B668" t="s">
        <v>46</v>
      </c>
      <c r="C668" t="s">
        <v>96</v>
      </c>
      <c r="D668" t="s">
        <v>305</v>
      </c>
      <c r="E668" t="s">
        <v>412</v>
      </c>
      <c r="F668" s="6">
        <v>5.3097345132743362E-3</v>
      </c>
      <c r="G668" t="s">
        <v>331</v>
      </c>
      <c r="H668" t="s">
        <v>413</v>
      </c>
      <c r="I668">
        <v>64.564999999999998</v>
      </c>
      <c r="J668" s="1">
        <v>-1.8161805346608162E-2</v>
      </c>
      <c r="K668" s="1">
        <v>0.21504424778761061</v>
      </c>
      <c r="L668" s="1">
        <v>0.44654867256637165</v>
      </c>
      <c r="M668" s="1">
        <v>0.34247787610619468</v>
      </c>
      <c r="N668" s="1">
        <v>-9.6434364672255723E-5</v>
      </c>
    </row>
    <row r="669" spans="1:14" x14ac:dyDescent="0.35">
      <c r="A669">
        <v>7830628</v>
      </c>
      <c r="B669" t="s">
        <v>46</v>
      </c>
      <c r="C669" t="s">
        <v>96</v>
      </c>
      <c r="D669" t="s">
        <v>305</v>
      </c>
      <c r="E669" t="s">
        <v>763</v>
      </c>
      <c r="F669" s="6">
        <v>1.7699115044247787E-3</v>
      </c>
      <c r="G669" t="s">
        <v>388</v>
      </c>
      <c r="H669" t="s">
        <v>543</v>
      </c>
      <c r="I669">
        <v>68.14</v>
      </c>
      <c r="J669" s="1">
        <v>-6.5886884927749634E-2</v>
      </c>
      <c r="K669" s="1">
        <v>8.8318584070796458E-2</v>
      </c>
      <c r="L669" s="1">
        <v>0.13646017699115043</v>
      </c>
      <c r="M669" s="1">
        <v>0.12070795920042865</v>
      </c>
      <c r="N669" s="1">
        <v>-1.1661395562433563E-4</v>
      </c>
    </row>
    <row r="670" spans="1:14" x14ac:dyDescent="0.35">
      <c r="A670">
        <v>7830628</v>
      </c>
      <c r="B670" t="s">
        <v>46</v>
      </c>
      <c r="C670" t="s">
        <v>96</v>
      </c>
      <c r="D670" t="s">
        <v>305</v>
      </c>
      <c r="E670" t="s">
        <v>1777</v>
      </c>
      <c r="F670" s="6">
        <v>1.7699115044247787E-3</v>
      </c>
      <c r="G670" t="s">
        <v>714</v>
      </c>
      <c r="H670" t="s">
        <v>720</v>
      </c>
      <c r="I670">
        <v>69.275000000000006</v>
      </c>
      <c r="J670" s="1">
        <v>-0.10105586796998978</v>
      </c>
      <c r="K670" s="1">
        <v>9.3274336283185849E-2</v>
      </c>
      <c r="L670" s="1">
        <v>0.12283185840707965</v>
      </c>
      <c r="M670" s="1">
        <v>0.12247787070485343</v>
      </c>
      <c r="N670" s="1">
        <v>-1.7885994330971641E-4</v>
      </c>
    </row>
    <row r="671" spans="1:14" x14ac:dyDescent="0.35">
      <c r="A671">
        <v>7830628</v>
      </c>
      <c r="B671" t="s">
        <v>46</v>
      </c>
      <c r="C671" t="s">
        <v>96</v>
      </c>
      <c r="D671" t="s">
        <v>305</v>
      </c>
      <c r="E671" t="s">
        <v>766</v>
      </c>
      <c r="F671" s="6">
        <v>1.7699115044247787E-3</v>
      </c>
      <c r="G671" t="s">
        <v>767</v>
      </c>
      <c r="H671" t="s">
        <v>413</v>
      </c>
      <c r="I671">
        <v>63.344999999999992</v>
      </c>
      <c r="J671" s="1">
        <v>-1.4301140792667866E-2</v>
      </c>
      <c r="K671" s="1">
        <v>6.3716814159292035E-2</v>
      </c>
      <c r="L671" s="1">
        <v>0.14884955752212389</v>
      </c>
      <c r="M671" s="1">
        <v>0.11203539687975318</v>
      </c>
      <c r="N671" s="1">
        <v>-2.5311753615341354E-5</v>
      </c>
    </row>
    <row r="672" spans="1:14" x14ac:dyDescent="0.35">
      <c r="A672">
        <v>7830628</v>
      </c>
      <c r="B672" t="s">
        <v>46</v>
      </c>
      <c r="C672" t="s">
        <v>96</v>
      </c>
      <c r="D672" t="s">
        <v>305</v>
      </c>
      <c r="E672" t="s">
        <v>1778</v>
      </c>
      <c r="F672" s="6">
        <v>1.7699115044247787E-3</v>
      </c>
      <c r="G672" t="s">
        <v>172</v>
      </c>
      <c r="H672" t="s">
        <v>688</v>
      </c>
      <c r="I672">
        <v>67.69</v>
      </c>
      <c r="J672" s="1">
        <v>-1.1593895964324474E-2</v>
      </c>
      <c r="K672" s="1">
        <v>6.9557522123893795E-2</v>
      </c>
      <c r="L672" s="1">
        <v>0.14407079646017701</v>
      </c>
      <c r="M672" s="1">
        <v>0.12000000540134126</v>
      </c>
      <c r="N672" s="1">
        <v>-2.05201698483619E-5</v>
      </c>
    </row>
    <row r="673" spans="1:14" x14ac:dyDescent="0.35">
      <c r="A673">
        <v>7830628</v>
      </c>
      <c r="B673" t="s">
        <v>46</v>
      </c>
      <c r="C673" t="s">
        <v>96</v>
      </c>
      <c r="D673" t="s">
        <v>305</v>
      </c>
      <c r="E673" t="s">
        <v>768</v>
      </c>
      <c r="F673" s="6">
        <v>3.5398230088495575E-3</v>
      </c>
      <c r="G673" t="s">
        <v>769</v>
      </c>
      <c r="H673" t="s">
        <v>590</v>
      </c>
      <c r="I673">
        <v>66.16</v>
      </c>
      <c r="J673" s="1">
        <v>-1.316909771412611E-2</v>
      </c>
      <c r="K673" s="1">
        <v>0.16601769911504424</v>
      </c>
      <c r="L673" s="1">
        <v>0.27327433628318587</v>
      </c>
      <c r="M673" s="1">
        <v>0.23433627238315818</v>
      </c>
      <c r="N673" s="1">
        <v>-4.6616275094251715E-5</v>
      </c>
    </row>
    <row r="674" spans="1:14" x14ac:dyDescent="0.35">
      <c r="A674">
        <v>7830628</v>
      </c>
      <c r="B674" t="s">
        <v>46</v>
      </c>
      <c r="C674" t="s">
        <v>96</v>
      </c>
      <c r="D674" t="s">
        <v>305</v>
      </c>
      <c r="E674" t="s">
        <v>770</v>
      </c>
      <c r="F674" s="6">
        <v>3.5398230088495575E-3</v>
      </c>
      <c r="G674" t="s">
        <v>771</v>
      </c>
      <c r="H674" t="s">
        <v>772</v>
      </c>
      <c r="I674">
        <v>52.245000000000005</v>
      </c>
      <c r="J674" s="1">
        <v>-3.1810499727725983E-2</v>
      </c>
      <c r="K674" s="1">
        <v>0.10088495575221239</v>
      </c>
      <c r="L674" s="1">
        <v>0.28530973451327429</v>
      </c>
      <c r="M674" s="1">
        <v>0.18477876376261754</v>
      </c>
      <c r="N674" s="1">
        <v>-1.1260353885920702E-4</v>
      </c>
    </row>
    <row r="675" spans="1:14" x14ac:dyDescent="0.35">
      <c r="A675">
        <v>7830628</v>
      </c>
      <c r="B675" t="s">
        <v>46</v>
      </c>
      <c r="C675" t="s">
        <v>96</v>
      </c>
      <c r="D675" t="s">
        <v>414</v>
      </c>
      <c r="E675" t="s">
        <v>445</v>
      </c>
      <c r="F675" s="6">
        <v>1.7699115044247787E-3</v>
      </c>
      <c r="G675" t="s">
        <v>446</v>
      </c>
      <c r="H675" t="s">
        <v>447</v>
      </c>
      <c r="I675">
        <v>58.764999999999993</v>
      </c>
      <c r="J675" s="1">
        <v>-4.8266652971506119E-2</v>
      </c>
      <c r="K675" s="1">
        <v>7.7522123893805306E-2</v>
      </c>
      <c r="L675" s="1">
        <v>0.14088495575221238</v>
      </c>
      <c r="M675" s="1">
        <v>0.10407079510984167</v>
      </c>
      <c r="N675" s="1">
        <v>-8.5427704374347105E-5</v>
      </c>
    </row>
    <row r="676" spans="1:14" x14ac:dyDescent="0.35">
      <c r="A676">
        <v>7830628</v>
      </c>
      <c r="B676" t="s">
        <v>46</v>
      </c>
      <c r="C676" t="s">
        <v>96</v>
      </c>
      <c r="D676" t="s">
        <v>472</v>
      </c>
      <c r="E676" t="s">
        <v>480</v>
      </c>
      <c r="F676" s="6">
        <v>3.5398230088495575E-3</v>
      </c>
      <c r="G676" t="s">
        <v>709</v>
      </c>
      <c r="H676" t="s">
        <v>447</v>
      </c>
      <c r="I676">
        <v>60.314999999999998</v>
      </c>
      <c r="J676" s="1">
        <v>6.1469264328479767E-3</v>
      </c>
      <c r="K676" s="1">
        <v>0.14371681415929205</v>
      </c>
      <c r="L676" s="1">
        <v>0.28176991150442476</v>
      </c>
      <c r="M676" s="1">
        <v>0.21380531513585455</v>
      </c>
      <c r="N676" s="1">
        <v>2.1759031620700801E-5</v>
      </c>
    </row>
    <row r="677" spans="1:14" x14ac:dyDescent="0.35">
      <c r="A677">
        <v>7830628</v>
      </c>
      <c r="B677" t="s">
        <v>46</v>
      </c>
      <c r="C677" t="s">
        <v>96</v>
      </c>
      <c r="D677" t="s">
        <v>472</v>
      </c>
      <c r="E677" t="s">
        <v>473</v>
      </c>
      <c r="F677" s="6">
        <v>1.7699115044247787E-3</v>
      </c>
      <c r="G677" t="s">
        <v>474</v>
      </c>
      <c r="H677" t="s">
        <v>475</v>
      </c>
      <c r="I677">
        <v>55.35</v>
      </c>
      <c r="J677" s="1">
        <v>-9.0270496904850006E-2</v>
      </c>
      <c r="K677" s="1">
        <v>6.2300884955752214E-2</v>
      </c>
      <c r="L677" s="1">
        <v>0.12035398230088495</v>
      </c>
      <c r="M677" s="1">
        <v>9.8053100045803379E-2</v>
      </c>
      <c r="N677" s="1">
        <v>-1.597707909820354E-4</v>
      </c>
    </row>
    <row r="678" spans="1:14" x14ac:dyDescent="0.35">
      <c r="A678">
        <v>7830628</v>
      </c>
      <c r="B678" t="s">
        <v>46</v>
      </c>
      <c r="C678" t="s">
        <v>96</v>
      </c>
      <c r="D678" t="s">
        <v>472</v>
      </c>
      <c r="E678" t="s">
        <v>629</v>
      </c>
      <c r="F678" s="6">
        <v>1.7699115044247787E-3</v>
      </c>
      <c r="G678" t="s">
        <v>630</v>
      </c>
      <c r="H678" t="s">
        <v>631</v>
      </c>
      <c r="I678">
        <v>64.77000000000001</v>
      </c>
      <c r="J678" s="1">
        <v>5.2010636776685715E-2</v>
      </c>
      <c r="K678" s="1">
        <v>6.3362831858407076E-2</v>
      </c>
      <c r="L678" s="1">
        <v>0.15309734513274337</v>
      </c>
      <c r="M678" s="1">
        <v>0.11469027088806692</v>
      </c>
      <c r="N678" s="1">
        <v>9.2054224383514532E-5</v>
      </c>
    </row>
    <row r="679" spans="1:14" x14ac:dyDescent="0.35">
      <c r="A679">
        <v>7830628</v>
      </c>
      <c r="B679" t="s">
        <v>46</v>
      </c>
      <c r="C679" t="s">
        <v>96</v>
      </c>
      <c r="D679" t="s">
        <v>472</v>
      </c>
      <c r="E679" t="s">
        <v>1329</v>
      </c>
      <c r="F679" s="6">
        <v>1.7699115044247787E-3</v>
      </c>
      <c r="G679" t="s">
        <v>1330</v>
      </c>
      <c r="H679" t="s">
        <v>852</v>
      </c>
      <c r="I679">
        <v>51.08</v>
      </c>
      <c r="J679" s="1">
        <v>-1.506632287055254E-2</v>
      </c>
      <c r="K679" s="1">
        <v>5.4159292035398231E-2</v>
      </c>
      <c r="L679" s="1">
        <v>0.1375221238938053</v>
      </c>
      <c r="M679" s="1">
        <v>9.0442475175435563E-2</v>
      </c>
      <c r="N679" s="1">
        <v>-2.6666058177969097E-5</v>
      </c>
    </row>
    <row r="680" spans="1:14" x14ac:dyDescent="0.35">
      <c r="A680">
        <v>7830628</v>
      </c>
      <c r="B680" t="s">
        <v>46</v>
      </c>
      <c r="C680" t="s">
        <v>96</v>
      </c>
      <c r="D680" t="s">
        <v>472</v>
      </c>
      <c r="E680" t="s">
        <v>1332</v>
      </c>
      <c r="F680" s="6">
        <v>1.7699115044247787E-3</v>
      </c>
      <c r="G680" t="s">
        <v>1333</v>
      </c>
      <c r="H680" t="s">
        <v>1039</v>
      </c>
      <c r="I680">
        <v>62.54</v>
      </c>
      <c r="J680" s="1">
        <v>-4.1665047407150269E-2</v>
      </c>
      <c r="K680" s="1">
        <v>5.6106194690265482E-2</v>
      </c>
      <c r="L680" s="1">
        <v>0.13327433628318583</v>
      </c>
      <c r="M680" s="1">
        <v>0.11079645747632051</v>
      </c>
      <c r="N680" s="1">
        <v>-7.3743446738319055E-5</v>
      </c>
    </row>
    <row r="681" spans="1:14" x14ac:dyDescent="0.35">
      <c r="A681">
        <v>7830628</v>
      </c>
      <c r="B681" t="s">
        <v>46</v>
      </c>
      <c r="C681" t="s">
        <v>96</v>
      </c>
      <c r="D681" t="s">
        <v>472</v>
      </c>
      <c r="E681" t="s">
        <v>958</v>
      </c>
      <c r="F681" s="6">
        <v>1.7699115044247787E-3</v>
      </c>
      <c r="G681" t="s">
        <v>524</v>
      </c>
      <c r="H681" t="s">
        <v>959</v>
      </c>
      <c r="I681">
        <v>58.135000000000005</v>
      </c>
      <c r="J681" s="1">
        <v>6.4272835850715637E-2</v>
      </c>
      <c r="K681" s="1">
        <v>6.6725663716814168E-2</v>
      </c>
      <c r="L681" s="1">
        <v>0.15292035398230089</v>
      </c>
      <c r="M681" s="1">
        <v>0.10283185570640901</v>
      </c>
      <c r="N681" s="1">
        <v>1.1375723159418697E-4</v>
      </c>
    </row>
    <row r="682" spans="1:14" x14ac:dyDescent="0.35">
      <c r="A682">
        <v>7830628</v>
      </c>
      <c r="B682" t="s">
        <v>46</v>
      </c>
      <c r="C682" t="s">
        <v>96</v>
      </c>
      <c r="D682" t="s">
        <v>472</v>
      </c>
      <c r="E682" t="s">
        <v>1334</v>
      </c>
      <c r="F682" s="6">
        <v>1.7699115044247787E-3</v>
      </c>
      <c r="G682" t="s">
        <v>1335</v>
      </c>
      <c r="H682" t="s">
        <v>246</v>
      </c>
      <c r="I682">
        <v>56.87</v>
      </c>
      <c r="J682" s="1">
        <v>-4.7178454697132111E-2</v>
      </c>
      <c r="K682" s="1">
        <v>6.0707964601769908E-2</v>
      </c>
      <c r="L682" s="1">
        <v>0.13504424778761062</v>
      </c>
      <c r="M682" s="1">
        <v>0.10053097210099211</v>
      </c>
      <c r="N682" s="1">
        <v>-8.3501689729437368E-5</v>
      </c>
    </row>
    <row r="683" spans="1:14" x14ac:dyDescent="0.35">
      <c r="A683">
        <v>7830628</v>
      </c>
      <c r="B683" t="s">
        <v>46</v>
      </c>
      <c r="C683" t="s">
        <v>96</v>
      </c>
      <c r="D683" t="s">
        <v>476</v>
      </c>
      <c r="E683" t="s">
        <v>1273</v>
      </c>
      <c r="F683" s="6">
        <v>3.5398230088495575E-3</v>
      </c>
      <c r="G683" t="s">
        <v>726</v>
      </c>
      <c r="H683" t="s">
        <v>464</v>
      </c>
      <c r="I683">
        <v>74.885000000000005</v>
      </c>
      <c r="J683" s="1">
        <v>8.5499979555606842E-2</v>
      </c>
      <c r="K683" s="1">
        <v>0.20778761061946904</v>
      </c>
      <c r="L683" s="1">
        <v>0.32460176991150441</v>
      </c>
      <c r="M683" s="1">
        <v>0.26513274876417314</v>
      </c>
      <c r="N683" s="1">
        <v>3.0265479488710386E-4</v>
      </c>
    </row>
    <row r="684" spans="1:14" x14ac:dyDescent="0.35">
      <c r="A684">
        <v>7830628</v>
      </c>
      <c r="B684" t="s">
        <v>46</v>
      </c>
      <c r="C684" t="s">
        <v>96</v>
      </c>
      <c r="D684" t="s">
        <v>476</v>
      </c>
      <c r="E684" t="s">
        <v>1277</v>
      </c>
      <c r="F684" s="6">
        <v>1.7699115044247787E-3</v>
      </c>
      <c r="G684" t="s">
        <v>645</v>
      </c>
      <c r="H684" t="s">
        <v>461</v>
      </c>
      <c r="I684">
        <v>60.225000000000001</v>
      </c>
      <c r="J684" s="1">
        <v>-1.4422126114368439E-2</v>
      </c>
      <c r="K684" s="1">
        <v>9.150442477876107E-2</v>
      </c>
      <c r="L684" s="1">
        <v>0.14672566371681417</v>
      </c>
      <c r="M684" s="1">
        <v>0.106548673916707</v>
      </c>
      <c r="N684" s="1">
        <v>-2.5525886928085731E-5</v>
      </c>
    </row>
    <row r="685" spans="1:14" x14ac:dyDescent="0.35">
      <c r="A685">
        <v>7830628</v>
      </c>
      <c r="B685" t="s">
        <v>46</v>
      </c>
      <c r="C685" t="s">
        <v>96</v>
      </c>
      <c r="D685" t="s">
        <v>476</v>
      </c>
      <c r="E685" t="s">
        <v>486</v>
      </c>
      <c r="F685" s="6">
        <v>5.3097345132743362E-3</v>
      </c>
      <c r="G685" t="s">
        <v>487</v>
      </c>
      <c r="H685" t="s">
        <v>488</v>
      </c>
      <c r="I685">
        <v>74.314999999999998</v>
      </c>
      <c r="J685" s="1">
        <v>6.59937784075737E-2</v>
      </c>
      <c r="K685" s="1">
        <v>0.31858407079646017</v>
      </c>
      <c r="L685" s="1">
        <v>0.47362831858407078</v>
      </c>
      <c r="M685" s="1">
        <v>0.39451329054030698</v>
      </c>
      <c r="N685" s="1">
        <v>3.5040944287207271E-4</v>
      </c>
    </row>
    <row r="686" spans="1:14" x14ac:dyDescent="0.35">
      <c r="A686">
        <v>7830628</v>
      </c>
      <c r="B686" t="s">
        <v>46</v>
      </c>
      <c r="C686" t="s">
        <v>96</v>
      </c>
      <c r="D686" t="s">
        <v>492</v>
      </c>
      <c r="E686" t="s">
        <v>1790</v>
      </c>
      <c r="F686" s="6">
        <v>1.9469026548672566E-2</v>
      </c>
      <c r="G686" t="s">
        <v>310</v>
      </c>
      <c r="H686" t="s">
        <v>1101</v>
      </c>
      <c r="I686">
        <v>70.034999999999997</v>
      </c>
      <c r="J686" s="1">
        <v>-4.1148930788040161E-2</v>
      </c>
      <c r="K686" s="1">
        <v>0.95592920353982302</v>
      </c>
      <c r="L686" s="1">
        <v>1.4991150442477876</v>
      </c>
      <c r="M686" s="1">
        <v>1.3628318584070795</v>
      </c>
      <c r="N686" s="1">
        <v>-8.0112962596184381E-4</v>
      </c>
    </row>
    <row r="687" spans="1:14" x14ac:dyDescent="0.35">
      <c r="A687">
        <v>7830628</v>
      </c>
      <c r="B687" t="s">
        <v>46</v>
      </c>
      <c r="C687" t="s">
        <v>96</v>
      </c>
      <c r="D687" t="s">
        <v>492</v>
      </c>
      <c r="E687" t="s">
        <v>493</v>
      </c>
      <c r="F687" s="6">
        <v>2.3008849557522124E-2</v>
      </c>
      <c r="G687" t="s">
        <v>494</v>
      </c>
      <c r="H687" t="s">
        <v>304</v>
      </c>
      <c r="I687">
        <v>66.66</v>
      </c>
      <c r="J687" s="1">
        <v>4.1146479547023773E-2</v>
      </c>
      <c r="K687" s="1">
        <v>0.99628318584070785</v>
      </c>
      <c r="L687" s="1">
        <v>2.0661946902654864</v>
      </c>
      <c r="M687" s="1">
        <v>1.5323893454222552</v>
      </c>
      <c r="N687" s="1">
        <v>9.46733157719131E-4</v>
      </c>
    </row>
    <row r="688" spans="1:14" x14ac:dyDescent="0.35">
      <c r="A688">
        <v>7830628</v>
      </c>
      <c r="B688" t="s">
        <v>46</v>
      </c>
      <c r="C688" t="s">
        <v>96</v>
      </c>
      <c r="D688" t="s">
        <v>492</v>
      </c>
      <c r="E688" t="s">
        <v>636</v>
      </c>
      <c r="F688" s="6">
        <v>1.9469026548672566E-2</v>
      </c>
      <c r="G688" t="s">
        <v>637</v>
      </c>
      <c r="H688" t="s">
        <v>513</v>
      </c>
      <c r="I688">
        <v>74.58</v>
      </c>
      <c r="J688" s="1">
        <v>9.9801279604434967E-2</v>
      </c>
      <c r="K688" s="1">
        <v>0.98902654867256634</v>
      </c>
      <c r="L688" s="1">
        <v>1.7054867256637167</v>
      </c>
      <c r="M688" s="1">
        <v>1.4523893508235965</v>
      </c>
      <c r="N688" s="1">
        <v>1.9430337622102383E-3</v>
      </c>
    </row>
    <row r="689" spans="1:14" x14ac:dyDescent="0.35">
      <c r="A689">
        <v>7830628</v>
      </c>
      <c r="B689" t="s">
        <v>46</v>
      </c>
      <c r="C689" t="s">
        <v>96</v>
      </c>
      <c r="D689" t="s">
        <v>492</v>
      </c>
      <c r="E689" t="s">
        <v>495</v>
      </c>
      <c r="F689" s="6">
        <v>8.8495575221238937E-3</v>
      </c>
      <c r="G689" t="s">
        <v>496</v>
      </c>
      <c r="H689" t="s">
        <v>223</v>
      </c>
      <c r="I689">
        <v>61.8</v>
      </c>
      <c r="J689" s="1">
        <v>-3.0193472281098366E-2</v>
      </c>
      <c r="K689" s="1">
        <v>0.51061946902654864</v>
      </c>
      <c r="L689" s="1">
        <v>0.695575221238938</v>
      </c>
      <c r="M689" s="1">
        <v>0.54690264811558009</v>
      </c>
      <c r="N689" s="1">
        <v>-2.671988697442333E-4</v>
      </c>
    </row>
    <row r="690" spans="1:14" x14ac:dyDescent="0.35">
      <c r="A690">
        <v>7830628</v>
      </c>
      <c r="B690" t="s">
        <v>46</v>
      </c>
      <c r="C690" t="s">
        <v>96</v>
      </c>
      <c r="D690" t="s">
        <v>492</v>
      </c>
      <c r="E690" t="s">
        <v>497</v>
      </c>
      <c r="F690" s="6">
        <v>3.0088495575221239E-2</v>
      </c>
      <c r="G690" t="s">
        <v>498</v>
      </c>
      <c r="H690" t="s">
        <v>499</v>
      </c>
      <c r="I690">
        <v>81.05</v>
      </c>
      <c r="J690" s="1">
        <v>3.9735980331897736E-2</v>
      </c>
      <c r="K690" s="1">
        <v>1.8293805309734512</v>
      </c>
      <c r="L690" s="1">
        <v>2.6899115044247788</v>
      </c>
      <c r="M690" s="1">
        <v>2.4371681415929203</v>
      </c>
      <c r="N690" s="1">
        <v>1.1955958683933833E-3</v>
      </c>
    </row>
    <row r="691" spans="1:14" x14ac:dyDescent="0.35">
      <c r="A691">
        <v>7830628</v>
      </c>
      <c r="B691" t="s">
        <v>46</v>
      </c>
      <c r="C691" t="s">
        <v>96</v>
      </c>
      <c r="D691" t="s">
        <v>492</v>
      </c>
      <c r="E691" t="s">
        <v>780</v>
      </c>
      <c r="F691" s="6">
        <v>2.6548672566371681E-2</v>
      </c>
      <c r="G691" t="s">
        <v>781</v>
      </c>
      <c r="H691" t="s">
        <v>218</v>
      </c>
      <c r="I691">
        <v>61.885000000000005</v>
      </c>
      <c r="J691" s="1">
        <v>-4.1206635534763336E-2</v>
      </c>
      <c r="K691" s="1">
        <v>0.96902654867256632</v>
      </c>
      <c r="L691" s="1">
        <v>2.0548672566371682</v>
      </c>
      <c r="M691" s="1">
        <v>1.6433628723684666</v>
      </c>
      <c r="N691" s="1">
        <v>-1.0939814743742479E-3</v>
      </c>
    </row>
    <row r="692" spans="1:14" x14ac:dyDescent="0.35">
      <c r="A692">
        <v>7830628</v>
      </c>
      <c r="B692" t="s">
        <v>46</v>
      </c>
      <c r="C692" t="s">
        <v>96</v>
      </c>
      <c r="D692" t="s">
        <v>492</v>
      </c>
      <c r="E692" t="s">
        <v>500</v>
      </c>
      <c r="F692" s="6">
        <v>1.0619469026548672E-2</v>
      </c>
      <c r="G692" t="s">
        <v>501</v>
      </c>
      <c r="H692" t="s">
        <v>502</v>
      </c>
      <c r="I692">
        <v>68.28</v>
      </c>
      <c r="J692" s="1">
        <v>-4.3216567486524582E-2</v>
      </c>
      <c r="K692" s="1">
        <v>0.43221238938053097</v>
      </c>
      <c r="L692" s="1">
        <v>0.83044247787610626</v>
      </c>
      <c r="M692" s="1">
        <v>0.72530976692132187</v>
      </c>
      <c r="N692" s="1">
        <v>-4.5893699985689819E-4</v>
      </c>
    </row>
    <row r="693" spans="1:14" x14ac:dyDescent="0.35">
      <c r="A693">
        <v>7830628</v>
      </c>
      <c r="B693" t="s">
        <v>46</v>
      </c>
      <c r="C693" t="s">
        <v>96</v>
      </c>
      <c r="D693" t="s">
        <v>492</v>
      </c>
      <c r="E693" t="s">
        <v>782</v>
      </c>
      <c r="F693" s="6">
        <v>3.5398230088495575E-3</v>
      </c>
      <c r="G693" t="s">
        <v>783</v>
      </c>
      <c r="H693" t="s">
        <v>206</v>
      </c>
      <c r="I693">
        <v>84.495000000000005</v>
      </c>
      <c r="J693" s="1">
        <v>0.1550469845533371</v>
      </c>
      <c r="K693" s="1">
        <v>0.23752212389380528</v>
      </c>
      <c r="L693" s="1">
        <v>0.35398230088495575</v>
      </c>
      <c r="M693" s="1">
        <v>0.29876106734824392</v>
      </c>
      <c r="N693" s="1">
        <v>5.4883888337464454E-4</v>
      </c>
    </row>
    <row r="694" spans="1:14" x14ac:dyDescent="0.35">
      <c r="A694">
        <v>7830628</v>
      </c>
      <c r="B694" t="s">
        <v>46</v>
      </c>
      <c r="C694" t="s">
        <v>96</v>
      </c>
      <c r="D694" t="s">
        <v>492</v>
      </c>
      <c r="E694" t="s">
        <v>784</v>
      </c>
      <c r="F694" s="6">
        <v>3.1858407079646017E-2</v>
      </c>
      <c r="G694" t="s">
        <v>785</v>
      </c>
      <c r="H694" t="s">
        <v>786</v>
      </c>
      <c r="I694">
        <v>70.210000000000008</v>
      </c>
      <c r="J694" s="1">
        <v>0.1476096510887146</v>
      </c>
      <c r="K694" s="1">
        <v>1.5833628318584072</v>
      </c>
      <c r="L694" s="1">
        <v>3.1030088495575221</v>
      </c>
      <c r="M694" s="1">
        <v>2.2364600797670078</v>
      </c>
      <c r="N694" s="1">
        <v>4.7026083532687836E-3</v>
      </c>
    </row>
    <row r="695" spans="1:14" x14ac:dyDescent="0.35">
      <c r="A695">
        <v>7830628</v>
      </c>
      <c r="B695" t="s">
        <v>46</v>
      </c>
      <c r="C695" t="s">
        <v>96</v>
      </c>
      <c r="D695" t="s">
        <v>492</v>
      </c>
      <c r="E695" t="s">
        <v>787</v>
      </c>
      <c r="F695" s="6">
        <v>1.0619469026548672E-2</v>
      </c>
      <c r="G695" t="s">
        <v>788</v>
      </c>
      <c r="H695" t="s">
        <v>170</v>
      </c>
      <c r="I695">
        <v>76.414999999999992</v>
      </c>
      <c r="J695" s="1">
        <v>8.3522781729698181E-2</v>
      </c>
      <c r="K695" s="1">
        <v>0.49911504424778763</v>
      </c>
      <c r="L695" s="1">
        <v>0.99079646017699108</v>
      </c>
      <c r="M695" s="1">
        <v>0.8113274498323424</v>
      </c>
      <c r="N695" s="1">
        <v>8.8696759358971515E-4</v>
      </c>
    </row>
    <row r="696" spans="1:14" x14ac:dyDescent="0.35">
      <c r="A696">
        <v>7830628</v>
      </c>
      <c r="B696" t="s">
        <v>46</v>
      </c>
      <c r="C696" t="s">
        <v>96</v>
      </c>
      <c r="D696" t="s">
        <v>492</v>
      </c>
      <c r="E696" t="s">
        <v>638</v>
      </c>
      <c r="F696" s="6">
        <v>6.9026548672566371E-2</v>
      </c>
      <c r="G696" t="s">
        <v>639</v>
      </c>
      <c r="H696" t="s">
        <v>640</v>
      </c>
      <c r="I696">
        <v>74.139999999999986</v>
      </c>
      <c r="J696" s="1">
        <v>3.8857348263263702E-2</v>
      </c>
      <c r="K696" s="1">
        <v>3.5134513274336281</v>
      </c>
      <c r="L696" s="1">
        <v>5.7015929203539821</v>
      </c>
      <c r="M696" s="1">
        <v>5.1217697008521155</v>
      </c>
      <c r="N696" s="1">
        <v>2.6821886411810343E-3</v>
      </c>
    </row>
    <row r="697" spans="1:14" x14ac:dyDescent="0.35">
      <c r="A697">
        <v>7830628</v>
      </c>
      <c r="B697" t="s">
        <v>46</v>
      </c>
      <c r="C697" t="s">
        <v>96</v>
      </c>
      <c r="D697" t="s">
        <v>492</v>
      </c>
      <c r="E697" t="s">
        <v>789</v>
      </c>
      <c r="F697" s="6">
        <v>5.3097345132743362E-3</v>
      </c>
      <c r="G697" t="s">
        <v>253</v>
      </c>
      <c r="H697" t="s">
        <v>790</v>
      </c>
      <c r="I697">
        <v>76.669999999999987</v>
      </c>
      <c r="J697" s="1">
        <v>3.0324295163154602E-2</v>
      </c>
      <c r="K697" s="1">
        <v>0.35469026548672566</v>
      </c>
      <c r="L697" s="1">
        <v>0.46619469026548671</v>
      </c>
      <c r="M697" s="1">
        <v>0.40672565561480228</v>
      </c>
      <c r="N697" s="1">
        <v>1.6101395661852002E-4</v>
      </c>
    </row>
    <row r="698" spans="1:14" x14ac:dyDescent="0.35">
      <c r="A698">
        <v>7830628</v>
      </c>
      <c r="B698" t="s">
        <v>46</v>
      </c>
      <c r="C698" t="s">
        <v>96</v>
      </c>
      <c r="D698" t="s">
        <v>492</v>
      </c>
      <c r="E698" t="s">
        <v>156</v>
      </c>
      <c r="F698" s="6">
        <v>2.3008849557522124E-2</v>
      </c>
      <c r="G698" t="s">
        <v>545</v>
      </c>
      <c r="H698" t="s">
        <v>791</v>
      </c>
      <c r="I698">
        <v>60.454999999999998</v>
      </c>
      <c r="J698" s="1">
        <v>6.3307437812909484E-4</v>
      </c>
      <c r="K698" s="1">
        <v>1.0353982300884956</v>
      </c>
      <c r="L698" s="1">
        <v>2.0132743362831858</v>
      </c>
      <c r="M698" s="1">
        <v>1.3897345483830545</v>
      </c>
      <c r="N698" s="1">
        <v>1.4566313125094217E-5</v>
      </c>
    </row>
    <row r="699" spans="1:14" x14ac:dyDescent="0.35">
      <c r="A699">
        <v>7830628</v>
      </c>
      <c r="B699" t="s">
        <v>46</v>
      </c>
      <c r="C699" t="s">
        <v>96</v>
      </c>
      <c r="D699" t="s">
        <v>492</v>
      </c>
      <c r="E699" t="s">
        <v>964</v>
      </c>
      <c r="F699" s="6">
        <v>1.7699115044247787E-3</v>
      </c>
      <c r="G699" t="s">
        <v>319</v>
      </c>
      <c r="H699" t="s">
        <v>965</v>
      </c>
      <c r="I699">
        <v>71.754999999999995</v>
      </c>
      <c r="J699" s="1">
        <v>1.881050132215023E-2</v>
      </c>
      <c r="K699" s="1">
        <v>0.12389380530973451</v>
      </c>
      <c r="L699" s="1">
        <v>0.15203539823008849</v>
      </c>
      <c r="M699" s="1">
        <v>0.12707965141904037</v>
      </c>
      <c r="N699" s="1">
        <v>3.3292922694071206E-5</v>
      </c>
    </row>
    <row r="700" spans="1:14" x14ac:dyDescent="0.35">
      <c r="A700">
        <v>7830628</v>
      </c>
      <c r="B700" t="s">
        <v>46</v>
      </c>
      <c r="C700" t="s">
        <v>96</v>
      </c>
      <c r="D700" t="s">
        <v>492</v>
      </c>
      <c r="E700" t="s">
        <v>503</v>
      </c>
      <c r="F700" s="6">
        <v>3.0088495575221239E-2</v>
      </c>
      <c r="G700" t="s">
        <v>504</v>
      </c>
      <c r="H700" t="s">
        <v>505</v>
      </c>
      <c r="I700">
        <v>79.204999999999998</v>
      </c>
      <c r="J700" s="1">
        <v>2.8763569891452789E-2</v>
      </c>
      <c r="K700" s="1">
        <v>1.7300884955752212</v>
      </c>
      <c r="L700" s="1">
        <v>2.6507964601769909</v>
      </c>
      <c r="M700" s="1">
        <v>2.3830087577347205</v>
      </c>
      <c r="N700" s="1">
        <v>8.654525454065441E-4</v>
      </c>
    </row>
    <row r="701" spans="1:14" x14ac:dyDescent="0.35">
      <c r="A701">
        <v>7830628</v>
      </c>
      <c r="B701" t="s">
        <v>46</v>
      </c>
      <c r="C701" t="s">
        <v>96</v>
      </c>
      <c r="D701" t="s">
        <v>492</v>
      </c>
      <c r="E701" t="s">
        <v>792</v>
      </c>
      <c r="F701" s="6">
        <v>2.3008849557522124E-2</v>
      </c>
      <c r="G701" t="s">
        <v>793</v>
      </c>
      <c r="H701" t="s">
        <v>328</v>
      </c>
      <c r="I701">
        <v>80.11</v>
      </c>
      <c r="J701" s="1">
        <v>0.14433747529983521</v>
      </c>
      <c r="K701" s="1">
        <v>1.4679646017699115</v>
      </c>
      <c r="L701" s="1">
        <v>2.1720353982300886</v>
      </c>
      <c r="M701" s="1">
        <v>1.8430088144488039</v>
      </c>
      <c r="N701" s="1">
        <v>3.3210392546864738E-3</v>
      </c>
    </row>
    <row r="702" spans="1:14" x14ac:dyDescent="0.35">
      <c r="A702">
        <v>7830628</v>
      </c>
      <c r="B702" t="s">
        <v>46</v>
      </c>
      <c r="C702" t="s">
        <v>96</v>
      </c>
      <c r="D702" t="s">
        <v>492</v>
      </c>
      <c r="E702" t="s">
        <v>506</v>
      </c>
      <c r="F702" s="6">
        <v>2.6548672566371681E-2</v>
      </c>
      <c r="G702" t="s">
        <v>507</v>
      </c>
      <c r="H702" t="s">
        <v>508</v>
      </c>
      <c r="I702">
        <v>63.08</v>
      </c>
      <c r="J702" s="1">
        <v>-1.9634004682302475E-2</v>
      </c>
      <c r="K702" s="1">
        <v>1.2504424778761063</v>
      </c>
      <c r="L702" s="1">
        <v>2.0814159292035401</v>
      </c>
      <c r="M702" s="1">
        <v>1.6725663716814159</v>
      </c>
      <c r="N702" s="1">
        <v>-5.2125676147705686E-4</v>
      </c>
    </row>
    <row r="703" spans="1:14" x14ac:dyDescent="0.35">
      <c r="A703">
        <v>7830628</v>
      </c>
      <c r="B703" t="s">
        <v>46</v>
      </c>
      <c r="C703" t="s">
        <v>96</v>
      </c>
      <c r="D703" t="s">
        <v>492</v>
      </c>
      <c r="E703" t="s">
        <v>509</v>
      </c>
      <c r="F703" s="6">
        <v>1.2389380530973451E-2</v>
      </c>
      <c r="G703" t="s">
        <v>510</v>
      </c>
      <c r="H703" t="s">
        <v>511</v>
      </c>
      <c r="I703">
        <v>76.234999999999999</v>
      </c>
      <c r="J703" s="1">
        <v>-2.4986293166875839E-2</v>
      </c>
      <c r="K703" s="1">
        <v>0.7</v>
      </c>
      <c r="L703" s="1">
        <v>0.99486725663716813</v>
      </c>
      <c r="M703" s="1">
        <v>0.94407075865078816</v>
      </c>
      <c r="N703" s="1">
        <v>-3.0956469410288651E-4</v>
      </c>
    </row>
    <row r="704" spans="1:14" x14ac:dyDescent="0.35">
      <c r="A704">
        <v>7830628</v>
      </c>
      <c r="B704" t="s">
        <v>46</v>
      </c>
      <c r="C704" t="s">
        <v>96</v>
      </c>
      <c r="D704" t="s">
        <v>492</v>
      </c>
      <c r="E704" t="s">
        <v>794</v>
      </c>
      <c r="F704" s="6">
        <v>1.2389380530973451E-2</v>
      </c>
      <c r="G704" t="s">
        <v>229</v>
      </c>
      <c r="H704" t="s">
        <v>795</v>
      </c>
      <c r="I704">
        <v>74.805000000000007</v>
      </c>
      <c r="J704" s="1">
        <v>5.2663378417491913E-2</v>
      </c>
      <c r="K704" s="1">
        <v>0.78053097345132738</v>
      </c>
      <c r="L704" s="1">
        <v>1.0307964601769912</v>
      </c>
      <c r="M704" s="1">
        <v>0.92672570152620293</v>
      </c>
      <c r="N704" s="1">
        <v>6.5246663526096176E-4</v>
      </c>
    </row>
    <row r="705" spans="1:14" x14ac:dyDescent="0.35">
      <c r="A705">
        <v>7830628</v>
      </c>
      <c r="B705" t="s">
        <v>46</v>
      </c>
      <c r="C705" t="s">
        <v>96</v>
      </c>
      <c r="D705" t="s">
        <v>492</v>
      </c>
      <c r="E705" t="s">
        <v>512</v>
      </c>
      <c r="F705" s="6">
        <v>3.1858407079646017E-2</v>
      </c>
      <c r="G705" t="s">
        <v>282</v>
      </c>
      <c r="H705" t="s">
        <v>513</v>
      </c>
      <c r="I705">
        <v>76.930000000000007</v>
      </c>
      <c r="J705" s="1">
        <v>6.6910043358802795E-2</v>
      </c>
      <c r="K705" s="1">
        <v>1.7171681415929203</v>
      </c>
      <c r="L705" s="1">
        <v>2.790796460176991</v>
      </c>
      <c r="M705" s="1">
        <v>2.4530973451327434</v>
      </c>
      <c r="N705" s="1">
        <v>2.1316473990415051E-3</v>
      </c>
    </row>
    <row r="706" spans="1:14" x14ac:dyDescent="0.35">
      <c r="A706">
        <v>7830628</v>
      </c>
      <c r="B706" t="s">
        <v>46</v>
      </c>
      <c r="C706" t="s">
        <v>96</v>
      </c>
      <c r="D706" t="s">
        <v>492</v>
      </c>
      <c r="E706" t="s">
        <v>514</v>
      </c>
      <c r="F706" s="6">
        <v>1.0619469026548672E-2</v>
      </c>
      <c r="G706" t="s">
        <v>515</v>
      </c>
      <c r="H706" t="s">
        <v>491</v>
      </c>
      <c r="I706">
        <v>76.415000000000006</v>
      </c>
      <c r="J706" s="1">
        <v>-1.5521900495514274E-3</v>
      </c>
      <c r="K706" s="1">
        <v>0.63079646017699109</v>
      </c>
      <c r="L706" s="1">
        <v>0.83787610619469033</v>
      </c>
      <c r="M706" s="1">
        <v>0.8113274498323424</v>
      </c>
      <c r="N706" s="1">
        <v>-1.648343415452843E-5</v>
      </c>
    </row>
    <row r="707" spans="1:14" x14ac:dyDescent="0.35">
      <c r="A707">
        <v>7830628</v>
      </c>
      <c r="B707" t="s">
        <v>46</v>
      </c>
      <c r="C707" t="s">
        <v>96</v>
      </c>
      <c r="D707" t="s">
        <v>492</v>
      </c>
      <c r="E707" t="s">
        <v>516</v>
      </c>
      <c r="F707" s="6">
        <v>3.0088495575221239E-2</v>
      </c>
      <c r="G707" t="s">
        <v>517</v>
      </c>
      <c r="H707" t="s">
        <v>269</v>
      </c>
      <c r="I707">
        <v>84.740000000000009</v>
      </c>
      <c r="J707" s="1">
        <v>0.12286007404327393</v>
      </c>
      <c r="K707" s="1">
        <v>2.0008849557522121</v>
      </c>
      <c r="L707" s="1">
        <v>2.8945132743362834</v>
      </c>
      <c r="M707" s="1">
        <v>2.5484954833984377</v>
      </c>
      <c r="N707" s="1">
        <v>3.6966747942224014E-3</v>
      </c>
    </row>
    <row r="708" spans="1:14" x14ac:dyDescent="0.35">
      <c r="A708">
        <v>7830628</v>
      </c>
      <c r="B708" t="s">
        <v>46</v>
      </c>
      <c r="C708" t="s">
        <v>96</v>
      </c>
      <c r="D708" t="s">
        <v>492</v>
      </c>
      <c r="E708" t="s">
        <v>1791</v>
      </c>
      <c r="F708" s="6">
        <v>1.7699115044247787E-3</v>
      </c>
      <c r="G708" t="s">
        <v>444</v>
      </c>
      <c r="H708" t="s">
        <v>520</v>
      </c>
      <c r="I708">
        <v>90.25</v>
      </c>
      <c r="J708" s="1">
        <v>-5.255763977766037E-2</v>
      </c>
      <c r="K708" s="1">
        <v>0.16371681415929204</v>
      </c>
      <c r="L708" s="1">
        <v>0.15734513274336284</v>
      </c>
      <c r="M708" s="1">
        <v>0.15982301425089879</v>
      </c>
      <c r="N708" s="1">
        <v>-9.3022371287894464E-5</v>
      </c>
    </row>
    <row r="709" spans="1:14" x14ac:dyDescent="0.35">
      <c r="A709">
        <v>7830628</v>
      </c>
      <c r="B709" t="s">
        <v>46</v>
      </c>
      <c r="C709" t="s">
        <v>96</v>
      </c>
      <c r="D709" t="s">
        <v>492</v>
      </c>
      <c r="E709" t="s">
        <v>518</v>
      </c>
      <c r="F709" s="6">
        <v>1.7699115044247787E-2</v>
      </c>
      <c r="G709" t="s">
        <v>519</v>
      </c>
      <c r="H709" t="s">
        <v>520</v>
      </c>
      <c r="I709">
        <v>83.075000000000003</v>
      </c>
      <c r="J709" s="1">
        <v>5.4067455232143402E-2</v>
      </c>
      <c r="K709" s="1">
        <v>1.1858407079646018</v>
      </c>
      <c r="L709" s="1">
        <v>1.5734513274336284</v>
      </c>
      <c r="M709" s="1">
        <v>1.4707964331702847</v>
      </c>
      <c r="N709" s="1">
        <v>9.5694611030342305E-4</v>
      </c>
    </row>
    <row r="710" spans="1:14" x14ac:dyDescent="0.35">
      <c r="A710">
        <v>7830628</v>
      </c>
      <c r="B710" t="s">
        <v>46</v>
      </c>
      <c r="C710" t="s">
        <v>96</v>
      </c>
      <c r="D710" t="s">
        <v>492</v>
      </c>
      <c r="E710" t="s">
        <v>521</v>
      </c>
      <c r="F710" s="6">
        <v>2.3008849557522124E-2</v>
      </c>
      <c r="G710" t="s">
        <v>522</v>
      </c>
      <c r="H710" t="s">
        <v>449</v>
      </c>
      <c r="I710">
        <v>73.694999999999993</v>
      </c>
      <c r="J710" s="1">
        <v>-9.8399646580219269E-2</v>
      </c>
      <c r="K710" s="1">
        <v>1.5231858407079646</v>
      </c>
      <c r="L710" s="1">
        <v>1.681946902654867</v>
      </c>
      <c r="M710" s="1">
        <v>1.6980531675625692</v>
      </c>
      <c r="N710" s="1">
        <v>-2.2640626646776114E-3</v>
      </c>
    </row>
    <row r="711" spans="1:14" x14ac:dyDescent="0.35">
      <c r="A711">
        <v>7830628</v>
      </c>
      <c r="B711" t="s">
        <v>46</v>
      </c>
      <c r="C711" t="s">
        <v>96</v>
      </c>
      <c r="D711" t="s">
        <v>492</v>
      </c>
      <c r="E711" t="s">
        <v>1792</v>
      </c>
      <c r="F711" s="6">
        <v>1.7699115044247787E-3</v>
      </c>
      <c r="G711" t="s">
        <v>482</v>
      </c>
      <c r="H711" t="s">
        <v>1194</v>
      </c>
      <c r="I711">
        <v>87.36</v>
      </c>
      <c r="J711" s="1">
        <v>3.7688117474317551E-2</v>
      </c>
      <c r="K711" s="1">
        <v>0.14371681415929205</v>
      </c>
      <c r="L711" s="1">
        <v>0.16053097345132744</v>
      </c>
      <c r="M711" s="1">
        <v>0.15469026818739628</v>
      </c>
      <c r="N711" s="1">
        <v>6.6704632697907172E-5</v>
      </c>
    </row>
    <row r="712" spans="1:14" x14ac:dyDescent="0.35">
      <c r="A712">
        <v>7830628</v>
      </c>
      <c r="B712" t="s">
        <v>46</v>
      </c>
      <c r="C712" t="s">
        <v>96</v>
      </c>
      <c r="D712" t="s">
        <v>710</v>
      </c>
      <c r="E712" t="s">
        <v>1793</v>
      </c>
      <c r="F712" s="6">
        <v>1.7699115044247787E-3</v>
      </c>
      <c r="G712" t="s">
        <v>1794</v>
      </c>
      <c r="H712" t="s">
        <v>170</v>
      </c>
      <c r="I712">
        <v>85.214999999999989</v>
      </c>
      <c r="J712" s="1">
        <v>3.5971641540527344E-2</v>
      </c>
      <c r="K712" s="1">
        <v>0.16</v>
      </c>
      <c r="L712" s="1">
        <v>0.16513274336283185</v>
      </c>
      <c r="M712" s="1">
        <v>0.15061946632587803</v>
      </c>
      <c r="N712" s="1">
        <v>6.3666622195623619E-5</v>
      </c>
    </row>
    <row r="713" spans="1:14" x14ac:dyDescent="0.35">
      <c r="A713">
        <v>7830628</v>
      </c>
      <c r="B713" t="s">
        <v>46</v>
      </c>
      <c r="C713" t="s">
        <v>96</v>
      </c>
      <c r="D713" t="s">
        <v>381</v>
      </c>
      <c r="E713" t="s">
        <v>1795</v>
      </c>
      <c r="F713" s="6">
        <v>1.7699115044247787E-3</v>
      </c>
      <c r="G713" t="s">
        <v>330</v>
      </c>
      <c r="H713" t="s">
        <v>831</v>
      </c>
      <c r="I713">
        <v>75.935000000000002</v>
      </c>
      <c r="J713" s="1">
        <v>6.9036312401294708E-2</v>
      </c>
      <c r="K713" s="1">
        <v>8.6194690265486734E-2</v>
      </c>
      <c r="L713" s="1">
        <v>0.16159292035398229</v>
      </c>
      <c r="M713" s="1">
        <v>0.13451327433628318</v>
      </c>
      <c r="N713" s="1">
        <v>1.2218816354211452E-4</v>
      </c>
    </row>
    <row r="714" spans="1:14" x14ac:dyDescent="0.35">
      <c r="A714">
        <f>A713</f>
        <v>7830628</v>
      </c>
      <c r="B714" t="str">
        <f>B713</f>
        <v>Ethos Classical Charter School</v>
      </c>
      <c r="C714" t="str">
        <f>C713</f>
        <v>E</v>
      </c>
      <c r="D714" s="4" t="s">
        <v>2937</v>
      </c>
      <c r="F714" s="6">
        <v>1.0000000000000002</v>
      </c>
      <c r="J714" s="1" t="s">
        <v>2938</v>
      </c>
      <c r="K714" s="1">
        <v>47.159469026548678</v>
      </c>
      <c r="L714" s="1">
        <v>84.098761061946902</v>
      </c>
      <c r="M714" s="1">
        <v>69.542477886908813</v>
      </c>
      <c r="N714" s="1">
        <v>2.1479395002979719E-2</v>
      </c>
    </row>
    <row r="715" spans="1:14" x14ac:dyDescent="0.35">
      <c r="A715">
        <v>7830626</v>
      </c>
      <c r="B715" t="s">
        <v>48</v>
      </c>
      <c r="C715" t="s">
        <v>96</v>
      </c>
      <c r="D715" t="s">
        <v>840</v>
      </c>
      <c r="E715" t="s">
        <v>841</v>
      </c>
      <c r="F715" s="6">
        <v>3.3783783783783786E-3</v>
      </c>
      <c r="G715" t="s">
        <v>543</v>
      </c>
      <c r="H715" t="s">
        <v>139</v>
      </c>
      <c r="I715">
        <v>84.969230769230776</v>
      </c>
      <c r="J715" s="1">
        <v>0</v>
      </c>
      <c r="K715" s="1">
        <v>0.26047297297297295</v>
      </c>
      <c r="L715" s="1" t="s">
        <v>140</v>
      </c>
      <c r="M715" s="1">
        <v>0.28682432947932063</v>
      </c>
      <c r="N715" s="1">
        <v>0</v>
      </c>
    </row>
    <row r="716" spans="1:14" x14ac:dyDescent="0.35">
      <c r="A716">
        <v>7830626</v>
      </c>
      <c r="B716" t="s">
        <v>48</v>
      </c>
      <c r="C716" t="s">
        <v>96</v>
      </c>
      <c r="D716" t="s">
        <v>840</v>
      </c>
      <c r="E716" t="s">
        <v>845</v>
      </c>
      <c r="F716" s="6">
        <v>3.3783783783783786E-3</v>
      </c>
      <c r="G716" t="s">
        <v>846</v>
      </c>
      <c r="H716" t="s">
        <v>839</v>
      </c>
      <c r="I716">
        <v>85.125</v>
      </c>
      <c r="J716" s="1">
        <v>0.11124808341264725</v>
      </c>
      <c r="K716" s="1">
        <v>0.26824324324324328</v>
      </c>
      <c r="L716" s="1">
        <v>0.3141891891891892</v>
      </c>
      <c r="M716" s="1">
        <v>0.28749999484500371</v>
      </c>
      <c r="N716" s="1">
        <v>3.7583811963732178E-4</v>
      </c>
    </row>
    <row r="717" spans="1:14" x14ac:dyDescent="0.35">
      <c r="A717">
        <v>7830626</v>
      </c>
      <c r="B717" t="s">
        <v>48</v>
      </c>
      <c r="C717" t="s">
        <v>96</v>
      </c>
      <c r="D717" t="s">
        <v>247</v>
      </c>
      <c r="E717" t="s">
        <v>248</v>
      </c>
      <c r="F717" s="6">
        <v>3.3783783783783786E-3</v>
      </c>
      <c r="G717" t="s">
        <v>249</v>
      </c>
      <c r="H717" t="s">
        <v>250</v>
      </c>
      <c r="I717">
        <v>65.44</v>
      </c>
      <c r="J717" s="1">
        <v>0.13319827616214752</v>
      </c>
      <c r="K717" s="1">
        <v>0.1260135135135135</v>
      </c>
      <c r="L717" s="1">
        <v>0.31689189189189187</v>
      </c>
      <c r="M717" s="1">
        <v>0.2212837837837838</v>
      </c>
      <c r="N717" s="1">
        <v>4.4999417622347136E-4</v>
      </c>
    </row>
    <row r="718" spans="1:14" x14ac:dyDescent="0.35">
      <c r="A718">
        <v>7830626</v>
      </c>
      <c r="B718" t="s">
        <v>48</v>
      </c>
      <c r="C718" t="s">
        <v>96</v>
      </c>
      <c r="D718" t="s">
        <v>1730</v>
      </c>
      <c r="E718" t="s">
        <v>1807</v>
      </c>
      <c r="F718" s="6">
        <v>3.3783783783783786E-3</v>
      </c>
      <c r="G718" t="s">
        <v>705</v>
      </c>
      <c r="H718" t="s">
        <v>661</v>
      </c>
      <c r="I718">
        <v>93.344999999999985</v>
      </c>
      <c r="J718" s="1">
        <v>0.18639621138572693</v>
      </c>
      <c r="K718" s="1">
        <v>0.29256756756756758</v>
      </c>
      <c r="L718" s="1">
        <v>0.32668918918918921</v>
      </c>
      <c r="M718" s="1">
        <v>0.31554054569553686</v>
      </c>
      <c r="N718" s="1">
        <v>6.2971693035718561E-4</v>
      </c>
    </row>
    <row r="719" spans="1:14" x14ac:dyDescent="0.35">
      <c r="A719">
        <v>7830626</v>
      </c>
      <c r="B719" t="s">
        <v>48</v>
      </c>
      <c r="C719" t="s">
        <v>96</v>
      </c>
      <c r="D719" t="s">
        <v>1735</v>
      </c>
      <c r="E719" t="s">
        <v>1808</v>
      </c>
      <c r="F719" s="6">
        <v>0.3108108108108108</v>
      </c>
      <c r="G719" t="s">
        <v>1756</v>
      </c>
      <c r="H719" t="s">
        <v>328</v>
      </c>
      <c r="I719">
        <v>79.22</v>
      </c>
      <c r="J719" s="1">
        <v>0</v>
      </c>
      <c r="K719" s="1">
        <v>15.478378378378377</v>
      </c>
      <c r="L719" s="1">
        <v>29.340540540540541</v>
      </c>
      <c r="M719" s="1">
        <v>22.937838786357158</v>
      </c>
      <c r="N719" s="1">
        <v>0</v>
      </c>
    </row>
    <row r="720" spans="1:14" x14ac:dyDescent="0.35">
      <c r="A720">
        <v>7830626</v>
      </c>
      <c r="B720" t="s">
        <v>48</v>
      </c>
      <c r="C720" t="s">
        <v>96</v>
      </c>
      <c r="D720" t="s">
        <v>1735</v>
      </c>
      <c r="E720" t="s">
        <v>1809</v>
      </c>
      <c r="F720" s="6">
        <v>0.3141891891891892</v>
      </c>
      <c r="G720" t="s">
        <v>331</v>
      </c>
      <c r="H720" t="s">
        <v>488</v>
      </c>
      <c r="I720">
        <v>73.81</v>
      </c>
      <c r="J720" s="1">
        <v>4.7274980694055557E-2</v>
      </c>
      <c r="K720" s="1">
        <v>12.724662162162163</v>
      </c>
      <c r="L720" s="1">
        <v>28.025675675675679</v>
      </c>
      <c r="M720" s="1">
        <v>23.187162162162164</v>
      </c>
      <c r="N720" s="1">
        <v>1.4853287853199889E-2</v>
      </c>
    </row>
    <row r="721" spans="1:14" x14ac:dyDescent="0.35">
      <c r="A721">
        <v>7830626</v>
      </c>
      <c r="B721" t="s">
        <v>48</v>
      </c>
      <c r="C721" t="s">
        <v>96</v>
      </c>
      <c r="D721" t="s">
        <v>1735</v>
      </c>
      <c r="E721" t="s">
        <v>1810</v>
      </c>
      <c r="F721" s="6">
        <v>0.36148648648648651</v>
      </c>
      <c r="G721" t="s">
        <v>637</v>
      </c>
      <c r="H721" t="s">
        <v>356</v>
      </c>
      <c r="I721">
        <v>72.069999999999993</v>
      </c>
      <c r="J721" s="1">
        <v>0</v>
      </c>
      <c r="K721" s="1">
        <v>18.363513513513514</v>
      </c>
      <c r="L721" s="1">
        <v>26.677702702702703</v>
      </c>
      <c r="M721" s="1">
        <v>26.424661610577559</v>
      </c>
      <c r="N721" s="1">
        <v>0</v>
      </c>
    </row>
    <row r="722" spans="1:14" x14ac:dyDescent="0.35">
      <c r="A722">
        <f>A721</f>
        <v>7830626</v>
      </c>
      <c r="B722" t="str">
        <f>B721</f>
        <v>Furlow Charter School</v>
      </c>
      <c r="C722" t="str">
        <f>C721</f>
        <v>E</v>
      </c>
      <c r="D722" s="4" t="s">
        <v>2937</v>
      </c>
      <c r="F722" s="6">
        <v>1</v>
      </c>
      <c r="J722" s="1" t="s">
        <v>2938</v>
      </c>
      <c r="K722" s="1">
        <v>47.513851351351349</v>
      </c>
      <c r="L722" s="1">
        <v>85.001689189189193</v>
      </c>
      <c r="M722" s="1">
        <v>73.660811212900526</v>
      </c>
      <c r="N722" s="1">
        <v>1.6308837079417868E-2</v>
      </c>
    </row>
    <row r="723" spans="1:14" x14ac:dyDescent="0.35">
      <c r="A723">
        <v>7830615</v>
      </c>
      <c r="B723" t="s">
        <v>32</v>
      </c>
      <c r="C723" t="s">
        <v>96</v>
      </c>
      <c r="D723" t="s">
        <v>392</v>
      </c>
      <c r="E723" t="s">
        <v>529</v>
      </c>
      <c r="F723" s="6">
        <v>1.4084507042253521E-2</v>
      </c>
      <c r="G723" t="s">
        <v>530</v>
      </c>
      <c r="H723" t="s">
        <v>250</v>
      </c>
      <c r="I723">
        <v>76.13</v>
      </c>
      <c r="J723" s="1">
        <v>0.11731932312250137</v>
      </c>
      <c r="K723" s="1">
        <v>0.63661971830985919</v>
      </c>
      <c r="L723" s="1">
        <v>1.3211267605633803</v>
      </c>
      <c r="M723" s="1">
        <v>1.0718309644242408</v>
      </c>
      <c r="N723" s="1">
        <v>1.6523848327112871E-3</v>
      </c>
    </row>
    <row r="724" spans="1:14" x14ac:dyDescent="0.35">
      <c r="A724">
        <v>7830615</v>
      </c>
      <c r="B724" t="s">
        <v>32</v>
      </c>
      <c r="C724" t="s">
        <v>96</v>
      </c>
      <c r="D724" t="s">
        <v>392</v>
      </c>
      <c r="E724" t="s">
        <v>531</v>
      </c>
      <c r="F724" s="6">
        <v>4.6948356807511738E-3</v>
      </c>
      <c r="G724" t="s">
        <v>532</v>
      </c>
      <c r="H724" t="s">
        <v>533</v>
      </c>
      <c r="I724">
        <v>69.039999999999992</v>
      </c>
      <c r="J724" s="1">
        <v>-3.2735913991928101E-2</v>
      </c>
      <c r="K724" s="1">
        <v>0.2075117370892019</v>
      </c>
      <c r="L724" s="1">
        <v>0.36431924882629108</v>
      </c>
      <c r="M724" s="1">
        <v>0.32441313837615537</v>
      </c>
      <c r="N724" s="1">
        <v>-1.5368973705130563E-4</v>
      </c>
    </row>
    <row r="725" spans="1:14" x14ac:dyDescent="0.35">
      <c r="A725">
        <v>7830615</v>
      </c>
      <c r="B725" t="s">
        <v>32</v>
      </c>
      <c r="C725" t="s">
        <v>96</v>
      </c>
      <c r="D725" t="s">
        <v>392</v>
      </c>
      <c r="E725" t="s">
        <v>1788</v>
      </c>
      <c r="F725" s="6">
        <v>4.2253521126760563E-2</v>
      </c>
      <c r="G725" t="s">
        <v>905</v>
      </c>
      <c r="H725" t="s">
        <v>1101</v>
      </c>
      <c r="I725">
        <v>68.36</v>
      </c>
      <c r="J725" s="1">
        <v>-5.9796765446662903E-2</v>
      </c>
      <c r="K725" s="1">
        <v>2.1422535211267606</v>
      </c>
      <c r="L725" s="1">
        <v>3.2535211267605635</v>
      </c>
      <c r="M725" s="1">
        <v>2.8901409095441792</v>
      </c>
      <c r="N725" s="1">
        <v>-2.5266238921125171E-3</v>
      </c>
    </row>
    <row r="726" spans="1:14" x14ac:dyDescent="0.35">
      <c r="A726">
        <v>7830615</v>
      </c>
      <c r="B726" t="s">
        <v>32</v>
      </c>
      <c r="C726" t="s">
        <v>96</v>
      </c>
      <c r="D726" t="s">
        <v>392</v>
      </c>
      <c r="E726" t="s">
        <v>539</v>
      </c>
      <c r="F726" s="6">
        <v>9.3896713615023476E-3</v>
      </c>
      <c r="G726" t="s">
        <v>540</v>
      </c>
      <c r="H726" t="s">
        <v>401</v>
      </c>
      <c r="I726">
        <v>63.690000000000005</v>
      </c>
      <c r="J726" s="1">
        <v>-2.5342816486954689E-2</v>
      </c>
      <c r="K726" s="1">
        <v>0.32488262910798127</v>
      </c>
      <c r="L726" s="1">
        <v>0.67042253521126771</v>
      </c>
      <c r="M726" s="1">
        <v>0.59812207289145025</v>
      </c>
      <c r="N726" s="1">
        <v>-2.3796071818736798E-4</v>
      </c>
    </row>
    <row r="727" spans="1:14" x14ac:dyDescent="0.35">
      <c r="A727">
        <v>7830615</v>
      </c>
      <c r="B727" t="s">
        <v>32</v>
      </c>
      <c r="C727" t="s">
        <v>96</v>
      </c>
      <c r="D727" t="s">
        <v>392</v>
      </c>
      <c r="E727" t="s">
        <v>541</v>
      </c>
      <c r="F727" s="6">
        <v>4.6948356807511738E-3</v>
      </c>
      <c r="G727" t="s">
        <v>542</v>
      </c>
      <c r="H727" t="s">
        <v>543</v>
      </c>
      <c r="I727">
        <v>65.474999999999994</v>
      </c>
      <c r="J727" s="1">
        <v>-4.9414103850722313E-3</v>
      </c>
      <c r="K727" s="1">
        <v>0.15258215962441316</v>
      </c>
      <c r="L727" s="1">
        <v>0.36197183098591545</v>
      </c>
      <c r="M727" s="1">
        <v>0.30751173708920188</v>
      </c>
      <c r="N727" s="1">
        <v>-2.319910978907151E-5</v>
      </c>
    </row>
    <row r="728" spans="1:14" x14ac:dyDescent="0.35">
      <c r="A728">
        <v>7830615</v>
      </c>
      <c r="B728" t="s">
        <v>32</v>
      </c>
      <c r="C728" t="s">
        <v>96</v>
      </c>
      <c r="D728" t="s">
        <v>392</v>
      </c>
      <c r="E728" t="s">
        <v>1304</v>
      </c>
      <c r="F728" s="6">
        <v>1.8779342723004695E-2</v>
      </c>
      <c r="G728" t="s">
        <v>481</v>
      </c>
      <c r="H728" t="s">
        <v>1012</v>
      </c>
      <c r="I728">
        <v>77.13</v>
      </c>
      <c r="J728" s="1">
        <v>-1.4228641986846924E-2</v>
      </c>
      <c r="K728" s="1">
        <v>1.0309859154929577</v>
      </c>
      <c r="L728" s="1">
        <v>1.6600938967136152</v>
      </c>
      <c r="M728" s="1">
        <v>1.447887295288659</v>
      </c>
      <c r="N728" s="1">
        <v>-2.6720454435393286E-4</v>
      </c>
    </row>
    <row r="729" spans="1:14" x14ac:dyDescent="0.35">
      <c r="A729">
        <v>7830615</v>
      </c>
      <c r="B729" t="s">
        <v>32</v>
      </c>
      <c r="C729" t="s">
        <v>96</v>
      </c>
      <c r="D729" t="s">
        <v>392</v>
      </c>
      <c r="E729" t="s">
        <v>555</v>
      </c>
      <c r="F729" s="6">
        <v>4.6948356807511738E-3</v>
      </c>
      <c r="G729" t="s">
        <v>556</v>
      </c>
      <c r="H729" t="s">
        <v>423</v>
      </c>
      <c r="I729">
        <v>69.454999999999998</v>
      </c>
      <c r="J729" s="1">
        <v>5.5037226527929306E-2</v>
      </c>
      <c r="K729" s="1">
        <v>0.1483568075117371</v>
      </c>
      <c r="L729" s="1">
        <v>0.42676056338028173</v>
      </c>
      <c r="M729" s="1">
        <v>0.32629107981220656</v>
      </c>
      <c r="N729" s="1">
        <v>2.5839073487290753E-4</v>
      </c>
    </row>
    <row r="730" spans="1:14" x14ac:dyDescent="0.35">
      <c r="A730">
        <v>7830615</v>
      </c>
      <c r="B730" t="s">
        <v>32</v>
      </c>
      <c r="C730" t="s">
        <v>96</v>
      </c>
      <c r="D730" t="s">
        <v>392</v>
      </c>
      <c r="E730" t="s">
        <v>557</v>
      </c>
      <c r="F730" s="6">
        <v>4.6948356807511738E-3</v>
      </c>
      <c r="G730" t="s">
        <v>558</v>
      </c>
      <c r="H730" t="s">
        <v>559</v>
      </c>
      <c r="I730">
        <v>52.92</v>
      </c>
      <c r="J730" s="1">
        <v>-0.16142658889293671</v>
      </c>
      <c r="K730" s="1">
        <v>0.1511737089201878</v>
      </c>
      <c r="L730" s="1">
        <v>0.30234741784037561</v>
      </c>
      <c r="M730" s="1">
        <v>0.24835681467548784</v>
      </c>
      <c r="N730" s="1">
        <v>-7.5787130935651037E-4</v>
      </c>
    </row>
    <row r="731" spans="1:14" x14ac:dyDescent="0.35">
      <c r="A731">
        <v>7830615</v>
      </c>
      <c r="B731" t="s">
        <v>32</v>
      </c>
      <c r="C731" t="s">
        <v>96</v>
      </c>
      <c r="D731" t="s">
        <v>392</v>
      </c>
      <c r="E731" t="s">
        <v>560</v>
      </c>
      <c r="F731" s="6">
        <v>2.8169014084507043E-2</v>
      </c>
      <c r="G731" t="s">
        <v>540</v>
      </c>
      <c r="H731" t="s">
        <v>561</v>
      </c>
      <c r="I731">
        <v>64.094999999999999</v>
      </c>
      <c r="J731" s="1">
        <v>-8.4151305258274078E-2</v>
      </c>
      <c r="K731" s="1">
        <v>0.9746478873239437</v>
      </c>
      <c r="L731" s="1">
        <v>2.0309859154929577</v>
      </c>
      <c r="M731" s="1">
        <v>1.805633759834397</v>
      </c>
      <c r="N731" s="1">
        <v>-2.3704593030499741E-3</v>
      </c>
    </row>
    <row r="732" spans="1:14" x14ac:dyDescent="0.35">
      <c r="A732">
        <v>7830615</v>
      </c>
      <c r="B732" t="s">
        <v>32</v>
      </c>
      <c r="C732" t="s">
        <v>96</v>
      </c>
      <c r="D732" t="s">
        <v>392</v>
      </c>
      <c r="E732" t="s">
        <v>562</v>
      </c>
      <c r="F732" s="6">
        <v>4.6948356807511738E-3</v>
      </c>
      <c r="G732" t="s">
        <v>563</v>
      </c>
      <c r="H732" t="s">
        <v>564</v>
      </c>
      <c r="I732">
        <v>40.89</v>
      </c>
      <c r="J732" s="1">
        <v>-0.21897155046463013</v>
      </c>
      <c r="K732" s="1">
        <v>0.13708920187793427</v>
      </c>
      <c r="L732" s="1">
        <v>0.25633802816901408</v>
      </c>
      <c r="M732" s="1">
        <v>0.19201878650647375</v>
      </c>
      <c r="N732" s="1">
        <v>-1.0280354481907517E-3</v>
      </c>
    </row>
    <row r="733" spans="1:14" x14ac:dyDescent="0.35">
      <c r="A733">
        <v>7830615</v>
      </c>
      <c r="B733" t="s">
        <v>32</v>
      </c>
      <c r="C733" t="s">
        <v>96</v>
      </c>
      <c r="D733" t="s">
        <v>392</v>
      </c>
      <c r="E733" t="s">
        <v>565</v>
      </c>
      <c r="F733" s="6">
        <v>9.3896713615023476E-3</v>
      </c>
      <c r="G733" t="s">
        <v>566</v>
      </c>
      <c r="H733" t="s">
        <v>567</v>
      </c>
      <c r="I733">
        <v>62.754999999999995</v>
      </c>
      <c r="J733" s="1">
        <v>3.0033811926841736E-2</v>
      </c>
      <c r="K733" s="1">
        <v>0.2384976525821596</v>
      </c>
      <c r="L733" s="1">
        <v>0.76338028169014083</v>
      </c>
      <c r="M733" s="1">
        <v>0.58967136150234745</v>
      </c>
      <c r="N733" s="1">
        <v>2.820076237262135E-4</v>
      </c>
    </row>
    <row r="734" spans="1:14" x14ac:dyDescent="0.35">
      <c r="A734">
        <v>7830615</v>
      </c>
      <c r="B734" t="s">
        <v>32</v>
      </c>
      <c r="C734" t="s">
        <v>96</v>
      </c>
      <c r="D734" t="s">
        <v>392</v>
      </c>
      <c r="E734" t="s">
        <v>399</v>
      </c>
      <c r="F734" s="6">
        <v>1.4084507042253521E-2</v>
      </c>
      <c r="G734" t="s">
        <v>400</v>
      </c>
      <c r="H734" t="s">
        <v>401</v>
      </c>
      <c r="I734">
        <v>62.78</v>
      </c>
      <c r="J734" s="1">
        <v>-7.3093675076961517E-2</v>
      </c>
      <c r="K734" s="1">
        <v>0.44929577464788734</v>
      </c>
      <c r="L734" s="1">
        <v>1.0056338028169014</v>
      </c>
      <c r="M734" s="1">
        <v>0.884507031507895</v>
      </c>
      <c r="N734" s="1">
        <v>-1.0294883813656553E-3</v>
      </c>
    </row>
    <row r="735" spans="1:14" x14ac:dyDescent="0.35">
      <c r="A735">
        <v>7830615</v>
      </c>
      <c r="B735" t="s">
        <v>32</v>
      </c>
      <c r="C735" t="s">
        <v>96</v>
      </c>
      <c r="D735" t="s">
        <v>392</v>
      </c>
      <c r="E735" t="s">
        <v>219</v>
      </c>
      <c r="F735" s="6">
        <v>4.6948356807511738E-3</v>
      </c>
      <c r="G735" t="s">
        <v>206</v>
      </c>
      <c r="H735" t="s">
        <v>312</v>
      </c>
      <c r="I735">
        <v>91.36999999999999</v>
      </c>
      <c r="J735" s="1">
        <v>-2.4506041780114174E-2</v>
      </c>
      <c r="K735" s="1">
        <v>0.46948356807511737</v>
      </c>
      <c r="L735" s="1">
        <v>0.43004694835680751</v>
      </c>
      <c r="M735" s="1">
        <v>0.429107988384408</v>
      </c>
      <c r="N735" s="1">
        <v>-1.1505183934325903E-4</v>
      </c>
    </row>
    <row r="736" spans="1:14" x14ac:dyDescent="0.35">
      <c r="A736">
        <v>7830615</v>
      </c>
      <c r="B736" t="s">
        <v>32</v>
      </c>
      <c r="C736" t="s">
        <v>96</v>
      </c>
      <c r="D736" t="s">
        <v>392</v>
      </c>
      <c r="E736" t="s">
        <v>570</v>
      </c>
      <c r="F736" s="6">
        <v>9.3896713615023476E-3</v>
      </c>
      <c r="G736" t="s">
        <v>571</v>
      </c>
      <c r="H736" t="s">
        <v>572</v>
      </c>
      <c r="I736">
        <v>83.81</v>
      </c>
      <c r="J736" s="1">
        <v>0.14894880354404449</v>
      </c>
      <c r="K736" s="1">
        <v>0.6957746478873239</v>
      </c>
      <c r="L736" s="1">
        <v>0.93708920187793432</v>
      </c>
      <c r="M736" s="1">
        <v>0.78685448874889963</v>
      </c>
      <c r="N736" s="1">
        <v>1.398580314967554E-3</v>
      </c>
    </row>
    <row r="737" spans="1:14" x14ac:dyDescent="0.35">
      <c r="A737">
        <v>7830615</v>
      </c>
      <c r="B737" t="s">
        <v>32</v>
      </c>
      <c r="C737" t="s">
        <v>96</v>
      </c>
      <c r="D737" t="s">
        <v>392</v>
      </c>
      <c r="E737" t="s">
        <v>573</v>
      </c>
      <c r="F737" s="6">
        <v>4.6948356807511738E-3</v>
      </c>
      <c r="G737" t="s">
        <v>501</v>
      </c>
      <c r="H737" t="s">
        <v>206</v>
      </c>
      <c r="I737">
        <v>75.59</v>
      </c>
      <c r="J737" s="1">
        <v>0.17156873643398285</v>
      </c>
      <c r="K737" s="1">
        <v>0.19107981220657277</v>
      </c>
      <c r="L737" s="1">
        <v>0.46948356807511737</v>
      </c>
      <c r="M737" s="1">
        <v>0.354929570301038</v>
      </c>
      <c r="N737" s="1">
        <v>8.0548702551165661E-4</v>
      </c>
    </row>
    <row r="738" spans="1:14" x14ac:dyDescent="0.35">
      <c r="A738">
        <v>7830615</v>
      </c>
      <c r="B738" t="s">
        <v>32</v>
      </c>
      <c r="C738" t="s">
        <v>96</v>
      </c>
      <c r="D738" t="s">
        <v>392</v>
      </c>
      <c r="E738" t="s">
        <v>402</v>
      </c>
      <c r="F738" s="6">
        <v>9.3896713615023476E-3</v>
      </c>
      <c r="G738" t="s">
        <v>169</v>
      </c>
      <c r="H738" t="s">
        <v>237</v>
      </c>
      <c r="I738">
        <v>71.795000000000002</v>
      </c>
      <c r="J738" s="1">
        <v>5.5372506380081177E-2</v>
      </c>
      <c r="K738" s="1">
        <v>0.40563380281690142</v>
      </c>
      <c r="L738" s="1">
        <v>0.84131455399061028</v>
      </c>
      <c r="M738" s="1">
        <v>0.6741784324108715</v>
      </c>
      <c r="N738" s="1">
        <v>5.1992963737165429E-4</v>
      </c>
    </row>
    <row r="739" spans="1:14" x14ac:dyDescent="0.35">
      <c r="A739">
        <v>7830615</v>
      </c>
      <c r="B739" t="s">
        <v>32</v>
      </c>
      <c r="C739" t="s">
        <v>96</v>
      </c>
      <c r="D739" t="s">
        <v>392</v>
      </c>
      <c r="E739" t="s">
        <v>579</v>
      </c>
      <c r="F739" s="6">
        <v>2.3474178403755867E-2</v>
      </c>
      <c r="G739" t="s">
        <v>580</v>
      </c>
      <c r="H739" t="s">
        <v>364</v>
      </c>
      <c r="I739">
        <v>71.62</v>
      </c>
      <c r="J739" s="1">
        <v>-2.1042400971055031E-2</v>
      </c>
      <c r="K739" s="1">
        <v>1.1173708920187793</v>
      </c>
      <c r="L739" s="1">
        <v>1.8779342723004695</v>
      </c>
      <c r="M739" s="1">
        <v>1.6807511378901665</v>
      </c>
      <c r="N739" s="1">
        <v>-4.9395307443791145E-4</v>
      </c>
    </row>
    <row r="740" spans="1:14" x14ac:dyDescent="0.35">
      <c r="A740">
        <v>7830615</v>
      </c>
      <c r="B740" t="s">
        <v>32</v>
      </c>
      <c r="C740" t="s">
        <v>96</v>
      </c>
      <c r="D740" t="s">
        <v>392</v>
      </c>
      <c r="E740" t="s">
        <v>581</v>
      </c>
      <c r="F740" s="6">
        <v>2.3474178403755867E-2</v>
      </c>
      <c r="G740" t="s">
        <v>582</v>
      </c>
      <c r="H740" t="s">
        <v>221</v>
      </c>
      <c r="I740">
        <v>48.215000000000003</v>
      </c>
      <c r="J740" s="1">
        <v>-1.1050072498619556E-2</v>
      </c>
      <c r="K740" s="1">
        <v>0.57042253521126762</v>
      </c>
      <c r="L740" s="1">
        <v>1.9507042253521125</v>
      </c>
      <c r="M740" s="1">
        <v>1.1314554169704096</v>
      </c>
      <c r="N740" s="1">
        <v>-2.5939137320703183E-4</v>
      </c>
    </row>
    <row r="741" spans="1:14" x14ac:dyDescent="0.35">
      <c r="A741">
        <v>7830615</v>
      </c>
      <c r="B741" t="s">
        <v>32</v>
      </c>
      <c r="C741" t="s">
        <v>96</v>
      </c>
      <c r="D741" t="s">
        <v>392</v>
      </c>
      <c r="E741" t="s">
        <v>406</v>
      </c>
      <c r="F741" s="6">
        <v>4.6948356807511738E-3</v>
      </c>
      <c r="G741" t="s">
        <v>206</v>
      </c>
      <c r="H741" t="s">
        <v>206</v>
      </c>
      <c r="I741">
        <v>98.494117647058843</v>
      </c>
      <c r="J741" s="1">
        <v>7.0714876055717468E-2</v>
      </c>
      <c r="K741" s="1">
        <v>0.46948356807511737</v>
      </c>
      <c r="L741" s="1">
        <v>0.46948356807511737</v>
      </c>
      <c r="M741" s="1">
        <v>0.46244131455399062</v>
      </c>
      <c r="N741" s="1">
        <v>3.3199472326627918E-4</v>
      </c>
    </row>
    <row r="742" spans="1:14" x14ac:dyDescent="0.35">
      <c r="A742">
        <v>7830615</v>
      </c>
      <c r="B742" t="s">
        <v>32</v>
      </c>
      <c r="C742" t="s">
        <v>96</v>
      </c>
      <c r="D742" t="s">
        <v>392</v>
      </c>
      <c r="E742" t="s">
        <v>410</v>
      </c>
      <c r="F742" s="6">
        <v>1.8779342723004695E-2</v>
      </c>
      <c r="G742" t="s">
        <v>411</v>
      </c>
      <c r="H742" t="s">
        <v>405</v>
      </c>
      <c r="I742">
        <v>70.674999999999997</v>
      </c>
      <c r="J742" s="1">
        <v>9.9735520780086517E-2</v>
      </c>
      <c r="K742" s="1">
        <v>0.71924882629107978</v>
      </c>
      <c r="L742" s="1">
        <v>1.7183098591549295</v>
      </c>
      <c r="M742" s="1">
        <v>1.327699473206426</v>
      </c>
      <c r="N742" s="1">
        <v>1.8729675263866013E-3</v>
      </c>
    </row>
    <row r="743" spans="1:14" x14ac:dyDescent="0.35">
      <c r="A743">
        <v>7830615</v>
      </c>
      <c r="B743" t="s">
        <v>32</v>
      </c>
      <c r="C743" t="s">
        <v>96</v>
      </c>
      <c r="D743" t="s">
        <v>392</v>
      </c>
      <c r="E743" t="s">
        <v>585</v>
      </c>
      <c r="F743" s="6">
        <v>4.6948356807511738E-3</v>
      </c>
      <c r="G743" t="s">
        <v>586</v>
      </c>
      <c r="H743" t="s">
        <v>587</v>
      </c>
      <c r="I743">
        <v>56.800000000000004</v>
      </c>
      <c r="J743" s="1">
        <v>-9.5961183309555054E-2</v>
      </c>
      <c r="K743" s="1">
        <v>0.14600938967136151</v>
      </c>
      <c r="L743" s="1">
        <v>0.3154929577464789</v>
      </c>
      <c r="M743" s="1">
        <v>0.26619718309859158</v>
      </c>
      <c r="N743" s="1">
        <v>-4.505219873688031E-4</v>
      </c>
    </row>
    <row r="744" spans="1:14" x14ac:dyDescent="0.35">
      <c r="A744">
        <v>7830615</v>
      </c>
      <c r="B744" t="s">
        <v>32</v>
      </c>
      <c r="C744" t="s">
        <v>96</v>
      </c>
      <c r="D744" t="s">
        <v>305</v>
      </c>
      <c r="E744" t="s">
        <v>620</v>
      </c>
      <c r="F744" s="6">
        <v>2.3474178403755867E-2</v>
      </c>
      <c r="G744" t="s">
        <v>621</v>
      </c>
      <c r="H744" t="s">
        <v>622</v>
      </c>
      <c r="I744">
        <v>67.290000000000006</v>
      </c>
      <c r="J744" s="1">
        <v>-8.1567831337451935E-2</v>
      </c>
      <c r="K744" s="1">
        <v>0.89671361502347424</v>
      </c>
      <c r="L744" s="1">
        <v>1.7699530516431925</v>
      </c>
      <c r="M744" s="1">
        <v>1.5798122782102773</v>
      </c>
      <c r="N744" s="1">
        <v>-1.9147378248228152E-3</v>
      </c>
    </row>
    <row r="745" spans="1:14" x14ac:dyDescent="0.35">
      <c r="A745">
        <v>7830615</v>
      </c>
      <c r="B745" t="s">
        <v>32</v>
      </c>
      <c r="C745" t="s">
        <v>96</v>
      </c>
      <c r="D745" t="s">
        <v>305</v>
      </c>
      <c r="E745" t="s">
        <v>738</v>
      </c>
      <c r="F745" s="6">
        <v>1.8779342723004695E-2</v>
      </c>
      <c r="G745" t="s">
        <v>739</v>
      </c>
      <c r="H745" t="s">
        <v>188</v>
      </c>
      <c r="I745">
        <v>62.184999999999995</v>
      </c>
      <c r="J745" s="1">
        <v>-8.9100755751132965E-2</v>
      </c>
      <c r="K745" s="1">
        <v>0.67042253521126771</v>
      </c>
      <c r="L745" s="1">
        <v>1.4009389671361501</v>
      </c>
      <c r="M745" s="1">
        <v>1.1680751316983935</v>
      </c>
      <c r="N745" s="1">
        <v>-1.6732536291292576E-3</v>
      </c>
    </row>
    <row r="746" spans="1:14" x14ac:dyDescent="0.35">
      <c r="A746">
        <v>7830615</v>
      </c>
      <c r="B746" t="s">
        <v>32</v>
      </c>
      <c r="C746" t="s">
        <v>96</v>
      </c>
      <c r="D746" t="s">
        <v>305</v>
      </c>
      <c r="E746" t="s">
        <v>740</v>
      </c>
      <c r="F746" s="6">
        <v>4.6948356807511738E-3</v>
      </c>
      <c r="G746" t="s">
        <v>336</v>
      </c>
      <c r="H746" t="s">
        <v>741</v>
      </c>
      <c r="I746">
        <v>70.914999999999992</v>
      </c>
      <c r="J746" s="1">
        <v>1.9454747438430786E-2</v>
      </c>
      <c r="K746" s="1">
        <v>0.18075117370892019</v>
      </c>
      <c r="L746" s="1">
        <v>0.4089201877934272</v>
      </c>
      <c r="M746" s="1">
        <v>0.33333333333333331</v>
      </c>
      <c r="N746" s="1">
        <v>9.1336842433947357E-5</v>
      </c>
    </row>
    <row r="747" spans="1:14" x14ac:dyDescent="0.35">
      <c r="A747">
        <v>7830615</v>
      </c>
      <c r="B747" t="s">
        <v>32</v>
      </c>
      <c r="C747" t="s">
        <v>96</v>
      </c>
      <c r="D747" t="s">
        <v>305</v>
      </c>
      <c r="E747" t="s">
        <v>744</v>
      </c>
      <c r="F747" s="6">
        <v>4.6948356807511738E-3</v>
      </c>
      <c r="G747" t="s">
        <v>745</v>
      </c>
      <c r="H747" t="s">
        <v>619</v>
      </c>
      <c r="I747">
        <v>59.844999999999999</v>
      </c>
      <c r="J747" s="1">
        <v>-4.9249075353145599E-2</v>
      </c>
      <c r="K747" s="1">
        <v>0.16431924882629109</v>
      </c>
      <c r="L747" s="1">
        <v>0.37183098591549296</v>
      </c>
      <c r="M747" s="1">
        <v>0.28075117012704481</v>
      </c>
      <c r="N747" s="1">
        <v>-2.3121631621195117E-4</v>
      </c>
    </row>
    <row r="748" spans="1:14" x14ac:dyDescent="0.35">
      <c r="A748">
        <v>7830615</v>
      </c>
      <c r="B748" t="s">
        <v>32</v>
      </c>
      <c r="C748" t="s">
        <v>96</v>
      </c>
      <c r="D748" t="s">
        <v>305</v>
      </c>
      <c r="E748" t="s">
        <v>932</v>
      </c>
      <c r="F748" s="6">
        <v>9.3896713615023476E-3</v>
      </c>
      <c r="G748" t="s">
        <v>769</v>
      </c>
      <c r="H748" t="s">
        <v>373</v>
      </c>
      <c r="I748">
        <v>73.89</v>
      </c>
      <c r="J748" s="1">
        <v>2.1686194464564323E-2</v>
      </c>
      <c r="K748" s="1">
        <v>0.4403755868544601</v>
      </c>
      <c r="L748" s="1">
        <v>0.78873239436619724</v>
      </c>
      <c r="M748" s="1">
        <v>0.69389672794252499</v>
      </c>
      <c r="N748" s="1">
        <v>2.0362623910389038E-4</v>
      </c>
    </row>
    <row r="749" spans="1:14" x14ac:dyDescent="0.35">
      <c r="A749">
        <v>7830615</v>
      </c>
      <c r="B749" t="s">
        <v>32</v>
      </c>
      <c r="C749" t="s">
        <v>96</v>
      </c>
      <c r="D749" t="s">
        <v>305</v>
      </c>
      <c r="E749" t="s">
        <v>749</v>
      </c>
      <c r="F749" s="6">
        <v>4.6948356807511738E-3</v>
      </c>
      <c r="G749" t="s">
        <v>750</v>
      </c>
      <c r="H749" t="s">
        <v>751</v>
      </c>
      <c r="I749">
        <v>55.419999999999995</v>
      </c>
      <c r="J749" s="1">
        <v>-9.4249092042446136E-2</v>
      </c>
      <c r="K749" s="1">
        <v>0.11877934272300471</v>
      </c>
      <c r="L749" s="1">
        <v>0.32676056338028164</v>
      </c>
      <c r="M749" s="1">
        <v>0.26009390387736575</v>
      </c>
      <c r="N749" s="1">
        <v>-4.4248400019927765E-4</v>
      </c>
    </row>
    <row r="750" spans="1:14" x14ac:dyDescent="0.35">
      <c r="A750">
        <v>7830615</v>
      </c>
      <c r="B750" t="s">
        <v>32</v>
      </c>
      <c r="C750" t="s">
        <v>96</v>
      </c>
      <c r="D750" t="s">
        <v>305</v>
      </c>
      <c r="E750" t="s">
        <v>1772</v>
      </c>
      <c r="F750" s="6">
        <v>4.6948356807511738E-3</v>
      </c>
      <c r="G750" t="s">
        <v>545</v>
      </c>
      <c r="H750" t="s">
        <v>155</v>
      </c>
      <c r="I750">
        <v>74.460000000000008</v>
      </c>
      <c r="J750" s="1">
        <v>3.3903516829013824E-2</v>
      </c>
      <c r="K750" s="1">
        <v>0.21126760563380281</v>
      </c>
      <c r="L750" s="1">
        <v>0.41690140845070423</v>
      </c>
      <c r="M750" s="1">
        <v>0.34976525821596244</v>
      </c>
      <c r="N750" s="1">
        <v>1.59171440511802E-4</v>
      </c>
    </row>
    <row r="751" spans="1:14" x14ac:dyDescent="0.35">
      <c r="A751">
        <v>7830615</v>
      </c>
      <c r="B751" t="s">
        <v>32</v>
      </c>
      <c r="C751" t="s">
        <v>96</v>
      </c>
      <c r="D751" t="s">
        <v>305</v>
      </c>
      <c r="E751" t="s">
        <v>753</v>
      </c>
      <c r="F751" s="6">
        <v>4.6948356807511738E-3</v>
      </c>
      <c r="G751" t="s">
        <v>754</v>
      </c>
      <c r="H751" t="s">
        <v>233</v>
      </c>
      <c r="I751">
        <v>71.7</v>
      </c>
      <c r="J751" s="1">
        <v>2.377132885158062E-2</v>
      </c>
      <c r="K751" s="1">
        <v>0.21830985915492959</v>
      </c>
      <c r="L751" s="1">
        <v>0.3835680751173709</v>
      </c>
      <c r="M751" s="1">
        <v>0.33661970398235769</v>
      </c>
      <c r="N751" s="1">
        <v>1.1160248287127052E-4</v>
      </c>
    </row>
    <row r="752" spans="1:14" x14ac:dyDescent="0.35">
      <c r="A752">
        <v>7830615</v>
      </c>
      <c r="B752" t="s">
        <v>32</v>
      </c>
      <c r="C752" t="s">
        <v>96</v>
      </c>
      <c r="D752" t="s">
        <v>305</v>
      </c>
      <c r="E752" t="s">
        <v>755</v>
      </c>
      <c r="F752" s="6">
        <v>9.3896713615023476E-3</v>
      </c>
      <c r="G752" t="s">
        <v>756</v>
      </c>
      <c r="H752" t="s">
        <v>549</v>
      </c>
      <c r="I752">
        <v>47.734999999999992</v>
      </c>
      <c r="J752" s="1">
        <v>-0.14889876544475555</v>
      </c>
      <c r="K752" s="1">
        <v>0.23568075117370893</v>
      </c>
      <c r="L752" s="1">
        <v>0.63192488262910795</v>
      </c>
      <c r="M752" s="1">
        <v>0.4488262839160615</v>
      </c>
      <c r="N752" s="1">
        <v>-1.3981104736596765E-3</v>
      </c>
    </row>
    <row r="753" spans="1:14" x14ac:dyDescent="0.35">
      <c r="A753">
        <v>7830615</v>
      </c>
      <c r="B753" t="s">
        <v>32</v>
      </c>
      <c r="C753" t="s">
        <v>96</v>
      </c>
      <c r="D753" t="s">
        <v>305</v>
      </c>
      <c r="E753" t="s">
        <v>1775</v>
      </c>
      <c r="F753" s="6">
        <v>4.6948356807511738E-3</v>
      </c>
      <c r="G753" t="s">
        <v>166</v>
      </c>
      <c r="H753" t="s">
        <v>211</v>
      </c>
      <c r="I753">
        <v>78.010000000000005</v>
      </c>
      <c r="J753" s="1">
        <v>-1.1357809416949749E-2</v>
      </c>
      <c r="K753" s="1">
        <v>0.2586854460093897</v>
      </c>
      <c r="L753" s="1">
        <v>0.42394366197183098</v>
      </c>
      <c r="M753" s="1">
        <v>0.36619718309859156</v>
      </c>
      <c r="N753" s="1">
        <v>-5.332304890586737E-5</v>
      </c>
    </row>
    <row r="754" spans="1:14" x14ac:dyDescent="0.35">
      <c r="A754">
        <v>7830615</v>
      </c>
      <c r="B754" t="s">
        <v>32</v>
      </c>
      <c r="C754" t="s">
        <v>96</v>
      </c>
      <c r="D754" t="s">
        <v>305</v>
      </c>
      <c r="E754" t="s">
        <v>759</v>
      </c>
      <c r="F754" s="6">
        <v>1.8779342723004695E-2</v>
      </c>
      <c r="G754" t="s">
        <v>383</v>
      </c>
      <c r="H754" t="s">
        <v>760</v>
      </c>
      <c r="I754">
        <v>68.454999999999998</v>
      </c>
      <c r="J754" s="1">
        <v>-4.5367669314146042E-2</v>
      </c>
      <c r="K754" s="1">
        <v>0.70985915492957741</v>
      </c>
      <c r="L754" s="1">
        <v>1.4516431924882629</v>
      </c>
      <c r="M754" s="1">
        <v>1.2863849765258217</v>
      </c>
      <c r="N754" s="1">
        <v>-8.5197501059429187E-4</v>
      </c>
    </row>
    <row r="755" spans="1:14" x14ac:dyDescent="0.35">
      <c r="A755">
        <v>7830615</v>
      </c>
      <c r="B755" t="s">
        <v>32</v>
      </c>
      <c r="C755" t="s">
        <v>96</v>
      </c>
      <c r="D755" t="s">
        <v>305</v>
      </c>
      <c r="E755" t="s">
        <v>761</v>
      </c>
      <c r="F755" s="6">
        <v>9.3896713615023476E-3</v>
      </c>
      <c r="G755" t="s">
        <v>754</v>
      </c>
      <c r="H755" t="s">
        <v>762</v>
      </c>
      <c r="I755">
        <v>64.53</v>
      </c>
      <c r="J755" s="1">
        <v>0</v>
      </c>
      <c r="K755" s="1">
        <v>0.43661971830985918</v>
      </c>
      <c r="L755" s="1">
        <v>0.7586854460093897</v>
      </c>
      <c r="M755" s="1">
        <v>0.53521126760563387</v>
      </c>
      <c r="N755" s="1">
        <v>0</v>
      </c>
    </row>
    <row r="756" spans="1:14" x14ac:dyDescent="0.35">
      <c r="A756">
        <v>7830615</v>
      </c>
      <c r="B756" t="s">
        <v>32</v>
      </c>
      <c r="C756" t="s">
        <v>96</v>
      </c>
      <c r="D756" t="s">
        <v>305</v>
      </c>
      <c r="E756" t="s">
        <v>412</v>
      </c>
      <c r="F756" s="6">
        <v>9.3896713615023476E-3</v>
      </c>
      <c r="G756" t="s">
        <v>331</v>
      </c>
      <c r="H756" t="s">
        <v>413</v>
      </c>
      <c r="I756">
        <v>64.564999999999998</v>
      </c>
      <c r="J756" s="1">
        <v>-1.8161805346608162E-2</v>
      </c>
      <c r="K756" s="1">
        <v>0.38028169014084506</v>
      </c>
      <c r="L756" s="1">
        <v>0.7896713615023474</v>
      </c>
      <c r="M756" s="1">
        <v>0.60563380281690138</v>
      </c>
      <c r="N756" s="1">
        <v>-1.7053338353622687E-4</v>
      </c>
    </row>
    <row r="757" spans="1:14" x14ac:dyDescent="0.35">
      <c r="A757">
        <v>7830615</v>
      </c>
      <c r="B757" t="s">
        <v>32</v>
      </c>
      <c r="C757" t="s">
        <v>96</v>
      </c>
      <c r="D757" t="s">
        <v>305</v>
      </c>
      <c r="E757" t="s">
        <v>763</v>
      </c>
      <c r="F757" s="6">
        <v>4.6948356807511738E-3</v>
      </c>
      <c r="G757" t="s">
        <v>388</v>
      </c>
      <c r="H757" t="s">
        <v>543</v>
      </c>
      <c r="I757">
        <v>68.14</v>
      </c>
      <c r="J757" s="1">
        <v>-6.5886884927749634E-2</v>
      </c>
      <c r="K757" s="1">
        <v>0.23427230046948358</v>
      </c>
      <c r="L757" s="1">
        <v>0.36197183098591545</v>
      </c>
      <c r="M757" s="1">
        <v>0.32018777909972856</v>
      </c>
      <c r="N757" s="1">
        <v>-3.093280982523457E-4</v>
      </c>
    </row>
    <row r="758" spans="1:14" x14ac:dyDescent="0.35">
      <c r="A758">
        <v>7830615</v>
      </c>
      <c r="B758" t="s">
        <v>32</v>
      </c>
      <c r="C758" t="s">
        <v>96</v>
      </c>
      <c r="D758" t="s">
        <v>305</v>
      </c>
      <c r="E758" t="s">
        <v>764</v>
      </c>
      <c r="F758" s="6">
        <v>9.3896713615023476E-3</v>
      </c>
      <c r="G758" t="s">
        <v>307</v>
      </c>
      <c r="H758" t="s">
        <v>765</v>
      </c>
      <c r="I758">
        <v>75.14</v>
      </c>
      <c r="J758" s="1">
        <v>8.0654323101043701E-2</v>
      </c>
      <c r="K758" s="1">
        <v>0.4</v>
      </c>
      <c r="L758" s="1">
        <v>0.9061032863849765</v>
      </c>
      <c r="M758" s="1">
        <v>0.70610325772997362</v>
      </c>
      <c r="N758" s="1">
        <v>7.5731758780322729E-4</v>
      </c>
    </row>
    <row r="759" spans="1:14" x14ac:dyDescent="0.35">
      <c r="A759">
        <v>7830615</v>
      </c>
      <c r="B759" t="s">
        <v>32</v>
      </c>
      <c r="C759" t="s">
        <v>96</v>
      </c>
      <c r="D759" t="s">
        <v>305</v>
      </c>
      <c r="E759" t="s">
        <v>766</v>
      </c>
      <c r="F759" s="6">
        <v>9.3896713615023476E-3</v>
      </c>
      <c r="G759" t="s">
        <v>767</v>
      </c>
      <c r="H759" t="s">
        <v>413</v>
      </c>
      <c r="I759">
        <v>63.344999999999992</v>
      </c>
      <c r="J759" s="1">
        <v>-1.4301140792667866E-2</v>
      </c>
      <c r="K759" s="1">
        <v>0.3380281690140845</v>
      </c>
      <c r="L759" s="1">
        <v>0.7896713615023474</v>
      </c>
      <c r="M759" s="1">
        <v>0.59436619001934787</v>
      </c>
      <c r="N759" s="1">
        <v>-1.3428301213772644E-4</v>
      </c>
    </row>
    <row r="760" spans="1:14" x14ac:dyDescent="0.35">
      <c r="A760">
        <v>7830615</v>
      </c>
      <c r="B760" t="s">
        <v>32</v>
      </c>
      <c r="C760" t="s">
        <v>96</v>
      </c>
      <c r="D760" t="s">
        <v>305</v>
      </c>
      <c r="E760" t="s">
        <v>1781</v>
      </c>
      <c r="F760" s="6">
        <v>4.6948356807511738E-3</v>
      </c>
      <c r="G760" t="s">
        <v>1782</v>
      </c>
      <c r="H760" t="s">
        <v>1051</v>
      </c>
      <c r="I760">
        <v>63.86</v>
      </c>
      <c r="J760" s="1">
        <v>-2.5780808180570602E-2</v>
      </c>
      <c r="K760" s="1">
        <v>0.21032863849765257</v>
      </c>
      <c r="L760" s="1">
        <v>0.39765258215962446</v>
      </c>
      <c r="M760" s="1">
        <v>0.30000000716375075</v>
      </c>
      <c r="N760" s="1">
        <v>-1.2103665812474461E-4</v>
      </c>
    </row>
    <row r="761" spans="1:14" x14ac:dyDescent="0.35">
      <c r="A761">
        <v>7830615</v>
      </c>
      <c r="B761" t="s">
        <v>32</v>
      </c>
      <c r="C761" t="s">
        <v>96</v>
      </c>
      <c r="D761" t="s">
        <v>414</v>
      </c>
      <c r="E761" t="s">
        <v>1149</v>
      </c>
      <c r="F761" s="6">
        <v>4.6948356807511738E-3</v>
      </c>
      <c r="G761" t="s">
        <v>754</v>
      </c>
      <c r="H761" t="s">
        <v>959</v>
      </c>
      <c r="I761">
        <v>71.545000000000002</v>
      </c>
      <c r="J761" s="1">
        <v>5.6230002082884312E-3</v>
      </c>
      <c r="K761" s="1">
        <v>0.21830985915492959</v>
      </c>
      <c r="L761" s="1">
        <v>0.40563380281690142</v>
      </c>
      <c r="M761" s="1">
        <v>0.33568075117370894</v>
      </c>
      <c r="N761" s="1">
        <v>2.6399062010743809E-5</v>
      </c>
    </row>
    <row r="762" spans="1:14" x14ac:dyDescent="0.35">
      <c r="A762">
        <v>7830615</v>
      </c>
      <c r="B762" t="s">
        <v>32</v>
      </c>
      <c r="C762" t="s">
        <v>96</v>
      </c>
      <c r="D762" t="s">
        <v>414</v>
      </c>
      <c r="E762" t="s">
        <v>424</v>
      </c>
      <c r="F762" s="6">
        <v>9.3896713615023476E-3</v>
      </c>
      <c r="G762" t="s">
        <v>425</v>
      </c>
      <c r="H762" t="s">
        <v>426</v>
      </c>
      <c r="I762">
        <v>81.290000000000006</v>
      </c>
      <c r="J762" s="1">
        <v>4.6075150370597839E-2</v>
      </c>
      <c r="K762" s="1">
        <v>0.61502347417840375</v>
      </c>
      <c r="L762" s="1">
        <v>0.80751173708920188</v>
      </c>
      <c r="M762" s="1">
        <v>0.76338031034514375</v>
      </c>
      <c r="N762" s="1">
        <v>4.326305199117168E-4</v>
      </c>
    </row>
    <row r="763" spans="1:14" x14ac:dyDescent="0.35">
      <c r="A763">
        <v>7830615</v>
      </c>
      <c r="B763" t="s">
        <v>32</v>
      </c>
      <c r="C763" t="s">
        <v>96</v>
      </c>
      <c r="D763" t="s">
        <v>472</v>
      </c>
      <c r="E763" t="s">
        <v>1310</v>
      </c>
      <c r="F763" s="6">
        <v>4.6948356807511738E-3</v>
      </c>
      <c r="G763" t="s">
        <v>1311</v>
      </c>
      <c r="H763" t="s">
        <v>323</v>
      </c>
      <c r="I763">
        <v>75.38</v>
      </c>
      <c r="J763" s="1">
        <v>-2.2844983264803886E-2</v>
      </c>
      <c r="K763" s="1">
        <v>0.25446009389671365</v>
      </c>
      <c r="L763" s="1">
        <v>0.38873239436619716</v>
      </c>
      <c r="M763" s="1">
        <v>0.35399061749238925</v>
      </c>
      <c r="N763" s="1">
        <v>-1.0725344255776472E-4</v>
      </c>
    </row>
    <row r="764" spans="1:14" x14ac:dyDescent="0.35">
      <c r="A764">
        <v>7830615</v>
      </c>
      <c r="B764" t="s">
        <v>32</v>
      </c>
      <c r="C764" t="s">
        <v>96</v>
      </c>
      <c r="D764" t="s">
        <v>472</v>
      </c>
      <c r="E764" t="s">
        <v>1312</v>
      </c>
      <c r="F764" s="6">
        <v>6.1032863849765258E-2</v>
      </c>
      <c r="G764" t="s">
        <v>198</v>
      </c>
      <c r="H764" t="s">
        <v>264</v>
      </c>
      <c r="I764">
        <v>76.08</v>
      </c>
      <c r="J764" s="1">
        <v>7.1100808680057526E-2</v>
      </c>
      <c r="K764" s="1">
        <v>3.1737089201877935</v>
      </c>
      <c r="L764" s="1">
        <v>5.2</v>
      </c>
      <c r="M764" s="1">
        <v>4.6446008458383767</v>
      </c>
      <c r="N764" s="1">
        <v>4.3394859757781585E-3</v>
      </c>
    </row>
    <row r="765" spans="1:14" x14ac:dyDescent="0.35">
      <c r="A765">
        <v>7830615</v>
      </c>
      <c r="B765" t="s">
        <v>32</v>
      </c>
      <c r="C765" t="s">
        <v>96</v>
      </c>
      <c r="D765" t="s">
        <v>472</v>
      </c>
      <c r="E765" t="s">
        <v>1315</v>
      </c>
      <c r="F765" s="6">
        <v>1.4084507042253521E-2</v>
      </c>
      <c r="G765" t="s">
        <v>586</v>
      </c>
      <c r="H765" t="s">
        <v>1316</v>
      </c>
      <c r="I765">
        <v>61.17</v>
      </c>
      <c r="J765" s="1">
        <v>-4.2392026633024216E-2</v>
      </c>
      <c r="K765" s="1">
        <v>0.43802816901408453</v>
      </c>
      <c r="L765" s="1">
        <v>1.056338028169014</v>
      </c>
      <c r="M765" s="1">
        <v>0.86197184173154162</v>
      </c>
      <c r="N765" s="1">
        <v>-5.9707079764822839E-4</v>
      </c>
    </row>
    <row r="766" spans="1:14" x14ac:dyDescent="0.35">
      <c r="A766">
        <v>7830615</v>
      </c>
      <c r="B766" t="s">
        <v>32</v>
      </c>
      <c r="C766" t="s">
        <v>96</v>
      </c>
      <c r="D766" t="s">
        <v>472</v>
      </c>
      <c r="E766" t="s">
        <v>919</v>
      </c>
      <c r="F766" s="6">
        <v>4.6948356807511738E-3</v>
      </c>
      <c r="G766" t="s">
        <v>438</v>
      </c>
      <c r="H766" t="s">
        <v>325</v>
      </c>
      <c r="I766">
        <v>62.1</v>
      </c>
      <c r="J766" s="1">
        <v>-5.0801310688257217E-2</v>
      </c>
      <c r="K766" s="1">
        <v>0.24600938967136149</v>
      </c>
      <c r="L766" s="1">
        <v>0.33755868544600942</v>
      </c>
      <c r="M766" s="1">
        <v>0.29154928861089718</v>
      </c>
      <c r="N766" s="1">
        <v>-2.3850380604815595E-4</v>
      </c>
    </row>
    <row r="767" spans="1:14" x14ac:dyDescent="0.35">
      <c r="A767">
        <v>7830615</v>
      </c>
      <c r="B767" t="s">
        <v>32</v>
      </c>
      <c r="C767" t="s">
        <v>96</v>
      </c>
      <c r="D767" t="s">
        <v>472</v>
      </c>
      <c r="E767" t="s">
        <v>1317</v>
      </c>
      <c r="F767" s="6">
        <v>4.6948356807511735E-2</v>
      </c>
      <c r="G767" t="s">
        <v>1318</v>
      </c>
      <c r="H767" t="s">
        <v>600</v>
      </c>
      <c r="I767">
        <v>79.35499999999999</v>
      </c>
      <c r="J767" s="1">
        <v>7.8235529363155365E-2</v>
      </c>
      <c r="K767" s="1">
        <v>2.413145539906103</v>
      </c>
      <c r="L767" s="1">
        <v>4.5117370892018771</v>
      </c>
      <c r="M767" s="1">
        <v>3.723004838110695</v>
      </c>
      <c r="N767" s="1">
        <v>3.6730295475659795E-3</v>
      </c>
    </row>
    <row r="768" spans="1:14" x14ac:dyDescent="0.35">
      <c r="A768">
        <v>7830615</v>
      </c>
      <c r="B768" t="s">
        <v>32</v>
      </c>
      <c r="C768" t="s">
        <v>96</v>
      </c>
      <c r="D768" t="s">
        <v>472</v>
      </c>
      <c r="E768" t="s">
        <v>480</v>
      </c>
      <c r="F768" s="6">
        <v>1.4084507042253521E-2</v>
      </c>
      <c r="G768" t="s">
        <v>709</v>
      </c>
      <c r="H768" t="s">
        <v>447</v>
      </c>
      <c r="I768">
        <v>60.314999999999998</v>
      </c>
      <c r="J768" s="1">
        <v>6.1469264328479767E-3</v>
      </c>
      <c r="K768" s="1">
        <v>0.57183098591549297</v>
      </c>
      <c r="L768" s="1">
        <v>1.1211267605633801</v>
      </c>
      <c r="M768" s="1">
        <v>0.85070424684336488</v>
      </c>
      <c r="N768" s="1">
        <v>8.6576428631661651E-5</v>
      </c>
    </row>
    <row r="769" spans="1:14" x14ac:dyDescent="0.35">
      <c r="A769">
        <v>7830615</v>
      </c>
      <c r="B769" t="s">
        <v>32</v>
      </c>
      <c r="C769" t="s">
        <v>96</v>
      </c>
      <c r="D769" t="s">
        <v>472</v>
      </c>
      <c r="E769" t="s">
        <v>1319</v>
      </c>
      <c r="F769" s="6">
        <v>9.3896713615023476E-3</v>
      </c>
      <c r="G769" t="s">
        <v>879</v>
      </c>
      <c r="H769" t="s">
        <v>998</v>
      </c>
      <c r="I769">
        <v>70.314999999999998</v>
      </c>
      <c r="J769" s="1">
        <v>-3.2541390508413315E-2</v>
      </c>
      <c r="K769" s="1">
        <v>0.39906103286384975</v>
      </c>
      <c r="L769" s="1">
        <v>0.76150234741784029</v>
      </c>
      <c r="M769" s="1">
        <v>0.66103287817726675</v>
      </c>
      <c r="N769" s="1">
        <v>-3.0555296252031281E-4</v>
      </c>
    </row>
    <row r="770" spans="1:14" x14ac:dyDescent="0.35">
      <c r="A770">
        <v>7830615</v>
      </c>
      <c r="B770" t="s">
        <v>32</v>
      </c>
      <c r="C770" t="s">
        <v>96</v>
      </c>
      <c r="D770" t="s">
        <v>472</v>
      </c>
      <c r="E770" t="s">
        <v>930</v>
      </c>
      <c r="F770" s="6">
        <v>4.6948356807511738E-3</v>
      </c>
      <c r="G770" t="s">
        <v>931</v>
      </c>
      <c r="H770" t="s">
        <v>502</v>
      </c>
      <c r="I770">
        <v>71.66</v>
      </c>
      <c r="J770" s="1">
        <v>-4.4877175241708755E-2</v>
      </c>
      <c r="K770" s="1">
        <v>0.22910798122065726</v>
      </c>
      <c r="L770" s="1">
        <v>0.36713615023474183</v>
      </c>
      <c r="M770" s="1">
        <v>0.33661970398235769</v>
      </c>
      <c r="N770" s="1">
        <v>-2.1069096357609744E-4</v>
      </c>
    </row>
    <row r="771" spans="1:14" x14ac:dyDescent="0.35">
      <c r="A771">
        <v>7830615</v>
      </c>
      <c r="B771" t="s">
        <v>32</v>
      </c>
      <c r="C771" t="s">
        <v>96</v>
      </c>
      <c r="D771" t="s">
        <v>472</v>
      </c>
      <c r="E771" t="s">
        <v>624</v>
      </c>
      <c r="F771" s="6">
        <v>1.4084507042253521E-2</v>
      </c>
      <c r="G771" t="s">
        <v>625</v>
      </c>
      <c r="H771" t="s">
        <v>328</v>
      </c>
      <c r="I771">
        <v>76.569999999999993</v>
      </c>
      <c r="J771" s="1">
        <v>7.4926681816577911E-2</v>
      </c>
      <c r="K771" s="1">
        <v>0.66901408450704225</v>
      </c>
      <c r="L771" s="1">
        <v>1.3295774647887324</v>
      </c>
      <c r="M771" s="1">
        <v>1.0788732179453675</v>
      </c>
      <c r="N771" s="1">
        <v>1.0553053776982805E-3</v>
      </c>
    </row>
    <row r="772" spans="1:14" x14ac:dyDescent="0.35">
      <c r="A772">
        <v>7830615</v>
      </c>
      <c r="B772" t="s">
        <v>32</v>
      </c>
      <c r="C772" t="s">
        <v>96</v>
      </c>
      <c r="D772" t="s">
        <v>472</v>
      </c>
      <c r="E772" t="s">
        <v>473</v>
      </c>
      <c r="F772" s="6">
        <v>3.2863849765258218E-2</v>
      </c>
      <c r="G772" t="s">
        <v>474</v>
      </c>
      <c r="H772" t="s">
        <v>475</v>
      </c>
      <c r="I772">
        <v>55.35</v>
      </c>
      <c r="J772" s="1">
        <v>-9.0270496904850006E-2</v>
      </c>
      <c r="K772" s="1">
        <v>1.1568075117370893</v>
      </c>
      <c r="L772" s="1">
        <v>2.234741784037559</v>
      </c>
      <c r="M772" s="1">
        <v>1.8206573271415605</v>
      </c>
      <c r="N772" s="1">
        <v>-2.9666360485161975E-3</v>
      </c>
    </row>
    <row r="773" spans="1:14" x14ac:dyDescent="0.35">
      <c r="A773">
        <v>7830615</v>
      </c>
      <c r="B773" t="s">
        <v>32</v>
      </c>
      <c r="C773" t="s">
        <v>96</v>
      </c>
      <c r="D773" t="s">
        <v>472</v>
      </c>
      <c r="E773" t="s">
        <v>626</v>
      </c>
      <c r="F773" s="6">
        <v>2.3474178403755867E-2</v>
      </c>
      <c r="G773" t="s">
        <v>627</v>
      </c>
      <c r="H773" t="s">
        <v>628</v>
      </c>
      <c r="I773">
        <v>67.709999999999994</v>
      </c>
      <c r="J773" s="1">
        <v>2.0955594256520271E-2</v>
      </c>
      <c r="K773" s="1">
        <v>0.73239436619718301</v>
      </c>
      <c r="L773" s="1">
        <v>1.9671361502347415</v>
      </c>
      <c r="M773" s="1">
        <v>1.5892018062967648</v>
      </c>
      <c r="N773" s="1">
        <v>4.9191535813427863E-4</v>
      </c>
    </row>
    <row r="774" spans="1:14" x14ac:dyDescent="0.35">
      <c r="A774">
        <v>7830615</v>
      </c>
      <c r="B774" t="s">
        <v>32</v>
      </c>
      <c r="C774" t="s">
        <v>96</v>
      </c>
      <c r="D774" t="s">
        <v>472</v>
      </c>
      <c r="E774" t="s">
        <v>1323</v>
      </c>
      <c r="F774" s="6">
        <v>4.6948356807511738E-3</v>
      </c>
      <c r="G774" t="s">
        <v>285</v>
      </c>
      <c r="H774" t="s">
        <v>173</v>
      </c>
      <c r="I774">
        <v>69.48</v>
      </c>
      <c r="J774" s="1">
        <v>-3.2772041857242584E-2</v>
      </c>
      <c r="K774" s="1">
        <v>0.19530516431924883</v>
      </c>
      <c r="L774" s="1">
        <v>0.36056338028169016</v>
      </c>
      <c r="M774" s="1">
        <v>0.32629107981220656</v>
      </c>
      <c r="N774" s="1">
        <v>-1.5385935144245346E-4</v>
      </c>
    </row>
    <row r="775" spans="1:14" x14ac:dyDescent="0.35">
      <c r="A775">
        <v>7830615</v>
      </c>
      <c r="B775" t="s">
        <v>32</v>
      </c>
      <c r="C775" t="s">
        <v>96</v>
      </c>
      <c r="D775" t="s">
        <v>472</v>
      </c>
      <c r="E775" t="s">
        <v>629</v>
      </c>
      <c r="F775" s="6">
        <v>9.3896713615023476E-3</v>
      </c>
      <c r="G775" t="s">
        <v>630</v>
      </c>
      <c r="H775" t="s">
        <v>631</v>
      </c>
      <c r="I775">
        <v>64.77000000000001</v>
      </c>
      <c r="J775" s="1">
        <v>5.2010636776685715E-2</v>
      </c>
      <c r="K775" s="1">
        <v>0.33615023474178402</v>
      </c>
      <c r="L775" s="1">
        <v>0.81220657276995312</v>
      </c>
      <c r="M775" s="1">
        <v>0.60845073288035501</v>
      </c>
      <c r="N775" s="1">
        <v>4.8836278663554663E-4</v>
      </c>
    </row>
    <row r="776" spans="1:14" x14ac:dyDescent="0.35">
      <c r="A776">
        <v>7830615</v>
      </c>
      <c r="B776" t="s">
        <v>32</v>
      </c>
      <c r="C776" t="s">
        <v>96</v>
      </c>
      <c r="D776" t="s">
        <v>472</v>
      </c>
      <c r="E776" t="s">
        <v>776</v>
      </c>
      <c r="F776" s="6">
        <v>9.3896713615023476E-3</v>
      </c>
      <c r="G776" t="s">
        <v>336</v>
      </c>
      <c r="H776" t="s">
        <v>777</v>
      </c>
      <c r="I776">
        <v>55.67</v>
      </c>
      <c r="J776" s="1">
        <v>-2.366967685520649E-2</v>
      </c>
      <c r="K776" s="1">
        <v>0.36150234741784038</v>
      </c>
      <c r="L776" s="1">
        <v>0.71830985915492962</v>
      </c>
      <c r="M776" s="1">
        <v>0.5230047019994315</v>
      </c>
      <c r="N776" s="1">
        <v>-2.2225048690334732E-4</v>
      </c>
    </row>
    <row r="777" spans="1:14" x14ac:dyDescent="0.35">
      <c r="A777">
        <v>7830615</v>
      </c>
      <c r="B777" t="s">
        <v>32</v>
      </c>
      <c r="C777" t="s">
        <v>96</v>
      </c>
      <c r="D777" t="s">
        <v>472</v>
      </c>
      <c r="E777" t="s">
        <v>778</v>
      </c>
      <c r="F777" s="6">
        <v>9.3896713615023476E-3</v>
      </c>
      <c r="G777" t="s">
        <v>779</v>
      </c>
      <c r="H777" t="s">
        <v>730</v>
      </c>
      <c r="I777">
        <v>67.13</v>
      </c>
      <c r="J777" s="1">
        <v>-3.5746410489082336E-2</v>
      </c>
      <c r="K777" s="1">
        <v>0.39436619718309862</v>
      </c>
      <c r="L777" s="1">
        <v>0.75492957746478884</v>
      </c>
      <c r="M777" s="1">
        <v>0.630046934029306</v>
      </c>
      <c r="N777" s="1">
        <v>-3.3564704684584356E-4</v>
      </c>
    </row>
    <row r="778" spans="1:14" x14ac:dyDescent="0.35">
      <c r="A778">
        <v>7830615</v>
      </c>
      <c r="B778" t="s">
        <v>32</v>
      </c>
      <c r="C778" t="s">
        <v>96</v>
      </c>
      <c r="D778" t="s">
        <v>472</v>
      </c>
      <c r="E778" t="s">
        <v>1324</v>
      </c>
      <c r="F778" s="6">
        <v>4.6948356807511738E-3</v>
      </c>
      <c r="G778" t="s">
        <v>1325</v>
      </c>
      <c r="H778" t="s">
        <v>652</v>
      </c>
      <c r="I778">
        <v>79.004999999999995</v>
      </c>
      <c r="J778" s="1">
        <v>3.0195992439985275E-2</v>
      </c>
      <c r="K778" s="1">
        <v>0.25117370892018781</v>
      </c>
      <c r="L778" s="1">
        <v>0.44366197183098594</v>
      </c>
      <c r="M778" s="1">
        <v>0.37136149518366712</v>
      </c>
      <c r="N778" s="1">
        <v>1.4176522272293558E-4</v>
      </c>
    </row>
    <row r="779" spans="1:14" x14ac:dyDescent="0.35">
      <c r="A779">
        <v>7830615</v>
      </c>
      <c r="B779" t="s">
        <v>32</v>
      </c>
      <c r="C779" t="s">
        <v>96</v>
      </c>
      <c r="D779" t="s">
        <v>472</v>
      </c>
      <c r="E779" t="s">
        <v>1326</v>
      </c>
      <c r="F779" s="6">
        <v>4.6948356807511738E-3</v>
      </c>
      <c r="G779" t="s">
        <v>1327</v>
      </c>
      <c r="H779" t="s">
        <v>1328</v>
      </c>
      <c r="I779">
        <v>59.195</v>
      </c>
      <c r="J779" s="1">
        <v>-5.3150594234466553E-2</v>
      </c>
      <c r="K779" s="1">
        <v>0.18215962441314554</v>
      </c>
      <c r="L779" s="1">
        <v>0.34037558685446012</v>
      </c>
      <c r="M779" s="1">
        <v>0.27793427588234487</v>
      </c>
      <c r="N779" s="1">
        <v>-2.495333062651012E-4</v>
      </c>
    </row>
    <row r="780" spans="1:14" x14ac:dyDescent="0.35">
      <c r="A780">
        <v>7830615</v>
      </c>
      <c r="B780" t="s">
        <v>32</v>
      </c>
      <c r="C780" t="s">
        <v>96</v>
      </c>
      <c r="D780" t="s">
        <v>472</v>
      </c>
      <c r="E780" t="s">
        <v>1329</v>
      </c>
      <c r="F780" s="6">
        <v>7.0422535211267609E-2</v>
      </c>
      <c r="G780" t="s">
        <v>1330</v>
      </c>
      <c r="H780" t="s">
        <v>852</v>
      </c>
      <c r="I780">
        <v>51.08</v>
      </c>
      <c r="J780" s="1">
        <v>-1.506632287055254E-2</v>
      </c>
      <c r="K780" s="1">
        <v>2.154929577464789</v>
      </c>
      <c r="L780" s="1">
        <v>5.471830985915493</v>
      </c>
      <c r="M780" s="1">
        <v>3.5985914418395137</v>
      </c>
      <c r="N780" s="1">
        <v>-1.0610086528558128E-3</v>
      </c>
    </row>
    <row r="781" spans="1:14" x14ac:dyDescent="0.35">
      <c r="A781">
        <v>7830615</v>
      </c>
      <c r="B781" t="s">
        <v>32</v>
      </c>
      <c r="C781" t="s">
        <v>96</v>
      </c>
      <c r="D781" t="s">
        <v>472</v>
      </c>
      <c r="E781" t="s">
        <v>1331</v>
      </c>
      <c r="F781" s="6">
        <v>9.3896713615023476E-3</v>
      </c>
      <c r="G781" t="s">
        <v>769</v>
      </c>
      <c r="H781" t="s">
        <v>206</v>
      </c>
      <c r="I781">
        <v>78.989999999999995</v>
      </c>
      <c r="J781" s="1">
        <v>0.24526131153106689</v>
      </c>
      <c r="K781" s="1">
        <v>0.4403755868544601</v>
      </c>
      <c r="L781" s="1">
        <v>0.93896713615023475</v>
      </c>
      <c r="M781" s="1">
        <v>0.74178403755868549</v>
      </c>
      <c r="N781" s="1">
        <v>2.3029231129677642E-3</v>
      </c>
    </row>
    <row r="782" spans="1:14" x14ac:dyDescent="0.35">
      <c r="A782">
        <v>7830615</v>
      </c>
      <c r="B782" t="s">
        <v>32</v>
      </c>
      <c r="C782" t="s">
        <v>96</v>
      </c>
      <c r="D782" t="s">
        <v>472</v>
      </c>
      <c r="E782" t="s">
        <v>954</v>
      </c>
      <c r="F782" s="6">
        <v>4.6948356807511738E-3</v>
      </c>
      <c r="G782" t="s">
        <v>955</v>
      </c>
      <c r="H782" t="s">
        <v>724</v>
      </c>
      <c r="I782">
        <v>58.28</v>
      </c>
      <c r="J782" s="1">
        <v>3.0511306598782539E-2</v>
      </c>
      <c r="K782" s="1">
        <v>0.17370892018779344</v>
      </c>
      <c r="L782" s="1">
        <v>0.39154929577464792</v>
      </c>
      <c r="M782" s="1">
        <v>0.27370891660591806</v>
      </c>
      <c r="N782" s="1">
        <v>1.4324557088630301E-4</v>
      </c>
    </row>
    <row r="783" spans="1:14" x14ac:dyDescent="0.35">
      <c r="A783">
        <v>7830615</v>
      </c>
      <c r="B783" t="s">
        <v>32</v>
      </c>
      <c r="C783" t="s">
        <v>96</v>
      </c>
      <c r="D783" t="s">
        <v>472</v>
      </c>
      <c r="E783" t="s">
        <v>1332</v>
      </c>
      <c r="F783" s="6">
        <v>1.8779342723004695E-2</v>
      </c>
      <c r="G783" t="s">
        <v>1333</v>
      </c>
      <c r="H783" t="s">
        <v>1039</v>
      </c>
      <c r="I783">
        <v>62.54</v>
      </c>
      <c r="J783" s="1">
        <v>-4.1665047407150269E-2</v>
      </c>
      <c r="K783" s="1">
        <v>0.59530516431924885</v>
      </c>
      <c r="L783" s="1">
        <v>1.4140845070422534</v>
      </c>
      <c r="M783" s="1">
        <v>1.175586825805091</v>
      </c>
      <c r="N783" s="1">
        <v>-7.8244220482911304E-4</v>
      </c>
    </row>
    <row r="784" spans="1:14" x14ac:dyDescent="0.35">
      <c r="A784">
        <v>7830615</v>
      </c>
      <c r="B784" t="s">
        <v>32</v>
      </c>
      <c r="C784" t="s">
        <v>96</v>
      </c>
      <c r="D784" t="s">
        <v>472</v>
      </c>
      <c r="E784" t="s">
        <v>958</v>
      </c>
      <c r="F784" s="6">
        <v>4.6948356807511738E-3</v>
      </c>
      <c r="G784" t="s">
        <v>524</v>
      </c>
      <c r="H784" t="s">
        <v>959</v>
      </c>
      <c r="I784">
        <v>58.135000000000005</v>
      </c>
      <c r="J784" s="1">
        <v>6.4272835850715637E-2</v>
      </c>
      <c r="K784" s="1">
        <v>0.17699530516431927</v>
      </c>
      <c r="L784" s="1">
        <v>0.40563380281690142</v>
      </c>
      <c r="M784" s="1">
        <v>0.27276994588789244</v>
      </c>
      <c r="N784" s="1">
        <v>3.0175040305500299E-4</v>
      </c>
    </row>
    <row r="785" spans="1:14" x14ac:dyDescent="0.35">
      <c r="A785">
        <v>7830615</v>
      </c>
      <c r="B785" t="s">
        <v>32</v>
      </c>
      <c r="C785" t="s">
        <v>96</v>
      </c>
      <c r="D785" t="s">
        <v>472</v>
      </c>
      <c r="E785" t="s">
        <v>960</v>
      </c>
      <c r="F785" s="6">
        <v>9.3896713615023476E-3</v>
      </c>
      <c r="G785" t="s">
        <v>745</v>
      </c>
      <c r="H785" t="s">
        <v>720</v>
      </c>
      <c r="I785">
        <v>61.704999999999998</v>
      </c>
      <c r="J785" s="1">
        <v>-0.12642665207386017</v>
      </c>
      <c r="K785" s="1">
        <v>0.32863849765258218</v>
      </c>
      <c r="L785" s="1">
        <v>0.65164319248826297</v>
      </c>
      <c r="M785" s="1">
        <v>0.58028168297709437</v>
      </c>
      <c r="N785" s="1">
        <v>-1.1871047143085461E-3</v>
      </c>
    </row>
    <row r="786" spans="1:14" x14ac:dyDescent="0.35">
      <c r="A786">
        <v>7830615</v>
      </c>
      <c r="B786" t="s">
        <v>32</v>
      </c>
      <c r="C786" t="s">
        <v>96</v>
      </c>
      <c r="D786" t="s">
        <v>472</v>
      </c>
      <c r="E786" t="s">
        <v>961</v>
      </c>
      <c r="F786" s="6">
        <v>1.4084507042253521E-2</v>
      </c>
      <c r="G786" t="s">
        <v>949</v>
      </c>
      <c r="H786" t="s">
        <v>962</v>
      </c>
      <c r="I786">
        <v>50.589999999999996</v>
      </c>
      <c r="J786" s="1">
        <v>-9.3199759721755981E-2</v>
      </c>
      <c r="K786" s="1">
        <v>0.52957746478873247</v>
      </c>
      <c r="L786" s="1">
        <v>0.91408450704225364</v>
      </c>
      <c r="M786" s="1">
        <v>0.712676034846776</v>
      </c>
      <c r="N786" s="1">
        <v>-1.3126726721374082E-3</v>
      </c>
    </row>
    <row r="787" spans="1:14" x14ac:dyDescent="0.35">
      <c r="A787">
        <v>7830615</v>
      </c>
      <c r="B787" t="s">
        <v>32</v>
      </c>
      <c r="C787" t="s">
        <v>96</v>
      </c>
      <c r="D787" t="s">
        <v>476</v>
      </c>
      <c r="E787" t="s">
        <v>1275</v>
      </c>
      <c r="F787" s="6">
        <v>4.6948356807511738E-3</v>
      </c>
      <c r="G787" t="s">
        <v>863</v>
      </c>
      <c r="H787" t="s">
        <v>1109</v>
      </c>
      <c r="I787">
        <v>71.87</v>
      </c>
      <c r="J787" s="1">
        <v>1.0543238371610641E-2</v>
      </c>
      <c r="K787" s="1">
        <v>0.28638497652582162</v>
      </c>
      <c r="L787" s="1">
        <v>0.37887323943661971</v>
      </c>
      <c r="M787" s="1">
        <v>0.33708921620543575</v>
      </c>
      <c r="N787" s="1">
        <v>4.9498771697702545E-5</v>
      </c>
    </row>
    <row r="788" spans="1:14" x14ac:dyDescent="0.35">
      <c r="A788">
        <v>7830615</v>
      </c>
      <c r="B788" t="s">
        <v>32</v>
      </c>
      <c r="C788" t="s">
        <v>96</v>
      </c>
      <c r="D788" t="s">
        <v>476</v>
      </c>
      <c r="E788" t="s">
        <v>486</v>
      </c>
      <c r="F788" s="6">
        <v>9.3896713615023476E-3</v>
      </c>
      <c r="G788" t="s">
        <v>487</v>
      </c>
      <c r="H788" t="s">
        <v>488</v>
      </c>
      <c r="I788">
        <v>74.314999999999998</v>
      </c>
      <c r="J788" s="1">
        <v>6.59937784075737E-2</v>
      </c>
      <c r="K788" s="1">
        <v>0.56338028169014087</v>
      </c>
      <c r="L788" s="1">
        <v>0.83755868544600942</v>
      </c>
      <c r="M788" s="1">
        <v>0.69765261081462737</v>
      </c>
      <c r="N788" s="1">
        <v>6.1965989115092676E-4</v>
      </c>
    </row>
    <row r="789" spans="1:14" x14ac:dyDescent="0.35">
      <c r="A789">
        <v>7830615</v>
      </c>
      <c r="B789" t="s">
        <v>32</v>
      </c>
      <c r="C789" t="s">
        <v>96</v>
      </c>
      <c r="D789" t="s">
        <v>492</v>
      </c>
      <c r="E789" t="s">
        <v>493</v>
      </c>
      <c r="F789" s="6">
        <v>9.3896713615023476E-3</v>
      </c>
      <c r="G789" t="s">
        <v>494</v>
      </c>
      <c r="H789" t="s">
        <v>304</v>
      </c>
      <c r="I789">
        <v>66.66</v>
      </c>
      <c r="J789" s="1">
        <v>4.1146479547023773E-2</v>
      </c>
      <c r="K789" s="1">
        <v>0.40657276995305164</v>
      </c>
      <c r="L789" s="1">
        <v>0.84319248826291082</v>
      </c>
      <c r="M789" s="1">
        <v>0.62535209834855487</v>
      </c>
      <c r="N789" s="1">
        <v>3.8635192062933123E-4</v>
      </c>
    </row>
    <row r="790" spans="1:14" x14ac:dyDescent="0.35">
      <c r="A790">
        <v>7830615</v>
      </c>
      <c r="B790" t="s">
        <v>32</v>
      </c>
      <c r="C790" t="s">
        <v>96</v>
      </c>
      <c r="D790" t="s">
        <v>492</v>
      </c>
      <c r="E790" t="s">
        <v>636</v>
      </c>
      <c r="F790" s="6">
        <v>4.6948356807511738E-3</v>
      </c>
      <c r="G790" t="s">
        <v>637</v>
      </c>
      <c r="H790" t="s">
        <v>513</v>
      </c>
      <c r="I790">
        <v>74.58</v>
      </c>
      <c r="J790" s="1">
        <v>9.9801279604434967E-2</v>
      </c>
      <c r="K790" s="1">
        <v>0.2384976525821596</v>
      </c>
      <c r="L790" s="1">
        <v>0.41126760563380282</v>
      </c>
      <c r="M790" s="1">
        <v>0.35023473462028681</v>
      </c>
      <c r="N790" s="1">
        <v>4.6855060847152569E-4</v>
      </c>
    </row>
    <row r="791" spans="1:14" x14ac:dyDescent="0.35">
      <c r="A791">
        <v>7830615</v>
      </c>
      <c r="B791" t="s">
        <v>32</v>
      </c>
      <c r="C791" t="s">
        <v>96</v>
      </c>
      <c r="D791" t="s">
        <v>492</v>
      </c>
      <c r="E791" t="s">
        <v>495</v>
      </c>
      <c r="F791" s="6">
        <v>4.6948356807511738E-3</v>
      </c>
      <c r="G791" t="s">
        <v>496</v>
      </c>
      <c r="H791" t="s">
        <v>223</v>
      </c>
      <c r="I791">
        <v>61.8</v>
      </c>
      <c r="J791" s="1">
        <v>-3.0193472281098366E-2</v>
      </c>
      <c r="K791" s="1">
        <v>0.27089201877934277</v>
      </c>
      <c r="L791" s="1">
        <v>0.36901408450704226</v>
      </c>
      <c r="M791" s="1">
        <v>0.29014084148854719</v>
      </c>
      <c r="N791" s="1">
        <v>-1.4175339099107214E-4</v>
      </c>
    </row>
    <row r="792" spans="1:14" x14ac:dyDescent="0.35">
      <c r="A792">
        <v>7830615</v>
      </c>
      <c r="B792" t="s">
        <v>32</v>
      </c>
      <c r="C792" t="s">
        <v>96</v>
      </c>
      <c r="D792" t="s">
        <v>492</v>
      </c>
      <c r="E792" t="s">
        <v>784</v>
      </c>
      <c r="F792" s="6">
        <v>9.3896713615023476E-3</v>
      </c>
      <c r="G792" t="s">
        <v>785</v>
      </c>
      <c r="H792" t="s">
        <v>786</v>
      </c>
      <c r="I792">
        <v>70.210000000000008</v>
      </c>
      <c r="J792" s="1">
        <v>0.1476096510887146</v>
      </c>
      <c r="K792" s="1">
        <v>0.46666666666666673</v>
      </c>
      <c r="L792" s="1">
        <v>0.91455399061032872</v>
      </c>
      <c r="M792" s="1">
        <v>0.65915490092246187</v>
      </c>
      <c r="N792" s="1">
        <v>1.3860061135090574E-3</v>
      </c>
    </row>
    <row r="793" spans="1:14" x14ac:dyDescent="0.35">
      <c r="A793">
        <v>7830615</v>
      </c>
      <c r="B793" t="s">
        <v>32</v>
      </c>
      <c r="C793" t="s">
        <v>96</v>
      </c>
      <c r="D793" t="s">
        <v>492</v>
      </c>
      <c r="E793" t="s">
        <v>787</v>
      </c>
      <c r="F793" s="6">
        <v>9.3896713615023476E-3</v>
      </c>
      <c r="G793" t="s">
        <v>788</v>
      </c>
      <c r="H793" t="s">
        <v>170</v>
      </c>
      <c r="I793">
        <v>76.414999999999992</v>
      </c>
      <c r="J793" s="1">
        <v>8.3522781729698181E-2</v>
      </c>
      <c r="K793" s="1">
        <v>0.44131455399061031</v>
      </c>
      <c r="L793" s="1">
        <v>0.87605633802816896</v>
      </c>
      <c r="M793" s="1">
        <v>0.71737090634628087</v>
      </c>
      <c r="N793" s="1">
        <v>7.8425147164035852E-4</v>
      </c>
    </row>
    <row r="794" spans="1:14" x14ac:dyDescent="0.35">
      <c r="A794">
        <v>7830615</v>
      </c>
      <c r="B794" t="s">
        <v>32</v>
      </c>
      <c r="C794" t="s">
        <v>96</v>
      </c>
      <c r="D794" t="s">
        <v>492</v>
      </c>
      <c r="E794" t="s">
        <v>638</v>
      </c>
      <c r="F794" s="6">
        <v>1.4084507042253521E-2</v>
      </c>
      <c r="G794" t="s">
        <v>639</v>
      </c>
      <c r="H794" t="s">
        <v>640</v>
      </c>
      <c r="I794">
        <v>74.139999999999986</v>
      </c>
      <c r="J794" s="1">
        <v>3.8857348263263702E-2</v>
      </c>
      <c r="K794" s="1">
        <v>0.71690140845070427</v>
      </c>
      <c r="L794" s="1">
        <v>1.1633802816901408</v>
      </c>
      <c r="M794" s="1">
        <v>1.045070379552707</v>
      </c>
      <c r="N794" s="1">
        <v>5.4728659525723523E-4</v>
      </c>
    </row>
    <row r="795" spans="1:14" x14ac:dyDescent="0.35">
      <c r="A795">
        <v>7830615</v>
      </c>
      <c r="B795" t="s">
        <v>32</v>
      </c>
      <c r="C795" t="s">
        <v>96</v>
      </c>
      <c r="D795" t="s">
        <v>492</v>
      </c>
      <c r="E795" t="s">
        <v>156</v>
      </c>
      <c r="F795" s="6">
        <v>4.6948356807511738E-3</v>
      </c>
      <c r="G795" t="s">
        <v>545</v>
      </c>
      <c r="H795" t="s">
        <v>791</v>
      </c>
      <c r="I795">
        <v>60.454999999999998</v>
      </c>
      <c r="J795" s="1">
        <v>6.3307437812909484E-4</v>
      </c>
      <c r="K795" s="1">
        <v>0.21126760563380281</v>
      </c>
      <c r="L795" s="1">
        <v>0.41079812206572769</v>
      </c>
      <c r="M795" s="1">
        <v>0.28356808228112163</v>
      </c>
      <c r="N795" s="1">
        <v>2.9721801790098348E-6</v>
      </c>
    </row>
    <row r="796" spans="1:14" x14ac:dyDescent="0.35">
      <c r="A796">
        <v>7830615</v>
      </c>
      <c r="B796" t="s">
        <v>32</v>
      </c>
      <c r="C796" t="s">
        <v>96</v>
      </c>
      <c r="D796" t="s">
        <v>492</v>
      </c>
      <c r="E796" t="s">
        <v>514</v>
      </c>
      <c r="F796" s="6">
        <v>4.6948356807511738E-3</v>
      </c>
      <c r="G796" t="s">
        <v>515</v>
      </c>
      <c r="H796" t="s">
        <v>491</v>
      </c>
      <c r="I796">
        <v>76.415000000000006</v>
      </c>
      <c r="J796" s="1">
        <v>-1.5521900495514274E-3</v>
      </c>
      <c r="K796" s="1">
        <v>0.27887323943661974</v>
      </c>
      <c r="L796" s="1">
        <v>0.37042253521126767</v>
      </c>
      <c r="M796" s="1">
        <v>0.35868545317314043</v>
      </c>
      <c r="N796" s="1">
        <v>-7.2872772279409733E-6</v>
      </c>
    </row>
    <row r="797" spans="1:14" x14ac:dyDescent="0.35">
      <c r="A797">
        <v>7830615</v>
      </c>
      <c r="B797" t="s">
        <v>32</v>
      </c>
      <c r="C797" t="s">
        <v>96</v>
      </c>
      <c r="D797" t="s">
        <v>710</v>
      </c>
      <c r="E797" t="s">
        <v>979</v>
      </c>
      <c r="F797" s="6">
        <v>4.6948356807511738E-3</v>
      </c>
      <c r="G797" t="s">
        <v>962</v>
      </c>
      <c r="H797" t="s">
        <v>221</v>
      </c>
      <c r="I797">
        <v>76.974999999999994</v>
      </c>
      <c r="J797" s="1">
        <v>1.4308018609881401E-2</v>
      </c>
      <c r="K797" s="1">
        <v>0.30469483568075123</v>
      </c>
      <c r="L797" s="1">
        <v>0.39014084507042252</v>
      </c>
      <c r="M797" s="1">
        <v>0.36150234741784038</v>
      </c>
      <c r="N797" s="1">
        <v>6.717379629052301E-5</v>
      </c>
    </row>
    <row r="798" spans="1:14" x14ac:dyDescent="0.35">
      <c r="A798">
        <v>7830615</v>
      </c>
      <c r="B798" t="s">
        <v>32</v>
      </c>
      <c r="C798" t="s">
        <v>96</v>
      </c>
      <c r="D798" t="s">
        <v>710</v>
      </c>
      <c r="E798" t="s">
        <v>1009</v>
      </c>
      <c r="F798" s="6">
        <v>4.6948356807511738E-3</v>
      </c>
      <c r="G798" t="s">
        <v>866</v>
      </c>
      <c r="H798" t="s">
        <v>1010</v>
      </c>
      <c r="I798">
        <v>71.114999999999995</v>
      </c>
      <c r="J798" s="1">
        <v>-6.6769085824489594E-2</v>
      </c>
      <c r="K798" s="1">
        <v>0.21079812206572771</v>
      </c>
      <c r="L798" s="1">
        <v>0.37136150234741783</v>
      </c>
      <c r="M798" s="1">
        <v>0.33427228614198212</v>
      </c>
      <c r="N798" s="1">
        <v>-3.1346988649995117E-4</v>
      </c>
    </row>
    <row r="799" spans="1:14" x14ac:dyDescent="0.35">
      <c r="A799">
        <v>7830615</v>
      </c>
      <c r="B799" t="s">
        <v>32</v>
      </c>
      <c r="C799" t="s">
        <v>96</v>
      </c>
      <c r="D799" t="s">
        <v>710</v>
      </c>
      <c r="E799" t="s">
        <v>1020</v>
      </c>
      <c r="F799" s="6">
        <v>4.6948356807511738E-3</v>
      </c>
      <c r="G799" t="s">
        <v>826</v>
      </c>
      <c r="H799" t="s">
        <v>597</v>
      </c>
      <c r="I799">
        <v>73.23</v>
      </c>
      <c r="J799" s="1">
        <v>-0.13505274057388306</v>
      </c>
      <c r="K799" s="1">
        <v>0.30046948356807512</v>
      </c>
      <c r="L799" s="1">
        <v>0.32910798122065726</v>
      </c>
      <c r="M799" s="1">
        <v>0.34366195750348444</v>
      </c>
      <c r="N799" s="1">
        <v>-6.3405042522949792E-4</v>
      </c>
    </row>
    <row r="800" spans="1:14" x14ac:dyDescent="0.35">
      <c r="A800">
        <v>7830615</v>
      </c>
      <c r="B800" t="s">
        <v>32</v>
      </c>
      <c r="C800" t="s">
        <v>96</v>
      </c>
      <c r="D800" t="s">
        <v>199</v>
      </c>
      <c r="E800" t="s">
        <v>1785</v>
      </c>
      <c r="F800" s="6">
        <v>4.6948356807511738E-3</v>
      </c>
      <c r="G800" t="s">
        <v>1096</v>
      </c>
      <c r="H800" t="s">
        <v>221</v>
      </c>
      <c r="I800">
        <v>69.27</v>
      </c>
      <c r="J800" s="1">
        <v>2.3818771296646446E-4</v>
      </c>
      <c r="K800" s="1">
        <v>0.25258215962441316</v>
      </c>
      <c r="L800" s="1">
        <v>0.39014084507042252</v>
      </c>
      <c r="M800" s="1">
        <v>0.32488261478047975</v>
      </c>
      <c r="N800" s="1">
        <v>1.1182521735514765E-6</v>
      </c>
    </row>
    <row r="801" spans="1:14" x14ac:dyDescent="0.35">
      <c r="A801">
        <v>7830615</v>
      </c>
      <c r="B801" t="s">
        <v>32</v>
      </c>
      <c r="C801" t="s">
        <v>96</v>
      </c>
      <c r="D801" t="s">
        <v>199</v>
      </c>
      <c r="E801" t="s">
        <v>1815</v>
      </c>
      <c r="F801" s="6">
        <v>9.3896713615023476E-3</v>
      </c>
      <c r="G801" t="s">
        <v>515</v>
      </c>
      <c r="H801" t="s">
        <v>1108</v>
      </c>
      <c r="I801">
        <v>69.224999999999994</v>
      </c>
      <c r="J801" s="1">
        <v>-0.14496634900569916</v>
      </c>
      <c r="K801" s="1">
        <v>0.55774647887323947</v>
      </c>
      <c r="L801" s="1">
        <v>0.64600938967136146</v>
      </c>
      <c r="M801" s="1">
        <v>0.65070425400711562</v>
      </c>
      <c r="N801" s="1">
        <v>-1.3611863756403677E-3</v>
      </c>
    </row>
    <row r="802" spans="1:14" x14ac:dyDescent="0.35">
      <c r="A802">
        <v>7830615</v>
      </c>
      <c r="B802" t="s">
        <v>32</v>
      </c>
      <c r="C802" t="s">
        <v>96</v>
      </c>
      <c r="D802" t="s">
        <v>199</v>
      </c>
      <c r="E802" t="s">
        <v>1816</v>
      </c>
      <c r="F802" s="6">
        <v>4.6948356807511738E-3</v>
      </c>
      <c r="G802" t="s">
        <v>1253</v>
      </c>
      <c r="H802" t="s">
        <v>640</v>
      </c>
      <c r="I802">
        <v>75.614999999999995</v>
      </c>
      <c r="J802" s="1">
        <v>-6.2331873923540115E-2</v>
      </c>
      <c r="K802" s="1">
        <v>0.28967136150234746</v>
      </c>
      <c r="L802" s="1">
        <v>0.38779342723004695</v>
      </c>
      <c r="M802" s="1">
        <v>0.354929570301038</v>
      </c>
      <c r="N802" s="1">
        <v>-2.9263790574431982E-4</v>
      </c>
    </row>
    <row r="803" spans="1:14" x14ac:dyDescent="0.35">
      <c r="A803">
        <v>7830615</v>
      </c>
      <c r="B803" t="s">
        <v>32</v>
      </c>
      <c r="C803" t="s">
        <v>96</v>
      </c>
      <c r="D803" t="s">
        <v>199</v>
      </c>
      <c r="E803" t="s">
        <v>1817</v>
      </c>
      <c r="F803" s="6">
        <v>4.6948356807511738E-3</v>
      </c>
      <c r="G803" t="s">
        <v>530</v>
      </c>
      <c r="H803" t="s">
        <v>202</v>
      </c>
      <c r="I803">
        <v>57.605000000000004</v>
      </c>
      <c r="J803" s="1">
        <v>-0.1938842386007309</v>
      </c>
      <c r="K803" s="1">
        <v>0.21220657276995308</v>
      </c>
      <c r="L803" s="1">
        <v>0.33286384976525824</v>
      </c>
      <c r="M803" s="1">
        <v>0.27089202236121812</v>
      </c>
      <c r="N803" s="1">
        <v>-9.1025464131798547E-4</v>
      </c>
    </row>
    <row r="804" spans="1:14" x14ac:dyDescent="0.35">
      <c r="A804">
        <v>7830615</v>
      </c>
      <c r="B804" t="s">
        <v>32</v>
      </c>
      <c r="C804" t="s">
        <v>96</v>
      </c>
      <c r="D804" t="s">
        <v>199</v>
      </c>
      <c r="E804" t="s">
        <v>641</v>
      </c>
      <c r="F804" s="6">
        <v>4.6948356807511738E-3</v>
      </c>
      <c r="G804" t="s">
        <v>642</v>
      </c>
      <c r="H804" t="s">
        <v>482</v>
      </c>
      <c r="I804">
        <v>68.694999999999993</v>
      </c>
      <c r="J804" s="1">
        <v>-7.2274178266525269E-2</v>
      </c>
      <c r="K804" s="1">
        <v>0.24929577464788732</v>
      </c>
      <c r="L804" s="1">
        <v>0.38122065727699533</v>
      </c>
      <c r="M804" s="1">
        <v>0.32253519694010419</v>
      </c>
      <c r="N804" s="1">
        <v>-3.3931539092265387E-4</v>
      </c>
    </row>
    <row r="805" spans="1:14" x14ac:dyDescent="0.35">
      <c r="A805">
        <v>7830615</v>
      </c>
      <c r="B805" t="s">
        <v>32</v>
      </c>
      <c r="C805" t="s">
        <v>96</v>
      </c>
      <c r="D805" t="s">
        <v>199</v>
      </c>
      <c r="E805" t="s">
        <v>1818</v>
      </c>
      <c r="F805" s="6">
        <v>4.6948356807511738E-3</v>
      </c>
      <c r="G805" t="s">
        <v>651</v>
      </c>
      <c r="H805" t="s">
        <v>1037</v>
      </c>
      <c r="I805">
        <v>69.914999999999992</v>
      </c>
      <c r="J805" s="1">
        <v>-4.754691943526268E-2</v>
      </c>
      <c r="K805" s="1">
        <v>0.22488262910798121</v>
      </c>
      <c r="L805" s="1">
        <v>0.36666666666666664</v>
      </c>
      <c r="M805" s="1">
        <v>0.32863849765258218</v>
      </c>
      <c r="N805" s="1">
        <v>-2.2322497387447269E-4</v>
      </c>
    </row>
    <row r="806" spans="1:14" x14ac:dyDescent="0.35">
      <c r="A806">
        <v>7830615</v>
      </c>
      <c r="B806" t="s">
        <v>32</v>
      </c>
      <c r="C806" t="s">
        <v>96</v>
      </c>
      <c r="D806" t="s">
        <v>199</v>
      </c>
      <c r="E806" t="s">
        <v>1286</v>
      </c>
      <c r="F806" s="6">
        <v>4.6948356807511738E-3</v>
      </c>
      <c r="G806" t="s">
        <v>833</v>
      </c>
      <c r="H806" t="s">
        <v>1287</v>
      </c>
      <c r="I806">
        <v>61.765000000000001</v>
      </c>
      <c r="J806" s="1">
        <v>0</v>
      </c>
      <c r="K806" s="1">
        <v>0.21361502347417841</v>
      </c>
      <c r="L806" s="1">
        <v>0.31408450704225355</v>
      </c>
      <c r="M806" s="1">
        <v>0.28309858796742043</v>
      </c>
      <c r="N806" s="1">
        <v>0</v>
      </c>
    </row>
    <row r="807" spans="1:14" x14ac:dyDescent="0.35">
      <c r="A807">
        <v>7830615</v>
      </c>
      <c r="B807" t="s">
        <v>32</v>
      </c>
      <c r="C807" t="s">
        <v>96</v>
      </c>
      <c r="D807" t="s">
        <v>199</v>
      </c>
      <c r="E807" t="s">
        <v>523</v>
      </c>
      <c r="F807" s="6">
        <v>4.6948356807511738E-3</v>
      </c>
      <c r="G807" t="s">
        <v>524</v>
      </c>
      <c r="H807" t="s">
        <v>463</v>
      </c>
      <c r="I807">
        <v>56.265000000000001</v>
      </c>
      <c r="J807" s="1">
        <v>-0.20873397588729858</v>
      </c>
      <c r="K807" s="1">
        <v>0.17699530516431927</v>
      </c>
      <c r="L807" s="1">
        <v>0.2671361502347418</v>
      </c>
      <c r="M807" s="1">
        <v>0.26384976884009131</v>
      </c>
      <c r="N807" s="1">
        <v>-9.7997171778074462E-4</v>
      </c>
    </row>
    <row r="808" spans="1:14" x14ac:dyDescent="0.35">
      <c r="A808">
        <v>7830615</v>
      </c>
      <c r="B808" t="s">
        <v>32</v>
      </c>
      <c r="C808" t="s">
        <v>96</v>
      </c>
      <c r="D808" t="s">
        <v>381</v>
      </c>
      <c r="E808" t="s">
        <v>805</v>
      </c>
      <c r="F808" s="6">
        <v>4.6948356807511738E-3</v>
      </c>
      <c r="G808" t="s">
        <v>602</v>
      </c>
      <c r="H808" t="s">
        <v>806</v>
      </c>
      <c r="I808">
        <v>68.754999999999995</v>
      </c>
      <c r="J808" s="1">
        <v>5.9768155217170715E-2</v>
      </c>
      <c r="K808" s="1">
        <v>0.19624413145539904</v>
      </c>
      <c r="L808" s="1">
        <v>0.4178403755868545</v>
      </c>
      <c r="M808" s="1">
        <v>0.32253519694010419</v>
      </c>
      <c r="N808" s="1">
        <v>2.806016676862475E-4</v>
      </c>
    </row>
    <row r="809" spans="1:14" x14ac:dyDescent="0.35">
      <c r="A809">
        <v>7830615</v>
      </c>
      <c r="B809" t="s">
        <v>32</v>
      </c>
      <c r="C809" t="s">
        <v>96</v>
      </c>
      <c r="D809" t="s">
        <v>731</v>
      </c>
      <c r="E809" t="s">
        <v>1819</v>
      </c>
      <c r="F809" s="6">
        <v>9.3896713615023476E-3</v>
      </c>
      <c r="G809" t="s">
        <v>454</v>
      </c>
      <c r="H809" t="s">
        <v>365</v>
      </c>
      <c r="I809">
        <v>67.234999999999999</v>
      </c>
      <c r="J809" s="1">
        <v>-2.9978368431329727E-2</v>
      </c>
      <c r="K809" s="1">
        <v>0.52488262910798122</v>
      </c>
      <c r="L809" s="1">
        <v>0.80281690140845074</v>
      </c>
      <c r="M809" s="1">
        <v>0.63098588683795487</v>
      </c>
      <c r="N809" s="1">
        <v>-2.8148702752422278E-4</v>
      </c>
    </row>
    <row r="810" spans="1:14" x14ac:dyDescent="0.35">
      <c r="A810">
        <v>7830615</v>
      </c>
      <c r="B810" t="s">
        <v>32</v>
      </c>
      <c r="C810" t="s">
        <v>96</v>
      </c>
      <c r="D810" t="s">
        <v>731</v>
      </c>
      <c r="E810" t="s">
        <v>1820</v>
      </c>
      <c r="F810" s="6">
        <v>4.6948356807511738E-3</v>
      </c>
      <c r="G810" t="s">
        <v>637</v>
      </c>
      <c r="H810" t="s">
        <v>1051</v>
      </c>
      <c r="I810">
        <v>72.474999999999994</v>
      </c>
      <c r="J810" s="1">
        <v>2.2589884698390961E-2</v>
      </c>
      <c r="K810" s="1">
        <v>0.2384976525821596</v>
      </c>
      <c r="L810" s="1">
        <v>0.39765258215962446</v>
      </c>
      <c r="M810" s="1">
        <v>0.34037558685446012</v>
      </c>
      <c r="N810" s="1">
        <v>1.0605579670606085E-4</v>
      </c>
    </row>
    <row r="811" spans="1:14" x14ac:dyDescent="0.35">
      <c r="A811">
        <v>7830615</v>
      </c>
      <c r="B811" t="s">
        <v>32</v>
      </c>
      <c r="C811" t="s">
        <v>96</v>
      </c>
      <c r="D811" t="s">
        <v>731</v>
      </c>
      <c r="E811" t="s">
        <v>1061</v>
      </c>
      <c r="F811" s="6">
        <v>9.3896713615023476E-3</v>
      </c>
      <c r="G811" t="s">
        <v>1062</v>
      </c>
      <c r="H811" t="s">
        <v>443</v>
      </c>
      <c r="I811">
        <v>75.959999999999994</v>
      </c>
      <c r="J811" s="1">
        <v>8.8912822306156158E-2</v>
      </c>
      <c r="K811" s="1">
        <v>0.51361502347417842</v>
      </c>
      <c r="L811" s="1">
        <v>0.85258215962441308</v>
      </c>
      <c r="M811" s="1">
        <v>0.71361502347417838</v>
      </c>
      <c r="N811" s="1">
        <v>8.3486218127846155E-4</v>
      </c>
    </row>
    <row r="812" spans="1:14" x14ac:dyDescent="0.35">
      <c r="A812">
        <v>7830615</v>
      </c>
      <c r="B812" t="s">
        <v>32</v>
      </c>
      <c r="C812" t="s">
        <v>96</v>
      </c>
      <c r="D812" t="s">
        <v>731</v>
      </c>
      <c r="E812" t="s">
        <v>1821</v>
      </c>
      <c r="F812" s="6">
        <v>4.6948356807511738E-3</v>
      </c>
      <c r="G812" t="s">
        <v>785</v>
      </c>
      <c r="H812" t="s">
        <v>1118</v>
      </c>
      <c r="I812">
        <v>75.58</v>
      </c>
      <c r="J812" s="1">
        <v>8.0700963735580444E-2</v>
      </c>
      <c r="K812" s="1">
        <v>0.23333333333333336</v>
      </c>
      <c r="L812" s="1">
        <v>0.41032863849765261</v>
      </c>
      <c r="M812" s="1">
        <v>0.354929570301038</v>
      </c>
      <c r="N812" s="1">
        <v>3.7887776401680963E-4</v>
      </c>
    </row>
    <row r="813" spans="1:14" x14ac:dyDescent="0.35">
      <c r="A813">
        <f>A812</f>
        <v>7830615</v>
      </c>
      <c r="B813" t="str">
        <f>B812</f>
        <v>Genesis Innovation Academy for Boys</v>
      </c>
      <c r="C813" t="str">
        <f>C812</f>
        <v>E</v>
      </c>
      <c r="D813" s="4" t="s">
        <v>2937</v>
      </c>
      <c r="F813" s="6">
        <v>0.99999999999999967</v>
      </c>
      <c r="J813" s="1" t="s">
        <v>2938</v>
      </c>
      <c r="K813" s="1">
        <v>43.300469483568072</v>
      </c>
      <c r="L813" s="1">
        <v>81.54507042253519</v>
      </c>
      <c r="M813" s="1">
        <v>66.934741583452521</v>
      </c>
      <c r="N813" s="1">
        <v>-4.3871442543724276E-3</v>
      </c>
    </row>
    <row r="814" spans="1:14" x14ac:dyDescent="0.35">
      <c r="A814">
        <v>7830616</v>
      </c>
      <c r="B814" t="s">
        <v>34</v>
      </c>
      <c r="C814" t="s">
        <v>96</v>
      </c>
      <c r="D814" t="s">
        <v>392</v>
      </c>
      <c r="E814" t="s">
        <v>529</v>
      </c>
      <c r="F814" s="6">
        <v>9.3896713615023476E-3</v>
      </c>
      <c r="G814" t="s">
        <v>530</v>
      </c>
      <c r="H814" t="s">
        <v>250</v>
      </c>
      <c r="I814">
        <v>76.13</v>
      </c>
      <c r="J814" s="1">
        <v>0.11731932312250137</v>
      </c>
      <c r="K814" s="1">
        <v>0.42441314553990617</v>
      </c>
      <c r="L814" s="1">
        <v>0.8807511737089202</v>
      </c>
      <c r="M814" s="1">
        <v>0.71455397628282724</v>
      </c>
      <c r="N814" s="1">
        <v>1.1015898884741914E-3</v>
      </c>
    </row>
    <row r="815" spans="1:14" x14ac:dyDescent="0.35">
      <c r="A815">
        <v>7830616</v>
      </c>
      <c r="B815" t="s">
        <v>34</v>
      </c>
      <c r="C815" t="s">
        <v>96</v>
      </c>
      <c r="D815" t="s">
        <v>392</v>
      </c>
      <c r="E815" t="s">
        <v>1788</v>
      </c>
      <c r="F815" s="6">
        <v>1.4084507042253521E-2</v>
      </c>
      <c r="G815" t="s">
        <v>905</v>
      </c>
      <c r="H815" t="s">
        <v>1101</v>
      </c>
      <c r="I815">
        <v>68.36</v>
      </c>
      <c r="J815" s="1">
        <v>-5.9796765446662903E-2</v>
      </c>
      <c r="K815" s="1">
        <v>0.71408450704225357</v>
      </c>
      <c r="L815" s="1">
        <v>1.0845070422535212</v>
      </c>
      <c r="M815" s="1">
        <v>0.96338030318139312</v>
      </c>
      <c r="N815" s="1">
        <v>-8.4220796403750573E-4</v>
      </c>
    </row>
    <row r="816" spans="1:14" x14ac:dyDescent="0.35">
      <c r="A816">
        <v>7830616</v>
      </c>
      <c r="B816" t="s">
        <v>34</v>
      </c>
      <c r="C816" t="s">
        <v>96</v>
      </c>
      <c r="D816" t="s">
        <v>392</v>
      </c>
      <c r="E816" t="s">
        <v>393</v>
      </c>
      <c r="F816" s="6">
        <v>4.6948356807511738E-3</v>
      </c>
      <c r="G816" t="s">
        <v>233</v>
      </c>
      <c r="H816" t="s">
        <v>206</v>
      </c>
      <c r="I816">
        <v>92.43</v>
      </c>
      <c r="J816" s="1">
        <v>0.23426800966262817</v>
      </c>
      <c r="K816" s="1">
        <v>0.3835680751173709</v>
      </c>
      <c r="L816" s="1">
        <v>0.46948356807511737</v>
      </c>
      <c r="M816" s="1">
        <v>0.43380282406515919</v>
      </c>
      <c r="N816" s="1">
        <v>1.0998498106226675E-3</v>
      </c>
    </row>
    <row r="817" spans="1:14" x14ac:dyDescent="0.35">
      <c r="A817">
        <v>7830616</v>
      </c>
      <c r="B817" t="s">
        <v>34</v>
      </c>
      <c r="C817" t="s">
        <v>96</v>
      </c>
      <c r="D817" t="s">
        <v>392</v>
      </c>
      <c r="E817" t="s">
        <v>734</v>
      </c>
      <c r="F817" s="6">
        <v>9.3896713615023476E-3</v>
      </c>
      <c r="G817" t="s">
        <v>735</v>
      </c>
      <c r="H817" t="s">
        <v>718</v>
      </c>
      <c r="I817">
        <v>83.064999999999998</v>
      </c>
      <c r="J817" s="1">
        <v>-7.1203418076038361E-2</v>
      </c>
      <c r="K817" s="1">
        <v>0.82910798122065732</v>
      </c>
      <c r="L817" s="1">
        <v>0.79061032863849767</v>
      </c>
      <c r="M817" s="1">
        <v>0.78028167581334362</v>
      </c>
      <c r="N817" s="1">
        <v>-6.68576695549656E-4</v>
      </c>
    </row>
    <row r="818" spans="1:14" x14ac:dyDescent="0.35">
      <c r="A818">
        <v>7830616</v>
      </c>
      <c r="B818" t="s">
        <v>34</v>
      </c>
      <c r="C818" t="s">
        <v>96</v>
      </c>
      <c r="D818" t="s">
        <v>392</v>
      </c>
      <c r="E818" t="s">
        <v>394</v>
      </c>
      <c r="F818" s="6">
        <v>4.6948356807511738E-3</v>
      </c>
      <c r="G818" t="s">
        <v>395</v>
      </c>
      <c r="H818" t="s">
        <v>396</v>
      </c>
      <c r="I818">
        <v>78.709999999999994</v>
      </c>
      <c r="J818" s="1">
        <v>0.17241775989532471</v>
      </c>
      <c r="K818" s="1">
        <v>0.22582159624413148</v>
      </c>
      <c r="L818" s="1">
        <v>0.46760563380281689</v>
      </c>
      <c r="M818" s="1">
        <v>0.3694835680751174</v>
      </c>
      <c r="N818" s="1">
        <v>8.0947305115175916E-4</v>
      </c>
    </row>
    <row r="819" spans="1:14" x14ac:dyDescent="0.35">
      <c r="A819">
        <v>7830616</v>
      </c>
      <c r="B819" t="s">
        <v>34</v>
      </c>
      <c r="C819" t="s">
        <v>96</v>
      </c>
      <c r="D819" t="s">
        <v>392</v>
      </c>
      <c r="E819" t="s">
        <v>541</v>
      </c>
      <c r="F819" s="6">
        <v>4.6948356807511738E-3</v>
      </c>
      <c r="G819" t="s">
        <v>542</v>
      </c>
      <c r="H819" t="s">
        <v>543</v>
      </c>
      <c r="I819">
        <v>65.474999999999994</v>
      </c>
      <c r="J819" s="1">
        <v>-4.9414103850722313E-3</v>
      </c>
      <c r="K819" s="1">
        <v>0.15258215962441316</v>
      </c>
      <c r="L819" s="1">
        <v>0.36197183098591545</v>
      </c>
      <c r="M819" s="1">
        <v>0.30751173708920188</v>
      </c>
      <c r="N819" s="1">
        <v>-2.319910978907151E-5</v>
      </c>
    </row>
    <row r="820" spans="1:14" x14ac:dyDescent="0.35">
      <c r="A820">
        <v>7830616</v>
      </c>
      <c r="B820" t="s">
        <v>34</v>
      </c>
      <c r="C820" t="s">
        <v>96</v>
      </c>
      <c r="D820" t="s">
        <v>392</v>
      </c>
      <c r="E820" t="s">
        <v>553</v>
      </c>
      <c r="F820" s="6">
        <v>9.3896713615023476E-3</v>
      </c>
      <c r="G820" t="s">
        <v>169</v>
      </c>
      <c r="H820" t="s">
        <v>554</v>
      </c>
      <c r="I820">
        <v>65.295000000000002</v>
      </c>
      <c r="J820" s="1">
        <v>-0.10132250934839249</v>
      </c>
      <c r="K820" s="1">
        <v>0.40563380281690142</v>
      </c>
      <c r="L820" s="1">
        <v>0.676056338028169</v>
      </c>
      <c r="M820" s="1">
        <v>0.614084521369755</v>
      </c>
      <c r="N820" s="1">
        <v>-9.5138506430415479E-4</v>
      </c>
    </row>
    <row r="821" spans="1:14" x14ac:dyDescent="0.35">
      <c r="A821">
        <v>7830616</v>
      </c>
      <c r="B821" t="s">
        <v>34</v>
      </c>
      <c r="C821" t="s">
        <v>96</v>
      </c>
      <c r="D821" t="s">
        <v>392</v>
      </c>
      <c r="E821" t="s">
        <v>1304</v>
      </c>
      <c r="F821" s="6">
        <v>2.3474178403755867E-2</v>
      </c>
      <c r="G821" t="s">
        <v>481</v>
      </c>
      <c r="H821" t="s">
        <v>1012</v>
      </c>
      <c r="I821">
        <v>77.13</v>
      </c>
      <c r="J821" s="1">
        <v>-1.4228641986846924E-2</v>
      </c>
      <c r="K821" s="1">
        <v>1.288732394366197</v>
      </c>
      <c r="L821" s="1">
        <v>2.075117370892019</v>
      </c>
      <c r="M821" s="1">
        <v>1.8098591191108238</v>
      </c>
      <c r="N821" s="1">
        <v>-3.3400568044241602E-4</v>
      </c>
    </row>
    <row r="822" spans="1:14" x14ac:dyDescent="0.35">
      <c r="A822">
        <v>7830616</v>
      </c>
      <c r="B822" t="s">
        <v>34</v>
      </c>
      <c r="C822" t="s">
        <v>96</v>
      </c>
      <c r="D822" t="s">
        <v>392</v>
      </c>
      <c r="E822" t="s">
        <v>557</v>
      </c>
      <c r="F822" s="6">
        <v>1.4084507042253521E-2</v>
      </c>
      <c r="G822" t="s">
        <v>558</v>
      </c>
      <c r="H822" t="s">
        <v>559</v>
      </c>
      <c r="I822">
        <v>52.92</v>
      </c>
      <c r="J822" s="1">
        <v>-0.16142658889293671</v>
      </c>
      <c r="K822" s="1">
        <v>0.45352112676056344</v>
      </c>
      <c r="L822" s="1">
        <v>0.90704225352112688</v>
      </c>
      <c r="M822" s="1">
        <v>0.7450704440264635</v>
      </c>
      <c r="N822" s="1">
        <v>-2.2736139280695312E-3</v>
      </c>
    </row>
    <row r="823" spans="1:14" x14ac:dyDescent="0.35">
      <c r="A823">
        <v>7830616</v>
      </c>
      <c r="B823" t="s">
        <v>34</v>
      </c>
      <c r="C823" t="s">
        <v>96</v>
      </c>
      <c r="D823" t="s">
        <v>392</v>
      </c>
      <c r="E823" t="s">
        <v>560</v>
      </c>
      <c r="F823" s="6">
        <v>4.6948356807511738E-3</v>
      </c>
      <c r="G823" t="s">
        <v>540</v>
      </c>
      <c r="H823" t="s">
        <v>561</v>
      </c>
      <c r="I823">
        <v>64.094999999999999</v>
      </c>
      <c r="J823" s="1">
        <v>-8.4151305258274078E-2</v>
      </c>
      <c r="K823" s="1">
        <v>0.16244131455399063</v>
      </c>
      <c r="L823" s="1">
        <v>0.33849765258215958</v>
      </c>
      <c r="M823" s="1">
        <v>0.3009389599723995</v>
      </c>
      <c r="N823" s="1">
        <v>-3.9507655050832904E-4</v>
      </c>
    </row>
    <row r="824" spans="1:14" x14ac:dyDescent="0.35">
      <c r="A824">
        <v>7830616</v>
      </c>
      <c r="B824" t="s">
        <v>34</v>
      </c>
      <c r="C824" t="s">
        <v>96</v>
      </c>
      <c r="D824" t="s">
        <v>392</v>
      </c>
      <c r="E824" t="s">
        <v>397</v>
      </c>
      <c r="F824" s="6">
        <v>4.6948356807511738E-3</v>
      </c>
      <c r="G824" t="s">
        <v>398</v>
      </c>
      <c r="H824" t="s">
        <v>206</v>
      </c>
      <c r="I824">
        <v>76.349999999999994</v>
      </c>
      <c r="J824" s="1">
        <v>0.17112289369106293</v>
      </c>
      <c r="K824" s="1">
        <v>0.19765258215962442</v>
      </c>
      <c r="L824" s="1">
        <v>0.46948356807511737</v>
      </c>
      <c r="M824" s="1">
        <v>0.358215976768816</v>
      </c>
      <c r="N824" s="1">
        <v>8.0339386709419214E-4</v>
      </c>
    </row>
    <row r="825" spans="1:14" x14ac:dyDescent="0.35">
      <c r="A825">
        <v>7830616</v>
      </c>
      <c r="B825" t="s">
        <v>34</v>
      </c>
      <c r="C825" t="s">
        <v>96</v>
      </c>
      <c r="D825" t="s">
        <v>392</v>
      </c>
      <c r="E825" t="s">
        <v>562</v>
      </c>
      <c r="F825" s="6">
        <v>4.6948356807511738E-3</v>
      </c>
      <c r="G825" t="s">
        <v>563</v>
      </c>
      <c r="H825" t="s">
        <v>564</v>
      </c>
      <c r="I825">
        <v>40.89</v>
      </c>
      <c r="J825" s="1">
        <v>-0.21897155046463013</v>
      </c>
      <c r="K825" s="1">
        <v>0.13708920187793427</v>
      </c>
      <c r="L825" s="1">
        <v>0.25633802816901408</v>
      </c>
      <c r="M825" s="1">
        <v>0.19201878650647375</v>
      </c>
      <c r="N825" s="1">
        <v>-1.0280354481907517E-3</v>
      </c>
    </row>
    <row r="826" spans="1:14" x14ac:dyDescent="0.35">
      <c r="A826">
        <v>7830616</v>
      </c>
      <c r="B826" t="s">
        <v>34</v>
      </c>
      <c r="C826" t="s">
        <v>96</v>
      </c>
      <c r="D826" t="s">
        <v>392</v>
      </c>
      <c r="E826" t="s">
        <v>565</v>
      </c>
      <c r="F826" s="6">
        <v>9.3896713615023476E-3</v>
      </c>
      <c r="G826" t="s">
        <v>566</v>
      </c>
      <c r="H826" t="s">
        <v>567</v>
      </c>
      <c r="I826">
        <v>62.754999999999995</v>
      </c>
      <c r="J826" s="1">
        <v>3.0033811926841736E-2</v>
      </c>
      <c r="K826" s="1">
        <v>0.2384976525821596</v>
      </c>
      <c r="L826" s="1">
        <v>0.76338028169014083</v>
      </c>
      <c r="M826" s="1">
        <v>0.58967136150234745</v>
      </c>
      <c r="N826" s="1">
        <v>2.820076237262135E-4</v>
      </c>
    </row>
    <row r="827" spans="1:14" x14ac:dyDescent="0.35">
      <c r="A827">
        <v>7830616</v>
      </c>
      <c r="B827" t="s">
        <v>34</v>
      </c>
      <c r="C827" t="s">
        <v>96</v>
      </c>
      <c r="D827" t="s">
        <v>392</v>
      </c>
      <c r="E827" t="s">
        <v>399</v>
      </c>
      <c r="F827" s="6">
        <v>9.3896713615023476E-3</v>
      </c>
      <c r="G827" t="s">
        <v>400</v>
      </c>
      <c r="H827" t="s">
        <v>401</v>
      </c>
      <c r="I827">
        <v>62.78</v>
      </c>
      <c r="J827" s="1">
        <v>-7.3093675076961517E-2</v>
      </c>
      <c r="K827" s="1">
        <v>0.29953051643192485</v>
      </c>
      <c r="L827" s="1">
        <v>0.67042253521126771</v>
      </c>
      <c r="M827" s="1">
        <v>0.58967135433859674</v>
      </c>
      <c r="N827" s="1">
        <v>-6.8632558757710351E-4</v>
      </c>
    </row>
    <row r="828" spans="1:14" x14ac:dyDescent="0.35">
      <c r="A828">
        <v>7830616</v>
      </c>
      <c r="B828" t="s">
        <v>34</v>
      </c>
      <c r="C828" t="s">
        <v>96</v>
      </c>
      <c r="D828" t="s">
        <v>392</v>
      </c>
      <c r="E828" t="s">
        <v>570</v>
      </c>
      <c r="F828" s="6">
        <v>4.6948356807511738E-3</v>
      </c>
      <c r="G828" t="s">
        <v>571</v>
      </c>
      <c r="H828" t="s">
        <v>572</v>
      </c>
      <c r="I828">
        <v>83.81</v>
      </c>
      <c r="J828" s="1">
        <v>0.14894880354404449</v>
      </c>
      <c r="K828" s="1">
        <v>0.34788732394366195</v>
      </c>
      <c r="L828" s="1">
        <v>0.46854460093896716</v>
      </c>
      <c r="M828" s="1">
        <v>0.39342724437444981</v>
      </c>
      <c r="N828" s="1">
        <v>6.9929015748377698E-4</v>
      </c>
    </row>
    <row r="829" spans="1:14" x14ac:dyDescent="0.35">
      <c r="A829">
        <v>7830616</v>
      </c>
      <c r="B829" t="s">
        <v>34</v>
      </c>
      <c r="C829" t="s">
        <v>96</v>
      </c>
      <c r="D829" t="s">
        <v>392</v>
      </c>
      <c r="E829" t="s">
        <v>573</v>
      </c>
      <c r="F829" s="6">
        <v>9.3896713615023476E-3</v>
      </c>
      <c r="G829" t="s">
        <v>501</v>
      </c>
      <c r="H829" t="s">
        <v>206</v>
      </c>
      <c r="I829">
        <v>75.59</v>
      </c>
      <c r="J829" s="1">
        <v>0.17156873643398285</v>
      </c>
      <c r="K829" s="1">
        <v>0.38215962441314555</v>
      </c>
      <c r="L829" s="1">
        <v>0.93896713615023475</v>
      </c>
      <c r="M829" s="1">
        <v>0.709859140602076</v>
      </c>
      <c r="N829" s="1">
        <v>1.6109740510233132E-3</v>
      </c>
    </row>
    <row r="830" spans="1:14" x14ac:dyDescent="0.35">
      <c r="A830">
        <v>7830616</v>
      </c>
      <c r="B830" t="s">
        <v>34</v>
      </c>
      <c r="C830" t="s">
        <v>96</v>
      </c>
      <c r="D830" t="s">
        <v>392</v>
      </c>
      <c r="E830" t="s">
        <v>574</v>
      </c>
      <c r="F830" s="6">
        <v>4.6948356807511738E-3</v>
      </c>
      <c r="G830" t="s">
        <v>575</v>
      </c>
      <c r="H830" t="s">
        <v>576</v>
      </c>
      <c r="I830">
        <v>57.825000000000003</v>
      </c>
      <c r="J830" s="1">
        <v>4.6225838363170624E-2</v>
      </c>
      <c r="K830" s="1">
        <v>0.1619718309859155</v>
      </c>
      <c r="L830" s="1">
        <v>0.40704225352112677</v>
      </c>
      <c r="M830" s="1">
        <v>0.2713614987655425</v>
      </c>
      <c r="N830" s="1">
        <v>2.1702271532004989E-4</v>
      </c>
    </row>
    <row r="831" spans="1:14" x14ac:dyDescent="0.35">
      <c r="A831">
        <v>7830616</v>
      </c>
      <c r="B831" t="s">
        <v>34</v>
      </c>
      <c r="C831" t="s">
        <v>96</v>
      </c>
      <c r="D831" t="s">
        <v>392</v>
      </c>
      <c r="E831" t="s">
        <v>402</v>
      </c>
      <c r="F831" s="6">
        <v>9.3896713615023476E-3</v>
      </c>
      <c r="G831" t="s">
        <v>169</v>
      </c>
      <c r="H831" t="s">
        <v>237</v>
      </c>
      <c r="I831">
        <v>71.795000000000002</v>
      </c>
      <c r="J831" s="1">
        <v>5.5372506380081177E-2</v>
      </c>
      <c r="K831" s="1">
        <v>0.40563380281690142</v>
      </c>
      <c r="L831" s="1">
        <v>0.84131455399061028</v>
      </c>
      <c r="M831" s="1">
        <v>0.6741784324108715</v>
      </c>
      <c r="N831" s="1">
        <v>5.1992963737165429E-4</v>
      </c>
    </row>
    <row r="832" spans="1:14" x14ac:dyDescent="0.35">
      <c r="A832">
        <v>7830616</v>
      </c>
      <c r="B832" t="s">
        <v>34</v>
      </c>
      <c r="C832" t="s">
        <v>96</v>
      </c>
      <c r="D832" t="s">
        <v>392</v>
      </c>
      <c r="E832" t="s">
        <v>579</v>
      </c>
      <c r="F832" s="6">
        <v>4.6948356807511738E-3</v>
      </c>
      <c r="G832" t="s">
        <v>580</v>
      </c>
      <c r="H832" t="s">
        <v>364</v>
      </c>
      <c r="I832">
        <v>71.62</v>
      </c>
      <c r="J832" s="1">
        <v>-2.1042400971055031E-2</v>
      </c>
      <c r="K832" s="1">
        <v>0.22347417840375589</v>
      </c>
      <c r="L832" s="1">
        <v>0.37558685446009388</v>
      </c>
      <c r="M832" s="1">
        <v>0.33615022757803331</v>
      </c>
      <c r="N832" s="1">
        <v>-9.8790614887582306E-5</v>
      </c>
    </row>
    <row r="833" spans="1:14" x14ac:dyDescent="0.35">
      <c r="A833">
        <v>7830616</v>
      </c>
      <c r="B833" t="s">
        <v>34</v>
      </c>
      <c r="C833" t="s">
        <v>96</v>
      </c>
      <c r="D833" t="s">
        <v>392</v>
      </c>
      <c r="E833" t="s">
        <v>581</v>
      </c>
      <c r="F833" s="6">
        <v>1.8779342723004695E-2</v>
      </c>
      <c r="G833" t="s">
        <v>582</v>
      </c>
      <c r="H833" t="s">
        <v>221</v>
      </c>
      <c r="I833">
        <v>48.215000000000003</v>
      </c>
      <c r="J833" s="1">
        <v>-1.1050072498619556E-2</v>
      </c>
      <c r="K833" s="1">
        <v>0.45633802816901409</v>
      </c>
      <c r="L833" s="1">
        <v>1.5605633802816901</v>
      </c>
      <c r="M833" s="1">
        <v>0.90516433357632775</v>
      </c>
      <c r="N833" s="1">
        <v>-2.0751309856562549E-4</v>
      </c>
    </row>
    <row r="834" spans="1:14" x14ac:dyDescent="0.35">
      <c r="A834">
        <v>7830616</v>
      </c>
      <c r="B834" t="s">
        <v>34</v>
      </c>
      <c r="C834" t="s">
        <v>96</v>
      </c>
      <c r="D834" t="s">
        <v>392</v>
      </c>
      <c r="E834" t="s">
        <v>403</v>
      </c>
      <c r="F834" s="6">
        <v>4.6948356807511738E-3</v>
      </c>
      <c r="G834" t="s">
        <v>404</v>
      </c>
      <c r="H834" t="s">
        <v>405</v>
      </c>
      <c r="I834">
        <v>73.824999999999989</v>
      </c>
      <c r="J834" s="1">
        <v>7.5387962162494659E-2</v>
      </c>
      <c r="K834" s="1">
        <v>0.2046948356807512</v>
      </c>
      <c r="L834" s="1">
        <v>0.42957746478873238</v>
      </c>
      <c r="M834" s="1">
        <v>0.34647888756693812</v>
      </c>
      <c r="N834" s="1">
        <v>3.5393409465959936E-4</v>
      </c>
    </row>
    <row r="835" spans="1:14" x14ac:dyDescent="0.35">
      <c r="A835">
        <v>7830616</v>
      </c>
      <c r="B835" t="s">
        <v>34</v>
      </c>
      <c r="C835" t="s">
        <v>96</v>
      </c>
      <c r="D835" t="s">
        <v>392</v>
      </c>
      <c r="E835" t="s">
        <v>407</v>
      </c>
      <c r="F835" s="6">
        <v>4.6948356807511738E-3</v>
      </c>
      <c r="G835" t="s">
        <v>408</v>
      </c>
      <c r="H835" t="s">
        <v>409</v>
      </c>
      <c r="I835">
        <v>68.459999999999994</v>
      </c>
      <c r="J835" s="1">
        <v>0.19115148484706879</v>
      </c>
      <c r="K835" s="1">
        <v>0.25164319248826295</v>
      </c>
      <c r="L835" s="1">
        <v>0.46807511737089202</v>
      </c>
      <c r="M835" s="1">
        <v>0.32159624413145543</v>
      </c>
      <c r="N835" s="1">
        <v>8.9742481148858582E-4</v>
      </c>
    </row>
    <row r="836" spans="1:14" x14ac:dyDescent="0.35">
      <c r="A836">
        <v>7830616</v>
      </c>
      <c r="B836" t="s">
        <v>34</v>
      </c>
      <c r="C836" t="s">
        <v>96</v>
      </c>
      <c r="D836" t="s">
        <v>392</v>
      </c>
      <c r="E836" t="s">
        <v>410</v>
      </c>
      <c r="F836" s="6">
        <v>4.6948356807511738E-3</v>
      </c>
      <c r="G836" t="s">
        <v>411</v>
      </c>
      <c r="H836" t="s">
        <v>405</v>
      </c>
      <c r="I836">
        <v>70.674999999999997</v>
      </c>
      <c r="J836" s="1">
        <v>9.9735520780086517E-2</v>
      </c>
      <c r="K836" s="1">
        <v>0.17981220657276994</v>
      </c>
      <c r="L836" s="1">
        <v>0.42957746478873238</v>
      </c>
      <c r="M836" s="1">
        <v>0.3319248683016065</v>
      </c>
      <c r="N836" s="1">
        <v>4.6824188159665033E-4</v>
      </c>
    </row>
    <row r="837" spans="1:14" x14ac:dyDescent="0.35">
      <c r="A837">
        <v>7830616</v>
      </c>
      <c r="B837" t="s">
        <v>34</v>
      </c>
      <c r="C837" t="s">
        <v>96</v>
      </c>
      <c r="D837" t="s">
        <v>305</v>
      </c>
      <c r="E837" t="s">
        <v>620</v>
      </c>
      <c r="F837" s="6">
        <v>3.7558685446009391E-2</v>
      </c>
      <c r="G837" t="s">
        <v>621</v>
      </c>
      <c r="H837" t="s">
        <v>622</v>
      </c>
      <c r="I837">
        <v>67.290000000000006</v>
      </c>
      <c r="J837" s="1">
        <v>-8.1567831337451935E-2</v>
      </c>
      <c r="K837" s="1">
        <v>1.4347417840375589</v>
      </c>
      <c r="L837" s="1">
        <v>2.8319248826291084</v>
      </c>
      <c r="M837" s="1">
        <v>2.5276996451364435</v>
      </c>
      <c r="N837" s="1">
        <v>-3.0635805197165049E-3</v>
      </c>
    </row>
    <row r="838" spans="1:14" x14ac:dyDescent="0.35">
      <c r="A838">
        <v>7830616</v>
      </c>
      <c r="B838" t="s">
        <v>34</v>
      </c>
      <c r="C838" t="s">
        <v>96</v>
      </c>
      <c r="D838" t="s">
        <v>305</v>
      </c>
      <c r="E838" t="s">
        <v>623</v>
      </c>
      <c r="F838" s="6">
        <v>4.6948356807511738E-3</v>
      </c>
      <c r="G838" t="s">
        <v>353</v>
      </c>
      <c r="H838" t="s">
        <v>327</v>
      </c>
      <c r="I838">
        <v>70.355000000000004</v>
      </c>
      <c r="J838" s="1">
        <v>-2.3391464725136757E-2</v>
      </c>
      <c r="K838" s="1">
        <v>0.19436619718309858</v>
      </c>
      <c r="L838" s="1">
        <v>0.37981220657276998</v>
      </c>
      <c r="M838" s="1">
        <v>0.330046962684309</v>
      </c>
      <c r="N838" s="1">
        <v>-1.0981908321660449E-4</v>
      </c>
    </row>
    <row r="839" spans="1:14" x14ac:dyDescent="0.35">
      <c r="A839">
        <v>7830616</v>
      </c>
      <c r="B839" t="s">
        <v>34</v>
      </c>
      <c r="C839" t="s">
        <v>96</v>
      </c>
      <c r="D839" t="s">
        <v>305</v>
      </c>
      <c r="E839" t="s">
        <v>738</v>
      </c>
      <c r="F839" s="6">
        <v>3.7558685446009391E-2</v>
      </c>
      <c r="G839" t="s">
        <v>739</v>
      </c>
      <c r="H839" t="s">
        <v>188</v>
      </c>
      <c r="I839">
        <v>62.184999999999995</v>
      </c>
      <c r="J839" s="1">
        <v>-8.9100755751132965E-2</v>
      </c>
      <c r="K839" s="1">
        <v>1.3408450704225354</v>
      </c>
      <c r="L839" s="1">
        <v>2.8018779342723001</v>
      </c>
      <c r="M839" s="1">
        <v>2.336150263396787</v>
      </c>
      <c r="N839" s="1">
        <v>-3.3465072582585151E-3</v>
      </c>
    </row>
    <row r="840" spans="1:14" x14ac:dyDescent="0.35">
      <c r="A840">
        <v>7830616</v>
      </c>
      <c r="B840" t="s">
        <v>34</v>
      </c>
      <c r="C840" t="s">
        <v>96</v>
      </c>
      <c r="D840" t="s">
        <v>305</v>
      </c>
      <c r="E840" t="s">
        <v>740</v>
      </c>
      <c r="F840" s="6">
        <v>4.6948356807511738E-3</v>
      </c>
      <c r="G840" t="s">
        <v>336</v>
      </c>
      <c r="H840" t="s">
        <v>741</v>
      </c>
      <c r="I840">
        <v>70.914999999999992</v>
      </c>
      <c r="J840" s="1">
        <v>1.9454747438430786E-2</v>
      </c>
      <c r="K840" s="1">
        <v>0.18075117370892019</v>
      </c>
      <c r="L840" s="1">
        <v>0.4089201877934272</v>
      </c>
      <c r="M840" s="1">
        <v>0.33333333333333331</v>
      </c>
      <c r="N840" s="1">
        <v>9.1336842433947357E-5</v>
      </c>
    </row>
    <row r="841" spans="1:14" x14ac:dyDescent="0.35">
      <c r="A841">
        <v>7830616</v>
      </c>
      <c r="B841" t="s">
        <v>34</v>
      </c>
      <c r="C841" t="s">
        <v>96</v>
      </c>
      <c r="D841" t="s">
        <v>305</v>
      </c>
      <c r="E841" t="s">
        <v>744</v>
      </c>
      <c r="F841" s="6">
        <v>4.6948356807511738E-3</v>
      </c>
      <c r="G841" t="s">
        <v>745</v>
      </c>
      <c r="H841" t="s">
        <v>619</v>
      </c>
      <c r="I841">
        <v>59.844999999999999</v>
      </c>
      <c r="J841" s="1">
        <v>-4.9249075353145599E-2</v>
      </c>
      <c r="K841" s="1">
        <v>0.16431924882629109</v>
      </c>
      <c r="L841" s="1">
        <v>0.37183098591549296</v>
      </c>
      <c r="M841" s="1">
        <v>0.28075117012704481</v>
      </c>
      <c r="N841" s="1">
        <v>-2.3121631621195117E-4</v>
      </c>
    </row>
    <row r="842" spans="1:14" x14ac:dyDescent="0.35">
      <c r="A842">
        <v>7830616</v>
      </c>
      <c r="B842" t="s">
        <v>34</v>
      </c>
      <c r="C842" t="s">
        <v>96</v>
      </c>
      <c r="D842" t="s">
        <v>305</v>
      </c>
      <c r="E842" t="s">
        <v>932</v>
      </c>
      <c r="F842" s="6">
        <v>1.4084507042253521E-2</v>
      </c>
      <c r="G842" t="s">
        <v>769</v>
      </c>
      <c r="H842" t="s">
        <v>373</v>
      </c>
      <c r="I842">
        <v>73.89</v>
      </c>
      <c r="J842" s="1">
        <v>2.1686194464564323E-2</v>
      </c>
      <c r="K842" s="1">
        <v>0.66056338028169015</v>
      </c>
      <c r="L842" s="1">
        <v>1.1830985915492958</v>
      </c>
      <c r="M842" s="1">
        <v>1.0408450919137875</v>
      </c>
      <c r="N842" s="1">
        <v>3.0543935865583557E-4</v>
      </c>
    </row>
    <row r="843" spans="1:14" x14ac:dyDescent="0.35">
      <c r="A843">
        <v>7830616</v>
      </c>
      <c r="B843" t="s">
        <v>34</v>
      </c>
      <c r="C843" t="s">
        <v>96</v>
      </c>
      <c r="D843" t="s">
        <v>305</v>
      </c>
      <c r="E843" t="s">
        <v>1771</v>
      </c>
      <c r="F843" s="6">
        <v>4.6948356807511738E-3</v>
      </c>
      <c r="G843" t="s">
        <v>892</v>
      </c>
      <c r="H843" t="s">
        <v>173</v>
      </c>
      <c r="I843">
        <v>63.215000000000003</v>
      </c>
      <c r="J843" s="1">
        <v>-5.5038660764694214E-2</v>
      </c>
      <c r="K843" s="1">
        <v>0.19295774647887326</v>
      </c>
      <c r="L843" s="1">
        <v>0.36056338028169016</v>
      </c>
      <c r="M843" s="1">
        <v>0.29671361860534956</v>
      </c>
      <c r="N843" s="1">
        <v>-2.5839746837884607E-4</v>
      </c>
    </row>
    <row r="844" spans="1:14" x14ac:dyDescent="0.35">
      <c r="A844">
        <v>7830616</v>
      </c>
      <c r="B844" t="s">
        <v>34</v>
      </c>
      <c r="C844" t="s">
        <v>96</v>
      </c>
      <c r="D844" t="s">
        <v>305</v>
      </c>
      <c r="E844" t="s">
        <v>757</v>
      </c>
      <c r="F844" s="6">
        <v>4.6948356807511738E-3</v>
      </c>
      <c r="G844" t="s">
        <v>548</v>
      </c>
      <c r="H844" t="s">
        <v>758</v>
      </c>
      <c r="I844">
        <v>49.914999999999999</v>
      </c>
      <c r="J844" s="1">
        <v>-8.4952503442764282E-2</v>
      </c>
      <c r="K844" s="1">
        <v>0.15164319248826291</v>
      </c>
      <c r="L844" s="1">
        <v>0.34882629107981222</v>
      </c>
      <c r="M844" s="1">
        <v>0.23427230763323431</v>
      </c>
      <c r="N844" s="1">
        <v>-3.9883804433222668E-4</v>
      </c>
    </row>
    <row r="845" spans="1:14" x14ac:dyDescent="0.35">
      <c r="A845">
        <v>7830616</v>
      </c>
      <c r="B845" t="s">
        <v>34</v>
      </c>
      <c r="C845" t="s">
        <v>96</v>
      </c>
      <c r="D845" t="s">
        <v>305</v>
      </c>
      <c r="E845" t="s">
        <v>1775</v>
      </c>
      <c r="F845" s="6">
        <v>4.6948356807511738E-3</v>
      </c>
      <c r="G845" t="s">
        <v>166</v>
      </c>
      <c r="H845" t="s">
        <v>211</v>
      </c>
      <c r="I845">
        <v>78.010000000000005</v>
      </c>
      <c r="J845" s="1">
        <v>-1.1357809416949749E-2</v>
      </c>
      <c r="K845" s="1">
        <v>0.2586854460093897</v>
      </c>
      <c r="L845" s="1">
        <v>0.42394366197183098</v>
      </c>
      <c r="M845" s="1">
        <v>0.36619718309859156</v>
      </c>
      <c r="N845" s="1">
        <v>-5.332304890586737E-5</v>
      </c>
    </row>
    <row r="846" spans="1:14" x14ac:dyDescent="0.35">
      <c r="A846">
        <v>7830616</v>
      </c>
      <c r="B846" t="s">
        <v>34</v>
      </c>
      <c r="C846" t="s">
        <v>96</v>
      </c>
      <c r="D846" t="s">
        <v>305</v>
      </c>
      <c r="E846" t="s">
        <v>759</v>
      </c>
      <c r="F846" s="6">
        <v>9.3896713615023476E-3</v>
      </c>
      <c r="G846" t="s">
        <v>383</v>
      </c>
      <c r="H846" t="s">
        <v>760</v>
      </c>
      <c r="I846">
        <v>68.454999999999998</v>
      </c>
      <c r="J846" s="1">
        <v>-4.5367669314146042E-2</v>
      </c>
      <c r="K846" s="1">
        <v>0.3549295774647887</v>
      </c>
      <c r="L846" s="1">
        <v>0.72582159624413145</v>
      </c>
      <c r="M846" s="1">
        <v>0.64319248826291087</v>
      </c>
      <c r="N846" s="1">
        <v>-4.2598750529714593E-4</v>
      </c>
    </row>
    <row r="847" spans="1:14" x14ac:dyDescent="0.35">
      <c r="A847">
        <v>7830616</v>
      </c>
      <c r="B847" t="s">
        <v>34</v>
      </c>
      <c r="C847" t="s">
        <v>96</v>
      </c>
      <c r="D847" t="s">
        <v>305</v>
      </c>
      <c r="E847" t="s">
        <v>761</v>
      </c>
      <c r="F847" s="6">
        <v>4.6948356807511738E-3</v>
      </c>
      <c r="G847" t="s">
        <v>754</v>
      </c>
      <c r="H847" t="s">
        <v>762</v>
      </c>
      <c r="I847">
        <v>64.53</v>
      </c>
      <c r="J847" s="1">
        <v>0</v>
      </c>
      <c r="K847" s="1">
        <v>0.21830985915492959</v>
      </c>
      <c r="L847" s="1">
        <v>0.37934272300469485</v>
      </c>
      <c r="M847" s="1">
        <v>0.26760563380281693</v>
      </c>
      <c r="N847" s="1">
        <v>0</v>
      </c>
    </row>
    <row r="848" spans="1:14" x14ac:dyDescent="0.35">
      <c r="A848">
        <v>7830616</v>
      </c>
      <c r="B848" t="s">
        <v>34</v>
      </c>
      <c r="C848" t="s">
        <v>96</v>
      </c>
      <c r="D848" t="s">
        <v>305</v>
      </c>
      <c r="E848" t="s">
        <v>412</v>
      </c>
      <c r="F848" s="6">
        <v>4.6948356807511738E-3</v>
      </c>
      <c r="G848" t="s">
        <v>331</v>
      </c>
      <c r="H848" t="s">
        <v>413</v>
      </c>
      <c r="I848">
        <v>64.564999999999998</v>
      </c>
      <c r="J848" s="1">
        <v>-1.8161805346608162E-2</v>
      </c>
      <c r="K848" s="1">
        <v>0.19014084507042253</v>
      </c>
      <c r="L848" s="1">
        <v>0.3948356807511737</v>
      </c>
      <c r="M848" s="1">
        <v>0.30281690140845069</v>
      </c>
      <c r="N848" s="1">
        <v>-8.5266691768113434E-5</v>
      </c>
    </row>
    <row r="849" spans="1:14" x14ac:dyDescent="0.35">
      <c r="A849">
        <v>7830616</v>
      </c>
      <c r="B849" t="s">
        <v>34</v>
      </c>
      <c r="C849" t="s">
        <v>96</v>
      </c>
      <c r="D849" t="s">
        <v>305</v>
      </c>
      <c r="E849" t="s">
        <v>763</v>
      </c>
      <c r="F849" s="6">
        <v>4.6948356807511738E-3</v>
      </c>
      <c r="G849" t="s">
        <v>388</v>
      </c>
      <c r="H849" t="s">
        <v>543</v>
      </c>
      <c r="I849">
        <v>68.14</v>
      </c>
      <c r="J849" s="1">
        <v>-6.5886884927749634E-2</v>
      </c>
      <c r="K849" s="1">
        <v>0.23427230046948358</v>
      </c>
      <c r="L849" s="1">
        <v>0.36197183098591545</v>
      </c>
      <c r="M849" s="1">
        <v>0.32018777909972856</v>
      </c>
      <c r="N849" s="1">
        <v>-3.093280982523457E-4</v>
      </c>
    </row>
    <row r="850" spans="1:14" x14ac:dyDescent="0.35">
      <c r="A850">
        <v>7830616</v>
      </c>
      <c r="B850" t="s">
        <v>34</v>
      </c>
      <c r="C850" t="s">
        <v>96</v>
      </c>
      <c r="D850" t="s">
        <v>305</v>
      </c>
      <c r="E850" t="s">
        <v>764</v>
      </c>
      <c r="F850" s="6">
        <v>4.6948356807511738E-3</v>
      </c>
      <c r="G850" t="s">
        <v>307</v>
      </c>
      <c r="H850" t="s">
        <v>765</v>
      </c>
      <c r="I850">
        <v>75.14</v>
      </c>
      <c r="J850" s="1">
        <v>8.0654323101043701E-2</v>
      </c>
      <c r="K850" s="1">
        <v>0.2</v>
      </c>
      <c r="L850" s="1">
        <v>0.45305164319248825</v>
      </c>
      <c r="M850" s="1">
        <v>0.35305162886498681</v>
      </c>
      <c r="N850" s="1">
        <v>3.7865879390161364E-4</v>
      </c>
    </row>
    <row r="851" spans="1:14" x14ac:dyDescent="0.35">
      <c r="A851">
        <v>7830616</v>
      </c>
      <c r="B851" t="s">
        <v>34</v>
      </c>
      <c r="C851" t="s">
        <v>96</v>
      </c>
      <c r="D851" t="s">
        <v>305</v>
      </c>
      <c r="E851" t="s">
        <v>766</v>
      </c>
      <c r="F851" s="6">
        <v>4.6948356807511738E-3</v>
      </c>
      <c r="G851" t="s">
        <v>767</v>
      </c>
      <c r="H851" t="s">
        <v>413</v>
      </c>
      <c r="I851">
        <v>63.344999999999992</v>
      </c>
      <c r="J851" s="1">
        <v>-1.4301140792667866E-2</v>
      </c>
      <c r="K851" s="1">
        <v>0.16901408450704225</v>
      </c>
      <c r="L851" s="1">
        <v>0.3948356807511737</v>
      </c>
      <c r="M851" s="1">
        <v>0.29718309500967394</v>
      </c>
      <c r="N851" s="1">
        <v>-6.714150606886322E-5</v>
      </c>
    </row>
    <row r="852" spans="1:14" x14ac:dyDescent="0.35">
      <c r="A852">
        <v>7830616</v>
      </c>
      <c r="B852" t="s">
        <v>34</v>
      </c>
      <c r="C852" t="s">
        <v>96</v>
      </c>
      <c r="D852" t="s">
        <v>305</v>
      </c>
      <c r="E852" t="s">
        <v>1778</v>
      </c>
      <c r="F852" s="6">
        <v>4.6948356807511738E-3</v>
      </c>
      <c r="G852" t="s">
        <v>172</v>
      </c>
      <c r="H852" t="s">
        <v>688</v>
      </c>
      <c r="I852">
        <v>67.69</v>
      </c>
      <c r="J852" s="1">
        <v>-1.1593895964324474E-2</v>
      </c>
      <c r="K852" s="1">
        <v>0.18450704225352113</v>
      </c>
      <c r="L852" s="1">
        <v>0.38215962441314555</v>
      </c>
      <c r="M852" s="1">
        <v>0.31830987348243106</v>
      </c>
      <c r="N852" s="1">
        <v>-5.4431436452227577E-5</v>
      </c>
    </row>
    <row r="853" spans="1:14" x14ac:dyDescent="0.35">
      <c r="A853">
        <v>7830616</v>
      </c>
      <c r="B853" t="s">
        <v>34</v>
      </c>
      <c r="C853" t="s">
        <v>96</v>
      </c>
      <c r="D853" t="s">
        <v>305</v>
      </c>
      <c r="E853" t="s">
        <v>1779</v>
      </c>
      <c r="F853" s="6">
        <v>1.4084507042253521E-2</v>
      </c>
      <c r="G853" t="s">
        <v>1780</v>
      </c>
      <c r="H853" t="s">
        <v>965</v>
      </c>
      <c r="I853">
        <v>71.424999999999997</v>
      </c>
      <c r="J853" s="1">
        <v>3.177497535943985E-2</v>
      </c>
      <c r="K853" s="1">
        <v>0.57464788732394367</v>
      </c>
      <c r="L853" s="1">
        <v>1.2098591549295776</v>
      </c>
      <c r="M853" s="1">
        <v>1.0056338243081537</v>
      </c>
      <c r="N853" s="1">
        <v>4.475348642174627E-4</v>
      </c>
    </row>
    <row r="854" spans="1:14" x14ac:dyDescent="0.35">
      <c r="A854">
        <v>7830616</v>
      </c>
      <c r="B854" t="s">
        <v>34</v>
      </c>
      <c r="C854" t="s">
        <v>96</v>
      </c>
      <c r="D854" t="s">
        <v>305</v>
      </c>
      <c r="E854" t="s">
        <v>1781</v>
      </c>
      <c r="F854" s="6">
        <v>4.6948356807511738E-3</v>
      </c>
      <c r="G854" t="s">
        <v>1782</v>
      </c>
      <c r="H854" t="s">
        <v>1051</v>
      </c>
      <c r="I854">
        <v>63.86</v>
      </c>
      <c r="J854" s="1">
        <v>-2.5780808180570602E-2</v>
      </c>
      <c r="K854" s="1">
        <v>0.21032863849765257</v>
      </c>
      <c r="L854" s="1">
        <v>0.39765258215962446</v>
      </c>
      <c r="M854" s="1">
        <v>0.30000000716375075</v>
      </c>
      <c r="N854" s="1">
        <v>-1.2103665812474461E-4</v>
      </c>
    </row>
    <row r="855" spans="1:14" x14ac:dyDescent="0.35">
      <c r="A855">
        <v>7830616</v>
      </c>
      <c r="B855" t="s">
        <v>34</v>
      </c>
      <c r="C855" t="s">
        <v>96</v>
      </c>
      <c r="D855" t="s">
        <v>305</v>
      </c>
      <c r="E855" t="s">
        <v>770</v>
      </c>
      <c r="F855" s="6">
        <v>4.6948356807511738E-3</v>
      </c>
      <c r="G855" t="s">
        <v>771</v>
      </c>
      <c r="H855" t="s">
        <v>772</v>
      </c>
      <c r="I855">
        <v>52.245000000000005</v>
      </c>
      <c r="J855" s="1">
        <v>-3.1810499727725983E-2</v>
      </c>
      <c r="K855" s="1">
        <v>0.13380281690140847</v>
      </c>
      <c r="L855" s="1">
        <v>0.37840375586854458</v>
      </c>
      <c r="M855" s="1">
        <v>0.24507042611708663</v>
      </c>
      <c r="N855" s="1">
        <v>-1.4934506914425345E-4</v>
      </c>
    </row>
    <row r="856" spans="1:14" x14ac:dyDescent="0.35">
      <c r="A856">
        <v>7830616</v>
      </c>
      <c r="B856" t="s">
        <v>34</v>
      </c>
      <c r="C856" t="s">
        <v>96</v>
      </c>
      <c r="D856" t="s">
        <v>305</v>
      </c>
      <c r="E856" t="s">
        <v>1783</v>
      </c>
      <c r="F856" s="6">
        <v>9.3896713615023476E-3</v>
      </c>
      <c r="G856" t="s">
        <v>507</v>
      </c>
      <c r="H856" t="s">
        <v>576</v>
      </c>
      <c r="I856">
        <v>68.849999999999994</v>
      </c>
      <c r="J856" s="1">
        <v>1.9502244889736176E-2</v>
      </c>
      <c r="K856" s="1">
        <v>0.44225352112676058</v>
      </c>
      <c r="L856" s="1">
        <v>0.81408450704225355</v>
      </c>
      <c r="M856" s="1">
        <v>0.64694837113501324</v>
      </c>
      <c r="N856" s="1">
        <v>1.8311967032616128E-4</v>
      </c>
    </row>
    <row r="857" spans="1:14" x14ac:dyDescent="0.35">
      <c r="A857">
        <v>7830616</v>
      </c>
      <c r="B857" t="s">
        <v>34</v>
      </c>
      <c r="C857" t="s">
        <v>96</v>
      </c>
      <c r="D857" t="s">
        <v>414</v>
      </c>
      <c r="E857" t="s">
        <v>415</v>
      </c>
      <c r="F857" s="6">
        <v>4.6948356807511738E-3</v>
      </c>
      <c r="G857" t="s">
        <v>416</v>
      </c>
      <c r="H857" t="s">
        <v>417</v>
      </c>
      <c r="I857">
        <v>81.765000000000001</v>
      </c>
      <c r="J857" s="1">
        <v>5.1511939615011215E-2</v>
      </c>
      <c r="K857" s="1">
        <v>0.29436619718309859</v>
      </c>
      <c r="L857" s="1">
        <v>0.42300469483568076</v>
      </c>
      <c r="M857" s="1">
        <v>0.38356806078986944</v>
      </c>
      <c r="N857" s="1">
        <v>2.4184009208925455E-4</v>
      </c>
    </row>
    <row r="858" spans="1:14" x14ac:dyDescent="0.35">
      <c r="A858">
        <v>7830616</v>
      </c>
      <c r="B858" t="s">
        <v>34</v>
      </c>
      <c r="C858" t="s">
        <v>96</v>
      </c>
      <c r="D858" t="s">
        <v>414</v>
      </c>
      <c r="E858" t="s">
        <v>424</v>
      </c>
      <c r="F858" s="6">
        <v>9.3896713615023476E-3</v>
      </c>
      <c r="G858" t="s">
        <v>425</v>
      </c>
      <c r="H858" t="s">
        <v>426</v>
      </c>
      <c r="I858">
        <v>81.290000000000006</v>
      </c>
      <c r="J858" s="1">
        <v>4.6075150370597839E-2</v>
      </c>
      <c r="K858" s="1">
        <v>0.61502347417840375</v>
      </c>
      <c r="L858" s="1">
        <v>0.80751173708920188</v>
      </c>
      <c r="M858" s="1">
        <v>0.76338031034514375</v>
      </c>
      <c r="N858" s="1">
        <v>4.326305199117168E-4</v>
      </c>
    </row>
    <row r="859" spans="1:14" x14ac:dyDescent="0.35">
      <c r="A859">
        <v>7830616</v>
      </c>
      <c r="B859" t="s">
        <v>34</v>
      </c>
      <c r="C859" t="s">
        <v>96</v>
      </c>
      <c r="D859" t="s">
        <v>472</v>
      </c>
      <c r="E859" t="s">
        <v>1312</v>
      </c>
      <c r="F859" s="6">
        <v>6.1032863849765258E-2</v>
      </c>
      <c r="G859" t="s">
        <v>198</v>
      </c>
      <c r="H859" t="s">
        <v>264</v>
      </c>
      <c r="I859">
        <v>76.08</v>
      </c>
      <c r="J859" s="1">
        <v>7.1100808680057526E-2</v>
      </c>
      <c r="K859" s="1">
        <v>3.1737089201877935</v>
      </c>
      <c r="L859" s="1">
        <v>5.2</v>
      </c>
      <c r="M859" s="1">
        <v>4.6446008458383767</v>
      </c>
      <c r="N859" s="1">
        <v>4.3394859757781585E-3</v>
      </c>
    </row>
    <row r="860" spans="1:14" x14ac:dyDescent="0.35">
      <c r="A860">
        <v>7830616</v>
      </c>
      <c r="B860" t="s">
        <v>34</v>
      </c>
      <c r="C860" t="s">
        <v>96</v>
      </c>
      <c r="D860" t="s">
        <v>472</v>
      </c>
      <c r="E860" t="s">
        <v>1313</v>
      </c>
      <c r="F860" s="6">
        <v>4.6948356807511738E-3</v>
      </c>
      <c r="G860" t="s">
        <v>1314</v>
      </c>
      <c r="H860" t="s">
        <v>441</v>
      </c>
      <c r="I860">
        <v>79.574999999999989</v>
      </c>
      <c r="J860" s="1">
        <v>7.4187219142913818E-2</v>
      </c>
      <c r="K860" s="1">
        <v>0.26009389671361505</v>
      </c>
      <c r="L860" s="1">
        <v>0.43990610328638502</v>
      </c>
      <c r="M860" s="1">
        <v>0.37370891302404269</v>
      </c>
      <c r="N860" s="1">
        <v>3.4829680348785833E-4</v>
      </c>
    </row>
    <row r="861" spans="1:14" x14ac:dyDescent="0.35">
      <c r="A861">
        <v>7830616</v>
      </c>
      <c r="B861" t="s">
        <v>34</v>
      </c>
      <c r="C861" t="s">
        <v>96</v>
      </c>
      <c r="D861" t="s">
        <v>472</v>
      </c>
      <c r="E861" t="s">
        <v>1315</v>
      </c>
      <c r="F861" s="6">
        <v>1.8779342723004695E-2</v>
      </c>
      <c r="G861" t="s">
        <v>586</v>
      </c>
      <c r="H861" t="s">
        <v>1316</v>
      </c>
      <c r="I861">
        <v>61.17</v>
      </c>
      <c r="J861" s="1">
        <v>-4.2392026633024216E-2</v>
      </c>
      <c r="K861" s="1">
        <v>0.58403755868544605</v>
      </c>
      <c r="L861" s="1">
        <v>1.4084507042253522</v>
      </c>
      <c r="M861" s="1">
        <v>1.1492957889753888</v>
      </c>
      <c r="N861" s="1">
        <v>-7.9609439686430456E-4</v>
      </c>
    </row>
    <row r="862" spans="1:14" x14ac:dyDescent="0.35">
      <c r="A862">
        <v>7830616</v>
      </c>
      <c r="B862" t="s">
        <v>34</v>
      </c>
      <c r="C862" t="s">
        <v>96</v>
      </c>
      <c r="D862" t="s">
        <v>472</v>
      </c>
      <c r="E862" t="s">
        <v>1317</v>
      </c>
      <c r="F862" s="6">
        <v>6.5727699530516437E-2</v>
      </c>
      <c r="G862" t="s">
        <v>1318</v>
      </c>
      <c r="H862" t="s">
        <v>600</v>
      </c>
      <c r="I862">
        <v>79.35499999999999</v>
      </c>
      <c r="J862" s="1">
        <v>7.8235529363155365E-2</v>
      </c>
      <c r="K862" s="1">
        <v>3.3784037558685447</v>
      </c>
      <c r="L862" s="1">
        <v>6.3164319248826288</v>
      </c>
      <c r="M862" s="1">
        <v>5.212206773354974</v>
      </c>
      <c r="N862" s="1">
        <v>5.1422413665923716E-3</v>
      </c>
    </row>
    <row r="863" spans="1:14" x14ac:dyDescent="0.35">
      <c r="A863">
        <v>7830616</v>
      </c>
      <c r="B863" t="s">
        <v>34</v>
      </c>
      <c r="C863" t="s">
        <v>96</v>
      </c>
      <c r="D863" t="s">
        <v>472</v>
      </c>
      <c r="E863" t="s">
        <v>480</v>
      </c>
      <c r="F863" s="6">
        <v>1.4084507042253521E-2</v>
      </c>
      <c r="G863" t="s">
        <v>709</v>
      </c>
      <c r="H863" t="s">
        <v>447</v>
      </c>
      <c r="I863">
        <v>60.314999999999998</v>
      </c>
      <c r="J863" s="1">
        <v>6.1469264328479767E-3</v>
      </c>
      <c r="K863" s="1">
        <v>0.57183098591549297</v>
      </c>
      <c r="L863" s="1">
        <v>1.1211267605633801</v>
      </c>
      <c r="M863" s="1">
        <v>0.85070424684336488</v>
      </c>
      <c r="N863" s="1">
        <v>8.6576428631661651E-5</v>
      </c>
    </row>
    <row r="864" spans="1:14" x14ac:dyDescent="0.35">
      <c r="A864">
        <v>7830616</v>
      </c>
      <c r="B864" t="s">
        <v>34</v>
      </c>
      <c r="C864" t="s">
        <v>96</v>
      </c>
      <c r="D864" t="s">
        <v>472</v>
      </c>
      <c r="E864" t="s">
        <v>1319</v>
      </c>
      <c r="F864" s="6">
        <v>4.6948356807511738E-3</v>
      </c>
      <c r="G864" t="s">
        <v>879</v>
      </c>
      <c r="H864" t="s">
        <v>998</v>
      </c>
      <c r="I864">
        <v>70.314999999999998</v>
      </c>
      <c r="J864" s="1">
        <v>-3.2541390508413315E-2</v>
      </c>
      <c r="K864" s="1">
        <v>0.19953051643192488</v>
      </c>
      <c r="L864" s="1">
        <v>0.38075117370892014</v>
      </c>
      <c r="M864" s="1">
        <v>0.33051643908863337</v>
      </c>
      <c r="N864" s="1">
        <v>-1.527764812601564E-4</v>
      </c>
    </row>
    <row r="865" spans="1:14" x14ac:dyDescent="0.35">
      <c r="A865">
        <v>7830616</v>
      </c>
      <c r="B865" t="s">
        <v>34</v>
      </c>
      <c r="C865" t="s">
        <v>96</v>
      </c>
      <c r="D865" t="s">
        <v>472</v>
      </c>
      <c r="E865" t="s">
        <v>624</v>
      </c>
      <c r="F865" s="6">
        <v>9.3896713615023476E-3</v>
      </c>
      <c r="G865" t="s">
        <v>625</v>
      </c>
      <c r="H865" t="s">
        <v>328</v>
      </c>
      <c r="I865">
        <v>76.569999999999993</v>
      </c>
      <c r="J865" s="1">
        <v>7.4926681816577911E-2</v>
      </c>
      <c r="K865" s="1">
        <v>0.4460093896713615</v>
      </c>
      <c r="L865" s="1">
        <v>0.88638497652582171</v>
      </c>
      <c r="M865" s="1">
        <v>0.71924881196357837</v>
      </c>
      <c r="N865" s="1">
        <v>7.0353691846552027E-4</v>
      </c>
    </row>
    <row r="866" spans="1:14" x14ac:dyDescent="0.35">
      <c r="A866">
        <v>7830616</v>
      </c>
      <c r="B866" t="s">
        <v>34</v>
      </c>
      <c r="C866" t="s">
        <v>96</v>
      </c>
      <c r="D866" t="s">
        <v>472</v>
      </c>
      <c r="E866" t="s">
        <v>473</v>
      </c>
      <c r="F866" s="6">
        <v>2.3474178403755867E-2</v>
      </c>
      <c r="G866" t="s">
        <v>474</v>
      </c>
      <c r="H866" t="s">
        <v>475</v>
      </c>
      <c r="I866">
        <v>55.35</v>
      </c>
      <c r="J866" s="1">
        <v>-9.0270496904850006E-2</v>
      </c>
      <c r="K866" s="1">
        <v>0.82629107981220662</v>
      </c>
      <c r="L866" s="1">
        <v>1.596244131455399</v>
      </c>
      <c r="M866" s="1">
        <v>1.3004695193868288</v>
      </c>
      <c r="N866" s="1">
        <v>-2.1190257489401409E-3</v>
      </c>
    </row>
    <row r="867" spans="1:14" x14ac:dyDescent="0.35">
      <c r="A867">
        <v>7830616</v>
      </c>
      <c r="B867" t="s">
        <v>34</v>
      </c>
      <c r="C867" t="s">
        <v>96</v>
      </c>
      <c r="D867" t="s">
        <v>472</v>
      </c>
      <c r="E867" t="s">
        <v>626</v>
      </c>
      <c r="F867" s="6">
        <v>9.3896713615023476E-3</v>
      </c>
      <c r="G867" t="s">
        <v>627</v>
      </c>
      <c r="H867" t="s">
        <v>628</v>
      </c>
      <c r="I867">
        <v>67.709999999999994</v>
      </c>
      <c r="J867" s="1">
        <v>2.0955594256520271E-2</v>
      </c>
      <c r="K867" s="1">
        <v>0.29295774647887324</v>
      </c>
      <c r="L867" s="1">
        <v>0.7868544600938967</v>
      </c>
      <c r="M867" s="1">
        <v>0.635680722518706</v>
      </c>
      <c r="N867" s="1">
        <v>1.9676614325371148E-4</v>
      </c>
    </row>
    <row r="868" spans="1:14" x14ac:dyDescent="0.35">
      <c r="A868">
        <v>7830616</v>
      </c>
      <c r="B868" t="s">
        <v>34</v>
      </c>
      <c r="C868" t="s">
        <v>96</v>
      </c>
      <c r="D868" t="s">
        <v>472</v>
      </c>
      <c r="E868" t="s">
        <v>940</v>
      </c>
      <c r="F868" s="6">
        <v>4.6948356807511738E-3</v>
      </c>
      <c r="G868" t="s">
        <v>941</v>
      </c>
      <c r="H868" t="s">
        <v>786</v>
      </c>
      <c r="I868">
        <v>76.135000000000005</v>
      </c>
      <c r="J868" s="1">
        <v>0.13747322559356689</v>
      </c>
      <c r="K868" s="1">
        <v>0.26760563380281693</v>
      </c>
      <c r="L868" s="1">
        <v>0.45727699530516436</v>
      </c>
      <c r="M868" s="1">
        <v>0.357746464545738</v>
      </c>
      <c r="N868" s="1">
        <v>6.454142046646333E-4</v>
      </c>
    </row>
    <row r="869" spans="1:14" x14ac:dyDescent="0.35">
      <c r="A869">
        <v>7830616</v>
      </c>
      <c r="B869" t="s">
        <v>34</v>
      </c>
      <c r="C869" t="s">
        <v>96</v>
      </c>
      <c r="D869" t="s">
        <v>472</v>
      </c>
      <c r="E869" t="s">
        <v>948</v>
      </c>
      <c r="F869" s="6">
        <v>4.6948356807511738E-3</v>
      </c>
      <c r="G869" t="s">
        <v>949</v>
      </c>
      <c r="H869" t="s">
        <v>136</v>
      </c>
      <c r="I869">
        <v>63.265000000000001</v>
      </c>
      <c r="J869" s="1">
        <v>5.4311701096594334E-3</v>
      </c>
      <c r="K869" s="1">
        <v>0.17652582159624414</v>
      </c>
      <c r="L869" s="1">
        <v>0.42488262910798125</v>
      </c>
      <c r="M869" s="1">
        <v>0.29765258932337513</v>
      </c>
      <c r="N869" s="1">
        <v>2.5498451219058373E-5</v>
      </c>
    </row>
    <row r="870" spans="1:14" x14ac:dyDescent="0.35">
      <c r="A870">
        <v>7830616</v>
      </c>
      <c r="B870" t="s">
        <v>34</v>
      </c>
      <c r="C870" t="s">
        <v>96</v>
      </c>
      <c r="D870" t="s">
        <v>472</v>
      </c>
      <c r="E870" t="s">
        <v>1323</v>
      </c>
      <c r="F870" s="6">
        <v>1.8779342723004695E-2</v>
      </c>
      <c r="G870" t="s">
        <v>285</v>
      </c>
      <c r="H870" t="s">
        <v>173</v>
      </c>
      <c r="I870">
        <v>69.48</v>
      </c>
      <c r="J870" s="1">
        <v>-3.2772041857242584E-2</v>
      </c>
      <c r="K870" s="1">
        <v>0.7812206572769953</v>
      </c>
      <c r="L870" s="1">
        <v>1.4422535211267606</v>
      </c>
      <c r="M870" s="1">
        <v>1.3051643192488263</v>
      </c>
      <c r="N870" s="1">
        <v>-6.1543740576981384E-4</v>
      </c>
    </row>
    <row r="871" spans="1:14" x14ac:dyDescent="0.35">
      <c r="A871">
        <v>7830616</v>
      </c>
      <c r="B871" t="s">
        <v>34</v>
      </c>
      <c r="C871" t="s">
        <v>96</v>
      </c>
      <c r="D871" t="s">
        <v>472</v>
      </c>
      <c r="E871" t="s">
        <v>629</v>
      </c>
      <c r="F871" s="6">
        <v>4.6948356807511738E-3</v>
      </c>
      <c r="G871" t="s">
        <v>630</v>
      </c>
      <c r="H871" t="s">
        <v>631</v>
      </c>
      <c r="I871">
        <v>64.77000000000001</v>
      </c>
      <c r="J871" s="1">
        <v>5.2010636776685715E-2</v>
      </c>
      <c r="K871" s="1">
        <v>0.16807511737089201</v>
      </c>
      <c r="L871" s="1">
        <v>0.40610328638497656</v>
      </c>
      <c r="M871" s="1">
        <v>0.3042253664401775</v>
      </c>
      <c r="N871" s="1">
        <v>2.4418139331777331E-4</v>
      </c>
    </row>
    <row r="872" spans="1:14" x14ac:dyDescent="0.35">
      <c r="A872">
        <v>7830616</v>
      </c>
      <c r="B872" t="s">
        <v>34</v>
      </c>
      <c r="C872" t="s">
        <v>96</v>
      </c>
      <c r="D872" t="s">
        <v>472</v>
      </c>
      <c r="E872" t="s">
        <v>632</v>
      </c>
      <c r="F872" s="6">
        <v>4.6948356807511738E-3</v>
      </c>
      <c r="G872" t="s">
        <v>633</v>
      </c>
      <c r="H872" t="s">
        <v>612</v>
      </c>
      <c r="I872">
        <v>64.789999999999992</v>
      </c>
      <c r="J872" s="1">
        <v>-6.1622738838195801E-2</v>
      </c>
      <c r="K872" s="1">
        <v>0.16009389671361504</v>
      </c>
      <c r="L872" s="1">
        <v>0.33990610328638499</v>
      </c>
      <c r="M872" s="1">
        <v>0.3037558542170995</v>
      </c>
      <c r="N872" s="1">
        <v>-2.8930863304317279E-4</v>
      </c>
    </row>
    <row r="873" spans="1:14" x14ac:dyDescent="0.35">
      <c r="A873">
        <v>7830616</v>
      </c>
      <c r="B873" t="s">
        <v>34</v>
      </c>
      <c r="C873" t="s">
        <v>96</v>
      </c>
      <c r="D873" t="s">
        <v>472</v>
      </c>
      <c r="E873" t="s">
        <v>953</v>
      </c>
      <c r="F873" s="6">
        <v>4.6948356807511738E-3</v>
      </c>
      <c r="G873" t="s">
        <v>285</v>
      </c>
      <c r="H873" t="s">
        <v>264</v>
      </c>
      <c r="I873">
        <v>62.76</v>
      </c>
      <c r="J873" s="1">
        <v>2.7550666127353907E-3</v>
      </c>
      <c r="K873" s="1">
        <v>0.19530516431924883</v>
      </c>
      <c r="L873" s="1">
        <v>0.4</v>
      </c>
      <c r="M873" s="1">
        <v>0.29483567716929837</v>
      </c>
      <c r="N873" s="1">
        <v>1.2934585036316389E-5</v>
      </c>
    </row>
    <row r="874" spans="1:14" x14ac:dyDescent="0.35">
      <c r="A874">
        <v>7830616</v>
      </c>
      <c r="B874" t="s">
        <v>34</v>
      </c>
      <c r="C874" t="s">
        <v>96</v>
      </c>
      <c r="D874" t="s">
        <v>472</v>
      </c>
      <c r="E874" t="s">
        <v>778</v>
      </c>
      <c r="F874" s="6">
        <v>9.3896713615023476E-3</v>
      </c>
      <c r="G874" t="s">
        <v>779</v>
      </c>
      <c r="H874" t="s">
        <v>730</v>
      </c>
      <c r="I874">
        <v>67.13</v>
      </c>
      <c r="J874" s="1">
        <v>-3.5746410489082336E-2</v>
      </c>
      <c r="K874" s="1">
        <v>0.39436619718309862</v>
      </c>
      <c r="L874" s="1">
        <v>0.75492957746478884</v>
      </c>
      <c r="M874" s="1">
        <v>0.630046934029306</v>
      </c>
      <c r="N874" s="1">
        <v>-3.3564704684584356E-4</v>
      </c>
    </row>
    <row r="875" spans="1:14" x14ac:dyDescent="0.35">
      <c r="A875">
        <v>7830616</v>
      </c>
      <c r="B875" t="s">
        <v>34</v>
      </c>
      <c r="C875" t="s">
        <v>96</v>
      </c>
      <c r="D875" t="s">
        <v>472</v>
      </c>
      <c r="E875" t="s">
        <v>1324</v>
      </c>
      <c r="F875" s="6">
        <v>1.4084507042253521E-2</v>
      </c>
      <c r="G875" t="s">
        <v>1325</v>
      </c>
      <c r="H875" t="s">
        <v>652</v>
      </c>
      <c r="I875">
        <v>79.004999999999995</v>
      </c>
      <c r="J875" s="1">
        <v>3.0195992439985275E-2</v>
      </c>
      <c r="K875" s="1">
        <v>0.75352112676056338</v>
      </c>
      <c r="L875" s="1">
        <v>1.3309859154929577</v>
      </c>
      <c r="M875" s="1">
        <v>1.1140844855510013</v>
      </c>
      <c r="N875" s="1">
        <v>4.252956681688067E-4</v>
      </c>
    </row>
    <row r="876" spans="1:14" x14ac:dyDescent="0.35">
      <c r="A876">
        <v>7830616</v>
      </c>
      <c r="B876" t="s">
        <v>34</v>
      </c>
      <c r="C876" t="s">
        <v>96</v>
      </c>
      <c r="D876" t="s">
        <v>472</v>
      </c>
      <c r="E876" t="s">
        <v>1329</v>
      </c>
      <c r="F876" s="6">
        <v>4.2253521126760563E-2</v>
      </c>
      <c r="G876" t="s">
        <v>1330</v>
      </c>
      <c r="H876" t="s">
        <v>852</v>
      </c>
      <c r="I876">
        <v>51.08</v>
      </c>
      <c r="J876" s="1">
        <v>-1.506632287055254E-2</v>
      </c>
      <c r="K876" s="1">
        <v>1.2929577464788733</v>
      </c>
      <c r="L876" s="1">
        <v>3.2830985915492956</v>
      </c>
      <c r="M876" s="1">
        <v>2.1591548651037082</v>
      </c>
      <c r="N876" s="1">
        <v>-6.3660519171348758E-4</v>
      </c>
    </row>
    <row r="877" spans="1:14" x14ac:dyDescent="0.35">
      <c r="A877">
        <v>7830616</v>
      </c>
      <c r="B877" t="s">
        <v>34</v>
      </c>
      <c r="C877" t="s">
        <v>96</v>
      </c>
      <c r="D877" t="s">
        <v>472</v>
      </c>
      <c r="E877" t="s">
        <v>954</v>
      </c>
      <c r="F877" s="6">
        <v>4.6948356807511738E-3</v>
      </c>
      <c r="G877" t="s">
        <v>955</v>
      </c>
      <c r="H877" t="s">
        <v>724</v>
      </c>
      <c r="I877">
        <v>58.28</v>
      </c>
      <c r="J877" s="1">
        <v>3.0511306598782539E-2</v>
      </c>
      <c r="K877" s="1">
        <v>0.17370892018779344</v>
      </c>
      <c r="L877" s="1">
        <v>0.39154929577464792</v>
      </c>
      <c r="M877" s="1">
        <v>0.27370891660591806</v>
      </c>
      <c r="N877" s="1">
        <v>1.4324557088630301E-4</v>
      </c>
    </row>
    <row r="878" spans="1:14" x14ac:dyDescent="0.35">
      <c r="A878">
        <v>7830616</v>
      </c>
      <c r="B878" t="s">
        <v>34</v>
      </c>
      <c r="C878" t="s">
        <v>96</v>
      </c>
      <c r="D878" t="s">
        <v>472</v>
      </c>
      <c r="E878" t="s">
        <v>1332</v>
      </c>
      <c r="F878" s="6">
        <v>3.7558685446009391E-2</v>
      </c>
      <c r="G878" t="s">
        <v>1333</v>
      </c>
      <c r="H878" t="s">
        <v>1039</v>
      </c>
      <c r="I878">
        <v>62.54</v>
      </c>
      <c r="J878" s="1">
        <v>-4.1665047407150269E-2</v>
      </c>
      <c r="K878" s="1">
        <v>1.1906103286384977</v>
      </c>
      <c r="L878" s="1">
        <v>2.8281690140845068</v>
      </c>
      <c r="M878" s="1">
        <v>2.351173651610182</v>
      </c>
      <c r="N878" s="1">
        <v>-1.5648844096582261E-3</v>
      </c>
    </row>
    <row r="879" spans="1:14" x14ac:dyDescent="0.35">
      <c r="A879">
        <v>7830616</v>
      </c>
      <c r="B879" t="s">
        <v>34</v>
      </c>
      <c r="C879" t="s">
        <v>96</v>
      </c>
      <c r="D879" t="s">
        <v>472</v>
      </c>
      <c r="E879" t="s">
        <v>958</v>
      </c>
      <c r="F879" s="6">
        <v>4.6948356807511738E-3</v>
      </c>
      <c r="G879" t="s">
        <v>524</v>
      </c>
      <c r="H879" t="s">
        <v>959</v>
      </c>
      <c r="I879">
        <v>58.135000000000005</v>
      </c>
      <c r="J879" s="1">
        <v>6.4272835850715637E-2</v>
      </c>
      <c r="K879" s="1">
        <v>0.17699530516431927</v>
      </c>
      <c r="L879" s="1">
        <v>0.40563380281690142</v>
      </c>
      <c r="M879" s="1">
        <v>0.27276994588789244</v>
      </c>
      <c r="N879" s="1">
        <v>3.0175040305500299E-4</v>
      </c>
    </row>
    <row r="880" spans="1:14" x14ac:dyDescent="0.35">
      <c r="A880">
        <v>7830616</v>
      </c>
      <c r="B880" t="s">
        <v>34</v>
      </c>
      <c r="C880" t="s">
        <v>96</v>
      </c>
      <c r="D880" t="s">
        <v>472</v>
      </c>
      <c r="E880" t="s">
        <v>960</v>
      </c>
      <c r="F880" s="6">
        <v>4.6948356807511738E-3</v>
      </c>
      <c r="G880" t="s">
        <v>745</v>
      </c>
      <c r="H880" t="s">
        <v>720</v>
      </c>
      <c r="I880">
        <v>61.704999999999998</v>
      </c>
      <c r="J880" s="1">
        <v>-0.12642665207386017</v>
      </c>
      <c r="K880" s="1">
        <v>0.16431924882629109</v>
      </c>
      <c r="L880" s="1">
        <v>0.32582159624413148</v>
      </c>
      <c r="M880" s="1">
        <v>0.29014084148854719</v>
      </c>
      <c r="N880" s="1">
        <v>-5.9355235715427307E-4</v>
      </c>
    </row>
    <row r="881" spans="1:14" x14ac:dyDescent="0.35">
      <c r="A881">
        <v>7830616</v>
      </c>
      <c r="B881" t="s">
        <v>34</v>
      </c>
      <c r="C881" t="s">
        <v>96</v>
      </c>
      <c r="D881" t="s">
        <v>472</v>
      </c>
      <c r="E881" t="s">
        <v>1334</v>
      </c>
      <c r="F881" s="6">
        <v>1.4084507042253521E-2</v>
      </c>
      <c r="G881" t="s">
        <v>1335</v>
      </c>
      <c r="H881" t="s">
        <v>246</v>
      </c>
      <c r="I881">
        <v>56.87</v>
      </c>
      <c r="J881" s="1">
        <v>-4.7178454697132111E-2</v>
      </c>
      <c r="K881" s="1">
        <v>0.48309859154929574</v>
      </c>
      <c r="L881" s="1">
        <v>1.0746478873239436</v>
      </c>
      <c r="M881" s="1">
        <v>0.79999998925437388</v>
      </c>
      <c r="N881" s="1">
        <v>-6.6448527742439599E-4</v>
      </c>
    </row>
    <row r="882" spans="1:14" x14ac:dyDescent="0.35">
      <c r="A882">
        <v>7830616</v>
      </c>
      <c r="B882" t="s">
        <v>34</v>
      </c>
      <c r="C882" t="s">
        <v>96</v>
      </c>
      <c r="D882" t="s">
        <v>472</v>
      </c>
      <c r="E882" t="s">
        <v>961</v>
      </c>
      <c r="F882" s="6">
        <v>9.3896713615023476E-3</v>
      </c>
      <c r="G882" t="s">
        <v>949</v>
      </c>
      <c r="H882" t="s">
        <v>962</v>
      </c>
      <c r="I882">
        <v>50.589999999999996</v>
      </c>
      <c r="J882" s="1">
        <v>-9.3199759721755981E-2</v>
      </c>
      <c r="K882" s="1">
        <v>0.35305164319248827</v>
      </c>
      <c r="L882" s="1">
        <v>0.60938967136150246</v>
      </c>
      <c r="M882" s="1">
        <v>0.47511735656451731</v>
      </c>
      <c r="N882" s="1">
        <v>-8.751151147582721E-4</v>
      </c>
    </row>
    <row r="883" spans="1:14" x14ac:dyDescent="0.35">
      <c r="A883">
        <v>7830616</v>
      </c>
      <c r="B883" t="s">
        <v>34</v>
      </c>
      <c r="C883" t="s">
        <v>96</v>
      </c>
      <c r="D883" t="s">
        <v>476</v>
      </c>
      <c r="E883" t="s">
        <v>486</v>
      </c>
      <c r="F883" s="6">
        <v>1.8779342723004695E-2</v>
      </c>
      <c r="G883" t="s">
        <v>487</v>
      </c>
      <c r="H883" t="s">
        <v>488</v>
      </c>
      <c r="I883">
        <v>74.314999999999998</v>
      </c>
      <c r="J883" s="1">
        <v>6.59937784075737E-2</v>
      </c>
      <c r="K883" s="1">
        <v>1.1267605633802817</v>
      </c>
      <c r="L883" s="1">
        <v>1.6751173708920188</v>
      </c>
      <c r="M883" s="1">
        <v>1.3953052216292547</v>
      </c>
      <c r="N883" s="1">
        <v>1.2393197823018535E-3</v>
      </c>
    </row>
    <row r="884" spans="1:14" x14ac:dyDescent="0.35">
      <c r="A884">
        <v>7830616</v>
      </c>
      <c r="B884" t="s">
        <v>34</v>
      </c>
      <c r="C884" t="s">
        <v>96</v>
      </c>
      <c r="D884" t="s">
        <v>1408</v>
      </c>
      <c r="E884" t="s">
        <v>1784</v>
      </c>
      <c r="F884" s="6">
        <v>4.6948356807511738E-3</v>
      </c>
      <c r="G884" t="s">
        <v>254</v>
      </c>
      <c r="H884" t="s">
        <v>1004</v>
      </c>
      <c r="I884">
        <v>82.96</v>
      </c>
      <c r="J884" s="1">
        <v>9.66653972864151E-2</v>
      </c>
      <c r="K884" s="1">
        <v>0.35727699530516432</v>
      </c>
      <c r="L884" s="1">
        <v>0.43849765258215967</v>
      </c>
      <c r="M884" s="1">
        <v>0.38967136150234744</v>
      </c>
      <c r="N884" s="1">
        <v>4.5382815627424932E-4</v>
      </c>
    </row>
    <row r="885" spans="1:14" x14ac:dyDescent="0.35">
      <c r="A885">
        <v>7830616</v>
      </c>
      <c r="B885" t="s">
        <v>34</v>
      </c>
      <c r="C885" t="s">
        <v>96</v>
      </c>
      <c r="D885" t="s">
        <v>492</v>
      </c>
      <c r="E885" t="s">
        <v>493</v>
      </c>
      <c r="F885" s="6">
        <v>4.6948356807511738E-3</v>
      </c>
      <c r="G885" t="s">
        <v>494</v>
      </c>
      <c r="H885" t="s">
        <v>304</v>
      </c>
      <c r="I885">
        <v>66.66</v>
      </c>
      <c r="J885" s="1">
        <v>4.1146479547023773E-2</v>
      </c>
      <c r="K885" s="1">
        <v>0.20328638497652582</v>
      </c>
      <c r="L885" s="1">
        <v>0.42159624413145541</v>
      </c>
      <c r="M885" s="1">
        <v>0.31267604917427744</v>
      </c>
      <c r="N885" s="1">
        <v>1.9317596031466562E-4</v>
      </c>
    </row>
    <row r="886" spans="1:14" x14ac:dyDescent="0.35">
      <c r="A886">
        <v>7830616</v>
      </c>
      <c r="B886" t="s">
        <v>34</v>
      </c>
      <c r="C886" t="s">
        <v>96</v>
      </c>
      <c r="D886" t="s">
        <v>492</v>
      </c>
      <c r="E886" t="s">
        <v>636</v>
      </c>
      <c r="F886" s="6">
        <v>1.8779342723004695E-2</v>
      </c>
      <c r="G886" t="s">
        <v>637</v>
      </c>
      <c r="H886" t="s">
        <v>513</v>
      </c>
      <c r="I886">
        <v>74.58</v>
      </c>
      <c r="J886" s="1">
        <v>9.9801279604434967E-2</v>
      </c>
      <c r="K886" s="1">
        <v>0.95399061032863841</v>
      </c>
      <c r="L886" s="1">
        <v>1.6450704225352113</v>
      </c>
      <c r="M886" s="1">
        <v>1.4009389384811473</v>
      </c>
      <c r="N886" s="1">
        <v>1.8742024338861028E-3</v>
      </c>
    </row>
    <row r="887" spans="1:14" x14ac:dyDescent="0.35">
      <c r="A887">
        <v>7830616</v>
      </c>
      <c r="B887" t="s">
        <v>34</v>
      </c>
      <c r="C887" t="s">
        <v>96</v>
      </c>
      <c r="D887" t="s">
        <v>492</v>
      </c>
      <c r="E887" t="s">
        <v>780</v>
      </c>
      <c r="F887" s="6">
        <v>4.6948356807511738E-3</v>
      </c>
      <c r="G887" t="s">
        <v>781</v>
      </c>
      <c r="H887" t="s">
        <v>218</v>
      </c>
      <c r="I887">
        <v>61.885000000000005</v>
      </c>
      <c r="J887" s="1">
        <v>-4.1206635534763336E-2</v>
      </c>
      <c r="K887" s="1">
        <v>0.17136150234741784</v>
      </c>
      <c r="L887" s="1">
        <v>0.36338028169014086</v>
      </c>
      <c r="M887" s="1">
        <v>0.29061033580224838</v>
      </c>
      <c r="N887" s="1">
        <v>-1.9345838279231613E-4</v>
      </c>
    </row>
    <row r="888" spans="1:14" x14ac:dyDescent="0.35">
      <c r="A888">
        <v>7830616</v>
      </c>
      <c r="B888" t="s">
        <v>34</v>
      </c>
      <c r="C888" t="s">
        <v>96</v>
      </c>
      <c r="D888" t="s">
        <v>492</v>
      </c>
      <c r="E888" t="s">
        <v>500</v>
      </c>
      <c r="F888" s="6">
        <v>4.6948356807511738E-3</v>
      </c>
      <c r="G888" t="s">
        <v>501</v>
      </c>
      <c r="H888" t="s">
        <v>502</v>
      </c>
      <c r="I888">
        <v>68.28</v>
      </c>
      <c r="J888" s="1">
        <v>-4.3216567486524582E-2</v>
      </c>
      <c r="K888" s="1">
        <v>0.19107981220657277</v>
      </c>
      <c r="L888" s="1">
        <v>0.36713615023474183</v>
      </c>
      <c r="M888" s="1">
        <v>0.32065729132280663</v>
      </c>
      <c r="N888" s="1">
        <v>-2.0289468303532669E-4</v>
      </c>
    </row>
    <row r="889" spans="1:14" x14ac:dyDescent="0.35">
      <c r="A889">
        <v>7830616</v>
      </c>
      <c r="B889" t="s">
        <v>34</v>
      </c>
      <c r="C889" t="s">
        <v>96</v>
      </c>
      <c r="D889" t="s">
        <v>492</v>
      </c>
      <c r="E889" t="s">
        <v>782</v>
      </c>
      <c r="F889" s="6">
        <v>9.3896713615023476E-3</v>
      </c>
      <c r="G889" t="s">
        <v>783</v>
      </c>
      <c r="H889" t="s">
        <v>206</v>
      </c>
      <c r="I889">
        <v>84.495000000000005</v>
      </c>
      <c r="J889" s="1">
        <v>0.1550469845533371</v>
      </c>
      <c r="K889" s="1">
        <v>0.63004694835680752</v>
      </c>
      <c r="L889" s="1">
        <v>0.93896713615023475</v>
      </c>
      <c r="M889" s="1">
        <v>0.79248827723829962</v>
      </c>
      <c r="N889" s="1">
        <v>1.4558402305477661E-3</v>
      </c>
    </row>
    <row r="890" spans="1:14" x14ac:dyDescent="0.35">
      <c r="A890">
        <v>7830616</v>
      </c>
      <c r="B890" t="s">
        <v>34</v>
      </c>
      <c r="C890" t="s">
        <v>96</v>
      </c>
      <c r="D890" t="s">
        <v>492</v>
      </c>
      <c r="E890" t="s">
        <v>787</v>
      </c>
      <c r="F890" s="6">
        <v>4.6948356807511738E-3</v>
      </c>
      <c r="G890" t="s">
        <v>788</v>
      </c>
      <c r="H890" t="s">
        <v>170</v>
      </c>
      <c r="I890">
        <v>76.414999999999992</v>
      </c>
      <c r="J890" s="1">
        <v>8.3522781729698181E-2</v>
      </c>
      <c r="K890" s="1">
        <v>0.22065727699530516</v>
      </c>
      <c r="L890" s="1">
        <v>0.43802816901408448</v>
      </c>
      <c r="M890" s="1">
        <v>0.35868545317314043</v>
      </c>
      <c r="N890" s="1">
        <v>3.9212573582017926E-4</v>
      </c>
    </row>
    <row r="891" spans="1:14" x14ac:dyDescent="0.35">
      <c r="A891">
        <v>7830616</v>
      </c>
      <c r="B891" t="s">
        <v>34</v>
      </c>
      <c r="C891" t="s">
        <v>96</v>
      </c>
      <c r="D891" t="s">
        <v>492</v>
      </c>
      <c r="E891" t="s">
        <v>638</v>
      </c>
      <c r="F891" s="6">
        <v>1.4084507042253521E-2</v>
      </c>
      <c r="G891" t="s">
        <v>639</v>
      </c>
      <c r="H891" t="s">
        <v>640</v>
      </c>
      <c r="I891">
        <v>74.139999999999986</v>
      </c>
      <c r="J891" s="1">
        <v>3.8857348263263702E-2</v>
      </c>
      <c r="K891" s="1">
        <v>0.71690140845070427</v>
      </c>
      <c r="L891" s="1">
        <v>1.1633802816901408</v>
      </c>
      <c r="M891" s="1">
        <v>1.045070379552707</v>
      </c>
      <c r="N891" s="1">
        <v>5.4728659525723523E-4</v>
      </c>
    </row>
    <row r="892" spans="1:14" x14ac:dyDescent="0.35">
      <c r="A892">
        <v>7830616</v>
      </c>
      <c r="B892" t="s">
        <v>34</v>
      </c>
      <c r="C892" t="s">
        <v>96</v>
      </c>
      <c r="D892" t="s">
        <v>492</v>
      </c>
      <c r="E892" t="s">
        <v>1822</v>
      </c>
      <c r="F892" s="6">
        <v>9.3896713615023476E-3</v>
      </c>
      <c r="G892" t="s">
        <v>206</v>
      </c>
      <c r="H892" t="s">
        <v>364</v>
      </c>
      <c r="I892">
        <v>91.589999999999989</v>
      </c>
      <c r="J892" s="1">
        <v>-0.15810352563858032</v>
      </c>
      <c r="K892" s="1">
        <v>0.93896713615023475</v>
      </c>
      <c r="L892" s="1">
        <v>0.75117370892018775</v>
      </c>
      <c r="M892" s="1">
        <v>0.86009388238611362</v>
      </c>
      <c r="N892" s="1">
        <v>-1.4845401468411299E-3</v>
      </c>
    </row>
    <row r="893" spans="1:14" x14ac:dyDescent="0.35">
      <c r="A893">
        <v>7830616</v>
      </c>
      <c r="B893" t="s">
        <v>34</v>
      </c>
      <c r="C893" t="s">
        <v>96</v>
      </c>
      <c r="D893" t="s">
        <v>492</v>
      </c>
      <c r="E893" t="s">
        <v>506</v>
      </c>
      <c r="F893" s="6">
        <v>9.3896713615023476E-3</v>
      </c>
      <c r="G893" t="s">
        <v>507</v>
      </c>
      <c r="H893" t="s">
        <v>508</v>
      </c>
      <c r="I893">
        <v>63.08</v>
      </c>
      <c r="J893" s="1">
        <v>-1.9634004682302475E-2</v>
      </c>
      <c r="K893" s="1">
        <v>0.44225352112676058</v>
      </c>
      <c r="L893" s="1">
        <v>0.73615023474178409</v>
      </c>
      <c r="M893" s="1">
        <v>0.59154929577464788</v>
      </c>
      <c r="N893" s="1">
        <v>-1.8435685147701855E-4</v>
      </c>
    </row>
    <row r="894" spans="1:14" x14ac:dyDescent="0.35">
      <c r="A894">
        <v>7830616</v>
      </c>
      <c r="B894" t="s">
        <v>34</v>
      </c>
      <c r="C894" t="s">
        <v>96</v>
      </c>
      <c r="D894" t="s">
        <v>492</v>
      </c>
      <c r="E894" t="s">
        <v>509</v>
      </c>
      <c r="F894" s="6">
        <v>4.6948356807511738E-3</v>
      </c>
      <c r="G894" t="s">
        <v>510</v>
      </c>
      <c r="H894" t="s">
        <v>511</v>
      </c>
      <c r="I894">
        <v>76.234999999999999</v>
      </c>
      <c r="J894" s="1">
        <v>-2.4986293166875839E-2</v>
      </c>
      <c r="K894" s="1">
        <v>0.26525821596244131</v>
      </c>
      <c r="L894" s="1">
        <v>0.37699530516431923</v>
      </c>
      <c r="M894" s="1">
        <v>0.357746464545738</v>
      </c>
      <c r="N894" s="1">
        <v>-1.1730654068955794E-4</v>
      </c>
    </row>
    <row r="895" spans="1:14" x14ac:dyDescent="0.35">
      <c r="A895">
        <v>7830616</v>
      </c>
      <c r="B895" t="s">
        <v>34</v>
      </c>
      <c r="C895" t="s">
        <v>96</v>
      </c>
      <c r="D895" t="s">
        <v>492</v>
      </c>
      <c r="E895" t="s">
        <v>514</v>
      </c>
      <c r="F895" s="6">
        <v>1.4084507042253521E-2</v>
      </c>
      <c r="G895" t="s">
        <v>515</v>
      </c>
      <c r="H895" t="s">
        <v>491</v>
      </c>
      <c r="I895">
        <v>76.415000000000006</v>
      </c>
      <c r="J895" s="1">
        <v>-1.5521900495514274E-3</v>
      </c>
      <c r="K895" s="1">
        <v>0.83661971830985915</v>
      </c>
      <c r="L895" s="1">
        <v>1.1112676056338029</v>
      </c>
      <c r="M895" s="1">
        <v>1.0760563595194212</v>
      </c>
      <c r="N895" s="1">
        <v>-2.1861831683822922E-5</v>
      </c>
    </row>
    <row r="896" spans="1:14" x14ac:dyDescent="0.35">
      <c r="A896">
        <v>7830616</v>
      </c>
      <c r="B896" t="s">
        <v>34</v>
      </c>
      <c r="C896" t="s">
        <v>96</v>
      </c>
      <c r="D896" t="s">
        <v>492</v>
      </c>
      <c r="E896" t="s">
        <v>518</v>
      </c>
      <c r="F896" s="6">
        <v>4.6948356807511738E-3</v>
      </c>
      <c r="G896" t="s">
        <v>519</v>
      </c>
      <c r="H896" t="s">
        <v>520</v>
      </c>
      <c r="I896">
        <v>83.075000000000003</v>
      </c>
      <c r="J896" s="1">
        <v>5.4067455232143402E-2</v>
      </c>
      <c r="K896" s="1">
        <v>0.31455399061032863</v>
      </c>
      <c r="L896" s="1">
        <v>0.41737089201877936</v>
      </c>
      <c r="M896" s="1">
        <v>0.39014083790667181</v>
      </c>
      <c r="N896" s="1">
        <v>2.5383781799128357E-4</v>
      </c>
    </row>
    <row r="897" spans="1:14" x14ac:dyDescent="0.35">
      <c r="A897">
        <v>7830616</v>
      </c>
      <c r="B897" t="s">
        <v>34</v>
      </c>
      <c r="C897" t="s">
        <v>96</v>
      </c>
      <c r="D897" t="s">
        <v>1232</v>
      </c>
      <c r="E897" t="s">
        <v>1823</v>
      </c>
      <c r="F897" s="6">
        <v>4.6948356807511738E-3</v>
      </c>
      <c r="G897" t="s">
        <v>1580</v>
      </c>
      <c r="H897" t="s">
        <v>508</v>
      </c>
      <c r="I897">
        <v>60.75</v>
      </c>
      <c r="J897" s="1">
        <v>-5.4028924554586411E-2</v>
      </c>
      <c r="K897" s="1">
        <v>0.21314553990610327</v>
      </c>
      <c r="L897" s="1">
        <v>0.36807511737089205</v>
      </c>
      <c r="M897" s="1">
        <v>0.28497652940347162</v>
      </c>
      <c r="N897" s="1">
        <v>-2.5365692279148548E-4</v>
      </c>
    </row>
    <row r="898" spans="1:14" x14ac:dyDescent="0.35">
      <c r="A898">
        <v>7830616</v>
      </c>
      <c r="B898" t="s">
        <v>34</v>
      </c>
      <c r="C898" t="s">
        <v>96</v>
      </c>
      <c r="D898" t="s">
        <v>710</v>
      </c>
      <c r="E898" t="s">
        <v>979</v>
      </c>
      <c r="F898" s="6">
        <v>9.3896713615023476E-3</v>
      </c>
      <c r="G898" t="s">
        <v>962</v>
      </c>
      <c r="H898" t="s">
        <v>221</v>
      </c>
      <c r="I898">
        <v>76.974999999999994</v>
      </c>
      <c r="J898" s="1">
        <v>1.4308018609881401E-2</v>
      </c>
      <c r="K898" s="1">
        <v>0.60938967136150246</v>
      </c>
      <c r="L898" s="1">
        <v>0.78028169014084503</v>
      </c>
      <c r="M898" s="1">
        <v>0.72300469483568075</v>
      </c>
      <c r="N898" s="1">
        <v>1.3434759258104602E-4</v>
      </c>
    </row>
    <row r="899" spans="1:14" x14ac:dyDescent="0.35">
      <c r="A899">
        <v>7830616</v>
      </c>
      <c r="B899" t="s">
        <v>34</v>
      </c>
      <c r="C899" t="s">
        <v>96</v>
      </c>
      <c r="D899" t="s">
        <v>199</v>
      </c>
      <c r="E899" t="s">
        <v>1824</v>
      </c>
      <c r="F899" s="6">
        <v>9.3896713615023476E-3</v>
      </c>
      <c r="G899" t="s">
        <v>1825</v>
      </c>
      <c r="H899" t="s">
        <v>176</v>
      </c>
      <c r="I899">
        <v>58.06</v>
      </c>
      <c r="J899" s="1">
        <v>-0.15592937171459198</v>
      </c>
      <c r="K899" s="1">
        <v>0.4178403755868545</v>
      </c>
      <c r="L899" s="1">
        <v>0.59530516431924885</v>
      </c>
      <c r="M899" s="1">
        <v>0.54553989177578488</v>
      </c>
      <c r="N899" s="1">
        <v>-1.4641255560055586E-3</v>
      </c>
    </row>
    <row r="900" spans="1:14" x14ac:dyDescent="0.35">
      <c r="A900">
        <v>7830616</v>
      </c>
      <c r="B900" t="s">
        <v>34</v>
      </c>
      <c r="C900" t="s">
        <v>96</v>
      </c>
      <c r="D900" t="s">
        <v>199</v>
      </c>
      <c r="E900" t="s">
        <v>797</v>
      </c>
      <c r="F900" s="6">
        <v>4.6948356807511738E-3</v>
      </c>
      <c r="G900" t="s">
        <v>651</v>
      </c>
      <c r="H900" t="s">
        <v>798</v>
      </c>
      <c r="I900">
        <v>67.584999999999994</v>
      </c>
      <c r="J900" s="1">
        <v>8.7572168558835983E-3</v>
      </c>
      <c r="K900" s="1">
        <v>0.22488262910798121</v>
      </c>
      <c r="L900" s="1">
        <v>0.38450704225352117</v>
      </c>
      <c r="M900" s="1">
        <v>0.317840361259353</v>
      </c>
      <c r="N900" s="1">
        <v>4.1113694159077927E-5</v>
      </c>
    </row>
    <row r="901" spans="1:14" x14ac:dyDescent="0.35">
      <c r="A901">
        <v>7830616</v>
      </c>
      <c r="B901" t="s">
        <v>34</v>
      </c>
      <c r="C901" t="s">
        <v>96</v>
      </c>
      <c r="D901" t="s">
        <v>199</v>
      </c>
      <c r="E901" t="s">
        <v>801</v>
      </c>
      <c r="F901" s="6">
        <v>4.6948356807511738E-3</v>
      </c>
      <c r="G901" t="s">
        <v>542</v>
      </c>
      <c r="H901" t="s">
        <v>802</v>
      </c>
      <c r="I901">
        <v>45.064999999999998</v>
      </c>
      <c r="J901" s="1">
        <v>-0.18908768892288208</v>
      </c>
      <c r="K901" s="1">
        <v>0.15258215962441316</v>
      </c>
      <c r="L901" s="1">
        <v>0.27934272300469482</v>
      </c>
      <c r="M901" s="1">
        <v>0.21173708203812722</v>
      </c>
      <c r="N901" s="1">
        <v>-8.8773562874592529E-4</v>
      </c>
    </row>
    <row r="902" spans="1:14" x14ac:dyDescent="0.35">
      <c r="A902">
        <v>7830616</v>
      </c>
      <c r="B902" t="s">
        <v>34</v>
      </c>
      <c r="C902" t="s">
        <v>96</v>
      </c>
      <c r="D902" t="s">
        <v>199</v>
      </c>
      <c r="E902" t="s">
        <v>1286</v>
      </c>
      <c r="F902" s="6">
        <v>4.6948356807511738E-3</v>
      </c>
      <c r="G902" t="s">
        <v>833</v>
      </c>
      <c r="H902" t="s">
        <v>1287</v>
      </c>
      <c r="I902">
        <v>61.765000000000001</v>
      </c>
      <c r="J902" s="1">
        <v>0</v>
      </c>
      <c r="K902" s="1">
        <v>0.21361502347417841</v>
      </c>
      <c r="L902" s="1">
        <v>0.31408450704225355</v>
      </c>
      <c r="M902" s="1">
        <v>0.28309858796742043</v>
      </c>
      <c r="N902" s="1">
        <v>0</v>
      </c>
    </row>
    <row r="903" spans="1:14" x14ac:dyDescent="0.35">
      <c r="A903">
        <v>7830616</v>
      </c>
      <c r="B903" t="s">
        <v>34</v>
      </c>
      <c r="C903" t="s">
        <v>96</v>
      </c>
      <c r="D903" t="s">
        <v>199</v>
      </c>
      <c r="E903" t="s">
        <v>1200</v>
      </c>
      <c r="F903" s="6">
        <v>4.6948356807511738E-3</v>
      </c>
      <c r="G903" t="s">
        <v>1201</v>
      </c>
      <c r="H903" t="s">
        <v>266</v>
      </c>
      <c r="I903">
        <v>61.15</v>
      </c>
      <c r="J903" s="1">
        <v>-0.25758847594261169</v>
      </c>
      <c r="K903" s="1">
        <v>0.2023474178403756</v>
      </c>
      <c r="L903" s="1">
        <v>0.255868544600939</v>
      </c>
      <c r="M903" s="1">
        <v>0.286854452930146</v>
      </c>
      <c r="N903" s="1">
        <v>-1.2093355678056887E-3</v>
      </c>
    </row>
    <row r="904" spans="1:14" x14ac:dyDescent="0.35">
      <c r="A904">
        <v>7830616</v>
      </c>
      <c r="B904" t="s">
        <v>34</v>
      </c>
      <c r="C904" t="s">
        <v>96</v>
      </c>
      <c r="D904" t="s">
        <v>199</v>
      </c>
      <c r="E904" t="s">
        <v>523</v>
      </c>
      <c r="F904" s="6">
        <v>4.6948356807511738E-3</v>
      </c>
      <c r="G904" t="s">
        <v>524</v>
      </c>
      <c r="H904" t="s">
        <v>463</v>
      </c>
      <c r="I904">
        <v>56.265000000000001</v>
      </c>
      <c r="J904" s="1">
        <v>-0.20873397588729858</v>
      </c>
      <c r="K904" s="1">
        <v>0.17699530516431927</v>
      </c>
      <c r="L904" s="1">
        <v>0.2671361502347418</v>
      </c>
      <c r="M904" s="1">
        <v>0.26384976884009131</v>
      </c>
      <c r="N904" s="1">
        <v>-9.7997171778074462E-4</v>
      </c>
    </row>
    <row r="905" spans="1:14" x14ac:dyDescent="0.35">
      <c r="A905">
        <v>7830616</v>
      </c>
      <c r="B905" t="s">
        <v>34</v>
      </c>
      <c r="C905" t="s">
        <v>96</v>
      </c>
      <c r="D905" t="s">
        <v>199</v>
      </c>
      <c r="E905" t="s">
        <v>1826</v>
      </c>
      <c r="F905" s="6">
        <v>4.6948356807511738E-3</v>
      </c>
      <c r="G905" t="s">
        <v>1812</v>
      </c>
      <c r="H905" t="s">
        <v>1308</v>
      </c>
      <c r="I905">
        <v>57.264999999999993</v>
      </c>
      <c r="J905" s="1">
        <v>-0.15740323066711426</v>
      </c>
      <c r="K905" s="1">
        <v>0.18826291079812207</v>
      </c>
      <c r="L905" s="1">
        <v>0.29718309859154929</v>
      </c>
      <c r="M905" s="1">
        <v>0.2685446045208425</v>
      </c>
      <c r="N905" s="1">
        <v>-7.3898230360147546E-4</v>
      </c>
    </row>
    <row r="906" spans="1:14" x14ac:dyDescent="0.35">
      <c r="A906">
        <v>7830616</v>
      </c>
      <c r="B906" t="s">
        <v>34</v>
      </c>
      <c r="C906" t="s">
        <v>96</v>
      </c>
      <c r="D906" t="s">
        <v>381</v>
      </c>
      <c r="E906" t="s">
        <v>1827</v>
      </c>
      <c r="F906" s="6">
        <v>9.3896713615023476E-3</v>
      </c>
      <c r="G906" t="s">
        <v>1828</v>
      </c>
      <c r="H906" t="s">
        <v>1026</v>
      </c>
      <c r="I906">
        <v>55.02</v>
      </c>
      <c r="J906" s="1">
        <v>-0.1405927836894989</v>
      </c>
      <c r="K906" s="1">
        <v>0.37183098591549296</v>
      </c>
      <c r="L906" s="1">
        <v>0.63474178403755865</v>
      </c>
      <c r="M906" s="1">
        <v>0.51737087769127788</v>
      </c>
      <c r="N906" s="1">
        <v>-1.3201200346431821E-3</v>
      </c>
    </row>
    <row r="907" spans="1:14" x14ac:dyDescent="0.35">
      <c r="A907">
        <v>7830616</v>
      </c>
      <c r="B907" t="s">
        <v>34</v>
      </c>
      <c r="C907" t="s">
        <v>96</v>
      </c>
      <c r="D907" t="s">
        <v>731</v>
      </c>
      <c r="E907" t="s">
        <v>626</v>
      </c>
      <c r="F907" s="6">
        <v>1.4084507042253521E-2</v>
      </c>
      <c r="G907" t="s">
        <v>274</v>
      </c>
      <c r="H907" t="s">
        <v>721</v>
      </c>
      <c r="I907">
        <v>67.73</v>
      </c>
      <c r="J907" s="1">
        <v>2.0955594256520271E-2</v>
      </c>
      <c r="K907" s="1">
        <v>0.74507042253521127</v>
      </c>
      <c r="L907" s="1">
        <v>1.1408450704225352</v>
      </c>
      <c r="M907" s="1">
        <v>0.95633804966026625</v>
      </c>
      <c r="N907" s="1">
        <v>2.951492148805672E-4</v>
      </c>
    </row>
    <row r="908" spans="1:14" x14ac:dyDescent="0.35">
      <c r="A908">
        <v>7830616</v>
      </c>
      <c r="B908" t="s">
        <v>34</v>
      </c>
      <c r="C908" t="s">
        <v>96</v>
      </c>
      <c r="D908" t="s">
        <v>731</v>
      </c>
      <c r="E908" t="s">
        <v>1829</v>
      </c>
      <c r="F908" s="6">
        <v>4.6948356807511738E-3</v>
      </c>
      <c r="G908" t="s">
        <v>625</v>
      </c>
      <c r="H908" t="s">
        <v>554</v>
      </c>
      <c r="I908">
        <v>66.8</v>
      </c>
      <c r="J908" s="1">
        <v>-0.10437478870153427</v>
      </c>
      <c r="K908" s="1">
        <v>0.22300469483568075</v>
      </c>
      <c r="L908" s="1">
        <v>0.3380281690140845</v>
      </c>
      <c r="M908" s="1">
        <v>0.31408451420600425</v>
      </c>
      <c r="N908" s="1">
        <v>-4.9002248216682763E-4</v>
      </c>
    </row>
    <row r="909" spans="1:14" x14ac:dyDescent="0.35">
      <c r="A909">
        <v>7830616</v>
      </c>
      <c r="B909" t="s">
        <v>34</v>
      </c>
      <c r="C909" t="s">
        <v>96</v>
      </c>
      <c r="D909" t="s">
        <v>731</v>
      </c>
      <c r="E909" t="s">
        <v>1830</v>
      </c>
      <c r="F909" s="6">
        <v>4.6948356807511738E-3</v>
      </c>
      <c r="G909" t="s">
        <v>452</v>
      </c>
      <c r="H909" t="s">
        <v>1213</v>
      </c>
      <c r="I909">
        <v>77.954999999999984</v>
      </c>
      <c r="J909" s="1">
        <v>8.1204228103160858E-2</v>
      </c>
      <c r="K909" s="1">
        <v>0.23708920187793428</v>
      </c>
      <c r="L909" s="1">
        <v>0.43708920187793426</v>
      </c>
      <c r="M909" s="1">
        <v>0.36619718309859156</v>
      </c>
      <c r="N909" s="1">
        <v>3.8124050752657678E-4</v>
      </c>
    </row>
    <row r="910" spans="1:14" x14ac:dyDescent="0.35">
      <c r="A910">
        <f>A909</f>
        <v>7830616</v>
      </c>
      <c r="B910" t="str">
        <f>B909</f>
        <v>Genesis Innovation Academy for Girls</v>
      </c>
      <c r="C910" t="str">
        <f>C909</f>
        <v>E</v>
      </c>
      <c r="D910" s="4" t="s">
        <v>2937</v>
      </c>
      <c r="F910" s="6">
        <v>0.99999999999999944</v>
      </c>
      <c r="J910" s="1" t="s">
        <v>2938</v>
      </c>
      <c r="K910" s="1">
        <v>44.736150234741778</v>
      </c>
      <c r="L910" s="1">
        <v>81.911267605633796</v>
      </c>
      <c r="M910" s="1">
        <v>68.018779525398642</v>
      </c>
      <c r="N910" s="1">
        <v>-3.8444171286627516E-3</v>
      </c>
    </row>
    <row r="911" spans="1:14" x14ac:dyDescent="0.35">
      <c r="A911">
        <v>7820412</v>
      </c>
      <c r="B911" t="s">
        <v>39</v>
      </c>
      <c r="C911" t="s">
        <v>96</v>
      </c>
      <c r="D911" t="s">
        <v>1338</v>
      </c>
      <c r="E911" t="s">
        <v>1833</v>
      </c>
      <c r="F911" s="6">
        <v>5.2219321148825064E-4</v>
      </c>
      <c r="G911" t="s">
        <v>897</v>
      </c>
      <c r="H911" t="s">
        <v>610</v>
      </c>
      <c r="I911">
        <v>77.884999999999991</v>
      </c>
      <c r="J911" s="1">
        <v>7.1660764515399933E-2</v>
      </c>
      <c r="K911" s="1">
        <v>3.9477806788511746E-2</v>
      </c>
      <c r="L911" s="1">
        <v>4.3812010443864229E-2</v>
      </c>
      <c r="M911" s="1">
        <v>4.0678851971738331E-2</v>
      </c>
      <c r="N911" s="1">
        <v>3.7420764759999967E-5</v>
      </c>
    </row>
    <row r="912" spans="1:14" x14ac:dyDescent="0.35">
      <c r="A912">
        <v>7820412</v>
      </c>
      <c r="B912" t="s">
        <v>39</v>
      </c>
      <c r="C912" t="s">
        <v>96</v>
      </c>
      <c r="D912" t="s">
        <v>392</v>
      </c>
      <c r="E912" t="s">
        <v>393</v>
      </c>
      <c r="F912" s="6">
        <v>5.2219321148825064E-4</v>
      </c>
      <c r="G912" t="s">
        <v>233</v>
      </c>
      <c r="H912" t="s">
        <v>206</v>
      </c>
      <c r="I912">
        <v>92.43</v>
      </c>
      <c r="J912" s="1">
        <v>0.23426800966262817</v>
      </c>
      <c r="K912" s="1">
        <v>4.2663185378590075E-2</v>
      </c>
      <c r="L912" s="1">
        <v>5.2219321148825062E-2</v>
      </c>
      <c r="M912" s="1">
        <v>4.8250653538317964E-2</v>
      </c>
      <c r="N912" s="1">
        <v>1.2233316431468834E-4</v>
      </c>
    </row>
    <row r="913" spans="1:14" x14ac:dyDescent="0.35">
      <c r="A913">
        <v>7820412</v>
      </c>
      <c r="B913" t="s">
        <v>39</v>
      </c>
      <c r="C913" t="s">
        <v>96</v>
      </c>
      <c r="D913" t="s">
        <v>392</v>
      </c>
      <c r="E913" t="s">
        <v>394</v>
      </c>
      <c r="F913" s="6">
        <v>5.2219321148825064E-4</v>
      </c>
      <c r="G913" t="s">
        <v>395</v>
      </c>
      <c r="H913" t="s">
        <v>396</v>
      </c>
      <c r="I913">
        <v>78.709999999999994</v>
      </c>
      <c r="J913" s="1">
        <v>0.17241775989532471</v>
      </c>
      <c r="K913" s="1">
        <v>2.5117493472584858E-2</v>
      </c>
      <c r="L913" s="1">
        <v>5.2010443864229761E-2</v>
      </c>
      <c r="M913" s="1">
        <v>4.1096605744125325E-2</v>
      </c>
      <c r="N913" s="1">
        <v>9.0035383757349711E-5</v>
      </c>
    </row>
    <row r="914" spans="1:14" x14ac:dyDescent="0.35">
      <c r="A914">
        <v>7820412</v>
      </c>
      <c r="B914" t="s">
        <v>39</v>
      </c>
      <c r="C914" t="s">
        <v>96</v>
      </c>
      <c r="D914" t="s">
        <v>392</v>
      </c>
      <c r="E914" t="s">
        <v>541</v>
      </c>
      <c r="F914" s="6">
        <v>1.0443864229765013E-3</v>
      </c>
      <c r="G914" t="s">
        <v>542</v>
      </c>
      <c r="H914" t="s">
        <v>543</v>
      </c>
      <c r="I914">
        <v>65.474999999999994</v>
      </c>
      <c r="J914" s="1">
        <v>-4.9414103850722313E-3</v>
      </c>
      <c r="K914" s="1">
        <v>3.3942558746736289E-2</v>
      </c>
      <c r="L914" s="1">
        <v>8.0522193211488235E-2</v>
      </c>
      <c r="M914" s="1">
        <v>6.8407310704960839E-2</v>
      </c>
      <c r="N914" s="1">
        <v>-5.160741916524523E-6</v>
      </c>
    </row>
    <row r="915" spans="1:14" x14ac:dyDescent="0.35">
      <c r="A915">
        <v>7820412</v>
      </c>
      <c r="B915" t="s">
        <v>39</v>
      </c>
      <c r="C915" t="s">
        <v>96</v>
      </c>
      <c r="D915" t="s">
        <v>392</v>
      </c>
      <c r="E915" t="s">
        <v>544</v>
      </c>
      <c r="F915" s="6">
        <v>5.2219321148825064E-4</v>
      </c>
      <c r="G915" t="s">
        <v>545</v>
      </c>
      <c r="H915" t="s">
        <v>256</v>
      </c>
      <c r="I915">
        <v>72.72</v>
      </c>
      <c r="J915" s="1">
        <v>2.8634367510676384E-2</v>
      </c>
      <c r="K915" s="1">
        <v>2.3498694516971279E-2</v>
      </c>
      <c r="L915" s="1">
        <v>4.4699738903394251E-2</v>
      </c>
      <c r="M915" s="1">
        <v>3.8015667389951859E-2</v>
      </c>
      <c r="N915" s="1">
        <v>1.4952672329334926E-5</v>
      </c>
    </row>
    <row r="916" spans="1:14" x14ac:dyDescent="0.35">
      <c r="A916">
        <v>7820412</v>
      </c>
      <c r="B916" t="s">
        <v>39</v>
      </c>
      <c r="C916" t="s">
        <v>96</v>
      </c>
      <c r="D916" t="s">
        <v>392</v>
      </c>
      <c r="E916" t="s">
        <v>546</v>
      </c>
      <c r="F916" s="6">
        <v>1.0443864229765013E-3</v>
      </c>
      <c r="G916" t="s">
        <v>254</v>
      </c>
      <c r="H916" t="s">
        <v>431</v>
      </c>
      <c r="I916">
        <v>80.325000000000003</v>
      </c>
      <c r="J916" s="1">
        <v>-5.0492193549871445E-2</v>
      </c>
      <c r="K916" s="1">
        <v>7.947780678851174E-2</v>
      </c>
      <c r="L916" s="1">
        <v>8.9190600522193214E-2</v>
      </c>
      <c r="M916" s="1">
        <v>8.3864232952227474E-2</v>
      </c>
      <c r="N916" s="1">
        <v>-5.273336140978741E-5</v>
      </c>
    </row>
    <row r="917" spans="1:14" x14ac:dyDescent="0.35">
      <c r="A917">
        <v>7820412</v>
      </c>
      <c r="B917" t="s">
        <v>39</v>
      </c>
      <c r="C917" t="s">
        <v>96</v>
      </c>
      <c r="D917" t="s">
        <v>392</v>
      </c>
      <c r="E917" t="s">
        <v>547</v>
      </c>
      <c r="F917" s="6">
        <v>1.0443864229765013E-3</v>
      </c>
      <c r="G917" t="s">
        <v>548</v>
      </c>
      <c r="H917" t="s">
        <v>549</v>
      </c>
      <c r="I917">
        <v>54.384999999999998</v>
      </c>
      <c r="J917" s="1">
        <v>-0.12849065661430359</v>
      </c>
      <c r="K917" s="1">
        <v>3.3733681462140987E-2</v>
      </c>
      <c r="L917" s="1">
        <v>7.0287206266318528E-2</v>
      </c>
      <c r="M917" s="1">
        <v>5.681462300352888E-2</v>
      </c>
      <c r="N917" s="1">
        <v>-1.3419389724731446E-4</v>
      </c>
    </row>
    <row r="918" spans="1:14" x14ac:dyDescent="0.35">
      <c r="A918">
        <v>7820412</v>
      </c>
      <c r="B918" t="s">
        <v>39</v>
      </c>
      <c r="C918" t="s">
        <v>96</v>
      </c>
      <c r="D918" t="s">
        <v>392</v>
      </c>
      <c r="E918" t="s">
        <v>550</v>
      </c>
      <c r="F918" s="6">
        <v>5.2219321148825064E-4</v>
      </c>
      <c r="G918" t="s">
        <v>551</v>
      </c>
      <c r="H918" t="s">
        <v>552</v>
      </c>
      <c r="I918">
        <v>72.474999999999994</v>
      </c>
      <c r="J918" s="1">
        <v>0.13337552547454834</v>
      </c>
      <c r="K918" s="1">
        <v>2.0626631853785899E-2</v>
      </c>
      <c r="L918" s="1">
        <v>4.8198433420365533E-2</v>
      </c>
      <c r="M918" s="1">
        <v>3.7806789308552954E-2</v>
      </c>
      <c r="N918" s="1">
        <v>6.9647793981487388E-5</v>
      </c>
    </row>
    <row r="919" spans="1:14" x14ac:dyDescent="0.35">
      <c r="A919">
        <v>7820412</v>
      </c>
      <c r="B919" t="s">
        <v>39</v>
      </c>
      <c r="C919" t="s">
        <v>96</v>
      </c>
      <c r="D919" t="s">
        <v>392</v>
      </c>
      <c r="E919" t="s">
        <v>560</v>
      </c>
      <c r="F919" s="6">
        <v>1.0443864229765013E-3</v>
      </c>
      <c r="G919" t="s">
        <v>540</v>
      </c>
      <c r="H919" t="s">
        <v>561</v>
      </c>
      <c r="I919">
        <v>64.094999999999999</v>
      </c>
      <c r="J919" s="1">
        <v>-8.4151305258274078E-2</v>
      </c>
      <c r="K919" s="1">
        <v>3.6135770234986944E-2</v>
      </c>
      <c r="L919" s="1">
        <v>7.5300261096605731E-2</v>
      </c>
      <c r="M919" s="1">
        <v>6.6945168119186521E-2</v>
      </c>
      <c r="N919" s="1">
        <v>-8.7886480687492501E-5</v>
      </c>
    </row>
    <row r="920" spans="1:14" x14ac:dyDescent="0.35">
      <c r="A920">
        <v>7820412</v>
      </c>
      <c r="B920" t="s">
        <v>39</v>
      </c>
      <c r="C920" t="s">
        <v>96</v>
      </c>
      <c r="D920" t="s">
        <v>392</v>
      </c>
      <c r="E920" t="s">
        <v>562</v>
      </c>
      <c r="F920" s="6">
        <v>5.2219321148825064E-4</v>
      </c>
      <c r="G920" t="s">
        <v>563</v>
      </c>
      <c r="H920" t="s">
        <v>564</v>
      </c>
      <c r="I920">
        <v>40.89</v>
      </c>
      <c r="J920" s="1">
        <v>-0.21897155046463013</v>
      </c>
      <c r="K920" s="1">
        <v>1.5248041775456918E-2</v>
      </c>
      <c r="L920" s="1">
        <v>2.8511749347258485E-2</v>
      </c>
      <c r="M920" s="1">
        <v>2.1357703146673058E-2</v>
      </c>
      <c r="N920" s="1">
        <v>-1.1434545716168675E-4</v>
      </c>
    </row>
    <row r="921" spans="1:14" x14ac:dyDescent="0.35">
      <c r="A921">
        <v>7820412</v>
      </c>
      <c r="B921" t="s">
        <v>39</v>
      </c>
      <c r="C921" t="s">
        <v>96</v>
      </c>
      <c r="D921" t="s">
        <v>392</v>
      </c>
      <c r="E921" t="s">
        <v>570</v>
      </c>
      <c r="F921" s="6">
        <v>1.0443864229765013E-3</v>
      </c>
      <c r="G921" t="s">
        <v>571</v>
      </c>
      <c r="H921" t="s">
        <v>572</v>
      </c>
      <c r="I921">
        <v>83.81</v>
      </c>
      <c r="J921" s="1">
        <v>0.14894880354404449</v>
      </c>
      <c r="K921" s="1">
        <v>7.7389033942558735E-2</v>
      </c>
      <c r="L921" s="1">
        <v>0.10422976501305482</v>
      </c>
      <c r="M921" s="1">
        <v>8.7519585432645236E-2</v>
      </c>
      <c r="N921" s="1">
        <v>1.5556010813999425E-4</v>
      </c>
    </row>
    <row r="922" spans="1:14" x14ac:dyDescent="0.35">
      <c r="A922">
        <v>7820412</v>
      </c>
      <c r="B922" t="s">
        <v>39</v>
      </c>
      <c r="C922" t="s">
        <v>96</v>
      </c>
      <c r="D922" t="s">
        <v>392</v>
      </c>
      <c r="E922" t="s">
        <v>577</v>
      </c>
      <c r="F922" s="6">
        <v>1.0443864229765013E-3</v>
      </c>
      <c r="G922" t="s">
        <v>578</v>
      </c>
      <c r="H922" t="s">
        <v>257</v>
      </c>
      <c r="I922">
        <v>67.024999999999991</v>
      </c>
      <c r="J922" s="1">
        <v>0.10191150009632111</v>
      </c>
      <c r="K922" s="1">
        <v>4.7310704960835503E-2</v>
      </c>
      <c r="L922" s="1">
        <v>9.6187989556135764E-2</v>
      </c>
      <c r="M922" s="1">
        <v>6.9973890339425582E-2</v>
      </c>
      <c r="N922" s="1">
        <v>1.0643498704576617E-4</v>
      </c>
    </row>
    <row r="923" spans="1:14" x14ac:dyDescent="0.35">
      <c r="A923">
        <v>7820412</v>
      </c>
      <c r="B923" t="s">
        <v>39</v>
      </c>
      <c r="C923" t="s">
        <v>96</v>
      </c>
      <c r="D923" t="s">
        <v>392</v>
      </c>
      <c r="E923" t="s">
        <v>403</v>
      </c>
      <c r="F923" s="6">
        <v>1.0443864229765013E-3</v>
      </c>
      <c r="G923" t="s">
        <v>404</v>
      </c>
      <c r="H923" t="s">
        <v>405</v>
      </c>
      <c r="I923">
        <v>73.824999999999989</v>
      </c>
      <c r="J923" s="1">
        <v>7.5387962162494659E-2</v>
      </c>
      <c r="K923" s="1">
        <v>4.5535248041775458E-2</v>
      </c>
      <c r="L923" s="1">
        <v>9.5561357702349872E-2</v>
      </c>
      <c r="M923" s="1">
        <v>7.7075721202880226E-2</v>
      </c>
      <c r="N923" s="1">
        <v>7.8734164138375616E-5</v>
      </c>
    </row>
    <row r="924" spans="1:14" x14ac:dyDescent="0.35">
      <c r="A924">
        <v>7820412</v>
      </c>
      <c r="B924" t="s">
        <v>39</v>
      </c>
      <c r="C924" t="s">
        <v>96</v>
      </c>
      <c r="D924" t="s">
        <v>392</v>
      </c>
      <c r="E924" t="s">
        <v>585</v>
      </c>
      <c r="F924" s="6">
        <v>1.566579634464752E-3</v>
      </c>
      <c r="G924" t="s">
        <v>586</v>
      </c>
      <c r="H924" t="s">
        <v>587</v>
      </c>
      <c r="I924">
        <v>56.800000000000004</v>
      </c>
      <c r="J924" s="1">
        <v>-9.5961183309555054E-2</v>
      </c>
      <c r="K924" s="1">
        <v>4.8720626631853788E-2</v>
      </c>
      <c r="L924" s="1">
        <v>0.10527415143603135</v>
      </c>
      <c r="M924" s="1">
        <v>8.8825065274151446E-2</v>
      </c>
      <c r="N924" s="1">
        <v>-1.5033083547188783E-4</v>
      </c>
    </row>
    <row r="925" spans="1:14" x14ac:dyDescent="0.35">
      <c r="A925">
        <v>7820412</v>
      </c>
      <c r="B925" t="s">
        <v>39</v>
      </c>
      <c r="C925" t="s">
        <v>96</v>
      </c>
      <c r="D925" t="s">
        <v>1834</v>
      </c>
      <c r="E925" t="s">
        <v>1835</v>
      </c>
      <c r="F925" s="6">
        <v>5.2219321148825064E-4</v>
      </c>
      <c r="G925" t="s">
        <v>1055</v>
      </c>
      <c r="H925" t="s">
        <v>206</v>
      </c>
      <c r="I925">
        <v>92.95</v>
      </c>
      <c r="J925" s="1">
        <v>0</v>
      </c>
      <c r="K925" s="1">
        <v>4.558746736292428E-2</v>
      </c>
      <c r="L925" s="1">
        <v>5.2219321148825062E-2</v>
      </c>
      <c r="M925" s="1">
        <v>4.6997389033942558E-2</v>
      </c>
      <c r="N925" s="1">
        <v>0</v>
      </c>
    </row>
    <row r="926" spans="1:14" x14ac:dyDescent="0.35">
      <c r="A926">
        <v>7820412</v>
      </c>
      <c r="B926" t="s">
        <v>39</v>
      </c>
      <c r="C926" t="s">
        <v>96</v>
      </c>
      <c r="D926" t="s">
        <v>133</v>
      </c>
      <c r="E926" t="s">
        <v>134</v>
      </c>
      <c r="F926" s="6">
        <v>2.0887728459530026E-3</v>
      </c>
      <c r="G926" t="s">
        <v>135</v>
      </c>
      <c r="H926" t="s">
        <v>136</v>
      </c>
      <c r="I926">
        <v>76.305000000000007</v>
      </c>
      <c r="J926" s="1">
        <v>4.9255602061748505E-2</v>
      </c>
      <c r="K926" s="1">
        <v>0.10778067885117494</v>
      </c>
      <c r="L926" s="1">
        <v>0.18903394255874673</v>
      </c>
      <c r="M926" s="1">
        <v>0.15958224861802381</v>
      </c>
      <c r="N926" s="1">
        <v>1.0288376409764701E-4</v>
      </c>
    </row>
    <row r="927" spans="1:14" x14ac:dyDescent="0.35">
      <c r="A927">
        <v>7820412</v>
      </c>
      <c r="B927" t="s">
        <v>39</v>
      </c>
      <c r="C927" t="s">
        <v>96</v>
      </c>
      <c r="D927" t="s">
        <v>133</v>
      </c>
      <c r="E927" t="s">
        <v>137</v>
      </c>
      <c r="F927" s="6">
        <v>5.2219321148825064E-4</v>
      </c>
      <c r="G927" t="s">
        <v>138</v>
      </c>
      <c r="H927" t="s">
        <v>139</v>
      </c>
      <c r="I927">
        <v>66.553846153846166</v>
      </c>
      <c r="J927" s="1">
        <v>0</v>
      </c>
      <c r="K927" s="1">
        <v>2.8616187989556133E-2</v>
      </c>
      <c r="L927" s="1" t="s">
        <v>140</v>
      </c>
      <c r="M927" s="1">
        <v>3.4725848563968667E-2</v>
      </c>
      <c r="N927" s="1">
        <v>0</v>
      </c>
    </row>
    <row r="928" spans="1:14" x14ac:dyDescent="0.35">
      <c r="A928">
        <v>7820412</v>
      </c>
      <c r="B928" t="s">
        <v>39</v>
      </c>
      <c r="C928" t="s">
        <v>96</v>
      </c>
      <c r="D928" t="s">
        <v>133</v>
      </c>
      <c r="E928" t="s">
        <v>1196</v>
      </c>
      <c r="F928" s="6">
        <v>1.0443864229765013E-3</v>
      </c>
      <c r="G928" t="s">
        <v>1197</v>
      </c>
      <c r="H928" t="s">
        <v>488</v>
      </c>
      <c r="I928">
        <v>74.75</v>
      </c>
      <c r="J928" s="1">
        <v>3.3196665346622467E-2</v>
      </c>
      <c r="K928" s="1">
        <v>4.4804177545691902E-2</v>
      </c>
      <c r="L928" s="1">
        <v>9.3159268929503922E-2</v>
      </c>
      <c r="M928" s="1">
        <v>7.8120107625856722E-2</v>
      </c>
      <c r="N928" s="1">
        <v>3.4670146576107017E-5</v>
      </c>
    </row>
    <row r="929" spans="1:14" x14ac:dyDescent="0.35">
      <c r="A929">
        <v>7820412</v>
      </c>
      <c r="B929" t="s">
        <v>39</v>
      </c>
      <c r="C929" t="s">
        <v>96</v>
      </c>
      <c r="D929" t="s">
        <v>133</v>
      </c>
      <c r="E929" t="s">
        <v>1836</v>
      </c>
      <c r="F929" s="6">
        <v>1.566579634464752E-3</v>
      </c>
      <c r="G929" t="s">
        <v>580</v>
      </c>
      <c r="H929" t="s">
        <v>85</v>
      </c>
      <c r="I929">
        <v>69.66153846153847</v>
      </c>
      <c r="J929" s="1">
        <v>0</v>
      </c>
      <c r="K929" s="1">
        <v>7.4569190600522195E-2</v>
      </c>
      <c r="L929" s="1" t="s">
        <v>140</v>
      </c>
      <c r="M929" s="1">
        <v>0.10919059574137158</v>
      </c>
      <c r="N929" s="1">
        <v>0</v>
      </c>
    </row>
    <row r="930" spans="1:14" x14ac:dyDescent="0.35">
      <c r="A930">
        <v>7820412</v>
      </c>
      <c r="B930" t="s">
        <v>39</v>
      </c>
      <c r="C930" t="s">
        <v>96</v>
      </c>
      <c r="D930" t="s">
        <v>906</v>
      </c>
      <c r="E930" t="s">
        <v>1837</v>
      </c>
      <c r="F930" s="6">
        <v>1.566579634464752E-3</v>
      </c>
      <c r="G930" t="s">
        <v>1838</v>
      </c>
      <c r="H930" t="s">
        <v>1219</v>
      </c>
      <c r="I930">
        <v>65.954999999999998</v>
      </c>
      <c r="J930" s="1">
        <v>-2.1181384101510048E-2</v>
      </c>
      <c r="K930" s="1">
        <v>7.5822454308093992E-2</v>
      </c>
      <c r="L930" s="1">
        <v>0.13253263707571802</v>
      </c>
      <c r="M930" s="1">
        <v>0.10339425587467363</v>
      </c>
      <c r="N930" s="1">
        <v>-3.3182324963201119E-5</v>
      </c>
    </row>
    <row r="931" spans="1:14" x14ac:dyDescent="0.35">
      <c r="A931">
        <v>7820412</v>
      </c>
      <c r="B931" t="s">
        <v>39</v>
      </c>
      <c r="C931" t="s">
        <v>96</v>
      </c>
      <c r="D931" t="s">
        <v>906</v>
      </c>
      <c r="E931" t="s">
        <v>1785</v>
      </c>
      <c r="F931" s="6">
        <v>5.2219321148825064E-4</v>
      </c>
      <c r="G931" t="s">
        <v>1839</v>
      </c>
      <c r="H931" t="s">
        <v>659</v>
      </c>
      <c r="I931">
        <v>74.564705882352953</v>
      </c>
      <c r="J931" s="1">
        <v>-4.7690114006400108E-3</v>
      </c>
      <c r="K931" s="1">
        <v>2.9556135770234988E-2</v>
      </c>
      <c r="L931" s="1">
        <v>4.5326370757180157E-2</v>
      </c>
      <c r="M931" s="1">
        <v>3.8955612780219889E-2</v>
      </c>
      <c r="N931" s="1">
        <v>-2.4903453789242876E-6</v>
      </c>
    </row>
    <row r="932" spans="1:14" x14ac:dyDescent="0.35">
      <c r="A932">
        <v>7820412</v>
      </c>
      <c r="B932" t="s">
        <v>39</v>
      </c>
      <c r="C932" t="s">
        <v>96</v>
      </c>
      <c r="D932" t="s">
        <v>906</v>
      </c>
      <c r="E932" t="s">
        <v>1840</v>
      </c>
      <c r="F932" s="6">
        <v>1.566579634464752E-3</v>
      </c>
      <c r="G932" t="s">
        <v>535</v>
      </c>
      <c r="H932" t="s">
        <v>981</v>
      </c>
      <c r="I932">
        <v>68.5</v>
      </c>
      <c r="J932" s="1">
        <v>-7.1242675185203552E-2</v>
      </c>
      <c r="K932" s="1">
        <v>9.9634464751958238E-2</v>
      </c>
      <c r="L932" s="1">
        <v>0.13425587467362926</v>
      </c>
      <c r="M932" s="1">
        <v>0.10731070496083552</v>
      </c>
      <c r="N932" s="1">
        <v>-1.1160732404992724E-4</v>
      </c>
    </row>
    <row r="933" spans="1:14" x14ac:dyDescent="0.35">
      <c r="A933">
        <v>7820412</v>
      </c>
      <c r="B933" t="s">
        <v>39</v>
      </c>
      <c r="C933" t="s">
        <v>96</v>
      </c>
      <c r="D933" t="s">
        <v>906</v>
      </c>
      <c r="E933" t="s">
        <v>1841</v>
      </c>
      <c r="F933" s="6">
        <v>2.0887728459530026E-3</v>
      </c>
      <c r="G933" t="s">
        <v>438</v>
      </c>
      <c r="H933" t="s">
        <v>367</v>
      </c>
      <c r="I933">
        <v>72.364999999999995</v>
      </c>
      <c r="J933" s="1">
        <v>-3.5643041133880615E-2</v>
      </c>
      <c r="K933" s="1">
        <v>0.10945169712793733</v>
      </c>
      <c r="L933" s="1">
        <v>0.17190600522193211</v>
      </c>
      <c r="M933" s="1">
        <v>0.15101828313683094</v>
      </c>
      <c r="N933" s="1">
        <v>-7.4450216467635748E-5</v>
      </c>
    </row>
    <row r="934" spans="1:14" x14ac:dyDescent="0.35">
      <c r="A934">
        <v>7820412</v>
      </c>
      <c r="B934" t="s">
        <v>39</v>
      </c>
      <c r="C934" t="s">
        <v>96</v>
      </c>
      <c r="D934" t="s">
        <v>906</v>
      </c>
      <c r="E934" t="s">
        <v>1842</v>
      </c>
      <c r="F934" s="6">
        <v>1.0443864229765013E-3</v>
      </c>
      <c r="G934" t="s">
        <v>978</v>
      </c>
      <c r="H934" t="s">
        <v>680</v>
      </c>
      <c r="I934">
        <v>67.199999999999989</v>
      </c>
      <c r="J934" s="1">
        <v>-2.7995765209197998E-2</v>
      </c>
      <c r="K934" s="1">
        <v>5.0339425587467367E-2</v>
      </c>
      <c r="L934" s="1">
        <v>8.3446475195822462E-2</v>
      </c>
      <c r="M934" s="1">
        <v>7.0287209453532964E-2</v>
      </c>
      <c r="N934" s="1">
        <v>-2.9238397085324278E-5</v>
      </c>
    </row>
    <row r="935" spans="1:14" x14ac:dyDescent="0.35">
      <c r="A935">
        <v>7820412</v>
      </c>
      <c r="B935" t="s">
        <v>39</v>
      </c>
      <c r="C935" t="s">
        <v>96</v>
      </c>
      <c r="D935" t="s">
        <v>906</v>
      </c>
      <c r="E935" t="s">
        <v>907</v>
      </c>
      <c r="F935" s="6">
        <v>2.6109660574412533E-3</v>
      </c>
      <c r="G935" t="s">
        <v>908</v>
      </c>
      <c r="H935" t="s">
        <v>909</v>
      </c>
      <c r="I935">
        <v>71.5</v>
      </c>
      <c r="J935" s="1">
        <v>-6.6835023462772369E-2</v>
      </c>
      <c r="K935" s="1">
        <v>0.15169712793733681</v>
      </c>
      <c r="L935" s="1">
        <v>0.21462140992167103</v>
      </c>
      <c r="M935" s="1">
        <v>0.1866840731070496</v>
      </c>
      <c r="N935" s="1">
        <v>-1.7450397770958843E-4</v>
      </c>
    </row>
    <row r="936" spans="1:14" x14ac:dyDescent="0.35">
      <c r="A936">
        <v>7820412</v>
      </c>
      <c r="B936" t="s">
        <v>39</v>
      </c>
      <c r="C936" t="s">
        <v>96</v>
      </c>
      <c r="D936" t="s">
        <v>1092</v>
      </c>
      <c r="E936" t="s">
        <v>1843</v>
      </c>
      <c r="F936" s="6">
        <v>1.566579634464752E-3</v>
      </c>
      <c r="G936" t="s">
        <v>475</v>
      </c>
      <c r="H936" t="s">
        <v>213</v>
      </c>
      <c r="I936">
        <v>74.699999999999989</v>
      </c>
      <c r="J936" s="1">
        <v>7.5444499962031841E-3</v>
      </c>
      <c r="K936" s="1">
        <v>0.10652741514360314</v>
      </c>
      <c r="L936" s="1">
        <v>0.13629242819843343</v>
      </c>
      <c r="M936" s="1">
        <v>0.1171801614387851</v>
      </c>
      <c r="N936" s="1">
        <v>1.1818981717289585E-5</v>
      </c>
    </row>
    <row r="937" spans="1:14" x14ac:dyDescent="0.35">
      <c r="A937">
        <v>7820412</v>
      </c>
      <c r="B937" t="s">
        <v>39</v>
      </c>
      <c r="C937" t="s">
        <v>96</v>
      </c>
      <c r="D937" t="s">
        <v>1092</v>
      </c>
      <c r="E937" t="s">
        <v>1094</v>
      </c>
      <c r="F937" s="6">
        <v>1.0443864229765013E-3</v>
      </c>
      <c r="G937" t="s">
        <v>300</v>
      </c>
      <c r="H937" t="s">
        <v>600</v>
      </c>
      <c r="I937">
        <v>84.275000000000006</v>
      </c>
      <c r="J937" s="1">
        <v>9.4273395836353302E-2</v>
      </c>
      <c r="K937" s="1">
        <v>6.8720626631853785E-2</v>
      </c>
      <c r="L937" s="1">
        <v>0.10036553524804177</v>
      </c>
      <c r="M937" s="1">
        <v>8.793733362740698E-2</v>
      </c>
      <c r="N937" s="1">
        <v>9.8457854659376808E-5</v>
      </c>
    </row>
    <row r="938" spans="1:14" x14ac:dyDescent="0.35">
      <c r="A938">
        <v>7820412</v>
      </c>
      <c r="B938" t="s">
        <v>39</v>
      </c>
      <c r="C938" t="s">
        <v>96</v>
      </c>
      <c r="D938" t="s">
        <v>1092</v>
      </c>
      <c r="E938" t="s">
        <v>1095</v>
      </c>
      <c r="F938" s="6">
        <v>5.2219321148825064E-4</v>
      </c>
      <c r="G938" t="s">
        <v>1096</v>
      </c>
      <c r="H938" t="s">
        <v>210</v>
      </c>
      <c r="I938">
        <v>70.334999999999994</v>
      </c>
      <c r="J938" s="1">
        <v>2.2314049303531647E-2</v>
      </c>
      <c r="K938" s="1">
        <v>2.8093994778067882E-2</v>
      </c>
      <c r="L938" s="1">
        <v>4.5378590078328986E-2</v>
      </c>
      <c r="M938" s="1">
        <v>3.665796185286798E-2</v>
      </c>
      <c r="N938" s="1">
        <v>1.1652245067118353E-5</v>
      </c>
    </row>
    <row r="939" spans="1:14" x14ac:dyDescent="0.35">
      <c r="A939">
        <v>7820412</v>
      </c>
      <c r="B939" t="s">
        <v>39</v>
      </c>
      <c r="C939" t="s">
        <v>96</v>
      </c>
      <c r="D939" t="s">
        <v>1092</v>
      </c>
      <c r="E939" t="s">
        <v>1844</v>
      </c>
      <c r="F939" s="6">
        <v>1.0443864229765013E-3</v>
      </c>
      <c r="G939" t="s">
        <v>1239</v>
      </c>
      <c r="H939" t="s">
        <v>839</v>
      </c>
      <c r="I939">
        <v>80.399999999999991</v>
      </c>
      <c r="J939" s="1">
        <v>0.10361674427986145</v>
      </c>
      <c r="K939" s="1">
        <v>6.0469973890339423E-2</v>
      </c>
      <c r="L939" s="1">
        <v>9.7127937336814615E-2</v>
      </c>
      <c r="M939" s="1">
        <v>8.3968670000917914E-2</v>
      </c>
      <c r="N939" s="1">
        <v>1.0821592091891535E-4</v>
      </c>
    </row>
    <row r="940" spans="1:14" x14ac:dyDescent="0.35">
      <c r="A940">
        <v>7820412</v>
      </c>
      <c r="B940" t="s">
        <v>39</v>
      </c>
      <c r="C940" t="s">
        <v>96</v>
      </c>
      <c r="D940" t="s">
        <v>1092</v>
      </c>
      <c r="E940" t="s">
        <v>1102</v>
      </c>
      <c r="F940" s="6">
        <v>5.2219321148825064E-4</v>
      </c>
      <c r="G940" t="s">
        <v>1103</v>
      </c>
      <c r="H940" t="s">
        <v>1104</v>
      </c>
      <c r="I940">
        <v>85.635000000000005</v>
      </c>
      <c r="J940" s="1">
        <v>0.14587321877479553</v>
      </c>
      <c r="K940" s="1">
        <v>3.4464751958224543E-2</v>
      </c>
      <c r="L940" s="1">
        <v>5.0809399477806785E-2</v>
      </c>
      <c r="M940" s="1">
        <v>4.4751956630935869E-2</v>
      </c>
      <c r="N940" s="1">
        <v>7.6174004582138657E-5</v>
      </c>
    </row>
    <row r="941" spans="1:14" x14ac:dyDescent="0.35">
      <c r="A941">
        <v>7820412</v>
      </c>
      <c r="B941" t="s">
        <v>39</v>
      </c>
      <c r="C941" t="s">
        <v>96</v>
      </c>
      <c r="D941" t="s">
        <v>1537</v>
      </c>
      <c r="E941" t="s">
        <v>1845</v>
      </c>
      <c r="F941" s="6">
        <v>1.0443864229765013E-3</v>
      </c>
      <c r="G941" t="s">
        <v>401</v>
      </c>
      <c r="H941" t="s">
        <v>206</v>
      </c>
      <c r="I941">
        <v>88.06</v>
      </c>
      <c r="J941" s="1">
        <v>0</v>
      </c>
      <c r="K941" s="1">
        <v>7.4569190600522195E-2</v>
      </c>
      <c r="L941" s="1">
        <v>0.10443864229765012</v>
      </c>
      <c r="M941" s="1">
        <v>8.6997392221156988E-2</v>
      </c>
      <c r="N941" s="1">
        <v>0</v>
      </c>
    </row>
    <row r="942" spans="1:14" x14ac:dyDescent="0.35">
      <c r="A942">
        <v>7820412</v>
      </c>
      <c r="B942" t="s">
        <v>39</v>
      </c>
      <c r="C942" t="s">
        <v>96</v>
      </c>
      <c r="D942" t="s">
        <v>1537</v>
      </c>
      <c r="E942" t="s">
        <v>1846</v>
      </c>
      <c r="F942" s="6">
        <v>1.0443864229765013E-3</v>
      </c>
      <c r="G942" t="s">
        <v>1727</v>
      </c>
      <c r="H942" t="s">
        <v>155</v>
      </c>
      <c r="I942">
        <v>75.424999999999997</v>
      </c>
      <c r="J942" s="1">
        <v>6.8477675318717957E-2</v>
      </c>
      <c r="K942" s="1">
        <v>6.3916449086161883E-2</v>
      </c>
      <c r="L942" s="1">
        <v>9.2741514360313304E-2</v>
      </c>
      <c r="M942" s="1">
        <v>7.8851174934725848E-2</v>
      </c>
      <c r="N942" s="1">
        <v>7.1517154379862097E-5</v>
      </c>
    </row>
    <row r="943" spans="1:14" x14ac:dyDescent="0.35">
      <c r="A943">
        <v>7820412</v>
      </c>
      <c r="B943" t="s">
        <v>39</v>
      </c>
      <c r="C943" t="s">
        <v>96</v>
      </c>
      <c r="D943" t="s">
        <v>1847</v>
      </c>
      <c r="E943" t="s">
        <v>1848</v>
      </c>
      <c r="F943" s="6">
        <v>5.2219321148825064E-4</v>
      </c>
      <c r="G943" t="s">
        <v>730</v>
      </c>
      <c r="H943" t="s">
        <v>312</v>
      </c>
      <c r="I943">
        <v>85.22</v>
      </c>
      <c r="J943" s="1">
        <v>0.15074536204338074</v>
      </c>
      <c r="K943" s="1">
        <v>4.1984334203655355E-2</v>
      </c>
      <c r="L943" s="1">
        <v>4.7832898172323758E-2</v>
      </c>
      <c r="M943" s="1">
        <v>4.4490860025191745E-2</v>
      </c>
      <c r="N943" s="1">
        <v>7.8718204722392034E-5</v>
      </c>
    </row>
    <row r="944" spans="1:14" x14ac:dyDescent="0.35">
      <c r="A944">
        <v>7820412</v>
      </c>
      <c r="B944" t="s">
        <v>39</v>
      </c>
      <c r="C944" t="s">
        <v>96</v>
      </c>
      <c r="D944" t="s">
        <v>1847</v>
      </c>
      <c r="E944" t="s">
        <v>1849</v>
      </c>
      <c r="F944" s="6">
        <v>1.566579634464752E-3</v>
      </c>
      <c r="G944" t="s">
        <v>898</v>
      </c>
      <c r="H944" t="s">
        <v>206</v>
      </c>
      <c r="I944">
        <v>88.575000000000003</v>
      </c>
      <c r="J944" s="1">
        <v>0</v>
      </c>
      <c r="K944" s="1">
        <v>0.12501305483028721</v>
      </c>
      <c r="L944" s="1">
        <v>0.1566579634464752</v>
      </c>
      <c r="M944" s="1">
        <v>0.13018276523361008</v>
      </c>
      <c r="N944" s="1">
        <v>0</v>
      </c>
    </row>
    <row r="945" spans="1:14" x14ac:dyDescent="0.35">
      <c r="A945">
        <v>7820412</v>
      </c>
      <c r="B945" t="s">
        <v>39</v>
      </c>
      <c r="C945" t="s">
        <v>96</v>
      </c>
      <c r="D945" t="s">
        <v>141</v>
      </c>
      <c r="E945" t="s">
        <v>142</v>
      </c>
      <c r="F945" s="6">
        <v>4.1775456919060051E-3</v>
      </c>
      <c r="G945" t="s">
        <v>143</v>
      </c>
      <c r="H945" t="s">
        <v>144</v>
      </c>
      <c r="I945">
        <v>68.174999999999997</v>
      </c>
      <c r="J945" s="1">
        <v>5.0989124923944473E-2</v>
      </c>
      <c r="K945" s="1">
        <v>0.16375979112271541</v>
      </c>
      <c r="L945" s="1">
        <v>0.32125326370757179</v>
      </c>
      <c r="M945" s="1">
        <v>0.28490860343913182</v>
      </c>
      <c r="N945" s="1">
        <v>2.1300939916008135E-4</v>
      </c>
    </row>
    <row r="946" spans="1:14" x14ac:dyDescent="0.35">
      <c r="A946">
        <v>7820412</v>
      </c>
      <c r="B946" t="s">
        <v>39</v>
      </c>
      <c r="C946" t="s">
        <v>96</v>
      </c>
      <c r="D946" t="s">
        <v>141</v>
      </c>
      <c r="E946" t="s">
        <v>1198</v>
      </c>
      <c r="F946" s="6">
        <v>5.2219321148825064E-4</v>
      </c>
      <c r="G946" t="s">
        <v>1199</v>
      </c>
      <c r="H946" t="s">
        <v>342</v>
      </c>
      <c r="I946">
        <v>61.944999999999993</v>
      </c>
      <c r="J946" s="1">
        <v>5.2765789441764355E-3</v>
      </c>
      <c r="K946" s="1">
        <v>1.5718015665796344E-2</v>
      </c>
      <c r="L946" s="1">
        <v>3.6396866840731068E-2</v>
      </c>
      <c r="M946" s="1">
        <v>3.2323760587926319E-2</v>
      </c>
      <c r="N946" s="1">
        <v>2.7553937045307758E-6</v>
      </c>
    </row>
    <row r="947" spans="1:14" x14ac:dyDescent="0.35">
      <c r="A947">
        <v>7820412</v>
      </c>
      <c r="B947" t="s">
        <v>39</v>
      </c>
      <c r="C947" t="s">
        <v>96</v>
      </c>
      <c r="D947" t="s">
        <v>141</v>
      </c>
      <c r="E947" t="s">
        <v>145</v>
      </c>
      <c r="F947" s="6">
        <v>1.0443864229765013E-3</v>
      </c>
      <c r="G947" t="s">
        <v>146</v>
      </c>
      <c r="H947" t="s">
        <v>147</v>
      </c>
      <c r="I947">
        <v>83.724999999999994</v>
      </c>
      <c r="J947" s="1">
        <v>0.21720258891582489</v>
      </c>
      <c r="K947" s="1">
        <v>6.3185378590078334E-2</v>
      </c>
      <c r="L947" s="1">
        <v>0.10245430809399476</v>
      </c>
      <c r="M947" s="1">
        <v>8.7415140415918732E-2</v>
      </c>
      <c r="N947" s="1">
        <v>2.2684343489903381E-4</v>
      </c>
    </row>
    <row r="948" spans="1:14" x14ac:dyDescent="0.35">
      <c r="A948">
        <v>7820412</v>
      </c>
      <c r="B948" t="s">
        <v>39</v>
      </c>
      <c r="C948" t="s">
        <v>96</v>
      </c>
      <c r="D948" t="s">
        <v>141</v>
      </c>
      <c r="E948" t="s">
        <v>148</v>
      </c>
      <c r="F948" s="6">
        <v>5.2219321148825064E-4</v>
      </c>
      <c r="G948" t="s">
        <v>149</v>
      </c>
      <c r="H948" t="s">
        <v>144</v>
      </c>
      <c r="I948">
        <v>72.44</v>
      </c>
      <c r="J948" s="1">
        <v>3.3232513815164566E-2</v>
      </c>
      <c r="K948" s="1">
        <v>3.4673629242819845E-2</v>
      </c>
      <c r="L948" s="1">
        <v>4.0156657963446474E-2</v>
      </c>
      <c r="M948" s="1">
        <v>3.7806789308552954E-2</v>
      </c>
      <c r="N948" s="1">
        <v>1.735379311496844E-5</v>
      </c>
    </row>
    <row r="949" spans="1:14" x14ac:dyDescent="0.35">
      <c r="A949">
        <v>7820412</v>
      </c>
      <c r="B949" t="s">
        <v>39</v>
      </c>
      <c r="C949" t="s">
        <v>96</v>
      </c>
      <c r="D949" t="s">
        <v>141</v>
      </c>
      <c r="E949" t="s">
        <v>150</v>
      </c>
      <c r="F949" s="6">
        <v>1.566579634464752E-3</v>
      </c>
      <c r="G949" t="s">
        <v>151</v>
      </c>
      <c r="H949" t="s">
        <v>152</v>
      </c>
      <c r="I949">
        <v>60.245000000000005</v>
      </c>
      <c r="J949" s="1">
        <v>-4.8293780535459518E-2</v>
      </c>
      <c r="K949" s="1">
        <v>4.2297650130548307E-2</v>
      </c>
      <c r="L949" s="1">
        <v>0.10449086161879896</v>
      </c>
      <c r="M949" s="1">
        <v>9.4464750763019134E-2</v>
      </c>
      <c r="N949" s="1">
        <v>-7.5656053058161131E-5</v>
      </c>
    </row>
    <row r="950" spans="1:14" x14ac:dyDescent="0.35">
      <c r="A950">
        <v>7820412</v>
      </c>
      <c r="B950" t="s">
        <v>39</v>
      </c>
      <c r="C950" t="s">
        <v>96</v>
      </c>
      <c r="D950" t="s">
        <v>141</v>
      </c>
      <c r="E950" t="s">
        <v>156</v>
      </c>
      <c r="F950" s="6">
        <v>5.2219321148825064E-4</v>
      </c>
      <c r="G950" t="s">
        <v>157</v>
      </c>
      <c r="H950" t="s">
        <v>158</v>
      </c>
      <c r="I950">
        <v>66.209999999999994</v>
      </c>
      <c r="J950" s="1">
        <v>-8.298289030790329E-2</v>
      </c>
      <c r="K950" s="1">
        <v>2.9138381201044384E-2</v>
      </c>
      <c r="L950" s="1">
        <v>3.2167101827676237E-2</v>
      </c>
      <c r="M950" s="1">
        <v>3.4621411515278228E-2</v>
      </c>
      <c r="N950" s="1">
        <v>-4.3333101988461249E-5</v>
      </c>
    </row>
    <row r="951" spans="1:14" x14ac:dyDescent="0.35">
      <c r="A951">
        <v>7820412</v>
      </c>
      <c r="B951" t="s">
        <v>39</v>
      </c>
      <c r="C951" t="s">
        <v>96</v>
      </c>
      <c r="D951" t="s">
        <v>141</v>
      </c>
      <c r="E951" t="s">
        <v>159</v>
      </c>
      <c r="F951" s="6">
        <v>2.0887728459530026E-3</v>
      </c>
      <c r="G951" t="s">
        <v>160</v>
      </c>
      <c r="H951" t="s">
        <v>161</v>
      </c>
      <c r="I951">
        <v>51.265000000000001</v>
      </c>
      <c r="J951" s="1">
        <v>-0.13444867730140686</v>
      </c>
      <c r="K951" s="1">
        <v>4.1357702349869449E-2</v>
      </c>
      <c r="L951" s="1">
        <v>0.11488250652741513</v>
      </c>
      <c r="M951" s="1">
        <v>0.10694517130640094</v>
      </c>
      <c r="N951" s="1">
        <v>-2.8083274632147647E-4</v>
      </c>
    </row>
    <row r="952" spans="1:14" x14ac:dyDescent="0.35">
      <c r="A952">
        <v>7820412</v>
      </c>
      <c r="B952" t="s">
        <v>39</v>
      </c>
      <c r="C952" t="s">
        <v>96</v>
      </c>
      <c r="D952" t="s">
        <v>141</v>
      </c>
      <c r="E952" t="s">
        <v>162</v>
      </c>
      <c r="F952" s="6">
        <v>5.2219321148825064E-4</v>
      </c>
      <c r="G952" t="s">
        <v>163</v>
      </c>
      <c r="H952" t="s">
        <v>164</v>
      </c>
      <c r="I952">
        <v>43.59</v>
      </c>
      <c r="J952" s="1">
        <v>-0.11943843215703964</v>
      </c>
      <c r="K952" s="1">
        <v>1.3942558746736292E-2</v>
      </c>
      <c r="L952" s="1">
        <v>3.1383812010443865E-2</v>
      </c>
      <c r="M952" s="1">
        <v>2.276762322408412E-2</v>
      </c>
      <c r="N952" s="1">
        <v>-6.2369938463206084E-5</v>
      </c>
    </row>
    <row r="953" spans="1:14" x14ac:dyDescent="0.35">
      <c r="A953">
        <v>7820412</v>
      </c>
      <c r="B953" t="s">
        <v>39</v>
      </c>
      <c r="C953" t="s">
        <v>96</v>
      </c>
      <c r="D953" t="s">
        <v>141</v>
      </c>
      <c r="E953" t="s">
        <v>165</v>
      </c>
      <c r="F953" s="6">
        <v>3.133159268929504E-3</v>
      </c>
      <c r="G953" t="s">
        <v>166</v>
      </c>
      <c r="H953" t="s">
        <v>167</v>
      </c>
      <c r="I953">
        <v>78.355000000000004</v>
      </c>
      <c r="J953" s="1">
        <v>9.5933988690376282E-2</v>
      </c>
      <c r="K953" s="1">
        <v>0.17263707571801568</v>
      </c>
      <c r="L953" s="1">
        <v>0.2804177545691906</v>
      </c>
      <c r="M953" s="1">
        <v>0.24532638031882345</v>
      </c>
      <c r="N953" s="1">
        <v>3.0057646587063064E-4</v>
      </c>
    </row>
    <row r="954" spans="1:14" x14ac:dyDescent="0.35">
      <c r="A954">
        <v>7820412</v>
      </c>
      <c r="B954" t="s">
        <v>39</v>
      </c>
      <c r="C954" t="s">
        <v>96</v>
      </c>
      <c r="D954" t="s">
        <v>141</v>
      </c>
      <c r="E954" t="s">
        <v>171</v>
      </c>
      <c r="F954" s="6">
        <v>1.0443864229765013E-3</v>
      </c>
      <c r="G954" t="s">
        <v>172</v>
      </c>
      <c r="H954" t="s">
        <v>173</v>
      </c>
      <c r="I954">
        <v>54.640000000000008</v>
      </c>
      <c r="J954" s="1">
        <v>-1.303921639919281E-2</v>
      </c>
      <c r="K954" s="1">
        <v>4.1044386422976496E-2</v>
      </c>
      <c r="L954" s="1">
        <v>8.020887728459529E-2</v>
      </c>
      <c r="M954" s="1">
        <v>5.7023497100909759E-2</v>
      </c>
      <c r="N954" s="1">
        <v>-1.3617980573569513E-5</v>
      </c>
    </row>
    <row r="955" spans="1:14" x14ac:dyDescent="0.35">
      <c r="A955">
        <v>7820412</v>
      </c>
      <c r="B955" t="s">
        <v>39</v>
      </c>
      <c r="C955" t="s">
        <v>96</v>
      </c>
      <c r="D955" t="s">
        <v>141</v>
      </c>
      <c r="E955" t="s">
        <v>174</v>
      </c>
      <c r="F955" s="6">
        <v>5.2219321148825064E-4</v>
      </c>
      <c r="G955" t="s">
        <v>175</v>
      </c>
      <c r="H955" t="s">
        <v>176</v>
      </c>
      <c r="I955">
        <v>50.569999999999993</v>
      </c>
      <c r="J955" s="1">
        <v>-4.6703778207302094E-2</v>
      </c>
      <c r="K955" s="1">
        <v>1.8328981723237599E-2</v>
      </c>
      <c r="L955" s="1">
        <v>3.3107049608355088E-2</v>
      </c>
      <c r="M955" s="1">
        <v>2.6370757180156659E-2</v>
      </c>
      <c r="N955" s="1">
        <v>-2.4388395930706055E-5</v>
      </c>
    </row>
    <row r="956" spans="1:14" x14ac:dyDescent="0.35">
      <c r="A956">
        <v>7820412</v>
      </c>
      <c r="B956" t="s">
        <v>39</v>
      </c>
      <c r="C956" t="s">
        <v>96</v>
      </c>
      <c r="D956" t="s">
        <v>141</v>
      </c>
      <c r="E956" t="s">
        <v>177</v>
      </c>
      <c r="F956" s="6">
        <v>2.6109660574412533E-3</v>
      </c>
      <c r="G956" t="s">
        <v>178</v>
      </c>
      <c r="H956" t="s">
        <v>179</v>
      </c>
      <c r="I956">
        <v>75.64</v>
      </c>
      <c r="J956" s="1">
        <v>-5.0163079053163528E-2</v>
      </c>
      <c r="K956" s="1">
        <v>0.19164490861618802</v>
      </c>
      <c r="L956" s="1">
        <v>0.17310704960835507</v>
      </c>
      <c r="M956" s="1">
        <v>0.19738902995854071</v>
      </c>
      <c r="N956" s="1">
        <v>-1.3097409674455229E-4</v>
      </c>
    </row>
    <row r="957" spans="1:14" x14ac:dyDescent="0.35">
      <c r="A957">
        <v>7820412</v>
      </c>
      <c r="B957" t="s">
        <v>39</v>
      </c>
      <c r="C957" t="s">
        <v>96</v>
      </c>
      <c r="D957" t="s">
        <v>141</v>
      </c>
      <c r="E957" t="s">
        <v>180</v>
      </c>
      <c r="F957" s="6">
        <v>2.0887728459530026E-3</v>
      </c>
      <c r="G957" t="s">
        <v>181</v>
      </c>
      <c r="H957" t="s">
        <v>182</v>
      </c>
      <c r="I957">
        <v>61.555</v>
      </c>
      <c r="J957" s="1">
        <v>-1.9851366057991982E-2</v>
      </c>
      <c r="K957" s="1">
        <v>5.535248041775457E-2</v>
      </c>
      <c r="L957" s="1">
        <v>0.15352480417754569</v>
      </c>
      <c r="M957" s="1">
        <v>0.12866840412349054</v>
      </c>
      <c r="N957" s="1">
        <v>-4.1464994377006749E-5</v>
      </c>
    </row>
    <row r="958" spans="1:14" x14ac:dyDescent="0.35">
      <c r="A958">
        <v>7820412</v>
      </c>
      <c r="B958" t="s">
        <v>39</v>
      </c>
      <c r="C958" t="s">
        <v>96</v>
      </c>
      <c r="D958" t="s">
        <v>141</v>
      </c>
      <c r="E958" t="s">
        <v>189</v>
      </c>
      <c r="F958" s="6">
        <v>1.566579634464752E-3</v>
      </c>
      <c r="G958" t="s">
        <v>190</v>
      </c>
      <c r="H958" t="s">
        <v>191</v>
      </c>
      <c r="I958">
        <v>63.620000000000005</v>
      </c>
      <c r="J958" s="1">
        <v>-4.7938454896211624E-2</v>
      </c>
      <c r="K958" s="1">
        <v>5.2323759791122713E-2</v>
      </c>
      <c r="L958" s="1">
        <v>0.10715404699738905</v>
      </c>
      <c r="M958" s="1">
        <v>9.963446236154741E-2</v>
      </c>
      <c r="N958" s="1">
        <v>-7.5099407148112202E-5</v>
      </c>
    </row>
    <row r="959" spans="1:14" x14ac:dyDescent="0.35">
      <c r="A959">
        <v>7820412</v>
      </c>
      <c r="B959" t="s">
        <v>39</v>
      </c>
      <c r="C959" t="s">
        <v>96</v>
      </c>
      <c r="D959" t="s">
        <v>141</v>
      </c>
      <c r="E959" t="s">
        <v>192</v>
      </c>
      <c r="F959" s="6">
        <v>5.2219321148825064E-4</v>
      </c>
      <c r="G959" t="s">
        <v>193</v>
      </c>
      <c r="H959" t="s">
        <v>194</v>
      </c>
      <c r="I959">
        <v>59.225000000000001</v>
      </c>
      <c r="J959" s="1">
        <v>-3.2084573060274124E-2</v>
      </c>
      <c r="K959" s="1">
        <v>1.3472584856396868E-2</v>
      </c>
      <c r="L959" s="1">
        <v>3.3994778067885111E-2</v>
      </c>
      <c r="M959" s="1">
        <v>3.091383851850624E-2</v>
      </c>
      <c r="N959" s="1">
        <v>-1.6754346245573956E-5</v>
      </c>
    </row>
    <row r="960" spans="1:14" x14ac:dyDescent="0.35">
      <c r="A960">
        <v>7820412</v>
      </c>
      <c r="B960" t="s">
        <v>39</v>
      </c>
      <c r="C960" t="s">
        <v>96</v>
      </c>
      <c r="D960" t="s">
        <v>1348</v>
      </c>
      <c r="E960" t="s">
        <v>1850</v>
      </c>
      <c r="F960" s="6">
        <v>5.2219321148825064E-4</v>
      </c>
      <c r="G960" t="s">
        <v>1421</v>
      </c>
      <c r="H960" t="s">
        <v>1052</v>
      </c>
      <c r="I960">
        <v>90.36</v>
      </c>
      <c r="J960" s="1">
        <v>0.12100232392549515</v>
      </c>
      <c r="K960" s="1">
        <v>4.4438642297650127E-2</v>
      </c>
      <c r="L960" s="1">
        <v>4.8407310704960835E-2</v>
      </c>
      <c r="M960" s="1">
        <v>4.7206267115341462E-2</v>
      </c>
      <c r="N960" s="1">
        <v>6.3186592128195896E-5</v>
      </c>
    </row>
    <row r="961" spans="1:14" x14ac:dyDescent="0.35">
      <c r="A961">
        <v>7820412</v>
      </c>
      <c r="B961" t="s">
        <v>39</v>
      </c>
      <c r="C961" t="s">
        <v>96</v>
      </c>
      <c r="D961" t="s">
        <v>1851</v>
      </c>
      <c r="E961" t="s">
        <v>1852</v>
      </c>
      <c r="F961" s="6">
        <v>5.2219321148825064E-4</v>
      </c>
      <c r="G961" t="s">
        <v>1131</v>
      </c>
      <c r="H961" t="s">
        <v>1375</v>
      </c>
      <c r="I961">
        <v>84.41</v>
      </c>
      <c r="J961" s="1">
        <v>0.10688359290361404</v>
      </c>
      <c r="K961" s="1">
        <v>4.631853785900783E-2</v>
      </c>
      <c r="L961" s="1">
        <v>4.8250652741514362E-2</v>
      </c>
      <c r="M961" s="1">
        <v>4.4073107049608359E-2</v>
      </c>
      <c r="N961" s="1">
        <v>5.5813886633741011E-5</v>
      </c>
    </row>
    <row r="962" spans="1:14" x14ac:dyDescent="0.35">
      <c r="A962">
        <v>7820412</v>
      </c>
      <c r="B962" t="s">
        <v>39</v>
      </c>
      <c r="C962" t="s">
        <v>96</v>
      </c>
      <c r="D962" t="s">
        <v>1851</v>
      </c>
      <c r="E962" t="s">
        <v>1853</v>
      </c>
      <c r="F962" s="6">
        <v>1.566579634464752E-3</v>
      </c>
      <c r="G962" t="s">
        <v>1039</v>
      </c>
      <c r="H962" t="s">
        <v>139</v>
      </c>
      <c r="I962">
        <v>83.800000000000026</v>
      </c>
      <c r="J962" s="1">
        <v>0</v>
      </c>
      <c r="K962" s="1">
        <v>0.11796344647519583</v>
      </c>
      <c r="L962" s="1" t="s">
        <v>140</v>
      </c>
      <c r="M962" s="1">
        <v>0.13143603372200352</v>
      </c>
      <c r="N962" s="1">
        <v>0</v>
      </c>
    </row>
    <row r="963" spans="1:14" x14ac:dyDescent="0.35">
      <c r="A963">
        <v>7820412</v>
      </c>
      <c r="B963" t="s">
        <v>39</v>
      </c>
      <c r="C963" t="s">
        <v>96</v>
      </c>
      <c r="D963" t="s">
        <v>1854</v>
      </c>
      <c r="E963" t="s">
        <v>1855</v>
      </c>
      <c r="F963" s="6">
        <v>1.0443864229765013E-3</v>
      </c>
      <c r="G963" t="s">
        <v>304</v>
      </c>
      <c r="H963" t="s">
        <v>139</v>
      </c>
      <c r="I963">
        <v>90.346153846153854</v>
      </c>
      <c r="J963" s="1">
        <v>0</v>
      </c>
      <c r="K963" s="1">
        <v>9.3785900783289813E-2</v>
      </c>
      <c r="L963" s="1" t="s">
        <v>140</v>
      </c>
      <c r="M963" s="1">
        <v>9.4308097181992484E-2</v>
      </c>
      <c r="N963" s="1">
        <v>0</v>
      </c>
    </row>
    <row r="964" spans="1:14" x14ac:dyDescent="0.35">
      <c r="A964">
        <v>7820412</v>
      </c>
      <c r="B964" t="s">
        <v>39</v>
      </c>
      <c r="C964" t="s">
        <v>96</v>
      </c>
      <c r="D964" t="s">
        <v>1539</v>
      </c>
      <c r="E964" t="s">
        <v>1856</v>
      </c>
      <c r="F964" s="6">
        <v>1.0443864229765013E-3</v>
      </c>
      <c r="G964" t="s">
        <v>1325</v>
      </c>
      <c r="H964" t="s">
        <v>173</v>
      </c>
      <c r="I964">
        <v>68.45</v>
      </c>
      <c r="J964" s="1">
        <v>-6.6850990056991577E-2</v>
      </c>
      <c r="K964" s="1">
        <v>5.5874673629242817E-2</v>
      </c>
      <c r="L964" s="1">
        <v>8.020887728459529E-2</v>
      </c>
      <c r="M964" s="1">
        <v>7.1540469973890339E-2</v>
      </c>
      <c r="N964" s="1">
        <v>-6.9818266378059084E-5</v>
      </c>
    </row>
    <row r="965" spans="1:14" x14ac:dyDescent="0.35">
      <c r="A965">
        <v>7820412</v>
      </c>
      <c r="B965" t="s">
        <v>39</v>
      </c>
      <c r="C965" t="s">
        <v>96</v>
      </c>
      <c r="D965" t="s">
        <v>1539</v>
      </c>
      <c r="E965" t="s">
        <v>1857</v>
      </c>
      <c r="F965" s="6">
        <v>1.566579634464752E-3</v>
      </c>
      <c r="G965" t="s">
        <v>404</v>
      </c>
      <c r="H965" t="s">
        <v>359</v>
      </c>
      <c r="I965">
        <v>62.275000000000006</v>
      </c>
      <c r="J965" s="1">
        <v>-3.56561578810215E-2</v>
      </c>
      <c r="K965" s="1">
        <v>6.8302872062663195E-2</v>
      </c>
      <c r="L965" s="1">
        <v>0.11859007832898173</v>
      </c>
      <c r="M965" s="1">
        <v>9.7597910031948648E-2</v>
      </c>
      <c r="N965" s="1">
        <v>-5.5858210779668147E-5</v>
      </c>
    </row>
    <row r="966" spans="1:14" x14ac:dyDescent="0.35">
      <c r="A966">
        <v>7820412</v>
      </c>
      <c r="B966" t="s">
        <v>39</v>
      </c>
      <c r="C966" t="s">
        <v>96</v>
      </c>
      <c r="D966" t="s">
        <v>1541</v>
      </c>
      <c r="E966" t="s">
        <v>1858</v>
      </c>
      <c r="F966" s="6">
        <v>1.0443864229765013E-3</v>
      </c>
      <c r="G966" t="s">
        <v>218</v>
      </c>
      <c r="H966" t="s">
        <v>433</v>
      </c>
      <c r="I966">
        <v>89.339999999999989</v>
      </c>
      <c r="J966" s="1">
        <v>0.11093857139348984</v>
      </c>
      <c r="K966" s="1">
        <v>8.0835509138381209E-2</v>
      </c>
      <c r="L966" s="1">
        <v>0.10026109660574412</v>
      </c>
      <c r="M966" s="1">
        <v>9.3263710759015989E-2</v>
      </c>
      <c r="N966" s="1">
        <v>1.1586273774777006E-4</v>
      </c>
    </row>
    <row r="967" spans="1:14" x14ac:dyDescent="0.35">
      <c r="A967">
        <v>7820412</v>
      </c>
      <c r="B967" t="s">
        <v>39</v>
      </c>
      <c r="C967" t="s">
        <v>96</v>
      </c>
      <c r="D967" t="s">
        <v>1541</v>
      </c>
      <c r="E967" t="s">
        <v>1859</v>
      </c>
      <c r="F967" s="6">
        <v>1.0443864229765013E-3</v>
      </c>
      <c r="G967" t="s">
        <v>1104</v>
      </c>
      <c r="H967" t="s">
        <v>409</v>
      </c>
      <c r="I967">
        <v>95.154999999999987</v>
      </c>
      <c r="J967" s="1">
        <v>8.7756216526031494E-2</v>
      </c>
      <c r="K967" s="1">
        <v>0.10161879895561357</v>
      </c>
      <c r="L967" s="1">
        <v>0.10412532637075718</v>
      </c>
      <c r="M967" s="1">
        <v>9.9425584280148499E-2</v>
      </c>
      <c r="N967" s="1">
        <v>9.1651401071573353E-5</v>
      </c>
    </row>
    <row r="968" spans="1:14" x14ac:dyDescent="0.35">
      <c r="A968">
        <v>7820412</v>
      </c>
      <c r="B968" t="s">
        <v>39</v>
      </c>
      <c r="C968" t="s">
        <v>96</v>
      </c>
      <c r="D968" t="s">
        <v>1541</v>
      </c>
      <c r="E968" t="s">
        <v>1860</v>
      </c>
      <c r="F968" s="6">
        <v>5.2219321148825064E-4</v>
      </c>
      <c r="G968" t="s">
        <v>1143</v>
      </c>
      <c r="H968" t="s">
        <v>520</v>
      </c>
      <c r="I968">
        <v>94.525000000000006</v>
      </c>
      <c r="J968" s="1">
        <v>-6.9464370608329773E-2</v>
      </c>
      <c r="K968" s="1">
        <v>5.1018276762402087E-2</v>
      </c>
      <c r="L968" s="1">
        <v>4.6422976501305488E-2</v>
      </c>
      <c r="M968" s="1">
        <v>4.9347258485639686E-2</v>
      </c>
      <c r="N968" s="1">
        <v>-3.6273822771973772E-5</v>
      </c>
    </row>
    <row r="969" spans="1:14" x14ac:dyDescent="0.35">
      <c r="A969">
        <v>7820412</v>
      </c>
      <c r="B969" t="s">
        <v>39</v>
      </c>
      <c r="C969" t="s">
        <v>96</v>
      </c>
      <c r="D969" t="s">
        <v>1541</v>
      </c>
      <c r="E969" t="s">
        <v>1861</v>
      </c>
      <c r="F969" s="6">
        <v>1.0443864229765013E-3</v>
      </c>
      <c r="G969" t="s">
        <v>246</v>
      </c>
      <c r="H969" t="s">
        <v>206</v>
      </c>
      <c r="I969">
        <v>76.11</v>
      </c>
      <c r="J969" s="1">
        <v>0</v>
      </c>
      <c r="K969" s="1">
        <v>7.9686684073107042E-2</v>
      </c>
      <c r="L969" s="1">
        <v>0.10443864229765012</v>
      </c>
      <c r="M969" s="1">
        <v>6.4960836305941988E-2</v>
      </c>
      <c r="N969" s="1">
        <v>0</v>
      </c>
    </row>
    <row r="970" spans="1:14" x14ac:dyDescent="0.35">
      <c r="A970">
        <v>7820412</v>
      </c>
      <c r="B970" t="s">
        <v>39</v>
      </c>
      <c r="C970" t="s">
        <v>96</v>
      </c>
      <c r="D970" t="s">
        <v>1862</v>
      </c>
      <c r="E970" t="s">
        <v>1863</v>
      </c>
      <c r="F970" s="6">
        <v>5.2219321148825064E-4</v>
      </c>
      <c r="G970" t="s">
        <v>1060</v>
      </c>
      <c r="H970" t="s">
        <v>795</v>
      </c>
      <c r="I970">
        <v>88.664999999999992</v>
      </c>
      <c r="J970" s="1">
        <v>-6.7476585507392883E-2</v>
      </c>
      <c r="K970" s="1">
        <v>4.9660574412532632E-2</v>
      </c>
      <c r="L970" s="1">
        <v>4.3446475195822454E-2</v>
      </c>
      <c r="M970" s="1">
        <v>4.6266317741055399E-2</v>
      </c>
      <c r="N970" s="1">
        <v>-3.523581488636704E-5</v>
      </c>
    </row>
    <row r="971" spans="1:14" x14ac:dyDescent="0.35">
      <c r="A971">
        <v>7820412</v>
      </c>
      <c r="B971" t="s">
        <v>39</v>
      </c>
      <c r="C971" t="s">
        <v>96</v>
      </c>
      <c r="D971" t="s">
        <v>1545</v>
      </c>
      <c r="E971" t="s">
        <v>1864</v>
      </c>
      <c r="F971" s="6">
        <v>5.2219321148825064E-4</v>
      </c>
      <c r="G971" t="s">
        <v>1343</v>
      </c>
      <c r="H971" t="s">
        <v>765</v>
      </c>
      <c r="I971">
        <v>95.465000000000003</v>
      </c>
      <c r="J971" s="1">
        <v>8.070509135723114E-2</v>
      </c>
      <c r="K971" s="1">
        <v>4.9765013054830283E-2</v>
      </c>
      <c r="L971" s="1">
        <v>5.0391644908616189E-2</v>
      </c>
      <c r="M971" s="1">
        <v>4.9869451697127934E-2</v>
      </c>
      <c r="N971" s="1">
        <v>4.2143650839285189E-5</v>
      </c>
    </row>
    <row r="972" spans="1:14" x14ac:dyDescent="0.35">
      <c r="A972">
        <v>7820412</v>
      </c>
      <c r="B972" t="s">
        <v>39</v>
      </c>
      <c r="C972" t="s">
        <v>96</v>
      </c>
      <c r="D972" t="s">
        <v>1545</v>
      </c>
      <c r="E972" t="s">
        <v>1865</v>
      </c>
      <c r="F972" s="6">
        <v>1.566579634464752E-3</v>
      </c>
      <c r="G972" t="s">
        <v>1684</v>
      </c>
      <c r="H972" t="s">
        <v>1866</v>
      </c>
      <c r="I972">
        <v>82.655000000000015</v>
      </c>
      <c r="J972" s="1">
        <v>0.10960296541452408</v>
      </c>
      <c r="K972" s="1">
        <v>0.11075718015665798</v>
      </c>
      <c r="L972" s="1">
        <v>0.14866840731070496</v>
      </c>
      <c r="M972" s="1">
        <v>0.1293994754163777</v>
      </c>
      <c r="N972" s="1">
        <v>1.71701773495338E-4</v>
      </c>
    </row>
    <row r="973" spans="1:14" x14ac:dyDescent="0.35">
      <c r="A973">
        <v>7820412</v>
      </c>
      <c r="B973" t="s">
        <v>39</v>
      </c>
      <c r="C973" t="s">
        <v>96</v>
      </c>
      <c r="D973" t="s">
        <v>1545</v>
      </c>
      <c r="E973" t="s">
        <v>1867</v>
      </c>
      <c r="F973" s="6">
        <v>1.566579634464752E-3</v>
      </c>
      <c r="G973" t="s">
        <v>890</v>
      </c>
      <c r="H973" t="s">
        <v>628</v>
      </c>
      <c r="I973">
        <v>67.400000000000006</v>
      </c>
      <c r="J973" s="1">
        <v>1.5783065930008888E-2</v>
      </c>
      <c r="K973" s="1">
        <v>6.2349869451697126E-2</v>
      </c>
      <c r="L973" s="1">
        <v>0.13127937336814621</v>
      </c>
      <c r="M973" s="1">
        <v>0.10558746975333511</v>
      </c>
      <c r="N973" s="1">
        <v>2.4725429655366405E-5</v>
      </c>
    </row>
    <row r="974" spans="1:14" x14ac:dyDescent="0.35">
      <c r="A974">
        <v>7820412</v>
      </c>
      <c r="B974" t="s">
        <v>39</v>
      </c>
      <c r="C974" t="s">
        <v>96</v>
      </c>
      <c r="D974" t="s">
        <v>1545</v>
      </c>
      <c r="E974" t="s">
        <v>1868</v>
      </c>
      <c r="F974" s="6">
        <v>1.566579634464752E-3</v>
      </c>
      <c r="G974" t="s">
        <v>645</v>
      </c>
      <c r="H974" t="s">
        <v>520</v>
      </c>
      <c r="I974">
        <v>74.06</v>
      </c>
      <c r="J974" s="1">
        <v>5.1506079733371735E-2</v>
      </c>
      <c r="K974" s="1">
        <v>8.0992167101827689E-2</v>
      </c>
      <c r="L974" s="1">
        <v>0.13926892950391645</v>
      </c>
      <c r="M974" s="1">
        <v>0.11592689295039164</v>
      </c>
      <c r="N974" s="1">
        <v>8.0688375561417859E-5</v>
      </c>
    </row>
    <row r="975" spans="1:14" x14ac:dyDescent="0.35">
      <c r="A975">
        <v>7820412</v>
      </c>
      <c r="B975" t="s">
        <v>39</v>
      </c>
      <c r="C975" t="s">
        <v>96</v>
      </c>
      <c r="D975" t="s">
        <v>1545</v>
      </c>
      <c r="E975" t="s">
        <v>1869</v>
      </c>
      <c r="F975" s="6">
        <v>5.2219321148825064E-4</v>
      </c>
      <c r="G975" t="s">
        <v>1589</v>
      </c>
      <c r="H975" t="s">
        <v>1592</v>
      </c>
      <c r="I975">
        <v>89.949999999999989</v>
      </c>
      <c r="J975" s="1">
        <v>9.9300086498260498E-2</v>
      </c>
      <c r="K975" s="1">
        <v>4.3655352480417749E-2</v>
      </c>
      <c r="L975" s="1">
        <v>4.8355091383812006E-2</v>
      </c>
      <c r="M975" s="1">
        <v>4.6997389033942558E-2</v>
      </c>
      <c r="N975" s="1">
        <v>5.1853831069587727E-5</v>
      </c>
    </row>
    <row r="976" spans="1:14" x14ac:dyDescent="0.35">
      <c r="A976">
        <v>7820412</v>
      </c>
      <c r="B976" t="s">
        <v>39</v>
      </c>
      <c r="C976" t="s">
        <v>96</v>
      </c>
      <c r="D976" t="s">
        <v>1870</v>
      </c>
      <c r="E976" t="s">
        <v>1871</v>
      </c>
      <c r="F976" s="6">
        <v>2.0887728459530026E-3</v>
      </c>
      <c r="G976" t="s">
        <v>438</v>
      </c>
      <c r="H976" t="s">
        <v>210</v>
      </c>
      <c r="I976">
        <v>74.87</v>
      </c>
      <c r="J976" s="1">
        <v>3.5072501748800278E-2</v>
      </c>
      <c r="K976" s="1">
        <v>0.10945169712793733</v>
      </c>
      <c r="L976" s="1">
        <v>0.18151436031331594</v>
      </c>
      <c r="M976" s="1">
        <v>0.15624021525171344</v>
      </c>
      <c r="N976" s="1">
        <v>7.3258489292533216E-5</v>
      </c>
    </row>
    <row r="977" spans="1:14" x14ac:dyDescent="0.35">
      <c r="A977">
        <v>7820412</v>
      </c>
      <c r="B977" t="s">
        <v>39</v>
      </c>
      <c r="C977" t="s">
        <v>96</v>
      </c>
      <c r="D977" t="s">
        <v>1870</v>
      </c>
      <c r="E977" t="s">
        <v>1872</v>
      </c>
      <c r="F977" s="6">
        <v>1.0443864229765013E-3</v>
      </c>
      <c r="G977" t="s">
        <v>559</v>
      </c>
      <c r="H977" t="s">
        <v>218</v>
      </c>
      <c r="I977">
        <v>71.155000000000001</v>
      </c>
      <c r="J977" s="1">
        <v>9.6835792064666748E-3</v>
      </c>
      <c r="K977" s="1">
        <v>6.7258485639686685E-2</v>
      </c>
      <c r="L977" s="1">
        <v>8.0835509138381209E-2</v>
      </c>
      <c r="M977" s="1">
        <v>7.4255873080022031E-2</v>
      </c>
      <c r="N977" s="1">
        <v>1.0113398649051357E-5</v>
      </c>
    </row>
    <row r="978" spans="1:14" x14ac:dyDescent="0.35">
      <c r="A978">
        <v>7820412</v>
      </c>
      <c r="B978" t="s">
        <v>39</v>
      </c>
      <c r="C978" t="s">
        <v>96</v>
      </c>
      <c r="D978" t="s">
        <v>1870</v>
      </c>
      <c r="E978" t="s">
        <v>1873</v>
      </c>
      <c r="F978" s="6">
        <v>1.566579634464752E-3</v>
      </c>
      <c r="G978" t="s">
        <v>1417</v>
      </c>
      <c r="H978" t="s">
        <v>139</v>
      </c>
      <c r="I978">
        <v>66.200000000000017</v>
      </c>
      <c r="J978" s="1">
        <v>0</v>
      </c>
      <c r="K978" s="1">
        <v>8.4125326370757189E-2</v>
      </c>
      <c r="L978" s="1" t="s">
        <v>140</v>
      </c>
      <c r="M978" s="1">
        <v>0.10370756702074495</v>
      </c>
      <c r="N978" s="1">
        <v>0</v>
      </c>
    </row>
    <row r="979" spans="1:14" x14ac:dyDescent="0.35">
      <c r="A979">
        <v>7820412</v>
      </c>
      <c r="B979" t="s">
        <v>39</v>
      </c>
      <c r="C979" t="s">
        <v>96</v>
      </c>
      <c r="D979" t="s">
        <v>301</v>
      </c>
      <c r="E979" t="s">
        <v>1874</v>
      </c>
      <c r="F979" s="6">
        <v>1.566579634464752E-3</v>
      </c>
      <c r="G979" t="s">
        <v>1178</v>
      </c>
      <c r="H979" t="s">
        <v>170</v>
      </c>
      <c r="I979">
        <v>75.824999999999989</v>
      </c>
      <c r="J979" s="1">
        <v>8.2487277686595917E-2</v>
      </c>
      <c r="K979" s="1">
        <v>9.5718015665796352E-2</v>
      </c>
      <c r="L979" s="1">
        <v>0.14616187989556137</v>
      </c>
      <c r="M979" s="1">
        <v>0.11859007354816009</v>
      </c>
      <c r="N979" s="1">
        <v>1.2922288932625992E-4</v>
      </c>
    </row>
    <row r="980" spans="1:14" x14ac:dyDescent="0.35">
      <c r="A980">
        <v>7820412</v>
      </c>
      <c r="B980" t="s">
        <v>39</v>
      </c>
      <c r="C980" t="s">
        <v>96</v>
      </c>
      <c r="D980" t="s">
        <v>301</v>
      </c>
      <c r="E980" t="s">
        <v>1875</v>
      </c>
      <c r="F980" s="6">
        <v>2.0887728459530026E-3</v>
      </c>
      <c r="G980" t="s">
        <v>690</v>
      </c>
      <c r="H980" t="s">
        <v>481</v>
      </c>
      <c r="I980">
        <v>61.78</v>
      </c>
      <c r="J980" s="1">
        <v>-0.18542273342609406</v>
      </c>
      <c r="K980" s="1">
        <v>8.9817232375979106E-2</v>
      </c>
      <c r="L980" s="1">
        <v>0.11467362924281983</v>
      </c>
      <c r="M980" s="1">
        <v>0.12887728618890748</v>
      </c>
      <c r="N980" s="1">
        <v>-3.8730597060280739E-4</v>
      </c>
    </row>
    <row r="981" spans="1:14" x14ac:dyDescent="0.35">
      <c r="A981">
        <v>7820412</v>
      </c>
      <c r="B981" t="s">
        <v>39</v>
      </c>
      <c r="C981" t="s">
        <v>96</v>
      </c>
      <c r="D981" t="s">
        <v>301</v>
      </c>
      <c r="E981" t="s">
        <v>1876</v>
      </c>
      <c r="F981" s="6">
        <v>2.0887728459530026E-3</v>
      </c>
      <c r="G981" t="s">
        <v>1356</v>
      </c>
      <c r="H981" t="s">
        <v>154</v>
      </c>
      <c r="I981">
        <v>69.724999999999994</v>
      </c>
      <c r="J981" s="1">
        <v>-0.10605819523334503</v>
      </c>
      <c r="K981" s="1">
        <v>0.11843342036553525</v>
      </c>
      <c r="L981" s="1">
        <v>0.13305483028720627</v>
      </c>
      <c r="M981" s="1">
        <v>0.14558746098849543</v>
      </c>
      <c r="N981" s="1">
        <v>-2.2153147829419328E-4</v>
      </c>
    </row>
    <row r="982" spans="1:14" x14ac:dyDescent="0.35">
      <c r="A982">
        <v>7820412</v>
      </c>
      <c r="B982" t="s">
        <v>39</v>
      </c>
      <c r="C982" t="s">
        <v>96</v>
      </c>
      <c r="D982" t="s">
        <v>1350</v>
      </c>
      <c r="E982" t="s">
        <v>1877</v>
      </c>
      <c r="F982" s="6">
        <v>5.2219321148825064E-4</v>
      </c>
      <c r="G982" t="s">
        <v>616</v>
      </c>
      <c r="H982" t="s">
        <v>772</v>
      </c>
      <c r="I982">
        <v>66.45</v>
      </c>
      <c r="J982" s="1">
        <v>-5.2810806781053543E-2</v>
      </c>
      <c r="K982" s="1">
        <v>3.0966057441253261E-2</v>
      </c>
      <c r="L982" s="1">
        <v>4.2088772845952999E-2</v>
      </c>
      <c r="M982" s="1">
        <v>3.4725848563968667E-2</v>
      </c>
      <c r="N982" s="1">
        <v>-2.7577444794283833E-5</v>
      </c>
    </row>
    <row r="983" spans="1:14" x14ac:dyDescent="0.35">
      <c r="A983">
        <v>7820412</v>
      </c>
      <c r="B983" t="s">
        <v>39</v>
      </c>
      <c r="C983" t="s">
        <v>96</v>
      </c>
      <c r="D983" t="s">
        <v>1352</v>
      </c>
      <c r="E983" t="s">
        <v>1878</v>
      </c>
      <c r="F983" s="6">
        <v>1.0443864229765013E-3</v>
      </c>
      <c r="G983" t="s">
        <v>914</v>
      </c>
      <c r="H983" t="s">
        <v>155</v>
      </c>
      <c r="I983">
        <v>88.43</v>
      </c>
      <c r="J983" s="1">
        <v>6.0146346688270569E-2</v>
      </c>
      <c r="K983" s="1">
        <v>9.1592689295039165E-2</v>
      </c>
      <c r="L983" s="1">
        <v>9.2741514360313304E-2</v>
      </c>
      <c r="M983" s="1">
        <v>9.2323761384729919E-2</v>
      </c>
      <c r="N983" s="1">
        <v>6.2816027872867429E-5</v>
      </c>
    </row>
    <row r="984" spans="1:14" x14ac:dyDescent="0.35">
      <c r="A984">
        <v>7820412</v>
      </c>
      <c r="B984" t="s">
        <v>39</v>
      </c>
      <c r="C984" t="s">
        <v>96</v>
      </c>
      <c r="D984" t="s">
        <v>1352</v>
      </c>
      <c r="E984" t="s">
        <v>1879</v>
      </c>
      <c r="F984" s="6">
        <v>5.2219321148825064E-4</v>
      </c>
      <c r="G984" t="s">
        <v>777</v>
      </c>
      <c r="H984" t="s">
        <v>1109</v>
      </c>
      <c r="I984">
        <v>76.194999999999993</v>
      </c>
      <c r="J984" s="1">
        <v>1.8836850300431252E-2</v>
      </c>
      <c r="K984" s="1">
        <v>3.9947780678851172E-2</v>
      </c>
      <c r="L984" s="1">
        <v>4.2140992167101828E-2</v>
      </c>
      <c r="M984" s="1">
        <v>3.9738902597452268E-2</v>
      </c>
      <c r="N984" s="1">
        <v>9.8364753527056133E-6</v>
      </c>
    </row>
    <row r="985" spans="1:14" x14ac:dyDescent="0.35">
      <c r="A985">
        <v>7820412</v>
      </c>
      <c r="B985" t="s">
        <v>39</v>
      </c>
      <c r="C985" t="s">
        <v>96</v>
      </c>
      <c r="D985" t="s">
        <v>1352</v>
      </c>
      <c r="E985" t="s">
        <v>1880</v>
      </c>
      <c r="F985" s="6">
        <v>1.0443864229765013E-3</v>
      </c>
      <c r="G985" t="s">
        <v>215</v>
      </c>
      <c r="H985" t="s">
        <v>965</v>
      </c>
      <c r="I985">
        <v>90.844999999999999</v>
      </c>
      <c r="J985" s="1">
        <v>5.0352834165096283E-2</v>
      </c>
      <c r="K985" s="1">
        <v>9.7336814621409917E-2</v>
      </c>
      <c r="L985" s="1">
        <v>8.9712793733681462E-2</v>
      </c>
      <c r="M985" s="1">
        <v>9.4934727442171185E-2</v>
      </c>
      <c r="N985" s="1">
        <v>5.258781636041387E-5</v>
      </c>
    </row>
    <row r="986" spans="1:14" x14ac:dyDescent="0.35">
      <c r="A986">
        <v>7820412</v>
      </c>
      <c r="B986" t="s">
        <v>39</v>
      </c>
      <c r="C986" t="s">
        <v>96</v>
      </c>
      <c r="D986" t="s">
        <v>1352</v>
      </c>
      <c r="E986" t="s">
        <v>1881</v>
      </c>
      <c r="F986" s="6">
        <v>1.566579634464752E-3</v>
      </c>
      <c r="G986" t="s">
        <v>790</v>
      </c>
      <c r="H986" t="s">
        <v>790</v>
      </c>
      <c r="I986">
        <v>83.059999999999988</v>
      </c>
      <c r="J986" s="1">
        <v>-7.8990142792463303E-3</v>
      </c>
      <c r="K986" s="1">
        <v>0.13754569190600521</v>
      </c>
      <c r="L986" s="1">
        <v>0.13754569190600521</v>
      </c>
      <c r="M986" s="1">
        <v>0.13002610966057443</v>
      </c>
      <c r="N986" s="1">
        <v>-1.2374434902213572E-5</v>
      </c>
    </row>
    <row r="987" spans="1:14" x14ac:dyDescent="0.35">
      <c r="A987">
        <v>7820412</v>
      </c>
      <c r="B987" t="s">
        <v>39</v>
      </c>
      <c r="C987" t="s">
        <v>96</v>
      </c>
      <c r="D987" t="s">
        <v>1352</v>
      </c>
      <c r="E987" t="s">
        <v>1882</v>
      </c>
      <c r="F987" s="6">
        <v>5.2219321148825064E-4</v>
      </c>
      <c r="G987" t="s">
        <v>426</v>
      </c>
      <c r="H987" t="s">
        <v>206</v>
      </c>
      <c r="I987">
        <v>90.22</v>
      </c>
      <c r="J987" s="1">
        <v>0.2277410626411438</v>
      </c>
      <c r="K987" s="1">
        <v>4.4908616187989553E-2</v>
      </c>
      <c r="L987" s="1">
        <v>5.2219321148825062E-2</v>
      </c>
      <c r="M987" s="1">
        <v>4.7101826082632997E-2</v>
      </c>
      <c r="N987" s="1">
        <v>1.1892483688832574E-4</v>
      </c>
    </row>
    <row r="988" spans="1:14" x14ac:dyDescent="0.35">
      <c r="A988">
        <v>7820412</v>
      </c>
      <c r="B988" t="s">
        <v>39</v>
      </c>
      <c r="C988" t="s">
        <v>96</v>
      </c>
      <c r="D988" t="s">
        <v>1352</v>
      </c>
      <c r="E988" t="s">
        <v>1883</v>
      </c>
      <c r="F988" s="6">
        <v>1.0443864229765013E-3</v>
      </c>
      <c r="G988" t="s">
        <v>806</v>
      </c>
      <c r="H988" t="s">
        <v>327</v>
      </c>
      <c r="I988">
        <v>84.224999999999994</v>
      </c>
      <c r="J988" s="1">
        <v>-3.9059828966856003E-2</v>
      </c>
      <c r="K988" s="1">
        <v>9.295039164490862E-2</v>
      </c>
      <c r="L988" s="1">
        <v>8.4490861618798957E-2</v>
      </c>
      <c r="M988" s="1">
        <v>8.8041778644133484E-2</v>
      </c>
      <c r="N988" s="1">
        <v>-4.0793555056768669E-5</v>
      </c>
    </row>
    <row r="989" spans="1:14" x14ac:dyDescent="0.35">
      <c r="A989">
        <v>7820412</v>
      </c>
      <c r="B989" t="s">
        <v>39</v>
      </c>
      <c r="C989" t="s">
        <v>96</v>
      </c>
      <c r="D989" t="s">
        <v>1352</v>
      </c>
      <c r="E989" t="s">
        <v>1884</v>
      </c>
      <c r="F989" s="6">
        <v>1.566579634464752E-3</v>
      </c>
      <c r="G989" t="s">
        <v>856</v>
      </c>
      <c r="H989" t="s">
        <v>283</v>
      </c>
      <c r="I989">
        <v>94.83</v>
      </c>
      <c r="J989" s="1">
        <v>0.15517498552799225</v>
      </c>
      <c r="K989" s="1">
        <v>0.14318537859007835</v>
      </c>
      <c r="L989" s="1">
        <v>0.15509138381201046</v>
      </c>
      <c r="M989" s="1">
        <v>0.14851175412808013</v>
      </c>
      <c r="N989" s="1">
        <v>2.4309397210651529E-4</v>
      </c>
    </row>
    <row r="990" spans="1:14" x14ac:dyDescent="0.35">
      <c r="A990">
        <v>7820412</v>
      </c>
      <c r="B990" t="s">
        <v>39</v>
      </c>
      <c r="C990" t="s">
        <v>96</v>
      </c>
      <c r="D990" t="s">
        <v>1885</v>
      </c>
      <c r="E990" t="s">
        <v>1886</v>
      </c>
      <c r="F990" s="6">
        <v>2.0887728459530026E-3</v>
      </c>
      <c r="G990" t="s">
        <v>1395</v>
      </c>
      <c r="H990" t="s">
        <v>946</v>
      </c>
      <c r="I990">
        <v>76.545000000000002</v>
      </c>
      <c r="J990" s="1">
        <v>6.1597678810358047E-2</v>
      </c>
      <c r="K990" s="1">
        <v>0.11780678851174935</v>
      </c>
      <c r="L990" s="1">
        <v>0.185065274151436</v>
      </c>
      <c r="M990" s="1">
        <v>0.15999999681278557</v>
      </c>
      <c r="N990" s="1">
        <v>1.2866355887281055E-4</v>
      </c>
    </row>
    <row r="991" spans="1:14" x14ac:dyDescent="0.35">
      <c r="A991">
        <v>7820412</v>
      </c>
      <c r="B991" t="s">
        <v>39</v>
      </c>
      <c r="C991" t="s">
        <v>96</v>
      </c>
      <c r="D991" t="s">
        <v>646</v>
      </c>
      <c r="E991" t="s">
        <v>1887</v>
      </c>
      <c r="F991" s="6">
        <v>5.2219321148825064E-4</v>
      </c>
      <c r="G991" t="s">
        <v>236</v>
      </c>
      <c r="H991" t="s">
        <v>619</v>
      </c>
      <c r="I991">
        <v>71.975000000000009</v>
      </c>
      <c r="J991" s="1">
        <v>-3.5250380635261536E-2</v>
      </c>
      <c r="K991" s="1">
        <v>3.8015665796344647E-2</v>
      </c>
      <c r="L991" s="1">
        <v>4.1357702349869449E-2</v>
      </c>
      <c r="M991" s="1">
        <v>3.7545692702808831E-2</v>
      </c>
      <c r="N991" s="1">
        <v>-1.8407509470110463E-5</v>
      </c>
    </row>
    <row r="992" spans="1:14" x14ac:dyDescent="0.35">
      <c r="A992">
        <v>7820412</v>
      </c>
      <c r="B992" t="s">
        <v>39</v>
      </c>
      <c r="C992" t="s">
        <v>96</v>
      </c>
      <c r="D992" t="s">
        <v>646</v>
      </c>
      <c r="E992" t="s">
        <v>1267</v>
      </c>
      <c r="F992" s="6">
        <v>2.6109660574412533E-3</v>
      </c>
      <c r="G992" t="s">
        <v>957</v>
      </c>
      <c r="H992" t="s">
        <v>861</v>
      </c>
      <c r="I992">
        <v>71.639999999999986</v>
      </c>
      <c r="J992" s="1">
        <v>-3.2393679022789001E-2</v>
      </c>
      <c r="K992" s="1">
        <v>0.16344647519582245</v>
      </c>
      <c r="L992" s="1">
        <v>0.20809399477806789</v>
      </c>
      <c r="M992" s="1">
        <v>0.1869451657287757</v>
      </c>
      <c r="N992" s="1">
        <v>-8.4578796404148835E-5</v>
      </c>
    </row>
    <row r="993" spans="1:14" x14ac:dyDescent="0.35">
      <c r="A993">
        <v>7820412</v>
      </c>
      <c r="B993" t="s">
        <v>39</v>
      </c>
      <c r="C993" t="s">
        <v>96</v>
      </c>
      <c r="D993" t="s">
        <v>646</v>
      </c>
      <c r="E993" t="s">
        <v>910</v>
      </c>
      <c r="F993" s="6">
        <v>5.2219321148825064E-4</v>
      </c>
      <c r="G993" t="s">
        <v>436</v>
      </c>
      <c r="H993" t="s">
        <v>576</v>
      </c>
      <c r="I993">
        <v>82.49</v>
      </c>
      <c r="J993" s="1">
        <v>-6.8998909555375576E-3</v>
      </c>
      <c r="K993" s="1">
        <v>4.3028720626631857E-2</v>
      </c>
      <c r="L993" s="1">
        <v>4.5274151436031335E-2</v>
      </c>
      <c r="M993" s="1">
        <v>4.3080939947780679E-2</v>
      </c>
      <c r="N993" s="1">
        <v>-3.6030762169908917E-6</v>
      </c>
    </row>
    <row r="994" spans="1:14" x14ac:dyDescent="0.35">
      <c r="A994">
        <v>7820412</v>
      </c>
      <c r="B994" t="s">
        <v>39</v>
      </c>
      <c r="C994" t="s">
        <v>96</v>
      </c>
      <c r="D994" t="s">
        <v>646</v>
      </c>
      <c r="E994" t="s">
        <v>759</v>
      </c>
      <c r="F994" s="6">
        <v>1.566579634464752E-3</v>
      </c>
      <c r="G994" t="s">
        <v>179</v>
      </c>
      <c r="H994" t="s">
        <v>791</v>
      </c>
      <c r="I994">
        <v>74.804999999999993</v>
      </c>
      <c r="J994" s="1">
        <v>4.6763685531914234E-3</v>
      </c>
      <c r="K994" s="1">
        <v>0.10386422976501306</v>
      </c>
      <c r="L994" s="1">
        <v>0.13707571801566582</v>
      </c>
      <c r="M994" s="1">
        <v>0.1171801614387851</v>
      </c>
      <c r="N994" s="1">
        <v>7.3259037386810817E-6</v>
      </c>
    </row>
    <row r="995" spans="1:14" x14ac:dyDescent="0.35">
      <c r="A995">
        <v>7820412</v>
      </c>
      <c r="B995" t="s">
        <v>39</v>
      </c>
      <c r="C995" t="s">
        <v>96</v>
      </c>
      <c r="D995" t="s">
        <v>646</v>
      </c>
      <c r="E995" t="s">
        <v>1888</v>
      </c>
      <c r="F995" s="6">
        <v>5.2219321148825064E-4</v>
      </c>
      <c r="G995" t="s">
        <v>1052</v>
      </c>
      <c r="H995" t="s">
        <v>234</v>
      </c>
      <c r="I995">
        <v>90.87</v>
      </c>
      <c r="J995" s="1">
        <v>8.1377670168876648E-2</v>
      </c>
      <c r="K995" s="1">
        <v>4.8407310704960835E-2</v>
      </c>
      <c r="L995" s="1">
        <v>4.9817232375979112E-2</v>
      </c>
      <c r="M995" s="1">
        <v>4.7467363721085593E-2</v>
      </c>
      <c r="N995" s="1">
        <v>4.2494866928917309E-5</v>
      </c>
    </row>
    <row r="996" spans="1:14" x14ac:dyDescent="0.35">
      <c r="A996">
        <v>7820412</v>
      </c>
      <c r="B996" t="s">
        <v>39</v>
      </c>
      <c r="C996" t="s">
        <v>96</v>
      </c>
      <c r="D996" t="s">
        <v>646</v>
      </c>
      <c r="E996" t="s">
        <v>1889</v>
      </c>
      <c r="F996" s="6">
        <v>5.2219321148825064E-4</v>
      </c>
      <c r="G996" t="s">
        <v>1890</v>
      </c>
      <c r="H996" t="s">
        <v>484</v>
      </c>
      <c r="I996">
        <v>80.13</v>
      </c>
      <c r="J996" s="1">
        <v>-6.9704204797744751E-2</v>
      </c>
      <c r="K996" s="1">
        <v>3.8067885117493476E-2</v>
      </c>
      <c r="L996" s="1">
        <v>3.989556135770235E-2</v>
      </c>
      <c r="M996" s="1">
        <v>4.1827675443405272E-2</v>
      </c>
      <c r="N996" s="1">
        <v>-3.6399062557569058E-5</v>
      </c>
    </row>
    <row r="997" spans="1:14" x14ac:dyDescent="0.35">
      <c r="A997">
        <v>7820412</v>
      </c>
      <c r="B997" t="s">
        <v>39</v>
      </c>
      <c r="C997" t="s">
        <v>96</v>
      </c>
      <c r="D997" t="s">
        <v>646</v>
      </c>
      <c r="E997" t="s">
        <v>1891</v>
      </c>
      <c r="F997" s="6">
        <v>2.0887728459530026E-3</v>
      </c>
      <c r="G997" t="s">
        <v>282</v>
      </c>
      <c r="H997" t="s">
        <v>887</v>
      </c>
      <c r="I997">
        <v>68.344999999999999</v>
      </c>
      <c r="J997" s="1">
        <v>-9.0956734493374825E-3</v>
      </c>
      <c r="K997" s="1">
        <v>0.11258485639686683</v>
      </c>
      <c r="L997" s="1">
        <v>0.17733681462140993</v>
      </c>
      <c r="M997" s="1">
        <v>0.1428720658503998</v>
      </c>
      <c r="N997" s="1">
        <v>-1.8998795716631817E-5</v>
      </c>
    </row>
    <row r="998" spans="1:14" x14ac:dyDescent="0.35">
      <c r="A998">
        <v>7820412</v>
      </c>
      <c r="B998" t="s">
        <v>39</v>
      </c>
      <c r="C998" t="s">
        <v>96</v>
      </c>
      <c r="D998" t="s">
        <v>646</v>
      </c>
      <c r="E998" t="s">
        <v>1306</v>
      </c>
      <c r="F998" s="6">
        <v>5.2219321148825064E-4</v>
      </c>
      <c r="G998" t="s">
        <v>751</v>
      </c>
      <c r="H998" t="s">
        <v>327</v>
      </c>
      <c r="I998">
        <v>78.385000000000005</v>
      </c>
      <c r="J998" s="1">
        <v>2.5793127715587616E-3</v>
      </c>
      <c r="K998" s="1">
        <v>3.6344647519582239E-2</v>
      </c>
      <c r="L998" s="1">
        <v>4.2245430809399478E-2</v>
      </c>
      <c r="M998" s="1">
        <v>4.0939948577482455E-2</v>
      </c>
      <c r="N998" s="1">
        <v>1.3468996196129304E-6</v>
      </c>
    </row>
    <row r="999" spans="1:14" x14ac:dyDescent="0.35">
      <c r="A999">
        <v>7820412</v>
      </c>
      <c r="B999" t="s">
        <v>39</v>
      </c>
      <c r="C999" t="s">
        <v>96</v>
      </c>
      <c r="D999" t="s">
        <v>646</v>
      </c>
      <c r="E999" t="s">
        <v>1892</v>
      </c>
      <c r="F999" s="6">
        <v>1.0443864229765013E-3</v>
      </c>
      <c r="G999" t="s">
        <v>1029</v>
      </c>
      <c r="H999" t="s">
        <v>819</v>
      </c>
      <c r="I999">
        <v>76.365000000000009</v>
      </c>
      <c r="J999" s="1">
        <v>-3.3276855945587158E-2</v>
      </c>
      <c r="K999" s="1">
        <v>7.6866840731070488E-2</v>
      </c>
      <c r="L999" s="1">
        <v>7.6971279373368146E-2</v>
      </c>
      <c r="M999" s="1">
        <v>7.9791124309011904E-2</v>
      </c>
      <c r="N999" s="1">
        <v>-3.4753896548916092E-5</v>
      </c>
    </row>
    <row r="1000" spans="1:14" x14ac:dyDescent="0.35">
      <c r="A1000">
        <v>7820412</v>
      </c>
      <c r="B1000" t="s">
        <v>39</v>
      </c>
      <c r="C1000" t="s">
        <v>96</v>
      </c>
      <c r="D1000" t="s">
        <v>911</v>
      </c>
      <c r="E1000" t="s">
        <v>912</v>
      </c>
      <c r="F1000" s="6">
        <v>5.2219321148825064E-4</v>
      </c>
      <c r="G1000" t="s">
        <v>220</v>
      </c>
      <c r="H1000" t="s">
        <v>798</v>
      </c>
      <c r="I1000">
        <v>77.63</v>
      </c>
      <c r="J1000" s="1">
        <v>0</v>
      </c>
      <c r="K1000" s="1">
        <v>3.5561357702349868E-2</v>
      </c>
      <c r="L1000" s="1">
        <v>4.2767624020887733E-2</v>
      </c>
      <c r="M1000" s="1">
        <v>3.9738902597452268E-2</v>
      </c>
      <c r="N1000" s="1">
        <v>0</v>
      </c>
    </row>
    <row r="1001" spans="1:14" x14ac:dyDescent="0.35">
      <c r="A1001">
        <v>7820412</v>
      </c>
      <c r="B1001" t="s">
        <v>39</v>
      </c>
      <c r="C1001" t="s">
        <v>96</v>
      </c>
      <c r="D1001" t="s">
        <v>1105</v>
      </c>
      <c r="E1001" t="s">
        <v>1106</v>
      </c>
      <c r="F1001" s="6">
        <v>5.2219321148825064E-4</v>
      </c>
      <c r="G1001" t="s">
        <v>389</v>
      </c>
      <c r="H1001" t="s">
        <v>167</v>
      </c>
      <c r="I1001">
        <v>77.699999999999989</v>
      </c>
      <c r="J1001" s="1">
        <v>2.5390284135937691E-2</v>
      </c>
      <c r="K1001" s="1">
        <v>3.6657963446475199E-2</v>
      </c>
      <c r="L1001" s="1">
        <v>4.6736292428198434E-2</v>
      </c>
      <c r="M1001" s="1">
        <v>4.0574410939029859E-2</v>
      </c>
      <c r="N1001" s="1">
        <v>1.3258634013544486E-5</v>
      </c>
    </row>
    <row r="1002" spans="1:14" x14ac:dyDescent="0.35">
      <c r="A1002">
        <v>7820412</v>
      </c>
      <c r="B1002" t="s">
        <v>39</v>
      </c>
      <c r="C1002" t="s">
        <v>96</v>
      </c>
      <c r="D1002" t="s">
        <v>1105</v>
      </c>
      <c r="E1002" t="s">
        <v>1107</v>
      </c>
      <c r="F1002" s="6">
        <v>5.2219321148825064E-4</v>
      </c>
      <c r="G1002" t="s">
        <v>1108</v>
      </c>
      <c r="H1002" t="s">
        <v>1109</v>
      </c>
      <c r="I1002">
        <v>74.47</v>
      </c>
      <c r="J1002" s="1">
        <v>0</v>
      </c>
      <c r="K1002" s="1">
        <v>3.5926892950391642E-2</v>
      </c>
      <c r="L1002" s="1">
        <v>4.2140992167101828E-2</v>
      </c>
      <c r="M1002" s="1">
        <v>3.7180155064356235E-2</v>
      </c>
      <c r="N1002" s="1">
        <v>0</v>
      </c>
    </row>
    <row r="1003" spans="1:14" x14ac:dyDescent="0.35">
      <c r="A1003">
        <v>7820412</v>
      </c>
      <c r="B1003" t="s">
        <v>39</v>
      </c>
      <c r="C1003" t="s">
        <v>96</v>
      </c>
      <c r="D1003" t="s">
        <v>1357</v>
      </c>
      <c r="E1003" t="s">
        <v>1893</v>
      </c>
      <c r="F1003" s="6">
        <v>5.2219321148825064E-4</v>
      </c>
      <c r="G1003" t="s">
        <v>179</v>
      </c>
      <c r="H1003" t="s">
        <v>946</v>
      </c>
      <c r="I1003">
        <v>79.204999999999984</v>
      </c>
      <c r="J1003" s="1">
        <v>-3.176494687795639E-2</v>
      </c>
      <c r="K1003" s="1">
        <v>3.4621409921671016E-2</v>
      </c>
      <c r="L1003" s="1">
        <v>4.6266318537859001E-2</v>
      </c>
      <c r="M1003" s="1">
        <v>4.1357700756262238E-2</v>
      </c>
      <c r="N1003" s="1">
        <v>-1.6587439622953728E-5</v>
      </c>
    </row>
    <row r="1004" spans="1:14" x14ac:dyDescent="0.35">
      <c r="A1004">
        <v>7820412</v>
      </c>
      <c r="B1004" t="s">
        <v>39</v>
      </c>
      <c r="C1004" t="s">
        <v>96</v>
      </c>
      <c r="D1004" t="s">
        <v>1357</v>
      </c>
      <c r="E1004" t="s">
        <v>1894</v>
      </c>
      <c r="F1004" s="6">
        <v>5.2219321148825064E-4</v>
      </c>
      <c r="G1004" t="s">
        <v>428</v>
      </c>
      <c r="H1004" t="s">
        <v>467</v>
      </c>
      <c r="I1004">
        <v>78.259999999999991</v>
      </c>
      <c r="J1004" s="1">
        <v>4.7200426459312439E-2</v>
      </c>
      <c r="K1004" s="1">
        <v>3.258485639686684E-2</v>
      </c>
      <c r="L1004" s="1">
        <v>4.7937336814621409E-2</v>
      </c>
      <c r="M1004" s="1">
        <v>4.083550754477399E-2</v>
      </c>
      <c r="N1004" s="1">
        <v>2.464774227640336E-5</v>
      </c>
    </row>
    <row r="1005" spans="1:14" x14ac:dyDescent="0.35">
      <c r="A1005">
        <v>7820412</v>
      </c>
      <c r="B1005" t="s">
        <v>39</v>
      </c>
      <c r="C1005" t="s">
        <v>96</v>
      </c>
      <c r="D1005" t="s">
        <v>1357</v>
      </c>
      <c r="E1005" t="s">
        <v>1895</v>
      </c>
      <c r="F1005" s="6">
        <v>5.2219321148825064E-4</v>
      </c>
      <c r="G1005" t="s">
        <v>1253</v>
      </c>
      <c r="H1005" t="s">
        <v>139</v>
      </c>
      <c r="I1005">
        <v>54.538461538461547</v>
      </c>
      <c r="J1005" s="1">
        <v>0</v>
      </c>
      <c r="K1005" s="1">
        <v>3.2219321148825066E-2</v>
      </c>
      <c r="L1005" s="1" t="s">
        <v>140</v>
      </c>
      <c r="M1005" s="1">
        <v>2.845953002610966E-2</v>
      </c>
      <c r="N1005" s="1">
        <v>0</v>
      </c>
    </row>
    <row r="1006" spans="1:14" x14ac:dyDescent="0.35">
      <c r="A1006">
        <v>7820412</v>
      </c>
      <c r="B1006" t="s">
        <v>39</v>
      </c>
      <c r="C1006" t="s">
        <v>96</v>
      </c>
      <c r="D1006" t="s">
        <v>1357</v>
      </c>
      <c r="E1006" t="s">
        <v>1896</v>
      </c>
      <c r="F1006" s="6">
        <v>2.0887728459530026E-3</v>
      </c>
      <c r="G1006" t="s">
        <v>1528</v>
      </c>
      <c r="H1006" t="s">
        <v>1309</v>
      </c>
      <c r="I1006">
        <v>79.12</v>
      </c>
      <c r="J1006" s="1">
        <v>9.3552134931087494E-2</v>
      </c>
      <c r="K1006" s="1">
        <v>0.12156657963446475</v>
      </c>
      <c r="L1006" s="1">
        <v>0.20762402088772847</v>
      </c>
      <c r="M1006" s="1">
        <v>0.16543080302504895</v>
      </c>
      <c r="N1006" s="1">
        <v>1.9540915912498694E-4</v>
      </c>
    </row>
    <row r="1007" spans="1:14" x14ac:dyDescent="0.35">
      <c r="A1007">
        <v>7820412</v>
      </c>
      <c r="B1007" t="s">
        <v>39</v>
      </c>
      <c r="C1007" t="s">
        <v>96</v>
      </c>
      <c r="D1007" t="s">
        <v>1357</v>
      </c>
      <c r="E1007" t="s">
        <v>1897</v>
      </c>
      <c r="F1007" s="6">
        <v>5.2219321148825064E-4</v>
      </c>
      <c r="G1007" t="s">
        <v>1247</v>
      </c>
      <c r="H1007" t="s">
        <v>184</v>
      </c>
      <c r="I1007">
        <v>71.430000000000007</v>
      </c>
      <c r="J1007" s="1">
        <v>-6.3309669494628906E-2</v>
      </c>
      <c r="K1007" s="1">
        <v>2.5378590078328982E-2</v>
      </c>
      <c r="L1007" s="1">
        <v>3.9791122715404699E-2</v>
      </c>
      <c r="M1007" s="1">
        <v>3.7336814621409919E-2</v>
      </c>
      <c r="N1007" s="1">
        <v>-3.3059879631660002E-5</v>
      </c>
    </row>
    <row r="1008" spans="1:14" x14ac:dyDescent="0.35">
      <c r="A1008">
        <v>7820412</v>
      </c>
      <c r="B1008" t="s">
        <v>39</v>
      </c>
      <c r="C1008" t="s">
        <v>96</v>
      </c>
      <c r="D1008" t="s">
        <v>1898</v>
      </c>
      <c r="E1008" t="s">
        <v>1899</v>
      </c>
      <c r="F1008" s="6">
        <v>5.2219321148825064E-4</v>
      </c>
      <c r="G1008" t="s">
        <v>1659</v>
      </c>
      <c r="H1008" t="s">
        <v>319</v>
      </c>
      <c r="I1008">
        <v>76.634999999999991</v>
      </c>
      <c r="J1008" s="1">
        <v>3.5276014357805252E-2</v>
      </c>
      <c r="K1008" s="1">
        <v>3.6866840731070494E-2</v>
      </c>
      <c r="L1008" s="1">
        <v>3.6553524804177548E-2</v>
      </c>
      <c r="M1008" s="1">
        <v>0.04</v>
      </c>
      <c r="N1008" s="1">
        <v>1.8420895226007965E-5</v>
      </c>
    </row>
    <row r="1009" spans="1:14" x14ac:dyDescent="0.35">
      <c r="A1009">
        <v>7820412</v>
      </c>
      <c r="B1009" t="s">
        <v>39</v>
      </c>
      <c r="C1009" t="s">
        <v>96</v>
      </c>
      <c r="D1009" t="s">
        <v>1898</v>
      </c>
      <c r="E1009" t="s">
        <v>1900</v>
      </c>
      <c r="F1009" s="6">
        <v>1.566579634464752E-3</v>
      </c>
      <c r="G1009" t="s">
        <v>901</v>
      </c>
      <c r="H1009" t="s">
        <v>901</v>
      </c>
      <c r="I1009">
        <v>77.33</v>
      </c>
      <c r="J1009" s="1">
        <v>0.15417526662349701</v>
      </c>
      <c r="K1009" s="1">
        <v>0.14193211488250651</v>
      </c>
      <c r="L1009" s="1">
        <v>0.14193211488250651</v>
      </c>
      <c r="M1009" s="1">
        <v>0.12109661052494697</v>
      </c>
      <c r="N1009" s="1">
        <v>2.4152783283054363E-4</v>
      </c>
    </row>
    <row r="1010" spans="1:14" x14ac:dyDescent="0.35">
      <c r="A1010">
        <v>7820412</v>
      </c>
      <c r="B1010" t="s">
        <v>39</v>
      </c>
      <c r="C1010" t="s">
        <v>96</v>
      </c>
      <c r="D1010" t="s">
        <v>1898</v>
      </c>
      <c r="E1010" t="s">
        <v>1901</v>
      </c>
      <c r="F1010" s="6">
        <v>5.2219321148825064E-4</v>
      </c>
      <c r="G1010" t="s">
        <v>1060</v>
      </c>
      <c r="H1010" t="s">
        <v>206</v>
      </c>
      <c r="I1010">
        <v>97.210000000000008</v>
      </c>
      <c r="J1010" s="1">
        <v>0.28971165418624878</v>
      </c>
      <c r="K1010" s="1">
        <v>4.9660574412532632E-2</v>
      </c>
      <c r="L1010" s="1">
        <v>5.2219321148825062E-2</v>
      </c>
      <c r="M1010" s="1">
        <v>5.0757180156657963E-2</v>
      </c>
      <c r="N1010" s="1">
        <v>1.5128545910509075E-4</v>
      </c>
    </row>
    <row r="1011" spans="1:14" x14ac:dyDescent="0.35">
      <c r="A1011">
        <v>7820412</v>
      </c>
      <c r="B1011" t="s">
        <v>39</v>
      </c>
      <c r="C1011" t="s">
        <v>96</v>
      </c>
      <c r="D1011" t="s">
        <v>1360</v>
      </c>
      <c r="E1011" t="s">
        <v>1902</v>
      </c>
      <c r="F1011" s="6">
        <v>1.566579634464752E-3</v>
      </c>
      <c r="G1011" t="s">
        <v>1206</v>
      </c>
      <c r="H1011" t="s">
        <v>367</v>
      </c>
      <c r="I1011">
        <v>56.375</v>
      </c>
      <c r="J1011" s="1">
        <v>-1.8528214422985911E-3</v>
      </c>
      <c r="K1011" s="1">
        <v>6.8459530026109675E-2</v>
      </c>
      <c r="L1011" s="1">
        <v>0.12892950391644908</v>
      </c>
      <c r="M1011" s="1">
        <v>8.8355093774222834E-2</v>
      </c>
      <c r="N1011" s="1">
        <v>-2.9025923378045814E-6</v>
      </c>
    </row>
    <row r="1012" spans="1:14" x14ac:dyDescent="0.35">
      <c r="A1012">
        <v>7820412</v>
      </c>
      <c r="B1012" t="s">
        <v>39</v>
      </c>
      <c r="C1012" t="s">
        <v>96</v>
      </c>
      <c r="D1012" t="s">
        <v>1110</v>
      </c>
      <c r="E1012" t="s">
        <v>1112</v>
      </c>
      <c r="F1012" s="6">
        <v>1.0443864229765013E-3</v>
      </c>
      <c r="G1012" t="s">
        <v>227</v>
      </c>
      <c r="H1012" t="s">
        <v>257</v>
      </c>
      <c r="I1012">
        <v>91.91</v>
      </c>
      <c r="J1012" s="1">
        <v>-2.5327917188405991E-2</v>
      </c>
      <c r="K1012" s="1">
        <v>9.608355091383812E-2</v>
      </c>
      <c r="L1012" s="1">
        <v>9.6187989556135764E-2</v>
      </c>
      <c r="M1012" s="1">
        <v>9.5979113865147681E-2</v>
      </c>
      <c r="N1012" s="1">
        <v>-2.6452132833844374E-5</v>
      </c>
    </row>
    <row r="1013" spans="1:14" x14ac:dyDescent="0.35">
      <c r="A1013">
        <v>7820412</v>
      </c>
      <c r="B1013" t="s">
        <v>39</v>
      </c>
      <c r="C1013" t="s">
        <v>96</v>
      </c>
      <c r="D1013" t="s">
        <v>1110</v>
      </c>
      <c r="E1013" t="s">
        <v>1113</v>
      </c>
      <c r="F1013" s="6">
        <v>5.2219321148825064E-4</v>
      </c>
      <c r="G1013" t="s">
        <v>359</v>
      </c>
      <c r="H1013" t="s">
        <v>605</v>
      </c>
      <c r="I1013">
        <v>86.08</v>
      </c>
      <c r="J1013" s="1">
        <v>-3.0307648703455925E-2</v>
      </c>
      <c r="K1013" s="1">
        <v>3.9530026109660575E-2</v>
      </c>
      <c r="L1013" s="1">
        <v>4.6057441253263706E-2</v>
      </c>
      <c r="M1013" s="1">
        <v>4.4960834712334773E-2</v>
      </c>
      <c r="N1013" s="1">
        <v>-1.5826448409115365E-5</v>
      </c>
    </row>
    <row r="1014" spans="1:14" x14ac:dyDescent="0.35">
      <c r="A1014">
        <v>7820412</v>
      </c>
      <c r="B1014" t="s">
        <v>39</v>
      </c>
      <c r="C1014" t="s">
        <v>96</v>
      </c>
      <c r="D1014" t="s">
        <v>1110</v>
      </c>
      <c r="E1014" t="s">
        <v>1114</v>
      </c>
      <c r="F1014" s="6">
        <v>5.2219321148825064E-4</v>
      </c>
      <c r="G1014" t="s">
        <v>831</v>
      </c>
      <c r="H1014" t="s">
        <v>364</v>
      </c>
      <c r="I1014">
        <v>87.115000000000009</v>
      </c>
      <c r="J1014" s="1">
        <v>-9.1267794370651245E-2</v>
      </c>
      <c r="K1014" s="1">
        <v>4.7676240208877285E-2</v>
      </c>
      <c r="L1014" s="1">
        <v>4.1775456919060053E-2</v>
      </c>
      <c r="M1014" s="1">
        <v>4.5483027923823027E-2</v>
      </c>
      <c r="N1014" s="1">
        <v>-4.7659422647859655E-5</v>
      </c>
    </row>
    <row r="1015" spans="1:14" x14ac:dyDescent="0.35">
      <c r="A1015">
        <v>7820412</v>
      </c>
      <c r="B1015" t="s">
        <v>39</v>
      </c>
      <c r="C1015" t="s">
        <v>96</v>
      </c>
      <c r="D1015" t="s">
        <v>1110</v>
      </c>
      <c r="E1015" t="s">
        <v>1117</v>
      </c>
      <c r="F1015" s="6">
        <v>2.0887728459530026E-3</v>
      </c>
      <c r="G1015" t="s">
        <v>798</v>
      </c>
      <c r="H1015" t="s">
        <v>1118</v>
      </c>
      <c r="I1015">
        <v>83.37</v>
      </c>
      <c r="J1015" s="1">
        <v>-1.8170583993196487E-2</v>
      </c>
      <c r="K1015" s="1">
        <v>0.17107049608355093</v>
      </c>
      <c r="L1015" s="1">
        <v>0.18255874673629244</v>
      </c>
      <c r="M1015" s="1">
        <v>0.17420365853969483</v>
      </c>
      <c r="N1015" s="1">
        <v>-3.79542224400971E-5</v>
      </c>
    </row>
    <row r="1016" spans="1:14" x14ac:dyDescent="0.35">
      <c r="A1016">
        <v>7820412</v>
      </c>
      <c r="B1016" t="s">
        <v>39</v>
      </c>
      <c r="C1016" t="s">
        <v>96</v>
      </c>
      <c r="D1016" t="s">
        <v>1110</v>
      </c>
      <c r="E1016" t="s">
        <v>1119</v>
      </c>
      <c r="F1016" s="6">
        <v>1.0443864229765013E-3</v>
      </c>
      <c r="G1016" t="s">
        <v>1120</v>
      </c>
      <c r="H1016" t="s">
        <v>167</v>
      </c>
      <c r="I1016">
        <v>69.245000000000005</v>
      </c>
      <c r="J1016" s="1">
        <v>6.6782846115529537E-3</v>
      </c>
      <c r="K1016" s="1">
        <v>6.4125326370757171E-2</v>
      </c>
      <c r="L1016" s="1">
        <v>9.3472584856396868E-2</v>
      </c>
      <c r="M1016" s="1">
        <v>7.2271537282759465E-2</v>
      </c>
      <c r="N1016" s="1">
        <v>6.9747097770788025E-6</v>
      </c>
    </row>
    <row r="1017" spans="1:14" x14ac:dyDescent="0.35">
      <c r="A1017">
        <v>7820412</v>
      </c>
      <c r="B1017" t="s">
        <v>39</v>
      </c>
      <c r="C1017" t="s">
        <v>96</v>
      </c>
      <c r="D1017" t="s">
        <v>1110</v>
      </c>
      <c r="E1017" t="s">
        <v>1124</v>
      </c>
      <c r="F1017" s="6">
        <v>1.0443864229765013E-3</v>
      </c>
      <c r="G1017" t="s">
        <v>227</v>
      </c>
      <c r="H1017" t="s">
        <v>405</v>
      </c>
      <c r="I1017">
        <v>89.965000000000003</v>
      </c>
      <c r="J1017" s="1">
        <v>-6.7613855004310608E-2</v>
      </c>
      <c r="K1017" s="1">
        <v>9.608355091383812E-2</v>
      </c>
      <c r="L1017" s="1">
        <v>9.5561357702349872E-2</v>
      </c>
      <c r="M1017" s="1">
        <v>9.3890341019194676E-2</v>
      </c>
      <c r="N1017" s="1">
        <v>-7.0614992171603771E-5</v>
      </c>
    </row>
    <row r="1018" spans="1:14" x14ac:dyDescent="0.35">
      <c r="A1018">
        <v>7820412</v>
      </c>
      <c r="B1018" t="s">
        <v>39</v>
      </c>
      <c r="C1018" t="s">
        <v>96</v>
      </c>
      <c r="D1018" t="s">
        <v>1110</v>
      </c>
      <c r="E1018" t="s">
        <v>485</v>
      </c>
      <c r="F1018" s="6">
        <v>1.0443864229765013E-3</v>
      </c>
      <c r="G1018" t="s">
        <v>1039</v>
      </c>
      <c r="H1018" t="s">
        <v>444</v>
      </c>
      <c r="I1018">
        <v>83.330000000000013</v>
      </c>
      <c r="J1018" s="1">
        <v>3.4512709826231003E-2</v>
      </c>
      <c r="K1018" s="1">
        <v>7.8642297650130547E-2</v>
      </c>
      <c r="L1018" s="1">
        <v>9.6605744125326368E-2</v>
      </c>
      <c r="M1018" s="1">
        <v>8.7101829269847414E-2</v>
      </c>
      <c r="N1018" s="1">
        <v>3.6044605562643347E-5</v>
      </c>
    </row>
    <row r="1019" spans="1:14" x14ac:dyDescent="0.35">
      <c r="A1019">
        <v>7820412</v>
      </c>
      <c r="B1019" t="s">
        <v>39</v>
      </c>
      <c r="C1019" t="s">
        <v>96</v>
      </c>
      <c r="D1019" t="s">
        <v>1110</v>
      </c>
      <c r="E1019" t="s">
        <v>1127</v>
      </c>
      <c r="F1019" s="6">
        <v>1.0443864229765013E-3</v>
      </c>
      <c r="G1019" t="s">
        <v>816</v>
      </c>
      <c r="H1019" t="s">
        <v>1073</v>
      </c>
      <c r="I1019">
        <v>86.23</v>
      </c>
      <c r="J1019" s="1">
        <v>3.6806248128414154E-2</v>
      </c>
      <c r="K1019" s="1">
        <v>8.4073107049608353E-2</v>
      </c>
      <c r="L1019" s="1">
        <v>9.1801566579634467E-2</v>
      </c>
      <c r="M1019" s="1">
        <v>9.0130551490086488E-2</v>
      </c>
      <c r="N1019" s="1">
        <v>3.8439945826020005E-5</v>
      </c>
    </row>
    <row r="1020" spans="1:14" x14ac:dyDescent="0.35">
      <c r="A1020">
        <v>7820412</v>
      </c>
      <c r="B1020" t="s">
        <v>39</v>
      </c>
      <c r="C1020" t="s">
        <v>96</v>
      </c>
      <c r="D1020" t="s">
        <v>1110</v>
      </c>
      <c r="E1020" t="s">
        <v>1128</v>
      </c>
      <c r="F1020" s="6">
        <v>5.2219321148825064E-4</v>
      </c>
      <c r="G1020" t="s">
        <v>730</v>
      </c>
      <c r="H1020" t="s">
        <v>215</v>
      </c>
      <c r="I1020">
        <v>84.064999999999998</v>
      </c>
      <c r="J1020" s="1">
        <v>2.0492151379585266E-2</v>
      </c>
      <c r="K1020" s="1">
        <v>4.1984334203655355E-2</v>
      </c>
      <c r="L1020" s="1">
        <v>4.8668407310704959E-2</v>
      </c>
      <c r="M1020" s="1">
        <v>4.3864229765013051E-2</v>
      </c>
      <c r="N1020" s="1">
        <v>1.0700862339209017E-5</v>
      </c>
    </row>
    <row r="1021" spans="1:14" x14ac:dyDescent="0.35">
      <c r="A1021">
        <v>7820412</v>
      </c>
      <c r="B1021" t="s">
        <v>39</v>
      </c>
      <c r="C1021" t="s">
        <v>96</v>
      </c>
      <c r="D1021" t="s">
        <v>1110</v>
      </c>
      <c r="E1021" t="s">
        <v>1129</v>
      </c>
      <c r="F1021" s="6">
        <v>1.0443864229765013E-3</v>
      </c>
      <c r="G1021" t="s">
        <v>431</v>
      </c>
      <c r="H1021" t="s">
        <v>981</v>
      </c>
      <c r="I1021">
        <v>88.515000000000001</v>
      </c>
      <c r="J1021" s="1">
        <v>-4.5633710920810699E-2</v>
      </c>
      <c r="K1021" s="1">
        <v>8.9190600522193214E-2</v>
      </c>
      <c r="L1021" s="1">
        <v>8.950391644908616E-2</v>
      </c>
      <c r="M1021" s="1">
        <v>9.2428198433420358E-2</v>
      </c>
      <c r="N1021" s="1">
        <v>-4.7659228115729186E-5</v>
      </c>
    </row>
    <row r="1022" spans="1:14" x14ac:dyDescent="0.35">
      <c r="A1022">
        <v>7820412</v>
      </c>
      <c r="B1022" t="s">
        <v>39</v>
      </c>
      <c r="C1022" t="s">
        <v>96</v>
      </c>
      <c r="D1022" t="s">
        <v>1110</v>
      </c>
      <c r="E1022" t="s">
        <v>1130</v>
      </c>
      <c r="F1022" s="6">
        <v>1.0443864229765013E-3</v>
      </c>
      <c r="G1022" t="s">
        <v>1131</v>
      </c>
      <c r="H1022" t="s">
        <v>1132</v>
      </c>
      <c r="I1022">
        <v>91.74499999999999</v>
      </c>
      <c r="J1022" s="1">
        <v>8.2637526094913483E-2</v>
      </c>
      <c r="K1022" s="1">
        <v>9.263707571801566E-2</v>
      </c>
      <c r="L1022" s="1">
        <v>0.10088772845953002</v>
      </c>
      <c r="M1022" s="1">
        <v>9.5770231799730737E-2</v>
      </c>
      <c r="N1022" s="1">
        <v>8.6305510281893977E-5</v>
      </c>
    </row>
    <row r="1023" spans="1:14" x14ac:dyDescent="0.35">
      <c r="A1023">
        <v>7820412</v>
      </c>
      <c r="B1023" t="s">
        <v>39</v>
      </c>
      <c r="C1023" t="s">
        <v>96</v>
      </c>
      <c r="D1023" t="s">
        <v>1110</v>
      </c>
      <c r="E1023" t="s">
        <v>1903</v>
      </c>
      <c r="F1023" s="6">
        <v>5.2219321148825064E-4</v>
      </c>
      <c r="G1023" t="s">
        <v>806</v>
      </c>
      <c r="H1023" t="s">
        <v>861</v>
      </c>
      <c r="I1023">
        <v>83.174999999999997</v>
      </c>
      <c r="J1023" s="1">
        <v>-0.19340813159942627</v>
      </c>
      <c r="K1023" s="1">
        <v>4.647519582245431E-2</v>
      </c>
      <c r="L1023" s="1">
        <v>4.161879895561358E-2</v>
      </c>
      <c r="M1023" s="1">
        <v>4.3446473602215242E-2</v>
      </c>
      <c r="N1023" s="1">
        <v>-1.0099641336784662E-4</v>
      </c>
    </row>
    <row r="1024" spans="1:14" x14ac:dyDescent="0.35">
      <c r="A1024">
        <v>7820412</v>
      </c>
      <c r="B1024" t="s">
        <v>39</v>
      </c>
      <c r="C1024" t="s">
        <v>96</v>
      </c>
      <c r="D1024" t="s">
        <v>1110</v>
      </c>
      <c r="E1024" t="s">
        <v>1133</v>
      </c>
      <c r="F1024" s="6">
        <v>2.6109660574412533E-3</v>
      </c>
      <c r="G1024" t="s">
        <v>1134</v>
      </c>
      <c r="H1024" t="s">
        <v>441</v>
      </c>
      <c r="I1024">
        <v>81.62</v>
      </c>
      <c r="J1024" s="1">
        <v>4.0139827877283096E-2</v>
      </c>
      <c r="K1024" s="1">
        <v>0.16579634464751958</v>
      </c>
      <c r="L1024" s="1">
        <v>0.24464751958224545</v>
      </c>
      <c r="M1024" s="1">
        <v>0.21331591892491433</v>
      </c>
      <c r="N1024" s="1">
        <v>1.0480372813912036E-4</v>
      </c>
    </row>
    <row r="1025" spans="1:14" x14ac:dyDescent="0.35">
      <c r="A1025">
        <v>7820412</v>
      </c>
      <c r="B1025" t="s">
        <v>39</v>
      </c>
      <c r="C1025" t="s">
        <v>96</v>
      </c>
      <c r="D1025" t="s">
        <v>1110</v>
      </c>
      <c r="E1025" t="s">
        <v>1135</v>
      </c>
      <c r="F1025" s="6">
        <v>1.0443864229765013E-3</v>
      </c>
      <c r="G1025" t="s">
        <v>863</v>
      </c>
      <c r="H1025" t="s">
        <v>206</v>
      </c>
      <c r="I1025">
        <v>84.84</v>
      </c>
      <c r="J1025" s="1">
        <v>9.7774893045425415E-2</v>
      </c>
      <c r="K1025" s="1">
        <v>6.3707571801566582E-2</v>
      </c>
      <c r="L1025" s="1">
        <v>0.10443864229765012</v>
      </c>
      <c r="M1025" s="1">
        <v>8.8563971855621731E-2</v>
      </c>
      <c r="N1025" s="1">
        <v>1.0211477080462184E-4</v>
      </c>
    </row>
    <row r="1026" spans="1:14" x14ac:dyDescent="0.35">
      <c r="A1026">
        <v>7820412</v>
      </c>
      <c r="B1026" t="s">
        <v>39</v>
      </c>
      <c r="C1026" t="s">
        <v>96</v>
      </c>
      <c r="D1026" t="s">
        <v>1110</v>
      </c>
      <c r="E1026" t="s">
        <v>1137</v>
      </c>
      <c r="F1026" s="6">
        <v>2.6109660574412533E-3</v>
      </c>
      <c r="G1026" t="s">
        <v>863</v>
      </c>
      <c r="H1026" t="s">
        <v>441</v>
      </c>
      <c r="I1026">
        <v>79.204999999999998</v>
      </c>
      <c r="J1026" s="1">
        <v>3.1138982623815536E-2</v>
      </c>
      <c r="K1026" s="1">
        <v>0.15926892950391644</v>
      </c>
      <c r="L1026" s="1">
        <v>0.24464751958224545</v>
      </c>
      <c r="M1026" s="1">
        <v>0.20678850378131119</v>
      </c>
      <c r="N1026" s="1">
        <v>8.1302826694035346E-5</v>
      </c>
    </row>
    <row r="1027" spans="1:14" x14ac:dyDescent="0.35">
      <c r="A1027">
        <v>7820412</v>
      </c>
      <c r="B1027" t="s">
        <v>39</v>
      </c>
      <c r="C1027" t="s">
        <v>96</v>
      </c>
      <c r="D1027" t="s">
        <v>1559</v>
      </c>
      <c r="E1027" t="s">
        <v>1904</v>
      </c>
      <c r="F1027" s="6">
        <v>1.566579634464752E-3</v>
      </c>
      <c r="G1027" t="s">
        <v>413</v>
      </c>
      <c r="H1027" t="s">
        <v>730</v>
      </c>
      <c r="I1027">
        <v>82.68</v>
      </c>
      <c r="J1027" s="1">
        <v>-6.9663926959037781E-2</v>
      </c>
      <c r="K1027" s="1">
        <v>0.13174934725848564</v>
      </c>
      <c r="L1027" s="1">
        <v>0.12595300261096606</v>
      </c>
      <c r="M1027" s="1">
        <v>0.1293994754163777</v>
      </c>
      <c r="N1027" s="1">
        <v>-1.0913408923086859E-4</v>
      </c>
    </row>
    <row r="1028" spans="1:14" x14ac:dyDescent="0.35">
      <c r="A1028">
        <v>7820412</v>
      </c>
      <c r="B1028" t="s">
        <v>39</v>
      </c>
      <c r="C1028" t="s">
        <v>96</v>
      </c>
      <c r="D1028" t="s">
        <v>1905</v>
      </c>
      <c r="E1028" t="s">
        <v>1906</v>
      </c>
      <c r="F1028" s="6">
        <v>1.0443864229765013E-3</v>
      </c>
      <c r="G1028" t="s">
        <v>158</v>
      </c>
      <c r="H1028" t="s">
        <v>239</v>
      </c>
      <c r="I1028">
        <v>80.12</v>
      </c>
      <c r="J1028" s="1">
        <v>2.274247445166111E-2</v>
      </c>
      <c r="K1028" s="1">
        <v>6.4334203655352473E-2</v>
      </c>
      <c r="L1028" s="1">
        <v>9.1906005221932111E-2</v>
      </c>
      <c r="M1028" s="1">
        <v>8.3655350886810545E-2</v>
      </c>
      <c r="N1028" s="1">
        <v>2.3751931542204814E-5</v>
      </c>
    </row>
    <row r="1029" spans="1:14" x14ac:dyDescent="0.35">
      <c r="A1029">
        <v>7820412</v>
      </c>
      <c r="B1029" t="s">
        <v>39</v>
      </c>
      <c r="C1029" t="s">
        <v>96</v>
      </c>
      <c r="D1029" t="s">
        <v>1905</v>
      </c>
      <c r="E1029" t="s">
        <v>1907</v>
      </c>
      <c r="F1029" s="6">
        <v>5.2219321148825064E-4</v>
      </c>
      <c r="G1029" t="s">
        <v>1908</v>
      </c>
      <c r="H1029" t="s">
        <v>1533</v>
      </c>
      <c r="I1029">
        <v>56.059999999999995</v>
      </c>
      <c r="J1029" s="1">
        <v>-0.10618874430656433</v>
      </c>
      <c r="K1029" s="1">
        <v>1.6135770234986944E-2</v>
      </c>
      <c r="L1029" s="1">
        <v>3.6083550913838115E-2</v>
      </c>
      <c r="M1029" s="1">
        <v>2.9295038367687255E-2</v>
      </c>
      <c r="N1029" s="1">
        <v>-5.5451041413349517E-5</v>
      </c>
    </row>
    <row r="1030" spans="1:14" x14ac:dyDescent="0.35">
      <c r="A1030">
        <v>7820412</v>
      </c>
      <c r="B1030" t="s">
        <v>39</v>
      </c>
      <c r="C1030" t="s">
        <v>96</v>
      </c>
      <c r="D1030" t="s">
        <v>1905</v>
      </c>
      <c r="E1030" t="s">
        <v>1909</v>
      </c>
      <c r="F1030" s="6">
        <v>1.0443864229765013E-3</v>
      </c>
      <c r="G1030" t="s">
        <v>175</v>
      </c>
      <c r="H1030" t="s">
        <v>1696</v>
      </c>
      <c r="I1030">
        <v>59.929999999999993</v>
      </c>
      <c r="J1030" s="1">
        <v>-6.8885780870914459E-2</v>
      </c>
      <c r="K1030" s="1">
        <v>3.6657963446475199E-2</v>
      </c>
      <c r="L1030" s="1">
        <v>7.5404699738903389E-2</v>
      </c>
      <c r="M1030" s="1">
        <v>6.2558748329899633E-2</v>
      </c>
      <c r="N1030" s="1">
        <v>-7.1943374277717447E-5</v>
      </c>
    </row>
    <row r="1031" spans="1:14" x14ac:dyDescent="0.35">
      <c r="A1031">
        <v>7820412</v>
      </c>
      <c r="B1031" t="s">
        <v>39</v>
      </c>
      <c r="C1031" t="s">
        <v>96</v>
      </c>
      <c r="D1031" t="s">
        <v>1905</v>
      </c>
      <c r="E1031" t="s">
        <v>1910</v>
      </c>
      <c r="F1031" s="6">
        <v>1.0443864229765013E-3</v>
      </c>
      <c r="G1031" t="s">
        <v>614</v>
      </c>
      <c r="H1031" t="s">
        <v>760</v>
      </c>
      <c r="I1031">
        <v>51.185000000000002</v>
      </c>
      <c r="J1031" s="1">
        <v>-0.10385126620531082</v>
      </c>
      <c r="K1031" s="1">
        <v>3.7075718015665796E-2</v>
      </c>
      <c r="L1031" s="1">
        <v>8.0731070496083551E-2</v>
      </c>
      <c r="M1031" s="1">
        <v>5.3577022701890908E-2</v>
      </c>
      <c r="N1031" s="1">
        <v>-1.0846085243374498E-4</v>
      </c>
    </row>
    <row r="1032" spans="1:14" x14ac:dyDescent="0.35">
      <c r="A1032">
        <v>7820412</v>
      </c>
      <c r="B1032" t="s">
        <v>39</v>
      </c>
      <c r="C1032" t="s">
        <v>96</v>
      </c>
      <c r="D1032" t="s">
        <v>1905</v>
      </c>
      <c r="E1032" t="s">
        <v>1911</v>
      </c>
      <c r="F1032" s="6">
        <v>1.0443864229765013E-3</v>
      </c>
      <c r="G1032" t="s">
        <v>1462</v>
      </c>
      <c r="H1032" t="s">
        <v>567</v>
      </c>
      <c r="I1032">
        <v>77.304999999999993</v>
      </c>
      <c r="J1032" s="1">
        <v>5.9335133992135525E-3</v>
      </c>
      <c r="K1032" s="1">
        <v>5.9843342036553518E-2</v>
      </c>
      <c r="L1032" s="1">
        <v>8.4908616187989547E-2</v>
      </c>
      <c r="M1032" s="1">
        <v>8.0835510731988414E-2</v>
      </c>
      <c r="N1032" s="1">
        <v>6.1968808346877828E-6</v>
      </c>
    </row>
    <row r="1033" spans="1:14" x14ac:dyDescent="0.35">
      <c r="A1033">
        <v>7820412</v>
      </c>
      <c r="B1033" t="s">
        <v>39</v>
      </c>
      <c r="C1033" t="s">
        <v>96</v>
      </c>
      <c r="D1033" t="s">
        <v>1905</v>
      </c>
      <c r="E1033" t="s">
        <v>1912</v>
      </c>
      <c r="F1033" s="6">
        <v>5.2219321148825064E-4</v>
      </c>
      <c r="G1033" t="s">
        <v>816</v>
      </c>
      <c r="H1033" t="s">
        <v>715</v>
      </c>
      <c r="I1033">
        <v>78.954999999999998</v>
      </c>
      <c r="J1033" s="1">
        <v>-7.9123705625534058E-2</v>
      </c>
      <c r="K1033" s="1">
        <v>4.2036553524804177E-2</v>
      </c>
      <c r="L1033" s="1">
        <v>4.1879895561357704E-2</v>
      </c>
      <c r="M1033" s="1">
        <v>4.1305482231917018E-2</v>
      </c>
      <c r="N1033" s="1">
        <v>-4.1317861945448594E-5</v>
      </c>
    </row>
    <row r="1034" spans="1:14" x14ac:dyDescent="0.35">
      <c r="A1034">
        <v>7820412</v>
      </c>
      <c r="B1034" t="s">
        <v>39</v>
      </c>
      <c r="C1034" t="s">
        <v>96</v>
      </c>
      <c r="D1034" t="s">
        <v>1905</v>
      </c>
      <c r="E1034" t="s">
        <v>1913</v>
      </c>
      <c r="F1034" s="6">
        <v>2.0887728459530026E-3</v>
      </c>
      <c r="G1034" t="s">
        <v>800</v>
      </c>
      <c r="H1034" t="s">
        <v>1914</v>
      </c>
      <c r="I1034">
        <v>71.034999999999997</v>
      </c>
      <c r="J1034" s="1">
        <v>-8.9024670422077179E-2</v>
      </c>
      <c r="K1034" s="1">
        <v>0.10088772845953002</v>
      </c>
      <c r="L1034" s="1">
        <v>0.16020887728459529</v>
      </c>
      <c r="M1034" s="1">
        <v>0.14851174616004406</v>
      </c>
      <c r="N1034" s="1">
        <v>-1.8595231419755025E-4</v>
      </c>
    </row>
    <row r="1035" spans="1:14" x14ac:dyDescent="0.35">
      <c r="A1035">
        <v>7820412</v>
      </c>
      <c r="B1035" t="s">
        <v>39</v>
      </c>
      <c r="C1035" t="s">
        <v>96</v>
      </c>
      <c r="D1035" t="s">
        <v>1905</v>
      </c>
      <c r="E1035" t="s">
        <v>1915</v>
      </c>
      <c r="F1035" s="6">
        <v>1.0443864229765013E-3</v>
      </c>
      <c r="G1035" t="s">
        <v>496</v>
      </c>
      <c r="H1035" t="s">
        <v>1592</v>
      </c>
      <c r="I1035">
        <v>79.674999999999997</v>
      </c>
      <c r="J1035" s="1">
        <v>8.5796736180782318E-2</v>
      </c>
      <c r="K1035" s="1">
        <v>6.0261096605744129E-2</v>
      </c>
      <c r="L1035" s="1">
        <v>9.6710182767624012E-2</v>
      </c>
      <c r="M1035" s="1">
        <v>8.3237594724012723E-2</v>
      </c>
      <c r="N1035" s="1">
        <v>8.960494640290581E-5</v>
      </c>
    </row>
    <row r="1036" spans="1:14" x14ac:dyDescent="0.35">
      <c r="A1036">
        <v>7820412</v>
      </c>
      <c r="B1036" t="s">
        <v>39</v>
      </c>
      <c r="C1036" t="s">
        <v>96</v>
      </c>
      <c r="D1036" t="s">
        <v>1905</v>
      </c>
      <c r="E1036" t="s">
        <v>1916</v>
      </c>
      <c r="F1036" s="6">
        <v>5.2219321148825064E-4</v>
      </c>
      <c r="G1036" t="s">
        <v>1362</v>
      </c>
      <c r="H1036" t="s">
        <v>359</v>
      </c>
      <c r="I1036">
        <v>70.204999999999998</v>
      </c>
      <c r="J1036" s="1">
        <v>-6.5102152526378632E-2</v>
      </c>
      <c r="K1036" s="1">
        <v>2.7676240208877285E-2</v>
      </c>
      <c r="L1036" s="1">
        <v>3.9530026109660575E-2</v>
      </c>
      <c r="M1036" s="1">
        <v>3.665796185286798E-2</v>
      </c>
      <c r="N1036" s="1">
        <v>-3.3995902102547585E-5</v>
      </c>
    </row>
    <row r="1037" spans="1:14" x14ac:dyDescent="0.35">
      <c r="A1037">
        <v>7820412</v>
      </c>
      <c r="B1037" t="s">
        <v>39</v>
      </c>
      <c r="C1037" t="s">
        <v>96</v>
      </c>
      <c r="D1037" t="s">
        <v>305</v>
      </c>
      <c r="E1037" t="s">
        <v>620</v>
      </c>
      <c r="F1037" s="6">
        <v>5.2219321148825064E-4</v>
      </c>
      <c r="G1037" t="s">
        <v>621</v>
      </c>
      <c r="H1037" t="s">
        <v>622</v>
      </c>
      <c r="I1037">
        <v>67.290000000000006</v>
      </c>
      <c r="J1037" s="1">
        <v>-8.1567831337451935E-2</v>
      </c>
      <c r="K1037" s="1">
        <v>1.9947780678851175E-2</v>
      </c>
      <c r="L1037" s="1">
        <v>3.9373368146214102E-2</v>
      </c>
      <c r="M1037" s="1">
        <v>3.5143604726766482E-2</v>
      </c>
      <c r="N1037" s="1">
        <v>-4.2594167800235999E-5</v>
      </c>
    </row>
    <row r="1038" spans="1:14" x14ac:dyDescent="0.35">
      <c r="A1038">
        <v>7820412</v>
      </c>
      <c r="B1038" t="s">
        <v>39</v>
      </c>
      <c r="C1038" t="s">
        <v>96</v>
      </c>
      <c r="D1038" t="s">
        <v>305</v>
      </c>
      <c r="E1038" t="s">
        <v>1770</v>
      </c>
      <c r="F1038" s="6">
        <v>5.2219321148825064E-4</v>
      </c>
      <c r="G1038" t="s">
        <v>1503</v>
      </c>
      <c r="H1038" t="s">
        <v>185</v>
      </c>
      <c r="I1038">
        <v>72.44</v>
      </c>
      <c r="J1038" s="1">
        <v>6.0102827847003937E-2</v>
      </c>
      <c r="K1038" s="1">
        <v>3.1279373368146214E-2</v>
      </c>
      <c r="L1038" s="1">
        <v>4.8877284595300254E-2</v>
      </c>
      <c r="M1038" s="1">
        <v>3.7911226357243387E-2</v>
      </c>
      <c r="N1038" s="1">
        <v>3.138528869295245E-5</v>
      </c>
    </row>
    <row r="1039" spans="1:14" x14ac:dyDescent="0.35">
      <c r="A1039">
        <v>7820412</v>
      </c>
      <c r="B1039" t="s">
        <v>39</v>
      </c>
      <c r="C1039" t="s">
        <v>96</v>
      </c>
      <c r="D1039" t="s">
        <v>305</v>
      </c>
      <c r="E1039" t="s">
        <v>736</v>
      </c>
      <c r="F1039" s="6">
        <v>5.2219321148825064E-4</v>
      </c>
      <c r="G1039" t="s">
        <v>288</v>
      </c>
      <c r="H1039" t="s">
        <v>170</v>
      </c>
      <c r="I1039">
        <v>75.634999999999991</v>
      </c>
      <c r="J1039" s="1">
        <v>9.1525711119174957E-2</v>
      </c>
      <c r="K1039" s="1">
        <v>2.4125326370757181E-2</v>
      </c>
      <c r="L1039" s="1">
        <v>4.8720626631853781E-2</v>
      </c>
      <c r="M1039" s="1">
        <v>3.9530024516053364E-2</v>
      </c>
      <c r="N1039" s="1">
        <v>4.7794105023067862E-5</v>
      </c>
    </row>
    <row r="1040" spans="1:14" x14ac:dyDescent="0.35">
      <c r="A1040">
        <v>7820412</v>
      </c>
      <c r="B1040" t="s">
        <v>39</v>
      </c>
      <c r="C1040" t="s">
        <v>96</v>
      </c>
      <c r="D1040" t="s">
        <v>305</v>
      </c>
      <c r="E1040" t="s">
        <v>623</v>
      </c>
      <c r="F1040" s="6">
        <v>5.2219321148825064E-4</v>
      </c>
      <c r="G1040" t="s">
        <v>353</v>
      </c>
      <c r="H1040" t="s">
        <v>327</v>
      </c>
      <c r="I1040">
        <v>70.355000000000004</v>
      </c>
      <c r="J1040" s="1">
        <v>-2.3391464725136757E-2</v>
      </c>
      <c r="K1040" s="1">
        <v>2.1618798955613576E-2</v>
      </c>
      <c r="L1040" s="1">
        <v>4.2245430809399478E-2</v>
      </c>
      <c r="M1040" s="1">
        <v>3.6710184361231232E-2</v>
      </c>
      <c r="N1040" s="1">
        <v>-1.2214864086233292E-5</v>
      </c>
    </row>
    <row r="1041" spans="1:14" x14ac:dyDescent="0.35">
      <c r="A1041">
        <v>7820412</v>
      </c>
      <c r="B1041" t="s">
        <v>39</v>
      </c>
      <c r="C1041" t="s">
        <v>96</v>
      </c>
      <c r="D1041" t="s">
        <v>305</v>
      </c>
      <c r="E1041" t="s">
        <v>737</v>
      </c>
      <c r="F1041" s="6">
        <v>2.0887728459530026E-3</v>
      </c>
      <c r="G1041" t="s">
        <v>336</v>
      </c>
      <c r="H1041" t="s">
        <v>628</v>
      </c>
      <c r="I1041">
        <v>70.16</v>
      </c>
      <c r="J1041" s="1">
        <v>1.2875888496637344E-2</v>
      </c>
      <c r="K1041" s="1">
        <v>8.0417754569190592E-2</v>
      </c>
      <c r="L1041" s="1">
        <v>0.1750391644908616</v>
      </c>
      <c r="M1041" s="1">
        <v>0.14663184741147192</v>
      </c>
      <c r="N1041" s="1">
        <v>2.6894806259294714E-5</v>
      </c>
    </row>
    <row r="1042" spans="1:14" x14ac:dyDescent="0.35">
      <c r="A1042">
        <v>7820412</v>
      </c>
      <c r="B1042" t="s">
        <v>39</v>
      </c>
      <c r="C1042" t="s">
        <v>96</v>
      </c>
      <c r="D1042" t="s">
        <v>305</v>
      </c>
      <c r="E1042" t="s">
        <v>738</v>
      </c>
      <c r="F1042" s="6">
        <v>5.2219321148825066E-3</v>
      </c>
      <c r="G1042" t="s">
        <v>739</v>
      </c>
      <c r="H1042" t="s">
        <v>188</v>
      </c>
      <c r="I1042">
        <v>62.184999999999995</v>
      </c>
      <c r="J1042" s="1">
        <v>-8.9100755751132965E-2</v>
      </c>
      <c r="K1042" s="1">
        <v>0.18642297650130549</v>
      </c>
      <c r="L1042" s="1">
        <v>0.38955613577023496</v>
      </c>
      <c r="M1042" s="1">
        <v>0.32480418152970997</v>
      </c>
      <c r="N1042" s="1">
        <v>-4.6527809791714343E-4</v>
      </c>
    </row>
    <row r="1043" spans="1:14" x14ac:dyDescent="0.35">
      <c r="A1043">
        <v>7820412</v>
      </c>
      <c r="B1043" t="s">
        <v>39</v>
      </c>
      <c r="C1043" t="s">
        <v>96</v>
      </c>
      <c r="D1043" t="s">
        <v>305</v>
      </c>
      <c r="E1043" t="s">
        <v>740</v>
      </c>
      <c r="F1043" s="6">
        <v>5.2219321148825064E-4</v>
      </c>
      <c r="G1043" t="s">
        <v>336</v>
      </c>
      <c r="H1043" t="s">
        <v>741</v>
      </c>
      <c r="I1043">
        <v>70.914999999999992</v>
      </c>
      <c r="J1043" s="1">
        <v>1.9454747438430786E-2</v>
      </c>
      <c r="K1043" s="1">
        <v>2.0104438642297648E-2</v>
      </c>
      <c r="L1043" s="1">
        <v>4.548302872062663E-2</v>
      </c>
      <c r="M1043" s="1">
        <v>3.7075718015665796E-2</v>
      </c>
      <c r="N1043" s="1">
        <v>1.0159137043566989E-5</v>
      </c>
    </row>
    <row r="1044" spans="1:14" x14ac:dyDescent="0.35">
      <c r="A1044">
        <v>7820412</v>
      </c>
      <c r="B1044" t="s">
        <v>39</v>
      </c>
      <c r="C1044" t="s">
        <v>96</v>
      </c>
      <c r="D1044" t="s">
        <v>305</v>
      </c>
      <c r="E1044" t="s">
        <v>744</v>
      </c>
      <c r="F1044" s="6">
        <v>1.566579634464752E-3</v>
      </c>
      <c r="G1044" t="s">
        <v>745</v>
      </c>
      <c r="H1044" t="s">
        <v>619</v>
      </c>
      <c r="I1044">
        <v>59.844999999999999</v>
      </c>
      <c r="J1044" s="1">
        <v>-4.9249075353145599E-2</v>
      </c>
      <c r="K1044" s="1">
        <v>5.4830287206266322E-2</v>
      </c>
      <c r="L1044" s="1">
        <v>0.12407310704960836</v>
      </c>
      <c r="M1044" s="1">
        <v>9.3681460945786763E-2</v>
      </c>
      <c r="N1044" s="1">
        <v>-7.7152598464457864E-5</v>
      </c>
    </row>
    <row r="1045" spans="1:14" x14ac:dyDescent="0.35">
      <c r="A1045">
        <v>7820412</v>
      </c>
      <c r="B1045" t="s">
        <v>39</v>
      </c>
      <c r="C1045" t="s">
        <v>96</v>
      </c>
      <c r="D1045" t="s">
        <v>305</v>
      </c>
      <c r="E1045" t="s">
        <v>932</v>
      </c>
      <c r="F1045" s="6">
        <v>1.566579634464752E-3</v>
      </c>
      <c r="G1045" t="s">
        <v>769</v>
      </c>
      <c r="H1045" t="s">
        <v>373</v>
      </c>
      <c r="I1045">
        <v>73.89</v>
      </c>
      <c r="J1045" s="1">
        <v>2.1686194464564323E-2</v>
      </c>
      <c r="K1045" s="1">
        <v>7.3472584856396864E-2</v>
      </c>
      <c r="L1045" s="1">
        <v>0.13159268929503917</v>
      </c>
      <c r="M1045" s="1">
        <v>0.11577023737735599</v>
      </c>
      <c r="N1045" s="1">
        <v>3.3973150597228706E-5</v>
      </c>
    </row>
    <row r="1046" spans="1:14" x14ac:dyDescent="0.35">
      <c r="A1046">
        <v>7820412</v>
      </c>
      <c r="B1046" t="s">
        <v>39</v>
      </c>
      <c r="C1046" t="s">
        <v>96</v>
      </c>
      <c r="D1046" t="s">
        <v>305</v>
      </c>
      <c r="E1046" t="s">
        <v>746</v>
      </c>
      <c r="F1046" s="6">
        <v>5.2219321148825064E-4</v>
      </c>
      <c r="G1046" t="s">
        <v>747</v>
      </c>
      <c r="H1046" t="s">
        <v>748</v>
      </c>
      <c r="I1046">
        <v>74.089999999999989</v>
      </c>
      <c r="J1046" s="1">
        <v>3.316870704293251E-2</v>
      </c>
      <c r="K1046" s="1">
        <v>2.5535248041775455E-2</v>
      </c>
      <c r="L1046" s="1">
        <v>4.4386422976501305E-2</v>
      </c>
      <c r="M1046" s="1">
        <v>3.8746734698820985E-2</v>
      </c>
      <c r="N1046" s="1">
        <v>1.7320473651661885E-5</v>
      </c>
    </row>
    <row r="1047" spans="1:14" x14ac:dyDescent="0.35">
      <c r="A1047">
        <v>7820412</v>
      </c>
      <c r="B1047" t="s">
        <v>39</v>
      </c>
      <c r="C1047" t="s">
        <v>96</v>
      </c>
      <c r="D1047" t="s">
        <v>305</v>
      </c>
      <c r="E1047" t="s">
        <v>1771</v>
      </c>
      <c r="F1047" s="6">
        <v>5.2219321148825066E-3</v>
      </c>
      <c r="G1047" t="s">
        <v>892</v>
      </c>
      <c r="H1047" t="s">
        <v>173</v>
      </c>
      <c r="I1047">
        <v>63.215000000000003</v>
      </c>
      <c r="J1047" s="1">
        <v>-5.5038660764694214E-2</v>
      </c>
      <c r="K1047" s="1">
        <v>0.21462140992167103</v>
      </c>
      <c r="L1047" s="1">
        <v>0.40104438642297652</v>
      </c>
      <c r="M1047" s="1">
        <v>0.33002611364459244</v>
      </c>
      <c r="N1047" s="1">
        <v>-2.8740815020728049E-4</v>
      </c>
    </row>
    <row r="1048" spans="1:14" x14ac:dyDescent="0.35">
      <c r="A1048">
        <v>7820412</v>
      </c>
      <c r="B1048" t="s">
        <v>39</v>
      </c>
      <c r="C1048" t="s">
        <v>96</v>
      </c>
      <c r="D1048" t="s">
        <v>305</v>
      </c>
      <c r="E1048" t="s">
        <v>440</v>
      </c>
      <c r="F1048" s="6">
        <v>1.0443864229765013E-3</v>
      </c>
      <c r="G1048" t="s">
        <v>1756</v>
      </c>
      <c r="H1048" t="s">
        <v>167</v>
      </c>
      <c r="I1048">
        <v>76.724999999999994</v>
      </c>
      <c r="J1048" s="1">
        <v>2.894878014922142E-2</v>
      </c>
      <c r="K1048" s="1">
        <v>5.2010443864229761E-2</v>
      </c>
      <c r="L1048" s="1">
        <v>9.3472584856396868E-2</v>
      </c>
      <c r="M1048" s="1">
        <v>8.0104435455083223E-2</v>
      </c>
      <c r="N1048" s="1">
        <v>3.0233712949578508E-5</v>
      </c>
    </row>
    <row r="1049" spans="1:14" x14ac:dyDescent="0.35">
      <c r="A1049">
        <v>7820412</v>
      </c>
      <c r="B1049" t="s">
        <v>39</v>
      </c>
      <c r="C1049" t="s">
        <v>96</v>
      </c>
      <c r="D1049" t="s">
        <v>305</v>
      </c>
      <c r="E1049" t="s">
        <v>752</v>
      </c>
      <c r="F1049" s="6">
        <v>1.0443864229765013E-3</v>
      </c>
      <c r="G1049" t="s">
        <v>201</v>
      </c>
      <c r="H1049" t="s">
        <v>191</v>
      </c>
      <c r="I1049">
        <v>68.42</v>
      </c>
      <c r="J1049" s="1">
        <v>0</v>
      </c>
      <c r="K1049" s="1">
        <v>5.5770234986945166E-2</v>
      </c>
      <c r="L1049" s="1">
        <v>7.1436031331592695E-2</v>
      </c>
      <c r="M1049" s="1">
        <v>7.2793730494247713E-2</v>
      </c>
      <c r="N1049" s="1">
        <v>0</v>
      </c>
    </row>
    <row r="1050" spans="1:14" x14ac:dyDescent="0.35">
      <c r="A1050">
        <v>7820412</v>
      </c>
      <c r="B1050" t="s">
        <v>39</v>
      </c>
      <c r="C1050" t="s">
        <v>96</v>
      </c>
      <c r="D1050" t="s">
        <v>305</v>
      </c>
      <c r="E1050" t="s">
        <v>1772</v>
      </c>
      <c r="F1050" s="6">
        <v>3.133159268929504E-3</v>
      </c>
      <c r="G1050" t="s">
        <v>545</v>
      </c>
      <c r="H1050" t="s">
        <v>155</v>
      </c>
      <c r="I1050">
        <v>74.460000000000008</v>
      </c>
      <c r="J1050" s="1">
        <v>3.3903516829013824E-2</v>
      </c>
      <c r="K1050" s="1">
        <v>0.14099216710182769</v>
      </c>
      <c r="L1050" s="1">
        <v>0.27822454308093997</v>
      </c>
      <c r="M1050" s="1">
        <v>0.23342036553524806</v>
      </c>
      <c r="N1050" s="1">
        <v>1.0622511800213209E-4</v>
      </c>
    </row>
    <row r="1051" spans="1:14" x14ac:dyDescent="0.35">
      <c r="A1051">
        <v>7820412</v>
      </c>
      <c r="B1051" t="s">
        <v>39</v>
      </c>
      <c r="C1051" t="s">
        <v>96</v>
      </c>
      <c r="D1051" t="s">
        <v>305</v>
      </c>
      <c r="E1051" t="s">
        <v>1773</v>
      </c>
      <c r="F1051" s="6">
        <v>5.2219321148825064E-4</v>
      </c>
      <c r="G1051" t="s">
        <v>201</v>
      </c>
      <c r="H1051" t="s">
        <v>1484</v>
      </c>
      <c r="I1051">
        <v>65.865000000000009</v>
      </c>
      <c r="J1051" s="1">
        <v>-0.14334061741828918</v>
      </c>
      <c r="K1051" s="1">
        <v>2.7885117493472583E-2</v>
      </c>
      <c r="L1051" s="1">
        <v>3.4516971279373365E-2</v>
      </c>
      <c r="M1051" s="1">
        <v>3.4412533433879323E-2</v>
      </c>
      <c r="N1051" s="1">
        <v>-7.4851497346365106E-5</v>
      </c>
    </row>
    <row r="1052" spans="1:14" x14ac:dyDescent="0.35">
      <c r="A1052">
        <v>7820412</v>
      </c>
      <c r="B1052" t="s">
        <v>39</v>
      </c>
      <c r="C1052" t="s">
        <v>96</v>
      </c>
      <c r="D1052" t="s">
        <v>305</v>
      </c>
      <c r="E1052" t="s">
        <v>753</v>
      </c>
      <c r="F1052" s="6">
        <v>5.2219321148825064E-4</v>
      </c>
      <c r="G1052" t="s">
        <v>754</v>
      </c>
      <c r="H1052" t="s">
        <v>233</v>
      </c>
      <c r="I1052">
        <v>71.7</v>
      </c>
      <c r="J1052" s="1">
        <v>2.377132885158062E-2</v>
      </c>
      <c r="K1052" s="1">
        <v>2.4281984334203654E-2</v>
      </c>
      <c r="L1052" s="1">
        <v>4.2663185378590075E-2</v>
      </c>
      <c r="M1052" s="1">
        <v>3.7441251670100359E-2</v>
      </c>
      <c r="N1052" s="1">
        <v>1.2413226554350193E-5</v>
      </c>
    </row>
    <row r="1053" spans="1:14" x14ac:dyDescent="0.35">
      <c r="A1053">
        <v>7820412</v>
      </c>
      <c r="B1053" t="s">
        <v>39</v>
      </c>
      <c r="C1053" t="s">
        <v>96</v>
      </c>
      <c r="D1053" t="s">
        <v>305</v>
      </c>
      <c r="E1053" t="s">
        <v>755</v>
      </c>
      <c r="F1053" s="6">
        <v>1.0443864229765013E-3</v>
      </c>
      <c r="G1053" t="s">
        <v>756</v>
      </c>
      <c r="H1053" t="s">
        <v>549</v>
      </c>
      <c r="I1053">
        <v>47.734999999999992</v>
      </c>
      <c r="J1053" s="1">
        <v>-0.14889876544475555</v>
      </c>
      <c r="K1053" s="1">
        <v>2.6214099216710182E-2</v>
      </c>
      <c r="L1053" s="1">
        <v>7.0287206266318528E-2</v>
      </c>
      <c r="M1053" s="1">
        <v>4.9921670221473154E-2</v>
      </c>
      <c r="N1053" s="1">
        <v>-1.5550784902846533E-4</v>
      </c>
    </row>
    <row r="1054" spans="1:14" x14ac:dyDescent="0.35">
      <c r="A1054">
        <v>7820412</v>
      </c>
      <c r="B1054" t="s">
        <v>39</v>
      </c>
      <c r="C1054" t="s">
        <v>96</v>
      </c>
      <c r="D1054" t="s">
        <v>305</v>
      </c>
      <c r="E1054" t="s">
        <v>1774</v>
      </c>
      <c r="F1054" s="6">
        <v>1.566579634464752E-3</v>
      </c>
      <c r="G1054" t="s">
        <v>903</v>
      </c>
      <c r="H1054" t="s">
        <v>289</v>
      </c>
      <c r="I1054">
        <v>76.544999999999987</v>
      </c>
      <c r="J1054" s="1">
        <v>0.11835456639528275</v>
      </c>
      <c r="K1054" s="1">
        <v>7.1749347258485641E-2</v>
      </c>
      <c r="L1054" s="1">
        <v>0.15023498694516974</v>
      </c>
      <c r="M1054" s="1">
        <v>0.11984334203655353</v>
      </c>
      <c r="N1054" s="1">
        <v>1.8541185336075626E-4</v>
      </c>
    </row>
    <row r="1055" spans="1:14" x14ac:dyDescent="0.35">
      <c r="A1055">
        <v>7820412</v>
      </c>
      <c r="B1055" t="s">
        <v>39</v>
      </c>
      <c r="C1055" t="s">
        <v>96</v>
      </c>
      <c r="D1055" t="s">
        <v>305</v>
      </c>
      <c r="E1055" t="s">
        <v>1775</v>
      </c>
      <c r="F1055" s="6">
        <v>1.0443864229765013E-3</v>
      </c>
      <c r="G1055" t="s">
        <v>166</v>
      </c>
      <c r="H1055" t="s">
        <v>211</v>
      </c>
      <c r="I1055">
        <v>78.010000000000005</v>
      </c>
      <c r="J1055" s="1">
        <v>-1.1357809416949749E-2</v>
      </c>
      <c r="K1055" s="1">
        <v>5.7545691906005225E-2</v>
      </c>
      <c r="L1055" s="1">
        <v>9.4308093994778061E-2</v>
      </c>
      <c r="M1055" s="1">
        <v>8.1462140992167101E-2</v>
      </c>
      <c r="N1055" s="1">
        <v>-1.186194194981697E-5</v>
      </c>
    </row>
    <row r="1056" spans="1:14" x14ac:dyDescent="0.35">
      <c r="A1056">
        <v>7820412</v>
      </c>
      <c r="B1056" t="s">
        <v>39</v>
      </c>
      <c r="C1056" t="s">
        <v>96</v>
      </c>
      <c r="D1056" t="s">
        <v>305</v>
      </c>
      <c r="E1056" t="s">
        <v>761</v>
      </c>
      <c r="F1056" s="6">
        <v>5.2219321148825064E-4</v>
      </c>
      <c r="G1056" t="s">
        <v>754</v>
      </c>
      <c r="H1056" t="s">
        <v>762</v>
      </c>
      <c r="I1056">
        <v>64.53</v>
      </c>
      <c r="J1056" s="1">
        <v>0</v>
      </c>
      <c r="K1056" s="1">
        <v>2.4281984334203654E-2</v>
      </c>
      <c r="L1056" s="1">
        <v>4.219321148825065E-2</v>
      </c>
      <c r="M1056" s="1">
        <v>2.9765013054830286E-2</v>
      </c>
      <c r="N1056" s="1">
        <v>0</v>
      </c>
    </row>
    <row r="1057" spans="1:14" x14ac:dyDescent="0.35">
      <c r="A1057">
        <v>7820412</v>
      </c>
      <c r="B1057" t="s">
        <v>39</v>
      </c>
      <c r="C1057" t="s">
        <v>96</v>
      </c>
      <c r="D1057" t="s">
        <v>305</v>
      </c>
      <c r="E1057" t="s">
        <v>412</v>
      </c>
      <c r="F1057" s="6">
        <v>5.2219321148825064E-4</v>
      </c>
      <c r="G1057" t="s">
        <v>331</v>
      </c>
      <c r="H1057" t="s">
        <v>413</v>
      </c>
      <c r="I1057">
        <v>64.564999999999998</v>
      </c>
      <c r="J1057" s="1">
        <v>-1.8161805346608162E-2</v>
      </c>
      <c r="K1057" s="1">
        <v>2.114882506527415E-2</v>
      </c>
      <c r="L1057" s="1">
        <v>4.3916449086161873E-2</v>
      </c>
      <c r="M1057" s="1">
        <v>3.3681462140992165E-2</v>
      </c>
      <c r="N1057" s="1">
        <v>-9.4839714603697964E-6</v>
      </c>
    </row>
    <row r="1058" spans="1:14" x14ac:dyDescent="0.35">
      <c r="A1058">
        <v>7820412</v>
      </c>
      <c r="B1058" t="s">
        <v>39</v>
      </c>
      <c r="C1058" t="s">
        <v>96</v>
      </c>
      <c r="D1058" t="s">
        <v>305</v>
      </c>
      <c r="E1058" t="s">
        <v>763</v>
      </c>
      <c r="F1058" s="6">
        <v>1.0443864229765013E-3</v>
      </c>
      <c r="G1058" t="s">
        <v>388</v>
      </c>
      <c r="H1058" t="s">
        <v>543</v>
      </c>
      <c r="I1058">
        <v>68.14</v>
      </c>
      <c r="J1058" s="1">
        <v>-6.5886884927749634E-2</v>
      </c>
      <c r="K1058" s="1">
        <v>5.2114882506527412E-2</v>
      </c>
      <c r="L1058" s="1">
        <v>8.0522193211488235E-2</v>
      </c>
      <c r="M1058" s="1">
        <v>7.1227150859782956E-2</v>
      </c>
      <c r="N1058" s="1">
        <v>-6.8811368070756791E-5</v>
      </c>
    </row>
    <row r="1059" spans="1:14" x14ac:dyDescent="0.35">
      <c r="A1059">
        <v>7820412</v>
      </c>
      <c r="B1059" t="s">
        <v>39</v>
      </c>
      <c r="C1059" t="s">
        <v>96</v>
      </c>
      <c r="D1059" t="s">
        <v>305</v>
      </c>
      <c r="E1059" t="s">
        <v>1776</v>
      </c>
      <c r="F1059" s="6">
        <v>1.0443864229765013E-3</v>
      </c>
      <c r="G1059" t="s">
        <v>400</v>
      </c>
      <c r="H1059" t="s">
        <v>356</v>
      </c>
      <c r="I1059">
        <v>59.365000000000002</v>
      </c>
      <c r="J1059" s="1">
        <v>-6.1691578477621078E-2</v>
      </c>
      <c r="K1059" s="1">
        <v>3.331592689295039E-2</v>
      </c>
      <c r="L1059" s="1">
        <v>7.707571801566579E-2</v>
      </c>
      <c r="M1059" s="1">
        <v>6.2036555118411392E-2</v>
      </c>
      <c r="N1059" s="1">
        <v>-6.442984697401679E-5</v>
      </c>
    </row>
    <row r="1060" spans="1:14" x14ac:dyDescent="0.35">
      <c r="A1060">
        <v>7820412</v>
      </c>
      <c r="B1060" t="s">
        <v>39</v>
      </c>
      <c r="C1060" t="s">
        <v>96</v>
      </c>
      <c r="D1060" t="s">
        <v>305</v>
      </c>
      <c r="E1060" t="s">
        <v>764</v>
      </c>
      <c r="F1060" s="6">
        <v>1.566579634464752E-3</v>
      </c>
      <c r="G1060" t="s">
        <v>307</v>
      </c>
      <c r="H1060" t="s">
        <v>765</v>
      </c>
      <c r="I1060">
        <v>75.14</v>
      </c>
      <c r="J1060" s="1">
        <v>8.0654323101043701E-2</v>
      </c>
      <c r="K1060" s="1">
        <v>6.6736292428198438E-2</v>
      </c>
      <c r="L1060" s="1">
        <v>0.15117493472584856</v>
      </c>
      <c r="M1060" s="1">
        <v>0.11780678373092772</v>
      </c>
      <c r="N1060" s="1">
        <v>1.2635142000163506E-4</v>
      </c>
    </row>
    <row r="1061" spans="1:14" x14ac:dyDescent="0.35">
      <c r="A1061">
        <v>7820412</v>
      </c>
      <c r="B1061" t="s">
        <v>39</v>
      </c>
      <c r="C1061" t="s">
        <v>96</v>
      </c>
      <c r="D1061" t="s">
        <v>305</v>
      </c>
      <c r="E1061" t="s">
        <v>1777</v>
      </c>
      <c r="F1061" s="6">
        <v>1.566579634464752E-3</v>
      </c>
      <c r="G1061" t="s">
        <v>714</v>
      </c>
      <c r="H1061" t="s">
        <v>720</v>
      </c>
      <c r="I1061">
        <v>69.275000000000006</v>
      </c>
      <c r="J1061" s="1">
        <v>-0.10105586796998978</v>
      </c>
      <c r="K1061" s="1">
        <v>8.2558746736292432E-2</v>
      </c>
      <c r="L1061" s="1">
        <v>0.10872062663185381</v>
      </c>
      <c r="M1061" s="1">
        <v>0.10840730592413921</v>
      </c>
      <c r="N1061" s="1">
        <v>-1.5831206470494482E-4</v>
      </c>
    </row>
    <row r="1062" spans="1:14" x14ac:dyDescent="0.35">
      <c r="A1062">
        <v>7820412</v>
      </c>
      <c r="B1062" t="s">
        <v>39</v>
      </c>
      <c r="C1062" t="s">
        <v>96</v>
      </c>
      <c r="D1062" t="s">
        <v>305</v>
      </c>
      <c r="E1062" t="s">
        <v>766</v>
      </c>
      <c r="F1062" s="6">
        <v>2.0887728459530026E-3</v>
      </c>
      <c r="G1062" t="s">
        <v>767</v>
      </c>
      <c r="H1062" t="s">
        <v>413</v>
      </c>
      <c r="I1062">
        <v>63.344999999999992</v>
      </c>
      <c r="J1062" s="1">
        <v>-1.4301140792667866E-2</v>
      </c>
      <c r="K1062" s="1">
        <v>7.5195822454308087E-2</v>
      </c>
      <c r="L1062" s="1">
        <v>0.17566579634464749</v>
      </c>
      <c r="M1062" s="1">
        <v>0.13221931955521785</v>
      </c>
      <c r="N1062" s="1">
        <v>-2.9871834553875438E-5</v>
      </c>
    </row>
    <row r="1063" spans="1:14" x14ac:dyDescent="0.35">
      <c r="A1063">
        <v>7820412</v>
      </c>
      <c r="B1063" t="s">
        <v>39</v>
      </c>
      <c r="C1063" t="s">
        <v>96</v>
      </c>
      <c r="D1063" t="s">
        <v>305</v>
      </c>
      <c r="E1063" t="s">
        <v>1778</v>
      </c>
      <c r="F1063" s="6">
        <v>2.0887728459530026E-3</v>
      </c>
      <c r="G1063" t="s">
        <v>172</v>
      </c>
      <c r="H1063" t="s">
        <v>688</v>
      </c>
      <c r="I1063">
        <v>67.69</v>
      </c>
      <c r="J1063" s="1">
        <v>-1.1593895964324474E-2</v>
      </c>
      <c r="K1063" s="1">
        <v>8.2088772845952993E-2</v>
      </c>
      <c r="L1063" s="1">
        <v>0.17002610966057441</v>
      </c>
      <c r="M1063" s="1">
        <v>0.14161880533004242</v>
      </c>
      <c r="N1063" s="1">
        <v>-2.4217015069085064E-5</v>
      </c>
    </row>
    <row r="1064" spans="1:14" x14ac:dyDescent="0.35">
      <c r="A1064">
        <v>7820412</v>
      </c>
      <c r="B1064" t="s">
        <v>39</v>
      </c>
      <c r="C1064" t="s">
        <v>96</v>
      </c>
      <c r="D1064" t="s">
        <v>305</v>
      </c>
      <c r="E1064" t="s">
        <v>768</v>
      </c>
      <c r="F1064" s="6">
        <v>1.566579634464752E-3</v>
      </c>
      <c r="G1064" t="s">
        <v>769</v>
      </c>
      <c r="H1064" t="s">
        <v>590</v>
      </c>
      <c r="I1064">
        <v>66.16</v>
      </c>
      <c r="J1064" s="1">
        <v>-1.316909771412611E-2</v>
      </c>
      <c r="K1064" s="1">
        <v>7.3472584856396864E-2</v>
      </c>
      <c r="L1064" s="1">
        <v>0.12093994778067886</v>
      </c>
      <c r="M1064" s="1">
        <v>0.10370756702074495</v>
      </c>
      <c r="N1064" s="1">
        <v>-2.0630440283226284E-5</v>
      </c>
    </row>
    <row r="1065" spans="1:14" x14ac:dyDescent="0.35">
      <c r="A1065">
        <v>7820412</v>
      </c>
      <c r="B1065" t="s">
        <v>39</v>
      </c>
      <c r="C1065" t="s">
        <v>96</v>
      </c>
      <c r="D1065" t="s">
        <v>305</v>
      </c>
      <c r="E1065" t="s">
        <v>1779</v>
      </c>
      <c r="F1065" s="6">
        <v>5.2219321148825064E-4</v>
      </c>
      <c r="G1065" t="s">
        <v>1780</v>
      </c>
      <c r="H1065" t="s">
        <v>965</v>
      </c>
      <c r="I1065">
        <v>71.424999999999997</v>
      </c>
      <c r="J1065" s="1">
        <v>3.177497535943985E-2</v>
      </c>
      <c r="K1065" s="1">
        <v>2.1305483028720623E-2</v>
      </c>
      <c r="L1065" s="1">
        <v>4.4856396866840731E-2</v>
      </c>
      <c r="M1065" s="1">
        <v>3.72845960970647E-2</v>
      </c>
      <c r="N1065" s="1">
        <v>1.6592676427905926E-5</v>
      </c>
    </row>
    <row r="1066" spans="1:14" x14ac:dyDescent="0.35">
      <c r="A1066">
        <v>7820412</v>
      </c>
      <c r="B1066" t="s">
        <v>39</v>
      </c>
      <c r="C1066" t="s">
        <v>96</v>
      </c>
      <c r="D1066" t="s">
        <v>305</v>
      </c>
      <c r="E1066" t="s">
        <v>1781</v>
      </c>
      <c r="F1066" s="6">
        <v>1.0443864229765013E-3</v>
      </c>
      <c r="G1066" t="s">
        <v>1782</v>
      </c>
      <c r="H1066" t="s">
        <v>1051</v>
      </c>
      <c r="I1066">
        <v>63.86</v>
      </c>
      <c r="J1066" s="1">
        <v>-2.5780808180570602E-2</v>
      </c>
      <c r="K1066" s="1">
        <v>4.6788511749347256E-2</v>
      </c>
      <c r="L1066" s="1">
        <v>8.8459530026109665E-2</v>
      </c>
      <c r="M1066" s="1">
        <v>6.6736294021805642E-2</v>
      </c>
      <c r="N1066" s="1">
        <v>-2.6925126037149454E-5</v>
      </c>
    </row>
    <row r="1067" spans="1:14" x14ac:dyDescent="0.35">
      <c r="A1067">
        <v>7820412</v>
      </c>
      <c r="B1067" t="s">
        <v>39</v>
      </c>
      <c r="C1067" t="s">
        <v>96</v>
      </c>
      <c r="D1067" t="s">
        <v>305</v>
      </c>
      <c r="E1067" t="s">
        <v>770</v>
      </c>
      <c r="F1067" s="6">
        <v>1.566579634464752E-3</v>
      </c>
      <c r="G1067" t="s">
        <v>771</v>
      </c>
      <c r="H1067" t="s">
        <v>772</v>
      </c>
      <c r="I1067">
        <v>52.245000000000005</v>
      </c>
      <c r="J1067" s="1">
        <v>-3.1810499727725983E-2</v>
      </c>
      <c r="K1067" s="1">
        <v>4.4647519582245436E-2</v>
      </c>
      <c r="L1067" s="1">
        <v>0.126266318537859</v>
      </c>
      <c r="M1067" s="1">
        <v>8.1775458114265467E-2</v>
      </c>
      <c r="N1067" s="1">
        <v>-4.9833681035602067E-5</v>
      </c>
    </row>
    <row r="1068" spans="1:14" x14ac:dyDescent="0.35">
      <c r="A1068">
        <v>7820412</v>
      </c>
      <c r="B1068" t="s">
        <v>39</v>
      </c>
      <c r="C1068" t="s">
        <v>96</v>
      </c>
      <c r="D1068" t="s">
        <v>305</v>
      </c>
      <c r="E1068" t="s">
        <v>1783</v>
      </c>
      <c r="F1068" s="6">
        <v>5.2219321148825064E-4</v>
      </c>
      <c r="G1068" t="s">
        <v>507</v>
      </c>
      <c r="H1068" t="s">
        <v>576</v>
      </c>
      <c r="I1068">
        <v>68.849999999999994</v>
      </c>
      <c r="J1068" s="1">
        <v>1.9502244889736176E-2</v>
      </c>
      <c r="K1068" s="1">
        <v>2.4595300261096607E-2</v>
      </c>
      <c r="L1068" s="1">
        <v>4.5274151436031335E-2</v>
      </c>
      <c r="M1068" s="1">
        <v>3.5979113068344074E-2</v>
      </c>
      <c r="N1068" s="1">
        <v>1.0183939890201659E-5</v>
      </c>
    </row>
    <row r="1069" spans="1:14" x14ac:dyDescent="0.35">
      <c r="A1069">
        <v>7820412</v>
      </c>
      <c r="B1069" t="s">
        <v>39</v>
      </c>
      <c r="C1069" t="s">
        <v>96</v>
      </c>
      <c r="D1069" t="s">
        <v>414</v>
      </c>
      <c r="E1069" t="s">
        <v>913</v>
      </c>
      <c r="F1069" s="6">
        <v>2.0887728459530026E-3</v>
      </c>
      <c r="G1069" t="s">
        <v>237</v>
      </c>
      <c r="H1069" t="s">
        <v>914</v>
      </c>
      <c r="I1069">
        <v>88.690000000000012</v>
      </c>
      <c r="J1069" s="1">
        <v>-2.4340685456991196E-2</v>
      </c>
      <c r="K1069" s="1">
        <v>0.18715404699738902</v>
      </c>
      <c r="L1069" s="1">
        <v>0.18318537859007833</v>
      </c>
      <c r="M1069" s="1">
        <v>0.18527414506160247</v>
      </c>
      <c r="N1069" s="1">
        <v>-5.0842162834446358E-5</v>
      </c>
    </row>
    <row r="1070" spans="1:14" x14ac:dyDescent="0.35">
      <c r="A1070">
        <v>7820412</v>
      </c>
      <c r="B1070" t="s">
        <v>39</v>
      </c>
      <c r="C1070" t="s">
        <v>96</v>
      </c>
      <c r="D1070" t="s">
        <v>414</v>
      </c>
      <c r="E1070" t="s">
        <v>1917</v>
      </c>
      <c r="F1070" s="6">
        <v>2.6109660574412533E-3</v>
      </c>
      <c r="G1070" t="s">
        <v>931</v>
      </c>
      <c r="H1070" t="s">
        <v>1284</v>
      </c>
      <c r="I1070">
        <v>64.929999999999993</v>
      </c>
      <c r="J1070" s="1">
        <v>-6.1276942491531372E-2</v>
      </c>
      <c r="K1070" s="1">
        <v>0.12741514360313316</v>
      </c>
      <c r="L1070" s="1">
        <v>0.2031331592689295</v>
      </c>
      <c r="M1070" s="1">
        <v>0.16945170111195537</v>
      </c>
      <c r="N1070" s="1">
        <v>-1.5999201694916808E-4</v>
      </c>
    </row>
    <row r="1071" spans="1:14" x14ac:dyDescent="0.35">
      <c r="A1071">
        <v>7820412</v>
      </c>
      <c r="B1071" t="s">
        <v>39</v>
      </c>
      <c r="C1071" t="s">
        <v>96</v>
      </c>
      <c r="D1071" t="s">
        <v>414</v>
      </c>
      <c r="E1071" t="s">
        <v>415</v>
      </c>
      <c r="F1071" s="6">
        <v>1.566579634464752E-3</v>
      </c>
      <c r="G1071" t="s">
        <v>416</v>
      </c>
      <c r="H1071" t="s">
        <v>417</v>
      </c>
      <c r="I1071">
        <v>81.765000000000001</v>
      </c>
      <c r="J1071" s="1">
        <v>5.1511939615011215E-2</v>
      </c>
      <c r="K1071" s="1">
        <v>9.8224543080939961E-2</v>
      </c>
      <c r="L1071" s="1">
        <v>0.14114882506527415</v>
      </c>
      <c r="M1071" s="1">
        <v>0.12798955135494861</v>
      </c>
      <c r="N1071" s="1">
        <v>8.0697555532654644E-5</v>
      </c>
    </row>
    <row r="1072" spans="1:14" x14ac:dyDescent="0.35">
      <c r="A1072">
        <v>7820412</v>
      </c>
      <c r="B1072" t="s">
        <v>39</v>
      </c>
      <c r="C1072" t="s">
        <v>96</v>
      </c>
      <c r="D1072" t="s">
        <v>414</v>
      </c>
      <c r="E1072" t="s">
        <v>1140</v>
      </c>
      <c r="F1072" s="6">
        <v>5.2219321148825064E-4</v>
      </c>
      <c r="G1072" t="s">
        <v>173</v>
      </c>
      <c r="H1072" t="s">
        <v>1141</v>
      </c>
      <c r="I1072">
        <v>86.834999999999994</v>
      </c>
      <c r="J1072" s="1">
        <v>2.9255533590912819E-2</v>
      </c>
      <c r="K1072" s="1">
        <v>4.0104438642297645E-2</v>
      </c>
      <c r="L1072" s="1">
        <v>4.960835509138381E-2</v>
      </c>
      <c r="M1072" s="1">
        <v>4.5326372350787368E-2</v>
      </c>
      <c r="N1072" s="1">
        <v>1.5277041039641157E-5</v>
      </c>
    </row>
    <row r="1073" spans="1:14" x14ac:dyDescent="0.35">
      <c r="A1073">
        <v>7820412</v>
      </c>
      <c r="B1073" t="s">
        <v>39</v>
      </c>
      <c r="C1073" t="s">
        <v>96</v>
      </c>
      <c r="D1073" t="s">
        <v>414</v>
      </c>
      <c r="E1073" t="s">
        <v>1142</v>
      </c>
      <c r="F1073" s="6">
        <v>2.0887728459530026E-3</v>
      </c>
      <c r="G1073" t="s">
        <v>308</v>
      </c>
      <c r="H1073" t="s">
        <v>1143</v>
      </c>
      <c r="I1073">
        <v>82.63</v>
      </c>
      <c r="J1073" s="1">
        <v>0.12053368985652924</v>
      </c>
      <c r="K1073" s="1">
        <v>0.14997389033942557</v>
      </c>
      <c r="L1073" s="1">
        <v>0.20407310704960835</v>
      </c>
      <c r="M1073" s="1">
        <v>0.17253263388850359</v>
      </c>
      <c r="N1073" s="1">
        <v>2.5176749839483914E-4</v>
      </c>
    </row>
    <row r="1074" spans="1:14" x14ac:dyDescent="0.35">
      <c r="A1074">
        <v>7820412</v>
      </c>
      <c r="B1074" t="s">
        <v>39</v>
      </c>
      <c r="C1074" t="s">
        <v>96</v>
      </c>
      <c r="D1074" t="s">
        <v>414</v>
      </c>
      <c r="E1074" t="s">
        <v>1144</v>
      </c>
      <c r="F1074" s="6">
        <v>1.566579634464752E-3</v>
      </c>
      <c r="G1074" t="s">
        <v>543</v>
      </c>
      <c r="H1074" t="s">
        <v>1145</v>
      </c>
      <c r="I1074">
        <v>87.24</v>
      </c>
      <c r="J1074" s="1">
        <v>7.5802065432071686E-2</v>
      </c>
      <c r="K1074" s="1">
        <v>0.12078328981723237</v>
      </c>
      <c r="L1074" s="1">
        <v>0.14960835509138382</v>
      </c>
      <c r="M1074" s="1">
        <v>0.13660573934450473</v>
      </c>
      <c r="N1074" s="1">
        <v>1.1874997195624808E-4</v>
      </c>
    </row>
    <row r="1075" spans="1:14" x14ac:dyDescent="0.35">
      <c r="A1075">
        <v>7820412</v>
      </c>
      <c r="B1075" t="s">
        <v>39</v>
      </c>
      <c r="C1075" t="s">
        <v>96</v>
      </c>
      <c r="D1075" t="s">
        <v>414</v>
      </c>
      <c r="E1075" t="s">
        <v>418</v>
      </c>
      <c r="F1075" s="6">
        <v>1.566579634464752E-3</v>
      </c>
      <c r="G1075" t="s">
        <v>375</v>
      </c>
      <c r="H1075" t="s">
        <v>206</v>
      </c>
      <c r="I1075">
        <v>82.29</v>
      </c>
      <c r="J1075" s="1">
        <v>0.18529877066612244</v>
      </c>
      <c r="K1075" s="1">
        <v>8.7258485639686689E-2</v>
      </c>
      <c r="L1075" s="1">
        <v>0.1566579634464752</v>
      </c>
      <c r="M1075" s="1">
        <v>0.12892950869727074</v>
      </c>
      <c r="N1075" s="1">
        <v>2.9028528041690198E-4</v>
      </c>
    </row>
    <row r="1076" spans="1:14" x14ac:dyDescent="0.35">
      <c r="A1076">
        <v>7820412</v>
      </c>
      <c r="B1076" t="s">
        <v>39</v>
      </c>
      <c r="C1076" t="s">
        <v>96</v>
      </c>
      <c r="D1076" t="s">
        <v>414</v>
      </c>
      <c r="E1076" t="s">
        <v>1149</v>
      </c>
      <c r="F1076" s="6">
        <v>3.6553524804177544E-3</v>
      </c>
      <c r="G1076" t="s">
        <v>754</v>
      </c>
      <c r="H1076" t="s">
        <v>959</v>
      </c>
      <c r="I1076">
        <v>71.545000000000002</v>
      </c>
      <c r="J1076" s="1">
        <v>5.6230002082884312E-3</v>
      </c>
      <c r="K1076" s="1">
        <v>0.16997389033942559</v>
      </c>
      <c r="L1076" s="1">
        <v>0.31582245430809397</v>
      </c>
      <c r="M1076" s="1">
        <v>0.26135770234986944</v>
      </c>
      <c r="N1076" s="1">
        <v>2.0554047758756666E-5</v>
      </c>
    </row>
    <row r="1077" spans="1:14" x14ac:dyDescent="0.35">
      <c r="A1077">
        <v>7820412</v>
      </c>
      <c r="B1077" t="s">
        <v>39</v>
      </c>
      <c r="C1077" t="s">
        <v>96</v>
      </c>
      <c r="D1077" t="s">
        <v>414</v>
      </c>
      <c r="E1077" t="s">
        <v>419</v>
      </c>
      <c r="F1077" s="6">
        <v>5.2219321148825064E-4</v>
      </c>
      <c r="G1077" t="s">
        <v>420</v>
      </c>
      <c r="H1077" t="s">
        <v>421</v>
      </c>
      <c r="I1077">
        <v>77.95</v>
      </c>
      <c r="J1077" s="1">
        <v>0.12247159332036972</v>
      </c>
      <c r="K1077" s="1">
        <v>2.5848563968668407E-2</v>
      </c>
      <c r="L1077" s="1">
        <v>4.9086161879895562E-2</v>
      </c>
      <c r="M1077" s="1">
        <v>4.073107049608355E-2</v>
      </c>
      <c r="N1077" s="1">
        <v>6.3953834632046855E-5</v>
      </c>
    </row>
    <row r="1078" spans="1:14" x14ac:dyDescent="0.35">
      <c r="A1078">
        <v>7820412</v>
      </c>
      <c r="B1078" t="s">
        <v>39</v>
      </c>
      <c r="C1078" t="s">
        <v>96</v>
      </c>
      <c r="D1078" t="s">
        <v>414</v>
      </c>
      <c r="E1078" t="s">
        <v>1150</v>
      </c>
      <c r="F1078" s="6">
        <v>1.0443864229765013E-3</v>
      </c>
      <c r="G1078" t="s">
        <v>144</v>
      </c>
      <c r="H1078" t="s">
        <v>208</v>
      </c>
      <c r="I1078">
        <v>77.11</v>
      </c>
      <c r="J1078" s="1">
        <v>-0.11595883220434189</v>
      </c>
      <c r="K1078" s="1">
        <v>8.0313315926892948E-2</v>
      </c>
      <c r="L1078" s="1">
        <v>7.8224543080939957E-2</v>
      </c>
      <c r="M1078" s="1">
        <v>8.0522191617881031E-2</v>
      </c>
      <c r="N1078" s="1">
        <v>-1.2110582997842495E-4</v>
      </c>
    </row>
    <row r="1079" spans="1:14" x14ac:dyDescent="0.35">
      <c r="A1079">
        <v>7820412</v>
      </c>
      <c r="B1079" t="s">
        <v>39</v>
      </c>
      <c r="C1079" t="s">
        <v>96</v>
      </c>
      <c r="D1079" t="s">
        <v>414</v>
      </c>
      <c r="E1079" t="s">
        <v>1151</v>
      </c>
      <c r="F1079" s="6">
        <v>5.2219321148825064E-4</v>
      </c>
      <c r="G1079" t="s">
        <v>666</v>
      </c>
      <c r="H1079" t="s">
        <v>378</v>
      </c>
      <c r="I1079">
        <v>80.094999999999999</v>
      </c>
      <c r="J1079" s="1">
        <v>1.6148632392287254E-2</v>
      </c>
      <c r="K1079" s="1">
        <v>3.5613577023498696E-2</v>
      </c>
      <c r="L1079" s="1">
        <v>4.6945169712793736E-2</v>
      </c>
      <c r="M1079" s="1">
        <v>4.1879893967750485E-2</v>
      </c>
      <c r="N1079" s="1">
        <v>8.4327062100716734E-6</v>
      </c>
    </row>
    <row r="1080" spans="1:14" x14ac:dyDescent="0.35">
      <c r="A1080">
        <v>7820412</v>
      </c>
      <c r="B1080" t="s">
        <v>39</v>
      </c>
      <c r="C1080" t="s">
        <v>96</v>
      </c>
      <c r="D1080" t="s">
        <v>414</v>
      </c>
      <c r="E1080" t="s">
        <v>422</v>
      </c>
      <c r="F1080" s="6">
        <v>1.566579634464752E-3</v>
      </c>
      <c r="G1080" t="s">
        <v>404</v>
      </c>
      <c r="H1080" t="s">
        <v>423</v>
      </c>
      <c r="I1080">
        <v>74.715000000000003</v>
      </c>
      <c r="J1080" s="1">
        <v>9.4249077141284943E-2</v>
      </c>
      <c r="K1080" s="1">
        <v>6.8302872062663195E-2</v>
      </c>
      <c r="L1080" s="1">
        <v>0.14240208877284596</v>
      </c>
      <c r="M1080" s="1">
        <v>0.11702349391369533</v>
      </c>
      <c r="N1080" s="1">
        <v>1.4764868481663437E-4</v>
      </c>
    </row>
    <row r="1081" spans="1:14" x14ac:dyDescent="0.35">
      <c r="A1081">
        <v>7820412</v>
      </c>
      <c r="B1081" t="s">
        <v>39</v>
      </c>
      <c r="C1081" t="s">
        <v>96</v>
      </c>
      <c r="D1081" t="s">
        <v>414</v>
      </c>
      <c r="E1081" t="s">
        <v>427</v>
      </c>
      <c r="F1081" s="6">
        <v>1.566579634464752E-3</v>
      </c>
      <c r="G1081" t="s">
        <v>428</v>
      </c>
      <c r="H1081" t="s">
        <v>429</v>
      </c>
      <c r="I1081">
        <v>85.015000000000001</v>
      </c>
      <c r="J1081" s="1">
        <v>0.12910999357700348</v>
      </c>
      <c r="K1081" s="1">
        <v>9.7754569190600521E-2</v>
      </c>
      <c r="L1081" s="1">
        <v>0.15556135770234988</v>
      </c>
      <c r="M1081" s="1">
        <v>0.13315926892950392</v>
      </c>
      <c r="N1081" s="1">
        <v>2.0226108654360859E-4</v>
      </c>
    </row>
    <row r="1082" spans="1:14" x14ac:dyDescent="0.35">
      <c r="A1082">
        <v>7820412</v>
      </c>
      <c r="B1082" t="s">
        <v>39</v>
      </c>
      <c r="C1082" t="s">
        <v>96</v>
      </c>
      <c r="D1082" t="s">
        <v>414</v>
      </c>
      <c r="E1082" t="s">
        <v>1270</v>
      </c>
      <c r="F1082" s="6">
        <v>2.0887728459530026E-3</v>
      </c>
      <c r="G1082" t="s">
        <v>395</v>
      </c>
      <c r="H1082" t="s">
        <v>459</v>
      </c>
      <c r="I1082">
        <v>69.864999999999995</v>
      </c>
      <c r="J1082" s="1">
        <v>-6.1436183750629425E-2</v>
      </c>
      <c r="K1082" s="1">
        <v>0.10046997389033943</v>
      </c>
      <c r="L1082" s="1">
        <v>0.14892950391644907</v>
      </c>
      <c r="M1082" s="1">
        <v>0.14600522511932931</v>
      </c>
      <c r="N1082" s="1">
        <v>-1.2832623237729384E-4</v>
      </c>
    </row>
    <row r="1083" spans="1:14" x14ac:dyDescent="0.35">
      <c r="A1083">
        <v>7820412</v>
      </c>
      <c r="B1083" t="s">
        <v>39</v>
      </c>
      <c r="C1083" t="s">
        <v>96</v>
      </c>
      <c r="D1083" t="s">
        <v>414</v>
      </c>
      <c r="E1083" t="s">
        <v>430</v>
      </c>
      <c r="F1083" s="6">
        <v>1.0443864229765013E-3</v>
      </c>
      <c r="G1083" t="s">
        <v>386</v>
      </c>
      <c r="H1083" t="s">
        <v>431</v>
      </c>
      <c r="I1083">
        <v>73.300000000000011</v>
      </c>
      <c r="J1083" s="1">
        <v>1.9193612039089203E-2</v>
      </c>
      <c r="K1083" s="1">
        <v>5.9947780678851169E-2</v>
      </c>
      <c r="L1083" s="1">
        <v>8.9190600522193214E-2</v>
      </c>
      <c r="M1083" s="1">
        <v>7.6553527991391965E-2</v>
      </c>
      <c r="N1083" s="1">
        <v>2.0045547821503085E-5</v>
      </c>
    </row>
    <row r="1084" spans="1:14" x14ac:dyDescent="0.35">
      <c r="A1084">
        <v>7820412</v>
      </c>
      <c r="B1084" t="s">
        <v>39</v>
      </c>
      <c r="C1084" t="s">
        <v>96</v>
      </c>
      <c r="D1084" t="s">
        <v>414</v>
      </c>
      <c r="E1084" t="s">
        <v>432</v>
      </c>
      <c r="F1084" s="6">
        <v>1.0443864229765013E-3</v>
      </c>
      <c r="G1084" t="s">
        <v>242</v>
      </c>
      <c r="H1084" t="s">
        <v>433</v>
      </c>
      <c r="I1084">
        <v>94.384999999999991</v>
      </c>
      <c r="J1084" s="1">
        <v>7.5629808008670807E-2</v>
      </c>
      <c r="K1084" s="1">
        <v>9.8903394255874674E-2</v>
      </c>
      <c r="L1084" s="1">
        <v>0.10026109660574412</v>
      </c>
      <c r="M1084" s="1">
        <v>9.8485642873898493E-2</v>
      </c>
      <c r="N1084" s="1">
        <v>7.8986744656575259E-5</v>
      </c>
    </row>
    <row r="1085" spans="1:14" x14ac:dyDescent="0.35">
      <c r="A1085">
        <v>7820412</v>
      </c>
      <c r="B1085" t="s">
        <v>39</v>
      </c>
      <c r="C1085" t="s">
        <v>96</v>
      </c>
      <c r="D1085" t="s">
        <v>414</v>
      </c>
      <c r="E1085" t="s">
        <v>1918</v>
      </c>
      <c r="F1085" s="6">
        <v>1.0443864229765013E-3</v>
      </c>
      <c r="G1085" t="s">
        <v>1008</v>
      </c>
      <c r="H1085" t="s">
        <v>417</v>
      </c>
      <c r="I1085">
        <v>86.69</v>
      </c>
      <c r="J1085" s="1">
        <v>-1.2400155887007713E-2</v>
      </c>
      <c r="K1085" s="1">
        <v>8.6161879895561358E-2</v>
      </c>
      <c r="L1085" s="1">
        <v>9.4099216710182759E-2</v>
      </c>
      <c r="M1085" s="1">
        <v>9.0548299684848232E-2</v>
      </c>
      <c r="N1085" s="1">
        <v>-1.2950554451182991E-5</v>
      </c>
    </row>
    <row r="1086" spans="1:14" x14ac:dyDescent="0.35">
      <c r="A1086">
        <v>7820412</v>
      </c>
      <c r="B1086" t="s">
        <v>39</v>
      </c>
      <c r="C1086" t="s">
        <v>96</v>
      </c>
      <c r="D1086" t="s">
        <v>414</v>
      </c>
      <c r="E1086" t="s">
        <v>1153</v>
      </c>
      <c r="F1086" s="6">
        <v>1.0443864229765013E-3</v>
      </c>
      <c r="G1086" t="s">
        <v>286</v>
      </c>
      <c r="H1086" t="s">
        <v>982</v>
      </c>
      <c r="I1086">
        <v>81.834999999999994</v>
      </c>
      <c r="J1086" s="1">
        <v>0.13979135453701019</v>
      </c>
      <c r="K1086" s="1">
        <v>6.0156657963446478E-2</v>
      </c>
      <c r="L1086" s="1">
        <v>0.10287206266318538</v>
      </c>
      <c r="M1086" s="1">
        <v>8.5535249635382671E-2</v>
      </c>
      <c r="N1086" s="1">
        <v>1.4599619272794798E-4</v>
      </c>
    </row>
    <row r="1087" spans="1:14" x14ac:dyDescent="0.35">
      <c r="A1087">
        <v>7820412</v>
      </c>
      <c r="B1087" t="s">
        <v>39</v>
      </c>
      <c r="C1087" t="s">
        <v>96</v>
      </c>
      <c r="D1087" t="s">
        <v>414</v>
      </c>
      <c r="E1087" t="s">
        <v>1919</v>
      </c>
      <c r="F1087" s="6">
        <v>5.2219321148825064E-4</v>
      </c>
      <c r="G1087" t="s">
        <v>1920</v>
      </c>
      <c r="H1087" t="s">
        <v>863</v>
      </c>
      <c r="I1087">
        <v>47.29</v>
      </c>
      <c r="J1087" s="1">
        <v>-0.18790668249130249</v>
      </c>
      <c r="K1087" s="1">
        <v>1.9843342036553524E-2</v>
      </c>
      <c r="L1087" s="1">
        <v>3.1853785900783291E-2</v>
      </c>
      <c r="M1087" s="1">
        <v>2.4699738504992453E-2</v>
      </c>
      <c r="N1087" s="1">
        <v>-9.8123593990236279E-5</v>
      </c>
    </row>
    <row r="1088" spans="1:14" x14ac:dyDescent="0.35">
      <c r="A1088">
        <v>7820412</v>
      </c>
      <c r="B1088" t="s">
        <v>39</v>
      </c>
      <c r="C1088" t="s">
        <v>96</v>
      </c>
      <c r="D1088" t="s">
        <v>414</v>
      </c>
      <c r="E1088" t="s">
        <v>1155</v>
      </c>
      <c r="F1088" s="6">
        <v>5.2219321148825064E-4</v>
      </c>
      <c r="G1088" t="s">
        <v>425</v>
      </c>
      <c r="H1088" t="s">
        <v>843</v>
      </c>
      <c r="I1088">
        <v>74.489999999999995</v>
      </c>
      <c r="J1088" s="1">
        <v>-8.9184105396270752E-2</v>
      </c>
      <c r="K1088" s="1">
        <v>3.4203655352480419E-2</v>
      </c>
      <c r="L1088" s="1">
        <v>4.1148825065274147E-2</v>
      </c>
      <c r="M1088" s="1">
        <v>3.8955612780219889E-2</v>
      </c>
      <c r="N1088" s="1">
        <v>-4.6571334410585247E-5</v>
      </c>
    </row>
    <row r="1089" spans="1:14" x14ac:dyDescent="0.35">
      <c r="A1089">
        <v>7820412</v>
      </c>
      <c r="B1089" t="s">
        <v>39</v>
      </c>
      <c r="C1089" t="s">
        <v>96</v>
      </c>
      <c r="D1089" t="s">
        <v>414</v>
      </c>
      <c r="E1089" t="s">
        <v>434</v>
      </c>
      <c r="F1089" s="6">
        <v>5.2219321148825064E-4</v>
      </c>
      <c r="G1089" t="s">
        <v>435</v>
      </c>
      <c r="H1089" t="s">
        <v>436</v>
      </c>
      <c r="I1089">
        <v>74.954999999999998</v>
      </c>
      <c r="J1089" s="1">
        <v>1.5529775992035866E-3</v>
      </c>
      <c r="K1089" s="1">
        <v>3.1540469973890338E-2</v>
      </c>
      <c r="L1089" s="1">
        <v>4.3028720626631857E-2</v>
      </c>
      <c r="M1089" s="1">
        <v>3.9112272337273581E-2</v>
      </c>
      <c r="N1089" s="1">
        <v>8.1095435989743424E-7</v>
      </c>
    </row>
    <row r="1090" spans="1:14" x14ac:dyDescent="0.35">
      <c r="A1090">
        <v>7820412</v>
      </c>
      <c r="B1090" t="s">
        <v>39</v>
      </c>
      <c r="C1090" t="s">
        <v>96</v>
      </c>
      <c r="D1090" t="s">
        <v>414</v>
      </c>
      <c r="E1090" t="s">
        <v>437</v>
      </c>
      <c r="F1090" s="6">
        <v>1.0443864229765013E-3</v>
      </c>
      <c r="G1090" t="s">
        <v>438</v>
      </c>
      <c r="H1090" t="s">
        <v>439</v>
      </c>
      <c r="I1090">
        <v>78.949999999999989</v>
      </c>
      <c r="J1090" s="1">
        <v>6.4048968255519867E-2</v>
      </c>
      <c r="K1090" s="1">
        <v>5.4725848563968664E-2</v>
      </c>
      <c r="L1090" s="1">
        <v>9.5039164490861611E-2</v>
      </c>
      <c r="M1090" s="1">
        <v>8.2506527415143596E-2</v>
      </c>
      <c r="N1090" s="1">
        <v>6.6891872851717872E-5</v>
      </c>
    </row>
    <row r="1091" spans="1:14" x14ac:dyDescent="0.35">
      <c r="A1091">
        <v>7820412</v>
      </c>
      <c r="B1091" t="s">
        <v>39</v>
      </c>
      <c r="C1091" t="s">
        <v>96</v>
      </c>
      <c r="D1091" t="s">
        <v>414</v>
      </c>
      <c r="E1091" t="s">
        <v>440</v>
      </c>
      <c r="F1091" s="6">
        <v>5.2219321148825064E-4</v>
      </c>
      <c r="G1091" t="s">
        <v>441</v>
      </c>
      <c r="H1091" t="s">
        <v>250</v>
      </c>
      <c r="I1091">
        <v>93.97</v>
      </c>
      <c r="J1091" s="1">
        <v>2.894878014922142E-2</v>
      </c>
      <c r="K1091" s="1">
        <v>4.8929503916449089E-2</v>
      </c>
      <c r="L1091" s="1">
        <v>4.8981723237597911E-2</v>
      </c>
      <c r="M1091" s="1">
        <v>4.9033943355550343E-2</v>
      </c>
      <c r="N1091" s="1">
        <v>1.5116856474789254E-5</v>
      </c>
    </row>
    <row r="1092" spans="1:14" x14ac:dyDescent="0.35">
      <c r="A1092">
        <v>7820412</v>
      </c>
      <c r="B1092" t="s">
        <v>39</v>
      </c>
      <c r="C1092" t="s">
        <v>96</v>
      </c>
      <c r="D1092" t="s">
        <v>414</v>
      </c>
      <c r="E1092" t="s">
        <v>1156</v>
      </c>
      <c r="F1092" s="6">
        <v>5.2219321148825064E-4</v>
      </c>
      <c r="G1092" t="s">
        <v>846</v>
      </c>
      <c r="H1092" t="s">
        <v>1157</v>
      </c>
      <c r="I1092">
        <v>82.110000000000014</v>
      </c>
      <c r="J1092" s="1">
        <v>0</v>
      </c>
      <c r="K1092" s="1">
        <v>4.1462140992167107E-2</v>
      </c>
      <c r="L1092" s="1">
        <v>4.7989556135770238E-2</v>
      </c>
      <c r="M1092" s="1">
        <v>4.0104440235904863E-2</v>
      </c>
      <c r="N1092" s="1">
        <v>0</v>
      </c>
    </row>
    <row r="1093" spans="1:14" x14ac:dyDescent="0.35">
      <c r="A1093">
        <v>7820412</v>
      </c>
      <c r="B1093" t="s">
        <v>39</v>
      </c>
      <c r="C1093" t="s">
        <v>96</v>
      </c>
      <c r="D1093" t="s">
        <v>414</v>
      </c>
      <c r="E1093" t="s">
        <v>1921</v>
      </c>
      <c r="F1093" s="6">
        <v>5.2219321148825064E-4</v>
      </c>
      <c r="G1093" t="s">
        <v>1922</v>
      </c>
      <c r="H1093" t="s">
        <v>922</v>
      </c>
      <c r="I1093">
        <v>90.704999999999998</v>
      </c>
      <c r="J1093" s="1">
        <v>5.6588489562273026E-2</v>
      </c>
      <c r="K1093" s="1">
        <v>4.6527415143603132E-2</v>
      </c>
      <c r="L1093" s="1">
        <v>4.9503916449086159E-2</v>
      </c>
      <c r="M1093" s="1">
        <v>4.7362922688377121E-2</v>
      </c>
      <c r="N1093" s="1">
        <v>2.95501250977927E-5</v>
      </c>
    </row>
    <row r="1094" spans="1:14" x14ac:dyDescent="0.35">
      <c r="A1094">
        <v>7820412</v>
      </c>
      <c r="B1094" t="s">
        <v>39</v>
      </c>
      <c r="C1094" t="s">
        <v>96</v>
      </c>
      <c r="D1094" t="s">
        <v>414</v>
      </c>
      <c r="E1094" t="s">
        <v>1923</v>
      </c>
      <c r="F1094" s="6">
        <v>1.0443864229765013E-3</v>
      </c>
      <c r="G1094" t="s">
        <v>294</v>
      </c>
      <c r="H1094" t="s">
        <v>173</v>
      </c>
      <c r="I1094">
        <v>73.069999999999993</v>
      </c>
      <c r="J1094" s="1">
        <v>-5.0999775528907776E-2</v>
      </c>
      <c r="K1094" s="1">
        <v>5.4203655352480416E-2</v>
      </c>
      <c r="L1094" s="1">
        <v>8.020887728459529E-2</v>
      </c>
      <c r="M1094" s="1">
        <v>7.6344645925975035E-2</v>
      </c>
      <c r="N1094" s="1">
        <v>-5.3263473137240495E-5</v>
      </c>
    </row>
    <row r="1095" spans="1:14" x14ac:dyDescent="0.35">
      <c r="A1095">
        <v>7820412</v>
      </c>
      <c r="B1095" t="s">
        <v>39</v>
      </c>
      <c r="C1095" t="s">
        <v>96</v>
      </c>
      <c r="D1095" t="s">
        <v>414</v>
      </c>
      <c r="E1095" t="s">
        <v>1158</v>
      </c>
      <c r="F1095" s="6">
        <v>2.0887728459530026E-3</v>
      </c>
      <c r="G1095" t="s">
        <v>184</v>
      </c>
      <c r="H1095" t="s">
        <v>656</v>
      </c>
      <c r="I1095">
        <v>83.484999999999999</v>
      </c>
      <c r="J1095" s="1">
        <v>4.4687733054161072E-2</v>
      </c>
      <c r="K1095" s="1">
        <v>0.1591644908616188</v>
      </c>
      <c r="L1095" s="1">
        <v>0.18798955613577023</v>
      </c>
      <c r="M1095" s="1">
        <v>0.17441253263707571</v>
      </c>
      <c r="N1095" s="1">
        <v>9.3342523350728086E-5</v>
      </c>
    </row>
    <row r="1096" spans="1:14" x14ac:dyDescent="0.35">
      <c r="A1096">
        <v>7820412</v>
      </c>
      <c r="B1096" t="s">
        <v>39</v>
      </c>
      <c r="C1096" t="s">
        <v>96</v>
      </c>
      <c r="D1096" t="s">
        <v>414</v>
      </c>
      <c r="E1096" t="s">
        <v>445</v>
      </c>
      <c r="F1096" s="6">
        <v>3.133159268929504E-3</v>
      </c>
      <c r="G1096" t="s">
        <v>446</v>
      </c>
      <c r="H1096" t="s">
        <v>447</v>
      </c>
      <c r="I1096">
        <v>58.764999999999993</v>
      </c>
      <c r="J1096" s="1">
        <v>-4.8266652971506119E-2</v>
      </c>
      <c r="K1096" s="1">
        <v>0.13723237597911228</v>
      </c>
      <c r="L1096" s="1">
        <v>0.24939947780678851</v>
      </c>
      <c r="M1096" s="1">
        <v>0.18422976262264401</v>
      </c>
      <c r="N1096" s="1">
        <v>-1.5122711113787818E-4</v>
      </c>
    </row>
    <row r="1097" spans="1:14" x14ac:dyDescent="0.35">
      <c r="A1097">
        <v>7820412</v>
      </c>
      <c r="B1097" t="s">
        <v>39</v>
      </c>
      <c r="C1097" t="s">
        <v>96</v>
      </c>
      <c r="D1097" t="s">
        <v>414</v>
      </c>
      <c r="E1097" t="s">
        <v>1246</v>
      </c>
      <c r="F1097" s="6">
        <v>5.2219321148825064E-4</v>
      </c>
      <c r="G1097" t="s">
        <v>206</v>
      </c>
      <c r="H1097" t="s">
        <v>1924</v>
      </c>
      <c r="I1097">
        <v>98.07</v>
      </c>
      <c r="J1097" s="1">
        <v>7.2895720601081848E-2</v>
      </c>
      <c r="K1097" s="1">
        <v>5.2219321148825062E-2</v>
      </c>
      <c r="L1097" s="1">
        <v>5.1488250652741513E-2</v>
      </c>
      <c r="M1097" s="1">
        <v>5.122715325019378E-2</v>
      </c>
      <c r="N1097" s="1">
        <v>3.8065650444429162E-5</v>
      </c>
    </row>
    <row r="1098" spans="1:14" x14ac:dyDescent="0.35">
      <c r="A1098">
        <v>7820412</v>
      </c>
      <c r="B1098" t="s">
        <v>39</v>
      </c>
      <c r="C1098" t="s">
        <v>96</v>
      </c>
      <c r="D1098" t="s">
        <v>414</v>
      </c>
      <c r="E1098" t="s">
        <v>1925</v>
      </c>
      <c r="F1098" s="6">
        <v>5.2219321148825064E-4</v>
      </c>
      <c r="G1098" t="s">
        <v>969</v>
      </c>
      <c r="H1098" t="s">
        <v>1012</v>
      </c>
      <c r="I1098">
        <v>94.4</v>
      </c>
      <c r="J1098" s="1">
        <v>-4.0805254131555557E-2</v>
      </c>
      <c r="K1098" s="1">
        <v>5.216710182767624E-2</v>
      </c>
      <c r="L1098" s="1">
        <v>4.6161879895561357E-2</v>
      </c>
      <c r="M1098" s="1">
        <v>4.9295039961294466E-2</v>
      </c>
      <c r="N1098" s="1">
        <v>-2.1308226700551204E-5</v>
      </c>
    </row>
    <row r="1099" spans="1:14" x14ac:dyDescent="0.35">
      <c r="A1099">
        <v>7820412</v>
      </c>
      <c r="B1099" t="s">
        <v>39</v>
      </c>
      <c r="C1099" t="s">
        <v>96</v>
      </c>
      <c r="D1099" t="s">
        <v>414</v>
      </c>
      <c r="E1099" t="s">
        <v>1161</v>
      </c>
      <c r="F1099" s="6">
        <v>5.2219321148825064E-4</v>
      </c>
      <c r="G1099" t="s">
        <v>816</v>
      </c>
      <c r="H1099" t="s">
        <v>182</v>
      </c>
      <c r="I1099">
        <v>81.25</v>
      </c>
      <c r="J1099" s="1">
        <v>-9.7230277955532074E-2</v>
      </c>
      <c r="K1099" s="1">
        <v>4.2036553524804177E-2</v>
      </c>
      <c r="L1099" s="1">
        <v>3.8381201044386422E-2</v>
      </c>
      <c r="M1099" s="1">
        <v>4.2454309687601992E-2</v>
      </c>
      <c r="N1099" s="1">
        <v>-5.0772991099494555E-5</v>
      </c>
    </row>
    <row r="1100" spans="1:14" x14ac:dyDescent="0.35">
      <c r="A1100">
        <v>7820412</v>
      </c>
      <c r="B1100" t="s">
        <v>39</v>
      </c>
      <c r="C1100" t="s">
        <v>96</v>
      </c>
      <c r="D1100" t="s">
        <v>414</v>
      </c>
      <c r="E1100" t="s">
        <v>448</v>
      </c>
      <c r="F1100" s="6">
        <v>1.566579634464752E-3</v>
      </c>
      <c r="G1100" t="s">
        <v>449</v>
      </c>
      <c r="H1100" t="s">
        <v>450</v>
      </c>
      <c r="I1100">
        <v>77.655000000000001</v>
      </c>
      <c r="J1100" s="1">
        <v>-6.7797146737575531E-2</v>
      </c>
      <c r="K1100" s="1">
        <v>0.11451697127937337</v>
      </c>
      <c r="L1100" s="1">
        <v>0.12297650130548303</v>
      </c>
      <c r="M1100" s="1">
        <v>0.12156657724405394</v>
      </c>
      <c r="N1100" s="1">
        <v>-1.0620962935390424E-4</v>
      </c>
    </row>
    <row r="1101" spans="1:14" x14ac:dyDescent="0.35">
      <c r="A1101">
        <v>7820412</v>
      </c>
      <c r="B1101" t="s">
        <v>39</v>
      </c>
      <c r="C1101" t="s">
        <v>96</v>
      </c>
      <c r="D1101" t="s">
        <v>414</v>
      </c>
      <c r="E1101" t="s">
        <v>1162</v>
      </c>
      <c r="F1101" s="6">
        <v>2.0887728459530026E-3</v>
      </c>
      <c r="G1101" t="s">
        <v>1163</v>
      </c>
      <c r="H1101" t="s">
        <v>241</v>
      </c>
      <c r="I1101">
        <v>81.375</v>
      </c>
      <c r="J1101" s="1">
        <v>-4.7248002141714096E-2</v>
      </c>
      <c r="K1101" s="1">
        <v>0.14684073107049608</v>
      </c>
      <c r="L1101" s="1">
        <v>0.1702349869451697</v>
      </c>
      <c r="M1101" s="1">
        <v>0.17002611284778885</v>
      </c>
      <c r="N1101" s="1">
        <v>-9.8690343899141713E-5</v>
      </c>
    </row>
    <row r="1102" spans="1:14" x14ac:dyDescent="0.35">
      <c r="A1102">
        <v>7820412</v>
      </c>
      <c r="B1102" t="s">
        <v>39</v>
      </c>
      <c r="C1102" t="s">
        <v>96</v>
      </c>
      <c r="D1102" t="s">
        <v>414</v>
      </c>
      <c r="E1102" t="s">
        <v>453</v>
      </c>
      <c r="F1102" s="6">
        <v>1.566579634464752E-3</v>
      </c>
      <c r="G1102" t="s">
        <v>454</v>
      </c>
      <c r="H1102" t="s">
        <v>373</v>
      </c>
      <c r="I1102">
        <v>75.454999999999998</v>
      </c>
      <c r="J1102" s="1">
        <v>4.1279520839452744E-2</v>
      </c>
      <c r="K1102" s="1">
        <v>8.7571801566579635E-2</v>
      </c>
      <c r="L1102" s="1">
        <v>0.13159268929503917</v>
      </c>
      <c r="M1102" s="1">
        <v>0.11827676240208877</v>
      </c>
      <c r="N1102" s="1">
        <v>6.466765666754999E-5</v>
      </c>
    </row>
    <row r="1103" spans="1:14" x14ac:dyDescent="0.35">
      <c r="A1103">
        <v>7820412</v>
      </c>
      <c r="B1103" t="s">
        <v>39</v>
      </c>
      <c r="C1103" t="s">
        <v>96</v>
      </c>
      <c r="D1103" t="s">
        <v>414</v>
      </c>
      <c r="E1103" t="s">
        <v>455</v>
      </c>
      <c r="F1103" s="6">
        <v>1.566579634464752E-3</v>
      </c>
      <c r="G1103" t="s">
        <v>456</v>
      </c>
      <c r="H1103" t="s">
        <v>246</v>
      </c>
      <c r="I1103">
        <v>76.465000000000003</v>
      </c>
      <c r="J1103" s="1">
        <v>-6.3172698020935059E-2</v>
      </c>
      <c r="K1103" s="1">
        <v>9.681462140992167E-2</v>
      </c>
      <c r="L1103" s="1">
        <v>0.11953002610966057</v>
      </c>
      <c r="M1103" s="1">
        <v>0.11968668646351788</v>
      </c>
      <c r="N1103" s="1">
        <v>-9.8965062173788604E-5</v>
      </c>
    </row>
    <row r="1104" spans="1:14" x14ac:dyDescent="0.35">
      <c r="A1104">
        <v>7820412</v>
      </c>
      <c r="B1104" t="s">
        <v>39</v>
      </c>
      <c r="C1104" t="s">
        <v>96</v>
      </c>
      <c r="D1104" t="s">
        <v>414</v>
      </c>
      <c r="E1104" t="s">
        <v>457</v>
      </c>
      <c r="F1104" s="6">
        <v>2.6109660574412533E-3</v>
      </c>
      <c r="G1104" t="s">
        <v>458</v>
      </c>
      <c r="H1104" t="s">
        <v>459</v>
      </c>
      <c r="I1104">
        <v>66.045000000000002</v>
      </c>
      <c r="J1104" s="1">
        <v>-0.14243432879447937</v>
      </c>
      <c r="K1104" s="1">
        <v>0.10208877284595301</v>
      </c>
      <c r="L1104" s="1">
        <v>0.18616187989556135</v>
      </c>
      <c r="M1104" s="1">
        <v>0.17258485241284882</v>
      </c>
      <c r="N1104" s="1">
        <v>-3.7189119789681299E-4</v>
      </c>
    </row>
    <row r="1105" spans="1:14" x14ac:dyDescent="0.35">
      <c r="A1105">
        <v>7820412</v>
      </c>
      <c r="B1105" t="s">
        <v>39</v>
      </c>
      <c r="C1105" t="s">
        <v>96</v>
      </c>
      <c r="D1105" t="s">
        <v>414</v>
      </c>
      <c r="E1105" t="s">
        <v>222</v>
      </c>
      <c r="F1105" s="6">
        <v>1.566579634464752E-3</v>
      </c>
      <c r="G1105" t="s">
        <v>460</v>
      </c>
      <c r="H1105" t="s">
        <v>461</v>
      </c>
      <c r="I1105">
        <v>71.919999999999987</v>
      </c>
      <c r="J1105" s="1">
        <v>-8.1152636557817459E-3</v>
      </c>
      <c r="K1105" s="1">
        <v>7.8798955613577026E-2</v>
      </c>
      <c r="L1105" s="1">
        <v>0.12986945169712796</v>
      </c>
      <c r="M1105" s="1">
        <v>0.11263707810842649</v>
      </c>
      <c r="N1105" s="1">
        <v>-1.2713206771459655E-5</v>
      </c>
    </row>
    <row r="1106" spans="1:14" x14ac:dyDescent="0.35">
      <c r="A1106">
        <v>7820412</v>
      </c>
      <c r="B1106" t="s">
        <v>39</v>
      </c>
      <c r="C1106" t="s">
        <v>96</v>
      </c>
      <c r="D1106" t="s">
        <v>414</v>
      </c>
      <c r="E1106" t="s">
        <v>462</v>
      </c>
      <c r="F1106" s="6">
        <v>1.0443864229765013E-3</v>
      </c>
      <c r="G1106" t="s">
        <v>463</v>
      </c>
      <c r="H1106" t="s">
        <v>464</v>
      </c>
      <c r="I1106">
        <v>72.745000000000005</v>
      </c>
      <c r="J1106" s="1">
        <v>9.5589175820350647E-2</v>
      </c>
      <c r="K1106" s="1">
        <v>5.9425587467362921E-2</v>
      </c>
      <c r="L1106" s="1">
        <v>9.5770234986945174E-2</v>
      </c>
      <c r="M1106" s="1">
        <v>7.6031334779903717E-2</v>
      </c>
      <c r="N1106" s="1">
        <v>9.9832037410287883E-5</v>
      </c>
    </row>
    <row r="1107" spans="1:14" x14ac:dyDescent="0.35">
      <c r="A1107">
        <v>7820412</v>
      </c>
      <c r="B1107" t="s">
        <v>39</v>
      </c>
      <c r="C1107" t="s">
        <v>96</v>
      </c>
      <c r="D1107" t="s">
        <v>414</v>
      </c>
      <c r="E1107" t="s">
        <v>1926</v>
      </c>
      <c r="F1107" s="6">
        <v>1.0443864229765013E-3</v>
      </c>
      <c r="G1107" t="s">
        <v>982</v>
      </c>
      <c r="H1107" t="s">
        <v>365</v>
      </c>
      <c r="I1107">
        <v>89.929999999999993</v>
      </c>
      <c r="J1107" s="1">
        <v>-9.3495035544037819E-3</v>
      </c>
      <c r="K1107" s="1">
        <v>0.10287206266318538</v>
      </c>
      <c r="L1107" s="1">
        <v>8.9295039164490858E-2</v>
      </c>
      <c r="M1107" s="1">
        <v>9.3994778067885115E-2</v>
      </c>
      <c r="N1107" s="1">
        <v>-9.7644945737898506E-6</v>
      </c>
    </row>
    <row r="1108" spans="1:14" x14ac:dyDescent="0.35">
      <c r="A1108">
        <v>7820412</v>
      </c>
      <c r="B1108" t="s">
        <v>39</v>
      </c>
      <c r="C1108" t="s">
        <v>96</v>
      </c>
      <c r="D1108" t="s">
        <v>414</v>
      </c>
      <c r="E1108" t="s">
        <v>465</v>
      </c>
      <c r="F1108" s="6">
        <v>1.0443864229765013E-3</v>
      </c>
      <c r="G1108" t="s">
        <v>466</v>
      </c>
      <c r="H1108" t="s">
        <v>467</v>
      </c>
      <c r="I1108">
        <v>85.58</v>
      </c>
      <c r="J1108" s="1">
        <v>2.9441595077514648E-2</v>
      </c>
      <c r="K1108" s="1">
        <v>7.4255874673629235E-2</v>
      </c>
      <c r="L1108" s="1">
        <v>9.5874673629242818E-2</v>
      </c>
      <c r="M1108" s="1">
        <v>8.9295039164490858E-2</v>
      </c>
      <c r="N1108" s="1">
        <v>3.0748402169728093E-5</v>
      </c>
    </row>
    <row r="1109" spans="1:14" x14ac:dyDescent="0.35">
      <c r="A1109">
        <v>7820412</v>
      </c>
      <c r="B1109" t="s">
        <v>39</v>
      </c>
      <c r="C1109" t="s">
        <v>96</v>
      </c>
      <c r="D1109" t="s">
        <v>414</v>
      </c>
      <c r="E1109" t="s">
        <v>1927</v>
      </c>
      <c r="F1109" s="6">
        <v>5.2219321148825064E-4</v>
      </c>
      <c r="G1109" t="s">
        <v>206</v>
      </c>
      <c r="H1109" t="s">
        <v>464</v>
      </c>
      <c r="I1109">
        <v>94.195000000000007</v>
      </c>
      <c r="J1109" s="1">
        <v>1.3385809725150466E-3</v>
      </c>
      <c r="K1109" s="1">
        <v>5.2219321148825062E-2</v>
      </c>
      <c r="L1109" s="1">
        <v>4.7885117493472587E-2</v>
      </c>
      <c r="M1109" s="1">
        <v>4.9190598928585995E-2</v>
      </c>
      <c r="N1109" s="1">
        <v>6.9899789687469799E-7</v>
      </c>
    </row>
    <row r="1110" spans="1:14" x14ac:dyDescent="0.35">
      <c r="A1110">
        <v>7820412</v>
      </c>
      <c r="B1110" t="s">
        <v>39</v>
      </c>
      <c r="C1110" t="s">
        <v>96</v>
      </c>
      <c r="D1110" t="s">
        <v>414</v>
      </c>
      <c r="E1110" t="s">
        <v>469</v>
      </c>
      <c r="F1110" s="6">
        <v>1.0443864229765013E-3</v>
      </c>
      <c r="G1110" t="s">
        <v>470</v>
      </c>
      <c r="H1110" t="s">
        <v>471</v>
      </c>
      <c r="I1110">
        <v>87.55</v>
      </c>
      <c r="J1110" s="1">
        <v>0.12451348453760147</v>
      </c>
      <c r="K1110" s="1">
        <v>7.3002610966057452E-2</v>
      </c>
      <c r="L1110" s="1">
        <v>0.10234986945169712</v>
      </c>
      <c r="M1110" s="1">
        <v>9.1488249059134302E-2</v>
      </c>
      <c r="N1110" s="1">
        <v>1.300401927285655E-4</v>
      </c>
    </row>
    <row r="1111" spans="1:14" x14ac:dyDescent="0.35">
      <c r="A1111">
        <v>7820412</v>
      </c>
      <c r="B1111" t="s">
        <v>39</v>
      </c>
      <c r="C1111" t="s">
        <v>96</v>
      </c>
      <c r="D1111" t="s">
        <v>414</v>
      </c>
      <c r="E1111" t="s">
        <v>1928</v>
      </c>
      <c r="F1111" s="6">
        <v>1.0443864229765013E-3</v>
      </c>
      <c r="G1111" t="s">
        <v>1592</v>
      </c>
      <c r="H1111" t="s">
        <v>791</v>
      </c>
      <c r="I1111">
        <v>92.105000000000004</v>
      </c>
      <c r="J1111" s="1">
        <v>-4.5728985220193863E-2</v>
      </c>
      <c r="K1111" s="1">
        <v>9.6710182767624012E-2</v>
      </c>
      <c r="L1111" s="1">
        <v>9.1383812010443863E-2</v>
      </c>
      <c r="M1111" s="1">
        <v>9.6187987962528559E-2</v>
      </c>
      <c r="N1111" s="1">
        <v>-4.7758731300463564E-5</v>
      </c>
    </row>
    <row r="1112" spans="1:14" x14ac:dyDescent="0.35">
      <c r="A1112">
        <v>7820412</v>
      </c>
      <c r="B1112" t="s">
        <v>39</v>
      </c>
      <c r="C1112" t="s">
        <v>96</v>
      </c>
      <c r="D1112" t="s">
        <v>1371</v>
      </c>
      <c r="E1112" t="s">
        <v>1929</v>
      </c>
      <c r="F1112" s="6">
        <v>5.2219321148825064E-4</v>
      </c>
      <c r="G1112" t="s">
        <v>1099</v>
      </c>
      <c r="H1112" t="s">
        <v>405</v>
      </c>
      <c r="I1112">
        <v>78.62</v>
      </c>
      <c r="J1112" s="1">
        <v>3.4012060612440109E-2</v>
      </c>
      <c r="K1112" s="1">
        <v>3.3577023498694514E-2</v>
      </c>
      <c r="L1112" s="1">
        <v>4.7780678851174936E-2</v>
      </c>
      <c r="M1112" s="1">
        <v>4.1044385626172894E-2</v>
      </c>
      <c r="N1112" s="1">
        <v>1.7760867160543136E-5</v>
      </c>
    </row>
    <row r="1113" spans="1:14" x14ac:dyDescent="0.35">
      <c r="A1113">
        <v>7820412</v>
      </c>
      <c r="B1113" t="s">
        <v>39</v>
      </c>
      <c r="C1113" t="s">
        <v>96</v>
      </c>
      <c r="D1113" t="s">
        <v>1371</v>
      </c>
      <c r="E1113" t="s">
        <v>1214</v>
      </c>
      <c r="F1113" s="6">
        <v>1.566579634464752E-3</v>
      </c>
      <c r="G1113" t="s">
        <v>1930</v>
      </c>
      <c r="H1113" t="s">
        <v>1192</v>
      </c>
      <c r="I1113">
        <v>54.97</v>
      </c>
      <c r="J1113" s="1">
        <v>-6.610320508480072E-2</v>
      </c>
      <c r="K1113" s="1">
        <v>6.9556135770234992E-2</v>
      </c>
      <c r="L1113" s="1">
        <v>0.1162402088772846</v>
      </c>
      <c r="M1113" s="1">
        <v>8.6161879895561358E-2</v>
      </c>
      <c r="N1113" s="1">
        <v>-1.0355593485869564E-4</v>
      </c>
    </row>
    <row r="1114" spans="1:14" x14ac:dyDescent="0.35">
      <c r="A1114">
        <v>7820412</v>
      </c>
      <c r="B1114" t="s">
        <v>39</v>
      </c>
      <c r="C1114" t="s">
        <v>96</v>
      </c>
      <c r="D1114" t="s">
        <v>1371</v>
      </c>
      <c r="E1114" t="s">
        <v>1931</v>
      </c>
      <c r="F1114" s="6">
        <v>5.2219321148825064E-4</v>
      </c>
      <c r="G1114" t="s">
        <v>1362</v>
      </c>
      <c r="H1114" t="s">
        <v>1732</v>
      </c>
      <c r="I1114">
        <v>72.254999999999995</v>
      </c>
      <c r="J1114" s="1">
        <v>-2.1659817546606064E-2</v>
      </c>
      <c r="K1114" s="1">
        <v>2.7676240208877285E-2</v>
      </c>
      <c r="L1114" s="1">
        <v>4.3498694516971276E-2</v>
      </c>
      <c r="M1114" s="1">
        <v>3.7754570784207735E-2</v>
      </c>
      <c r="N1114" s="1">
        <v>-1.1310609684911782E-5</v>
      </c>
    </row>
    <row r="1115" spans="1:14" x14ac:dyDescent="0.35">
      <c r="A1115">
        <v>7820412</v>
      </c>
      <c r="B1115" t="s">
        <v>39</v>
      </c>
      <c r="C1115" t="s">
        <v>96</v>
      </c>
      <c r="D1115" t="s">
        <v>1371</v>
      </c>
      <c r="E1115" t="s">
        <v>1932</v>
      </c>
      <c r="F1115" s="6">
        <v>1.0443864229765013E-3</v>
      </c>
      <c r="G1115" t="s">
        <v>700</v>
      </c>
      <c r="H1115" t="s">
        <v>1914</v>
      </c>
      <c r="I1115">
        <v>57.905000000000001</v>
      </c>
      <c r="J1115" s="1">
        <v>-2.4910839274525642E-2</v>
      </c>
      <c r="K1115" s="1">
        <v>4.8668407310704959E-2</v>
      </c>
      <c r="L1115" s="1">
        <v>8.0104438642297646E-2</v>
      </c>
      <c r="M1115" s="1">
        <v>6.0469975483946635E-2</v>
      </c>
      <c r="N1115" s="1">
        <v>-2.6016542323264377E-5</v>
      </c>
    </row>
    <row r="1116" spans="1:14" x14ac:dyDescent="0.35">
      <c r="A1116">
        <v>7820412</v>
      </c>
      <c r="B1116" t="s">
        <v>39</v>
      </c>
      <c r="C1116" t="s">
        <v>96</v>
      </c>
      <c r="D1116" t="s">
        <v>822</v>
      </c>
      <c r="E1116" t="s">
        <v>823</v>
      </c>
      <c r="F1116" s="6">
        <v>1.0443864229765013E-3</v>
      </c>
      <c r="G1116" t="s">
        <v>651</v>
      </c>
      <c r="H1116" t="s">
        <v>724</v>
      </c>
      <c r="I1116">
        <v>71.375</v>
      </c>
      <c r="J1116" s="1">
        <v>-4.7918118536472321E-2</v>
      </c>
      <c r="K1116" s="1">
        <v>5.0026109660574407E-2</v>
      </c>
      <c r="L1116" s="1">
        <v>8.7101827676240209E-2</v>
      </c>
      <c r="M1116" s="1">
        <v>7.4673629242819839E-2</v>
      </c>
      <c r="N1116" s="1">
        <v>-5.0045032414070308E-5</v>
      </c>
    </row>
    <row r="1117" spans="1:14" x14ac:dyDescent="0.35">
      <c r="A1117">
        <v>7820412</v>
      </c>
      <c r="B1117" t="s">
        <v>39</v>
      </c>
      <c r="C1117" t="s">
        <v>96</v>
      </c>
      <c r="D1117" t="s">
        <v>822</v>
      </c>
      <c r="E1117" t="s">
        <v>1933</v>
      </c>
      <c r="F1117" s="6">
        <v>5.2219321148825064E-4</v>
      </c>
      <c r="G1117" t="s">
        <v>929</v>
      </c>
      <c r="H1117" t="s">
        <v>724</v>
      </c>
      <c r="I1117">
        <v>87.31</v>
      </c>
      <c r="J1117" s="1">
        <v>3.5342056304216385E-2</v>
      </c>
      <c r="K1117" s="1">
        <v>4.2715404699738897E-2</v>
      </c>
      <c r="L1117" s="1">
        <v>4.3550913838120105E-2</v>
      </c>
      <c r="M1117" s="1">
        <v>4.5587468956531492E-2</v>
      </c>
      <c r="N1117" s="1">
        <v>1.8455381882097327E-5</v>
      </c>
    </row>
    <row r="1118" spans="1:14" x14ac:dyDescent="0.35">
      <c r="A1118">
        <v>7820412</v>
      </c>
      <c r="B1118" t="s">
        <v>39</v>
      </c>
      <c r="C1118" t="s">
        <v>96</v>
      </c>
      <c r="D1118" t="s">
        <v>1373</v>
      </c>
      <c r="E1118" t="s">
        <v>1934</v>
      </c>
      <c r="F1118" s="6">
        <v>3.6553524804177544E-3</v>
      </c>
      <c r="G1118" t="s">
        <v>762</v>
      </c>
      <c r="H1118" t="s">
        <v>227</v>
      </c>
      <c r="I1118">
        <v>88.444999999999993</v>
      </c>
      <c r="J1118" s="1">
        <v>6.5115258097648621E-2</v>
      </c>
      <c r="K1118" s="1">
        <v>0.29535248041775453</v>
      </c>
      <c r="L1118" s="1">
        <v>0.33629242819843341</v>
      </c>
      <c r="M1118" s="1">
        <v>0.32313316484655474</v>
      </c>
      <c r="N1118" s="1">
        <v>2.3801922020028215E-4</v>
      </c>
    </row>
    <row r="1119" spans="1:14" x14ac:dyDescent="0.35">
      <c r="A1119">
        <v>7820412</v>
      </c>
      <c r="B1119" t="s">
        <v>39</v>
      </c>
      <c r="C1119" t="s">
        <v>96</v>
      </c>
      <c r="D1119" t="s">
        <v>1373</v>
      </c>
      <c r="E1119" t="s">
        <v>1935</v>
      </c>
      <c r="F1119" s="6">
        <v>1.566579634464752E-3</v>
      </c>
      <c r="G1119" t="s">
        <v>816</v>
      </c>
      <c r="H1119" t="s">
        <v>520</v>
      </c>
      <c r="I1119">
        <v>74.85499999999999</v>
      </c>
      <c r="J1119" s="1">
        <v>3.6135543137788773E-2</v>
      </c>
      <c r="K1119" s="1">
        <v>0.12610966057441253</v>
      </c>
      <c r="L1119" s="1">
        <v>0.13926892950391645</v>
      </c>
      <c r="M1119" s="1">
        <v>0.11733681701182075</v>
      </c>
      <c r="N1119" s="1">
        <v>5.6609205959982413E-5</v>
      </c>
    </row>
    <row r="1120" spans="1:14" x14ac:dyDescent="0.35">
      <c r="A1120">
        <v>7820412</v>
      </c>
      <c r="B1120" t="s">
        <v>39</v>
      </c>
      <c r="C1120" t="s">
        <v>96</v>
      </c>
      <c r="D1120" t="s">
        <v>1373</v>
      </c>
      <c r="E1120" t="s">
        <v>1936</v>
      </c>
      <c r="F1120" s="6">
        <v>1.0443864229765013E-3</v>
      </c>
      <c r="G1120" t="s">
        <v>1794</v>
      </c>
      <c r="H1120" t="s">
        <v>1104</v>
      </c>
      <c r="I1120">
        <v>94.134999999999991</v>
      </c>
      <c r="J1120" s="1">
        <v>6.7195482552051544E-2</v>
      </c>
      <c r="K1120" s="1">
        <v>9.4412532637075719E-2</v>
      </c>
      <c r="L1120" s="1">
        <v>0.10161879895561357</v>
      </c>
      <c r="M1120" s="1">
        <v>9.838119785717199E-2</v>
      </c>
      <c r="N1120" s="1">
        <v>7.0178049662717018E-5</v>
      </c>
    </row>
    <row r="1121" spans="1:14" x14ac:dyDescent="0.35">
      <c r="A1121">
        <v>7820412</v>
      </c>
      <c r="B1121" t="s">
        <v>39</v>
      </c>
      <c r="C1121" t="s">
        <v>96</v>
      </c>
      <c r="D1121" t="s">
        <v>1373</v>
      </c>
      <c r="E1121" t="s">
        <v>1937</v>
      </c>
      <c r="F1121" s="6">
        <v>2.0887728459530026E-3</v>
      </c>
      <c r="G1121" t="s">
        <v>416</v>
      </c>
      <c r="H1121" t="s">
        <v>1429</v>
      </c>
      <c r="I1121">
        <v>68.86</v>
      </c>
      <c r="J1121" s="1">
        <v>2.6737095788121223E-2</v>
      </c>
      <c r="K1121" s="1">
        <v>0.13096605744125325</v>
      </c>
      <c r="L1121" s="1">
        <v>0.18736292428198434</v>
      </c>
      <c r="M1121" s="1">
        <v>0.14391645227337629</v>
      </c>
      <c r="N1121" s="1">
        <v>5.5847719661872008E-5</v>
      </c>
    </row>
    <row r="1122" spans="1:14" x14ac:dyDescent="0.35">
      <c r="A1122">
        <v>7820412</v>
      </c>
      <c r="B1122" t="s">
        <v>39</v>
      </c>
      <c r="C1122" t="s">
        <v>96</v>
      </c>
      <c r="D1122" t="s">
        <v>1373</v>
      </c>
      <c r="E1122" t="s">
        <v>1938</v>
      </c>
      <c r="F1122" s="6">
        <v>1.566579634464752E-3</v>
      </c>
      <c r="G1122" t="s">
        <v>741</v>
      </c>
      <c r="H1122" t="s">
        <v>269</v>
      </c>
      <c r="I1122">
        <v>81.004999999999995</v>
      </c>
      <c r="J1122" s="1">
        <v>7.9527214169502258E-2</v>
      </c>
      <c r="K1122" s="1">
        <v>0.1364490861618799</v>
      </c>
      <c r="L1122" s="1">
        <v>0.15070496083550916</v>
      </c>
      <c r="M1122" s="1">
        <v>0.12689295039164492</v>
      </c>
      <c r="N1122" s="1">
        <v>1.2458571410365888E-4</v>
      </c>
    </row>
    <row r="1123" spans="1:14" x14ac:dyDescent="0.35">
      <c r="A1123">
        <v>7820412</v>
      </c>
      <c r="B1123" t="s">
        <v>39</v>
      </c>
      <c r="C1123" t="s">
        <v>96</v>
      </c>
      <c r="D1123" t="s">
        <v>1373</v>
      </c>
      <c r="E1123" t="s">
        <v>1939</v>
      </c>
      <c r="F1123" s="6">
        <v>1.0443864229765013E-3</v>
      </c>
      <c r="G1123" t="s">
        <v>206</v>
      </c>
      <c r="H1123" t="s">
        <v>1866</v>
      </c>
      <c r="I1123">
        <v>95.73</v>
      </c>
      <c r="J1123" s="1">
        <v>4.0306683629751205E-2</v>
      </c>
      <c r="K1123" s="1">
        <v>0.10443864229765012</v>
      </c>
      <c r="L1123" s="1">
        <v>9.9112271540469976E-2</v>
      </c>
      <c r="M1123" s="1">
        <v>0.10005222250836325</v>
      </c>
      <c r="N1123" s="1">
        <v>4.2095753138121362E-5</v>
      </c>
    </row>
    <row r="1124" spans="1:14" x14ac:dyDescent="0.35">
      <c r="A1124">
        <v>7820412</v>
      </c>
      <c r="B1124" t="s">
        <v>39</v>
      </c>
      <c r="C1124" t="s">
        <v>96</v>
      </c>
      <c r="D1124" t="s">
        <v>1373</v>
      </c>
      <c r="E1124" t="s">
        <v>457</v>
      </c>
      <c r="F1124" s="6">
        <v>1.0443864229765013E-3</v>
      </c>
      <c r="G1124" t="s">
        <v>269</v>
      </c>
      <c r="H1124" t="s">
        <v>967</v>
      </c>
      <c r="I1124">
        <v>88.25</v>
      </c>
      <c r="J1124" s="1">
        <v>-0.14243432879447937</v>
      </c>
      <c r="K1124" s="1">
        <v>0.10046997389033943</v>
      </c>
      <c r="L1124" s="1">
        <v>9.4203655352480417E-2</v>
      </c>
      <c r="M1124" s="1">
        <v>9.2219324336039493E-2</v>
      </c>
      <c r="N1124" s="1">
        <v>-1.487564791587252E-4</v>
      </c>
    </row>
    <row r="1125" spans="1:14" x14ac:dyDescent="0.35">
      <c r="A1125">
        <v>7820412</v>
      </c>
      <c r="B1125" t="s">
        <v>39</v>
      </c>
      <c r="C1125" t="s">
        <v>96</v>
      </c>
      <c r="D1125" t="s">
        <v>1373</v>
      </c>
      <c r="E1125" t="s">
        <v>1940</v>
      </c>
      <c r="F1125" s="6">
        <v>5.2219321148825064E-4</v>
      </c>
      <c r="G1125" t="s">
        <v>206</v>
      </c>
      <c r="H1125" t="s">
        <v>924</v>
      </c>
      <c r="I1125">
        <v>98.265000000000001</v>
      </c>
      <c r="J1125" s="1">
        <v>2.8126062825322151E-2</v>
      </c>
      <c r="K1125" s="1">
        <v>5.2219321148825062E-2</v>
      </c>
      <c r="L1125" s="1">
        <v>5.1331592689295033E-2</v>
      </c>
      <c r="M1125" s="1">
        <v>5.1331594282902251E-2</v>
      </c>
      <c r="N1125" s="1">
        <v>1.4687239073275274E-5</v>
      </c>
    </row>
    <row r="1126" spans="1:14" x14ac:dyDescent="0.35">
      <c r="A1126">
        <v>7820412</v>
      </c>
      <c r="B1126" t="s">
        <v>39</v>
      </c>
      <c r="C1126" t="s">
        <v>96</v>
      </c>
      <c r="D1126" t="s">
        <v>1941</v>
      </c>
      <c r="E1126" t="s">
        <v>1942</v>
      </c>
      <c r="F1126" s="6">
        <v>5.2219321148825064E-4</v>
      </c>
      <c r="G1126" t="s">
        <v>933</v>
      </c>
      <c r="H1126" t="s">
        <v>1284</v>
      </c>
      <c r="I1126">
        <v>77.05</v>
      </c>
      <c r="J1126" s="1">
        <v>-1.0848959907889366E-2</v>
      </c>
      <c r="K1126" s="1">
        <v>3.1436031331592687E-2</v>
      </c>
      <c r="L1126" s="1">
        <v>4.0626631853785899E-2</v>
      </c>
      <c r="M1126" s="1">
        <v>4.0261095808940515E-2</v>
      </c>
      <c r="N1126" s="1">
        <v>-5.665253215608024E-6</v>
      </c>
    </row>
    <row r="1127" spans="1:14" x14ac:dyDescent="0.35">
      <c r="A1127">
        <v>7820412</v>
      </c>
      <c r="B1127" t="s">
        <v>39</v>
      </c>
      <c r="C1127" t="s">
        <v>96</v>
      </c>
      <c r="D1127" t="s">
        <v>1941</v>
      </c>
      <c r="E1127" t="s">
        <v>1943</v>
      </c>
      <c r="F1127" s="6">
        <v>1.0443864229765013E-3</v>
      </c>
      <c r="G1127" t="s">
        <v>1543</v>
      </c>
      <c r="H1127" t="s">
        <v>206</v>
      </c>
      <c r="I1127">
        <v>75.344999999999999</v>
      </c>
      <c r="J1127" s="1">
        <v>0</v>
      </c>
      <c r="K1127" s="1">
        <v>6.1096605744125322E-2</v>
      </c>
      <c r="L1127" s="1">
        <v>0.10443864229765012</v>
      </c>
      <c r="M1127" s="1">
        <v>6.5796344647519586E-2</v>
      </c>
      <c r="N1127" s="1">
        <v>0</v>
      </c>
    </row>
    <row r="1128" spans="1:14" x14ac:dyDescent="0.35">
      <c r="A1128">
        <v>7820412</v>
      </c>
      <c r="B1128" t="s">
        <v>39</v>
      </c>
      <c r="C1128" t="s">
        <v>96</v>
      </c>
      <c r="D1128" t="s">
        <v>1207</v>
      </c>
      <c r="E1128" t="s">
        <v>1944</v>
      </c>
      <c r="F1128" s="6">
        <v>1.0443864229765013E-3</v>
      </c>
      <c r="G1128" t="s">
        <v>1145</v>
      </c>
      <c r="H1128" t="s">
        <v>206</v>
      </c>
      <c r="I1128">
        <v>96.73</v>
      </c>
      <c r="J1128" s="1">
        <v>0.16390630602836609</v>
      </c>
      <c r="K1128" s="1">
        <v>9.9738903394255868E-2</v>
      </c>
      <c r="L1128" s="1">
        <v>0.10443864229765012</v>
      </c>
      <c r="M1128" s="1">
        <v>0.10109660893133975</v>
      </c>
      <c r="N1128" s="1">
        <v>1.71181520656257E-4</v>
      </c>
    </row>
    <row r="1129" spans="1:14" x14ac:dyDescent="0.35">
      <c r="A1129">
        <v>7820412</v>
      </c>
      <c r="B1129" t="s">
        <v>39</v>
      </c>
      <c r="C1129" t="s">
        <v>96</v>
      </c>
      <c r="D1129" t="s">
        <v>1207</v>
      </c>
      <c r="E1129" t="s">
        <v>1210</v>
      </c>
      <c r="F1129" s="6">
        <v>1.566579634464752E-3</v>
      </c>
      <c r="G1129" t="s">
        <v>802</v>
      </c>
      <c r="H1129" t="s">
        <v>1211</v>
      </c>
      <c r="I1129">
        <v>64.08</v>
      </c>
      <c r="J1129" s="1">
        <v>-0.11984343826770782</v>
      </c>
      <c r="K1129" s="1">
        <v>9.3211488250652744E-2</v>
      </c>
      <c r="L1129" s="1">
        <v>0.11467362924281985</v>
      </c>
      <c r="M1129" s="1">
        <v>0.10041775217877978</v>
      </c>
      <c r="N1129" s="1">
        <v>-1.8774428971442481E-4</v>
      </c>
    </row>
    <row r="1130" spans="1:14" x14ac:dyDescent="0.35">
      <c r="A1130">
        <v>7820412</v>
      </c>
      <c r="B1130" t="s">
        <v>39</v>
      </c>
      <c r="C1130" t="s">
        <v>96</v>
      </c>
      <c r="D1130" t="s">
        <v>1207</v>
      </c>
      <c r="E1130" t="s">
        <v>1212</v>
      </c>
      <c r="F1130" s="6">
        <v>5.2219321148825064E-4</v>
      </c>
      <c r="G1130" t="s">
        <v>1213</v>
      </c>
      <c r="H1130" t="s">
        <v>513</v>
      </c>
      <c r="I1130">
        <v>88.97</v>
      </c>
      <c r="J1130" s="1">
        <v>7.7778689563274384E-2</v>
      </c>
      <c r="K1130" s="1">
        <v>4.861618798955613E-2</v>
      </c>
      <c r="L1130" s="1">
        <v>4.5744125326370753E-2</v>
      </c>
      <c r="M1130" s="1">
        <v>4.647519582245431E-2</v>
      </c>
      <c r="N1130" s="1">
        <v>4.0615503688393935E-5</v>
      </c>
    </row>
    <row r="1131" spans="1:14" x14ac:dyDescent="0.35">
      <c r="A1131">
        <v>7820412</v>
      </c>
      <c r="B1131" t="s">
        <v>39</v>
      </c>
      <c r="C1131" t="s">
        <v>96</v>
      </c>
      <c r="D1131" t="s">
        <v>1207</v>
      </c>
      <c r="E1131" t="s">
        <v>1945</v>
      </c>
      <c r="F1131" s="6">
        <v>1.0443864229765013E-3</v>
      </c>
      <c r="G1131" t="s">
        <v>600</v>
      </c>
      <c r="H1131" t="s">
        <v>421</v>
      </c>
      <c r="I1131">
        <v>94.97</v>
      </c>
      <c r="J1131" s="1">
        <v>3.5785768181085587E-2</v>
      </c>
      <c r="K1131" s="1">
        <v>0.10036553524804177</v>
      </c>
      <c r="L1131" s="1">
        <v>9.8172323759791125E-2</v>
      </c>
      <c r="M1131" s="1">
        <v>9.9112273134077181E-2</v>
      </c>
      <c r="N1131" s="1">
        <v>3.7374170424110274E-5</v>
      </c>
    </row>
    <row r="1132" spans="1:14" x14ac:dyDescent="0.35">
      <c r="A1132">
        <v>7820412</v>
      </c>
      <c r="B1132" t="s">
        <v>39</v>
      </c>
      <c r="C1132" t="s">
        <v>96</v>
      </c>
      <c r="D1132" t="s">
        <v>1207</v>
      </c>
      <c r="E1132" t="s">
        <v>1214</v>
      </c>
      <c r="F1132" s="6">
        <v>1.0443864229765013E-3</v>
      </c>
      <c r="G1132" t="s">
        <v>898</v>
      </c>
      <c r="H1132" t="s">
        <v>226</v>
      </c>
      <c r="I1132">
        <v>80.03</v>
      </c>
      <c r="J1132" s="1">
        <v>-6.610320508480072E-2</v>
      </c>
      <c r="K1132" s="1">
        <v>8.3342036553524804E-2</v>
      </c>
      <c r="L1132" s="1">
        <v>7.9373368146214096E-2</v>
      </c>
      <c r="M1132" s="1">
        <v>8.3550913838120106E-2</v>
      </c>
      <c r="N1132" s="1">
        <v>-6.9037289905797092E-5</v>
      </c>
    </row>
    <row r="1133" spans="1:14" x14ac:dyDescent="0.35">
      <c r="A1133">
        <v>7820412</v>
      </c>
      <c r="B1133" t="s">
        <v>39</v>
      </c>
      <c r="C1133" t="s">
        <v>96</v>
      </c>
      <c r="D1133" t="s">
        <v>1207</v>
      </c>
      <c r="E1133" t="s">
        <v>1215</v>
      </c>
      <c r="F1133" s="6">
        <v>2.0887728459530026E-3</v>
      </c>
      <c r="G1133" t="s">
        <v>1123</v>
      </c>
      <c r="H1133" t="s">
        <v>1216</v>
      </c>
      <c r="I1133">
        <v>88.524999999999991</v>
      </c>
      <c r="J1133" s="1">
        <v>9.9208243191242218E-2</v>
      </c>
      <c r="K1133" s="1">
        <v>0.17629242819843344</v>
      </c>
      <c r="L1133" s="1">
        <v>0.19655352480417754</v>
      </c>
      <c r="M1133" s="1">
        <v>0.18485639686684072</v>
      </c>
      <c r="N1133" s="1">
        <v>2.0722348447256859E-4</v>
      </c>
    </row>
    <row r="1134" spans="1:14" x14ac:dyDescent="0.35">
      <c r="A1134">
        <v>7820412</v>
      </c>
      <c r="B1134" t="s">
        <v>39</v>
      </c>
      <c r="C1134" t="s">
        <v>96</v>
      </c>
      <c r="D1134" t="s">
        <v>1207</v>
      </c>
      <c r="E1134" t="s">
        <v>1221</v>
      </c>
      <c r="F1134" s="6">
        <v>5.2219321148825064E-4</v>
      </c>
      <c r="G1134" t="s">
        <v>1185</v>
      </c>
      <c r="H1134" t="s">
        <v>488</v>
      </c>
      <c r="I1134">
        <v>88.61999999999999</v>
      </c>
      <c r="J1134" s="1">
        <v>7.460922934114933E-4</v>
      </c>
      <c r="K1134" s="1">
        <v>4.2819843342036555E-2</v>
      </c>
      <c r="L1134" s="1">
        <v>4.6579634464751961E-2</v>
      </c>
      <c r="M1134" s="1">
        <v>4.6266317741055399E-2</v>
      </c>
      <c r="N1134" s="1">
        <v>3.8960433076318185E-7</v>
      </c>
    </row>
    <row r="1135" spans="1:14" x14ac:dyDescent="0.35">
      <c r="A1135">
        <v>7820412</v>
      </c>
      <c r="B1135" t="s">
        <v>39</v>
      </c>
      <c r="C1135" t="s">
        <v>96</v>
      </c>
      <c r="D1135" t="s">
        <v>1207</v>
      </c>
      <c r="E1135" t="s">
        <v>1222</v>
      </c>
      <c r="F1135" s="6">
        <v>1.0443864229765013E-3</v>
      </c>
      <c r="G1135" t="s">
        <v>220</v>
      </c>
      <c r="H1135" t="s">
        <v>205</v>
      </c>
      <c r="I1135">
        <v>69.589999999999989</v>
      </c>
      <c r="J1135" s="1">
        <v>-0.11466850340366364</v>
      </c>
      <c r="K1135" s="1">
        <v>7.1122715404699735E-2</v>
      </c>
      <c r="L1135" s="1">
        <v>8.0939947780678853E-2</v>
      </c>
      <c r="M1135" s="1">
        <v>7.2584856396866834E-2</v>
      </c>
      <c r="N1135" s="1">
        <v>-1.1975822809782103E-4</v>
      </c>
    </row>
    <row r="1136" spans="1:14" x14ac:dyDescent="0.35">
      <c r="A1136">
        <v>7820412</v>
      </c>
      <c r="B1136" t="s">
        <v>39</v>
      </c>
      <c r="C1136" t="s">
        <v>96</v>
      </c>
      <c r="D1136" t="s">
        <v>1207</v>
      </c>
      <c r="E1136" t="s">
        <v>834</v>
      </c>
      <c r="F1136" s="6">
        <v>1.0443864229765013E-3</v>
      </c>
      <c r="G1136" t="s">
        <v>538</v>
      </c>
      <c r="H1136" t="s">
        <v>470</v>
      </c>
      <c r="I1136">
        <v>77.460000000000008</v>
      </c>
      <c r="J1136" s="1">
        <v>-0.11697074770927429</v>
      </c>
      <c r="K1136" s="1">
        <v>8.7206266318537853E-2</v>
      </c>
      <c r="L1136" s="1">
        <v>7.3002610966057452E-2</v>
      </c>
      <c r="M1136" s="1">
        <v>8.0939947780678853E-2</v>
      </c>
      <c r="N1136" s="1">
        <v>-1.2216266079297577E-4</v>
      </c>
    </row>
    <row r="1137" spans="1:14" x14ac:dyDescent="0.35">
      <c r="A1137">
        <v>7820412</v>
      </c>
      <c r="B1137" t="s">
        <v>39</v>
      </c>
      <c r="C1137" t="s">
        <v>96</v>
      </c>
      <c r="D1137" t="s">
        <v>1207</v>
      </c>
      <c r="E1137" t="s">
        <v>1223</v>
      </c>
      <c r="F1137" s="6">
        <v>5.2219321148825064E-4</v>
      </c>
      <c r="G1137" t="s">
        <v>1134</v>
      </c>
      <c r="H1137" t="s">
        <v>1224</v>
      </c>
      <c r="I1137">
        <v>58.5</v>
      </c>
      <c r="J1137" s="1">
        <v>-0.22266252338886261</v>
      </c>
      <c r="K1137" s="1">
        <v>3.3159268929503917E-2</v>
      </c>
      <c r="L1137" s="1">
        <v>3.1488250652741509E-2</v>
      </c>
      <c r="M1137" s="1">
        <v>3.0600521396407881E-2</v>
      </c>
      <c r="N1137" s="1">
        <v>-1.1627285816650788E-4</v>
      </c>
    </row>
    <row r="1138" spans="1:14" x14ac:dyDescent="0.35">
      <c r="A1138">
        <v>7820412</v>
      </c>
      <c r="B1138" t="s">
        <v>39</v>
      </c>
      <c r="C1138" t="s">
        <v>96</v>
      </c>
      <c r="D1138" t="s">
        <v>1207</v>
      </c>
      <c r="E1138" t="s">
        <v>1225</v>
      </c>
      <c r="F1138" s="6">
        <v>1.0443864229765013E-3</v>
      </c>
      <c r="G1138" t="s">
        <v>1002</v>
      </c>
      <c r="H1138" t="s">
        <v>651</v>
      </c>
      <c r="I1138">
        <v>57.825000000000003</v>
      </c>
      <c r="J1138" s="1">
        <v>-0.27156224846839905</v>
      </c>
      <c r="K1138" s="1">
        <v>5.9738903394255874E-2</v>
      </c>
      <c r="L1138" s="1">
        <v>5.0026109660574407E-2</v>
      </c>
      <c r="M1138" s="1">
        <v>6.0469975483946635E-2</v>
      </c>
      <c r="N1138" s="1">
        <v>-2.8361592529336713E-4</v>
      </c>
    </row>
    <row r="1139" spans="1:14" x14ac:dyDescent="0.35">
      <c r="A1139">
        <v>7820412</v>
      </c>
      <c r="B1139" t="s">
        <v>39</v>
      </c>
      <c r="C1139" t="s">
        <v>96</v>
      </c>
      <c r="D1139" t="s">
        <v>1207</v>
      </c>
      <c r="E1139" t="s">
        <v>1228</v>
      </c>
      <c r="F1139" s="6">
        <v>1.0443864229765013E-3</v>
      </c>
      <c r="G1139" t="s">
        <v>508</v>
      </c>
      <c r="H1139" t="s">
        <v>572</v>
      </c>
      <c r="I1139">
        <v>90.11</v>
      </c>
      <c r="J1139" s="1">
        <v>0.13884632289409637</v>
      </c>
      <c r="K1139" s="1">
        <v>8.1879895561357705E-2</v>
      </c>
      <c r="L1139" s="1">
        <v>0.10422976501305482</v>
      </c>
      <c r="M1139" s="1">
        <v>9.4099215116575555E-2</v>
      </c>
      <c r="N1139" s="1">
        <v>1.4500921451080561E-4</v>
      </c>
    </row>
    <row r="1140" spans="1:14" x14ac:dyDescent="0.35">
      <c r="A1140">
        <v>7820412</v>
      </c>
      <c r="B1140" t="s">
        <v>39</v>
      </c>
      <c r="C1140" t="s">
        <v>96</v>
      </c>
      <c r="D1140" t="s">
        <v>1207</v>
      </c>
      <c r="E1140" t="s">
        <v>1229</v>
      </c>
      <c r="F1140" s="6">
        <v>5.2219321148825064E-4</v>
      </c>
      <c r="G1140" t="s">
        <v>1230</v>
      </c>
      <c r="H1140" t="s">
        <v>491</v>
      </c>
      <c r="I1140">
        <v>73.355000000000004</v>
      </c>
      <c r="J1140" s="1">
        <v>-3.7720423191785812E-2</v>
      </c>
      <c r="K1140" s="1">
        <v>3.7389033942558741E-2</v>
      </c>
      <c r="L1140" s="1">
        <v>4.1201044386422976E-2</v>
      </c>
      <c r="M1140" s="1">
        <v>3.8328982520041202E-2</v>
      </c>
      <c r="N1140" s="1">
        <v>-1.9697348925214522E-5</v>
      </c>
    </row>
    <row r="1141" spans="1:14" x14ac:dyDescent="0.35">
      <c r="A1141">
        <v>7820412</v>
      </c>
      <c r="B1141" t="s">
        <v>39</v>
      </c>
      <c r="C1141" t="s">
        <v>96</v>
      </c>
      <c r="D1141" t="s">
        <v>195</v>
      </c>
      <c r="E1141" t="s">
        <v>196</v>
      </c>
      <c r="F1141" s="6">
        <v>2.0887728459530026E-3</v>
      </c>
      <c r="G1141" t="s">
        <v>197</v>
      </c>
      <c r="H1141" t="s">
        <v>198</v>
      </c>
      <c r="I1141">
        <v>49.22</v>
      </c>
      <c r="J1141" s="1">
        <v>-0.20912352204322815</v>
      </c>
      <c r="K1141" s="1">
        <v>9.0861618798955615E-2</v>
      </c>
      <c r="L1141" s="1">
        <v>0.10861618798955613</v>
      </c>
      <c r="M1141" s="1">
        <v>0.10297649971187581</v>
      </c>
      <c r="N1141" s="1">
        <v>-4.3681153429394915E-4</v>
      </c>
    </row>
    <row r="1142" spans="1:14" x14ac:dyDescent="0.35">
      <c r="A1142">
        <v>7820412</v>
      </c>
      <c r="B1142" t="s">
        <v>39</v>
      </c>
      <c r="C1142" t="s">
        <v>96</v>
      </c>
      <c r="D1142" t="s">
        <v>1379</v>
      </c>
      <c r="E1142" t="s">
        <v>1946</v>
      </c>
      <c r="F1142" s="6">
        <v>1.0443864229765013E-3</v>
      </c>
      <c r="G1142" t="s">
        <v>241</v>
      </c>
      <c r="H1142" t="s">
        <v>206</v>
      </c>
      <c r="I1142">
        <v>92.050000000000011</v>
      </c>
      <c r="J1142" s="1">
        <v>0.26262897253036499</v>
      </c>
      <c r="K1142" s="1">
        <v>8.5117493472584849E-2</v>
      </c>
      <c r="L1142" s="1">
        <v>0.10443864229765012</v>
      </c>
      <c r="M1142" s="1">
        <v>9.608355091383812E-2</v>
      </c>
      <c r="N1142" s="1">
        <v>2.7428613319098173E-4</v>
      </c>
    </row>
    <row r="1143" spans="1:14" x14ac:dyDescent="0.35">
      <c r="A1143">
        <v>7820412</v>
      </c>
      <c r="B1143" t="s">
        <v>39</v>
      </c>
      <c r="C1143" t="s">
        <v>96</v>
      </c>
      <c r="D1143" t="s">
        <v>1570</v>
      </c>
      <c r="E1143" t="s">
        <v>1947</v>
      </c>
      <c r="F1143" s="6">
        <v>1.566579634464752E-3</v>
      </c>
      <c r="G1143" t="s">
        <v>508</v>
      </c>
      <c r="H1143" t="s">
        <v>969</v>
      </c>
      <c r="I1143">
        <v>90.465000000000003</v>
      </c>
      <c r="J1143" s="1">
        <v>0.13312646746635437</v>
      </c>
      <c r="K1143" s="1">
        <v>0.12281984334203656</v>
      </c>
      <c r="L1143" s="1">
        <v>0.15650130548302874</v>
      </c>
      <c r="M1143" s="1">
        <v>0.14177545691906004</v>
      </c>
      <c r="N1143" s="1">
        <v>2.0855321274102512E-4</v>
      </c>
    </row>
    <row r="1144" spans="1:14" x14ac:dyDescent="0.35">
      <c r="A1144">
        <v>7820412</v>
      </c>
      <c r="B1144" t="s">
        <v>39</v>
      </c>
      <c r="C1144" t="s">
        <v>96</v>
      </c>
      <c r="D1144" t="s">
        <v>824</v>
      </c>
      <c r="E1144" t="s">
        <v>1948</v>
      </c>
      <c r="F1144" s="6">
        <v>1.566579634464752E-3</v>
      </c>
      <c r="G1144" t="s">
        <v>783</v>
      </c>
      <c r="H1144" t="s">
        <v>1083</v>
      </c>
      <c r="I1144">
        <v>57.964999999999996</v>
      </c>
      <c r="J1144" s="1">
        <v>0</v>
      </c>
      <c r="K1144" s="1">
        <v>0.10511749347258485</v>
      </c>
      <c r="L1144" s="1">
        <v>9.7911227154047001E-2</v>
      </c>
      <c r="M1144" s="1">
        <v>8.4125327565962596E-2</v>
      </c>
      <c r="N1144" s="1">
        <v>0</v>
      </c>
    </row>
    <row r="1145" spans="1:14" x14ac:dyDescent="0.35">
      <c r="A1145">
        <v>7820412</v>
      </c>
      <c r="B1145" t="s">
        <v>39</v>
      </c>
      <c r="C1145" t="s">
        <v>96</v>
      </c>
      <c r="D1145" t="s">
        <v>824</v>
      </c>
      <c r="E1145" t="s">
        <v>1949</v>
      </c>
      <c r="F1145" s="6">
        <v>1.0443864229765013E-3</v>
      </c>
      <c r="G1145" t="s">
        <v>271</v>
      </c>
      <c r="H1145" t="s">
        <v>206</v>
      </c>
      <c r="I1145">
        <v>69.785000000000011</v>
      </c>
      <c r="J1145" s="1">
        <v>0</v>
      </c>
      <c r="K1145" s="1">
        <v>6.1723237597911228E-2</v>
      </c>
      <c r="L1145" s="1">
        <v>0.10443864229765012</v>
      </c>
      <c r="M1145" s="1">
        <v>5.6187988759332161E-2</v>
      </c>
      <c r="N1145" s="1">
        <v>0</v>
      </c>
    </row>
    <row r="1146" spans="1:14" x14ac:dyDescent="0.35">
      <c r="A1146">
        <v>7820412</v>
      </c>
      <c r="B1146" t="s">
        <v>39</v>
      </c>
      <c r="C1146" t="s">
        <v>96</v>
      </c>
      <c r="D1146" t="s">
        <v>472</v>
      </c>
      <c r="E1146" t="s">
        <v>1307</v>
      </c>
      <c r="F1146" s="6">
        <v>1.0443864229765013E-3</v>
      </c>
      <c r="G1146" t="s">
        <v>1308</v>
      </c>
      <c r="H1146" t="s">
        <v>1309</v>
      </c>
      <c r="I1146">
        <v>84.58</v>
      </c>
      <c r="J1146" s="1">
        <v>0.19337598979473114</v>
      </c>
      <c r="K1146" s="1">
        <v>6.6109660574412532E-2</v>
      </c>
      <c r="L1146" s="1">
        <v>0.10381201044386423</v>
      </c>
      <c r="M1146" s="1">
        <v>8.8355089790204788E-2</v>
      </c>
      <c r="N1146" s="1">
        <v>2.0195925827125967E-4</v>
      </c>
    </row>
    <row r="1147" spans="1:14" x14ac:dyDescent="0.35">
      <c r="A1147">
        <v>7820412</v>
      </c>
      <c r="B1147" t="s">
        <v>39</v>
      </c>
      <c r="C1147" t="s">
        <v>96</v>
      </c>
      <c r="D1147" t="s">
        <v>472</v>
      </c>
      <c r="E1147" t="s">
        <v>915</v>
      </c>
      <c r="F1147" s="6">
        <v>1.0443864229765013E-3</v>
      </c>
      <c r="G1147" t="s">
        <v>283</v>
      </c>
      <c r="H1147" t="s">
        <v>656</v>
      </c>
      <c r="I1147">
        <v>95.16</v>
      </c>
      <c r="J1147" s="1">
        <v>-6.1851833015680313E-3</v>
      </c>
      <c r="K1147" s="1">
        <v>0.10339425587467363</v>
      </c>
      <c r="L1147" s="1">
        <v>9.3994778067885115E-2</v>
      </c>
      <c r="M1147" s="1">
        <v>9.9425584280148499E-2</v>
      </c>
      <c r="N1147" s="1">
        <v>-6.459721463778623E-6</v>
      </c>
    </row>
    <row r="1148" spans="1:14" x14ac:dyDescent="0.35">
      <c r="A1148">
        <v>7820412</v>
      </c>
      <c r="B1148" t="s">
        <v>39</v>
      </c>
      <c r="C1148" t="s">
        <v>96</v>
      </c>
      <c r="D1148" t="s">
        <v>472</v>
      </c>
      <c r="E1148" t="s">
        <v>1313</v>
      </c>
      <c r="F1148" s="6">
        <v>5.2219321148825064E-4</v>
      </c>
      <c r="G1148" t="s">
        <v>1314</v>
      </c>
      <c r="H1148" t="s">
        <v>441</v>
      </c>
      <c r="I1148">
        <v>79.574999999999989</v>
      </c>
      <c r="J1148" s="1">
        <v>7.4187219142913818E-2</v>
      </c>
      <c r="K1148" s="1">
        <v>2.8929503916449086E-2</v>
      </c>
      <c r="L1148" s="1">
        <v>4.8929503916449089E-2</v>
      </c>
      <c r="M1148" s="1">
        <v>4.1566578837661142E-2</v>
      </c>
      <c r="N1148" s="1">
        <v>3.874006221562079E-5</v>
      </c>
    </row>
    <row r="1149" spans="1:14" x14ac:dyDescent="0.35">
      <c r="A1149">
        <v>7820412</v>
      </c>
      <c r="B1149" t="s">
        <v>39</v>
      </c>
      <c r="C1149" t="s">
        <v>96</v>
      </c>
      <c r="D1149" t="s">
        <v>472</v>
      </c>
      <c r="E1149" t="s">
        <v>1950</v>
      </c>
      <c r="F1149" s="6">
        <v>5.2219321148825064E-4</v>
      </c>
      <c r="G1149" t="s">
        <v>554</v>
      </c>
      <c r="H1149" t="s">
        <v>365</v>
      </c>
      <c r="I1149">
        <v>80.524999999999991</v>
      </c>
      <c r="J1149" s="1">
        <v>2.0115075632929802E-2</v>
      </c>
      <c r="K1149" s="1">
        <v>3.7597911227154043E-2</v>
      </c>
      <c r="L1149" s="1">
        <v>4.4647519582245429E-2</v>
      </c>
      <c r="M1149" s="1">
        <v>4.2036553524804177E-2</v>
      </c>
      <c r="N1149" s="1">
        <v>1.0503955944088669E-5</v>
      </c>
    </row>
    <row r="1150" spans="1:14" x14ac:dyDescent="0.35">
      <c r="A1150">
        <v>7820412</v>
      </c>
      <c r="B1150" t="s">
        <v>39</v>
      </c>
      <c r="C1150" t="s">
        <v>96</v>
      </c>
      <c r="D1150" t="s">
        <v>472</v>
      </c>
      <c r="E1150" t="s">
        <v>1951</v>
      </c>
      <c r="F1150" s="6">
        <v>5.2219321148825064E-4</v>
      </c>
      <c r="G1150" t="s">
        <v>221</v>
      </c>
      <c r="H1150" t="s">
        <v>313</v>
      </c>
      <c r="I1150">
        <v>86.279999999999987</v>
      </c>
      <c r="J1150" s="1">
        <v>0.10478399693965912</v>
      </c>
      <c r="K1150" s="1">
        <v>4.3394255874673625E-2</v>
      </c>
      <c r="L1150" s="1">
        <v>5.0966057441253258E-2</v>
      </c>
      <c r="M1150" s="1">
        <v>4.5065275745043244E-2</v>
      </c>
      <c r="N1150" s="1">
        <v>5.471749187449562E-5</v>
      </c>
    </row>
    <row r="1151" spans="1:14" x14ac:dyDescent="0.35">
      <c r="A1151">
        <v>7820412</v>
      </c>
      <c r="B1151" t="s">
        <v>39</v>
      </c>
      <c r="C1151" t="s">
        <v>96</v>
      </c>
      <c r="D1151" t="s">
        <v>472</v>
      </c>
      <c r="E1151" t="s">
        <v>1315</v>
      </c>
      <c r="F1151" s="6">
        <v>2.6109660574412533E-3</v>
      </c>
      <c r="G1151" t="s">
        <v>586</v>
      </c>
      <c r="H1151" t="s">
        <v>1316</v>
      </c>
      <c r="I1151">
        <v>61.17</v>
      </c>
      <c r="J1151" s="1">
        <v>-4.2392026633024216E-2</v>
      </c>
      <c r="K1151" s="1">
        <v>8.1201044386422977E-2</v>
      </c>
      <c r="L1151" s="1">
        <v>0.195822454308094</v>
      </c>
      <c r="M1151" s="1">
        <v>0.15979112470741372</v>
      </c>
      <c r="N1151" s="1">
        <v>-1.1068414264497184E-4</v>
      </c>
    </row>
    <row r="1152" spans="1:14" x14ac:dyDescent="0.35">
      <c r="A1152">
        <v>7820412</v>
      </c>
      <c r="B1152" t="s">
        <v>39</v>
      </c>
      <c r="C1152" t="s">
        <v>96</v>
      </c>
      <c r="D1152" t="s">
        <v>472</v>
      </c>
      <c r="E1152" t="s">
        <v>919</v>
      </c>
      <c r="F1152" s="6">
        <v>1.566579634464752E-3</v>
      </c>
      <c r="G1152" t="s">
        <v>438</v>
      </c>
      <c r="H1152" t="s">
        <v>325</v>
      </c>
      <c r="I1152">
        <v>62.1</v>
      </c>
      <c r="J1152" s="1">
        <v>-5.0801310688257217E-2</v>
      </c>
      <c r="K1152" s="1">
        <v>8.2088772845953006E-2</v>
      </c>
      <c r="L1152" s="1">
        <v>0.11263707571801568</v>
      </c>
      <c r="M1152" s="1">
        <v>9.7284592909850282E-2</v>
      </c>
      <c r="N1152" s="1">
        <v>-7.9584298728340298E-5</v>
      </c>
    </row>
    <row r="1153" spans="1:14" x14ac:dyDescent="0.35">
      <c r="A1153">
        <v>7820412</v>
      </c>
      <c r="B1153" t="s">
        <v>39</v>
      </c>
      <c r="C1153" t="s">
        <v>96</v>
      </c>
      <c r="D1153" t="s">
        <v>472</v>
      </c>
      <c r="E1153" t="s">
        <v>920</v>
      </c>
      <c r="F1153" s="6">
        <v>5.2219321148825064E-4</v>
      </c>
      <c r="G1153" t="s">
        <v>921</v>
      </c>
      <c r="H1153" t="s">
        <v>922</v>
      </c>
      <c r="I1153">
        <v>78.69</v>
      </c>
      <c r="J1153" s="1">
        <v>4.7870069742202759E-2</v>
      </c>
      <c r="K1153" s="1">
        <v>2.5326370757180156E-2</v>
      </c>
      <c r="L1153" s="1">
        <v>4.9503916449086159E-2</v>
      </c>
      <c r="M1153" s="1">
        <v>4.1148826658881366E-2</v>
      </c>
      <c r="N1153" s="1">
        <v>2.4997425452847392E-5</v>
      </c>
    </row>
    <row r="1154" spans="1:14" x14ac:dyDescent="0.35">
      <c r="A1154">
        <v>7820412</v>
      </c>
      <c r="B1154" t="s">
        <v>39</v>
      </c>
      <c r="C1154" t="s">
        <v>96</v>
      </c>
      <c r="D1154" t="s">
        <v>472</v>
      </c>
      <c r="E1154" t="s">
        <v>1317</v>
      </c>
      <c r="F1154" s="6">
        <v>1.0443864229765013E-3</v>
      </c>
      <c r="G1154" t="s">
        <v>1318</v>
      </c>
      <c r="H1154" t="s">
        <v>600</v>
      </c>
      <c r="I1154">
        <v>79.35499999999999</v>
      </c>
      <c r="J1154" s="1">
        <v>7.8235529363155365E-2</v>
      </c>
      <c r="K1154" s="1">
        <v>5.3681462140992162E-2</v>
      </c>
      <c r="L1154" s="1">
        <v>0.10036553524804177</v>
      </c>
      <c r="M1154" s="1">
        <v>8.2819846529250979E-2</v>
      </c>
      <c r="N1154" s="1">
        <v>8.1708124661258866E-5</v>
      </c>
    </row>
    <row r="1155" spans="1:14" x14ac:dyDescent="0.35">
      <c r="A1155">
        <v>7820412</v>
      </c>
      <c r="B1155" t="s">
        <v>39</v>
      </c>
      <c r="C1155" t="s">
        <v>96</v>
      </c>
      <c r="D1155" t="s">
        <v>472</v>
      </c>
      <c r="E1155" t="s">
        <v>480</v>
      </c>
      <c r="F1155" s="6">
        <v>1.0443864229765013E-3</v>
      </c>
      <c r="G1155" t="s">
        <v>709</v>
      </c>
      <c r="H1155" t="s">
        <v>447</v>
      </c>
      <c r="I1155">
        <v>60.314999999999998</v>
      </c>
      <c r="J1155" s="1">
        <v>6.1469264328479767E-3</v>
      </c>
      <c r="K1155" s="1">
        <v>4.2402088772845951E-2</v>
      </c>
      <c r="L1155" s="1">
        <v>8.3133159268929502E-2</v>
      </c>
      <c r="M1155" s="1">
        <v>6.3080941541387894E-2</v>
      </c>
      <c r="N1155" s="1">
        <v>6.419766509501803E-6</v>
      </c>
    </row>
    <row r="1156" spans="1:14" x14ac:dyDescent="0.35">
      <c r="A1156">
        <v>7820412</v>
      </c>
      <c r="B1156" t="s">
        <v>39</v>
      </c>
      <c r="C1156" t="s">
        <v>96</v>
      </c>
      <c r="D1156" t="s">
        <v>472</v>
      </c>
      <c r="E1156" t="s">
        <v>923</v>
      </c>
      <c r="F1156" s="6">
        <v>1.0443864229765013E-3</v>
      </c>
      <c r="G1156" t="s">
        <v>656</v>
      </c>
      <c r="H1156" t="s">
        <v>924</v>
      </c>
      <c r="I1156">
        <v>94.484999999999999</v>
      </c>
      <c r="J1156" s="1">
        <v>0.15743543207645416</v>
      </c>
      <c r="K1156" s="1">
        <v>9.3994778067885115E-2</v>
      </c>
      <c r="L1156" s="1">
        <v>0.10266318537859007</v>
      </c>
      <c r="M1156" s="1">
        <v>9.8694516971279372E-2</v>
      </c>
      <c r="N1156" s="1">
        <v>1.644234277560879E-4</v>
      </c>
    </row>
    <row r="1157" spans="1:14" x14ac:dyDescent="0.35">
      <c r="A1157">
        <v>7820412</v>
      </c>
      <c r="B1157" t="s">
        <v>39</v>
      </c>
      <c r="C1157" t="s">
        <v>96</v>
      </c>
      <c r="D1157" t="s">
        <v>472</v>
      </c>
      <c r="E1157" t="s">
        <v>925</v>
      </c>
      <c r="F1157" s="6">
        <v>5.2219321148825064E-4</v>
      </c>
      <c r="G1157" t="s">
        <v>926</v>
      </c>
      <c r="H1157" t="s">
        <v>502</v>
      </c>
      <c r="I1157">
        <v>62.11</v>
      </c>
      <c r="J1157" s="1">
        <v>-5.7911250740289688E-2</v>
      </c>
      <c r="K1157" s="1">
        <v>1.9112271540469974E-2</v>
      </c>
      <c r="L1157" s="1">
        <v>4.0835509138381201E-2</v>
      </c>
      <c r="M1157" s="1">
        <v>3.2428197636616758E-2</v>
      </c>
      <c r="N1157" s="1">
        <v>-3.0240862005373204E-5</v>
      </c>
    </row>
    <row r="1158" spans="1:14" x14ac:dyDescent="0.35">
      <c r="A1158">
        <v>7820412</v>
      </c>
      <c r="B1158" t="s">
        <v>39</v>
      </c>
      <c r="C1158" t="s">
        <v>96</v>
      </c>
      <c r="D1158" t="s">
        <v>472</v>
      </c>
      <c r="E1158" t="s">
        <v>930</v>
      </c>
      <c r="F1158" s="6">
        <v>1.566579634464752E-3</v>
      </c>
      <c r="G1158" t="s">
        <v>931</v>
      </c>
      <c r="H1158" t="s">
        <v>502</v>
      </c>
      <c r="I1158">
        <v>71.66</v>
      </c>
      <c r="J1158" s="1">
        <v>-4.4877175241708755E-2</v>
      </c>
      <c r="K1158" s="1">
        <v>7.6449086161879898E-2</v>
      </c>
      <c r="L1158" s="1">
        <v>0.12250652741514362</v>
      </c>
      <c r="M1158" s="1">
        <v>0.11232375501030108</v>
      </c>
      <c r="N1158" s="1">
        <v>-7.0303668785966718E-5</v>
      </c>
    </row>
    <row r="1159" spans="1:14" x14ac:dyDescent="0.35">
      <c r="A1159">
        <v>7820412</v>
      </c>
      <c r="B1159" t="s">
        <v>39</v>
      </c>
      <c r="C1159" t="s">
        <v>96</v>
      </c>
      <c r="D1159" t="s">
        <v>472</v>
      </c>
      <c r="E1159" t="s">
        <v>1320</v>
      </c>
      <c r="F1159" s="6">
        <v>5.2219321148825064E-4</v>
      </c>
      <c r="G1159" t="s">
        <v>206</v>
      </c>
      <c r="H1159" t="s">
        <v>429</v>
      </c>
      <c r="I1159">
        <v>98.534999999999997</v>
      </c>
      <c r="J1159" s="1">
        <v>7.2158657014369965E-2</v>
      </c>
      <c r="K1159" s="1">
        <v>5.2219321148825062E-2</v>
      </c>
      <c r="L1159" s="1">
        <v>5.1853785900783288E-2</v>
      </c>
      <c r="M1159" s="1">
        <v>5.1488249855937904E-2</v>
      </c>
      <c r="N1159" s="1">
        <v>3.7680760843013035E-5</v>
      </c>
    </row>
    <row r="1160" spans="1:14" x14ac:dyDescent="0.35">
      <c r="A1160">
        <v>7820412</v>
      </c>
      <c r="B1160" t="s">
        <v>39</v>
      </c>
      <c r="C1160" t="s">
        <v>96</v>
      </c>
      <c r="D1160" t="s">
        <v>472</v>
      </c>
      <c r="E1160" t="s">
        <v>624</v>
      </c>
      <c r="F1160" s="6">
        <v>3.133159268929504E-3</v>
      </c>
      <c r="G1160" t="s">
        <v>625</v>
      </c>
      <c r="H1160" t="s">
        <v>328</v>
      </c>
      <c r="I1160">
        <v>76.569999999999993</v>
      </c>
      <c r="J1160" s="1">
        <v>7.4926681816577911E-2</v>
      </c>
      <c r="K1160" s="1">
        <v>0.14882506527415143</v>
      </c>
      <c r="L1160" s="1">
        <v>0.29577023498694521</v>
      </c>
      <c r="M1160" s="1">
        <v>0.23999999521917836</v>
      </c>
      <c r="N1160" s="1">
        <v>2.3475722762374281E-4</v>
      </c>
    </row>
    <row r="1161" spans="1:14" x14ac:dyDescent="0.35">
      <c r="A1161">
        <v>7820412</v>
      </c>
      <c r="B1161" t="s">
        <v>39</v>
      </c>
      <c r="C1161" t="s">
        <v>96</v>
      </c>
      <c r="D1161" t="s">
        <v>472</v>
      </c>
      <c r="E1161" t="s">
        <v>774</v>
      </c>
      <c r="F1161" s="6">
        <v>3.6553524804177544E-3</v>
      </c>
      <c r="G1161" t="s">
        <v>775</v>
      </c>
      <c r="H1161" t="s">
        <v>436</v>
      </c>
      <c r="I1161">
        <v>67.92</v>
      </c>
      <c r="J1161" s="1">
        <v>6.4938021823763847E-3</v>
      </c>
      <c r="K1161" s="1">
        <v>0.12939947780678851</v>
      </c>
      <c r="L1161" s="1">
        <v>0.30120104438642298</v>
      </c>
      <c r="M1161" s="1">
        <v>0.24819843899799077</v>
      </c>
      <c r="N1161" s="1">
        <v>2.3737135914691743E-5</v>
      </c>
    </row>
    <row r="1162" spans="1:14" x14ac:dyDescent="0.35">
      <c r="A1162">
        <v>7820412</v>
      </c>
      <c r="B1162" t="s">
        <v>39</v>
      </c>
      <c r="C1162" t="s">
        <v>96</v>
      </c>
      <c r="D1162" t="s">
        <v>472</v>
      </c>
      <c r="E1162" t="s">
        <v>473</v>
      </c>
      <c r="F1162" s="6">
        <v>1.0443864229765013E-3</v>
      </c>
      <c r="G1162" t="s">
        <v>474</v>
      </c>
      <c r="H1162" t="s">
        <v>475</v>
      </c>
      <c r="I1162">
        <v>55.35</v>
      </c>
      <c r="J1162" s="1">
        <v>-9.0270496904850006E-2</v>
      </c>
      <c r="K1162" s="1">
        <v>3.676240208877285E-2</v>
      </c>
      <c r="L1162" s="1">
        <v>7.1018276762402091E-2</v>
      </c>
      <c r="M1162" s="1">
        <v>5.7859009426505383E-2</v>
      </c>
      <c r="N1162" s="1">
        <v>-9.4277281362767631E-5</v>
      </c>
    </row>
    <row r="1163" spans="1:14" x14ac:dyDescent="0.35">
      <c r="A1163">
        <v>7820412</v>
      </c>
      <c r="B1163" t="s">
        <v>39</v>
      </c>
      <c r="C1163" t="s">
        <v>96</v>
      </c>
      <c r="D1163" t="s">
        <v>472</v>
      </c>
      <c r="E1163" t="s">
        <v>626</v>
      </c>
      <c r="F1163" s="6">
        <v>2.0887728459530026E-3</v>
      </c>
      <c r="G1163" t="s">
        <v>627</v>
      </c>
      <c r="H1163" t="s">
        <v>628</v>
      </c>
      <c r="I1163">
        <v>67.709999999999994</v>
      </c>
      <c r="J1163" s="1">
        <v>2.0955594256520271E-2</v>
      </c>
      <c r="K1163" s="1">
        <v>6.5169712793733681E-2</v>
      </c>
      <c r="L1163" s="1">
        <v>0.1750391644908616</v>
      </c>
      <c r="M1163" s="1">
        <v>0.14140991529658942</v>
      </c>
      <c r="N1163" s="1">
        <v>4.3771476253828243E-5</v>
      </c>
    </row>
    <row r="1164" spans="1:14" x14ac:dyDescent="0.35">
      <c r="A1164">
        <v>7820412</v>
      </c>
      <c r="B1164" t="s">
        <v>39</v>
      </c>
      <c r="C1164" t="s">
        <v>96</v>
      </c>
      <c r="D1164" t="s">
        <v>472</v>
      </c>
      <c r="E1164" t="s">
        <v>1321</v>
      </c>
      <c r="F1164" s="6">
        <v>5.2219321148825064E-4</v>
      </c>
      <c r="G1164" t="s">
        <v>1322</v>
      </c>
      <c r="H1164" t="s">
        <v>364</v>
      </c>
      <c r="I1164">
        <v>65.37</v>
      </c>
      <c r="J1164" s="1">
        <v>-7.509276270866394E-2</v>
      </c>
      <c r="K1164" s="1">
        <v>2.6214099216710182E-2</v>
      </c>
      <c r="L1164" s="1">
        <v>4.1775456919060053E-2</v>
      </c>
      <c r="M1164" s="1">
        <v>3.4203655352480419E-2</v>
      </c>
      <c r="N1164" s="1">
        <v>-3.9212930918362372E-5</v>
      </c>
    </row>
    <row r="1165" spans="1:14" x14ac:dyDescent="0.35">
      <c r="A1165">
        <v>7820412</v>
      </c>
      <c r="B1165" t="s">
        <v>39</v>
      </c>
      <c r="C1165" t="s">
        <v>96</v>
      </c>
      <c r="D1165" t="s">
        <v>472</v>
      </c>
      <c r="E1165" t="s">
        <v>935</v>
      </c>
      <c r="F1165" s="6">
        <v>1.566579634464752E-3</v>
      </c>
      <c r="G1165" t="s">
        <v>936</v>
      </c>
      <c r="H1165" t="s">
        <v>223</v>
      </c>
      <c r="I1165">
        <v>64.875</v>
      </c>
      <c r="J1165" s="1">
        <v>-7.7800966799259186E-2</v>
      </c>
      <c r="K1165" s="1">
        <v>8.0052219321148824E-2</v>
      </c>
      <c r="L1165" s="1">
        <v>0.1231331592689295</v>
      </c>
      <c r="M1165" s="1">
        <v>0.10167102066717322</v>
      </c>
      <c r="N1165" s="1">
        <v>-1.2188141012938776E-4</v>
      </c>
    </row>
    <row r="1166" spans="1:14" x14ac:dyDescent="0.35">
      <c r="A1166">
        <v>7820412</v>
      </c>
      <c r="B1166" t="s">
        <v>39</v>
      </c>
      <c r="C1166" t="s">
        <v>96</v>
      </c>
      <c r="D1166" t="s">
        <v>472</v>
      </c>
      <c r="E1166" t="s">
        <v>937</v>
      </c>
      <c r="F1166" s="6">
        <v>5.2219321148825064E-4</v>
      </c>
      <c r="G1166" t="s">
        <v>938</v>
      </c>
      <c r="H1166" t="s">
        <v>887</v>
      </c>
      <c r="I1166">
        <v>65.03</v>
      </c>
      <c r="J1166" s="1">
        <v>5.7233101688325405E-3</v>
      </c>
      <c r="K1166" s="1">
        <v>1.8851174934725847E-2</v>
      </c>
      <c r="L1166" s="1">
        <v>4.4334203655352483E-2</v>
      </c>
      <c r="M1166" s="1">
        <v>3.3942558746736289E-2</v>
      </c>
      <c r="N1166" s="1">
        <v>2.9886737174060262E-6</v>
      </c>
    </row>
    <row r="1167" spans="1:14" x14ac:dyDescent="0.35">
      <c r="A1167">
        <v>7820412</v>
      </c>
      <c r="B1167" t="s">
        <v>39</v>
      </c>
      <c r="C1167" t="s">
        <v>96</v>
      </c>
      <c r="D1167" t="s">
        <v>472</v>
      </c>
      <c r="E1167" t="s">
        <v>939</v>
      </c>
      <c r="F1167" s="6">
        <v>5.2219321148825064E-4</v>
      </c>
      <c r="G1167" t="s">
        <v>917</v>
      </c>
      <c r="H1167" t="s">
        <v>806</v>
      </c>
      <c r="I1167">
        <v>75.06</v>
      </c>
      <c r="J1167" s="1">
        <v>5.0873693078756332E-2</v>
      </c>
      <c r="K1167" s="1">
        <v>3.0913838120104439E-2</v>
      </c>
      <c r="L1167" s="1">
        <v>4.647519582245431E-2</v>
      </c>
      <c r="M1167" s="1">
        <v>3.9216709385964013E-2</v>
      </c>
      <c r="N1167" s="1">
        <v>2.6565897169063359E-5</v>
      </c>
    </row>
    <row r="1168" spans="1:14" x14ac:dyDescent="0.35">
      <c r="A1168">
        <v>7820412</v>
      </c>
      <c r="B1168" t="s">
        <v>39</v>
      </c>
      <c r="C1168" t="s">
        <v>96</v>
      </c>
      <c r="D1168" t="s">
        <v>472</v>
      </c>
      <c r="E1168" t="s">
        <v>940</v>
      </c>
      <c r="F1168" s="6">
        <v>1.0443864229765013E-3</v>
      </c>
      <c r="G1168" t="s">
        <v>941</v>
      </c>
      <c r="H1168" t="s">
        <v>786</v>
      </c>
      <c r="I1168">
        <v>76.135000000000005</v>
      </c>
      <c r="J1168" s="1">
        <v>0.13747322559356689</v>
      </c>
      <c r="K1168" s="1">
        <v>5.9530026109660572E-2</v>
      </c>
      <c r="L1168" s="1">
        <v>0.10172323759791123</v>
      </c>
      <c r="M1168" s="1">
        <v>7.9582242243594975E-2</v>
      </c>
      <c r="N1168" s="1">
        <v>1.4357517033270693E-4</v>
      </c>
    </row>
    <row r="1169" spans="1:14" x14ac:dyDescent="0.35">
      <c r="A1169">
        <v>7820412</v>
      </c>
      <c r="B1169" t="s">
        <v>39</v>
      </c>
      <c r="C1169" t="s">
        <v>96</v>
      </c>
      <c r="D1169" t="s">
        <v>472</v>
      </c>
      <c r="E1169" t="s">
        <v>162</v>
      </c>
      <c r="F1169" s="6">
        <v>5.2219321148825064E-4</v>
      </c>
      <c r="G1169" t="s">
        <v>890</v>
      </c>
      <c r="H1169" t="s">
        <v>718</v>
      </c>
      <c r="I1169">
        <v>71.509999999999991</v>
      </c>
      <c r="J1169" s="1">
        <v>-0.11943843215703964</v>
      </c>
      <c r="K1169" s="1">
        <v>2.0783289817232375E-2</v>
      </c>
      <c r="L1169" s="1">
        <v>4.3968668407310708E-2</v>
      </c>
      <c r="M1169" s="1">
        <v>3.7336814621409919E-2</v>
      </c>
      <c r="N1169" s="1">
        <v>-6.2369938463206084E-5</v>
      </c>
    </row>
    <row r="1170" spans="1:14" x14ac:dyDescent="0.35">
      <c r="A1170">
        <v>7820412</v>
      </c>
      <c r="B1170" t="s">
        <v>39</v>
      </c>
      <c r="C1170" t="s">
        <v>96</v>
      </c>
      <c r="D1170" t="s">
        <v>472</v>
      </c>
      <c r="E1170" t="s">
        <v>942</v>
      </c>
      <c r="F1170" s="6">
        <v>5.2219321148825064E-4</v>
      </c>
      <c r="G1170" t="s">
        <v>285</v>
      </c>
      <c r="H1170" t="s">
        <v>447</v>
      </c>
      <c r="I1170">
        <v>70.78</v>
      </c>
      <c r="J1170" s="1">
        <v>-8.3882875740528107E-2</v>
      </c>
      <c r="K1170" s="1">
        <v>2.1723237597911227E-2</v>
      </c>
      <c r="L1170" s="1">
        <v>4.1566579634464751E-2</v>
      </c>
      <c r="M1170" s="1">
        <v>3.6971280966975356E-2</v>
      </c>
      <c r="N1170" s="1">
        <v>-4.380306827181624E-5</v>
      </c>
    </row>
    <row r="1171" spans="1:14" x14ac:dyDescent="0.35">
      <c r="A1171">
        <v>7820412</v>
      </c>
      <c r="B1171" t="s">
        <v>39</v>
      </c>
      <c r="C1171" t="s">
        <v>96</v>
      </c>
      <c r="D1171" t="s">
        <v>472</v>
      </c>
      <c r="E1171" t="s">
        <v>950</v>
      </c>
      <c r="F1171" s="6">
        <v>5.2219321148825064E-4</v>
      </c>
      <c r="G1171" t="s">
        <v>206</v>
      </c>
      <c r="H1171" t="s">
        <v>206</v>
      </c>
      <c r="I1171">
        <v>98.84</v>
      </c>
      <c r="J1171" s="1">
        <v>0.14923690259456635</v>
      </c>
      <c r="K1171" s="1">
        <v>5.2219321148825062E-2</v>
      </c>
      <c r="L1171" s="1">
        <v>5.2219321148825062E-2</v>
      </c>
      <c r="M1171" s="1">
        <v>5.1592690888646375E-2</v>
      </c>
      <c r="N1171" s="1">
        <v>7.7930497438415838E-5</v>
      </c>
    </row>
    <row r="1172" spans="1:14" x14ac:dyDescent="0.35">
      <c r="A1172">
        <v>7820412</v>
      </c>
      <c r="B1172" t="s">
        <v>39</v>
      </c>
      <c r="C1172" t="s">
        <v>96</v>
      </c>
      <c r="D1172" t="s">
        <v>472</v>
      </c>
      <c r="E1172" t="s">
        <v>1323</v>
      </c>
      <c r="F1172" s="6">
        <v>2.6109660574412533E-3</v>
      </c>
      <c r="G1172" t="s">
        <v>285</v>
      </c>
      <c r="H1172" t="s">
        <v>173</v>
      </c>
      <c r="I1172">
        <v>69.48</v>
      </c>
      <c r="J1172" s="1">
        <v>-3.2772041857242584E-2</v>
      </c>
      <c r="K1172" s="1">
        <v>0.10861618798955613</v>
      </c>
      <c r="L1172" s="1">
        <v>0.20052219321148826</v>
      </c>
      <c r="M1172" s="1">
        <v>0.18146214099216709</v>
      </c>
      <c r="N1172" s="1">
        <v>-8.5566688922304404E-5</v>
      </c>
    </row>
    <row r="1173" spans="1:14" x14ac:dyDescent="0.35">
      <c r="A1173">
        <v>7820412</v>
      </c>
      <c r="B1173" t="s">
        <v>39</v>
      </c>
      <c r="C1173" t="s">
        <v>96</v>
      </c>
      <c r="D1173" t="s">
        <v>472</v>
      </c>
      <c r="E1173" t="s">
        <v>629</v>
      </c>
      <c r="F1173" s="6">
        <v>5.2219321148825064E-4</v>
      </c>
      <c r="G1173" t="s">
        <v>630</v>
      </c>
      <c r="H1173" t="s">
        <v>631</v>
      </c>
      <c r="I1173">
        <v>64.77000000000001</v>
      </c>
      <c r="J1173" s="1">
        <v>5.2010636776685715E-2</v>
      </c>
      <c r="K1173" s="1">
        <v>1.8694516971279371E-2</v>
      </c>
      <c r="L1173" s="1">
        <v>4.5169712793733677E-2</v>
      </c>
      <c r="M1173" s="1">
        <v>3.3838121698045856E-2</v>
      </c>
      <c r="N1173" s="1">
        <v>2.7159601449966429E-5</v>
      </c>
    </row>
    <row r="1174" spans="1:14" x14ac:dyDescent="0.35">
      <c r="A1174">
        <v>7820412</v>
      </c>
      <c r="B1174" t="s">
        <v>39</v>
      </c>
      <c r="C1174" t="s">
        <v>96</v>
      </c>
      <c r="D1174" t="s">
        <v>472</v>
      </c>
      <c r="E1174" t="s">
        <v>632</v>
      </c>
      <c r="F1174" s="6">
        <v>6.2663185378590081E-3</v>
      </c>
      <c r="G1174" t="s">
        <v>633</v>
      </c>
      <c r="H1174" t="s">
        <v>612</v>
      </c>
      <c r="I1174">
        <v>64.789999999999992</v>
      </c>
      <c r="J1174" s="1">
        <v>-6.1622738838195801E-2</v>
      </c>
      <c r="K1174" s="1">
        <v>0.21368146214099218</v>
      </c>
      <c r="L1174" s="1">
        <v>0.4536814621409922</v>
      </c>
      <c r="M1174" s="1">
        <v>0.40543079027619128</v>
      </c>
      <c r="N1174" s="1">
        <v>-3.8614771073543062E-4</v>
      </c>
    </row>
    <row r="1175" spans="1:14" x14ac:dyDescent="0.35">
      <c r="A1175">
        <v>7820412</v>
      </c>
      <c r="B1175" t="s">
        <v>39</v>
      </c>
      <c r="C1175" t="s">
        <v>96</v>
      </c>
      <c r="D1175" t="s">
        <v>472</v>
      </c>
      <c r="E1175" t="s">
        <v>951</v>
      </c>
      <c r="F1175" s="6">
        <v>1.566579634464752E-3</v>
      </c>
      <c r="G1175" t="s">
        <v>952</v>
      </c>
      <c r="H1175" t="s">
        <v>436</v>
      </c>
      <c r="I1175">
        <v>64.45</v>
      </c>
      <c r="J1175" s="1">
        <v>5.4461367428302765E-2</v>
      </c>
      <c r="K1175" s="1">
        <v>5.8276762402088782E-2</v>
      </c>
      <c r="L1175" s="1">
        <v>0.12908616187989558</v>
      </c>
      <c r="M1175" s="1">
        <v>0.10088773084994085</v>
      </c>
      <c r="N1175" s="1">
        <v>8.5318069078281098E-5</v>
      </c>
    </row>
    <row r="1176" spans="1:14" x14ac:dyDescent="0.35">
      <c r="A1176">
        <v>7820412</v>
      </c>
      <c r="B1176" t="s">
        <v>39</v>
      </c>
      <c r="C1176" t="s">
        <v>96</v>
      </c>
      <c r="D1176" t="s">
        <v>472</v>
      </c>
      <c r="E1176" t="s">
        <v>776</v>
      </c>
      <c r="F1176" s="6">
        <v>1.566579634464752E-3</v>
      </c>
      <c r="G1176" t="s">
        <v>336</v>
      </c>
      <c r="H1176" t="s">
        <v>777</v>
      </c>
      <c r="I1176">
        <v>55.67</v>
      </c>
      <c r="J1176" s="1">
        <v>-2.366967685520649E-2</v>
      </c>
      <c r="K1176" s="1">
        <v>6.0313315926892951E-2</v>
      </c>
      <c r="L1176" s="1">
        <v>0.11984334203655353</v>
      </c>
      <c r="M1176" s="1">
        <v>8.7258486834892096E-2</v>
      </c>
      <c r="N1176" s="1">
        <v>-3.7080433715728185E-5</v>
      </c>
    </row>
    <row r="1177" spans="1:14" x14ac:dyDescent="0.35">
      <c r="A1177">
        <v>7820412</v>
      </c>
      <c r="B1177" t="s">
        <v>39</v>
      </c>
      <c r="C1177" t="s">
        <v>96</v>
      </c>
      <c r="D1177" t="s">
        <v>472</v>
      </c>
      <c r="E1177" t="s">
        <v>778</v>
      </c>
      <c r="F1177" s="6">
        <v>4.1775456919060051E-3</v>
      </c>
      <c r="G1177" t="s">
        <v>779</v>
      </c>
      <c r="H1177" t="s">
        <v>730</v>
      </c>
      <c r="I1177">
        <v>67.13</v>
      </c>
      <c r="J1177" s="1">
        <v>-3.5746410489082336E-2</v>
      </c>
      <c r="K1177" s="1">
        <v>0.1754569190600522</v>
      </c>
      <c r="L1177" s="1">
        <v>0.33587467362924284</v>
      </c>
      <c r="M1177" s="1">
        <v>0.28031330955246408</v>
      </c>
      <c r="N1177" s="1">
        <v>-1.4933226313976954E-4</v>
      </c>
    </row>
    <row r="1178" spans="1:14" x14ac:dyDescent="0.35">
      <c r="A1178">
        <v>7820412</v>
      </c>
      <c r="B1178" t="s">
        <v>39</v>
      </c>
      <c r="C1178" t="s">
        <v>96</v>
      </c>
      <c r="D1178" t="s">
        <v>472</v>
      </c>
      <c r="E1178" t="s">
        <v>1326</v>
      </c>
      <c r="F1178" s="6">
        <v>3.6553524804177544E-3</v>
      </c>
      <c r="G1178" t="s">
        <v>1327</v>
      </c>
      <c r="H1178" t="s">
        <v>1328</v>
      </c>
      <c r="I1178">
        <v>59.195</v>
      </c>
      <c r="J1178" s="1">
        <v>-5.3150594234466553E-2</v>
      </c>
      <c r="K1178" s="1">
        <v>0.14182767624020887</v>
      </c>
      <c r="L1178" s="1">
        <v>0.2650130548302872</v>
      </c>
      <c r="M1178" s="1">
        <v>0.21639686962954369</v>
      </c>
      <c r="N1178" s="1">
        <v>-1.942841564706349E-4</v>
      </c>
    </row>
    <row r="1179" spans="1:14" x14ac:dyDescent="0.35">
      <c r="A1179">
        <v>7820412</v>
      </c>
      <c r="B1179" t="s">
        <v>39</v>
      </c>
      <c r="C1179" t="s">
        <v>96</v>
      </c>
      <c r="D1179" t="s">
        <v>472</v>
      </c>
      <c r="E1179" t="s">
        <v>634</v>
      </c>
      <c r="F1179" s="6">
        <v>3.6553524804177544E-3</v>
      </c>
      <c r="G1179" t="s">
        <v>635</v>
      </c>
      <c r="H1179" t="s">
        <v>561</v>
      </c>
      <c r="I1179">
        <v>62.984999999999999</v>
      </c>
      <c r="J1179" s="1">
        <v>-6.8052761256694794E-2</v>
      </c>
      <c r="K1179" s="1">
        <v>0.14986945169712793</v>
      </c>
      <c r="L1179" s="1">
        <v>0.26355091383812007</v>
      </c>
      <c r="M1179" s="1">
        <v>0.22992167659590199</v>
      </c>
      <c r="N1179" s="1">
        <v>-2.4875682965893659E-4</v>
      </c>
    </row>
    <row r="1180" spans="1:14" x14ac:dyDescent="0.35">
      <c r="A1180">
        <v>7820412</v>
      </c>
      <c r="B1180" t="s">
        <v>39</v>
      </c>
      <c r="C1180" t="s">
        <v>96</v>
      </c>
      <c r="D1180" t="s">
        <v>472</v>
      </c>
      <c r="E1180" t="s">
        <v>1043</v>
      </c>
      <c r="F1180" s="6">
        <v>1.0443864229765013E-3</v>
      </c>
      <c r="G1180" t="s">
        <v>648</v>
      </c>
      <c r="H1180" t="s">
        <v>628</v>
      </c>
      <c r="I1180">
        <v>66.34</v>
      </c>
      <c r="J1180" s="1">
        <v>3.1074514612555504E-2</v>
      </c>
      <c r="K1180" s="1">
        <v>4.9817232375979112E-2</v>
      </c>
      <c r="L1180" s="1">
        <v>8.7519582245430799E-2</v>
      </c>
      <c r="M1180" s="1">
        <v>6.9242823030556455E-2</v>
      </c>
      <c r="N1180" s="1">
        <v>3.245380116193786E-5</v>
      </c>
    </row>
    <row r="1181" spans="1:14" x14ac:dyDescent="0.35">
      <c r="A1181">
        <v>7820412</v>
      </c>
      <c r="B1181" t="s">
        <v>39</v>
      </c>
      <c r="C1181" t="s">
        <v>96</v>
      </c>
      <c r="D1181" t="s">
        <v>472</v>
      </c>
      <c r="E1181" t="s">
        <v>1331</v>
      </c>
      <c r="F1181" s="6">
        <v>1.0443864229765013E-3</v>
      </c>
      <c r="G1181" t="s">
        <v>769</v>
      </c>
      <c r="H1181" t="s">
        <v>206</v>
      </c>
      <c r="I1181">
        <v>78.989999999999995</v>
      </c>
      <c r="J1181" s="1">
        <v>0.24526131153106689</v>
      </c>
      <c r="K1181" s="1">
        <v>4.8981723237597911E-2</v>
      </c>
      <c r="L1181" s="1">
        <v>0.10443864229765012</v>
      </c>
      <c r="M1181" s="1">
        <v>8.2506527415143596E-2</v>
      </c>
      <c r="N1181" s="1">
        <v>2.5614758384445626E-4</v>
      </c>
    </row>
    <row r="1182" spans="1:14" x14ac:dyDescent="0.35">
      <c r="A1182">
        <v>7820412</v>
      </c>
      <c r="B1182" t="s">
        <v>39</v>
      </c>
      <c r="C1182" t="s">
        <v>96</v>
      </c>
      <c r="D1182" t="s">
        <v>472</v>
      </c>
      <c r="E1182" t="s">
        <v>954</v>
      </c>
      <c r="F1182" s="6">
        <v>1.0443864229765013E-3</v>
      </c>
      <c r="G1182" t="s">
        <v>955</v>
      </c>
      <c r="H1182" t="s">
        <v>724</v>
      </c>
      <c r="I1182">
        <v>58.28</v>
      </c>
      <c r="J1182" s="1">
        <v>3.0511306598782539E-2</v>
      </c>
      <c r="K1182" s="1">
        <v>3.8642297650130546E-2</v>
      </c>
      <c r="L1182" s="1">
        <v>8.7101827676240209E-2</v>
      </c>
      <c r="M1182" s="1">
        <v>6.0887727662726418E-2</v>
      </c>
      <c r="N1182" s="1">
        <v>3.1865594359041815E-5</v>
      </c>
    </row>
    <row r="1183" spans="1:14" x14ac:dyDescent="0.35">
      <c r="A1183">
        <v>7820412</v>
      </c>
      <c r="B1183" t="s">
        <v>39</v>
      </c>
      <c r="C1183" t="s">
        <v>96</v>
      </c>
      <c r="D1183" t="s">
        <v>472</v>
      </c>
      <c r="E1183" t="s">
        <v>1332</v>
      </c>
      <c r="F1183" s="6">
        <v>2.6109660574412533E-3</v>
      </c>
      <c r="G1183" t="s">
        <v>1333</v>
      </c>
      <c r="H1183" t="s">
        <v>1039</v>
      </c>
      <c r="I1183">
        <v>62.54</v>
      </c>
      <c r="J1183" s="1">
        <v>-4.1665047407150269E-2</v>
      </c>
      <c r="K1183" s="1">
        <v>8.2767624020887734E-2</v>
      </c>
      <c r="L1183" s="1">
        <v>0.19660574412532636</v>
      </c>
      <c r="M1183" s="1">
        <v>0.16344647121180442</v>
      </c>
      <c r="N1183" s="1">
        <v>-1.0878602456175005E-4</v>
      </c>
    </row>
    <row r="1184" spans="1:14" x14ac:dyDescent="0.35">
      <c r="A1184">
        <v>7820412</v>
      </c>
      <c r="B1184" t="s">
        <v>39</v>
      </c>
      <c r="C1184" t="s">
        <v>96</v>
      </c>
      <c r="D1184" t="s">
        <v>472</v>
      </c>
      <c r="E1184" t="s">
        <v>958</v>
      </c>
      <c r="F1184" s="6">
        <v>3.133159268929504E-3</v>
      </c>
      <c r="G1184" t="s">
        <v>524</v>
      </c>
      <c r="H1184" t="s">
        <v>959</v>
      </c>
      <c r="I1184">
        <v>58.135000000000005</v>
      </c>
      <c r="J1184" s="1">
        <v>6.4272835850715637E-2</v>
      </c>
      <c r="K1184" s="1">
        <v>0.11812010443864231</v>
      </c>
      <c r="L1184" s="1">
        <v>0.27070496083550916</v>
      </c>
      <c r="M1184" s="1">
        <v>0.18203654874398253</v>
      </c>
      <c r="N1184" s="1">
        <v>2.0137703138605422E-4</v>
      </c>
    </row>
    <row r="1185" spans="1:14" x14ac:dyDescent="0.35">
      <c r="A1185">
        <v>7820412</v>
      </c>
      <c r="B1185" t="s">
        <v>39</v>
      </c>
      <c r="C1185" t="s">
        <v>96</v>
      </c>
      <c r="D1185" t="s">
        <v>472</v>
      </c>
      <c r="E1185" t="s">
        <v>960</v>
      </c>
      <c r="F1185" s="6">
        <v>1.566579634464752E-3</v>
      </c>
      <c r="G1185" t="s">
        <v>745</v>
      </c>
      <c r="H1185" t="s">
        <v>720</v>
      </c>
      <c r="I1185">
        <v>61.704999999999998</v>
      </c>
      <c r="J1185" s="1">
        <v>-0.12642665207386017</v>
      </c>
      <c r="K1185" s="1">
        <v>5.4830287206266322E-2</v>
      </c>
      <c r="L1185" s="1">
        <v>0.10872062663185381</v>
      </c>
      <c r="M1185" s="1">
        <v>9.6814620214716263E-2</v>
      </c>
      <c r="N1185" s="1">
        <v>-1.9805741839247024E-4</v>
      </c>
    </row>
    <row r="1186" spans="1:14" x14ac:dyDescent="0.35">
      <c r="A1186">
        <v>7820412</v>
      </c>
      <c r="B1186" t="s">
        <v>39</v>
      </c>
      <c r="C1186" t="s">
        <v>96</v>
      </c>
      <c r="D1186" t="s">
        <v>472</v>
      </c>
      <c r="E1186" t="s">
        <v>1334</v>
      </c>
      <c r="F1186" s="6">
        <v>2.0887728459530026E-3</v>
      </c>
      <c r="G1186" t="s">
        <v>1335</v>
      </c>
      <c r="H1186" t="s">
        <v>246</v>
      </c>
      <c r="I1186">
        <v>56.87</v>
      </c>
      <c r="J1186" s="1">
        <v>-4.7178454697132111E-2</v>
      </c>
      <c r="K1186" s="1">
        <v>7.1644908616187983E-2</v>
      </c>
      <c r="L1186" s="1">
        <v>0.15937336814621408</v>
      </c>
      <c r="M1186" s="1">
        <v>0.11864229605652334</v>
      </c>
      <c r="N1186" s="1">
        <v>-9.8545075085393441E-5</v>
      </c>
    </row>
    <row r="1187" spans="1:14" x14ac:dyDescent="0.35">
      <c r="A1187">
        <v>7820412</v>
      </c>
      <c r="B1187" t="s">
        <v>39</v>
      </c>
      <c r="C1187" t="s">
        <v>96</v>
      </c>
      <c r="D1187" t="s">
        <v>472</v>
      </c>
      <c r="E1187" t="s">
        <v>1336</v>
      </c>
      <c r="F1187" s="6">
        <v>2.6109660574412533E-3</v>
      </c>
      <c r="G1187" t="s">
        <v>1337</v>
      </c>
      <c r="H1187" t="s">
        <v>508</v>
      </c>
      <c r="I1187">
        <v>63.905000000000001</v>
      </c>
      <c r="J1187" s="1">
        <v>9.8039824515581131E-3</v>
      </c>
      <c r="K1187" s="1">
        <v>0.10443864229765012</v>
      </c>
      <c r="L1187" s="1">
        <v>0.20469973890339427</v>
      </c>
      <c r="M1187" s="1">
        <v>0.16684073505451411</v>
      </c>
      <c r="N1187" s="1">
        <v>2.5597865408767921E-5</v>
      </c>
    </row>
    <row r="1188" spans="1:14" x14ac:dyDescent="0.35">
      <c r="A1188">
        <v>7820412</v>
      </c>
      <c r="B1188" t="s">
        <v>39</v>
      </c>
      <c r="C1188" t="s">
        <v>96</v>
      </c>
      <c r="D1188" t="s">
        <v>472</v>
      </c>
      <c r="E1188" t="s">
        <v>961</v>
      </c>
      <c r="F1188" s="6">
        <v>2.0887728459530026E-3</v>
      </c>
      <c r="G1188" t="s">
        <v>949</v>
      </c>
      <c r="H1188" t="s">
        <v>962</v>
      </c>
      <c r="I1188">
        <v>50.589999999999996</v>
      </c>
      <c r="J1188" s="1">
        <v>-9.3199759721755981E-2</v>
      </c>
      <c r="K1188" s="1">
        <v>7.8537859007832903E-2</v>
      </c>
      <c r="L1188" s="1">
        <v>0.13556135770234987</v>
      </c>
      <c r="M1188" s="1">
        <v>0.1056919028180075</v>
      </c>
      <c r="N1188" s="1">
        <v>-1.9467312735614825E-4</v>
      </c>
    </row>
    <row r="1189" spans="1:14" x14ac:dyDescent="0.35">
      <c r="A1189">
        <v>7820412</v>
      </c>
      <c r="B1189" t="s">
        <v>39</v>
      </c>
      <c r="C1189" t="s">
        <v>96</v>
      </c>
      <c r="D1189" t="s">
        <v>472</v>
      </c>
      <c r="E1189" t="s">
        <v>963</v>
      </c>
      <c r="F1189" s="6">
        <v>5.2219321148825064E-4</v>
      </c>
      <c r="G1189" t="s">
        <v>800</v>
      </c>
      <c r="H1189" t="s">
        <v>239</v>
      </c>
      <c r="I1189">
        <v>71.72</v>
      </c>
      <c r="J1189" s="1">
        <v>-3.7548504769802094E-2</v>
      </c>
      <c r="K1189" s="1">
        <v>2.5221932114882505E-2</v>
      </c>
      <c r="L1189" s="1">
        <v>4.5953002610966055E-2</v>
      </c>
      <c r="M1189" s="1">
        <v>3.7441251670100359E-2</v>
      </c>
      <c r="N1189" s="1">
        <v>-1.9607574292324854E-5</v>
      </c>
    </row>
    <row r="1190" spans="1:14" x14ac:dyDescent="0.35">
      <c r="A1190">
        <v>7820412</v>
      </c>
      <c r="B1190" t="s">
        <v>39</v>
      </c>
      <c r="C1190" t="s">
        <v>96</v>
      </c>
      <c r="D1190" t="s">
        <v>828</v>
      </c>
      <c r="E1190" t="s">
        <v>832</v>
      </c>
      <c r="F1190" s="6">
        <v>2.0887728459530026E-3</v>
      </c>
      <c r="G1190" t="s">
        <v>833</v>
      </c>
      <c r="H1190" t="s">
        <v>631</v>
      </c>
      <c r="I1190">
        <v>65.33</v>
      </c>
      <c r="J1190" s="1">
        <v>9.353945404291153E-2</v>
      </c>
      <c r="K1190" s="1">
        <v>9.5039164490861611E-2</v>
      </c>
      <c r="L1190" s="1">
        <v>0.18067885117493471</v>
      </c>
      <c r="M1190" s="1">
        <v>0.1366057473125408</v>
      </c>
      <c r="N1190" s="1">
        <v>1.9538267163010241E-4</v>
      </c>
    </row>
    <row r="1191" spans="1:14" x14ac:dyDescent="0.35">
      <c r="A1191">
        <v>7820412</v>
      </c>
      <c r="B1191" t="s">
        <v>39</v>
      </c>
      <c r="C1191" t="s">
        <v>96</v>
      </c>
      <c r="D1191" t="s">
        <v>828</v>
      </c>
      <c r="E1191" t="s">
        <v>757</v>
      </c>
      <c r="F1191" s="6">
        <v>1.0443864229765013E-3</v>
      </c>
      <c r="G1191" t="s">
        <v>400</v>
      </c>
      <c r="H1191" t="s">
        <v>339</v>
      </c>
      <c r="I1191">
        <v>51.494999999999997</v>
      </c>
      <c r="J1191" s="1">
        <v>-7.1007966995239258E-2</v>
      </c>
      <c r="K1191" s="1">
        <v>3.331592689295039E-2</v>
      </c>
      <c r="L1191" s="1">
        <v>7.4882506527415141E-2</v>
      </c>
      <c r="M1191" s="1">
        <v>5.3785900783289813E-2</v>
      </c>
      <c r="N1191" s="1">
        <v>-7.4159756652991395E-5</v>
      </c>
    </row>
    <row r="1192" spans="1:14" x14ac:dyDescent="0.35">
      <c r="A1192">
        <v>7820412</v>
      </c>
      <c r="B1192" t="s">
        <v>39</v>
      </c>
      <c r="C1192" t="s">
        <v>96</v>
      </c>
      <c r="D1192" t="s">
        <v>828</v>
      </c>
      <c r="E1192" t="s">
        <v>219</v>
      </c>
      <c r="F1192" s="6">
        <v>1.566579634464752E-3</v>
      </c>
      <c r="G1192" t="s">
        <v>404</v>
      </c>
      <c r="H1192" t="s">
        <v>528</v>
      </c>
      <c r="I1192">
        <v>76.72</v>
      </c>
      <c r="J1192" s="1">
        <v>0.15445767343044281</v>
      </c>
      <c r="K1192" s="1">
        <v>6.8302872062663195E-2</v>
      </c>
      <c r="L1192" s="1">
        <v>0.1547780678851175</v>
      </c>
      <c r="M1192" s="1">
        <v>0.1203133207077146</v>
      </c>
      <c r="N1192" s="1">
        <v>2.4197024558293915E-4</v>
      </c>
    </row>
    <row r="1193" spans="1:14" x14ac:dyDescent="0.35">
      <c r="A1193">
        <v>7820412</v>
      </c>
      <c r="B1193" t="s">
        <v>39</v>
      </c>
      <c r="C1193" t="s">
        <v>96</v>
      </c>
      <c r="D1193" t="s">
        <v>828</v>
      </c>
      <c r="E1193" t="s">
        <v>834</v>
      </c>
      <c r="F1193" s="6">
        <v>1.566579634464752E-3</v>
      </c>
      <c r="G1193" t="s">
        <v>835</v>
      </c>
      <c r="H1193" t="s">
        <v>836</v>
      </c>
      <c r="I1193">
        <v>68.655000000000001</v>
      </c>
      <c r="J1193" s="1">
        <v>-0.11697074770927429</v>
      </c>
      <c r="K1193" s="1">
        <v>5.3263707571801572E-2</v>
      </c>
      <c r="L1193" s="1">
        <v>0.13362924281984334</v>
      </c>
      <c r="M1193" s="1">
        <v>0.10762401610690682</v>
      </c>
      <c r="N1193" s="1">
        <v>-1.8324399118946366E-4</v>
      </c>
    </row>
    <row r="1194" spans="1:14" x14ac:dyDescent="0.35">
      <c r="A1194">
        <v>7820412</v>
      </c>
      <c r="B1194" t="s">
        <v>39</v>
      </c>
      <c r="C1194" t="s">
        <v>96</v>
      </c>
      <c r="D1194" t="s">
        <v>828</v>
      </c>
      <c r="E1194" t="s">
        <v>837</v>
      </c>
      <c r="F1194" s="6">
        <v>5.2219321148825064E-4</v>
      </c>
      <c r="G1194" t="s">
        <v>723</v>
      </c>
      <c r="H1194" t="s">
        <v>576</v>
      </c>
      <c r="I1194">
        <v>63.855000000000004</v>
      </c>
      <c r="J1194" s="1">
        <v>2.5128750130534172E-2</v>
      </c>
      <c r="K1194" s="1">
        <v>1.9895561357702349E-2</v>
      </c>
      <c r="L1194" s="1">
        <v>4.5274151436031335E-2</v>
      </c>
      <c r="M1194" s="1">
        <v>3.3368147010902821E-2</v>
      </c>
      <c r="N1194" s="1">
        <v>1.3122062731349436E-5</v>
      </c>
    </row>
    <row r="1195" spans="1:14" x14ac:dyDescent="0.35">
      <c r="A1195">
        <v>7820412</v>
      </c>
      <c r="B1195" t="s">
        <v>39</v>
      </c>
      <c r="C1195" t="s">
        <v>96</v>
      </c>
      <c r="D1195" t="s">
        <v>828</v>
      </c>
      <c r="E1195" t="s">
        <v>1952</v>
      </c>
      <c r="F1195" s="6">
        <v>5.2219321148825064E-4</v>
      </c>
      <c r="G1195" t="s">
        <v>463</v>
      </c>
      <c r="H1195" t="s">
        <v>791</v>
      </c>
      <c r="I1195">
        <v>79.234999999999999</v>
      </c>
      <c r="J1195" s="1">
        <v>6.5912708640098572E-2</v>
      </c>
      <c r="K1195" s="1">
        <v>2.9712793733681461E-2</v>
      </c>
      <c r="L1195" s="1">
        <v>4.5691906005221931E-2</v>
      </c>
      <c r="M1195" s="1">
        <v>4.1357700756262238E-2</v>
      </c>
      <c r="N1195" s="1">
        <v>3.4419169002662441E-5</v>
      </c>
    </row>
    <row r="1196" spans="1:14" x14ac:dyDescent="0.35">
      <c r="A1196">
        <v>7820412</v>
      </c>
      <c r="B1196" t="s">
        <v>39</v>
      </c>
      <c r="C1196" t="s">
        <v>96</v>
      </c>
      <c r="D1196" t="s">
        <v>828</v>
      </c>
      <c r="E1196" t="s">
        <v>838</v>
      </c>
      <c r="F1196" s="6">
        <v>1.0443864229765013E-3</v>
      </c>
      <c r="G1196" t="s">
        <v>293</v>
      </c>
      <c r="H1196" t="s">
        <v>839</v>
      </c>
      <c r="I1196">
        <v>75.98</v>
      </c>
      <c r="J1196" s="1">
        <v>7.6806351542472839E-2</v>
      </c>
      <c r="K1196" s="1">
        <v>4.4595300261096607E-2</v>
      </c>
      <c r="L1196" s="1">
        <v>9.7127937336814615E-2</v>
      </c>
      <c r="M1196" s="1">
        <v>7.9268931097523657E-2</v>
      </c>
      <c r="N1196" s="1">
        <v>8.0215510749318886E-5</v>
      </c>
    </row>
    <row r="1197" spans="1:14" x14ac:dyDescent="0.35">
      <c r="A1197">
        <v>7820412</v>
      </c>
      <c r="B1197" t="s">
        <v>39</v>
      </c>
      <c r="C1197" t="s">
        <v>96</v>
      </c>
      <c r="D1197" t="s">
        <v>476</v>
      </c>
      <c r="E1197" t="s">
        <v>1271</v>
      </c>
      <c r="F1197" s="6">
        <v>3.6553524804177544E-3</v>
      </c>
      <c r="G1197" t="s">
        <v>146</v>
      </c>
      <c r="H1197" t="s">
        <v>901</v>
      </c>
      <c r="I1197">
        <v>70.81</v>
      </c>
      <c r="J1197" s="1">
        <v>4.0116380900144577E-2</v>
      </c>
      <c r="K1197" s="1">
        <v>0.22114882506527414</v>
      </c>
      <c r="L1197" s="1">
        <v>0.33117493472584852</v>
      </c>
      <c r="M1197" s="1">
        <v>0.25916449643924405</v>
      </c>
      <c r="N1197" s="1">
        <v>1.466395124287269E-4</v>
      </c>
    </row>
    <row r="1198" spans="1:14" x14ac:dyDescent="0.35">
      <c r="A1198">
        <v>7820412</v>
      </c>
      <c r="B1198" t="s">
        <v>39</v>
      </c>
      <c r="C1198" t="s">
        <v>96</v>
      </c>
      <c r="D1198" t="s">
        <v>476</v>
      </c>
      <c r="E1198" t="s">
        <v>1272</v>
      </c>
      <c r="F1198" s="6">
        <v>5.2219321148825064E-4</v>
      </c>
      <c r="G1198" t="s">
        <v>416</v>
      </c>
      <c r="H1198" t="s">
        <v>185</v>
      </c>
      <c r="I1198">
        <v>82.949999999999989</v>
      </c>
      <c r="J1198" s="1">
        <v>6.762377917766571E-2</v>
      </c>
      <c r="K1198" s="1">
        <v>3.2741514360313313E-2</v>
      </c>
      <c r="L1198" s="1">
        <v>4.8877284595300254E-2</v>
      </c>
      <c r="M1198" s="1">
        <v>4.3342036553524803E-2</v>
      </c>
      <c r="N1198" s="1">
        <v>3.531267842175755E-5</v>
      </c>
    </row>
    <row r="1199" spans="1:14" x14ac:dyDescent="0.35">
      <c r="A1199">
        <v>7820412</v>
      </c>
      <c r="B1199" t="s">
        <v>39</v>
      </c>
      <c r="C1199" t="s">
        <v>96</v>
      </c>
      <c r="D1199" t="s">
        <v>476</v>
      </c>
      <c r="E1199" t="s">
        <v>478</v>
      </c>
      <c r="F1199" s="6">
        <v>5.2219321148825064E-4</v>
      </c>
      <c r="G1199" t="s">
        <v>263</v>
      </c>
      <c r="H1199" t="s">
        <v>479</v>
      </c>
      <c r="I1199">
        <v>61.734999999999999</v>
      </c>
      <c r="J1199" s="1">
        <v>-4.8105482012033463E-2</v>
      </c>
      <c r="K1199" s="1">
        <v>2.7571801566579634E-2</v>
      </c>
      <c r="L1199" s="1">
        <v>4.1096605744125325E-2</v>
      </c>
      <c r="M1199" s="1">
        <v>3.2167101030872634E-2</v>
      </c>
      <c r="N1199" s="1">
        <v>-2.5120356142054026E-5</v>
      </c>
    </row>
    <row r="1200" spans="1:14" x14ac:dyDescent="0.35">
      <c r="A1200">
        <v>7820412</v>
      </c>
      <c r="B1200" t="s">
        <v>39</v>
      </c>
      <c r="C1200" t="s">
        <v>96</v>
      </c>
      <c r="D1200" t="s">
        <v>476</v>
      </c>
      <c r="E1200" t="s">
        <v>1273</v>
      </c>
      <c r="F1200" s="6">
        <v>1.0443864229765013E-3</v>
      </c>
      <c r="G1200" t="s">
        <v>726</v>
      </c>
      <c r="H1200" t="s">
        <v>464</v>
      </c>
      <c r="I1200">
        <v>74.885000000000005</v>
      </c>
      <c r="J1200" s="1">
        <v>8.5499979555606842E-2</v>
      </c>
      <c r="K1200" s="1">
        <v>6.1305483028720631E-2</v>
      </c>
      <c r="L1200" s="1">
        <v>9.5770234986945174E-2</v>
      </c>
      <c r="M1200" s="1">
        <v>7.8224544674547161E-2</v>
      </c>
      <c r="N1200" s="1">
        <v>8.9295017812644214E-5</v>
      </c>
    </row>
    <row r="1201" spans="1:14" x14ac:dyDescent="0.35">
      <c r="A1201">
        <v>7820412</v>
      </c>
      <c r="B1201" t="s">
        <v>39</v>
      </c>
      <c r="C1201" t="s">
        <v>96</v>
      </c>
      <c r="D1201" t="s">
        <v>476</v>
      </c>
      <c r="E1201" t="s">
        <v>1274</v>
      </c>
      <c r="F1201" s="6">
        <v>5.2219321148825064E-4</v>
      </c>
      <c r="G1201" t="s">
        <v>614</v>
      </c>
      <c r="H1201" t="s">
        <v>449</v>
      </c>
      <c r="I1201">
        <v>56.49</v>
      </c>
      <c r="J1201" s="1">
        <v>-0.10870274901390076</v>
      </c>
      <c r="K1201" s="1">
        <v>1.8537859007832898E-2</v>
      </c>
      <c r="L1201" s="1">
        <v>3.817232375979112E-2</v>
      </c>
      <c r="M1201" s="1">
        <v>2.9503916449086162E-2</v>
      </c>
      <c r="N1201" s="1">
        <v>-5.6763837605170104E-5</v>
      </c>
    </row>
    <row r="1202" spans="1:14" x14ac:dyDescent="0.35">
      <c r="A1202">
        <v>7820412</v>
      </c>
      <c r="B1202" t="s">
        <v>39</v>
      </c>
      <c r="C1202" t="s">
        <v>96</v>
      </c>
      <c r="D1202" t="s">
        <v>476</v>
      </c>
      <c r="E1202" t="s">
        <v>480</v>
      </c>
      <c r="F1202" s="6">
        <v>2.0887728459530026E-3</v>
      </c>
      <c r="G1202" t="s">
        <v>481</v>
      </c>
      <c r="H1202" t="s">
        <v>482</v>
      </c>
      <c r="I1202">
        <v>70.445000000000007</v>
      </c>
      <c r="J1202" s="1">
        <v>6.1469264328479767E-3</v>
      </c>
      <c r="K1202" s="1">
        <v>0.11467362924281983</v>
      </c>
      <c r="L1202" s="1">
        <v>0.16960835509138381</v>
      </c>
      <c r="M1202" s="1">
        <v>0.14725848563968669</v>
      </c>
      <c r="N1202" s="1">
        <v>1.2839533019003606E-5</v>
      </c>
    </row>
    <row r="1203" spans="1:14" x14ac:dyDescent="0.35">
      <c r="A1203">
        <v>7820412</v>
      </c>
      <c r="B1203" t="s">
        <v>39</v>
      </c>
      <c r="C1203" t="s">
        <v>96</v>
      </c>
      <c r="D1203" t="s">
        <v>476</v>
      </c>
      <c r="E1203" t="s">
        <v>1275</v>
      </c>
      <c r="F1203" s="6">
        <v>1.0443864229765013E-3</v>
      </c>
      <c r="G1203" t="s">
        <v>863</v>
      </c>
      <c r="H1203" t="s">
        <v>1109</v>
      </c>
      <c r="I1203">
        <v>71.87</v>
      </c>
      <c r="J1203" s="1">
        <v>1.0543238371610641E-2</v>
      </c>
      <c r="K1203" s="1">
        <v>6.3707571801566582E-2</v>
      </c>
      <c r="L1203" s="1">
        <v>8.4281984334203655E-2</v>
      </c>
      <c r="M1203" s="1">
        <v>7.4986948356927222E-2</v>
      </c>
      <c r="N1203" s="1">
        <v>1.1011215009515029E-5</v>
      </c>
    </row>
    <row r="1204" spans="1:14" x14ac:dyDescent="0.35">
      <c r="A1204">
        <v>7820412</v>
      </c>
      <c r="B1204" t="s">
        <v>39</v>
      </c>
      <c r="C1204" t="s">
        <v>96</v>
      </c>
      <c r="D1204" t="s">
        <v>476</v>
      </c>
      <c r="E1204" t="s">
        <v>1214</v>
      </c>
      <c r="F1204" s="6">
        <v>1.0443864229765013E-3</v>
      </c>
      <c r="G1204" t="s">
        <v>1276</v>
      </c>
      <c r="H1204" t="s">
        <v>929</v>
      </c>
      <c r="I1204">
        <v>62.269999999999996</v>
      </c>
      <c r="J1204" s="1">
        <v>-6.610320508480072E-2</v>
      </c>
      <c r="K1204" s="1">
        <v>4.2088772845952999E-2</v>
      </c>
      <c r="L1204" s="1">
        <v>8.5430809399477795E-2</v>
      </c>
      <c r="M1204" s="1">
        <v>6.5065273354632427E-2</v>
      </c>
      <c r="N1204" s="1">
        <v>-6.9037289905797092E-5</v>
      </c>
    </row>
    <row r="1205" spans="1:14" x14ac:dyDescent="0.35">
      <c r="A1205">
        <v>7820412</v>
      </c>
      <c r="B1205" t="s">
        <v>39</v>
      </c>
      <c r="C1205" t="s">
        <v>96</v>
      </c>
      <c r="D1205" t="s">
        <v>476</v>
      </c>
      <c r="E1205" t="s">
        <v>485</v>
      </c>
      <c r="F1205" s="6">
        <v>1.0443864229765013E-3</v>
      </c>
      <c r="G1205" t="s">
        <v>205</v>
      </c>
      <c r="H1205" t="s">
        <v>316</v>
      </c>
      <c r="I1205">
        <v>73.745000000000005</v>
      </c>
      <c r="J1205" s="1">
        <v>3.4512709826231003E-2</v>
      </c>
      <c r="K1205" s="1">
        <v>8.0939947780678853E-2</v>
      </c>
      <c r="L1205" s="1">
        <v>7.6553524804177542E-2</v>
      </c>
      <c r="M1205" s="1">
        <v>7.7075721202880226E-2</v>
      </c>
      <c r="N1205" s="1">
        <v>3.6044605562643347E-5</v>
      </c>
    </row>
    <row r="1206" spans="1:14" x14ac:dyDescent="0.35">
      <c r="A1206">
        <v>7820412</v>
      </c>
      <c r="B1206" t="s">
        <v>39</v>
      </c>
      <c r="C1206" t="s">
        <v>96</v>
      </c>
      <c r="D1206" t="s">
        <v>476</v>
      </c>
      <c r="E1206" t="s">
        <v>1277</v>
      </c>
      <c r="F1206" s="6">
        <v>5.2219321148825064E-4</v>
      </c>
      <c r="G1206" t="s">
        <v>645</v>
      </c>
      <c r="H1206" t="s">
        <v>461</v>
      </c>
      <c r="I1206">
        <v>60.225000000000001</v>
      </c>
      <c r="J1206" s="1">
        <v>-1.4422126114368439E-2</v>
      </c>
      <c r="K1206" s="1">
        <v>2.6997389033942561E-2</v>
      </c>
      <c r="L1206" s="1">
        <v>4.3289817232375981E-2</v>
      </c>
      <c r="M1206" s="1">
        <v>3.1436031729994492E-2</v>
      </c>
      <c r="N1206" s="1">
        <v>-7.5311363521506206E-6</v>
      </c>
    </row>
    <row r="1207" spans="1:14" x14ac:dyDescent="0.35">
      <c r="A1207">
        <v>7820412</v>
      </c>
      <c r="B1207" t="s">
        <v>39</v>
      </c>
      <c r="C1207" t="s">
        <v>96</v>
      </c>
      <c r="D1207" t="s">
        <v>476</v>
      </c>
      <c r="E1207" t="s">
        <v>1278</v>
      </c>
      <c r="F1207" s="6">
        <v>3.133159268929504E-3</v>
      </c>
      <c r="G1207" t="s">
        <v>463</v>
      </c>
      <c r="H1207" t="s">
        <v>628</v>
      </c>
      <c r="I1207">
        <v>63.974999999999994</v>
      </c>
      <c r="J1207" s="1">
        <v>-3.6936055868864059E-2</v>
      </c>
      <c r="K1207" s="1">
        <v>0.17827676240208878</v>
      </c>
      <c r="L1207" s="1">
        <v>0.26255874673629243</v>
      </c>
      <c r="M1207" s="1">
        <v>0.20052219321148826</v>
      </c>
      <c r="N1207" s="1">
        <v>-1.1572654580322943E-4</v>
      </c>
    </row>
    <row r="1208" spans="1:14" x14ac:dyDescent="0.35">
      <c r="A1208">
        <v>7820412</v>
      </c>
      <c r="B1208" t="s">
        <v>39</v>
      </c>
      <c r="C1208" t="s">
        <v>96</v>
      </c>
      <c r="D1208" t="s">
        <v>476</v>
      </c>
      <c r="E1208" t="s">
        <v>1953</v>
      </c>
      <c r="F1208" s="6">
        <v>2.6109660574412533E-3</v>
      </c>
      <c r="G1208" t="s">
        <v>504</v>
      </c>
      <c r="H1208" t="s">
        <v>221</v>
      </c>
      <c r="I1208">
        <v>68.75</v>
      </c>
      <c r="J1208" s="1">
        <v>-3.8981299847364426E-2</v>
      </c>
      <c r="K1208" s="1">
        <v>0.15013054830287206</v>
      </c>
      <c r="L1208" s="1">
        <v>0.21697127937336813</v>
      </c>
      <c r="M1208" s="1">
        <v>0.1796344727199943</v>
      </c>
      <c r="N1208" s="1">
        <v>-1.0177885077640843E-4</v>
      </c>
    </row>
    <row r="1209" spans="1:14" x14ac:dyDescent="0.35">
      <c r="A1209">
        <v>7820412</v>
      </c>
      <c r="B1209" t="s">
        <v>39</v>
      </c>
      <c r="C1209" t="s">
        <v>96</v>
      </c>
      <c r="D1209" t="s">
        <v>476</v>
      </c>
      <c r="E1209" t="s">
        <v>1279</v>
      </c>
      <c r="F1209" s="6">
        <v>2.0887728459530026E-3</v>
      </c>
      <c r="G1209" t="s">
        <v>1280</v>
      </c>
      <c r="H1209" t="s">
        <v>762</v>
      </c>
      <c r="I1209">
        <v>76.919999999999987</v>
      </c>
      <c r="J1209" s="1">
        <v>-2.2355645895004272E-2</v>
      </c>
      <c r="K1209" s="1">
        <v>0.12114882506527415</v>
      </c>
      <c r="L1209" s="1">
        <v>0.1687728459530026</v>
      </c>
      <c r="M1209" s="1">
        <v>0.16062663504100033</v>
      </c>
      <c r="N1209" s="1">
        <v>-4.6695866099225636E-5</v>
      </c>
    </row>
    <row r="1210" spans="1:14" x14ac:dyDescent="0.35">
      <c r="A1210">
        <v>7820412</v>
      </c>
      <c r="B1210" t="s">
        <v>39</v>
      </c>
      <c r="C1210" t="s">
        <v>96</v>
      </c>
      <c r="D1210" t="s">
        <v>476</v>
      </c>
      <c r="E1210" t="s">
        <v>486</v>
      </c>
      <c r="F1210" s="6">
        <v>2.6109660574412533E-3</v>
      </c>
      <c r="G1210" t="s">
        <v>487</v>
      </c>
      <c r="H1210" t="s">
        <v>488</v>
      </c>
      <c r="I1210">
        <v>74.314999999999998</v>
      </c>
      <c r="J1210" s="1">
        <v>6.59937784075737E-2</v>
      </c>
      <c r="K1210" s="1">
        <v>0.1566579634464752</v>
      </c>
      <c r="L1210" s="1">
        <v>0.23289817232375981</v>
      </c>
      <c r="M1210" s="1">
        <v>0.19399478603592119</v>
      </c>
      <c r="N1210" s="1">
        <v>1.7230751542447441E-4</v>
      </c>
    </row>
    <row r="1211" spans="1:14" x14ac:dyDescent="0.35">
      <c r="A1211">
        <v>7820412</v>
      </c>
      <c r="B1211" t="s">
        <v>39</v>
      </c>
      <c r="C1211" t="s">
        <v>96</v>
      </c>
      <c r="D1211" t="s">
        <v>476</v>
      </c>
      <c r="E1211" t="s">
        <v>1281</v>
      </c>
      <c r="F1211" s="6">
        <v>1.566579634464752E-3</v>
      </c>
      <c r="G1211" t="s">
        <v>936</v>
      </c>
      <c r="H1211" t="s">
        <v>312</v>
      </c>
      <c r="I1211">
        <v>76.47</v>
      </c>
      <c r="J1211" s="1">
        <v>8.2479365170001984E-2</v>
      </c>
      <c r="K1211" s="1">
        <v>8.0052219321148824E-2</v>
      </c>
      <c r="L1211" s="1">
        <v>0.14349869451697128</v>
      </c>
      <c r="M1211" s="1">
        <v>0.11984334203655353</v>
      </c>
      <c r="N1211" s="1">
        <v>1.2921049373890649E-4</v>
      </c>
    </row>
    <row r="1212" spans="1:14" x14ac:dyDescent="0.35">
      <c r="A1212">
        <v>7820412</v>
      </c>
      <c r="B1212" t="s">
        <v>39</v>
      </c>
      <c r="C1212" t="s">
        <v>96</v>
      </c>
      <c r="D1212" t="s">
        <v>476</v>
      </c>
      <c r="E1212" t="s">
        <v>489</v>
      </c>
      <c r="F1212" s="6">
        <v>1.566579634464752E-3</v>
      </c>
      <c r="G1212" t="s">
        <v>490</v>
      </c>
      <c r="H1212" t="s">
        <v>491</v>
      </c>
      <c r="I1212">
        <v>65.454999999999998</v>
      </c>
      <c r="J1212" s="1">
        <v>-5.8995217084884644E-2</v>
      </c>
      <c r="K1212" s="1">
        <v>7.4099216710182769E-2</v>
      </c>
      <c r="L1212" s="1">
        <v>0.12360313315926895</v>
      </c>
      <c r="M1212" s="1">
        <v>0.10245431048440561</v>
      </c>
      <c r="N1212" s="1">
        <v>-9.2420705616007274E-5</v>
      </c>
    </row>
    <row r="1213" spans="1:14" x14ac:dyDescent="0.35">
      <c r="A1213">
        <v>7820412</v>
      </c>
      <c r="B1213" t="s">
        <v>39</v>
      </c>
      <c r="C1213" t="s">
        <v>96</v>
      </c>
      <c r="D1213" t="s">
        <v>476</v>
      </c>
      <c r="E1213" t="s">
        <v>1283</v>
      </c>
      <c r="F1213" s="6">
        <v>1.0443864229765013E-3</v>
      </c>
      <c r="G1213" t="s">
        <v>1284</v>
      </c>
      <c r="H1213" t="s">
        <v>257</v>
      </c>
      <c r="I1213">
        <v>78.254999999999995</v>
      </c>
      <c r="J1213" s="1">
        <v>5.768125131726265E-2</v>
      </c>
      <c r="K1213" s="1">
        <v>8.1253263707571799E-2</v>
      </c>
      <c r="L1213" s="1">
        <v>9.6187989556135764E-2</v>
      </c>
      <c r="M1213" s="1">
        <v>8.167101508954798E-2</v>
      </c>
      <c r="N1213" s="1">
        <v>6.0241515736044543E-5</v>
      </c>
    </row>
    <row r="1214" spans="1:14" x14ac:dyDescent="0.35">
      <c r="A1214">
        <v>7820412</v>
      </c>
      <c r="B1214" t="s">
        <v>39</v>
      </c>
      <c r="C1214" t="s">
        <v>96</v>
      </c>
      <c r="D1214" t="s">
        <v>1578</v>
      </c>
      <c r="E1214" t="s">
        <v>1954</v>
      </c>
      <c r="F1214" s="6">
        <v>5.2219321148825064E-4</v>
      </c>
      <c r="G1214" t="s">
        <v>1955</v>
      </c>
      <c r="H1214" t="s">
        <v>206</v>
      </c>
      <c r="I1214">
        <v>83.570000000000007</v>
      </c>
      <c r="J1214" s="1">
        <v>0.21323327720165253</v>
      </c>
      <c r="K1214" s="1">
        <v>3.1697127937336818E-2</v>
      </c>
      <c r="L1214" s="1">
        <v>5.2219321148825062E-2</v>
      </c>
      <c r="M1214" s="1">
        <v>4.3655351683614146E-2</v>
      </c>
      <c r="N1214" s="1">
        <v>1.1134896981809532E-4</v>
      </c>
    </row>
    <row r="1215" spans="1:14" x14ac:dyDescent="0.35">
      <c r="A1215">
        <v>7820412</v>
      </c>
      <c r="B1215" t="s">
        <v>39</v>
      </c>
      <c r="C1215" t="s">
        <v>96</v>
      </c>
      <c r="D1215" t="s">
        <v>1578</v>
      </c>
      <c r="E1215" t="s">
        <v>1956</v>
      </c>
      <c r="F1215" s="6">
        <v>5.2219321148825064E-4</v>
      </c>
      <c r="G1215" t="s">
        <v>1643</v>
      </c>
      <c r="H1215" t="s">
        <v>1071</v>
      </c>
      <c r="I1215">
        <v>79.995000000000005</v>
      </c>
      <c r="J1215" s="1">
        <v>6.7918241024017334E-2</v>
      </c>
      <c r="K1215" s="1">
        <v>3.6292428198433417E-2</v>
      </c>
      <c r="L1215" s="1">
        <v>4.318537859007833E-2</v>
      </c>
      <c r="M1215" s="1">
        <v>4.1827675443405272E-2</v>
      </c>
      <c r="N1215" s="1">
        <v>3.5466444398964665E-5</v>
      </c>
    </row>
    <row r="1216" spans="1:14" x14ac:dyDescent="0.35">
      <c r="A1216">
        <v>7820412</v>
      </c>
      <c r="B1216" t="s">
        <v>39</v>
      </c>
      <c r="C1216" t="s">
        <v>96</v>
      </c>
      <c r="D1216" t="s">
        <v>1957</v>
      </c>
      <c r="E1216" t="s">
        <v>1958</v>
      </c>
      <c r="F1216" s="6">
        <v>5.2219321148825064E-4</v>
      </c>
      <c r="G1216" t="s">
        <v>1580</v>
      </c>
      <c r="H1216" t="s">
        <v>622</v>
      </c>
      <c r="I1216">
        <v>66.179999999999993</v>
      </c>
      <c r="J1216" s="1">
        <v>-5.1796503365039825E-2</v>
      </c>
      <c r="K1216" s="1">
        <v>2.3707571801566577E-2</v>
      </c>
      <c r="L1216" s="1">
        <v>3.9373368146214102E-2</v>
      </c>
      <c r="M1216" s="1">
        <v>3.4516970482569763E-2</v>
      </c>
      <c r="N1216" s="1">
        <v>-2.7047782436052127E-5</v>
      </c>
    </row>
    <row r="1217" spans="1:14" x14ac:dyDescent="0.35">
      <c r="A1217">
        <v>7820412</v>
      </c>
      <c r="B1217" t="s">
        <v>39</v>
      </c>
      <c r="C1217" t="s">
        <v>96</v>
      </c>
      <c r="D1217" t="s">
        <v>1403</v>
      </c>
      <c r="E1217" t="s">
        <v>1959</v>
      </c>
      <c r="F1217" s="6">
        <v>5.2219321148825064E-4</v>
      </c>
      <c r="G1217" t="s">
        <v>1118</v>
      </c>
      <c r="H1217" t="s">
        <v>1960</v>
      </c>
      <c r="I1217">
        <v>90.275000000000006</v>
      </c>
      <c r="J1217" s="1">
        <v>0.11299139261245728</v>
      </c>
      <c r="K1217" s="1">
        <v>4.5639686684073109E-2</v>
      </c>
      <c r="L1217" s="1">
        <v>5.0339425587467367E-2</v>
      </c>
      <c r="M1217" s="1">
        <v>4.7101826082632997E-2</v>
      </c>
      <c r="N1217" s="1">
        <v>5.9003338178828864E-5</v>
      </c>
    </row>
    <row r="1218" spans="1:14" x14ac:dyDescent="0.35">
      <c r="A1218">
        <v>7820412</v>
      </c>
      <c r="B1218" t="s">
        <v>39</v>
      </c>
      <c r="C1218" t="s">
        <v>96</v>
      </c>
      <c r="D1218" t="s">
        <v>1403</v>
      </c>
      <c r="E1218" t="s">
        <v>1961</v>
      </c>
      <c r="F1218" s="6">
        <v>2.0887728459530026E-3</v>
      </c>
      <c r="G1218" t="s">
        <v>724</v>
      </c>
      <c r="H1218" t="s">
        <v>1962</v>
      </c>
      <c r="I1218">
        <v>81.539999999999992</v>
      </c>
      <c r="J1218" s="1">
        <v>-1.5734277665615082E-2</v>
      </c>
      <c r="K1218" s="1">
        <v>0.17420365535248042</v>
      </c>
      <c r="L1218" s="1">
        <v>0.18005221932114882</v>
      </c>
      <c r="M1218" s="1">
        <v>0.17044386104255058</v>
      </c>
      <c r="N1218" s="1">
        <v>-3.286533193862158E-5</v>
      </c>
    </row>
    <row r="1219" spans="1:14" x14ac:dyDescent="0.35">
      <c r="A1219">
        <v>7820412</v>
      </c>
      <c r="B1219" t="s">
        <v>39</v>
      </c>
      <c r="C1219" t="s">
        <v>96</v>
      </c>
      <c r="D1219" t="s">
        <v>1403</v>
      </c>
      <c r="E1219" t="s">
        <v>1963</v>
      </c>
      <c r="F1219" s="6">
        <v>5.2219321148825064E-4</v>
      </c>
      <c r="G1219" t="s">
        <v>319</v>
      </c>
      <c r="H1219" t="s">
        <v>857</v>
      </c>
      <c r="I1219">
        <v>80.564999999999998</v>
      </c>
      <c r="J1219" s="1">
        <v>-8.2100272178649902E-2</v>
      </c>
      <c r="K1219" s="1">
        <v>3.6553524804177548E-2</v>
      </c>
      <c r="L1219" s="1">
        <v>3.9634464751958226E-2</v>
      </c>
      <c r="M1219" s="1">
        <v>4.2088772049149396E-2</v>
      </c>
      <c r="N1219" s="1">
        <v>-4.2872204793028671E-5</v>
      </c>
    </row>
    <row r="1220" spans="1:14" x14ac:dyDescent="0.35">
      <c r="A1220">
        <v>7820412</v>
      </c>
      <c r="B1220" t="s">
        <v>39</v>
      </c>
      <c r="C1220" t="s">
        <v>96</v>
      </c>
      <c r="D1220" t="s">
        <v>1403</v>
      </c>
      <c r="E1220" t="s">
        <v>1964</v>
      </c>
      <c r="F1220" s="6">
        <v>5.2219321148825064E-4</v>
      </c>
      <c r="G1220" t="s">
        <v>1118</v>
      </c>
      <c r="H1220" t="s">
        <v>1309</v>
      </c>
      <c r="I1220">
        <v>93.305000000000007</v>
      </c>
      <c r="J1220" s="1">
        <v>9.3868918716907501E-2</v>
      </c>
      <c r="K1220" s="1">
        <v>4.5639686684073109E-2</v>
      </c>
      <c r="L1220" s="1">
        <v>5.1906005221932117E-2</v>
      </c>
      <c r="M1220" s="1">
        <v>4.8720628225460999E-2</v>
      </c>
      <c r="N1220" s="1">
        <v>4.9017712123711489E-5</v>
      </c>
    </row>
    <row r="1221" spans="1:14" x14ac:dyDescent="0.35">
      <c r="A1221">
        <v>7820412</v>
      </c>
      <c r="B1221" t="s">
        <v>39</v>
      </c>
      <c r="C1221" t="s">
        <v>96</v>
      </c>
      <c r="D1221" t="s">
        <v>1403</v>
      </c>
      <c r="E1221" t="s">
        <v>1889</v>
      </c>
      <c r="F1221" s="6">
        <v>1.566579634464752E-3</v>
      </c>
      <c r="G1221" t="s">
        <v>929</v>
      </c>
      <c r="H1221" t="s">
        <v>1794</v>
      </c>
      <c r="I1221">
        <v>85</v>
      </c>
      <c r="J1221" s="1">
        <v>-6.9704204797744751E-2</v>
      </c>
      <c r="K1221" s="1">
        <v>0.1281462140992167</v>
      </c>
      <c r="L1221" s="1">
        <v>0.14161879895561358</v>
      </c>
      <c r="M1221" s="1">
        <v>0.13300261335646826</v>
      </c>
      <c r="N1221" s="1">
        <v>-1.0919718767270719E-4</v>
      </c>
    </row>
    <row r="1222" spans="1:14" x14ac:dyDescent="0.35">
      <c r="A1222">
        <v>7820412</v>
      </c>
      <c r="B1222" t="s">
        <v>39</v>
      </c>
      <c r="C1222" t="s">
        <v>96</v>
      </c>
      <c r="D1222" t="s">
        <v>1403</v>
      </c>
      <c r="E1222" t="s">
        <v>1965</v>
      </c>
      <c r="F1222" s="6">
        <v>2.6109660574412533E-3</v>
      </c>
      <c r="G1222" t="s">
        <v>1966</v>
      </c>
      <c r="H1222" t="s">
        <v>528</v>
      </c>
      <c r="I1222">
        <v>96.28</v>
      </c>
      <c r="J1222" s="1">
        <v>0.11929851770401001</v>
      </c>
      <c r="K1222" s="1">
        <v>0.2451697127937337</v>
      </c>
      <c r="L1222" s="1">
        <v>0.25796344647519581</v>
      </c>
      <c r="M1222" s="1">
        <v>0.25143603929962877</v>
      </c>
      <c r="N1222" s="1">
        <v>3.1148438042822457E-4</v>
      </c>
    </row>
    <row r="1223" spans="1:14" x14ac:dyDescent="0.35">
      <c r="A1223">
        <v>7820412</v>
      </c>
      <c r="B1223" t="s">
        <v>39</v>
      </c>
      <c r="C1223" t="s">
        <v>96</v>
      </c>
      <c r="D1223" t="s">
        <v>1403</v>
      </c>
      <c r="E1223" t="s">
        <v>1967</v>
      </c>
      <c r="F1223" s="6">
        <v>1.0443864229765013E-3</v>
      </c>
      <c r="G1223" t="s">
        <v>436</v>
      </c>
      <c r="H1223" t="s">
        <v>1012</v>
      </c>
      <c r="I1223">
        <v>88.52</v>
      </c>
      <c r="J1223" s="1">
        <v>3.2874986529350281E-2</v>
      </c>
      <c r="K1223" s="1">
        <v>8.6057441253263714E-2</v>
      </c>
      <c r="L1223" s="1">
        <v>9.2323759791122714E-2</v>
      </c>
      <c r="M1223" s="1">
        <v>9.2428198433420358E-2</v>
      </c>
      <c r="N1223" s="1">
        <v>3.4334189586788807E-5</v>
      </c>
    </row>
    <row r="1224" spans="1:14" x14ac:dyDescent="0.35">
      <c r="A1224">
        <v>7820412</v>
      </c>
      <c r="B1224" t="s">
        <v>39</v>
      </c>
      <c r="C1224" t="s">
        <v>96</v>
      </c>
      <c r="D1224" t="s">
        <v>1968</v>
      </c>
      <c r="E1224" t="s">
        <v>1969</v>
      </c>
      <c r="F1224" s="6">
        <v>2.0887728459530026E-3</v>
      </c>
      <c r="G1224" t="s">
        <v>549</v>
      </c>
      <c r="H1224" t="s">
        <v>259</v>
      </c>
      <c r="I1224">
        <v>81.69</v>
      </c>
      <c r="J1224" s="1">
        <v>-1.1346352286636829E-2</v>
      </c>
      <c r="K1224" s="1">
        <v>0.14057441253263706</v>
      </c>
      <c r="L1224" s="1">
        <v>0.17712793733681462</v>
      </c>
      <c r="M1224" s="1">
        <v>0.17065273513993146</v>
      </c>
      <c r="N1224" s="1">
        <v>-2.3699952556943769E-5</v>
      </c>
    </row>
    <row r="1225" spans="1:14" x14ac:dyDescent="0.35">
      <c r="A1225">
        <v>7820412</v>
      </c>
      <c r="B1225" t="s">
        <v>39</v>
      </c>
      <c r="C1225" t="s">
        <v>96</v>
      </c>
      <c r="D1225" t="s">
        <v>1968</v>
      </c>
      <c r="E1225" t="s">
        <v>1970</v>
      </c>
      <c r="F1225" s="6">
        <v>1.566579634464752E-3</v>
      </c>
      <c r="G1225" t="s">
        <v>929</v>
      </c>
      <c r="H1225" t="s">
        <v>642</v>
      </c>
      <c r="I1225">
        <v>74.905000000000001</v>
      </c>
      <c r="J1225" s="1">
        <v>0</v>
      </c>
      <c r="K1225" s="1">
        <v>0.1281462140992167</v>
      </c>
      <c r="L1225" s="1">
        <v>8.3185378590078338E-2</v>
      </c>
      <c r="M1225" s="1">
        <v>0.13488250413700434</v>
      </c>
      <c r="N1225" s="1">
        <v>0</v>
      </c>
    </row>
    <row r="1226" spans="1:14" x14ac:dyDescent="0.35">
      <c r="A1226">
        <v>7820412</v>
      </c>
      <c r="B1226" t="s">
        <v>39</v>
      </c>
      <c r="C1226" t="s">
        <v>96</v>
      </c>
      <c r="D1226" t="s">
        <v>1406</v>
      </c>
      <c r="E1226" t="s">
        <v>1971</v>
      </c>
      <c r="F1226" s="6">
        <v>1.0443864229765013E-3</v>
      </c>
      <c r="G1226" t="s">
        <v>1972</v>
      </c>
      <c r="H1226" t="s">
        <v>1230</v>
      </c>
      <c r="I1226">
        <v>71.09</v>
      </c>
      <c r="J1226" s="1">
        <v>-7.1975275874137878E-2</v>
      </c>
      <c r="K1226" s="1">
        <v>5.3577023498694511E-2</v>
      </c>
      <c r="L1226" s="1">
        <v>7.4778067885117483E-2</v>
      </c>
      <c r="M1226" s="1">
        <v>7.436031012871247E-2</v>
      </c>
      <c r="N1226" s="1">
        <v>-7.5170000912937735E-5</v>
      </c>
    </row>
    <row r="1227" spans="1:14" x14ac:dyDescent="0.35">
      <c r="A1227">
        <v>7820412</v>
      </c>
      <c r="B1227" t="s">
        <v>39</v>
      </c>
      <c r="C1227" t="s">
        <v>96</v>
      </c>
      <c r="D1227" t="s">
        <v>1406</v>
      </c>
      <c r="E1227" t="s">
        <v>1973</v>
      </c>
      <c r="F1227" s="6">
        <v>2.0887728459530026E-3</v>
      </c>
      <c r="G1227" t="s">
        <v>1717</v>
      </c>
      <c r="H1227" t="s">
        <v>139</v>
      </c>
      <c r="I1227">
        <v>72.107692307692318</v>
      </c>
      <c r="J1227" s="1">
        <v>0</v>
      </c>
      <c r="K1227" s="1">
        <v>0.10924281984334203</v>
      </c>
      <c r="L1227" s="1" t="s">
        <v>140</v>
      </c>
      <c r="M1227" s="1">
        <v>0.15080939310337793</v>
      </c>
      <c r="N1227" s="1">
        <v>0</v>
      </c>
    </row>
    <row r="1228" spans="1:14" x14ac:dyDescent="0.35">
      <c r="A1228">
        <v>7820412</v>
      </c>
      <c r="B1228" t="s">
        <v>39</v>
      </c>
      <c r="C1228" t="s">
        <v>96</v>
      </c>
      <c r="D1228" t="s">
        <v>1406</v>
      </c>
      <c r="E1228" t="s">
        <v>1974</v>
      </c>
      <c r="F1228" s="6">
        <v>1.0443864229765013E-3</v>
      </c>
      <c r="G1228" t="s">
        <v>533</v>
      </c>
      <c r="H1228" t="s">
        <v>612</v>
      </c>
      <c r="I1228">
        <v>71.754999999999995</v>
      </c>
      <c r="J1228" s="1">
        <v>-2.488500252366066E-2</v>
      </c>
      <c r="K1228" s="1">
        <v>8.1044386422976497E-2</v>
      </c>
      <c r="L1228" s="1">
        <v>7.5613577023498704E-2</v>
      </c>
      <c r="M1228" s="1">
        <v>7.4882503340200718E-2</v>
      </c>
      <c r="N1228" s="1">
        <v>-2.5989558771447164E-5</v>
      </c>
    </row>
    <row r="1229" spans="1:14" x14ac:dyDescent="0.35">
      <c r="A1229">
        <v>7820412</v>
      </c>
      <c r="B1229" t="s">
        <v>39</v>
      </c>
      <c r="C1229" t="s">
        <v>96</v>
      </c>
      <c r="D1229" t="s">
        <v>1975</v>
      </c>
      <c r="E1229" t="s">
        <v>1976</v>
      </c>
      <c r="F1229" s="6">
        <v>5.2219321148825064E-4</v>
      </c>
      <c r="G1229" t="s">
        <v>1977</v>
      </c>
      <c r="H1229" t="s">
        <v>1163</v>
      </c>
      <c r="I1229">
        <v>61.144999999999996</v>
      </c>
      <c r="J1229" s="1">
        <v>-0.12254352867603302</v>
      </c>
      <c r="K1229" s="1">
        <v>1.7389033942558745E-2</v>
      </c>
      <c r="L1229" s="1">
        <v>3.6710182767624021E-2</v>
      </c>
      <c r="M1229" s="1">
        <v>3.1958224941482739E-2</v>
      </c>
      <c r="N1229" s="1">
        <v>-6.3991398786440222E-5</v>
      </c>
    </row>
    <row r="1230" spans="1:14" x14ac:dyDescent="0.35">
      <c r="A1230">
        <v>7820412</v>
      </c>
      <c r="B1230" t="s">
        <v>39</v>
      </c>
      <c r="C1230" t="s">
        <v>96</v>
      </c>
      <c r="D1230" t="s">
        <v>1585</v>
      </c>
      <c r="E1230" t="s">
        <v>1978</v>
      </c>
      <c r="F1230" s="6">
        <v>1.0443864229765013E-3</v>
      </c>
      <c r="G1230" t="s">
        <v>435</v>
      </c>
      <c r="H1230" t="s">
        <v>612</v>
      </c>
      <c r="I1230">
        <v>74.08</v>
      </c>
      <c r="J1230" s="1">
        <v>-9.2775017023086548E-2</v>
      </c>
      <c r="K1230" s="1">
        <v>6.3080939947780676E-2</v>
      </c>
      <c r="L1230" s="1">
        <v>7.5613577023498704E-2</v>
      </c>
      <c r="M1230" s="1">
        <v>7.7284595300261091E-2</v>
      </c>
      <c r="N1230" s="1">
        <v>-9.6892968170325371E-5</v>
      </c>
    </row>
    <row r="1231" spans="1:14" x14ac:dyDescent="0.35">
      <c r="A1231">
        <v>7820412</v>
      </c>
      <c r="B1231" t="s">
        <v>39</v>
      </c>
      <c r="C1231" t="s">
        <v>96</v>
      </c>
      <c r="D1231" t="s">
        <v>1408</v>
      </c>
      <c r="E1231" t="s">
        <v>1979</v>
      </c>
      <c r="F1231" s="6">
        <v>1.566579634464752E-3</v>
      </c>
      <c r="G1231" t="s">
        <v>1109</v>
      </c>
      <c r="H1231" t="s">
        <v>605</v>
      </c>
      <c r="I1231">
        <v>87.960000000000008</v>
      </c>
      <c r="J1231" s="1">
        <v>5.5155128240585327E-2</v>
      </c>
      <c r="K1231" s="1">
        <v>0.12642297650130549</v>
      </c>
      <c r="L1231" s="1">
        <v>0.13817232375979113</v>
      </c>
      <c r="M1231" s="1">
        <v>0.13785900783289817</v>
      </c>
      <c r="N1231" s="1">
        <v>8.6404900637992687E-5</v>
      </c>
    </row>
    <row r="1232" spans="1:14" x14ac:dyDescent="0.35">
      <c r="A1232">
        <v>7820412</v>
      </c>
      <c r="B1232" t="s">
        <v>39</v>
      </c>
      <c r="C1232" t="s">
        <v>96</v>
      </c>
      <c r="D1232" t="s">
        <v>1408</v>
      </c>
      <c r="E1232" t="s">
        <v>1980</v>
      </c>
      <c r="F1232" s="6">
        <v>5.2219321148825064E-4</v>
      </c>
      <c r="G1232" t="s">
        <v>786</v>
      </c>
      <c r="H1232" t="s">
        <v>242</v>
      </c>
      <c r="I1232">
        <v>95.864999999999995</v>
      </c>
      <c r="J1232" s="1">
        <v>4.0137555450201035E-2</v>
      </c>
      <c r="K1232" s="1">
        <v>5.0861618798955614E-2</v>
      </c>
      <c r="L1232" s="1">
        <v>4.9451697127937337E-2</v>
      </c>
      <c r="M1232" s="1">
        <v>5.0026111254181625E-2</v>
      </c>
      <c r="N1232" s="1">
        <v>2.0959558981828215E-5</v>
      </c>
    </row>
    <row r="1233" spans="1:14" x14ac:dyDescent="0.35">
      <c r="A1233">
        <v>7820412</v>
      </c>
      <c r="B1233" t="s">
        <v>39</v>
      </c>
      <c r="C1233" t="s">
        <v>96</v>
      </c>
      <c r="D1233" t="s">
        <v>1408</v>
      </c>
      <c r="E1233" t="s">
        <v>1981</v>
      </c>
      <c r="F1233" s="6">
        <v>2.6109660574412533E-3</v>
      </c>
      <c r="G1233" t="s">
        <v>684</v>
      </c>
      <c r="H1233" t="s">
        <v>499</v>
      </c>
      <c r="I1233">
        <v>81.59</v>
      </c>
      <c r="J1233" s="1">
        <v>4.6844441443681717E-2</v>
      </c>
      <c r="K1233" s="1">
        <v>0.19425587467362926</v>
      </c>
      <c r="L1233" s="1">
        <v>0.23342036553524806</v>
      </c>
      <c r="M1233" s="1">
        <v>0.21305482630318823</v>
      </c>
      <c r="N1233" s="1">
        <v>1.2230924658924731E-4</v>
      </c>
    </row>
    <row r="1234" spans="1:14" x14ac:dyDescent="0.35">
      <c r="A1234">
        <v>7820412</v>
      </c>
      <c r="B1234" t="s">
        <v>39</v>
      </c>
      <c r="C1234" t="s">
        <v>96</v>
      </c>
      <c r="D1234" t="s">
        <v>1408</v>
      </c>
      <c r="E1234" t="s">
        <v>1982</v>
      </c>
      <c r="F1234" s="6">
        <v>5.2219321148825064E-4</v>
      </c>
      <c r="G1234" t="s">
        <v>210</v>
      </c>
      <c r="H1234" t="s">
        <v>1052</v>
      </c>
      <c r="I1234">
        <v>86.475000000000009</v>
      </c>
      <c r="J1234" s="1">
        <v>5.7506665587425232E-2</v>
      </c>
      <c r="K1234" s="1">
        <v>4.5378590078328986E-2</v>
      </c>
      <c r="L1234" s="1">
        <v>4.8407310704960835E-2</v>
      </c>
      <c r="M1234" s="1">
        <v>4.5169712793733677E-2</v>
      </c>
      <c r="N1234" s="1">
        <v>3.0029590385078448E-5</v>
      </c>
    </row>
    <row r="1235" spans="1:14" x14ac:dyDescent="0.35">
      <c r="A1235">
        <v>7820412</v>
      </c>
      <c r="B1235" t="s">
        <v>39</v>
      </c>
      <c r="C1235" t="s">
        <v>96</v>
      </c>
      <c r="D1235" t="s">
        <v>1408</v>
      </c>
      <c r="E1235" t="s">
        <v>1983</v>
      </c>
      <c r="F1235" s="6">
        <v>5.2219321148825064E-4</v>
      </c>
      <c r="G1235" t="s">
        <v>721</v>
      </c>
      <c r="H1235" t="s">
        <v>1055</v>
      </c>
      <c r="I1235">
        <v>81.44</v>
      </c>
      <c r="J1235" s="1">
        <v>-5.0908107310533524E-2</v>
      </c>
      <c r="K1235" s="1">
        <v>4.22976501305483E-2</v>
      </c>
      <c r="L1235" s="1">
        <v>4.558746736292428E-2</v>
      </c>
      <c r="M1235" s="1">
        <v>4.2506528211947212E-2</v>
      </c>
      <c r="N1235" s="1">
        <v>-2.6583868047275989E-5</v>
      </c>
    </row>
    <row r="1236" spans="1:14" x14ac:dyDescent="0.35">
      <c r="A1236">
        <v>7820412</v>
      </c>
      <c r="B1236" t="s">
        <v>39</v>
      </c>
      <c r="C1236" t="s">
        <v>96</v>
      </c>
      <c r="D1236" t="s">
        <v>1408</v>
      </c>
      <c r="E1236" t="s">
        <v>1784</v>
      </c>
      <c r="F1236" s="6">
        <v>1.0443864229765013E-3</v>
      </c>
      <c r="G1236" t="s">
        <v>254</v>
      </c>
      <c r="H1236" t="s">
        <v>1004</v>
      </c>
      <c r="I1236">
        <v>82.96</v>
      </c>
      <c r="J1236" s="1">
        <v>9.66653972864151E-2</v>
      </c>
      <c r="K1236" s="1">
        <v>7.947780678851174E-2</v>
      </c>
      <c r="L1236" s="1">
        <v>9.7545691906005219E-2</v>
      </c>
      <c r="M1236" s="1">
        <v>8.6684073107049606E-2</v>
      </c>
      <c r="N1236" s="1">
        <v>1.0095602849756146E-4</v>
      </c>
    </row>
    <row r="1237" spans="1:14" x14ac:dyDescent="0.35">
      <c r="A1237">
        <v>7820412</v>
      </c>
      <c r="B1237" t="s">
        <v>39</v>
      </c>
      <c r="C1237" t="s">
        <v>96</v>
      </c>
      <c r="D1237" t="s">
        <v>1408</v>
      </c>
      <c r="E1237" t="s">
        <v>1133</v>
      </c>
      <c r="F1237" s="6">
        <v>1.0443864229765013E-3</v>
      </c>
      <c r="G1237" t="s">
        <v>237</v>
      </c>
      <c r="H1237" t="s">
        <v>743</v>
      </c>
      <c r="I1237">
        <v>92.89500000000001</v>
      </c>
      <c r="J1237" s="1">
        <v>4.0139827877283096E-2</v>
      </c>
      <c r="K1237" s="1">
        <v>9.3577023498694512E-2</v>
      </c>
      <c r="L1237" s="1">
        <v>0.10328981723237599</v>
      </c>
      <c r="M1237" s="1">
        <v>9.7023500288124176E-2</v>
      </c>
      <c r="N1237" s="1">
        <v>4.192149125564814E-5</v>
      </c>
    </row>
    <row r="1238" spans="1:14" x14ac:dyDescent="0.35">
      <c r="A1238">
        <v>7820412</v>
      </c>
      <c r="B1238" t="s">
        <v>39</v>
      </c>
      <c r="C1238" t="s">
        <v>96</v>
      </c>
      <c r="D1238" t="s">
        <v>1408</v>
      </c>
      <c r="E1238" t="s">
        <v>1984</v>
      </c>
      <c r="F1238" s="6">
        <v>5.2219321148825064E-4</v>
      </c>
      <c r="G1238" t="s">
        <v>206</v>
      </c>
      <c r="H1238" t="s">
        <v>1068</v>
      </c>
      <c r="I1238">
        <v>93.504999999999995</v>
      </c>
      <c r="J1238" s="1">
        <v>-7.0224836468696594E-2</v>
      </c>
      <c r="K1238" s="1">
        <v>5.2219321148825062E-2</v>
      </c>
      <c r="L1238" s="1">
        <v>4.402088772845953E-2</v>
      </c>
      <c r="M1238" s="1">
        <v>4.8825065274151432E-2</v>
      </c>
      <c r="N1238" s="1">
        <v>-3.6670932881825899E-5</v>
      </c>
    </row>
    <row r="1239" spans="1:14" x14ac:dyDescent="0.35">
      <c r="A1239">
        <v>7820412</v>
      </c>
      <c r="B1239" t="s">
        <v>39</v>
      </c>
      <c r="C1239" t="s">
        <v>96</v>
      </c>
      <c r="D1239" t="s">
        <v>1408</v>
      </c>
      <c r="E1239" t="s">
        <v>1985</v>
      </c>
      <c r="F1239" s="6">
        <v>5.2219321148825064E-4</v>
      </c>
      <c r="G1239" t="s">
        <v>188</v>
      </c>
      <c r="H1239" t="s">
        <v>520</v>
      </c>
      <c r="I1239">
        <v>80.88</v>
      </c>
      <c r="J1239" s="1">
        <v>2.1295599639415741E-2</v>
      </c>
      <c r="K1239" s="1">
        <v>3.8955613577023492E-2</v>
      </c>
      <c r="L1239" s="1">
        <v>4.6422976501305488E-2</v>
      </c>
      <c r="M1239" s="1">
        <v>4.2245431606203081E-2</v>
      </c>
      <c r="N1239" s="1">
        <v>1.1120417566274538E-5</v>
      </c>
    </row>
    <row r="1240" spans="1:14" x14ac:dyDescent="0.35">
      <c r="A1240">
        <v>7820412</v>
      </c>
      <c r="B1240" t="s">
        <v>39</v>
      </c>
      <c r="C1240" t="s">
        <v>96</v>
      </c>
      <c r="D1240" t="s">
        <v>1164</v>
      </c>
      <c r="E1240" t="s">
        <v>1986</v>
      </c>
      <c r="F1240" s="6">
        <v>1.0443864229765013E-3</v>
      </c>
      <c r="G1240" t="s">
        <v>206</v>
      </c>
      <c r="H1240" t="s">
        <v>313</v>
      </c>
      <c r="I1240">
        <v>96.515000000000001</v>
      </c>
      <c r="J1240" s="1">
        <v>2.8367295861244202E-2</v>
      </c>
      <c r="K1240" s="1">
        <v>0.10443864229765012</v>
      </c>
      <c r="L1240" s="1">
        <v>0.10193211488250652</v>
      </c>
      <c r="M1240" s="1">
        <v>0.10078328981723238</v>
      </c>
      <c r="N1240" s="1">
        <v>2.962641865404094E-5</v>
      </c>
    </row>
    <row r="1241" spans="1:14" x14ac:dyDescent="0.35">
      <c r="A1241">
        <v>7820412</v>
      </c>
      <c r="B1241" t="s">
        <v>39</v>
      </c>
      <c r="C1241" t="s">
        <v>96</v>
      </c>
      <c r="D1241" t="s">
        <v>1164</v>
      </c>
      <c r="E1241" t="s">
        <v>1987</v>
      </c>
      <c r="F1241" s="6">
        <v>5.2219321148825064E-4</v>
      </c>
      <c r="G1241" t="s">
        <v>362</v>
      </c>
      <c r="H1241" t="s">
        <v>1429</v>
      </c>
      <c r="I1241">
        <v>86.685000000000002</v>
      </c>
      <c r="J1241" s="1">
        <v>-5.0779040902853012E-2</v>
      </c>
      <c r="K1241" s="1">
        <v>5.0913838120104436E-2</v>
      </c>
      <c r="L1241" s="1">
        <v>4.6840731070496085E-2</v>
      </c>
      <c r="M1241" s="1">
        <v>4.5274149842424116E-2</v>
      </c>
      <c r="N1241" s="1">
        <v>-2.6516470445354054E-5</v>
      </c>
    </row>
    <row r="1242" spans="1:14" x14ac:dyDescent="0.35">
      <c r="A1242">
        <v>7820412</v>
      </c>
      <c r="B1242" t="s">
        <v>39</v>
      </c>
      <c r="C1242" t="s">
        <v>96</v>
      </c>
      <c r="D1242" t="s">
        <v>1164</v>
      </c>
      <c r="E1242" t="s">
        <v>999</v>
      </c>
      <c r="F1242" s="6">
        <v>5.2219321148825064E-4</v>
      </c>
      <c r="G1242" t="s">
        <v>622</v>
      </c>
      <c r="H1242" t="s">
        <v>233</v>
      </c>
      <c r="I1242">
        <v>79.665000000000006</v>
      </c>
      <c r="J1242" s="1">
        <v>-8.5574537515640259E-2</v>
      </c>
      <c r="K1242" s="1">
        <v>3.9373368146214102E-2</v>
      </c>
      <c r="L1242" s="1">
        <v>4.2663185378590075E-2</v>
      </c>
      <c r="M1242" s="1">
        <v>4.1618797362006361E-2</v>
      </c>
      <c r="N1242" s="1">
        <v>-4.4686442566913969E-5</v>
      </c>
    </row>
    <row r="1243" spans="1:14" x14ac:dyDescent="0.35">
      <c r="A1243">
        <v>7820412</v>
      </c>
      <c r="B1243" t="s">
        <v>39</v>
      </c>
      <c r="C1243" t="s">
        <v>96</v>
      </c>
      <c r="D1243" t="s">
        <v>1164</v>
      </c>
      <c r="E1243" t="s">
        <v>1988</v>
      </c>
      <c r="F1243" s="6">
        <v>5.2219321148825064E-4</v>
      </c>
      <c r="G1243" t="s">
        <v>149</v>
      </c>
      <c r="H1243" t="s">
        <v>777</v>
      </c>
      <c r="I1243">
        <v>68.27</v>
      </c>
      <c r="J1243" s="1">
        <v>-0.10864436626434326</v>
      </c>
      <c r="K1243" s="1">
        <v>3.4673629242819845E-2</v>
      </c>
      <c r="L1243" s="1">
        <v>3.9947780678851172E-2</v>
      </c>
      <c r="M1243" s="1">
        <v>3.566579793825473E-2</v>
      </c>
      <c r="N1243" s="1">
        <v>-5.6733350529683161E-5</v>
      </c>
    </row>
    <row r="1244" spans="1:14" x14ac:dyDescent="0.35">
      <c r="A1244">
        <v>7820412</v>
      </c>
      <c r="B1244" t="s">
        <v>39</v>
      </c>
      <c r="C1244" t="s">
        <v>96</v>
      </c>
      <c r="D1244" t="s">
        <v>1164</v>
      </c>
      <c r="E1244" t="s">
        <v>1989</v>
      </c>
      <c r="F1244" s="6">
        <v>1.0443864229765013E-3</v>
      </c>
      <c r="G1244" t="s">
        <v>206</v>
      </c>
      <c r="H1244" t="s">
        <v>421</v>
      </c>
      <c r="I1244">
        <v>95.375</v>
      </c>
      <c r="J1244" s="1">
        <v>-7.6561376452445984E-2</v>
      </c>
      <c r="K1244" s="1">
        <v>0.10443864229765012</v>
      </c>
      <c r="L1244" s="1">
        <v>9.8172323759791125E-2</v>
      </c>
      <c r="M1244" s="1">
        <v>9.9634466345565428E-2</v>
      </c>
      <c r="N1244" s="1">
        <v>-7.99596620913274E-5</v>
      </c>
    </row>
    <row r="1245" spans="1:14" x14ac:dyDescent="0.35">
      <c r="A1245">
        <v>7820412</v>
      </c>
      <c r="B1245" t="s">
        <v>39</v>
      </c>
      <c r="C1245" t="s">
        <v>96</v>
      </c>
      <c r="D1245" t="s">
        <v>1164</v>
      </c>
      <c r="E1245" t="s">
        <v>1990</v>
      </c>
      <c r="F1245" s="6">
        <v>5.2219321148825064E-4</v>
      </c>
      <c r="G1245" t="s">
        <v>572</v>
      </c>
      <c r="H1245" t="s">
        <v>513</v>
      </c>
      <c r="I1245">
        <v>87.564999999999998</v>
      </c>
      <c r="J1245" s="1">
        <v>-0.16475760936737061</v>
      </c>
      <c r="K1245" s="1">
        <v>5.2114882506527412E-2</v>
      </c>
      <c r="L1245" s="1">
        <v>4.5744125326370753E-2</v>
      </c>
      <c r="M1245" s="1">
        <v>4.5744124529567151E-2</v>
      </c>
      <c r="N1245" s="1">
        <v>-8.6035305152673948E-5</v>
      </c>
    </row>
    <row r="1246" spans="1:14" x14ac:dyDescent="0.35">
      <c r="A1246">
        <v>7820412</v>
      </c>
      <c r="B1246" t="s">
        <v>39</v>
      </c>
      <c r="C1246" t="s">
        <v>96</v>
      </c>
      <c r="D1246" t="s">
        <v>1164</v>
      </c>
      <c r="E1246" t="s">
        <v>1991</v>
      </c>
      <c r="F1246" s="6">
        <v>5.2219321148825064E-4</v>
      </c>
      <c r="G1246" t="s">
        <v>735</v>
      </c>
      <c r="H1246" t="s">
        <v>538</v>
      </c>
      <c r="I1246">
        <v>88.775000000000006</v>
      </c>
      <c r="J1246" s="1">
        <v>-0.13513404130935669</v>
      </c>
      <c r="K1246" s="1">
        <v>4.6109660574412528E-2</v>
      </c>
      <c r="L1246" s="1">
        <v>4.3603133159268927E-2</v>
      </c>
      <c r="M1246" s="1">
        <v>4.637075877376387E-2</v>
      </c>
      <c r="N1246" s="1">
        <v>-7.0566079012718895E-5</v>
      </c>
    </row>
    <row r="1247" spans="1:14" x14ac:dyDescent="0.35">
      <c r="A1247">
        <v>7820412</v>
      </c>
      <c r="B1247" t="s">
        <v>39</v>
      </c>
      <c r="C1247" t="s">
        <v>96</v>
      </c>
      <c r="D1247" t="s">
        <v>1164</v>
      </c>
      <c r="E1247" t="s">
        <v>1992</v>
      </c>
      <c r="F1247" s="6">
        <v>1.0443864229765013E-3</v>
      </c>
      <c r="G1247" t="s">
        <v>610</v>
      </c>
      <c r="H1247" t="s">
        <v>502</v>
      </c>
      <c r="I1247">
        <v>80.740000000000009</v>
      </c>
      <c r="J1247" s="1">
        <v>-0.1862836629152298</v>
      </c>
      <c r="K1247" s="1">
        <v>8.7624020887728457E-2</v>
      </c>
      <c r="L1247" s="1">
        <v>8.1671018276762403E-2</v>
      </c>
      <c r="M1247" s="1">
        <v>8.4386426163715722E-2</v>
      </c>
      <c r="N1247" s="1">
        <v>-1.9455212837099717E-4</v>
      </c>
    </row>
    <row r="1248" spans="1:14" x14ac:dyDescent="0.35">
      <c r="A1248">
        <v>7820412</v>
      </c>
      <c r="B1248" t="s">
        <v>39</v>
      </c>
      <c r="C1248" t="s">
        <v>96</v>
      </c>
      <c r="D1248" t="s">
        <v>1164</v>
      </c>
      <c r="E1248" t="s">
        <v>1993</v>
      </c>
      <c r="F1248" s="6">
        <v>5.2219321148825064E-4</v>
      </c>
      <c r="G1248" t="s">
        <v>206</v>
      </c>
      <c r="H1248" t="s">
        <v>213</v>
      </c>
      <c r="I1248">
        <v>92.385000000000005</v>
      </c>
      <c r="J1248" s="1">
        <v>-5.5718358606100082E-2</v>
      </c>
      <c r="K1248" s="1">
        <v>5.2219321148825062E-2</v>
      </c>
      <c r="L1248" s="1">
        <v>4.5430809399477808E-2</v>
      </c>
      <c r="M1248" s="1">
        <v>4.8302872062663184E-2</v>
      </c>
      <c r="N1248" s="1">
        <v>-2.909574861937341E-5</v>
      </c>
    </row>
    <row r="1249" spans="1:14" x14ac:dyDescent="0.35">
      <c r="A1249">
        <v>7820412</v>
      </c>
      <c r="B1249" t="s">
        <v>39</v>
      </c>
      <c r="C1249" t="s">
        <v>96</v>
      </c>
      <c r="D1249" t="s">
        <v>1596</v>
      </c>
      <c r="E1249" t="s">
        <v>1994</v>
      </c>
      <c r="F1249" s="6">
        <v>3.133159268929504E-3</v>
      </c>
      <c r="G1249" t="s">
        <v>202</v>
      </c>
      <c r="H1249" t="s">
        <v>772</v>
      </c>
      <c r="I1249">
        <v>71.674999999999997</v>
      </c>
      <c r="J1249" s="1">
        <v>-3.5797536373138428E-2</v>
      </c>
      <c r="K1249" s="1">
        <v>0.22214099216710184</v>
      </c>
      <c r="L1249" s="1">
        <v>0.25253263707571799</v>
      </c>
      <c r="M1249" s="1">
        <v>0.22464751002060215</v>
      </c>
      <c r="N1249" s="1">
        <v>-1.1215938289233972E-4</v>
      </c>
    </row>
    <row r="1250" spans="1:14" x14ac:dyDescent="0.35">
      <c r="A1250">
        <v>7820412</v>
      </c>
      <c r="B1250" t="s">
        <v>39</v>
      </c>
      <c r="C1250" t="s">
        <v>96</v>
      </c>
      <c r="D1250" t="s">
        <v>1596</v>
      </c>
      <c r="E1250" t="s">
        <v>1995</v>
      </c>
      <c r="F1250" s="6">
        <v>1.566579634464752E-3</v>
      </c>
      <c r="G1250" t="s">
        <v>1010</v>
      </c>
      <c r="H1250" t="s">
        <v>361</v>
      </c>
      <c r="I1250">
        <v>80.314999999999998</v>
      </c>
      <c r="J1250" s="1">
        <v>0.18229350447654724</v>
      </c>
      <c r="K1250" s="1">
        <v>0.12391644908616188</v>
      </c>
      <c r="L1250" s="1">
        <v>0.14553524804177548</v>
      </c>
      <c r="M1250" s="1">
        <v>0.12579634942834123</v>
      </c>
      <c r="N1250" s="1">
        <v>2.8557729160816803E-4</v>
      </c>
    </row>
    <row r="1251" spans="1:14" x14ac:dyDescent="0.35">
      <c r="A1251">
        <v>7820412</v>
      </c>
      <c r="B1251" t="s">
        <v>39</v>
      </c>
      <c r="C1251" t="s">
        <v>96</v>
      </c>
      <c r="D1251" t="s">
        <v>492</v>
      </c>
      <c r="E1251" t="s">
        <v>1996</v>
      </c>
      <c r="F1251" s="6">
        <v>5.2219321148825064E-4</v>
      </c>
      <c r="G1251" t="s">
        <v>206</v>
      </c>
      <c r="H1251" t="s">
        <v>147</v>
      </c>
      <c r="I1251">
        <v>92.22</v>
      </c>
      <c r="J1251" s="1">
        <v>0.11954442411661148</v>
      </c>
      <c r="K1251" s="1">
        <v>5.2219321148825062E-2</v>
      </c>
      <c r="L1251" s="1">
        <v>5.1227154046997382E-2</v>
      </c>
      <c r="M1251" s="1">
        <v>4.8146212505609499E-2</v>
      </c>
      <c r="N1251" s="1">
        <v>6.2425286744966827E-5</v>
      </c>
    </row>
    <row r="1252" spans="1:14" x14ac:dyDescent="0.35">
      <c r="A1252">
        <v>7820412</v>
      </c>
      <c r="B1252" t="s">
        <v>39</v>
      </c>
      <c r="C1252" t="s">
        <v>96</v>
      </c>
      <c r="D1252" t="s">
        <v>492</v>
      </c>
      <c r="E1252" t="s">
        <v>493</v>
      </c>
      <c r="F1252" s="6">
        <v>5.2219321148825064E-4</v>
      </c>
      <c r="G1252" t="s">
        <v>494</v>
      </c>
      <c r="H1252" t="s">
        <v>304</v>
      </c>
      <c r="I1252">
        <v>66.66</v>
      </c>
      <c r="J1252" s="1">
        <v>4.1146479547023773E-2</v>
      </c>
      <c r="K1252" s="1">
        <v>2.2610966057441253E-2</v>
      </c>
      <c r="L1252" s="1">
        <v>4.6892950391644907E-2</v>
      </c>
      <c r="M1252" s="1">
        <v>3.4778067088313887E-2</v>
      </c>
      <c r="N1252" s="1">
        <v>2.1486412296095963E-5</v>
      </c>
    </row>
    <row r="1253" spans="1:14" x14ac:dyDescent="0.35">
      <c r="A1253">
        <v>7820412</v>
      </c>
      <c r="B1253" t="s">
        <v>39</v>
      </c>
      <c r="C1253" t="s">
        <v>96</v>
      </c>
      <c r="D1253" t="s">
        <v>492</v>
      </c>
      <c r="E1253" t="s">
        <v>636</v>
      </c>
      <c r="F1253" s="6">
        <v>5.2219321148825064E-4</v>
      </c>
      <c r="G1253" t="s">
        <v>637</v>
      </c>
      <c r="H1253" t="s">
        <v>513</v>
      </c>
      <c r="I1253">
        <v>74.58</v>
      </c>
      <c r="J1253" s="1">
        <v>9.9801279604434967E-2</v>
      </c>
      <c r="K1253" s="1">
        <v>2.6527415143603131E-2</v>
      </c>
      <c r="L1253" s="1">
        <v>4.5744125326370753E-2</v>
      </c>
      <c r="M1253" s="1">
        <v>3.8955612780219889E-2</v>
      </c>
      <c r="N1253" s="1">
        <v>5.2115550707276742E-5</v>
      </c>
    </row>
    <row r="1254" spans="1:14" x14ac:dyDescent="0.35">
      <c r="A1254">
        <v>7820412</v>
      </c>
      <c r="B1254" t="s">
        <v>39</v>
      </c>
      <c r="C1254" t="s">
        <v>96</v>
      </c>
      <c r="D1254" t="s">
        <v>492</v>
      </c>
      <c r="E1254" t="s">
        <v>495</v>
      </c>
      <c r="F1254" s="6">
        <v>2.6109660574412533E-3</v>
      </c>
      <c r="G1254" t="s">
        <v>496</v>
      </c>
      <c r="H1254" t="s">
        <v>223</v>
      </c>
      <c r="I1254">
        <v>61.8</v>
      </c>
      <c r="J1254" s="1">
        <v>-3.0193472281098366E-2</v>
      </c>
      <c r="K1254" s="1">
        <v>0.15065274151436031</v>
      </c>
      <c r="L1254" s="1">
        <v>0.20522193211488249</v>
      </c>
      <c r="M1254" s="1">
        <v>0.16135770035786043</v>
      </c>
      <c r="N1254" s="1">
        <v>-7.8834131282241166E-5</v>
      </c>
    </row>
    <row r="1255" spans="1:14" x14ac:dyDescent="0.35">
      <c r="A1255">
        <v>7820412</v>
      </c>
      <c r="B1255" t="s">
        <v>39</v>
      </c>
      <c r="C1255" t="s">
        <v>96</v>
      </c>
      <c r="D1255" t="s">
        <v>492</v>
      </c>
      <c r="E1255" t="s">
        <v>497</v>
      </c>
      <c r="F1255" s="6">
        <v>1.566579634464752E-3</v>
      </c>
      <c r="G1255" t="s">
        <v>498</v>
      </c>
      <c r="H1255" t="s">
        <v>499</v>
      </c>
      <c r="I1255">
        <v>81.05</v>
      </c>
      <c r="J1255" s="1">
        <v>3.9735980331897736E-2</v>
      </c>
      <c r="K1255" s="1">
        <v>9.5248041775456913E-2</v>
      </c>
      <c r="L1255" s="1">
        <v>0.14005221932114884</v>
      </c>
      <c r="M1255" s="1">
        <v>0.12689295039164492</v>
      </c>
      <c r="N1255" s="1">
        <v>6.2249577543442927E-5</v>
      </c>
    </row>
    <row r="1256" spans="1:14" x14ac:dyDescent="0.35">
      <c r="A1256">
        <v>7820412</v>
      </c>
      <c r="B1256" t="s">
        <v>39</v>
      </c>
      <c r="C1256" t="s">
        <v>96</v>
      </c>
      <c r="D1256" t="s">
        <v>492</v>
      </c>
      <c r="E1256" t="s">
        <v>780</v>
      </c>
      <c r="F1256" s="6">
        <v>1.0443864229765013E-3</v>
      </c>
      <c r="G1256" t="s">
        <v>781</v>
      </c>
      <c r="H1256" t="s">
        <v>218</v>
      </c>
      <c r="I1256">
        <v>61.885000000000005</v>
      </c>
      <c r="J1256" s="1">
        <v>-4.1206635534763336E-2</v>
      </c>
      <c r="K1256" s="1">
        <v>3.8120104438642298E-2</v>
      </c>
      <c r="L1256" s="1">
        <v>8.0835509138381209E-2</v>
      </c>
      <c r="M1256" s="1">
        <v>6.4647521175852637E-2</v>
      </c>
      <c r="N1256" s="1">
        <v>-4.3035650689047867E-5</v>
      </c>
    </row>
    <row r="1257" spans="1:14" x14ac:dyDescent="0.35">
      <c r="A1257">
        <v>7820412</v>
      </c>
      <c r="B1257" t="s">
        <v>39</v>
      </c>
      <c r="C1257" t="s">
        <v>96</v>
      </c>
      <c r="D1257" t="s">
        <v>492</v>
      </c>
      <c r="E1257" t="s">
        <v>1997</v>
      </c>
      <c r="F1257" s="6">
        <v>1.566579634464752E-3</v>
      </c>
      <c r="G1257" t="s">
        <v>409</v>
      </c>
      <c r="H1257" t="s">
        <v>777</v>
      </c>
      <c r="I1257">
        <v>90.314999999999998</v>
      </c>
      <c r="J1257" s="1">
        <v>-0.1333450973033905</v>
      </c>
      <c r="K1257" s="1">
        <v>0.15618798955613578</v>
      </c>
      <c r="L1257" s="1">
        <v>0.11984334203655353</v>
      </c>
      <c r="M1257" s="1">
        <v>0.14161880134602439</v>
      </c>
      <c r="N1257" s="1">
        <v>-2.0889571379121229E-4</v>
      </c>
    </row>
    <row r="1258" spans="1:14" x14ac:dyDescent="0.35">
      <c r="A1258">
        <v>7820412</v>
      </c>
      <c r="B1258" t="s">
        <v>39</v>
      </c>
      <c r="C1258" t="s">
        <v>96</v>
      </c>
      <c r="D1258" t="s">
        <v>492</v>
      </c>
      <c r="E1258" t="s">
        <v>1998</v>
      </c>
      <c r="F1258" s="6">
        <v>1.0443864229765013E-3</v>
      </c>
      <c r="G1258" t="s">
        <v>206</v>
      </c>
      <c r="H1258" t="s">
        <v>433</v>
      </c>
      <c r="I1258">
        <v>97.64</v>
      </c>
      <c r="J1258" s="1">
        <v>1.1012999340891838E-2</v>
      </c>
      <c r="K1258" s="1">
        <v>0.10443864229765012</v>
      </c>
      <c r="L1258" s="1">
        <v>0.10026109660574412</v>
      </c>
      <c r="M1258" s="1">
        <v>0.10193211328889931</v>
      </c>
      <c r="N1258" s="1">
        <v>1.1501826987876593E-5</v>
      </c>
    </row>
    <row r="1259" spans="1:14" x14ac:dyDescent="0.35">
      <c r="A1259">
        <v>7820412</v>
      </c>
      <c r="B1259" t="s">
        <v>39</v>
      </c>
      <c r="C1259" t="s">
        <v>96</v>
      </c>
      <c r="D1259" t="s">
        <v>492</v>
      </c>
      <c r="E1259" t="s">
        <v>1999</v>
      </c>
      <c r="F1259" s="6">
        <v>1.0443864229765013E-3</v>
      </c>
      <c r="G1259" t="s">
        <v>1543</v>
      </c>
      <c r="H1259" t="s">
        <v>345</v>
      </c>
      <c r="I1259">
        <v>75.28</v>
      </c>
      <c r="J1259" s="1">
        <v>-8.058968186378479E-2</v>
      </c>
      <c r="K1259" s="1">
        <v>6.1096605744125322E-2</v>
      </c>
      <c r="L1259" s="1">
        <v>7.9999999999999988E-2</v>
      </c>
      <c r="M1259" s="1">
        <v>7.8642300837344969E-2</v>
      </c>
      <c r="N1259" s="1">
        <v>-8.4166769570532415E-5</v>
      </c>
    </row>
    <row r="1260" spans="1:14" x14ac:dyDescent="0.35">
      <c r="A1260">
        <v>7820412</v>
      </c>
      <c r="B1260" t="s">
        <v>39</v>
      </c>
      <c r="C1260" t="s">
        <v>96</v>
      </c>
      <c r="D1260" t="s">
        <v>492</v>
      </c>
      <c r="E1260" t="s">
        <v>784</v>
      </c>
      <c r="F1260" s="6">
        <v>1.0443864229765013E-3</v>
      </c>
      <c r="G1260" t="s">
        <v>785</v>
      </c>
      <c r="H1260" t="s">
        <v>786</v>
      </c>
      <c r="I1260">
        <v>70.210000000000008</v>
      </c>
      <c r="J1260" s="1">
        <v>0.1476096510887146</v>
      </c>
      <c r="K1260" s="1">
        <v>5.1906005221932117E-2</v>
      </c>
      <c r="L1260" s="1">
        <v>0.10172323759791123</v>
      </c>
      <c r="M1260" s="1">
        <v>7.3315923705735961E-2</v>
      </c>
      <c r="N1260" s="1">
        <v>1.5416151549735207E-4</v>
      </c>
    </row>
    <row r="1261" spans="1:14" x14ac:dyDescent="0.35">
      <c r="A1261">
        <v>7820412</v>
      </c>
      <c r="B1261" t="s">
        <v>39</v>
      </c>
      <c r="C1261" t="s">
        <v>96</v>
      </c>
      <c r="D1261" t="s">
        <v>492</v>
      </c>
      <c r="E1261" t="s">
        <v>2000</v>
      </c>
      <c r="F1261" s="6">
        <v>5.2219321148825064E-4</v>
      </c>
      <c r="G1261" t="s">
        <v>206</v>
      </c>
      <c r="H1261" t="s">
        <v>1960</v>
      </c>
      <c r="I1261">
        <v>97.11</v>
      </c>
      <c r="J1261" s="1">
        <v>7.1788229048252106E-2</v>
      </c>
      <c r="K1261" s="1">
        <v>5.2219321148825062E-2</v>
      </c>
      <c r="L1261" s="1">
        <v>5.0339425587467367E-2</v>
      </c>
      <c r="M1261" s="1">
        <v>5.0704960038705532E-2</v>
      </c>
      <c r="N1261" s="1">
        <v>3.7487325873760887E-5</v>
      </c>
    </row>
    <row r="1262" spans="1:14" x14ac:dyDescent="0.35">
      <c r="A1262">
        <v>7820412</v>
      </c>
      <c r="B1262" t="s">
        <v>39</v>
      </c>
      <c r="C1262" t="s">
        <v>96</v>
      </c>
      <c r="D1262" t="s">
        <v>492</v>
      </c>
      <c r="E1262" t="s">
        <v>787</v>
      </c>
      <c r="F1262" s="6">
        <v>2.6109660574412533E-3</v>
      </c>
      <c r="G1262" t="s">
        <v>788</v>
      </c>
      <c r="H1262" t="s">
        <v>170</v>
      </c>
      <c r="I1262">
        <v>76.414999999999992</v>
      </c>
      <c r="J1262" s="1">
        <v>8.3522781729698181E-2</v>
      </c>
      <c r="K1262" s="1">
        <v>0.12271540469973891</v>
      </c>
      <c r="L1262" s="1">
        <v>0.24360313315926893</v>
      </c>
      <c r="M1262" s="1">
        <v>0.1994778107725298</v>
      </c>
      <c r="N1262" s="1">
        <v>2.180751481193164E-4</v>
      </c>
    </row>
    <row r="1263" spans="1:14" x14ac:dyDescent="0.35">
      <c r="A1263">
        <v>7820412</v>
      </c>
      <c r="B1263" t="s">
        <v>39</v>
      </c>
      <c r="C1263" t="s">
        <v>96</v>
      </c>
      <c r="D1263" t="s">
        <v>492</v>
      </c>
      <c r="E1263" t="s">
        <v>638</v>
      </c>
      <c r="F1263" s="6">
        <v>3.133159268929504E-3</v>
      </c>
      <c r="G1263" t="s">
        <v>639</v>
      </c>
      <c r="H1263" t="s">
        <v>640</v>
      </c>
      <c r="I1263">
        <v>74.139999999999986</v>
      </c>
      <c r="J1263" s="1">
        <v>3.8857348263263702E-2</v>
      </c>
      <c r="K1263" s="1">
        <v>0.15947780678851176</v>
      </c>
      <c r="L1263" s="1">
        <v>0.25879895561357702</v>
      </c>
      <c r="M1263" s="1">
        <v>0.23248040819292592</v>
      </c>
      <c r="N1263" s="1">
        <v>1.2174626087706643E-4</v>
      </c>
    </row>
    <row r="1264" spans="1:14" x14ac:dyDescent="0.35">
      <c r="A1264">
        <v>7820412</v>
      </c>
      <c r="B1264" t="s">
        <v>39</v>
      </c>
      <c r="C1264" t="s">
        <v>96</v>
      </c>
      <c r="D1264" t="s">
        <v>492</v>
      </c>
      <c r="E1264" t="s">
        <v>789</v>
      </c>
      <c r="F1264" s="6">
        <v>5.2219321148825064E-4</v>
      </c>
      <c r="G1264" t="s">
        <v>253</v>
      </c>
      <c r="H1264" t="s">
        <v>790</v>
      </c>
      <c r="I1264">
        <v>76.669999999999987</v>
      </c>
      <c r="J1264" s="1">
        <v>3.0324295163154602E-2</v>
      </c>
      <c r="K1264" s="1">
        <v>3.488250652741514E-2</v>
      </c>
      <c r="L1264" s="1">
        <v>4.5848563968668404E-2</v>
      </c>
      <c r="M1264" s="1">
        <v>3.9999999203196392E-2</v>
      </c>
      <c r="N1264" s="1">
        <v>1.5835141077365325E-5</v>
      </c>
    </row>
    <row r="1265" spans="1:14" x14ac:dyDescent="0.35">
      <c r="A1265">
        <v>7820412</v>
      </c>
      <c r="B1265" t="s">
        <v>39</v>
      </c>
      <c r="C1265" t="s">
        <v>96</v>
      </c>
      <c r="D1265" t="s">
        <v>492</v>
      </c>
      <c r="E1265" t="s">
        <v>2001</v>
      </c>
      <c r="F1265" s="6">
        <v>5.2219321148825064E-4</v>
      </c>
      <c r="G1265" t="s">
        <v>715</v>
      </c>
      <c r="H1265" t="s">
        <v>327</v>
      </c>
      <c r="I1265">
        <v>85.314999999999998</v>
      </c>
      <c r="J1265" s="1">
        <v>-7.5234167277812958E-2</v>
      </c>
      <c r="K1265" s="1">
        <v>4.1879895561357704E-2</v>
      </c>
      <c r="L1265" s="1">
        <v>4.2245430809399478E-2</v>
      </c>
      <c r="M1265" s="1">
        <v>4.454308253355499E-2</v>
      </c>
      <c r="N1265" s="1">
        <v>-3.928677142444541E-5</v>
      </c>
    </row>
    <row r="1266" spans="1:14" x14ac:dyDescent="0.35">
      <c r="A1266">
        <v>7820412</v>
      </c>
      <c r="B1266" t="s">
        <v>39</v>
      </c>
      <c r="C1266" t="s">
        <v>96</v>
      </c>
      <c r="D1266" t="s">
        <v>492</v>
      </c>
      <c r="E1266" t="s">
        <v>156</v>
      </c>
      <c r="F1266" s="6">
        <v>1.566579634464752E-3</v>
      </c>
      <c r="G1266" t="s">
        <v>545</v>
      </c>
      <c r="H1266" t="s">
        <v>791</v>
      </c>
      <c r="I1266">
        <v>60.454999999999998</v>
      </c>
      <c r="J1266" s="1">
        <v>-8.298289030790329E-2</v>
      </c>
      <c r="K1266" s="1">
        <v>7.0496083550913843E-2</v>
      </c>
      <c r="L1266" s="1">
        <v>0.13707571801566582</v>
      </c>
      <c r="M1266" s="1">
        <v>9.4621412312081835E-2</v>
      </c>
      <c r="N1266" s="1">
        <v>-1.2999930596538375E-4</v>
      </c>
    </row>
    <row r="1267" spans="1:14" x14ac:dyDescent="0.35">
      <c r="A1267">
        <v>7820412</v>
      </c>
      <c r="B1267" t="s">
        <v>39</v>
      </c>
      <c r="C1267" t="s">
        <v>96</v>
      </c>
      <c r="D1267" t="s">
        <v>492</v>
      </c>
      <c r="E1267" t="s">
        <v>964</v>
      </c>
      <c r="F1267" s="6">
        <v>1.0443864229765013E-3</v>
      </c>
      <c r="G1267" t="s">
        <v>319</v>
      </c>
      <c r="H1267" t="s">
        <v>965</v>
      </c>
      <c r="I1267">
        <v>71.754999999999995</v>
      </c>
      <c r="J1267" s="1">
        <v>1.881050132215023E-2</v>
      </c>
      <c r="K1267" s="1">
        <v>7.3107049608355096E-2</v>
      </c>
      <c r="L1267" s="1">
        <v>8.9712793733681462E-2</v>
      </c>
      <c r="M1267" s="1">
        <v>7.4986948356927222E-2</v>
      </c>
      <c r="N1267" s="1">
        <v>1.9645432190235225E-5</v>
      </c>
    </row>
    <row r="1268" spans="1:14" x14ac:dyDescent="0.35">
      <c r="A1268">
        <v>7820412</v>
      </c>
      <c r="B1268" t="s">
        <v>39</v>
      </c>
      <c r="C1268" t="s">
        <v>96</v>
      </c>
      <c r="D1268" t="s">
        <v>492</v>
      </c>
      <c r="E1268" t="s">
        <v>2002</v>
      </c>
      <c r="F1268" s="6">
        <v>1.0443864229765013E-3</v>
      </c>
      <c r="G1268" t="s">
        <v>1002</v>
      </c>
      <c r="H1268" t="s">
        <v>1924</v>
      </c>
      <c r="I1268">
        <v>77.300000000000011</v>
      </c>
      <c r="J1268" s="1">
        <v>8.5789337754249573E-2</v>
      </c>
      <c r="K1268" s="1">
        <v>5.9738903394255874E-2</v>
      </c>
      <c r="L1268" s="1">
        <v>0.10297650130548303</v>
      </c>
      <c r="M1268" s="1">
        <v>8.0731073683297974E-2</v>
      </c>
      <c r="N1268" s="1">
        <v>8.9597219586683624E-5</v>
      </c>
    </row>
    <row r="1269" spans="1:14" x14ac:dyDescent="0.35">
      <c r="A1269">
        <v>7820412</v>
      </c>
      <c r="B1269" t="s">
        <v>39</v>
      </c>
      <c r="C1269" t="s">
        <v>96</v>
      </c>
      <c r="D1269" t="s">
        <v>492</v>
      </c>
      <c r="E1269" t="s">
        <v>1875</v>
      </c>
      <c r="F1269" s="6">
        <v>5.2219321148825064E-4</v>
      </c>
      <c r="G1269" t="s">
        <v>1253</v>
      </c>
      <c r="H1269" t="s">
        <v>417</v>
      </c>
      <c r="I1269">
        <v>77.424999999999997</v>
      </c>
      <c r="J1269" s="1">
        <v>-0.18542273342609406</v>
      </c>
      <c r="K1269" s="1">
        <v>3.2219321148825066E-2</v>
      </c>
      <c r="L1269" s="1">
        <v>4.704960835509138E-2</v>
      </c>
      <c r="M1269" s="1">
        <v>4.0417755365994207E-2</v>
      </c>
      <c r="N1269" s="1">
        <v>-9.6826492650701847E-5</v>
      </c>
    </row>
    <row r="1270" spans="1:14" x14ac:dyDescent="0.35">
      <c r="A1270">
        <v>7820412</v>
      </c>
      <c r="B1270" t="s">
        <v>39</v>
      </c>
      <c r="C1270" t="s">
        <v>96</v>
      </c>
      <c r="D1270" t="s">
        <v>492</v>
      </c>
      <c r="E1270" t="s">
        <v>2003</v>
      </c>
      <c r="F1270" s="6">
        <v>5.2219321148825064E-4</v>
      </c>
      <c r="G1270" t="s">
        <v>206</v>
      </c>
      <c r="H1270" t="s">
        <v>206</v>
      </c>
      <c r="I1270">
        <v>97.844999999999999</v>
      </c>
      <c r="J1270" s="1">
        <v>0.10640054196119308</v>
      </c>
      <c r="K1270" s="1">
        <v>5.2219321148825062E-2</v>
      </c>
      <c r="L1270" s="1">
        <v>5.2219321148825062E-2</v>
      </c>
      <c r="M1270" s="1">
        <v>5.1070497677158128E-2</v>
      </c>
      <c r="N1270" s="1">
        <v>5.5561640710805786E-5</v>
      </c>
    </row>
    <row r="1271" spans="1:14" x14ac:dyDescent="0.35">
      <c r="A1271">
        <v>7820412</v>
      </c>
      <c r="B1271" t="s">
        <v>39</v>
      </c>
      <c r="C1271" t="s">
        <v>96</v>
      </c>
      <c r="D1271" t="s">
        <v>492</v>
      </c>
      <c r="E1271" t="s">
        <v>503</v>
      </c>
      <c r="F1271" s="6">
        <v>1.566579634464752E-3</v>
      </c>
      <c r="G1271" t="s">
        <v>504</v>
      </c>
      <c r="H1271" t="s">
        <v>505</v>
      </c>
      <c r="I1271">
        <v>79.204999999999998</v>
      </c>
      <c r="J1271" s="1">
        <v>2.8763569891452789E-2</v>
      </c>
      <c r="K1271" s="1">
        <v>9.0078328981723244E-2</v>
      </c>
      <c r="L1271" s="1">
        <v>0.13801566579634464</v>
      </c>
      <c r="M1271" s="1">
        <v>0.12407310226878672</v>
      </c>
      <c r="N1271" s="1">
        <v>4.5060422806453455E-5</v>
      </c>
    </row>
    <row r="1272" spans="1:14" x14ac:dyDescent="0.35">
      <c r="A1272">
        <v>7820412</v>
      </c>
      <c r="B1272" t="s">
        <v>39</v>
      </c>
      <c r="C1272" t="s">
        <v>96</v>
      </c>
      <c r="D1272" t="s">
        <v>492</v>
      </c>
      <c r="E1272" t="s">
        <v>792</v>
      </c>
      <c r="F1272" s="6">
        <v>1.566579634464752E-3</v>
      </c>
      <c r="G1272" t="s">
        <v>793</v>
      </c>
      <c r="H1272" t="s">
        <v>328</v>
      </c>
      <c r="I1272">
        <v>80.11</v>
      </c>
      <c r="J1272" s="1">
        <v>0.14433747529983521</v>
      </c>
      <c r="K1272" s="1">
        <v>9.994778067885117E-2</v>
      </c>
      <c r="L1272" s="1">
        <v>0.14788511749347261</v>
      </c>
      <c r="M1272" s="1">
        <v>0.12548302633021582</v>
      </c>
      <c r="N1272" s="1">
        <v>2.2611614929478102E-4</v>
      </c>
    </row>
    <row r="1273" spans="1:14" x14ac:dyDescent="0.35">
      <c r="A1273">
        <v>7820412</v>
      </c>
      <c r="B1273" t="s">
        <v>39</v>
      </c>
      <c r="C1273" t="s">
        <v>96</v>
      </c>
      <c r="D1273" t="s">
        <v>492</v>
      </c>
      <c r="E1273" t="s">
        <v>970</v>
      </c>
      <c r="F1273" s="6">
        <v>5.2219321148825064E-4</v>
      </c>
      <c r="G1273" t="s">
        <v>971</v>
      </c>
      <c r="H1273" t="s">
        <v>188</v>
      </c>
      <c r="I1273">
        <v>71.699999999999989</v>
      </c>
      <c r="J1273" s="1">
        <v>-9.1850116848945618E-2</v>
      </c>
      <c r="K1273" s="1">
        <v>2.5744125326370756E-2</v>
      </c>
      <c r="L1273" s="1">
        <v>3.8955613577023492E-2</v>
      </c>
      <c r="M1273" s="1">
        <v>3.7441251670100359E-2</v>
      </c>
      <c r="N1273" s="1">
        <v>-4.7963507492921989E-5</v>
      </c>
    </row>
    <row r="1274" spans="1:14" x14ac:dyDescent="0.35">
      <c r="A1274">
        <v>7820412</v>
      </c>
      <c r="B1274" t="s">
        <v>39</v>
      </c>
      <c r="C1274" t="s">
        <v>96</v>
      </c>
      <c r="D1274" t="s">
        <v>492</v>
      </c>
      <c r="E1274" t="s">
        <v>2004</v>
      </c>
      <c r="F1274" s="6">
        <v>5.2219321148825064E-4</v>
      </c>
      <c r="G1274" t="s">
        <v>206</v>
      </c>
      <c r="H1274" t="s">
        <v>361</v>
      </c>
      <c r="I1274">
        <v>95.905000000000001</v>
      </c>
      <c r="J1274" s="1">
        <v>-1.7334068194031715E-2</v>
      </c>
      <c r="K1274" s="1">
        <v>5.2219321148825062E-2</v>
      </c>
      <c r="L1274" s="1">
        <v>4.8511749347258486E-2</v>
      </c>
      <c r="M1274" s="1">
        <v>5.0078329778526845E-2</v>
      </c>
      <c r="N1274" s="1">
        <v>-9.0517327383977625E-6</v>
      </c>
    </row>
    <row r="1275" spans="1:14" x14ac:dyDescent="0.35">
      <c r="A1275">
        <v>7820412</v>
      </c>
      <c r="B1275" t="s">
        <v>39</v>
      </c>
      <c r="C1275" t="s">
        <v>96</v>
      </c>
      <c r="D1275" t="s">
        <v>492</v>
      </c>
      <c r="E1275" t="s">
        <v>506</v>
      </c>
      <c r="F1275" s="6">
        <v>5.2219321148825064E-4</v>
      </c>
      <c r="G1275" t="s">
        <v>507</v>
      </c>
      <c r="H1275" t="s">
        <v>508</v>
      </c>
      <c r="I1275">
        <v>63.08</v>
      </c>
      <c r="J1275" s="1">
        <v>-1.9634004682302475E-2</v>
      </c>
      <c r="K1275" s="1">
        <v>2.4595300261096607E-2</v>
      </c>
      <c r="L1275" s="1">
        <v>4.0939947780678852E-2</v>
      </c>
      <c r="M1275" s="1">
        <v>3.2898172323759793E-2</v>
      </c>
      <c r="N1275" s="1">
        <v>-1.0252743959426879E-5</v>
      </c>
    </row>
    <row r="1276" spans="1:14" x14ac:dyDescent="0.35">
      <c r="A1276">
        <v>7820412</v>
      </c>
      <c r="B1276" t="s">
        <v>39</v>
      </c>
      <c r="C1276" t="s">
        <v>96</v>
      </c>
      <c r="D1276" t="s">
        <v>492</v>
      </c>
      <c r="E1276" t="s">
        <v>2005</v>
      </c>
      <c r="F1276" s="6">
        <v>5.2219321148825064E-4</v>
      </c>
      <c r="G1276" t="s">
        <v>1216</v>
      </c>
      <c r="H1276" t="s">
        <v>798</v>
      </c>
      <c r="I1276">
        <v>83.29</v>
      </c>
      <c r="J1276" s="1">
        <v>-8.6918212473392487E-2</v>
      </c>
      <c r="K1276" s="1">
        <v>4.9138381201044384E-2</v>
      </c>
      <c r="L1276" s="1">
        <v>4.2767624020887733E-2</v>
      </c>
      <c r="M1276" s="1">
        <v>4.3498696110578494E-2</v>
      </c>
      <c r="N1276" s="1">
        <v>-4.5388100508298949E-5</v>
      </c>
    </row>
    <row r="1277" spans="1:14" x14ac:dyDescent="0.35">
      <c r="A1277">
        <v>7820412</v>
      </c>
      <c r="B1277" t="s">
        <v>39</v>
      </c>
      <c r="C1277" t="s">
        <v>96</v>
      </c>
      <c r="D1277" t="s">
        <v>492</v>
      </c>
      <c r="E1277" t="s">
        <v>509</v>
      </c>
      <c r="F1277" s="6">
        <v>2.0887728459530026E-3</v>
      </c>
      <c r="G1277" t="s">
        <v>510</v>
      </c>
      <c r="H1277" t="s">
        <v>511</v>
      </c>
      <c r="I1277">
        <v>76.234999999999999</v>
      </c>
      <c r="J1277" s="1">
        <v>-2.4986293166875839E-2</v>
      </c>
      <c r="K1277" s="1">
        <v>0.11801566579634465</v>
      </c>
      <c r="L1277" s="1">
        <v>0.1677284595300261</v>
      </c>
      <c r="M1277" s="1">
        <v>0.15916448448718995</v>
      </c>
      <c r="N1277" s="1">
        <v>-5.2190690687991304E-5</v>
      </c>
    </row>
    <row r="1278" spans="1:14" x14ac:dyDescent="0.35">
      <c r="A1278">
        <v>7820412</v>
      </c>
      <c r="B1278" t="s">
        <v>39</v>
      </c>
      <c r="C1278" t="s">
        <v>96</v>
      </c>
      <c r="D1278" t="s">
        <v>492</v>
      </c>
      <c r="E1278" t="s">
        <v>2006</v>
      </c>
      <c r="F1278" s="6">
        <v>1.0443864229765013E-3</v>
      </c>
      <c r="G1278" t="s">
        <v>396</v>
      </c>
      <c r="H1278" t="s">
        <v>2007</v>
      </c>
      <c r="I1278">
        <v>96.97999999999999</v>
      </c>
      <c r="J1278" s="1">
        <v>2.7056345716118813E-2</v>
      </c>
      <c r="K1278" s="1">
        <v>0.10402088772845952</v>
      </c>
      <c r="L1278" s="1">
        <v>9.9843342036553512E-2</v>
      </c>
      <c r="M1278" s="1">
        <v>0.10130548302872062</v>
      </c>
      <c r="N1278" s="1">
        <v>2.8257280121272912E-5</v>
      </c>
    </row>
    <row r="1279" spans="1:14" x14ac:dyDescent="0.35">
      <c r="A1279">
        <v>7820412</v>
      </c>
      <c r="B1279" t="s">
        <v>39</v>
      </c>
      <c r="C1279" t="s">
        <v>96</v>
      </c>
      <c r="D1279" t="s">
        <v>492</v>
      </c>
      <c r="E1279" t="s">
        <v>794</v>
      </c>
      <c r="F1279" s="6">
        <v>5.2219321148825064E-4</v>
      </c>
      <c r="G1279" t="s">
        <v>229</v>
      </c>
      <c r="H1279" t="s">
        <v>795</v>
      </c>
      <c r="I1279">
        <v>74.805000000000007</v>
      </c>
      <c r="J1279" s="1">
        <v>5.2663378417491913E-2</v>
      </c>
      <c r="K1279" s="1">
        <v>3.2898172323759793E-2</v>
      </c>
      <c r="L1279" s="1">
        <v>4.3446475195822454E-2</v>
      </c>
      <c r="M1279" s="1">
        <v>3.9060053812928361E-2</v>
      </c>
      <c r="N1279" s="1">
        <v>2.7500458703651127E-5</v>
      </c>
    </row>
    <row r="1280" spans="1:14" x14ac:dyDescent="0.35">
      <c r="A1280">
        <v>7820412</v>
      </c>
      <c r="B1280" t="s">
        <v>39</v>
      </c>
      <c r="C1280" t="s">
        <v>96</v>
      </c>
      <c r="D1280" t="s">
        <v>492</v>
      </c>
      <c r="E1280" t="s">
        <v>512</v>
      </c>
      <c r="F1280" s="6">
        <v>1.0443864229765013E-3</v>
      </c>
      <c r="G1280" t="s">
        <v>282</v>
      </c>
      <c r="H1280" t="s">
        <v>513</v>
      </c>
      <c r="I1280">
        <v>76.930000000000007</v>
      </c>
      <c r="J1280" s="1">
        <v>6.6910043358802795E-2</v>
      </c>
      <c r="K1280" s="1">
        <v>5.6292428198433414E-2</v>
      </c>
      <c r="L1280" s="1">
        <v>9.1488250652741507E-2</v>
      </c>
      <c r="M1280" s="1">
        <v>8.0417754569190592E-2</v>
      </c>
      <c r="N1280" s="1">
        <v>6.9879940844702656E-5</v>
      </c>
    </row>
    <row r="1281" spans="1:14" x14ac:dyDescent="0.35">
      <c r="A1281">
        <v>7820412</v>
      </c>
      <c r="B1281" t="s">
        <v>39</v>
      </c>
      <c r="C1281" t="s">
        <v>96</v>
      </c>
      <c r="D1281" t="s">
        <v>492</v>
      </c>
      <c r="E1281" t="s">
        <v>514</v>
      </c>
      <c r="F1281" s="6">
        <v>5.2219321148825064E-4</v>
      </c>
      <c r="G1281" t="s">
        <v>515</v>
      </c>
      <c r="H1281" t="s">
        <v>491</v>
      </c>
      <c r="I1281">
        <v>76.415000000000006</v>
      </c>
      <c r="J1281" s="1">
        <v>-1.5521900495514274E-3</v>
      </c>
      <c r="K1281" s="1">
        <v>3.1018276762402087E-2</v>
      </c>
      <c r="L1281" s="1">
        <v>4.1201044386422976E-2</v>
      </c>
      <c r="M1281" s="1">
        <v>3.9895562154505952E-2</v>
      </c>
      <c r="N1281" s="1">
        <v>-8.1054310681536672E-7</v>
      </c>
    </row>
    <row r="1282" spans="1:14" x14ac:dyDescent="0.35">
      <c r="A1282">
        <v>7820412</v>
      </c>
      <c r="B1282" t="s">
        <v>39</v>
      </c>
      <c r="C1282" t="s">
        <v>96</v>
      </c>
      <c r="D1282" t="s">
        <v>492</v>
      </c>
      <c r="E1282" t="s">
        <v>516</v>
      </c>
      <c r="F1282" s="6">
        <v>5.2219321148825064E-4</v>
      </c>
      <c r="G1282" t="s">
        <v>517</v>
      </c>
      <c r="H1282" t="s">
        <v>269</v>
      </c>
      <c r="I1282">
        <v>84.740000000000009</v>
      </c>
      <c r="J1282" s="1">
        <v>0.12286007404327393</v>
      </c>
      <c r="K1282" s="1">
        <v>3.4725848563968667E-2</v>
      </c>
      <c r="L1282" s="1">
        <v>5.0234986945169716E-2</v>
      </c>
      <c r="M1282" s="1">
        <v>4.4229763419447614E-2</v>
      </c>
      <c r="N1282" s="1">
        <v>6.4156696628341479E-5</v>
      </c>
    </row>
    <row r="1283" spans="1:14" x14ac:dyDescent="0.35">
      <c r="A1283">
        <v>7820412</v>
      </c>
      <c r="B1283" t="s">
        <v>39</v>
      </c>
      <c r="C1283" t="s">
        <v>96</v>
      </c>
      <c r="D1283" t="s">
        <v>492</v>
      </c>
      <c r="E1283" t="s">
        <v>972</v>
      </c>
      <c r="F1283" s="6">
        <v>5.2219321148825064E-4</v>
      </c>
      <c r="G1283" t="s">
        <v>973</v>
      </c>
      <c r="H1283" t="s">
        <v>965</v>
      </c>
      <c r="I1283">
        <v>89.5</v>
      </c>
      <c r="J1283" s="1">
        <v>-4.2900290340185165E-2</v>
      </c>
      <c r="K1283" s="1">
        <v>5.0757180156657963E-2</v>
      </c>
      <c r="L1283" s="1">
        <v>4.4856396866840731E-2</v>
      </c>
      <c r="M1283" s="1">
        <v>4.6788510952543653E-2</v>
      </c>
      <c r="N1283" s="1">
        <v>-2.2402240386519667E-5</v>
      </c>
    </row>
    <row r="1284" spans="1:14" x14ac:dyDescent="0.35">
      <c r="A1284">
        <v>7820412</v>
      </c>
      <c r="B1284" t="s">
        <v>39</v>
      </c>
      <c r="C1284" t="s">
        <v>96</v>
      </c>
      <c r="D1284" t="s">
        <v>492</v>
      </c>
      <c r="E1284" t="s">
        <v>796</v>
      </c>
      <c r="F1284" s="6">
        <v>5.2219321148825064E-4</v>
      </c>
      <c r="G1284" t="s">
        <v>572</v>
      </c>
      <c r="H1284" t="s">
        <v>136</v>
      </c>
      <c r="I1284">
        <v>94.054999999999993</v>
      </c>
      <c r="J1284" s="1">
        <v>-5.7820234447717667E-2</v>
      </c>
      <c r="K1284" s="1">
        <v>5.2114882506527412E-2</v>
      </c>
      <c r="L1284" s="1">
        <v>4.7258485639686681E-2</v>
      </c>
      <c r="M1284" s="1">
        <v>4.9086161879895562E-2</v>
      </c>
      <c r="N1284" s="1">
        <v>-3.0193333915257265E-5</v>
      </c>
    </row>
    <row r="1285" spans="1:14" x14ac:dyDescent="0.35">
      <c r="A1285">
        <v>7820412</v>
      </c>
      <c r="B1285" t="s">
        <v>39</v>
      </c>
      <c r="C1285" t="s">
        <v>96</v>
      </c>
      <c r="D1285" t="s">
        <v>492</v>
      </c>
      <c r="E1285" t="s">
        <v>2008</v>
      </c>
      <c r="F1285" s="6">
        <v>5.2219321148825064E-4</v>
      </c>
      <c r="G1285" t="s">
        <v>206</v>
      </c>
      <c r="H1285" t="s">
        <v>918</v>
      </c>
      <c r="I1285">
        <v>98.22999999999999</v>
      </c>
      <c r="J1285" s="1">
        <v>4.8871573060750961E-2</v>
      </c>
      <c r="K1285" s="1">
        <v>5.2219321148825062E-2</v>
      </c>
      <c r="L1285" s="1">
        <v>5.0652741514360312E-2</v>
      </c>
      <c r="M1285" s="1">
        <v>5.1331594282902251E-2</v>
      </c>
      <c r="N1285" s="1">
        <v>2.5520403687076219E-5</v>
      </c>
    </row>
    <row r="1286" spans="1:14" x14ac:dyDescent="0.35">
      <c r="A1286">
        <v>7820412</v>
      </c>
      <c r="B1286" t="s">
        <v>39</v>
      </c>
      <c r="C1286" t="s">
        <v>96</v>
      </c>
      <c r="D1286" t="s">
        <v>492</v>
      </c>
      <c r="E1286" t="s">
        <v>518</v>
      </c>
      <c r="F1286" s="6">
        <v>1.0443864229765013E-3</v>
      </c>
      <c r="G1286" t="s">
        <v>519</v>
      </c>
      <c r="H1286" t="s">
        <v>520</v>
      </c>
      <c r="I1286">
        <v>83.075000000000003</v>
      </c>
      <c r="J1286" s="1">
        <v>5.4067455232143402E-2</v>
      </c>
      <c r="K1286" s="1">
        <v>6.9973890339425582E-2</v>
      </c>
      <c r="L1286" s="1">
        <v>9.2845953002610976E-2</v>
      </c>
      <c r="M1286" s="1">
        <v>8.6788510155740045E-2</v>
      </c>
      <c r="N1286" s="1">
        <v>5.6467316169340369E-5</v>
      </c>
    </row>
    <row r="1287" spans="1:14" x14ac:dyDescent="0.35">
      <c r="A1287">
        <v>7820412</v>
      </c>
      <c r="B1287" t="s">
        <v>39</v>
      </c>
      <c r="C1287" t="s">
        <v>96</v>
      </c>
      <c r="D1287" t="s">
        <v>492</v>
      </c>
      <c r="E1287" t="s">
        <v>2009</v>
      </c>
      <c r="F1287" s="6">
        <v>5.2219321148825064E-4</v>
      </c>
      <c r="G1287" t="s">
        <v>206</v>
      </c>
      <c r="H1287" t="s">
        <v>1924</v>
      </c>
      <c r="I1287">
        <v>95.844999999999985</v>
      </c>
      <c r="J1287" s="1">
        <v>5.7255342602729797E-2</v>
      </c>
      <c r="K1287" s="1">
        <v>5.2219321148825062E-2</v>
      </c>
      <c r="L1287" s="1">
        <v>5.1488250652741513E-2</v>
      </c>
      <c r="M1287" s="1">
        <v>5.0026111254181625E-2</v>
      </c>
      <c r="N1287" s="1">
        <v>2.9898351228579529E-5</v>
      </c>
    </row>
    <row r="1288" spans="1:14" x14ac:dyDescent="0.35">
      <c r="A1288">
        <v>7820412</v>
      </c>
      <c r="B1288" t="s">
        <v>39</v>
      </c>
      <c r="C1288" t="s">
        <v>96</v>
      </c>
      <c r="D1288" t="s">
        <v>492</v>
      </c>
      <c r="E1288" t="s">
        <v>2010</v>
      </c>
      <c r="F1288" s="6">
        <v>5.2219321148825064E-4</v>
      </c>
      <c r="G1288" t="s">
        <v>206</v>
      </c>
      <c r="H1288" t="s">
        <v>918</v>
      </c>
      <c r="I1288">
        <v>98.13</v>
      </c>
      <c r="J1288" s="1">
        <v>1.8920145928859711E-2</v>
      </c>
      <c r="K1288" s="1">
        <v>5.2219321148825062E-2</v>
      </c>
      <c r="L1288" s="1">
        <v>5.0652741514360312E-2</v>
      </c>
      <c r="M1288" s="1">
        <v>5.1279371774539E-2</v>
      </c>
      <c r="N1288" s="1">
        <v>9.8799717644176033E-6</v>
      </c>
    </row>
    <row r="1289" spans="1:14" x14ac:dyDescent="0.35">
      <c r="A1289">
        <v>7820412</v>
      </c>
      <c r="B1289" t="s">
        <v>39</v>
      </c>
      <c r="C1289" t="s">
        <v>96</v>
      </c>
      <c r="D1289" t="s">
        <v>492</v>
      </c>
      <c r="E1289" t="s">
        <v>2011</v>
      </c>
      <c r="F1289" s="6">
        <v>5.2219321148825064E-4</v>
      </c>
      <c r="G1289" t="s">
        <v>206</v>
      </c>
      <c r="H1289" t="s">
        <v>206</v>
      </c>
      <c r="I1289">
        <v>99.42</v>
      </c>
      <c r="J1289" s="1">
        <v>0.12052830308675766</v>
      </c>
      <c r="K1289" s="1">
        <v>5.2219321148825062E-2</v>
      </c>
      <c r="L1289" s="1">
        <v>5.2219321148825062E-2</v>
      </c>
      <c r="M1289" s="1">
        <v>5.1906006018735719E-2</v>
      </c>
      <c r="N1289" s="1">
        <v>6.2939061664103214E-5</v>
      </c>
    </row>
    <row r="1290" spans="1:14" x14ac:dyDescent="0.35">
      <c r="A1290">
        <v>7820412</v>
      </c>
      <c r="B1290" t="s">
        <v>39</v>
      </c>
      <c r="C1290" t="s">
        <v>96</v>
      </c>
      <c r="D1290" t="s">
        <v>492</v>
      </c>
      <c r="E1290" t="s">
        <v>521</v>
      </c>
      <c r="F1290" s="6">
        <v>5.2219321148825064E-4</v>
      </c>
      <c r="G1290" t="s">
        <v>522</v>
      </c>
      <c r="H1290" t="s">
        <v>449</v>
      </c>
      <c r="I1290">
        <v>73.694999999999993</v>
      </c>
      <c r="J1290" s="1">
        <v>-9.8399646580219269E-2</v>
      </c>
      <c r="K1290" s="1">
        <v>3.4569190600522194E-2</v>
      </c>
      <c r="L1290" s="1">
        <v>3.817232375979112E-2</v>
      </c>
      <c r="M1290" s="1">
        <v>3.8537860601440113E-2</v>
      </c>
      <c r="N1290" s="1">
        <v>-5.1383627457033562E-5</v>
      </c>
    </row>
    <row r="1291" spans="1:14" x14ac:dyDescent="0.35">
      <c r="A1291">
        <v>7820412</v>
      </c>
      <c r="B1291" t="s">
        <v>39</v>
      </c>
      <c r="C1291" t="s">
        <v>96</v>
      </c>
      <c r="D1291" t="s">
        <v>2012</v>
      </c>
      <c r="E1291" t="s">
        <v>2013</v>
      </c>
      <c r="F1291" s="6">
        <v>5.2219321148825064E-4</v>
      </c>
      <c r="G1291" t="s">
        <v>527</v>
      </c>
      <c r="H1291" t="s">
        <v>967</v>
      </c>
      <c r="I1291">
        <v>75.17</v>
      </c>
      <c r="J1291" s="1">
        <v>7.074282318353653E-2</v>
      </c>
      <c r="K1291" s="1">
        <v>3.3838120104438638E-2</v>
      </c>
      <c r="L1291" s="1">
        <v>4.7101827676240209E-2</v>
      </c>
      <c r="M1291" s="1">
        <v>3.9216709385964013E-2</v>
      </c>
      <c r="N1291" s="1">
        <v>3.6941422027956409E-5</v>
      </c>
    </row>
    <row r="1292" spans="1:14" x14ac:dyDescent="0.35">
      <c r="A1292">
        <v>7820412</v>
      </c>
      <c r="B1292" t="s">
        <v>39</v>
      </c>
      <c r="C1292" t="s">
        <v>96</v>
      </c>
      <c r="D1292" t="s">
        <v>2012</v>
      </c>
      <c r="E1292" t="s">
        <v>2014</v>
      </c>
      <c r="F1292" s="6">
        <v>1.0443864229765013E-3</v>
      </c>
      <c r="G1292" t="s">
        <v>678</v>
      </c>
      <c r="H1292" t="s">
        <v>378</v>
      </c>
      <c r="I1292">
        <v>68.734999999999999</v>
      </c>
      <c r="J1292" s="1">
        <v>7.398919016122818E-2</v>
      </c>
      <c r="K1292" s="1">
        <v>4.5848563968668404E-2</v>
      </c>
      <c r="L1292" s="1">
        <v>9.3890339425587471E-2</v>
      </c>
      <c r="M1292" s="1">
        <v>7.1853789087997708E-2</v>
      </c>
      <c r="N1292" s="1">
        <v>7.7273305651413241E-5</v>
      </c>
    </row>
    <row r="1293" spans="1:14" x14ac:dyDescent="0.35">
      <c r="A1293">
        <v>7820412</v>
      </c>
      <c r="B1293" t="s">
        <v>39</v>
      </c>
      <c r="C1293" t="s">
        <v>96</v>
      </c>
      <c r="D1293" t="s">
        <v>2012</v>
      </c>
      <c r="E1293" t="s">
        <v>2015</v>
      </c>
      <c r="F1293" s="6">
        <v>5.2219321148825064E-4</v>
      </c>
      <c r="G1293" t="s">
        <v>1543</v>
      </c>
      <c r="H1293" t="s">
        <v>1648</v>
      </c>
      <c r="I1293">
        <v>79.039999999999992</v>
      </c>
      <c r="J1293" s="1">
        <v>0.11862201988697052</v>
      </c>
      <c r="K1293" s="1">
        <v>3.0548302872062661E-2</v>
      </c>
      <c r="L1293" s="1">
        <v>4.9190600522193213E-2</v>
      </c>
      <c r="M1293" s="1">
        <v>4.1305482231917018E-2</v>
      </c>
      <c r="N1293" s="1">
        <v>6.1943613518000265E-5</v>
      </c>
    </row>
    <row r="1294" spans="1:14" x14ac:dyDescent="0.35">
      <c r="A1294">
        <v>7820412</v>
      </c>
      <c r="B1294" t="s">
        <v>39</v>
      </c>
      <c r="C1294" t="s">
        <v>96</v>
      </c>
      <c r="D1294" t="s">
        <v>1424</v>
      </c>
      <c r="E1294" t="s">
        <v>1094</v>
      </c>
      <c r="F1294" s="6">
        <v>1.0443864229765013E-3</v>
      </c>
      <c r="G1294" t="s">
        <v>897</v>
      </c>
      <c r="H1294" t="s">
        <v>1145</v>
      </c>
      <c r="I1294">
        <v>87.274999999999991</v>
      </c>
      <c r="J1294" s="1">
        <v>9.4273395836353302E-2</v>
      </c>
      <c r="K1294" s="1">
        <v>7.8955613577023492E-2</v>
      </c>
      <c r="L1294" s="1">
        <v>9.9738903394255868E-2</v>
      </c>
      <c r="M1294" s="1">
        <v>9.1174937913062984E-2</v>
      </c>
      <c r="N1294" s="1">
        <v>9.8457854659376808E-5</v>
      </c>
    </row>
    <row r="1295" spans="1:14" x14ac:dyDescent="0.35">
      <c r="A1295">
        <v>7820412</v>
      </c>
      <c r="B1295" t="s">
        <v>39</v>
      </c>
      <c r="C1295" t="s">
        <v>96</v>
      </c>
      <c r="D1295" t="s">
        <v>1424</v>
      </c>
      <c r="E1295" t="s">
        <v>2016</v>
      </c>
      <c r="F1295" s="6">
        <v>5.2219321148825064E-4</v>
      </c>
      <c r="G1295" t="s">
        <v>729</v>
      </c>
      <c r="H1295" t="s">
        <v>619</v>
      </c>
      <c r="I1295">
        <v>60.44</v>
      </c>
      <c r="J1295" s="1">
        <v>-7.5296476483345032E-2</v>
      </c>
      <c r="K1295" s="1">
        <v>2.9242819843342035E-2</v>
      </c>
      <c r="L1295" s="1">
        <v>4.1357702349869449E-2</v>
      </c>
      <c r="M1295" s="1">
        <v>3.1540470770693947E-2</v>
      </c>
      <c r="N1295" s="1">
        <v>-3.9319308868587486E-5</v>
      </c>
    </row>
    <row r="1296" spans="1:14" x14ac:dyDescent="0.35">
      <c r="A1296">
        <v>7820412</v>
      </c>
      <c r="B1296" t="s">
        <v>39</v>
      </c>
      <c r="C1296" t="s">
        <v>96</v>
      </c>
      <c r="D1296" t="s">
        <v>1424</v>
      </c>
      <c r="E1296" t="s">
        <v>2017</v>
      </c>
      <c r="F1296" s="6">
        <v>1.0443864229765013E-3</v>
      </c>
      <c r="G1296" t="s">
        <v>1316</v>
      </c>
      <c r="H1296" t="s">
        <v>605</v>
      </c>
      <c r="I1296">
        <v>84.95</v>
      </c>
      <c r="J1296" s="1">
        <v>-1.5031246468424797E-2</v>
      </c>
      <c r="K1296" s="1">
        <v>7.8328981723237601E-2</v>
      </c>
      <c r="L1296" s="1">
        <v>9.2114882506527412E-2</v>
      </c>
      <c r="M1296" s="1">
        <v>8.877284595300261E-2</v>
      </c>
      <c r="N1296" s="1">
        <v>-1.569842973203634E-5</v>
      </c>
    </row>
    <row r="1297" spans="1:14" x14ac:dyDescent="0.35">
      <c r="A1297">
        <v>7820412</v>
      </c>
      <c r="B1297" t="s">
        <v>39</v>
      </c>
      <c r="C1297" t="s">
        <v>96</v>
      </c>
      <c r="D1297" t="s">
        <v>1426</v>
      </c>
      <c r="E1297" t="s">
        <v>2018</v>
      </c>
      <c r="F1297" s="6">
        <v>5.2219321148825064E-4</v>
      </c>
      <c r="G1297" t="s">
        <v>578</v>
      </c>
      <c r="H1297" t="s">
        <v>444</v>
      </c>
      <c r="I1297">
        <v>63.47</v>
      </c>
      <c r="J1297" s="1">
        <v>7.5571998953819275E-2</v>
      </c>
      <c r="K1297" s="1">
        <v>2.3655352480417752E-2</v>
      </c>
      <c r="L1297" s="1">
        <v>4.8302872062663184E-2</v>
      </c>
      <c r="M1297" s="1">
        <v>3.3159268929503917E-2</v>
      </c>
      <c r="N1297" s="1">
        <v>3.9463184832281606E-5</v>
      </c>
    </row>
    <row r="1298" spans="1:14" x14ac:dyDescent="0.35">
      <c r="A1298">
        <v>7820412</v>
      </c>
      <c r="B1298" t="s">
        <v>39</v>
      </c>
      <c r="C1298" t="s">
        <v>96</v>
      </c>
      <c r="D1298" t="s">
        <v>1426</v>
      </c>
      <c r="E1298" t="s">
        <v>2019</v>
      </c>
      <c r="F1298" s="6">
        <v>5.2219321148825064E-4</v>
      </c>
      <c r="G1298" t="s">
        <v>642</v>
      </c>
      <c r="H1298" t="s">
        <v>1794</v>
      </c>
      <c r="I1298">
        <v>68.185000000000002</v>
      </c>
      <c r="J1298" s="1">
        <v>3.3899061381816864E-3</v>
      </c>
      <c r="K1298" s="1">
        <v>2.772845953002611E-2</v>
      </c>
      <c r="L1298" s="1">
        <v>4.7206266318537859E-2</v>
      </c>
      <c r="M1298" s="1">
        <v>3.5561356905546265E-2</v>
      </c>
      <c r="N1298" s="1">
        <v>1.7701859729408284E-6</v>
      </c>
    </row>
    <row r="1299" spans="1:14" x14ac:dyDescent="0.35">
      <c r="A1299">
        <v>7820412</v>
      </c>
      <c r="B1299" t="s">
        <v>39</v>
      </c>
      <c r="C1299" t="s">
        <v>96</v>
      </c>
      <c r="D1299" t="s">
        <v>1426</v>
      </c>
      <c r="E1299" t="s">
        <v>2020</v>
      </c>
      <c r="F1299" s="6">
        <v>1.566579634464752E-3</v>
      </c>
      <c r="G1299" t="s">
        <v>208</v>
      </c>
      <c r="H1299" t="s">
        <v>396</v>
      </c>
      <c r="I1299">
        <v>89.61</v>
      </c>
      <c r="J1299" s="1">
        <v>0.23684439063072205</v>
      </c>
      <c r="K1299" s="1">
        <v>0.11733681462140994</v>
      </c>
      <c r="L1299" s="1">
        <v>0.15603133159268928</v>
      </c>
      <c r="M1299" s="1">
        <v>0.14052218843066661</v>
      </c>
      <c r="N1299" s="1">
        <v>3.710355988993035E-4</v>
      </c>
    </row>
    <row r="1300" spans="1:14" x14ac:dyDescent="0.35">
      <c r="A1300">
        <v>7820412</v>
      </c>
      <c r="B1300" t="s">
        <v>39</v>
      </c>
      <c r="C1300" t="s">
        <v>96</v>
      </c>
      <c r="D1300" t="s">
        <v>1426</v>
      </c>
      <c r="E1300" t="s">
        <v>2021</v>
      </c>
      <c r="F1300" s="6">
        <v>5.2219321148825064E-4</v>
      </c>
      <c r="G1300" t="s">
        <v>709</v>
      </c>
      <c r="H1300" t="s">
        <v>1055</v>
      </c>
      <c r="I1300">
        <v>71.885000000000005</v>
      </c>
      <c r="J1300" s="1">
        <v>8.9414101094007492E-3</v>
      </c>
      <c r="K1300" s="1">
        <v>2.1201044386422976E-2</v>
      </c>
      <c r="L1300" s="1">
        <v>4.558746736292428E-2</v>
      </c>
      <c r="M1300" s="1">
        <v>3.7597911227154043E-2</v>
      </c>
      <c r="N1300" s="1">
        <v>4.6691436602614878E-6</v>
      </c>
    </row>
    <row r="1301" spans="1:14" x14ac:dyDescent="0.35">
      <c r="A1301">
        <v>7820412</v>
      </c>
      <c r="B1301" t="s">
        <v>39</v>
      </c>
      <c r="C1301" t="s">
        <v>96</v>
      </c>
      <c r="D1301" t="s">
        <v>1426</v>
      </c>
      <c r="E1301" t="s">
        <v>2022</v>
      </c>
      <c r="F1301" s="6">
        <v>1.0443864229765013E-3</v>
      </c>
      <c r="G1301" t="s">
        <v>1157</v>
      </c>
      <c r="H1301" t="s">
        <v>924</v>
      </c>
      <c r="I1301">
        <v>94.204999999999998</v>
      </c>
      <c r="J1301" s="1">
        <v>0.30653071403503418</v>
      </c>
      <c r="K1301" s="1">
        <v>9.5979112271540476E-2</v>
      </c>
      <c r="L1301" s="1">
        <v>0.10266318537859007</v>
      </c>
      <c r="M1301" s="1">
        <v>9.838119785717199E-2</v>
      </c>
      <c r="N1301" s="1">
        <v>3.2013651596348217E-4</v>
      </c>
    </row>
    <row r="1302" spans="1:14" x14ac:dyDescent="0.35">
      <c r="A1302">
        <v>7820412</v>
      </c>
      <c r="B1302" t="s">
        <v>39</v>
      </c>
      <c r="C1302" t="s">
        <v>96</v>
      </c>
      <c r="D1302" t="s">
        <v>1426</v>
      </c>
      <c r="E1302" t="s">
        <v>2023</v>
      </c>
      <c r="F1302" s="6">
        <v>1.566579634464752E-3</v>
      </c>
      <c r="G1302" t="s">
        <v>206</v>
      </c>
      <c r="H1302" t="s">
        <v>206</v>
      </c>
      <c r="I1302">
        <v>97.51</v>
      </c>
      <c r="J1302" s="1">
        <v>0.191363126039505</v>
      </c>
      <c r="K1302" s="1">
        <v>0.1566579634464752</v>
      </c>
      <c r="L1302" s="1">
        <v>0.1566579634464752</v>
      </c>
      <c r="M1302" s="1">
        <v>0.15289816993334898</v>
      </c>
      <c r="N1302" s="1">
        <v>2.9978557604100001E-4</v>
      </c>
    </row>
    <row r="1303" spans="1:14" x14ac:dyDescent="0.35">
      <c r="A1303">
        <v>7820412</v>
      </c>
      <c r="B1303" t="s">
        <v>39</v>
      </c>
      <c r="C1303" t="s">
        <v>96</v>
      </c>
      <c r="D1303" t="s">
        <v>1426</v>
      </c>
      <c r="E1303" t="s">
        <v>2024</v>
      </c>
      <c r="F1303" s="6">
        <v>1.566579634464752E-3</v>
      </c>
      <c r="G1303" t="s">
        <v>425</v>
      </c>
      <c r="H1303" t="s">
        <v>260</v>
      </c>
      <c r="I1303">
        <v>85.05</v>
      </c>
      <c r="J1303" s="1">
        <v>8.7608404457569122E-2</v>
      </c>
      <c r="K1303" s="1">
        <v>0.10261096605744126</v>
      </c>
      <c r="L1303" s="1">
        <v>0.14913838120104439</v>
      </c>
      <c r="M1303" s="1">
        <v>0.13331592450253957</v>
      </c>
      <c r="N1303" s="1">
        <v>1.372455422311788E-4</v>
      </c>
    </row>
    <row r="1304" spans="1:14" x14ac:dyDescent="0.35">
      <c r="A1304">
        <v>7820412</v>
      </c>
      <c r="B1304" t="s">
        <v>39</v>
      </c>
      <c r="C1304" t="s">
        <v>96</v>
      </c>
      <c r="D1304" t="s">
        <v>1604</v>
      </c>
      <c r="E1304" t="s">
        <v>2025</v>
      </c>
      <c r="F1304" s="6">
        <v>5.2219321148825064E-4</v>
      </c>
      <c r="G1304" t="s">
        <v>315</v>
      </c>
      <c r="H1304" t="s">
        <v>990</v>
      </c>
      <c r="I1304">
        <v>72.594999999999999</v>
      </c>
      <c r="J1304" s="1">
        <v>-3.1975428573787212E-3</v>
      </c>
      <c r="K1304" s="1">
        <v>3.1227154046997385E-2</v>
      </c>
      <c r="L1304" s="1">
        <v>4.6631853785900783E-2</v>
      </c>
      <c r="M1304" s="1">
        <v>3.7911226357243387E-2</v>
      </c>
      <c r="N1304" s="1">
        <v>-1.6697351735659119E-6</v>
      </c>
    </row>
    <row r="1305" spans="1:14" x14ac:dyDescent="0.35">
      <c r="A1305">
        <v>7820412</v>
      </c>
      <c r="B1305" t="s">
        <v>39</v>
      </c>
      <c r="C1305" t="s">
        <v>96</v>
      </c>
      <c r="D1305" t="s">
        <v>1604</v>
      </c>
      <c r="E1305" t="s">
        <v>2026</v>
      </c>
      <c r="F1305" s="6">
        <v>5.2219321148825064E-4</v>
      </c>
      <c r="G1305" t="s">
        <v>230</v>
      </c>
      <c r="H1305" t="s">
        <v>605</v>
      </c>
      <c r="I1305">
        <v>79.794999999999987</v>
      </c>
      <c r="J1305" s="1">
        <v>2.6564646512269974E-2</v>
      </c>
      <c r="K1305" s="1">
        <v>3.9268929503916451E-2</v>
      </c>
      <c r="L1305" s="1">
        <v>4.6057441253263706E-2</v>
      </c>
      <c r="M1305" s="1">
        <v>4.1723238394714833E-2</v>
      </c>
      <c r="N1305" s="1">
        <v>1.3871878074292414E-5</v>
      </c>
    </row>
    <row r="1306" spans="1:14" x14ac:dyDescent="0.35">
      <c r="A1306">
        <v>7820412</v>
      </c>
      <c r="B1306" t="s">
        <v>39</v>
      </c>
      <c r="C1306" t="s">
        <v>96</v>
      </c>
      <c r="D1306" t="s">
        <v>1604</v>
      </c>
      <c r="E1306" t="s">
        <v>2027</v>
      </c>
      <c r="F1306" s="6">
        <v>1.566579634464752E-3</v>
      </c>
      <c r="G1306" t="s">
        <v>1528</v>
      </c>
      <c r="H1306" t="s">
        <v>505</v>
      </c>
      <c r="I1306">
        <v>74.38000000000001</v>
      </c>
      <c r="J1306" s="1">
        <v>2.0631114020943642E-2</v>
      </c>
      <c r="K1306" s="1">
        <v>9.1174934725848575E-2</v>
      </c>
      <c r="L1306" s="1">
        <v>0.13801566579634464</v>
      </c>
      <c r="M1306" s="1">
        <v>0.11655352719458836</v>
      </c>
      <c r="N1306" s="1">
        <v>3.2320283061530509E-5</v>
      </c>
    </row>
    <row r="1307" spans="1:14" x14ac:dyDescent="0.35">
      <c r="A1307">
        <v>7820412</v>
      </c>
      <c r="B1307" t="s">
        <v>39</v>
      </c>
      <c r="C1307" t="s">
        <v>96</v>
      </c>
      <c r="D1307" t="s">
        <v>1604</v>
      </c>
      <c r="E1307" t="s">
        <v>2028</v>
      </c>
      <c r="F1307" s="6">
        <v>5.2219321148825064E-4</v>
      </c>
      <c r="G1307" t="s">
        <v>802</v>
      </c>
      <c r="H1307" t="s">
        <v>981</v>
      </c>
      <c r="I1307">
        <v>65.504999999999995</v>
      </c>
      <c r="J1307" s="1">
        <v>-4.4611990451812744E-3</v>
      </c>
      <c r="K1307" s="1">
        <v>3.1070496083550912E-2</v>
      </c>
      <c r="L1307" s="1">
        <v>4.475195822454308E-2</v>
      </c>
      <c r="M1307" s="1">
        <v>3.4255873876825632E-2</v>
      </c>
      <c r="N1307" s="1">
        <v>-2.3296078564915271E-6</v>
      </c>
    </row>
    <row r="1308" spans="1:14" x14ac:dyDescent="0.35">
      <c r="A1308">
        <v>7820412</v>
      </c>
      <c r="B1308" t="s">
        <v>39</v>
      </c>
      <c r="C1308" t="s">
        <v>96</v>
      </c>
      <c r="D1308" t="s">
        <v>873</v>
      </c>
      <c r="E1308" t="s">
        <v>2029</v>
      </c>
      <c r="F1308" s="6">
        <v>1.566579634464752E-3</v>
      </c>
      <c r="G1308" t="s">
        <v>1325</v>
      </c>
      <c r="H1308" t="s">
        <v>345</v>
      </c>
      <c r="I1308">
        <v>70.435000000000002</v>
      </c>
      <c r="J1308" s="1">
        <v>-3.862549364566803E-2</v>
      </c>
      <c r="K1308" s="1">
        <v>8.3812010443864229E-2</v>
      </c>
      <c r="L1308" s="1">
        <v>0.12</v>
      </c>
      <c r="M1308" s="1">
        <v>0.11028720865672936</v>
      </c>
      <c r="N1308" s="1">
        <v>-6.0509911716451222E-5</v>
      </c>
    </row>
    <row r="1309" spans="1:14" x14ac:dyDescent="0.35">
      <c r="A1309">
        <v>7820412</v>
      </c>
      <c r="B1309" t="s">
        <v>39</v>
      </c>
      <c r="C1309" t="s">
        <v>96</v>
      </c>
      <c r="D1309" t="s">
        <v>873</v>
      </c>
      <c r="E1309" t="s">
        <v>2030</v>
      </c>
      <c r="F1309" s="6">
        <v>5.2219321148825064E-4</v>
      </c>
      <c r="G1309" t="s">
        <v>561</v>
      </c>
      <c r="H1309" t="s">
        <v>2031</v>
      </c>
      <c r="I1309">
        <v>68.28</v>
      </c>
      <c r="J1309" s="1">
        <v>-6.293613463640213E-2</v>
      </c>
      <c r="K1309" s="1">
        <v>3.7650130548302865E-2</v>
      </c>
      <c r="L1309" s="1">
        <v>4.0678851174934728E-2</v>
      </c>
      <c r="M1309" s="1">
        <v>3.5665796344647518E-2</v>
      </c>
      <c r="N1309" s="1">
        <v>-3.2864822264439754E-5</v>
      </c>
    </row>
    <row r="1310" spans="1:14" x14ac:dyDescent="0.35">
      <c r="A1310">
        <v>7820412</v>
      </c>
      <c r="B1310" t="s">
        <v>39</v>
      </c>
      <c r="C1310" t="s">
        <v>96</v>
      </c>
      <c r="D1310" t="s">
        <v>1232</v>
      </c>
      <c r="E1310" t="s">
        <v>1210</v>
      </c>
      <c r="F1310" s="6">
        <v>1.0443864229765013E-3</v>
      </c>
      <c r="G1310" t="s">
        <v>854</v>
      </c>
      <c r="H1310" t="s">
        <v>1890</v>
      </c>
      <c r="I1310">
        <v>62.134999999999998</v>
      </c>
      <c r="J1310" s="1">
        <v>-0.11984343826770782</v>
      </c>
      <c r="K1310" s="1">
        <v>2.8407310704960834E-2</v>
      </c>
      <c r="L1310" s="1">
        <v>7.6135770234986952E-2</v>
      </c>
      <c r="M1310" s="1">
        <v>6.4960836305941988E-2</v>
      </c>
      <c r="N1310" s="1">
        <v>-1.2516285980961652E-4</v>
      </c>
    </row>
    <row r="1311" spans="1:14" x14ac:dyDescent="0.35">
      <c r="A1311">
        <v>7820412</v>
      </c>
      <c r="B1311" t="s">
        <v>39</v>
      </c>
      <c r="C1311" t="s">
        <v>96</v>
      </c>
      <c r="D1311" t="s">
        <v>1232</v>
      </c>
      <c r="E1311" t="s">
        <v>1236</v>
      </c>
      <c r="F1311" s="6">
        <v>5.2219321148825064E-4</v>
      </c>
      <c r="G1311" t="s">
        <v>584</v>
      </c>
      <c r="H1311" t="s">
        <v>202</v>
      </c>
      <c r="I1311">
        <v>61.394999999999996</v>
      </c>
      <c r="J1311" s="1">
        <v>-9.5153890550136566E-2</v>
      </c>
      <c r="K1311" s="1">
        <v>1.9530026109660575E-2</v>
      </c>
      <c r="L1311" s="1">
        <v>3.7023498694516974E-2</v>
      </c>
      <c r="M1311" s="1">
        <v>3.2062663982182195E-2</v>
      </c>
      <c r="N1311" s="1">
        <v>-4.9688715691977317E-5</v>
      </c>
    </row>
    <row r="1312" spans="1:14" x14ac:dyDescent="0.35">
      <c r="A1312">
        <v>7820412</v>
      </c>
      <c r="B1312" t="s">
        <v>39</v>
      </c>
      <c r="C1312" t="s">
        <v>96</v>
      </c>
      <c r="D1312" t="s">
        <v>1232</v>
      </c>
      <c r="E1312" t="s">
        <v>1237</v>
      </c>
      <c r="F1312" s="6">
        <v>5.2219321148825064E-4</v>
      </c>
      <c r="G1312" t="s">
        <v>179</v>
      </c>
      <c r="H1312" t="s">
        <v>843</v>
      </c>
      <c r="I1312">
        <v>76.864999999999995</v>
      </c>
      <c r="J1312" s="1">
        <v>-4.8853389918804169E-2</v>
      </c>
      <c r="K1312" s="1">
        <v>3.4621409921671016E-2</v>
      </c>
      <c r="L1312" s="1">
        <v>4.1148825065274147E-2</v>
      </c>
      <c r="M1312" s="1">
        <v>4.0156658760250083E-2</v>
      </c>
      <c r="N1312" s="1">
        <v>-2.5510908573788076E-5</v>
      </c>
    </row>
    <row r="1313" spans="1:14" x14ac:dyDescent="0.35">
      <c r="A1313">
        <v>7820412</v>
      </c>
      <c r="B1313" t="s">
        <v>39</v>
      </c>
      <c r="C1313" t="s">
        <v>96</v>
      </c>
      <c r="D1313" t="s">
        <v>1232</v>
      </c>
      <c r="E1313" t="s">
        <v>1238</v>
      </c>
      <c r="F1313" s="6">
        <v>5.2219321148825064E-4</v>
      </c>
      <c r="G1313" t="s">
        <v>1239</v>
      </c>
      <c r="H1313" t="s">
        <v>236</v>
      </c>
      <c r="I1313">
        <v>66.289999999999992</v>
      </c>
      <c r="J1313" s="1">
        <v>-9.7977116703987122E-2</v>
      </c>
      <c r="K1313" s="1">
        <v>3.0234986945169712E-2</v>
      </c>
      <c r="L1313" s="1">
        <v>3.8015665796344647E-2</v>
      </c>
      <c r="M1313" s="1">
        <v>3.4621411515278228E-2</v>
      </c>
      <c r="N1313" s="1">
        <v>-5.1162985224014163E-5</v>
      </c>
    </row>
    <row r="1314" spans="1:14" x14ac:dyDescent="0.35">
      <c r="A1314">
        <v>7820412</v>
      </c>
      <c r="B1314" t="s">
        <v>39</v>
      </c>
      <c r="C1314" t="s">
        <v>96</v>
      </c>
      <c r="D1314" t="s">
        <v>1232</v>
      </c>
      <c r="E1314" t="s">
        <v>2032</v>
      </c>
      <c r="F1314" s="6">
        <v>5.2219321148825064E-4</v>
      </c>
      <c r="G1314" t="s">
        <v>375</v>
      </c>
      <c r="H1314" t="s">
        <v>409</v>
      </c>
      <c r="I1314">
        <v>81.824999999999989</v>
      </c>
      <c r="J1314" s="1">
        <v>0.19685079157352448</v>
      </c>
      <c r="K1314" s="1">
        <v>2.9086161879895562E-2</v>
      </c>
      <c r="L1314" s="1">
        <v>5.206266318537859E-2</v>
      </c>
      <c r="M1314" s="1">
        <v>4.2715406293346116E-2</v>
      </c>
      <c r="N1314" s="1">
        <v>1.0279414703578301E-4</v>
      </c>
    </row>
    <row r="1315" spans="1:14" x14ac:dyDescent="0.35">
      <c r="A1315">
        <v>7820412</v>
      </c>
      <c r="B1315" t="s">
        <v>39</v>
      </c>
      <c r="C1315" t="s">
        <v>96</v>
      </c>
      <c r="D1315" t="s">
        <v>1232</v>
      </c>
      <c r="E1315" t="s">
        <v>1823</v>
      </c>
      <c r="F1315" s="6">
        <v>2.0887728459530026E-3</v>
      </c>
      <c r="G1315" t="s">
        <v>1580</v>
      </c>
      <c r="H1315" t="s">
        <v>508</v>
      </c>
      <c r="I1315">
        <v>60.75</v>
      </c>
      <c r="J1315" s="1">
        <v>-5.4028924554586411E-2</v>
      </c>
      <c r="K1315" s="1">
        <v>9.4830287206266309E-2</v>
      </c>
      <c r="L1315" s="1">
        <v>0.16375979112271541</v>
      </c>
      <c r="M1315" s="1">
        <v>0.12678851334295446</v>
      </c>
      <c r="N1315" s="1">
        <v>-1.1285415050566352E-4</v>
      </c>
    </row>
    <row r="1316" spans="1:14" x14ac:dyDescent="0.35">
      <c r="A1316">
        <v>7820412</v>
      </c>
      <c r="B1316" t="s">
        <v>39</v>
      </c>
      <c r="C1316" t="s">
        <v>96</v>
      </c>
      <c r="D1316" t="s">
        <v>1232</v>
      </c>
      <c r="E1316" t="s">
        <v>1240</v>
      </c>
      <c r="F1316" s="6">
        <v>1.0443864229765013E-3</v>
      </c>
      <c r="G1316" t="s">
        <v>1241</v>
      </c>
      <c r="H1316" t="s">
        <v>1242</v>
      </c>
      <c r="I1316">
        <v>43.35</v>
      </c>
      <c r="J1316" s="1">
        <v>-6.7335411906242371E-2</v>
      </c>
      <c r="K1316" s="1">
        <v>1.744125326370757E-2</v>
      </c>
      <c r="L1316" s="1">
        <v>7.2375979112271532E-2</v>
      </c>
      <c r="M1316" s="1">
        <v>4.5326372350787368E-2</v>
      </c>
      <c r="N1316" s="1">
        <v>-7.0324189980409781E-5</v>
      </c>
    </row>
    <row r="1317" spans="1:14" x14ac:dyDescent="0.35">
      <c r="A1317">
        <v>7820412</v>
      </c>
      <c r="B1317" t="s">
        <v>39</v>
      </c>
      <c r="C1317" t="s">
        <v>96</v>
      </c>
      <c r="D1317" t="s">
        <v>1232</v>
      </c>
      <c r="E1317" t="s">
        <v>1243</v>
      </c>
      <c r="F1317" s="6">
        <v>5.2219321148825064E-4</v>
      </c>
      <c r="G1317" t="s">
        <v>769</v>
      </c>
      <c r="H1317" t="s">
        <v>1017</v>
      </c>
      <c r="I1317">
        <v>70.61</v>
      </c>
      <c r="J1317" s="1">
        <v>0.1529092937707901</v>
      </c>
      <c r="K1317" s="1">
        <v>2.4490861618798956E-2</v>
      </c>
      <c r="L1317" s="1">
        <v>5.1279373368146211E-2</v>
      </c>
      <c r="M1317" s="1">
        <v>3.6919058458612104E-2</v>
      </c>
      <c r="N1317" s="1">
        <v>7.9848195180569242E-5</v>
      </c>
    </row>
    <row r="1318" spans="1:14" x14ac:dyDescent="0.35">
      <c r="A1318">
        <v>7820412</v>
      </c>
      <c r="B1318" t="s">
        <v>39</v>
      </c>
      <c r="C1318" t="s">
        <v>96</v>
      </c>
      <c r="D1318" t="s">
        <v>1232</v>
      </c>
      <c r="E1318" t="s">
        <v>1244</v>
      </c>
      <c r="F1318" s="6">
        <v>3.133159268929504E-3</v>
      </c>
      <c r="G1318" t="s">
        <v>197</v>
      </c>
      <c r="H1318" t="s">
        <v>1060</v>
      </c>
      <c r="I1318">
        <v>71.399999999999991</v>
      </c>
      <c r="J1318" s="1">
        <v>0.12190638482570648</v>
      </c>
      <c r="K1318" s="1">
        <v>0.13629242819843343</v>
      </c>
      <c r="L1318" s="1">
        <v>0.29796344647519579</v>
      </c>
      <c r="M1318" s="1">
        <v>0.22402088772845954</v>
      </c>
      <c r="N1318" s="1">
        <v>3.819521195583493E-4</v>
      </c>
    </row>
    <row r="1319" spans="1:14" x14ac:dyDescent="0.35">
      <c r="A1319">
        <v>7820412</v>
      </c>
      <c r="B1319" t="s">
        <v>39</v>
      </c>
      <c r="C1319" t="s">
        <v>96</v>
      </c>
      <c r="D1319" t="s">
        <v>710</v>
      </c>
      <c r="E1319" t="s">
        <v>974</v>
      </c>
      <c r="F1319" s="6">
        <v>2.0887728459530026E-3</v>
      </c>
      <c r="G1319" t="s">
        <v>975</v>
      </c>
      <c r="H1319" t="s">
        <v>976</v>
      </c>
      <c r="I1319">
        <v>66.864999999999995</v>
      </c>
      <c r="J1319" s="1">
        <v>-0.10957087576389313</v>
      </c>
      <c r="K1319" s="1">
        <v>0.13201044386422978</v>
      </c>
      <c r="L1319" s="1">
        <v>0.14725848563968669</v>
      </c>
      <c r="M1319" s="1">
        <v>0.13994778067885116</v>
      </c>
      <c r="N1319" s="1">
        <v>-2.2886867000290991E-4</v>
      </c>
    </row>
    <row r="1320" spans="1:14" x14ac:dyDescent="0.35">
      <c r="A1320">
        <v>7820412</v>
      </c>
      <c r="B1320" t="s">
        <v>39</v>
      </c>
      <c r="C1320" t="s">
        <v>96</v>
      </c>
      <c r="D1320" t="s">
        <v>710</v>
      </c>
      <c r="E1320" t="s">
        <v>977</v>
      </c>
      <c r="F1320" s="6">
        <v>1.0443864229765013E-3</v>
      </c>
      <c r="G1320" t="s">
        <v>978</v>
      </c>
      <c r="H1320" t="s">
        <v>772</v>
      </c>
      <c r="I1320">
        <v>67.03</v>
      </c>
      <c r="J1320" s="1">
        <v>-3.3173675183206797E-3</v>
      </c>
      <c r="K1320" s="1">
        <v>5.0339425587467367E-2</v>
      </c>
      <c r="L1320" s="1">
        <v>8.4177545691905997E-2</v>
      </c>
      <c r="M1320" s="1">
        <v>7.0078327388116021E-2</v>
      </c>
      <c r="N1320" s="1">
        <v>-3.4646135961573677E-6</v>
      </c>
    </row>
    <row r="1321" spans="1:14" x14ac:dyDescent="0.35">
      <c r="A1321">
        <v>7820412</v>
      </c>
      <c r="B1321" t="s">
        <v>39</v>
      </c>
      <c r="C1321" t="s">
        <v>96</v>
      </c>
      <c r="D1321" t="s">
        <v>710</v>
      </c>
      <c r="E1321" t="s">
        <v>2033</v>
      </c>
      <c r="F1321" s="6">
        <v>2.6109660574412533E-3</v>
      </c>
      <c r="G1321" t="s">
        <v>808</v>
      </c>
      <c r="H1321" t="s">
        <v>998</v>
      </c>
      <c r="I1321">
        <v>73.144999999999996</v>
      </c>
      <c r="J1321" s="1">
        <v>3.6948113702237606E-3</v>
      </c>
      <c r="K1321" s="1">
        <v>0.16266318537859006</v>
      </c>
      <c r="L1321" s="1">
        <v>0.21174934725848563</v>
      </c>
      <c r="M1321" s="1">
        <v>0.19086161481493757</v>
      </c>
      <c r="N1321" s="1">
        <v>9.6470270763022473E-6</v>
      </c>
    </row>
    <row r="1322" spans="1:14" x14ac:dyDescent="0.35">
      <c r="A1322">
        <v>7820412</v>
      </c>
      <c r="B1322" t="s">
        <v>39</v>
      </c>
      <c r="C1322" t="s">
        <v>96</v>
      </c>
      <c r="D1322" t="s">
        <v>710</v>
      </c>
      <c r="E1322" t="s">
        <v>980</v>
      </c>
      <c r="F1322" s="6">
        <v>1.0443864229765013E-3</v>
      </c>
      <c r="G1322" t="s">
        <v>981</v>
      </c>
      <c r="H1322" t="s">
        <v>982</v>
      </c>
      <c r="I1322">
        <v>92.865000000000009</v>
      </c>
      <c r="J1322" s="1">
        <v>0.12488945573568344</v>
      </c>
      <c r="K1322" s="1">
        <v>8.950391644908616E-2</v>
      </c>
      <c r="L1322" s="1">
        <v>0.10287206266318538</v>
      </c>
      <c r="M1322" s="1">
        <v>9.7023500288124176E-2</v>
      </c>
      <c r="N1322" s="1">
        <v>1.3043285194327251E-4</v>
      </c>
    </row>
    <row r="1323" spans="1:14" x14ac:dyDescent="0.35">
      <c r="A1323">
        <v>7820412</v>
      </c>
      <c r="B1323" t="s">
        <v>39</v>
      </c>
      <c r="C1323" t="s">
        <v>96</v>
      </c>
      <c r="D1323" t="s">
        <v>710</v>
      </c>
      <c r="E1323" t="s">
        <v>2034</v>
      </c>
      <c r="F1323" s="6">
        <v>1.0443864229765013E-3</v>
      </c>
      <c r="G1323" t="s">
        <v>303</v>
      </c>
      <c r="H1323" t="s">
        <v>144</v>
      </c>
      <c r="I1323">
        <v>66.765000000000001</v>
      </c>
      <c r="J1323" s="1">
        <v>-7.3116578161716461E-2</v>
      </c>
      <c r="K1323" s="1">
        <v>5.8590078328981721E-2</v>
      </c>
      <c r="L1323" s="1">
        <v>8.0313315926892948E-2</v>
      </c>
      <c r="M1323" s="1">
        <v>6.9660571225318213E-2</v>
      </c>
      <c r="N1323" s="1">
        <v>-7.6361961526596824E-5</v>
      </c>
    </row>
    <row r="1324" spans="1:14" x14ac:dyDescent="0.35">
      <c r="A1324">
        <v>7820412</v>
      </c>
      <c r="B1324" t="s">
        <v>39</v>
      </c>
      <c r="C1324" t="s">
        <v>96</v>
      </c>
      <c r="D1324" t="s">
        <v>710</v>
      </c>
      <c r="E1324" t="s">
        <v>985</v>
      </c>
      <c r="F1324" s="6">
        <v>3.133159268929504E-3</v>
      </c>
      <c r="G1324" t="s">
        <v>408</v>
      </c>
      <c r="H1324" t="s">
        <v>631</v>
      </c>
      <c r="I1324">
        <v>76.995000000000005</v>
      </c>
      <c r="J1324" s="1">
        <v>-1.5383238904178143E-2</v>
      </c>
      <c r="K1324" s="1">
        <v>0.16793733681462142</v>
      </c>
      <c r="L1324" s="1">
        <v>0.27101827676240209</v>
      </c>
      <c r="M1324" s="1">
        <v>0.2412532637075718</v>
      </c>
      <c r="N1324" s="1">
        <v>-4.8198137558782692E-5</v>
      </c>
    </row>
    <row r="1325" spans="1:14" x14ac:dyDescent="0.35">
      <c r="A1325">
        <v>7820412</v>
      </c>
      <c r="B1325" t="s">
        <v>39</v>
      </c>
      <c r="C1325" t="s">
        <v>96</v>
      </c>
      <c r="D1325" t="s">
        <v>710</v>
      </c>
      <c r="E1325" t="s">
        <v>989</v>
      </c>
      <c r="F1325" s="6">
        <v>5.2219321148825064E-4</v>
      </c>
      <c r="G1325" t="s">
        <v>733</v>
      </c>
      <c r="H1325" t="s">
        <v>990</v>
      </c>
      <c r="I1325">
        <v>82.394999999999982</v>
      </c>
      <c r="J1325" s="1">
        <v>1.3868452981114388E-2</v>
      </c>
      <c r="K1325" s="1">
        <v>3.4255874673629241E-2</v>
      </c>
      <c r="L1325" s="1">
        <v>4.6631853785900783E-2</v>
      </c>
      <c r="M1325" s="1">
        <v>4.3080939947780679E-2</v>
      </c>
      <c r="N1325" s="1">
        <v>7.2420120005819258E-6</v>
      </c>
    </row>
    <row r="1326" spans="1:14" x14ac:dyDescent="0.35">
      <c r="A1326">
        <v>7820412</v>
      </c>
      <c r="B1326" t="s">
        <v>39</v>
      </c>
      <c r="C1326" t="s">
        <v>96</v>
      </c>
      <c r="D1326" t="s">
        <v>710</v>
      </c>
      <c r="E1326" t="s">
        <v>991</v>
      </c>
      <c r="F1326" s="6">
        <v>5.2219321148825064E-4</v>
      </c>
      <c r="G1326" t="s">
        <v>785</v>
      </c>
      <c r="H1326" t="s">
        <v>173</v>
      </c>
      <c r="I1326">
        <v>63.704999999999998</v>
      </c>
      <c r="J1326" s="1">
        <v>-2.5018662214279175E-2</v>
      </c>
      <c r="K1326" s="1">
        <v>2.5953002610966058E-2</v>
      </c>
      <c r="L1326" s="1">
        <v>4.0104438642297645E-2</v>
      </c>
      <c r="M1326" s="1">
        <v>3.3263707970203366E-2</v>
      </c>
      <c r="N1326" s="1">
        <v>-1.306457556881419E-5</v>
      </c>
    </row>
    <row r="1327" spans="1:14" x14ac:dyDescent="0.35">
      <c r="A1327">
        <v>7820412</v>
      </c>
      <c r="B1327" t="s">
        <v>39</v>
      </c>
      <c r="C1327" t="s">
        <v>96</v>
      </c>
      <c r="D1327" t="s">
        <v>710</v>
      </c>
      <c r="E1327" t="s">
        <v>992</v>
      </c>
      <c r="F1327" s="6">
        <v>1.0443864229765013E-3</v>
      </c>
      <c r="G1327" t="s">
        <v>993</v>
      </c>
      <c r="H1327" t="s">
        <v>257</v>
      </c>
      <c r="I1327">
        <v>91.615000000000009</v>
      </c>
      <c r="J1327" s="1">
        <v>2.5498330593109131E-2</v>
      </c>
      <c r="K1327" s="1">
        <v>0.10057441253263708</v>
      </c>
      <c r="L1327" s="1">
        <v>9.6187989556135764E-2</v>
      </c>
      <c r="M1327" s="1">
        <v>9.5665794751040298E-2</v>
      </c>
      <c r="N1327" s="1">
        <v>2.6630110280009534E-5</v>
      </c>
    </row>
    <row r="1328" spans="1:14" x14ac:dyDescent="0.35">
      <c r="A1328">
        <v>7820412</v>
      </c>
      <c r="B1328" t="s">
        <v>39</v>
      </c>
      <c r="C1328" t="s">
        <v>96</v>
      </c>
      <c r="D1328" t="s">
        <v>710</v>
      </c>
      <c r="E1328" t="s">
        <v>2035</v>
      </c>
      <c r="F1328" s="6">
        <v>5.2219321148825064E-4</v>
      </c>
      <c r="G1328" t="s">
        <v>600</v>
      </c>
      <c r="H1328" t="s">
        <v>206</v>
      </c>
      <c r="I1328">
        <v>96.97</v>
      </c>
      <c r="J1328" s="1">
        <v>0.24671952426433563</v>
      </c>
      <c r="K1328" s="1">
        <v>5.0182767624020887E-2</v>
      </c>
      <c r="L1328" s="1">
        <v>5.2219321148825062E-2</v>
      </c>
      <c r="M1328" s="1">
        <v>5.0600522990015093E-2</v>
      </c>
      <c r="N1328" s="1">
        <v>1.288352607124468E-4</v>
      </c>
    </row>
    <row r="1329" spans="1:14" x14ac:dyDescent="0.35">
      <c r="A1329">
        <v>7820412</v>
      </c>
      <c r="B1329" t="s">
        <v>39</v>
      </c>
      <c r="C1329" t="s">
        <v>96</v>
      </c>
      <c r="D1329" t="s">
        <v>710</v>
      </c>
      <c r="E1329" t="s">
        <v>994</v>
      </c>
      <c r="F1329" s="6">
        <v>1.0443864229765013E-3</v>
      </c>
      <c r="G1329" t="s">
        <v>224</v>
      </c>
      <c r="H1329" t="s">
        <v>269</v>
      </c>
      <c r="I1329">
        <v>92.405000000000001</v>
      </c>
      <c r="J1329" s="1">
        <v>7.1625828742980957E-2</v>
      </c>
      <c r="K1329" s="1">
        <v>0.10109660574412532</v>
      </c>
      <c r="L1329" s="1">
        <v>0.10046997389033943</v>
      </c>
      <c r="M1329" s="1">
        <v>9.6501307076635928E-2</v>
      </c>
      <c r="N1329" s="1">
        <v>7.4805043073609349E-5</v>
      </c>
    </row>
    <row r="1330" spans="1:14" x14ac:dyDescent="0.35">
      <c r="A1330">
        <v>7820412</v>
      </c>
      <c r="B1330" t="s">
        <v>39</v>
      </c>
      <c r="C1330" t="s">
        <v>96</v>
      </c>
      <c r="D1330" t="s">
        <v>710</v>
      </c>
      <c r="E1330" t="s">
        <v>995</v>
      </c>
      <c r="F1330" s="6">
        <v>2.6109660574412533E-3</v>
      </c>
      <c r="G1330" t="s">
        <v>510</v>
      </c>
      <c r="H1330" t="s">
        <v>612</v>
      </c>
      <c r="I1330">
        <v>69.040000000000006</v>
      </c>
      <c r="J1330" s="1">
        <v>-8.8345065712928772E-2</v>
      </c>
      <c r="K1330" s="1">
        <v>0.14751958224543082</v>
      </c>
      <c r="L1330" s="1">
        <v>0.18903394255874675</v>
      </c>
      <c r="M1330" s="1">
        <v>0.17989556534172038</v>
      </c>
      <c r="N1330" s="1">
        <v>-2.3066596791887408E-4</v>
      </c>
    </row>
    <row r="1331" spans="1:14" x14ac:dyDescent="0.35">
      <c r="A1331">
        <v>7820412</v>
      </c>
      <c r="B1331" t="s">
        <v>39</v>
      </c>
      <c r="C1331" t="s">
        <v>96</v>
      </c>
      <c r="D1331" t="s">
        <v>710</v>
      </c>
      <c r="E1331" t="s">
        <v>996</v>
      </c>
      <c r="F1331" s="6">
        <v>5.2219321148825064E-4</v>
      </c>
      <c r="G1331" t="s">
        <v>997</v>
      </c>
      <c r="H1331" t="s">
        <v>998</v>
      </c>
      <c r="I1331">
        <v>72.625</v>
      </c>
      <c r="J1331" s="1">
        <v>-2.9063733294606209E-2</v>
      </c>
      <c r="K1331" s="1">
        <v>3.0496083550913836E-2</v>
      </c>
      <c r="L1331" s="1">
        <v>4.2349869451697122E-2</v>
      </c>
      <c r="M1331" s="1">
        <v>3.7911226357243387E-2</v>
      </c>
      <c r="N1331" s="1">
        <v>-1.5176884226948412E-5</v>
      </c>
    </row>
    <row r="1332" spans="1:14" x14ac:dyDescent="0.35">
      <c r="A1332">
        <v>7820412</v>
      </c>
      <c r="B1332" t="s">
        <v>39</v>
      </c>
      <c r="C1332" t="s">
        <v>96</v>
      </c>
      <c r="D1332" t="s">
        <v>710</v>
      </c>
      <c r="E1332" t="s">
        <v>2036</v>
      </c>
      <c r="F1332" s="6">
        <v>3.133159268929504E-3</v>
      </c>
      <c r="G1332" t="s">
        <v>1192</v>
      </c>
      <c r="H1332" t="s">
        <v>718</v>
      </c>
      <c r="I1332">
        <v>73.14</v>
      </c>
      <c r="J1332" s="1">
        <v>6.8814791738986969E-3</v>
      </c>
      <c r="K1332" s="1">
        <v>0.23248041775456921</v>
      </c>
      <c r="L1332" s="1">
        <v>0.26381201044386426</v>
      </c>
      <c r="M1332" s="1">
        <v>0.22966058397417594</v>
      </c>
      <c r="N1332" s="1">
        <v>2.156077025764605E-5</v>
      </c>
    </row>
    <row r="1333" spans="1:14" x14ac:dyDescent="0.35">
      <c r="A1333">
        <v>7820412</v>
      </c>
      <c r="B1333" t="s">
        <v>39</v>
      </c>
      <c r="C1333" t="s">
        <v>96</v>
      </c>
      <c r="D1333" t="s">
        <v>710</v>
      </c>
      <c r="E1333" t="s">
        <v>1001</v>
      </c>
      <c r="F1333" s="6">
        <v>1.0443864229765013E-3</v>
      </c>
      <c r="G1333" t="s">
        <v>1002</v>
      </c>
      <c r="H1333" t="s">
        <v>884</v>
      </c>
      <c r="I1333">
        <v>62.814999999999998</v>
      </c>
      <c r="J1333" s="1">
        <v>-6.4321570098400116E-2</v>
      </c>
      <c r="K1333" s="1">
        <v>5.9738903394255874E-2</v>
      </c>
      <c r="L1333" s="1">
        <v>8.5221932114882493E-2</v>
      </c>
      <c r="M1333" s="1">
        <v>6.5691907598829147E-2</v>
      </c>
      <c r="N1333" s="1">
        <v>-6.7176574515300387E-5</v>
      </c>
    </row>
    <row r="1334" spans="1:14" x14ac:dyDescent="0.35">
      <c r="A1334">
        <v>7820412</v>
      </c>
      <c r="B1334" t="s">
        <v>39</v>
      </c>
      <c r="C1334" t="s">
        <v>96</v>
      </c>
      <c r="D1334" t="s">
        <v>710</v>
      </c>
      <c r="E1334" t="s">
        <v>1005</v>
      </c>
      <c r="F1334" s="6">
        <v>2.0887728459530026E-3</v>
      </c>
      <c r="G1334" t="s">
        <v>517</v>
      </c>
      <c r="H1334" t="s">
        <v>670</v>
      </c>
      <c r="I1334">
        <v>75.195000000000007</v>
      </c>
      <c r="J1334" s="1">
        <v>-4.9414351582527161E-2</v>
      </c>
      <c r="K1334" s="1">
        <v>0.13890339425587467</v>
      </c>
      <c r="L1334" s="1">
        <v>0.17483028720626631</v>
      </c>
      <c r="M1334" s="1">
        <v>0.15686683754385605</v>
      </c>
      <c r="N1334" s="1">
        <v>-1.0321535578595752E-4</v>
      </c>
    </row>
    <row r="1335" spans="1:14" x14ac:dyDescent="0.35">
      <c r="A1335">
        <v>7820412</v>
      </c>
      <c r="B1335" t="s">
        <v>39</v>
      </c>
      <c r="C1335" t="s">
        <v>96</v>
      </c>
      <c r="D1335" t="s">
        <v>710</v>
      </c>
      <c r="E1335" t="s">
        <v>2037</v>
      </c>
      <c r="F1335" s="6">
        <v>2.0887728459530026E-3</v>
      </c>
      <c r="G1335" t="s">
        <v>2007</v>
      </c>
      <c r="H1335" t="s">
        <v>924</v>
      </c>
      <c r="I1335">
        <v>96.424999999999997</v>
      </c>
      <c r="J1335" s="1">
        <v>9.6254497766494751E-2</v>
      </c>
      <c r="K1335" s="1">
        <v>0.19968668407310702</v>
      </c>
      <c r="L1335" s="1">
        <v>0.20532637075718013</v>
      </c>
      <c r="M1335" s="1">
        <v>0.20135770553708388</v>
      </c>
      <c r="N1335" s="1">
        <v>2.0105378123549817E-4</v>
      </c>
    </row>
    <row r="1336" spans="1:14" x14ac:dyDescent="0.35">
      <c r="A1336">
        <v>7820412</v>
      </c>
      <c r="B1336" t="s">
        <v>39</v>
      </c>
      <c r="C1336" t="s">
        <v>96</v>
      </c>
      <c r="D1336" t="s">
        <v>710</v>
      </c>
      <c r="E1336" t="s">
        <v>1793</v>
      </c>
      <c r="F1336" s="6">
        <v>2.0887728459530026E-3</v>
      </c>
      <c r="G1336" t="s">
        <v>1794</v>
      </c>
      <c r="H1336" t="s">
        <v>170</v>
      </c>
      <c r="I1336">
        <v>85.214999999999989</v>
      </c>
      <c r="J1336" s="1">
        <v>3.5971641540527344E-2</v>
      </c>
      <c r="K1336" s="1">
        <v>0.18882506527415144</v>
      </c>
      <c r="L1336" s="1">
        <v>0.19488250652741512</v>
      </c>
      <c r="M1336" s="1">
        <v>0.1777545660033861</v>
      </c>
      <c r="N1336" s="1">
        <v>7.5136588074208545E-5</v>
      </c>
    </row>
    <row r="1337" spans="1:14" x14ac:dyDescent="0.35">
      <c r="A1337">
        <v>7820412</v>
      </c>
      <c r="B1337" t="s">
        <v>39</v>
      </c>
      <c r="C1337" t="s">
        <v>96</v>
      </c>
      <c r="D1337" t="s">
        <v>710</v>
      </c>
      <c r="E1337" t="s">
        <v>2038</v>
      </c>
      <c r="F1337" s="6">
        <v>5.2219321148825064E-4</v>
      </c>
      <c r="G1337" t="s">
        <v>661</v>
      </c>
      <c r="H1337" t="s">
        <v>1922</v>
      </c>
      <c r="I1337">
        <v>93.774999999999991</v>
      </c>
      <c r="J1337" s="1">
        <v>-2.1310376469045877E-3</v>
      </c>
      <c r="K1337" s="1">
        <v>5.0496083550913839E-2</v>
      </c>
      <c r="L1337" s="1">
        <v>4.6527415143603132E-2</v>
      </c>
      <c r="M1337" s="1">
        <v>4.8981724831205123E-2</v>
      </c>
      <c r="N1337" s="1">
        <v>-1.1128133926394714E-6</v>
      </c>
    </row>
    <row r="1338" spans="1:14" x14ac:dyDescent="0.35">
      <c r="A1338">
        <v>7820412</v>
      </c>
      <c r="B1338" t="s">
        <v>39</v>
      </c>
      <c r="C1338" t="s">
        <v>96</v>
      </c>
      <c r="D1338" t="s">
        <v>710</v>
      </c>
      <c r="E1338" t="s">
        <v>1009</v>
      </c>
      <c r="F1338" s="6">
        <v>1.0443864229765013E-3</v>
      </c>
      <c r="G1338" t="s">
        <v>866</v>
      </c>
      <c r="H1338" t="s">
        <v>1010</v>
      </c>
      <c r="I1338">
        <v>71.114999999999995</v>
      </c>
      <c r="J1338" s="1">
        <v>-6.6769085824489594E-2</v>
      </c>
      <c r="K1338" s="1">
        <v>4.6892950391644907E-2</v>
      </c>
      <c r="L1338" s="1">
        <v>8.261096605744124E-2</v>
      </c>
      <c r="M1338" s="1">
        <v>7.436031012871247E-2</v>
      </c>
      <c r="N1338" s="1">
        <v>-6.9732726709649707E-5</v>
      </c>
    </row>
    <row r="1339" spans="1:14" x14ac:dyDescent="0.35">
      <c r="A1339">
        <v>7820412</v>
      </c>
      <c r="B1339" t="s">
        <v>39</v>
      </c>
      <c r="C1339" t="s">
        <v>96</v>
      </c>
      <c r="D1339" t="s">
        <v>710</v>
      </c>
      <c r="E1339" t="s">
        <v>2039</v>
      </c>
      <c r="F1339" s="6">
        <v>1.0443864229765013E-3</v>
      </c>
      <c r="G1339" t="s">
        <v>1924</v>
      </c>
      <c r="H1339" t="s">
        <v>901</v>
      </c>
      <c r="I1339">
        <v>90.52</v>
      </c>
      <c r="J1339" s="1">
        <v>1.0424751788377762E-2</v>
      </c>
      <c r="K1339" s="1">
        <v>0.10297650130548303</v>
      </c>
      <c r="L1339" s="1">
        <v>9.4621409921671007E-2</v>
      </c>
      <c r="M1339" s="1">
        <v>9.4516971279373363E-2</v>
      </c>
      <c r="N1339" s="1">
        <v>1.0887469230681736E-5</v>
      </c>
    </row>
    <row r="1340" spans="1:14" x14ac:dyDescent="0.35">
      <c r="A1340">
        <v>7820412</v>
      </c>
      <c r="B1340" t="s">
        <v>39</v>
      </c>
      <c r="C1340" t="s">
        <v>96</v>
      </c>
      <c r="D1340" t="s">
        <v>710</v>
      </c>
      <c r="E1340" t="s">
        <v>1013</v>
      </c>
      <c r="F1340" s="6">
        <v>2.0887728459530026E-3</v>
      </c>
      <c r="G1340" t="s">
        <v>384</v>
      </c>
      <c r="H1340" t="s">
        <v>605</v>
      </c>
      <c r="I1340">
        <v>81.919999999999987</v>
      </c>
      <c r="J1340" s="1">
        <v>-1.2915797531604767E-2</v>
      </c>
      <c r="K1340" s="1">
        <v>0.15456919060052218</v>
      </c>
      <c r="L1340" s="1">
        <v>0.18422976501305482</v>
      </c>
      <c r="M1340" s="1">
        <v>0.17127937336814622</v>
      </c>
      <c r="N1340" s="1">
        <v>-2.6978167167842853E-5</v>
      </c>
    </row>
    <row r="1341" spans="1:14" x14ac:dyDescent="0.35">
      <c r="A1341">
        <v>7820412</v>
      </c>
      <c r="B1341" t="s">
        <v>39</v>
      </c>
      <c r="C1341" t="s">
        <v>96</v>
      </c>
      <c r="D1341" t="s">
        <v>710</v>
      </c>
      <c r="E1341" t="s">
        <v>1167</v>
      </c>
      <c r="F1341" s="6">
        <v>5.2219321148825064E-4</v>
      </c>
      <c r="G1341" t="s">
        <v>1794</v>
      </c>
      <c r="H1341" t="s">
        <v>982</v>
      </c>
      <c r="I1341">
        <v>94.795000000000002</v>
      </c>
      <c r="J1341" s="1">
        <v>8.536665141582489E-2</v>
      </c>
      <c r="K1341" s="1">
        <v>4.7206266318537859E-2</v>
      </c>
      <c r="L1341" s="1">
        <v>5.1436031331592691E-2</v>
      </c>
      <c r="M1341" s="1">
        <v>4.9503918042693371E-2</v>
      </c>
      <c r="N1341" s="1">
        <v>4.4577885856827621E-5</v>
      </c>
    </row>
    <row r="1342" spans="1:14" x14ac:dyDescent="0.35">
      <c r="A1342">
        <v>7820412</v>
      </c>
      <c r="B1342" t="s">
        <v>39</v>
      </c>
      <c r="C1342" t="s">
        <v>96</v>
      </c>
      <c r="D1342" t="s">
        <v>710</v>
      </c>
      <c r="E1342" t="s">
        <v>1014</v>
      </c>
      <c r="F1342" s="6">
        <v>5.2219321148825064E-4</v>
      </c>
      <c r="G1342" t="s">
        <v>449</v>
      </c>
      <c r="H1342" t="s">
        <v>461</v>
      </c>
      <c r="I1342">
        <v>74.284999999999997</v>
      </c>
      <c r="J1342" s="1">
        <v>-4.2759690433740616E-2</v>
      </c>
      <c r="K1342" s="1">
        <v>3.817232375979112E-2</v>
      </c>
      <c r="L1342" s="1">
        <v>4.3289817232375981E-2</v>
      </c>
      <c r="M1342" s="1">
        <v>3.8746734698820985E-2</v>
      </c>
      <c r="N1342" s="1">
        <v>-2.2328820069838443E-5</v>
      </c>
    </row>
    <row r="1343" spans="1:14" x14ac:dyDescent="0.35">
      <c r="A1343">
        <v>7820412</v>
      </c>
      <c r="B1343" t="s">
        <v>39</v>
      </c>
      <c r="C1343" t="s">
        <v>96</v>
      </c>
      <c r="D1343" t="s">
        <v>710</v>
      </c>
      <c r="E1343" t="s">
        <v>2040</v>
      </c>
      <c r="F1343" s="6">
        <v>5.2219321148825064E-4</v>
      </c>
      <c r="G1343" t="s">
        <v>1143</v>
      </c>
      <c r="H1343" t="s">
        <v>1018</v>
      </c>
      <c r="I1343">
        <v>93.564999999999998</v>
      </c>
      <c r="J1343" s="1">
        <v>6.8597763776779175E-2</v>
      </c>
      <c r="K1343" s="1">
        <v>5.1018276762402087E-2</v>
      </c>
      <c r="L1343" s="1">
        <v>5.1540469973890342E-2</v>
      </c>
      <c r="M1343" s="1">
        <v>4.8929502322841871E-2</v>
      </c>
      <c r="N1343" s="1">
        <v>3.5821286567508704E-5</v>
      </c>
    </row>
    <row r="1344" spans="1:14" x14ac:dyDescent="0.35">
      <c r="A1344">
        <v>7820412</v>
      </c>
      <c r="B1344" t="s">
        <v>39</v>
      </c>
      <c r="C1344" t="s">
        <v>96</v>
      </c>
      <c r="D1344" t="s">
        <v>710</v>
      </c>
      <c r="E1344" t="s">
        <v>1016</v>
      </c>
      <c r="F1344" s="6">
        <v>1.566579634464752E-3</v>
      </c>
      <c r="G1344" t="s">
        <v>1017</v>
      </c>
      <c r="H1344" t="s">
        <v>1018</v>
      </c>
      <c r="I1344">
        <v>95.28</v>
      </c>
      <c r="J1344" s="1">
        <v>0.10019823163747787</v>
      </c>
      <c r="K1344" s="1">
        <v>0.15383812010443865</v>
      </c>
      <c r="L1344" s="1">
        <v>0.15462140992167103</v>
      </c>
      <c r="M1344" s="1">
        <v>0.14945169951834816</v>
      </c>
      <c r="N1344" s="1">
        <v>1.5696850909265465E-4</v>
      </c>
    </row>
    <row r="1345" spans="1:14" x14ac:dyDescent="0.35">
      <c r="A1345">
        <v>7820412</v>
      </c>
      <c r="B1345" t="s">
        <v>39</v>
      </c>
      <c r="C1345" t="s">
        <v>96</v>
      </c>
      <c r="D1345" t="s">
        <v>710</v>
      </c>
      <c r="E1345" t="s">
        <v>1875</v>
      </c>
      <c r="F1345" s="6">
        <v>2.0887728459530026E-3</v>
      </c>
      <c r="G1345" t="s">
        <v>898</v>
      </c>
      <c r="H1345" t="s">
        <v>513</v>
      </c>
      <c r="I1345">
        <v>87.11999999999999</v>
      </c>
      <c r="J1345" s="1">
        <v>-0.18542273342609406</v>
      </c>
      <c r="K1345" s="1">
        <v>0.16668407310704961</v>
      </c>
      <c r="L1345" s="1">
        <v>0.18297650130548301</v>
      </c>
      <c r="M1345" s="1">
        <v>0.18193211169529211</v>
      </c>
      <c r="N1345" s="1">
        <v>-3.8730597060280739E-4</v>
      </c>
    </row>
    <row r="1346" spans="1:14" x14ac:dyDescent="0.35">
      <c r="A1346">
        <v>7820412</v>
      </c>
      <c r="B1346" t="s">
        <v>39</v>
      </c>
      <c r="C1346" t="s">
        <v>96</v>
      </c>
      <c r="D1346" t="s">
        <v>710</v>
      </c>
      <c r="E1346" t="s">
        <v>1019</v>
      </c>
      <c r="F1346" s="6">
        <v>5.2219321148825064E-4</v>
      </c>
      <c r="G1346" t="s">
        <v>729</v>
      </c>
      <c r="H1346" t="s">
        <v>205</v>
      </c>
      <c r="I1346">
        <v>73.509999999999991</v>
      </c>
      <c r="J1346" s="1">
        <v>-5.8120861649513245E-2</v>
      </c>
      <c r="K1346" s="1">
        <v>2.9242819843342035E-2</v>
      </c>
      <c r="L1346" s="1">
        <v>4.0469973890339427E-2</v>
      </c>
      <c r="M1346" s="1">
        <v>3.8328982520041202E-2</v>
      </c>
      <c r="N1346" s="1">
        <v>-3.0350319399223625E-5</v>
      </c>
    </row>
    <row r="1347" spans="1:14" x14ac:dyDescent="0.35">
      <c r="A1347">
        <v>7820412</v>
      </c>
      <c r="B1347" t="s">
        <v>39</v>
      </c>
      <c r="C1347" t="s">
        <v>96</v>
      </c>
      <c r="D1347" t="s">
        <v>710</v>
      </c>
      <c r="E1347" t="s">
        <v>1021</v>
      </c>
      <c r="F1347" s="6">
        <v>5.2219321148825064E-4</v>
      </c>
      <c r="G1347" t="s">
        <v>356</v>
      </c>
      <c r="H1347" t="s">
        <v>897</v>
      </c>
      <c r="I1347">
        <v>70.834999999999994</v>
      </c>
      <c r="J1347" s="1">
        <v>-7.7601924538612366E-2</v>
      </c>
      <c r="K1347" s="1">
        <v>3.8537859007832895E-2</v>
      </c>
      <c r="L1347" s="1">
        <v>3.9477806788511746E-2</v>
      </c>
      <c r="M1347" s="1">
        <v>3.6971280966975356E-2</v>
      </c>
      <c r="N1347" s="1">
        <v>-4.0523198192486875E-5</v>
      </c>
    </row>
    <row r="1348" spans="1:14" x14ac:dyDescent="0.35">
      <c r="A1348">
        <v>7820412</v>
      </c>
      <c r="B1348" t="s">
        <v>39</v>
      </c>
      <c r="C1348" t="s">
        <v>96</v>
      </c>
      <c r="D1348" t="s">
        <v>710</v>
      </c>
      <c r="E1348" t="s">
        <v>2041</v>
      </c>
      <c r="F1348" s="6">
        <v>1.566579634464752E-3</v>
      </c>
      <c r="G1348" t="s">
        <v>206</v>
      </c>
      <c r="H1348" t="s">
        <v>206</v>
      </c>
      <c r="I1348">
        <v>99.32</v>
      </c>
      <c r="J1348" s="1">
        <v>0.11606081575155258</v>
      </c>
      <c r="K1348" s="1">
        <v>0.1566579634464752</v>
      </c>
      <c r="L1348" s="1">
        <v>0.1566579634464752</v>
      </c>
      <c r="M1348" s="1">
        <v>0.15556136248317151</v>
      </c>
      <c r="N1348" s="1">
        <v>1.8181851031574817E-4</v>
      </c>
    </row>
    <row r="1349" spans="1:14" x14ac:dyDescent="0.35">
      <c r="A1349">
        <v>7820412</v>
      </c>
      <c r="B1349" t="s">
        <v>39</v>
      </c>
      <c r="C1349" t="s">
        <v>96</v>
      </c>
      <c r="D1349" t="s">
        <v>710</v>
      </c>
      <c r="E1349" t="s">
        <v>1022</v>
      </c>
      <c r="F1349" s="6">
        <v>1.0443864229765013E-3</v>
      </c>
      <c r="G1349" t="s">
        <v>802</v>
      </c>
      <c r="H1349" t="s">
        <v>213</v>
      </c>
      <c r="I1349">
        <v>78.274999999999991</v>
      </c>
      <c r="J1349" s="1">
        <v>5.8505229651927948E-2</v>
      </c>
      <c r="K1349" s="1">
        <v>6.2140992167101824E-2</v>
      </c>
      <c r="L1349" s="1">
        <v>9.0861618798955615E-2</v>
      </c>
      <c r="M1349" s="1">
        <v>8.1879897154964909E-2</v>
      </c>
      <c r="N1349" s="1">
        <v>6.1102067521595762E-5</v>
      </c>
    </row>
    <row r="1350" spans="1:14" x14ac:dyDescent="0.35">
      <c r="A1350">
        <v>7820412</v>
      </c>
      <c r="B1350" t="s">
        <v>39</v>
      </c>
      <c r="C1350" t="s">
        <v>96</v>
      </c>
      <c r="D1350" t="s">
        <v>710</v>
      </c>
      <c r="E1350" t="s">
        <v>1023</v>
      </c>
      <c r="F1350" s="6">
        <v>2.6109660574412533E-3</v>
      </c>
      <c r="G1350" t="s">
        <v>1024</v>
      </c>
      <c r="H1350" t="s">
        <v>721</v>
      </c>
      <c r="I1350">
        <v>66.03</v>
      </c>
      <c r="J1350" s="1">
        <v>-2.1903024986386299E-2</v>
      </c>
      <c r="K1350" s="1">
        <v>0.13733681462140993</v>
      </c>
      <c r="L1350" s="1">
        <v>0.21148825065274152</v>
      </c>
      <c r="M1350" s="1">
        <v>0.17258485241284882</v>
      </c>
      <c r="N1350" s="1">
        <v>-5.7188054794742293E-5</v>
      </c>
    </row>
    <row r="1351" spans="1:14" x14ac:dyDescent="0.35">
      <c r="A1351">
        <v>7820412</v>
      </c>
      <c r="B1351" t="s">
        <v>39</v>
      </c>
      <c r="C1351" t="s">
        <v>96</v>
      </c>
      <c r="D1351" t="s">
        <v>710</v>
      </c>
      <c r="E1351" t="s">
        <v>1025</v>
      </c>
      <c r="F1351" s="6">
        <v>5.2219321148825064E-4</v>
      </c>
      <c r="G1351" t="s">
        <v>1026</v>
      </c>
      <c r="H1351" t="s">
        <v>312</v>
      </c>
      <c r="I1351">
        <v>81.174999999999997</v>
      </c>
      <c r="J1351" s="1">
        <v>3.7046425044536591E-2</v>
      </c>
      <c r="K1351" s="1">
        <v>3.5300261096605737E-2</v>
      </c>
      <c r="L1351" s="1">
        <v>4.7832898172323758E-2</v>
      </c>
      <c r="M1351" s="1">
        <v>4.240208717923874E-2</v>
      </c>
      <c r="N1351" s="1">
        <v>1.934539166816532E-5</v>
      </c>
    </row>
    <row r="1352" spans="1:14" x14ac:dyDescent="0.35">
      <c r="A1352">
        <v>7820412</v>
      </c>
      <c r="B1352" t="s">
        <v>39</v>
      </c>
      <c r="C1352" t="s">
        <v>96</v>
      </c>
      <c r="D1352" t="s">
        <v>710</v>
      </c>
      <c r="E1352" t="s">
        <v>1027</v>
      </c>
      <c r="F1352" s="6">
        <v>5.2219321148825064E-4</v>
      </c>
      <c r="G1352" t="s">
        <v>1028</v>
      </c>
      <c r="H1352" t="s">
        <v>1029</v>
      </c>
      <c r="I1352">
        <v>67.95</v>
      </c>
      <c r="J1352" s="1">
        <v>-8.9299537241458893E-2</v>
      </c>
      <c r="K1352" s="1">
        <v>2.1775456919060052E-2</v>
      </c>
      <c r="L1352" s="1">
        <v>3.8433420365535244E-2</v>
      </c>
      <c r="M1352" s="1">
        <v>3.5509138381201046E-2</v>
      </c>
      <c r="N1352" s="1">
        <v>-4.6631612136532057E-5</v>
      </c>
    </row>
    <row r="1353" spans="1:14" x14ac:dyDescent="0.35">
      <c r="A1353">
        <v>7820412</v>
      </c>
      <c r="B1353" t="s">
        <v>39</v>
      </c>
      <c r="C1353" t="s">
        <v>96</v>
      </c>
      <c r="D1353" t="s">
        <v>710</v>
      </c>
      <c r="E1353" t="s">
        <v>1030</v>
      </c>
      <c r="F1353" s="6">
        <v>1.0443864229765013E-3</v>
      </c>
      <c r="G1353" t="s">
        <v>648</v>
      </c>
      <c r="H1353" t="s">
        <v>857</v>
      </c>
      <c r="I1353">
        <v>58.885000000000005</v>
      </c>
      <c r="J1353" s="1">
        <v>-0.10124178975820541</v>
      </c>
      <c r="K1353" s="1">
        <v>4.9817232375979112E-2</v>
      </c>
      <c r="L1353" s="1">
        <v>7.9268929503916452E-2</v>
      </c>
      <c r="M1353" s="1">
        <v>6.1514361906923137E-2</v>
      </c>
      <c r="N1353" s="1">
        <v>-1.0573555066131114E-4</v>
      </c>
    </row>
    <row r="1354" spans="1:14" x14ac:dyDescent="0.35">
      <c r="A1354">
        <v>7820412</v>
      </c>
      <c r="B1354" t="s">
        <v>39</v>
      </c>
      <c r="C1354" t="s">
        <v>96</v>
      </c>
      <c r="D1354" t="s">
        <v>710</v>
      </c>
      <c r="E1354" t="s">
        <v>2042</v>
      </c>
      <c r="F1354" s="6">
        <v>5.2219321148825064E-4</v>
      </c>
      <c r="G1354" t="s">
        <v>795</v>
      </c>
      <c r="H1354" t="s">
        <v>656</v>
      </c>
      <c r="I1354">
        <v>77.709999999999994</v>
      </c>
      <c r="J1354" s="1">
        <v>2.460484579205513E-2</v>
      </c>
      <c r="K1354" s="1">
        <v>4.3446475195822454E-2</v>
      </c>
      <c r="L1354" s="1">
        <v>4.6997389033942558E-2</v>
      </c>
      <c r="M1354" s="1">
        <v>4.0626633447393111E-2</v>
      </c>
      <c r="N1354" s="1">
        <v>1.2848483442326439E-5</v>
      </c>
    </row>
    <row r="1355" spans="1:14" x14ac:dyDescent="0.35">
      <c r="A1355">
        <v>7820412</v>
      </c>
      <c r="B1355" t="s">
        <v>39</v>
      </c>
      <c r="C1355" t="s">
        <v>96</v>
      </c>
      <c r="D1355" t="s">
        <v>710</v>
      </c>
      <c r="E1355" t="s">
        <v>2043</v>
      </c>
      <c r="F1355" s="6">
        <v>5.2219321148825064E-4</v>
      </c>
      <c r="G1355" t="s">
        <v>1405</v>
      </c>
      <c r="H1355" t="s">
        <v>605</v>
      </c>
      <c r="I1355">
        <v>88.274999999999991</v>
      </c>
      <c r="J1355" s="1">
        <v>4.5772986486554146E-3</v>
      </c>
      <c r="K1355" s="1">
        <v>4.3342036553524803E-2</v>
      </c>
      <c r="L1355" s="1">
        <v>4.6057441253263706E-2</v>
      </c>
      <c r="M1355" s="1">
        <v>4.6109662168019747E-2</v>
      </c>
      <c r="N1355" s="1">
        <v>2.3902342812822006E-6</v>
      </c>
    </row>
    <row r="1356" spans="1:14" x14ac:dyDescent="0.35">
      <c r="A1356">
        <v>7820412</v>
      </c>
      <c r="B1356" t="s">
        <v>39</v>
      </c>
      <c r="C1356" t="s">
        <v>96</v>
      </c>
      <c r="D1356" t="s">
        <v>710</v>
      </c>
      <c r="E1356" t="s">
        <v>1034</v>
      </c>
      <c r="F1356" s="6">
        <v>2.6109660574412533E-3</v>
      </c>
      <c r="G1356" t="s">
        <v>1035</v>
      </c>
      <c r="H1356" t="s">
        <v>576</v>
      </c>
      <c r="I1356">
        <v>77.69</v>
      </c>
      <c r="J1356" s="1">
        <v>3.1275440007448196E-2</v>
      </c>
      <c r="K1356" s="1">
        <v>0.16005221932114883</v>
      </c>
      <c r="L1356" s="1">
        <v>0.22637075718015667</v>
      </c>
      <c r="M1356" s="1">
        <v>0.20313316723696556</v>
      </c>
      <c r="N1356" s="1">
        <v>8.1659112290987461E-5</v>
      </c>
    </row>
    <row r="1357" spans="1:14" x14ac:dyDescent="0.35">
      <c r="A1357">
        <v>7820412</v>
      </c>
      <c r="B1357" t="s">
        <v>39</v>
      </c>
      <c r="C1357" t="s">
        <v>96</v>
      </c>
      <c r="D1357" t="s">
        <v>710</v>
      </c>
      <c r="E1357" t="s">
        <v>2044</v>
      </c>
      <c r="F1357" s="6">
        <v>1.0443864229765013E-3</v>
      </c>
      <c r="G1357" t="s">
        <v>743</v>
      </c>
      <c r="H1357" t="s">
        <v>421</v>
      </c>
      <c r="I1357">
        <v>93.25</v>
      </c>
      <c r="J1357" s="1">
        <v>-1.2343063019216061E-2</v>
      </c>
      <c r="K1357" s="1">
        <v>0.10328981723237599</v>
      </c>
      <c r="L1357" s="1">
        <v>9.8172323759791125E-2</v>
      </c>
      <c r="M1357" s="1">
        <v>9.7441256450921998E-2</v>
      </c>
      <c r="N1357" s="1">
        <v>-1.2890927435212595E-5</v>
      </c>
    </row>
    <row r="1358" spans="1:14" x14ac:dyDescent="0.35">
      <c r="A1358">
        <v>7820412</v>
      </c>
      <c r="B1358" t="s">
        <v>39</v>
      </c>
      <c r="C1358" t="s">
        <v>96</v>
      </c>
      <c r="D1358" t="s">
        <v>710</v>
      </c>
      <c r="E1358" t="s">
        <v>1036</v>
      </c>
      <c r="F1358" s="6">
        <v>1.566579634464752E-3</v>
      </c>
      <c r="G1358" t="s">
        <v>144</v>
      </c>
      <c r="H1358" t="s">
        <v>1037</v>
      </c>
      <c r="I1358">
        <v>72.385000000000005</v>
      </c>
      <c r="J1358" s="1">
        <v>-4.4730354100465775E-2</v>
      </c>
      <c r="K1358" s="1">
        <v>0.12046997389033944</v>
      </c>
      <c r="L1358" s="1">
        <v>0.12234986945169712</v>
      </c>
      <c r="M1358" s="1">
        <v>0.11342036792565886</v>
      </c>
      <c r="N1358" s="1">
        <v>-7.0073661776186589E-5</v>
      </c>
    </row>
    <row r="1359" spans="1:14" x14ac:dyDescent="0.35">
      <c r="A1359">
        <v>7820412</v>
      </c>
      <c r="B1359" t="s">
        <v>39</v>
      </c>
      <c r="C1359" t="s">
        <v>96</v>
      </c>
      <c r="D1359" t="s">
        <v>710</v>
      </c>
      <c r="E1359" t="s">
        <v>1038</v>
      </c>
      <c r="F1359" s="6">
        <v>5.2219321148825064E-4</v>
      </c>
      <c r="G1359" t="s">
        <v>1039</v>
      </c>
      <c r="H1359" t="s">
        <v>308</v>
      </c>
      <c r="I1359">
        <v>68.484999999999999</v>
      </c>
      <c r="J1359" s="1">
        <v>-0.12825074791908264</v>
      </c>
      <c r="K1359" s="1">
        <v>3.9321148825065273E-2</v>
      </c>
      <c r="L1359" s="1">
        <v>3.7493472584856392E-2</v>
      </c>
      <c r="M1359" s="1">
        <v>3.571801646259995E-2</v>
      </c>
      <c r="N1359" s="1">
        <v>-6.6971669931635848E-5</v>
      </c>
    </row>
    <row r="1360" spans="1:14" x14ac:dyDescent="0.35">
      <c r="A1360">
        <v>7820412</v>
      </c>
      <c r="B1360" t="s">
        <v>39</v>
      </c>
      <c r="C1360" t="s">
        <v>96</v>
      </c>
      <c r="D1360" t="s">
        <v>710</v>
      </c>
      <c r="E1360" t="s">
        <v>1040</v>
      </c>
      <c r="F1360" s="6">
        <v>2.0887728459530026E-3</v>
      </c>
      <c r="G1360" t="s">
        <v>616</v>
      </c>
      <c r="H1360" t="s">
        <v>242</v>
      </c>
      <c r="I1360">
        <v>73.47999999999999</v>
      </c>
      <c r="J1360" s="1">
        <v>7.7426552772521973E-2</v>
      </c>
      <c r="K1360" s="1">
        <v>0.12386422976501305</v>
      </c>
      <c r="L1360" s="1">
        <v>0.19780678851174935</v>
      </c>
      <c r="M1360" s="1">
        <v>0.15352480417754569</v>
      </c>
      <c r="N1360" s="1">
        <v>1.6172648098699107E-4</v>
      </c>
    </row>
    <row r="1361" spans="1:14" x14ac:dyDescent="0.35">
      <c r="A1361">
        <v>7820412</v>
      </c>
      <c r="B1361" t="s">
        <v>39</v>
      </c>
      <c r="C1361" t="s">
        <v>96</v>
      </c>
      <c r="D1361" t="s">
        <v>710</v>
      </c>
      <c r="E1361" t="s">
        <v>1041</v>
      </c>
      <c r="F1361" s="6">
        <v>1.0443864229765013E-3</v>
      </c>
      <c r="G1361" t="s">
        <v>167</v>
      </c>
      <c r="H1361" t="s">
        <v>1042</v>
      </c>
      <c r="I1361">
        <v>88.25</v>
      </c>
      <c r="J1361" s="1">
        <v>0.11313934624195099</v>
      </c>
      <c r="K1361" s="1">
        <v>9.3472584856396868E-2</v>
      </c>
      <c r="L1361" s="1">
        <v>0.10140992167101827</v>
      </c>
      <c r="M1361" s="1">
        <v>9.2219324336039493E-2</v>
      </c>
      <c r="N1361" s="1">
        <v>1.1816119711953106E-4</v>
      </c>
    </row>
    <row r="1362" spans="1:14" x14ac:dyDescent="0.35">
      <c r="A1362">
        <v>7820412</v>
      </c>
      <c r="B1362" t="s">
        <v>39</v>
      </c>
      <c r="C1362" t="s">
        <v>96</v>
      </c>
      <c r="D1362" t="s">
        <v>710</v>
      </c>
      <c r="E1362" t="s">
        <v>2045</v>
      </c>
      <c r="F1362" s="6">
        <v>5.2219321148825064E-4</v>
      </c>
      <c r="G1362" t="s">
        <v>206</v>
      </c>
      <c r="H1362" t="s">
        <v>1018</v>
      </c>
      <c r="I1362">
        <v>95.99</v>
      </c>
      <c r="J1362" s="1">
        <v>5.0641540437936783E-2</v>
      </c>
      <c r="K1362" s="1">
        <v>5.2219321148825062E-2</v>
      </c>
      <c r="L1362" s="1">
        <v>5.1540469973890342E-2</v>
      </c>
      <c r="M1362" s="1">
        <v>5.0130548302872058E-2</v>
      </c>
      <c r="N1362" s="1">
        <v>2.6444668635998321E-5</v>
      </c>
    </row>
    <row r="1363" spans="1:14" x14ac:dyDescent="0.35">
      <c r="A1363">
        <v>7820412</v>
      </c>
      <c r="B1363" t="s">
        <v>39</v>
      </c>
      <c r="C1363" t="s">
        <v>96</v>
      </c>
      <c r="D1363" t="s">
        <v>710</v>
      </c>
      <c r="E1363" t="s">
        <v>2046</v>
      </c>
      <c r="F1363" s="6">
        <v>1.0443864229765013E-3</v>
      </c>
      <c r="G1363" t="s">
        <v>206</v>
      </c>
      <c r="H1363" t="s">
        <v>743</v>
      </c>
      <c r="I1363">
        <v>98.775000000000006</v>
      </c>
      <c r="J1363" s="1">
        <v>7.9711847007274628E-2</v>
      </c>
      <c r="K1363" s="1">
        <v>0.10443864229765012</v>
      </c>
      <c r="L1363" s="1">
        <v>0.10328981723237599</v>
      </c>
      <c r="M1363" s="1">
        <v>0.10318538177729275</v>
      </c>
      <c r="N1363" s="1">
        <v>8.3249970764777675E-5</v>
      </c>
    </row>
    <row r="1364" spans="1:14" x14ac:dyDescent="0.35">
      <c r="A1364">
        <v>7820412</v>
      </c>
      <c r="B1364" t="s">
        <v>39</v>
      </c>
      <c r="C1364" t="s">
        <v>96</v>
      </c>
      <c r="D1364" t="s">
        <v>710</v>
      </c>
      <c r="E1364" t="s">
        <v>2047</v>
      </c>
      <c r="F1364" s="6">
        <v>1.566579634464752E-3</v>
      </c>
      <c r="G1364" t="s">
        <v>511</v>
      </c>
      <c r="H1364" t="s">
        <v>721</v>
      </c>
      <c r="I1364">
        <v>75.344999999999999</v>
      </c>
      <c r="J1364" s="1">
        <v>-5.026920884847641E-2</v>
      </c>
      <c r="K1364" s="1">
        <v>0.12579634464751957</v>
      </c>
      <c r="L1364" s="1">
        <v>0.12689295039164492</v>
      </c>
      <c r="M1364" s="1">
        <v>0.11812010682905312</v>
      </c>
      <c r="N1364" s="1">
        <v>-7.8750718822678454E-5</v>
      </c>
    </row>
    <row r="1365" spans="1:14" x14ac:dyDescent="0.35">
      <c r="A1365">
        <v>7820412</v>
      </c>
      <c r="B1365" t="s">
        <v>39</v>
      </c>
      <c r="C1365" t="s">
        <v>96</v>
      </c>
      <c r="D1365" t="s">
        <v>710</v>
      </c>
      <c r="E1365" t="s">
        <v>2048</v>
      </c>
      <c r="F1365" s="6">
        <v>1.566579634464752E-3</v>
      </c>
      <c r="G1365" t="s">
        <v>359</v>
      </c>
      <c r="H1365" t="s">
        <v>973</v>
      </c>
      <c r="I1365">
        <v>88.07</v>
      </c>
      <c r="J1365" s="1">
        <v>0.10340377688407898</v>
      </c>
      <c r="K1365" s="1">
        <v>0.11859007832898173</v>
      </c>
      <c r="L1365" s="1">
        <v>0.1522715404699739</v>
      </c>
      <c r="M1365" s="1">
        <v>0.13801566340593382</v>
      </c>
      <c r="N1365" s="1">
        <v>1.6199025099333523E-4</v>
      </c>
    </row>
    <row r="1366" spans="1:14" x14ac:dyDescent="0.35">
      <c r="A1366">
        <v>7820412</v>
      </c>
      <c r="B1366" t="s">
        <v>39</v>
      </c>
      <c r="C1366" t="s">
        <v>96</v>
      </c>
      <c r="D1366" t="s">
        <v>710</v>
      </c>
      <c r="E1366" t="s">
        <v>1046</v>
      </c>
      <c r="F1366" s="6">
        <v>1.0443864229765013E-3</v>
      </c>
      <c r="G1366" t="s">
        <v>191</v>
      </c>
      <c r="H1366" t="s">
        <v>701</v>
      </c>
      <c r="I1366">
        <v>72.814999999999998</v>
      </c>
      <c r="J1366" s="1">
        <v>5.0126846879720688E-2</v>
      </c>
      <c r="K1366" s="1">
        <v>7.1436031331592695E-2</v>
      </c>
      <c r="L1366" s="1">
        <v>9.1070496083550917E-2</v>
      </c>
      <c r="M1366" s="1">
        <v>7.6031334779903717E-2</v>
      </c>
      <c r="N1366" s="1">
        <v>5.2351798307802283E-5</v>
      </c>
    </row>
    <row r="1367" spans="1:14" x14ac:dyDescent="0.35">
      <c r="A1367">
        <v>7820412</v>
      </c>
      <c r="B1367" t="s">
        <v>39</v>
      </c>
      <c r="C1367" t="s">
        <v>96</v>
      </c>
      <c r="D1367" t="s">
        <v>710</v>
      </c>
      <c r="E1367" t="s">
        <v>2049</v>
      </c>
      <c r="F1367" s="6">
        <v>5.2219321148825064E-4</v>
      </c>
      <c r="G1367" t="s">
        <v>1054</v>
      </c>
      <c r="H1367" t="s">
        <v>846</v>
      </c>
      <c r="I1367">
        <v>70.704999999999998</v>
      </c>
      <c r="J1367" s="1">
        <v>-3.463754802942276E-2</v>
      </c>
      <c r="K1367" s="1">
        <v>3.044386422976501E-2</v>
      </c>
      <c r="L1367" s="1">
        <v>4.1462140992167107E-2</v>
      </c>
      <c r="M1367" s="1">
        <v>3.6919058458612104E-2</v>
      </c>
      <c r="N1367" s="1">
        <v>-1.80874924435628E-5</v>
      </c>
    </row>
    <row r="1368" spans="1:14" x14ac:dyDescent="0.35">
      <c r="A1368">
        <v>7820412</v>
      </c>
      <c r="B1368" t="s">
        <v>39</v>
      </c>
      <c r="C1368" t="s">
        <v>96</v>
      </c>
      <c r="D1368" t="s">
        <v>710</v>
      </c>
      <c r="E1368" t="s">
        <v>2050</v>
      </c>
      <c r="F1368" s="6">
        <v>2.6109660574412533E-3</v>
      </c>
      <c r="G1368" t="s">
        <v>836</v>
      </c>
      <c r="H1368" t="s">
        <v>569</v>
      </c>
      <c r="I1368">
        <v>88.960000000000008</v>
      </c>
      <c r="J1368" s="1">
        <v>0.14289455115795135</v>
      </c>
      <c r="K1368" s="1">
        <v>0.22271540469973891</v>
      </c>
      <c r="L1368" s="1">
        <v>0.25691906005221932</v>
      </c>
      <c r="M1368" s="1">
        <v>0.23237597911227154</v>
      </c>
      <c r="N1368" s="1">
        <v>3.7309282286671373E-4</v>
      </c>
    </row>
    <row r="1369" spans="1:14" x14ac:dyDescent="0.35">
      <c r="A1369">
        <v>7820412</v>
      </c>
      <c r="B1369" t="s">
        <v>39</v>
      </c>
      <c r="C1369" t="s">
        <v>96</v>
      </c>
      <c r="D1369" t="s">
        <v>710</v>
      </c>
      <c r="E1369" t="s">
        <v>1048</v>
      </c>
      <c r="F1369" s="6">
        <v>2.6109660574412533E-3</v>
      </c>
      <c r="G1369" t="s">
        <v>143</v>
      </c>
      <c r="H1369" t="s">
        <v>684</v>
      </c>
      <c r="I1369">
        <v>56.480000000000004</v>
      </c>
      <c r="J1369" s="1">
        <v>-9.9741220474243164E-2</v>
      </c>
      <c r="K1369" s="1">
        <v>0.10234986945169713</v>
      </c>
      <c r="L1369" s="1">
        <v>0.19425587467362926</v>
      </c>
      <c r="M1369" s="1">
        <v>0.14751958224543082</v>
      </c>
      <c r="N1369" s="1">
        <v>-2.6042094118601349E-4</v>
      </c>
    </row>
    <row r="1370" spans="1:14" x14ac:dyDescent="0.35">
      <c r="A1370">
        <v>7820412</v>
      </c>
      <c r="B1370" t="s">
        <v>39</v>
      </c>
      <c r="C1370" t="s">
        <v>96</v>
      </c>
      <c r="D1370" t="s">
        <v>710</v>
      </c>
      <c r="E1370" t="s">
        <v>1049</v>
      </c>
      <c r="F1370" s="6">
        <v>2.0887728459530026E-3</v>
      </c>
      <c r="G1370" t="s">
        <v>656</v>
      </c>
      <c r="H1370" t="s">
        <v>718</v>
      </c>
      <c r="I1370">
        <v>85.13</v>
      </c>
      <c r="J1370" s="1">
        <v>2.4910511448979378E-2</v>
      </c>
      <c r="K1370" s="1">
        <v>0.18798955613577023</v>
      </c>
      <c r="L1370" s="1">
        <v>0.17587467362924283</v>
      </c>
      <c r="M1370" s="1">
        <v>0.1777545660033861</v>
      </c>
      <c r="N1370" s="1">
        <v>5.2032399893429506E-5</v>
      </c>
    </row>
    <row r="1371" spans="1:14" x14ac:dyDescent="0.35">
      <c r="A1371">
        <v>7820412</v>
      </c>
      <c r="B1371" t="s">
        <v>39</v>
      </c>
      <c r="C1371" t="s">
        <v>96</v>
      </c>
      <c r="D1371" t="s">
        <v>710</v>
      </c>
      <c r="E1371" t="s">
        <v>1050</v>
      </c>
      <c r="F1371" s="6">
        <v>5.2219321148825064E-4</v>
      </c>
      <c r="G1371" t="s">
        <v>1051</v>
      </c>
      <c r="H1371" t="s">
        <v>1052</v>
      </c>
      <c r="I1371">
        <v>84.194999999999993</v>
      </c>
      <c r="J1371" s="1">
        <v>3.4291237592697144E-2</v>
      </c>
      <c r="K1371" s="1">
        <v>4.4229765013054832E-2</v>
      </c>
      <c r="L1371" s="1">
        <v>4.8407310704960835E-2</v>
      </c>
      <c r="M1371" s="1">
        <v>4.396866681370349E-2</v>
      </c>
      <c r="N1371" s="1">
        <v>1.7906651484437152E-5</v>
      </c>
    </row>
    <row r="1372" spans="1:14" x14ac:dyDescent="0.35">
      <c r="A1372">
        <v>7820412</v>
      </c>
      <c r="B1372" t="s">
        <v>39</v>
      </c>
      <c r="C1372" t="s">
        <v>96</v>
      </c>
      <c r="D1372" t="s">
        <v>710</v>
      </c>
      <c r="E1372" t="s">
        <v>1053</v>
      </c>
      <c r="F1372" s="6">
        <v>1.0443864229765013E-3</v>
      </c>
      <c r="G1372" t="s">
        <v>1054</v>
      </c>
      <c r="H1372" t="s">
        <v>1055</v>
      </c>
      <c r="I1372">
        <v>78.63</v>
      </c>
      <c r="J1372" s="1">
        <v>1.9778897985816002E-2</v>
      </c>
      <c r="K1372" s="1">
        <v>6.088772845953002E-2</v>
      </c>
      <c r="L1372" s="1">
        <v>9.1174934725848561E-2</v>
      </c>
      <c r="M1372" s="1">
        <v>8.2193208301036227E-2</v>
      </c>
      <c r="N1372" s="1">
        <v>2.06568125178235E-5</v>
      </c>
    </row>
    <row r="1373" spans="1:14" x14ac:dyDescent="0.35">
      <c r="A1373">
        <v>7820412</v>
      </c>
      <c r="B1373" t="s">
        <v>39</v>
      </c>
      <c r="C1373" t="s">
        <v>96</v>
      </c>
      <c r="D1373" t="s">
        <v>710</v>
      </c>
      <c r="E1373" t="s">
        <v>2051</v>
      </c>
      <c r="F1373" s="6">
        <v>1.0443864229765013E-3</v>
      </c>
      <c r="G1373" t="s">
        <v>701</v>
      </c>
      <c r="H1373" t="s">
        <v>1194</v>
      </c>
      <c r="I1373">
        <v>89.81</v>
      </c>
      <c r="J1373" s="1">
        <v>0.11220528930425644</v>
      </c>
      <c r="K1373" s="1">
        <v>9.1070496083550917E-2</v>
      </c>
      <c r="L1373" s="1">
        <v>9.4725848563968665E-2</v>
      </c>
      <c r="M1373" s="1">
        <v>9.3785903970504236E-2</v>
      </c>
      <c r="N1373" s="1">
        <v>1.1718568073551586E-4</v>
      </c>
    </row>
    <row r="1374" spans="1:14" x14ac:dyDescent="0.35">
      <c r="A1374">
        <v>7820412</v>
      </c>
      <c r="B1374" t="s">
        <v>39</v>
      </c>
      <c r="C1374" t="s">
        <v>96</v>
      </c>
      <c r="D1374" t="s">
        <v>1437</v>
      </c>
      <c r="E1374" t="s">
        <v>2052</v>
      </c>
      <c r="F1374" s="6">
        <v>1.0443864229765013E-3</v>
      </c>
      <c r="G1374" t="s">
        <v>447</v>
      </c>
      <c r="H1374" t="s">
        <v>1037</v>
      </c>
      <c r="I1374">
        <v>83.335000000000008</v>
      </c>
      <c r="J1374" s="1">
        <v>-6.8301111459732056E-2</v>
      </c>
      <c r="K1374" s="1">
        <v>8.3133159268929502E-2</v>
      </c>
      <c r="L1374" s="1">
        <v>8.1566579634464745E-2</v>
      </c>
      <c r="M1374" s="1">
        <v>8.6997392221156988E-2</v>
      </c>
      <c r="N1374" s="1">
        <v>-7.1332753482748878E-5</v>
      </c>
    </row>
    <row r="1375" spans="1:14" x14ac:dyDescent="0.35">
      <c r="A1375">
        <v>7820412</v>
      </c>
      <c r="B1375" t="s">
        <v>39</v>
      </c>
      <c r="C1375" t="s">
        <v>96</v>
      </c>
      <c r="D1375" t="s">
        <v>1437</v>
      </c>
      <c r="E1375" t="s">
        <v>2053</v>
      </c>
      <c r="F1375" s="6">
        <v>1.0443864229765013E-3</v>
      </c>
      <c r="G1375" t="s">
        <v>466</v>
      </c>
      <c r="H1375" t="s">
        <v>1429</v>
      </c>
      <c r="I1375">
        <v>79.484999999999985</v>
      </c>
      <c r="J1375" s="1">
        <v>3.9936558459885418E-4</v>
      </c>
      <c r="K1375" s="1">
        <v>7.4255874673629235E-2</v>
      </c>
      <c r="L1375" s="1">
        <v>9.3681462140992169E-2</v>
      </c>
      <c r="M1375" s="1">
        <v>8.2924283577941418E-2</v>
      </c>
      <c r="N1375" s="1">
        <v>4.1709199435911663E-7</v>
      </c>
    </row>
    <row r="1376" spans="1:14" x14ac:dyDescent="0.35">
      <c r="A1376">
        <v>7820412</v>
      </c>
      <c r="B1376" t="s">
        <v>39</v>
      </c>
      <c r="C1376" t="s">
        <v>96</v>
      </c>
      <c r="D1376" t="s">
        <v>1056</v>
      </c>
      <c r="E1376" t="s">
        <v>1057</v>
      </c>
      <c r="F1376" s="6">
        <v>5.2219321148825064E-4</v>
      </c>
      <c r="G1376" t="s">
        <v>369</v>
      </c>
      <c r="H1376" t="s">
        <v>959</v>
      </c>
      <c r="I1376">
        <v>82.96</v>
      </c>
      <c r="J1376" s="1">
        <v>-3.2735992223024368E-2</v>
      </c>
      <c r="K1376" s="1">
        <v>3.644908616187989E-2</v>
      </c>
      <c r="L1376" s="1">
        <v>4.5117493472584855E-2</v>
      </c>
      <c r="M1376" s="1">
        <v>4.3289818029179583E-2</v>
      </c>
      <c r="N1376" s="1">
        <v>-1.7094512910195493E-5</v>
      </c>
    </row>
    <row r="1377" spans="1:14" x14ac:dyDescent="0.35">
      <c r="A1377">
        <v>7820412</v>
      </c>
      <c r="B1377" t="s">
        <v>39</v>
      </c>
      <c r="C1377" t="s">
        <v>96</v>
      </c>
      <c r="D1377" t="s">
        <v>1056</v>
      </c>
      <c r="E1377" t="s">
        <v>2054</v>
      </c>
      <c r="F1377" s="6">
        <v>2.0887728459530026E-3</v>
      </c>
      <c r="G1377" t="s">
        <v>1062</v>
      </c>
      <c r="H1377" t="s">
        <v>976</v>
      </c>
      <c r="I1377">
        <v>70.61</v>
      </c>
      <c r="J1377" s="1">
        <v>-0.105521060526371</v>
      </c>
      <c r="K1377" s="1">
        <v>0.11425587467362924</v>
      </c>
      <c r="L1377" s="1">
        <v>0.14725848563968669</v>
      </c>
      <c r="M1377" s="1">
        <v>0.14746735973706757</v>
      </c>
      <c r="N1377" s="1">
        <v>-2.2040952590364699E-4</v>
      </c>
    </row>
    <row r="1378" spans="1:14" x14ac:dyDescent="0.35">
      <c r="A1378">
        <v>7820412</v>
      </c>
      <c r="B1378" t="s">
        <v>39</v>
      </c>
      <c r="C1378" t="s">
        <v>96</v>
      </c>
      <c r="D1378" t="s">
        <v>1056</v>
      </c>
      <c r="E1378" t="s">
        <v>2055</v>
      </c>
      <c r="F1378" s="6">
        <v>5.2219321148825064E-4</v>
      </c>
      <c r="G1378" t="s">
        <v>303</v>
      </c>
      <c r="H1378" t="s">
        <v>827</v>
      </c>
      <c r="I1378">
        <v>68.930000000000007</v>
      </c>
      <c r="J1378" s="1">
        <v>-9.2776358127593994E-2</v>
      </c>
      <c r="K1378" s="1">
        <v>2.929503916449086E-2</v>
      </c>
      <c r="L1378" s="1">
        <v>3.890339425587467E-2</v>
      </c>
      <c r="M1378" s="1">
        <v>3.5979113068344074E-2</v>
      </c>
      <c r="N1378" s="1">
        <v>-4.8447184400832371E-5</v>
      </c>
    </row>
    <row r="1379" spans="1:14" x14ac:dyDescent="0.35">
      <c r="A1379">
        <v>7820412</v>
      </c>
      <c r="B1379" t="s">
        <v>39</v>
      </c>
      <c r="C1379" t="s">
        <v>96</v>
      </c>
      <c r="D1379" t="s">
        <v>1056</v>
      </c>
      <c r="E1379" t="s">
        <v>2056</v>
      </c>
      <c r="F1379" s="6">
        <v>1.566579634464752E-3</v>
      </c>
      <c r="G1379" t="s">
        <v>1239</v>
      </c>
      <c r="H1379" t="s">
        <v>1636</v>
      </c>
      <c r="I1379">
        <v>70.599999999999994</v>
      </c>
      <c r="J1379" s="1">
        <v>-9.795793890953064E-2</v>
      </c>
      <c r="K1379" s="1">
        <v>9.0704960835509135E-2</v>
      </c>
      <c r="L1379" s="1">
        <v>0.11373368146214098</v>
      </c>
      <c r="M1379" s="1">
        <v>0.11060051980280067</v>
      </c>
      <c r="N1379" s="1">
        <v>-1.5345891212981301E-4</v>
      </c>
    </row>
    <row r="1380" spans="1:14" x14ac:dyDescent="0.35">
      <c r="A1380">
        <v>7820412</v>
      </c>
      <c r="B1380" t="s">
        <v>39</v>
      </c>
      <c r="C1380" t="s">
        <v>96</v>
      </c>
      <c r="D1380" t="s">
        <v>1056</v>
      </c>
      <c r="E1380" t="s">
        <v>2057</v>
      </c>
      <c r="F1380" s="6">
        <v>1.0443864229765013E-3</v>
      </c>
      <c r="G1380" t="s">
        <v>729</v>
      </c>
      <c r="H1380" t="s">
        <v>1924</v>
      </c>
      <c r="I1380">
        <v>81.45</v>
      </c>
      <c r="J1380" s="1">
        <v>0.11587180942296982</v>
      </c>
      <c r="K1380" s="1">
        <v>5.848563968668407E-2</v>
      </c>
      <c r="L1380" s="1">
        <v>0.10297650130548303</v>
      </c>
      <c r="M1380" s="1">
        <v>8.5013056423894423E-2</v>
      </c>
      <c r="N1380" s="1">
        <v>1.210149445670703E-4</v>
      </c>
    </row>
    <row r="1381" spans="1:14" x14ac:dyDescent="0.35">
      <c r="A1381">
        <v>7820412</v>
      </c>
      <c r="B1381" t="s">
        <v>39</v>
      </c>
      <c r="C1381" t="s">
        <v>96</v>
      </c>
      <c r="D1381" t="s">
        <v>1056</v>
      </c>
      <c r="E1381" t="s">
        <v>2058</v>
      </c>
      <c r="F1381" s="6">
        <v>5.2219321148825064E-4</v>
      </c>
      <c r="G1381" t="s">
        <v>1417</v>
      </c>
      <c r="H1381" t="s">
        <v>413</v>
      </c>
      <c r="I1381">
        <v>67</v>
      </c>
      <c r="J1381" s="1">
        <v>-6.2409009784460068E-2</v>
      </c>
      <c r="K1381" s="1">
        <v>2.804177545691906E-2</v>
      </c>
      <c r="L1381" s="1">
        <v>4.3916449086161873E-2</v>
      </c>
      <c r="M1381" s="1">
        <v>3.4986945169712791E-2</v>
      </c>
      <c r="N1381" s="1">
        <v>-3.2589561245148862E-5</v>
      </c>
    </row>
    <row r="1382" spans="1:14" x14ac:dyDescent="0.35">
      <c r="A1382">
        <v>7820412</v>
      </c>
      <c r="B1382" t="s">
        <v>39</v>
      </c>
      <c r="C1382" t="s">
        <v>96</v>
      </c>
      <c r="D1382" t="s">
        <v>1056</v>
      </c>
      <c r="E1382" t="s">
        <v>2059</v>
      </c>
      <c r="F1382" s="6">
        <v>5.2219321148825064E-4</v>
      </c>
      <c r="G1382" t="s">
        <v>1197</v>
      </c>
      <c r="H1382" t="s">
        <v>499</v>
      </c>
      <c r="I1382">
        <v>67.36999999999999</v>
      </c>
      <c r="J1382" s="1">
        <v>1.2418848462402821E-2</v>
      </c>
      <c r="K1382" s="1">
        <v>2.2402088772845951E-2</v>
      </c>
      <c r="L1382" s="1">
        <v>4.6684073107049612E-2</v>
      </c>
      <c r="M1382" s="1">
        <v>3.5195823251111702E-2</v>
      </c>
      <c r="N1382" s="1">
        <v>6.4850383615680519E-6</v>
      </c>
    </row>
    <row r="1383" spans="1:14" x14ac:dyDescent="0.35">
      <c r="A1383">
        <v>7820412</v>
      </c>
      <c r="B1383" t="s">
        <v>39</v>
      </c>
      <c r="C1383" t="s">
        <v>96</v>
      </c>
      <c r="D1383" t="s">
        <v>1056</v>
      </c>
      <c r="E1383" t="s">
        <v>2060</v>
      </c>
      <c r="F1383" s="6">
        <v>5.2219321148825064E-4</v>
      </c>
      <c r="G1383" t="s">
        <v>246</v>
      </c>
      <c r="H1383" t="s">
        <v>1743</v>
      </c>
      <c r="I1383">
        <v>88.689999999999984</v>
      </c>
      <c r="J1383" s="1">
        <v>0.11330823600292206</v>
      </c>
      <c r="K1383" s="1">
        <v>3.9843342036553521E-2</v>
      </c>
      <c r="L1383" s="1">
        <v>5.1070496083550909E-2</v>
      </c>
      <c r="M1383" s="1">
        <v>4.6318536265400619E-2</v>
      </c>
      <c r="N1383" s="1">
        <v>5.9168791646434495E-5</v>
      </c>
    </row>
    <row r="1384" spans="1:14" x14ac:dyDescent="0.35">
      <c r="A1384">
        <v>7820412</v>
      </c>
      <c r="B1384" t="s">
        <v>39</v>
      </c>
      <c r="C1384" t="s">
        <v>96</v>
      </c>
      <c r="D1384" t="s">
        <v>1056</v>
      </c>
      <c r="E1384" t="s">
        <v>2061</v>
      </c>
      <c r="F1384" s="6">
        <v>5.2219321148825064E-4</v>
      </c>
      <c r="G1384" t="s">
        <v>865</v>
      </c>
      <c r="H1384" t="s">
        <v>790</v>
      </c>
      <c r="I1384">
        <v>76.41</v>
      </c>
      <c r="J1384" s="1">
        <v>4.5722726732492447E-2</v>
      </c>
      <c r="K1384" s="1">
        <v>3.2480417754569189E-2</v>
      </c>
      <c r="L1384" s="1">
        <v>4.5848563968668404E-2</v>
      </c>
      <c r="M1384" s="1">
        <v>3.9895562154505952E-2</v>
      </c>
      <c r="N1384" s="1">
        <v>2.3876097510439918E-5</v>
      </c>
    </row>
    <row r="1385" spans="1:14" x14ac:dyDescent="0.35">
      <c r="A1385">
        <v>7820412</v>
      </c>
      <c r="B1385" t="s">
        <v>39</v>
      </c>
      <c r="C1385" t="s">
        <v>96</v>
      </c>
      <c r="D1385" t="s">
        <v>1056</v>
      </c>
      <c r="E1385" t="s">
        <v>2062</v>
      </c>
      <c r="F1385" s="6">
        <v>5.2219321148825064E-4</v>
      </c>
      <c r="G1385" t="s">
        <v>760</v>
      </c>
      <c r="H1385" t="s">
        <v>1109</v>
      </c>
      <c r="I1385">
        <v>75.66</v>
      </c>
      <c r="J1385" s="1">
        <v>-5.3336281329393387E-2</v>
      </c>
      <c r="K1385" s="1">
        <v>4.0365535248041776E-2</v>
      </c>
      <c r="L1385" s="1">
        <v>4.2140992167101828E-2</v>
      </c>
      <c r="M1385" s="1">
        <v>3.9530024516053364E-2</v>
      </c>
      <c r="N1385" s="1">
        <v>-2.7851844036236754E-5</v>
      </c>
    </row>
    <row r="1386" spans="1:14" x14ac:dyDescent="0.35">
      <c r="A1386">
        <v>7820412</v>
      </c>
      <c r="B1386" t="s">
        <v>39</v>
      </c>
      <c r="C1386" t="s">
        <v>96</v>
      </c>
      <c r="D1386" t="s">
        <v>2063</v>
      </c>
      <c r="E1386" t="s">
        <v>1158</v>
      </c>
      <c r="F1386" s="6">
        <v>1.566579634464752E-3</v>
      </c>
      <c r="G1386" t="s">
        <v>2064</v>
      </c>
      <c r="H1386" t="s">
        <v>1280</v>
      </c>
      <c r="I1386">
        <v>40.339999999999996</v>
      </c>
      <c r="J1386" s="1">
        <v>4.4687733054161072E-2</v>
      </c>
      <c r="K1386" s="1">
        <v>3.1958224543080942E-2</v>
      </c>
      <c r="L1386" s="1">
        <v>9.0861618798955615E-2</v>
      </c>
      <c r="M1386" s="1">
        <v>6.3133158073724091E-2</v>
      </c>
      <c r="N1386" s="1">
        <v>7.0006892513046074E-5</v>
      </c>
    </row>
    <row r="1387" spans="1:14" x14ac:dyDescent="0.35">
      <c r="A1387">
        <v>7820412</v>
      </c>
      <c r="B1387" t="s">
        <v>39</v>
      </c>
      <c r="C1387" t="s">
        <v>96</v>
      </c>
      <c r="D1387" t="s">
        <v>1623</v>
      </c>
      <c r="E1387" t="s">
        <v>2065</v>
      </c>
      <c r="F1387" s="6">
        <v>5.2219321148825064E-4</v>
      </c>
      <c r="G1387" t="s">
        <v>179</v>
      </c>
      <c r="H1387" t="s">
        <v>139</v>
      </c>
      <c r="I1387">
        <v>55.276923076923083</v>
      </c>
      <c r="J1387" s="1">
        <v>0</v>
      </c>
      <c r="K1387" s="1">
        <v>3.4621409921671016E-2</v>
      </c>
      <c r="L1387" s="1" t="s">
        <v>140</v>
      </c>
      <c r="M1387" s="1">
        <v>2.8825065672553239E-2</v>
      </c>
      <c r="N1387" s="1">
        <v>0</v>
      </c>
    </row>
    <row r="1388" spans="1:14" x14ac:dyDescent="0.35">
      <c r="A1388">
        <v>7820412</v>
      </c>
      <c r="B1388" t="s">
        <v>39</v>
      </c>
      <c r="C1388" t="s">
        <v>96</v>
      </c>
      <c r="D1388" t="s">
        <v>1623</v>
      </c>
      <c r="E1388" t="s">
        <v>2066</v>
      </c>
      <c r="F1388" s="6">
        <v>5.2219321148825064E-4</v>
      </c>
      <c r="G1388" t="s">
        <v>191</v>
      </c>
      <c r="H1388" t="s">
        <v>139</v>
      </c>
      <c r="I1388">
        <v>57.415384615384625</v>
      </c>
      <c r="J1388" s="1">
        <v>0</v>
      </c>
      <c r="K1388" s="1">
        <v>3.5718015665796347E-2</v>
      </c>
      <c r="L1388" s="1" t="s">
        <v>140</v>
      </c>
      <c r="M1388" s="1">
        <v>2.9973891136229194E-2</v>
      </c>
      <c r="N1388" s="1">
        <v>0</v>
      </c>
    </row>
    <row r="1389" spans="1:14" x14ac:dyDescent="0.35">
      <c r="A1389">
        <v>7820412</v>
      </c>
      <c r="B1389" t="s">
        <v>39</v>
      </c>
      <c r="C1389" t="s">
        <v>96</v>
      </c>
      <c r="D1389" t="s">
        <v>1625</v>
      </c>
      <c r="E1389" t="s">
        <v>2067</v>
      </c>
      <c r="F1389" s="6">
        <v>5.2219321148825064E-4</v>
      </c>
      <c r="G1389" t="s">
        <v>136</v>
      </c>
      <c r="H1389" t="s">
        <v>1618</v>
      </c>
      <c r="I1389">
        <v>91.88</v>
      </c>
      <c r="J1389" s="1">
        <v>8.5201382637023926E-2</v>
      </c>
      <c r="K1389" s="1">
        <v>4.7258485639686681E-2</v>
      </c>
      <c r="L1389" s="1">
        <v>4.8825065274151432E-2</v>
      </c>
      <c r="M1389" s="1">
        <v>4.798955693257384E-2</v>
      </c>
      <c r="N1389" s="1">
        <v>4.4491583622466799E-5</v>
      </c>
    </row>
    <row r="1390" spans="1:14" x14ac:dyDescent="0.35">
      <c r="A1390">
        <v>7820412</v>
      </c>
      <c r="B1390" t="s">
        <v>39</v>
      </c>
      <c r="C1390" t="s">
        <v>96</v>
      </c>
      <c r="D1390" t="s">
        <v>1625</v>
      </c>
      <c r="E1390" t="s">
        <v>2068</v>
      </c>
      <c r="F1390" s="6">
        <v>5.2219321148825064E-4</v>
      </c>
      <c r="G1390" t="s">
        <v>649</v>
      </c>
      <c r="H1390" t="s">
        <v>297</v>
      </c>
      <c r="I1390">
        <v>79.319999999999993</v>
      </c>
      <c r="J1390" s="1">
        <v>8.4490902721881866E-2</v>
      </c>
      <c r="K1390" s="1">
        <v>3.5770234986945169E-2</v>
      </c>
      <c r="L1390" s="1">
        <v>4.8146214099216711E-2</v>
      </c>
      <c r="M1390" s="1">
        <v>4.1462141788970709E-2</v>
      </c>
      <c r="N1390" s="1">
        <v>4.4120575833880867E-5</v>
      </c>
    </row>
    <row r="1391" spans="1:14" x14ac:dyDescent="0.35">
      <c r="A1391">
        <v>7820412</v>
      </c>
      <c r="B1391" t="s">
        <v>39</v>
      </c>
      <c r="C1391" t="s">
        <v>96</v>
      </c>
      <c r="D1391" t="s">
        <v>1625</v>
      </c>
      <c r="E1391" t="s">
        <v>776</v>
      </c>
      <c r="F1391" s="6">
        <v>1.0443864229765013E-3</v>
      </c>
      <c r="G1391" t="s">
        <v>576</v>
      </c>
      <c r="H1391" t="s">
        <v>1922</v>
      </c>
      <c r="I1391">
        <v>90.254999999999995</v>
      </c>
      <c r="J1391" s="1">
        <v>-2.366967685520649E-2</v>
      </c>
      <c r="K1391" s="1">
        <v>9.0548302872062669E-2</v>
      </c>
      <c r="L1391" s="1">
        <v>9.3054830287206264E-2</v>
      </c>
      <c r="M1391" s="1">
        <v>9.4308097181992484E-2</v>
      </c>
      <c r="N1391" s="1">
        <v>-2.4720289143818786E-5</v>
      </c>
    </row>
    <row r="1392" spans="1:14" x14ac:dyDescent="0.35">
      <c r="A1392">
        <v>7820412</v>
      </c>
      <c r="B1392" t="s">
        <v>39</v>
      </c>
      <c r="C1392" t="s">
        <v>96</v>
      </c>
      <c r="D1392" t="s">
        <v>1444</v>
      </c>
      <c r="E1392" t="s">
        <v>2069</v>
      </c>
      <c r="F1392" s="6">
        <v>5.2219321148825064E-4</v>
      </c>
      <c r="G1392" t="s">
        <v>1239</v>
      </c>
      <c r="H1392" t="s">
        <v>206</v>
      </c>
      <c r="I1392">
        <v>83.29</v>
      </c>
      <c r="J1392" s="1">
        <v>0.14868602156639099</v>
      </c>
      <c r="K1392" s="1">
        <v>3.0234986945169712E-2</v>
      </c>
      <c r="L1392" s="1">
        <v>5.2219321148825062E-2</v>
      </c>
      <c r="M1392" s="1">
        <v>4.3498696110578494E-2</v>
      </c>
      <c r="N1392" s="1">
        <v>7.7642831105165008E-5</v>
      </c>
    </row>
    <row r="1393" spans="1:14" x14ac:dyDescent="0.35">
      <c r="A1393">
        <v>7820412</v>
      </c>
      <c r="B1393" t="s">
        <v>39</v>
      </c>
      <c r="C1393" t="s">
        <v>96</v>
      </c>
      <c r="D1393" t="s">
        <v>1444</v>
      </c>
      <c r="E1393" t="s">
        <v>2070</v>
      </c>
      <c r="F1393" s="6">
        <v>1.0443864229765013E-3</v>
      </c>
      <c r="G1393" t="s">
        <v>976</v>
      </c>
      <c r="H1393" t="s">
        <v>1813</v>
      </c>
      <c r="I1393">
        <v>77.644999999999996</v>
      </c>
      <c r="J1393" s="1">
        <v>0.1164834201335907</v>
      </c>
      <c r="K1393" s="1">
        <v>7.3629242819843344E-2</v>
      </c>
      <c r="L1393" s="1">
        <v>0.10224543080939948</v>
      </c>
      <c r="M1393" s="1">
        <v>8.1253266894786222E-2</v>
      </c>
      <c r="N1393" s="1">
        <v>1.2165370248938976E-4</v>
      </c>
    </row>
    <row r="1394" spans="1:14" x14ac:dyDescent="0.35">
      <c r="A1394">
        <v>7820412</v>
      </c>
      <c r="B1394" t="s">
        <v>39</v>
      </c>
      <c r="C1394" t="s">
        <v>96</v>
      </c>
      <c r="D1394" t="s">
        <v>199</v>
      </c>
      <c r="E1394" t="s">
        <v>1785</v>
      </c>
      <c r="F1394" s="6">
        <v>1.566579634464752E-3</v>
      </c>
      <c r="G1394" t="s">
        <v>1096</v>
      </c>
      <c r="H1394" t="s">
        <v>221</v>
      </c>
      <c r="I1394">
        <v>69.27</v>
      </c>
      <c r="J1394" s="1">
        <v>-4.7690114006400108E-3</v>
      </c>
      <c r="K1394" s="1">
        <v>8.4281984334203655E-2</v>
      </c>
      <c r="L1394" s="1">
        <v>0.1301827676240209</v>
      </c>
      <c r="M1394" s="1">
        <v>0.10840730592413921</v>
      </c>
      <c r="N1394" s="1">
        <v>-7.4710361367728633E-6</v>
      </c>
    </row>
    <row r="1395" spans="1:14" x14ac:dyDescent="0.35">
      <c r="A1395">
        <v>7820412</v>
      </c>
      <c r="B1395" t="s">
        <v>39</v>
      </c>
      <c r="C1395" t="s">
        <v>96</v>
      </c>
      <c r="D1395" t="s">
        <v>199</v>
      </c>
      <c r="E1395" t="s">
        <v>1824</v>
      </c>
      <c r="F1395" s="6">
        <v>2.6109660574412533E-3</v>
      </c>
      <c r="G1395" t="s">
        <v>1825</v>
      </c>
      <c r="H1395" t="s">
        <v>176</v>
      </c>
      <c r="I1395">
        <v>58.06</v>
      </c>
      <c r="J1395" s="1">
        <v>-0.15592937171459198</v>
      </c>
      <c r="K1395" s="1">
        <v>0.11618798955613577</v>
      </c>
      <c r="L1395" s="1">
        <v>0.16553524804177547</v>
      </c>
      <c r="M1395" s="1">
        <v>0.15169712395331877</v>
      </c>
      <c r="N1395" s="1">
        <v>-4.0712629690493987E-4</v>
      </c>
    </row>
    <row r="1396" spans="1:14" x14ac:dyDescent="0.35">
      <c r="A1396">
        <v>7820412</v>
      </c>
      <c r="B1396" t="s">
        <v>39</v>
      </c>
      <c r="C1396" t="s">
        <v>96</v>
      </c>
      <c r="D1396" t="s">
        <v>199</v>
      </c>
      <c r="E1396" t="s">
        <v>2071</v>
      </c>
      <c r="F1396" s="6">
        <v>2.0887728459530026E-3</v>
      </c>
      <c r="G1396" t="s">
        <v>501</v>
      </c>
      <c r="H1396" t="s">
        <v>223</v>
      </c>
      <c r="I1396">
        <v>69.460000000000008</v>
      </c>
      <c r="J1396" s="1">
        <v>-2.5654284283518791E-2</v>
      </c>
      <c r="K1396" s="1">
        <v>8.5013054830287205E-2</v>
      </c>
      <c r="L1396" s="1">
        <v>0.16417754569190599</v>
      </c>
      <c r="M1396" s="1">
        <v>0.14496083869635279</v>
      </c>
      <c r="N1396" s="1">
        <v>-5.3585972393772934E-5</v>
      </c>
    </row>
    <row r="1397" spans="1:14" x14ac:dyDescent="0.35">
      <c r="A1397">
        <v>7820412</v>
      </c>
      <c r="B1397" t="s">
        <v>39</v>
      </c>
      <c r="C1397" t="s">
        <v>96</v>
      </c>
      <c r="D1397" t="s">
        <v>199</v>
      </c>
      <c r="E1397" t="s">
        <v>1815</v>
      </c>
      <c r="F1397" s="6">
        <v>5.2219321148825066E-3</v>
      </c>
      <c r="G1397" t="s">
        <v>515</v>
      </c>
      <c r="H1397" t="s">
        <v>1108</v>
      </c>
      <c r="I1397">
        <v>69.224999999999994</v>
      </c>
      <c r="J1397" s="1">
        <v>-0.14496634900569916</v>
      </c>
      <c r="K1397" s="1">
        <v>0.31018276762402086</v>
      </c>
      <c r="L1397" s="1">
        <v>0.35926892950391642</v>
      </c>
      <c r="M1397" s="1">
        <v>0.36187991149742982</v>
      </c>
      <c r="N1397" s="1">
        <v>-7.5700443345012619E-4</v>
      </c>
    </row>
    <row r="1398" spans="1:14" x14ac:dyDescent="0.35">
      <c r="A1398">
        <v>7820412</v>
      </c>
      <c r="B1398" t="s">
        <v>39</v>
      </c>
      <c r="C1398" t="s">
        <v>96</v>
      </c>
      <c r="D1398" t="s">
        <v>199</v>
      </c>
      <c r="E1398" t="s">
        <v>2072</v>
      </c>
      <c r="F1398" s="6">
        <v>1.0443864229765013E-3</v>
      </c>
      <c r="G1398" t="s">
        <v>459</v>
      </c>
      <c r="H1398" t="s">
        <v>205</v>
      </c>
      <c r="I1398">
        <v>68.454999999999998</v>
      </c>
      <c r="J1398" s="1">
        <v>-9.2716500163078308E-2</v>
      </c>
      <c r="K1398" s="1">
        <v>7.4464751958224537E-2</v>
      </c>
      <c r="L1398" s="1">
        <v>8.0939947780678853E-2</v>
      </c>
      <c r="M1398" s="1">
        <v>7.1540469973890339E-2</v>
      </c>
      <c r="N1398" s="1">
        <v>-9.6831853956217556E-5</v>
      </c>
    </row>
    <row r="1399" spans="1:14" x14ac:dyDescent="0.35">
      <c r="A1399">
        <v>7820412</v>
      </c>
      <c r="B1399" t="s">
        <v>39</v>
      </c>
      <c r="C1399" t="s">
        <v>96</v>
      </c>
      <c r="D1399" t="s">
        <v>199</v>
      </c>
      <c r="E1399" t="s">
        <v>797</v>
      </c>
      <c r="F1399" s="6">
        <v>1.0443864229765013E-3</v>
      </c>
      <c r="G1399" t="s">
        <v>651</v>
      </c>
      <c r="H1399" t="s">
        <v>798</v>
      </c>
      <c r="I1399">
        <v>67.584999999999994</v>
      </c>
      <c r="J1399" s="1">
        <v>8.7572168558835983E-3</v>
      </c>
      <c r="K1399" s="1">
        <v>5.0026109660574407E-2</v>
      </c>
      <c r="L1399" s="1">
        <v>8.5535248041775466E-2</v>
      </c>
      <c r="M1399" s="1">
        <v>7.0704957648294708E-2</v>
      </c>
      <c r="N1399" s="1">
        <v>9.1459183873457943E-6</v>
      </c>
    </row>
    <row r="1400" spans="1:14" x14ac:dyDescent="0.35">
      <c r="A1400">
        <v>7820412</v>
      </c>
      <c r="B1400" t="s">
        <v>39</v>
      </c>
      <c r="C1400" t="s">
        <v>96</v>
      </c>
      <c r="D1400" t="s">
        <v>199</v>
      </c>
      <c r="E1400" t="s">
        <v>2073</v>
      </c>
      <c r="F1400" s="6">
        <v>2.6109660574412533E-3</v>
      </c>
      <c r="G1400" t="s">
        <v>2074</v>
      </c>
      <c r="H1400" t="s">
        <v>649</v>
      </c>
      <c r="I1400">
        <v>69.085000000000008</v>
      </c>
      <c r="J1400" s="1">
        <v>-9.4492681324481964E-2</v>
      </c>
      <c r="K1400" s="1">
        <v>0.13524804177545691</v>
      </c>
      <c r="L1400" s="1">
        <v>0.17885117493472585</v>
      </c>
      <c r="M1400" s="1">
        <v>0.18041775058517256</v>
      </c>
      <c r="N1400" s="1">
        <v>-2.4671718361483544E-4</v>
      </c>
    </row>
    <row r="1401" spans="1:14" x14ac:dyDescent="0.35">
      <c r="A1401">
        <v>7820412</v>
      </c>
      <c r="B1401" t="s">
        <v>39</v>
      </c>
      <c r="C1401" t="s">
        <v>96</v>
      </c>
      <c r="D1401" t="s">
        <v>199</v>
      </c>
      <c r="E1401" t="s">
        <v>2075</v>
      </c>
      <c r="F1401" s="6">
        <v>1.0443864229765013E-3</v>
      </c>
      <c r="G1401" t="s">
        <v>866</v>
      </c>
      <c r="H1401" t="s">
        <v>712</v>
      </c>
      <c r="I1401">
        <v>63.155000000000001</v>
      </c>
      <c r="J1401" s="1">
        <v>-0.10473839938640594</v>
      </c>
      <c r="K1401" s="1">
        <v>4.6892950391644907E-2</v>
      </c>
      <c r="L1401" s="1">
        <v>7.8433420365535245E-2</v>
      </c>
      <c r="M1401" s="1">
        <v>6.6005222728918483E-2</v>
      </c>
      <c r="N1401" s="1">
        <v>-1.0938736228345268E-4</v>
      </c>
    </row>
    <row r="1402" spans="1:14" x14ac:dyDescent="0.35">
      <c r="A1402">
        <v>7820412</v>
      </c>
      <c r="B1402" t="s">
        <v>39</v>
      </c>
      <c r="C1402" t="s">
        <v>96</v>
      </c>
      <c r="D1402" t="s">
        <v>199</v>
      </c>
      <c r="E1402" t="s">
        <v>1124</v>
      </c>
      <c r="F1402" s="6">
        <v>1.566579634464752E-3</v>
      </c>
      <c r="G1402" t="s">
        <v>452</v>
      </c>
      <c r="H1402" t="s">
        <v>909</v>
      </c>
      <c r="I1402">
        <v>73.41</v>
      </c>
      <c r="J1402" s="1">
        <v>-6.7613855004310608E-2</v>
      </c>
      <c r="K1402" s="1">
        <v>7.9112271540469972E-2</v>
      </c>
      <c r="L1402" s="1">
        <v>0.12877284595300262</v>
      </c>
      <c r="M1402" s="1">
        <v>0.11514360313315927</v>
      </c>
      <c r="N1402" s="1">
        <v>-1.0592248825740565E-4</v>
      </c>
    </row>
    <row r="1403" spans="1:14" x14ac:dyDescent="0.35">
      <c r="A1403">
        <v>7820412</v>
      </c>
      <c r="B1403" t="s">
        <v>39</v>
      </c>
      <c r="C1403" t="s">
        <v>96</v>
      </c>
      <c r="D1403" t="s">
        <v>199</v>
      </c>
      <c r="E1403" t="s">
        <v>799</v>
      </c>
      <c r="F1403" s="6">
        <v>1.566579634464752E-3</v>
      </c>
      <c r="G1403" t="s">
        <v>800</v>
      </c>
      <c r="H1403" t="s">
        <v>513</v>
      </c>
      <c r="I1403">
        <v>75.63</v>
      </c>
      <c r="J1403" s="1">
        <v>6.6559724509716034E-2</v>
      </c>
      <c r="K1403" s="1">
        <v>7.5665796344647512E-2</v>
      </c>
      <c r="L1403" s="1">
        <v>0.13723237597911228</v>
      </c>
      <c r="M1403" s="1">
        <v>0.11859007354816009</v>
      </c>
      <c r="N1403" s="1">
        <v>1.0427110889250555E-4</v>
      </c>
    </row>
    <row r="1404" spans="1:14" x14ac:dyDescent="0.35">
      <c r="A1404">
        <v>7820412</v>
      </c>
      <c r="B1404" t="s">
        <v>39</v>
      </c>
      <c r="C1404" t="s">
        <v>96</v>
      </c>
      <c r="D1404" t="s">
        <v>199</v>
      </c>
      <c r="E1404" t="s">
        <v>2076</v>
      </c>
      <c r="F1404" s="6">
        <v>2.6109660574412533E-3</v>
      </c>
      <c r="G1404" t="s">
        <v>1218</v>
      </c>
      <c r="H1404" t="s">
        <v>975</v>
      </c>
      <c r="I1404">
        <v>59.379999999999995</v>
      </c>
      <c r="J1404" s="1">
        <v>-0.13815951347351074</v>
      </c>
      <c r="K1404" s="1">
        <v>0.13211488250652742</v>
      </c>
      <c r="L1404" s="1">
        <v>0.16501305483028722</v>
      </c>
      <c r="M1404" s="1">
        <v>0.15509138779602849</v>
      </c>
      <c r="N1404" s="1">
        <v>-3.6072980019193404E-4</v>
      </c>
    </row>
    <row r="1405" spans="1:14" x14ac:dyDescent="0.35">
      <c r="A1405">
        <v>7820412</v>
      </c>
      <c r="B1405" t="s">
        <v>39</v>
      </c>
      <c r="C1405" t="s">
        <v>96</v>
      </c>
      <c r="D1405" t="s">
        <v>199</v>
      </c>
      <c r="E1405" t="s">
        <v>1279</v>
      </c>
      <c r="F1405" s="6">
        <v>3.6553524804177544E-3</v>
      </c>
      <c r="G1405" t="s">
        <v>2077</v>
      </c>
      <c r="H1405" t="s">
        <v>741</v>
      </c>
      <c r="I1405">
        <v>78.77</v>
      </c>
      <c r="J1405" s="1">
        <v>-2.2355645895004272E-2</v>
      </c>
      <c r="K1405" s="1">
        <v>0.226266318537859</v>
      </c>
      <c r="L1405" s="1">
        <v>0.31838120104438639</v>
      </c>
      <c r="M1405" s="1">
        <v>0.28804178661216956</v>
      </c>
      <c r="N1405" s="1">
        <v>-8.1717765673644852E-5</v>
      </c>
    </row>
    <row r="1406" spans="1:14" x14ac:dyDescent="0.35">
      <c r="A1406">
        <v>7820412</v>
      </c>
      <c r="B1406" t="s">
        <v>39</v>
      </c>
      <c r="C1406" t="s">
        <v>96</v>
      </c>
      <c r="D1406" t="s">
        <v>199</v>
      </c>
      <c r="E1406" t="s">
        <v>2078</v>
      </c>
      <c r="F1406" s="6">
        <v>5.2219321148825064E-4</v>
      </c>
      <c r="G1406" t="s">
        <v>401</v>
      </c>
      <c r="H1406" t="s">
        <v>1922</v>
      </c>
      <c r="I1406">
        <v>84.984999999999985</v>
      </c>
      <c r="J1406" s="1">
        <v>3.0403636395931244E-2</v>
      </c>
      <c r="K1406" s="1">
        <v>3.7284595300261097E-2</v>
      </c>
      <c r="L1406" s="1">
        <v>4.6527415143603132E-2</v>
      </c>
      <c r="M1406" s="1">
        <v>4.4386422976501305E-2</v>
      </c>
      <c r="N1406" s="1">
        <v>1.5876572530512398E-5</v>
      </c>
    </row>
    <row r="1407" spans="1:14" x14ac:dyDescent="0.35">
      <c r="A1407">
        <v>7820412</v>
      </c>
      <c r="B1407" t="s">
        <v>39</v>
      </c>
      <c r="C1407" t="s">
        <v>96</v>
      </c>
      <c r="D1407" t="s">
        <v>199</v>
      </c>
      <c r="E1407" t="s">
        <v>801</v>
      </c>
      <c r="F1407" s="6">
        <v>5.7441253263707569E-3</v>
      </c>
      <c r="G1407" t="s">
        <v>542</v>
      </c>
      <c r="H1407" t="s">
        <v>802</v>
      </c>
      <c r="I1407">
        <v>45.064999999999998</v>
      </c>
      <c r="J1407" s="1">
        <v>-0.18908768892288208</v>
      </c>
      <c r="K1407" s="1">
        <v>0.1866840731070496</v>
      </c>
      <c r="L1407" s="1">
        <v>0.34177545691906003</v>
      </c>
      <c r="M1407" s="1">
        <v>0.25906004345448147</v>
      </c>
      <c r="N1407" s="1">
        <v>-1.0861433828468423E-3</v>
      </c>
    </row>
    <row r="1408" spans="1:14" x14ac:dyDescent="0.35">
      <c r="A1408">
        <v>7820412</v>
      </c>
      <c r="B1408" t="s">
        <v>39</v>
      </c>
      <c r="C1408" t="s">
        <v>96</v>
      </c>
      <c r="D1408" t="s">
        <v>199</v>
      </c>
      <c r="E1408" t="s">
        <v>1816</v>
      </c>
      <c r="F1408" s="6">
        <v>4.6997389033942563E-3</v>
      </c>
      <c r="G1408" t="s">
        <v>1253</v>
      </c>
      <c r="H1408" t="s">
        <v>640</v>
      </c>
      <c r="I1408">
        <v>75.614999999999995</v>
      </c>
      <c r="J1408" s="1">
        <v>-6.2331873923540115E-2</v>
      </c>
      <c r="K1408" s="1">
        <v>0.28997389033942561</v>
      </c>
      <c r="L1408" s="1">
        <v>0.38819843342036553</v>
      </c>
      <c r="M1408" s="1">
        <v>0.35530025392537334</v>
      </c>
      <c r="N1408" s="1">
        <v>-2.9294353279992749E-4</v>
      </c>
    </row>
    <row r="1409" spans="1:14" x14ac:dyDescent="0.35">
      <c r="A1409">
        <v>7820412</v>
      </c>
      <c r="B1409" t="s">
        <v>39</v>
      </c>
      <c r="C1409" t="s">
        <v>96</v>
      </c>
      <c r="D1409" t="s">
        <v>199</v>
      </c>
      <c r="E1409" t="s">
        <v>1817</v>
      </c>
      <c r="F1409" s="6">
        <v>2.0887728459530026E-3</v>
      </c>
      <c r="G1409" t="s">
        <v>530</v>
      </c>
      <c r="H1409" t="s">
        <v>202</v>
      </c>
      <c r="I1409">
        <v>57.605000000000004</v>
      </c>
      <c r="J1409" s="1">
        <v>-0.1938842386007309</v>
      </c>
      <c r="K1409" s="1">
        <v>9.4412532637075719E-2</v>
      </c>
      <c r="L1409" s="1">
        <v>0.14809399477806789</v>
      </c>
      <c r="M1409" s="1">
        <v>0.12052219480509546</v>
      </c>
      <c r="N1409" s="1">
        <v>-4.0498013284747964E-4</v>
      </c>
    </row>
    <row r="1410" spans="1:14" x14ac:dyDescent="0.35">
      <c r="A1410">
        <v>7820412</v>
      </c>
      <c r="B1410" t="s">
        <v>39</v>
      </c>
      <c r="C1410" t="s">
        <v>96</v>
      </c>
      <c r="D1410" t="s">
        <v>199</v>
      </c>
      <c r="E1410" t="s">
        <v>1818</v>
      </c>
      <c r="F1410" s="6">
        <v>1.0443864229765013E-3</v>
      </c>
      <c r="G1410" t="s">
        <v>651</v>
      </c>
      <c r="H1410" t="s">
        <v>1037</v>
      </c>
      <c r="I1410">
        <v>69.914999999999992</v>
      </c>
      <c r="J1410" s="1">
        <v>-4.754691943526268E-2</v>
      </c>
      <c r="K1410" s="1">
        <v>5.0026109660574407E-2</v>
      </c>
      <c r="L1410" s="1">
        <v>8.1566579634464745E-2</v>
      </c>
      <c r="M1410" s="1">
        <v>7.3107049608355096E-2</v>
      </c>
      <c r="N1410" s="1">
        <v>-4.9657357112545877E-5</v>
      </c>
    </row>
    <row r="1411" spans="1:14" x14ac:dyDescent="0.35">
      <c r="A1411">
        <v>7820412</v>
      </c>
      <c r="B1411" t="s">
        <v>39</v>
      </c>
      <c r="C1411" t="s">
        <v>96</v>
      </c>
      <c r="D1411" t="s">
        <v>199</v>
      </c>
      <c r="E1411" t="s">
        <v>2079</v>
      </c>
      <c r="F1411" s="6">
        <v>2.0887728459530026E-3</v>
      </c>
      <c r="G1411" t="s">
        <v>1269</v>
      </c>
      <c r="H1411" t="s">
        <v>922</v>
      </c>
      <c r="I1411">
        <v>82.29</v>
      </c>
      <c r="J1411" s="1">
        <v>7.0877417922019958E-2</v>
      </c>
      <c r="K1411" s="1">
        <v>0.12469973890339425</v>
      </c>
      <c r="L1411" s="1">
        <v>0.19801566579634464</v>
      </c>
      <c r="M1411" s="1">
        <v>0.17190601159636096</v>
      </c>
      <c r="N1411" s="1">
        <v>1.4804682594677797E-4</v>
      </c>
    </row>
    <row r="1412" spans="1:14" x14ac:dyDescent="0.35">
      <c r="A1412">
        <v>7820412</v>
      </c>
      <c r="B1412" t="s">
        <v>39</v>
      </c>
      <c r="C1412" t="s">
        <v>96</v>
      </c>
      <c r="D1412" t="s">
        <v>199</v>
      </c>
      <c r="E1412" t="s">
        <v>803</v>
      </c>
      <c r="F1412" s="6">
        <v>1.0443864229765013E-3</v>
      </c>
      <c r="G1412" t="s">
        <v>535</v>
      </c>
      <c r="H1412" t="s">
        <v>804</v>
      </c>
      <c r="I1412">
        <v>72.465000000000003</v>
      </c>
      <c r="J1412" s="1">
        <v>-0.13731944561004639</v>
      </c>
      <c r="K1412" s="1">
        <v>6.6422976501305478E-2</v>
      </c>
      <c r="L1412" s="1">
        <v>7.0391644908616186E-2</v>
      </c>
      <c r="M1412" s="1">
        <v>7.5718015665796348E-2</v>
      </c>
      <c r="N1412" s="1">
        <v>-1.4341456460579256E-4</v>
      </c>
    </row>
    <row r="1413" spans="1:14" x14ac:dyDescent="0.35">
      <c r="A1413">
        <v>7820412</v>
      </c>
      <c r="B1413" t="s">
        <v>39</v>
      </c>
      <c r="C1413" t="s">
        <v>96</v>
      </c>
      <c r="D1413" t="s">
        <v>199</v>
      </c>
      <c r="E1413" t="s">
        <v>1285</v>
      </c>
      <c r="F1413" s="6">
        <v>1.0443864229765013E-3</v>
      </c>
      <c r="G1413" t="s">
        <v>530</v>
      </c>
      <c r="H1413" t="s">
        <v>227</v>
      </c>
      <c r="I1413">
        <v>71.069999999999993</v>
      </c>
      <c r="J1413" s="1">
        <v>0.1222255527973175</v>
      </c>
      <c r="K1413" s="1">
        <v>4.7206266318537859E-2</v>
      </c>
      <c r="L1413" s="1">
        <v>9.608355091383812E-2</v>
      </c>
      <c r="M1413" s="1">
        <v>7.4255873080022031E-2</v>
      </c>
      <c r="N1413" s="1">
        <v>1.2765070788231593E-4</v>
      </c>
    </row>
    <row r="1414" spans="1:14" x14ac:dyDescent="0.35">
      <c r="A1414">
        <v>7820412</v>
      </c>
      <c r="B1414" t="s">
        <v>39</v>
      </c>
      <c r="C1414" t="s">
        <v>96</v>
      </c>
      <c r="D1414" t="s">
        <v>199</v>
      </c>
      <c r="E1414" t="s">
        <v>1286</v>
      </c>
      <c r="F1414" s="6">
        <v>1.0443864229765013E-3</v>
      </c>
      <c r="G1414" t="s">
        <v>833</v>
      </c>
      <c r="H1414" t="s">
        <v>1287</v>
      </c>
      <c r="I1414">
        <v>61.765000000000001</v>
      </c>
      <c r="J1414" s="1">
        <v>0</v>
      </c>
      <c r="K1414" s="1">
        <v>4.7519582245430805E-2</v>
      </c>
      <c r="L1414" s="1">
        <v>6.9869451697127938E-2</v>
      </c>
      <c r="M1414" s="1">
        <v>6.2976500508679423E-2</v>
      </c>
      <c r="N1414" s="1">
        <v>0</v>
      </c>
    </row>
    <row r="1415" spans="1:14" x14ac:dyDescent="0.35">
      <c r="A1415">
        <v>7820412</v>
      </c>
      <c r="B1415" t="s">
        <v>39</v>
      </c>
      <c r="C1415" t="s">
        <v>96</v>
      </c>
      <c r="D1415" t="s">
        <v>199</v>
      </c>
      <c r="E1415" t="s">
        <v>2080</v>
      </c>
      <c r="F1415" s="6">
        <v>1.566579634464752E-3</v>
      </c>
      <c r="G1415" t="s">
        <v>475</v>
      </c>
      <c r="H1415" t="s">
        <v>213</v>
      </c>
      <c r="I1415">
        <v>68.784999999999997</v>
      </c>
      <c r="J1415" s="1">
        <v>-3.033461794257164E-2</v>
      </c>
      <c r="K1415" s="1">
        <v>0.10652741514360314</v>
      </c>
      <c r="L1415" s="1">
        <v>0.13629242819843343</v>
      </c>
      <c r="M1415" s="1">
        <v>0.10793733920503223</v>
      </c>
      <c r="N1415" s="1">
        <v>-4.752159468810179E-5</v>
      </c>
    </row>
    <row r="1416" spans="1:14" x14ac:dyDescent="0.35">
      <c r="A1416">
        <v>7820412</v>
      </c>
      <c r="B1416" t="s">
        <v>39</v>
      </c>
      <c r="C1416" t="s">
        <v>96</v>
      </c>
      <c r="D1416" t="s">
        <v>199</v>
      </c>
      <c r="E1416" t="s">
        <v>1200</v>
      </c>
      <c r="F1416" s="6">
        <v>6.2663185378590081E-3</v>
      </c>
      <c r="G1416" t="s">
        <v>1201</v>
      </c>
      <c r="H1416" t="s">
        <v>266</v>
      </c>
      <c r="I1416">
        <v>61.15</v>
      </c>
      <c r="J1416" s="1">
        <v>-0.25758847594261169</v>
      </c>
      <c r="K1416" s="1">
        <v>0.27007832898172324</v>
      </c>
      <c r="L1416" s="1">
        <v>0.34151436031331595</v>
      </c>
      <c r="M1416" s="1">
        <v>0.3828720531015421</v>
      </c>
      <c r="N1416" s="1">
        <v>-1.6141314419380367E-3</v>
      </c>
    </row>
    <row r="1417" spans="1:14" x14ac:dyDescent="0.35">
      <c r="A1417">
        <v>7820412</v>
      </c>
      <c r="B1417" t="s">
        <v>39</v>
      </c>
      <c r="C1417" t="s">
        <v>96</v>
      </c>
      <c r="D1417" t="s">
        <v>199</v>
      </c>
      <c r="E1417" t="s">
        <v>200</v>
      </c>
      <c r="F1417" s="6">
        <v>3.6553524804177544E-3</v>
      </c>
      <c r="G1417" t="s">
        <v>201</v>
      </c>
      <c r="H1417" t="s">
        <v>202</v>
      </c>
      <c r="I1417">
        <v>66.875</v>
      </c>
      <c r="J1417" s="1">
        <v>-0.10527228564023972</v>
      </c>
      <c r="K1417" s="1">
        <v>0.19519582245430808</v>
      </c>
      <c r="L1417" s="1">
        <v>0.2591644908616188</v>
      </c>
      <c r="M1417" s="1">
        <v>0.24417755684715647</v>
      </c>
      <c r="N1417" s="1">
        <v>-3.8480731043429657E-4</v>
      </c>
    </row>
    <row r="1418" spans="1:14" x14ac:dyDescent="0.35">
      <c r="A1418">
        <v>7820412</v>
      </c>
      <c r="B1418" t="s">
        <v>39</v>
      </c>
      <c r="C1418" t="s">
        <v>96</v>
      </c>
      <c r="D1418" t="s">
        <v>199</v>
      </c>
      <c r="E1418" t="s">
        <v>523</v>
      </c>
      <c r="F1418" s="6">
        <v>1.0443864229765013E-3</v>
      </c>
      <c r="G1418" t="s">
        <v>524</v>
      </c>
      <c r="H1418" t="s">
        <v>463</v>
      </c>
      <c r="I1418">
        <v>56.265000000000001</v>
      </c>
      <c r="J1418" s="1">
        <v>-0.20873397588729858</v>
      </c>
      <c r="K1418" s="1">
        <v>3.9373368146214102E-2</v>
      </c>
      <c r="L1418" s="1">
        <v>5.9425587467362921E-2</v>
      </c>
      <c r="M1418" s="1">
        <v>5.8694517768082981E-2</v>
      </c>
      <c r="N1418" s="1">
        <v>-2.1799893043059903E-4</v>
      </c>
    </row>
    <row r="1419" spans="1:14" x14ac:dyDescent="0.35">
      <c r="A1419">
        <v>7820412</v>
      </c>
      <c r="B1419" t="s">
        <v>39</v>
      </c>
      <c r="C1419" t="s">
        <v>96</v>
      </c>
      <c r="D1419" t="s">
        <v>199</v>
      </c>
      <c r="E1419" t="s">
        <v>1826</v>
      </c>
      <c r="F1419" s="6">
        <v>3.6553524804177544E-3</v>
      </c>
      <c r="G1419" t="s">
        <v>1812</v>
      </c>
      <c r="H1419" t="s">
        <v>1308</v>
      </c>
      <c r="I1419">
        <v>57.264999999999993</v>
      </c>
      <c r="J1419" s="1">
        <v>-0.15740323066711426</v>
      </c>
      <c r="K1419" s="1">
        <v>0.14657963446475195</v>
      </c>
      <c r="L1419" s="1">
        <v>0.23138381201044383</v>
      </c>
      <c r="M1419" s="1">
        <v>0.20908616466870816</v>
      </c>
      <c r="N1419" s="1">
        <v>-5.7536428964480399E-4</v>
      </c>
    </row>
    <row r="1420" spans="1:14" x14ac:dyDescent="0.35">
      <c r="A1420">
        <v>7820412</v>
      </c>
      <c r="B1420" t="s">
        <v>39</v>
      </c>
      <c r="C1420" t="s">
        <v>96</v>
      </c>
      <c r="D1420" t="s">
        <v>199</v>
      </c>
      <c r="E1420" t="s">
        <v>1792</v>
      </c>
      <c r="F1420" s="6">
        <v>2.0887728459530026E-3</v>
      </c>
      <c r="G1420" t="s">
        <v>1714</v>
      </c>
      <c r="H1420" t="s">
        <v>1413</v>
      </c>
      <c r="I1420">
        <v>67.34</v>
      </c>
      <c r="J1420" s="1">
        <v>-0.10231141000986099</v>
      </c>
      <c r="K1420" s="1">
        <v>0.10527415143603133</v>
      </c>
      <c r="L1420" s="1">
        <v>0.14454308093994778</v>
      </c>
      <c r="M1420" s="1">
        <v>0.14057441890706593</v>
      </c>
      <c r="N1420" s="1">
        <v>-2.1370529505976185E-4</v>
      </c>
    </row>
    <row r="1421" spans="1:14" x14ac:dyDescent="0.35">
      <c r="A1421">
        <v>7820412</v>
      </c>
      <c r="B1421" t="s">
        <v>39</v>
      </c>
      <c r="C1421" t="s">
        <v>96</v>
      </c>
      <c r="D1421" t="s">
        <v>203</v>
      </c>
      <c r="E1421" t="s">
        <v>2081</v>
      </c>
      <c r="F1421" s="6">
        <v>5.2219321148825064E-4</v>
      </c>
      <c r="G1421" t="s">
        <v>361</v>
      </c>
      <c r="H1421" t="s">
        <v>139</v>
      </c>
      <c r="I1421">
        <v>78.569230769230785</v>
      </c>
      <c r="J1421" s="1">
        <v>0</v>
      </c>
      <c r="K1421" s="1">
        <v>4.8511749347258486E-2</v>
      </c>
      <c r="L1421" s="1" t="s">
        <v>140</v>
      </c>
      <c r="M1421" s="1">
        <v>4.1044385626172894E-2</v>
      </c>
      <c r="N1421" s="1">
        <v>0</v>
      </c>
    </row>
    <row r="1422" spans="1:14" x14ac:dyDescent="0.35">
      <c r="A1422">
        <v>7820412</v>
      </c>
      <c r="B1422" t="s">
        <v>39</v>
      </c>
      <c r="C1422" t="s">
        <v>96</v>
      </c>
      <c r="D1422" t="s">
        <v>203</v>
      </c>
      <c r="E1422" t="s">
        <v>2082</v>
      </c>
      <c r="F1422" s="6">
        <v>2.0887728459530026E-3</v>
      </c>
      <c r="G1422" t="s">
        <v>510</v>
      </c>
      <c r="H1422" t="s">
        <v>868</v>
      </c>
      <c r="I1422">
        <v>61.134999999999998</v>
      </c>
      <c r="J1422" s="1">
        <v>0</v>
      </c>
      <c r="K1422" s="1">
        <v>0.11801566579634465</v>
      </c>
      <c r="L1422" s="1">
        <v>0.1518537859007833</v>
      </c>
      <c r="M1422" s="1">
        <v>0.11383812010443864</v>
      </c>
      <c r="N1422" s="1">
        <v>0</v>
      </c>
    </row>
    <row r="1423" spans="1:14" x14ac:dyDescent="0.35">
      <c r="A1423">
        <v>7820412</v>
      </c>
      <c r="B1423" t="s">
        <v>39</v>
      </c>
      <c r="C1423" t="s">
        <v>96</v>
      </c>
      <c r="D1423" t="s">
        <v>203</v>
      </c>
      <c r="E1423" t="s">
        <v>996</v>
      </c>
      <c r="F1423" s="6">
        <v>1.566579634464752E-3</v>
      </c>
      <c r="G1423" t="s">
        <v>359</v>
      </c>
      <c r="H1423" t="s">
        <v>839</v>
      </c>
      <c r="I1423">
        <v>87.47999999999999</v>
      </c>
      <c r="J1423" s="1">
        <v>-2.9063733294606209E-2</v>
      </c>
      <c r="K1423" s="1">
        <v>0.11859007832898173</v>
      </c>
      <c r="L1423" s="1">
        <v>0.14569190600522194</v>
      </c>
      <c r="M1423" s="1">
        <v>0.13691906244263014</v>
      </c>
      <c r="N1423" s="1">
        <v>-4.5530652680845235E-5</v>
      </c>
    </row>
    <row r="1424" spans="1:14" x14ac:dyDescent="0.35">
      <c r="A1424">
        <v>7820412</v>
      </c>
      <c r="B1424" t="s">
        <v>39</v>
      </c>
      <c r="C1424" t="s">
        <v>96</v>
      </c>
      <c r="D1424" t="s">
        <v>203</v>
      </c>
      <c r="E1424" t="s">
        <v>2083</v>
      </c>
      <c r="F1424" s="6">
        <v>5.2219321148825064E-4</v>
      </c>
      <c r="G1424" t="s">
        <v>491</v>
      </c>
      <c r="H1424" t="s">
        <v>735</v>
      </c>
      <c r="I1424">
        <v>87.575000000000003</v>
      </c>
      <c r="J1424" s="1">
        <v>2.1960074082016945E-2</v>
      </c>
      <c r="K1424" s="1">
        <v>4.1201044386422976E-2</v>
      </c>
      <c r="L1424" s="1">
        <v>4.6109660574412528E-2</v>
      </c>
      <c r="M1424" s="1">
        <v>4.5744124529567151E-2</v>
      </c>
      <c r="N1424" s="1">
        <v>1.1467401609408326E-5</v>
      </c>
    </row>
    <row r="1425" spans="1:14" x14ac:dyDescent="0.35">
      <c r="A1425">
        <v>7820412</v>
      </c>
      <c r="B1425" t="s">
        <v>39</v>
      </c>
      <c r="C1425" t="s">
        <v>96</v>
      </c>
      <c r="D1425" t="s">
        <v>203</v>
      </c>
      <c r="E1425" t="s">
        <v>2084</v>
      </c>
      <c r="F1425" s="6">
        <v>1.0443864229765013E-3</v>
      </c>
      <c r="G1425" t="s">
        <v>990</v>
      </c>
      <c r="H1425" t="s">
        <v>793</v>
      </c>
      <c r="I1425">
        <v>81.94</v>
      </c>
      <c r="J1425" s="1">
        <v>-0.2180248498916626</v>
      </c>
      <c r="K1425" s="1">
        <v>9.3263707571801566E-2</v>
      </c>
      <c r="L1425" s="1">
        <v>6.663185378590078E-2</v>
      </c>
      <c r="M1425" s="1">
        <v>8.5535249635382671E-2</v>
      </c>
      <c r="N1425" s="1">
        <v>-2.2770219309834212E-4</v>
      </c>
    </row>
    <row r="1426" spans="1:14" x14ac:dyDescent="0.35">
      <c r="A1426">
        <v>7820412</v>
      </c>
      <c r="B1426" t="s">
        <v>39</v>
      </c>
      <c r="C1426" t="s">
        <v>96</v>
      </c>
      <c r="D1426" t="s">
        <v>203</v>
      </c>
      <c r="E1426" t="s">
        <v>212</v>
      </c>
      <c r="F1426" s="6">
        <v>5.2219321148825064E-4</v>
      </c>
      <c r="G1426" t="s">
        <v>213</v>
      </c>
      <c r="H1426" t="s">
        <v>206</v>
      </c>
      <c r="I1426">
        <v>87.324999999999989</v>
      </c>
      <c r="J1426" s="1">
        <v>0</v>
      </c>
      <c r="K1426" s="1">
        <v>4.5430809399477808E-2</v>
      </c>
      <c r="L1426" s="1">
        <v>5.2219321148825062E-2</v>
      </c>
      <c r="M1426" s="1">
        <v>4.1879893967750485E-2</v>
      </c>
      <c r="N1426" s="1">
        <v>0</v>
      </c>
    </row>
    <row r="1427" spans="1:14" x14ac:dyDescent="0.35">
      <c r="A1427">
        <v>7820412</v>
      </c>
      <c r="B1427" t="s">
        <v>39</v>
      </c>
      <c r="C1427" t="s">
        <v>96</v>
      </c>
      <c r="D1427" t="s">
        <v>203</v>
      </c>
      <c r="E1427" t="s">
        <v>214</v>
      </c>
      <c r="F1427" s="6">
        <v>2.6109660574412533E-3</v>
      </c>
      <c r="G1427" t="s">
        <v>215</v>
      </c>
      <c r="H1427" t="s">
        <v>206</v>
      </c>
      <c r="I1427">
        <v>96.34</v>
      </c>
      <c r="J1427" s="1">
        <v>0.12543708086013794</v>
      </c>
      <c r="K1427" s="1">
        <v>0.24334203655352482</v>
      </c>
      <c r="L1427" s="1">
        <v>0.26109660574412535</v>
      </c>
      <c r="M1427" s="1">
        <v>0.25169713192135484</v>
      </c>
      <c r="N1427" s="1">
        <v>3.2751196047033407E-4</v>
      </c>
    </row>
    <row r="1428" spans="1:14" x14ac:dyDescent="0.35">
      <c r="A1428">
        <v>7820412</v>
      </c>
      <c r="B1428" t="s">
        <v>39</v>
      </c>
      <c r="C1428" t="s">
        <v>96</v>
      </c>
      <c r="D1428" t="s">
        <v>203</v>
      </c>
      <c r="E1428" t="s">
        <v>2085</v>
      </c>
      <c r="F1428" s="6">
        <v>2.0887728459530026E-3</v>
      </c>
      <c r="G1428" t="s">
        <v>982</v>
      </c>
      <c r="H1428" t="s">
        <v>206</v>
      </c>
      <c r="I1428">
        <v>94.12</v>
      </c>
      <c r="J1428" s="1">
        <v>0.120599664747715</v>
      </c>
      <c r="K1428" s="1">
        <v>0.20574412532637076</v>
      </c>
      <c r="L1428" s="1">
        <v>0.20887728459530025</v>
      </c>
      <c r="M1428" s="1">
        <v>0.19676239571434398</v>
      </c>
      <c r="N1428" s="1">
        <v>2.5190530495606265E-4</v>
      </c>
    </row>
    <row r="1429" spans="1:14" x14ac:dyDescent="0.35">
      <c r="A1429">
        <v>7820412</v>
      </c>
      <c r="B1429" t="s">
        <v>39</v>
      </c>
      <c r="C1429" t="s">
        <v>96</v>
      </c>
      <c r="D1429" t="s">
        <v>203</v>
      </c>
      <c r="E1429" t="s">
        <v>216</v>
      </c>
      <c r="F1429" s="6">
        <v>1.566579634464752E-3</v>
      </c>
      <c r="G1429" t="s">
        <v>217</v>
      </c>
      <c r="H1429" t="s">
        <v>218</v>
      </c>
      <c r="I1429">
        <v>72.5</v>
      </c>
      <c r="J1429" s="1">
        <v>-3.6792688071727753E-2</v>
      </c>
      <c r="K1429" s="1">
        <v>8.0208877284595304E-2</v>
      </c>
      <c r="L1429" s="1">
        <v>0.12125326370757182</v>
      </c>
      <c r="M1429" s="1">
        <v>0.11373367907173018</v>
      </c>
      <c r="N1429" s="1">
        <v>-5.7638675830382908E-5</v>
      </c>
    </row>
    <row r="1430" spans="1:14" x14ac:dyDescent="0.35">
      <c r="A1430">
        <v>7820412</v>
      </c>
      <c r="B1430" t="s">
        <v>39</v>
      </c>
      <c r="C1430" t="s">
        <v>96</v>
      </c>
      <c r="D1430" t="s">
        <v>203</v>
      </c>
      <c r="E1430" t="s">
        <v>1202</v>
      </c>
      <c r="F1430" s="6">
        <v>1.566579634464752E-3</v>
      </c>
      <c r="G1430" t="s">
        <v>686</v>
      </c>
      <c r="H1430" t="s">
        <v>359</v>
      </c>
      <c r="I1430">
        <v>63.914999999999999</v>
      </c>
      <c r="J1430" s="1">
        <v>-7.5421747751533985E-3</v>
      </c>
      <c r="K1430" s="1">
        <v>7.3942558746736303E-2</v>
      </c>
      <c r="L1430" s="1">
        <v>0.11859007832898173</v>
      </c>
      <c r="M1430" s="1">
        <v>0.10026109660574413</v>
      </c>
      <c r="N1430" s="1">
        <v>-1.1815417402329085E-5</v>
      </c>
    </row>
    <row r="1431" spans="1:14" x14ac:dyDescent="0.35">
      <c r="A1431">
        <v>7820412</v>
      </c>
      <c r="B1431" t="s">
        <v>39</v>
      </c>
      <c r="C1431" t="s">
        <v>96</v>
      </c>
      <c r="D1431" t="s">
        <v>203</v>
      </c>
      <c r="E1431" t="s">
        <v>2086</v>
      </c>
      <c r="F1431" s="6">
        <v>4.1775456919060051E-3</v>
      </c>
      <c r="G1431" t="s">
        <v>1543</v>
      </c>
      <c r="H1431" t="s">
        <v>184</v>
      </c>
      <c r="I1431">
        <v>75.88</v>
      </c>
      <c r="J1431" s="1">
        <v>-3.6633994430303574E-2</v>
      </c>
      <c r="K1431" s="1">
        <v>0.24438642297650129</v>
      </c>
      <c r="L1431" s="1">
        <v>0.31832898172323759</v>
      </c>
      <c r="M1431" s="1">
        <v>0.31749347258485638</v>
      </c>
      <c r="N1431" s="1">
        <v>-1.5304018560962328E-4</v>
      </c>
    </row>
    <row r="1432" spans="1:14" x14ac:dyDescent="0.35">
      <c r="A1432">
        <v>7820412</v>
      </c>
      <c r="B1432" t="s">
        <v>39</v>
      </c>
      <c r="C1432" t="s">
        <v>96</v>
      </c>
      <c r="D1432" t="s">
        <v>203</v>
      </c>
      <c r="E1432" t="s">
        <v>2087</v>
      </c>
      <c r="F1432" s="6">
        <v>1.566579634464752E-3</v>
      </c>
      <c r="G1432" t="s">
        <v>676</v>
      </c>
      <c r="H1432" t="s">
        <v>600</v>
      </c>
      <c r="I1432">
        <v>87.125</v>
      </c>
      <c r="J1432" s="1">
        <v>0.10808040201663971</v>
      </c>
      <c r="K1432" s="1">
        <v>0.12454308093994779</v>
      </c>
      <c r="L1432" s="1">
        <v>0.15054830287206267</v>
      </c>
      <c r="M1432" s="1">
        <v>0.13660573934450473</v>
      </c>
      <c r="N1432" s="1">
        <v>1.6931655668403088E-4</v>
      </c>
    </row>
    <row r="1433" spans="1:14" x14ac:dyDescent="0.35">
      <c r="A1433">
        <v>7820412</v>
      </c>
      <c r="B1433" t="s">
        <v>39</v>
      </c>
      <c r="C1433" t="s">
        <v>96</v>
      </c>
      <c r="D1433" t="s">
        <v>203</v>
      </c>
      <c r="E1433" t="s">
        <v>225</v>
      </c>
      <c r="F1433" s="6">
        <v>5.2219321148825064E-4</v>
      </c>
      <c r="G1433" t="s">
        <v>226</v>
      </c>
      <c r="H1433" t="s">
        <v>227</v>
      </c>
      <c r="I1433">
        <v>79.78</v>
      </c>
      <c r="J1433" s="1">
        <v>0.10921581089496613</v>
      </c>
      <c r="K1433" s="1">
        <v>3.9686684073107048E-2</v>
      </c>
      <c r="L1433" s="1">
        <v>4.804177545691906E-2</v>
      </c>
      <c r="M1433" s="1">
        <v>4.1671019870369613E-2</v>
      </c>
      <c r="N1433" s="1">
        <v>5.7031755036535833E-5</v>
      </c>
    </row>
    <row r="1434" spans="1:14" x14ac:dyDescent="0.35">
      <c r="A1434">
        <v>7820412</v>
      </c>
      <c r="B1434" t="s">
        <v>39</v>
      </c>
      <c r="C1434" t="s">
        <v>96</v>
      </c>
      <c r="D1434" t="s">
        <v>203</v>
      </c>
      <c r="E1434" t="s">
        <v>2088</v>
      </c>
      <c r="F1434" s="6">
        <v>1.0443864229765013E-3</v>
      </c>
      <c r="G1434" t="s">
        <v>507</v>
      </c>
      <c r="H1434" t="s">
        <v>450</v>
      </c>
      <c r="I1434">
        <v>72.524999999999991</v>
      </c>
      <c r="J1434" s="1">
        <v>-1.5669286251068115E-2</v>
      </c>
      <c r="K1434" s="1">
        <v>4.9190600522193213E-2</v>
      </c>
      <c r="L1434" s="1">
        <v>8.1984334203655349E-2</v>
      </c>
      <c r="M1434" s="1">
        <v>7.5718015665796348E-2</v>
      </c>
      <c r="N1434" s="1">
        <v>-1.6364789818347902E-5</v>
      </c>
    </row>
    <row r="1435" spans="1:14" x14ac:dyDescent="0.35">
      <c r="A1435">
        <v>7820412</v>
      </c>
      <c r="B1435" t="s">
        <v>39</v>
      </c>
      <c r="C1435" t="s">
        <v>96</v>
      </c>
      <c r="D1435" t="s">
        <v>1454</v>
      </c>
      <c r="E1435" t="s">
        <v>2089</v>
      </c>
      <c r="F1435" s="6">
        <v>5.2219321148825064E-4</v>
      </c>
      <c r="G1435" t="s">
        <v>1308</v>
      </c>
      <c r="H1435" t="s">
        <v>1185</v>
      </c>
      <c r="I1435">
        <v>68.42</v>
      </c>
      <c r="J1435" s="1">
        <v>-6.8911455571651459E-2</v>
      </c>
      <c r="K1435" s="1">
        <v>3.3054830287206266E-2</v>
      </c>
      <c r="L1435" s="1">
        <v>4.2819843342036555E-2</v>
      </c>
      <c r="M1435" s="1">
        <v>3.5770234986945169E-2</v>
      </c>
      <c r="N1435" s="1">
        <v>-3.5985094293290578E-5</v>
      </c>
    </row>
    <row r="1436" spans="1:14" x14ac:dyDescent="0.35">
      <c r="A1436">
        <v>7820412</v>
      </c>
      <c r="B1436" t="s">
        <v>39</v>
      </c>
      <c r="C1436" t="s">
        <v>96</v>
      </c>
      <c r="D1436" t="s">
        <v>1454</v>
      </c>
      <c r="E1436" t="s">
        <v>2090</v>
      </c>
      <c r="F1436" s="6">
        <v>1.566579634464752E-3</v>
      </c>
      <c r="G1436" t="s">
        <v>152</v>
      </c>
      <c r="H1436" t="s">
        <v>836</v>
      </c>
      <c r="I1436">
        <v>81.424999999999997</v>
      </c>
      <c r="J1436" s="1">
        <v>-2.9000630602240562E-2</v>
      </c>
      <c r="K1436" s="1">
        <v>0.10449086161879896</v>
      </c>
      <c r="L1436" s="1">
        <v>0.13362924281984334</v>
      </c>
      <c r="M1436" s="1">
        <v>0.1276762402088773</v>
      </c>
      <c r="N1436" s="1">
        <v>-4.5431797288105321E-5</v>
      </c>
    </row>
    <row r="1437" spans="1:14" x14ac:dyDescent="0.35">
      <c r="A1437">
        <v>7820412</v>
      </c>
      <c r="B1437" t="s">
        <v>39</v>
      </c>
      <c r="C1437" t="s">
        <v>96</v>
      </c>
      <c r="D1437" t="s">
        <v>320</v>
      </c>
      <c r="E1437" t="s">
        <v>2091</v>
      </c>
      <c r="F1437" s="6">
        <v>5.2219321148825064E-4</v>
      </c>
      <c r="G1437" t="s">
        <v>1103</v>
      </c>
      <c r="H1437" t="s">
        <v>139</v>
      </c>
      <c r="I1437">
        <v>79.476923076923086</v>
      </c>
      <c r="J1437" s="1">
        <v>0</v>
      </c>
      <c r="K1437" s="1">
        <v>3.4464751958224543E-2</v>
      </c>
      <c r="L1437" s="1" t="s">
        <v>140</v>
      </c>
      <c r="M1437" s="1">
        <v>4.1514360313315929E-2</v>
      </c>
      <c r="N1437" s="1">
        <v>0</v>
      </c>
    </row>
    <row r="1438" spans="1:14" x14ac:dyDescent="0.35">
      <c r="A1438">
        <v>7820412</v>
      </c>
      <c r="B1438" t="s">
        <v>39</v>
      </c>
      <c r="C1438" t="s">
        <v>96</v>
      </c>
      <c r="D1438" t="s">
        <v>320</v>
      </c>
      <c r="E1438" t="s">
        <v>2092</v>
      </c>
      <c r="F1438" s="6">
        <v>5.2219321148825064E-4</v>
      </c>
      <c r="G1438" t="s">
        <v>164</v>
      </c>
      <c r="H1438" t="s">
        <v>221</v>
      </c>
      <c r="I1438">
        <v>76.25</v>
      </c>
      <c r="J1438" s="1">
        <v>-4.1119851171970367E-2</v>
      </c>
      <c r="K1438" s="1">
        <v>3.1383812010443865E-2</v>
      </c>
      <c r="L1438" s="1">
        <v>4.3394255874673625E-2</v>
      </c>
      <c r="M1438" s="1">
        <v>3.9791121121797488E-2</v>
      </c>
      <c r="N1438" s="1">
        <v>-2.1472507139410114E-5</v>
      </c>
    </row>
    <row r="1439" spans="1:14" x14ac:dyDescent="0.35">
      <c r="A1439">
        <v>7820412</v>
      </c>
      <c r="B1439" t="s">
        <v>39</v>
      </c>
      <c r="C1439" t="s">
        <v>96</v>
      </c>
      <c r="D1439" t="s">
        <v>2093</v>
      </c>
      <c r="E1439" t="s">
        <v>2094</v>
      </c>
      <c r="F1439" s="6">
        <v>5.2219321148825064E-4</v>
      </c>
      <c r="G1439" t="s">
        <v>466</v>
      </c>
      <c r="H1439" t="s">
        <v>520</v>
      </c>
      <c r="I1439">
        <v>74.2</v>
      </c>
      <c r="J1439" s="1">
        <v>0</v>
      </c>
      <c r="K1439" s="1">
        <v>3.7127937336814618E-2</v>
      </c>
      <c r="L1439" s="1">
        <v>4.6422976501305488E-2</v>
      </c>
      <c r="M1439" s="1">
        <v>3.4464751958224543E-2</v>
      </c>
      <c r="N1439" s="1">
        <v>0</v>
      </c>
    </row>
    <row r="1440" spans="1:14" x14ac:dyDescent="0.35">
      <c r="A1440">
        <v>7820412</v>
      </c>
      <c r="B1440" t="s">
        <v>39</v>
      </c>
      <c r="C1440" t="s">
        <v>96</v>
      </c>
      <c r="D1440" t="s">
        <v>2095</v>
      </c>
      <c r="E1440" t="s">
        <v>2096</v>
      </c>
      <c r="F1440" s="6">
        <v>1.0443864229765013E-3</v>
      </c>
      <c r="G1440" t="s">
        <v>421</v>
      </c>
      <c r="H1440" t="s">
        <v>701</v>
      </c>
      <c r="I1440">
        <v>81.935000000000002</v>
      </c>
      <c r="J1440" s="1">
        <v>-2.8669189661741257E-2</v>
      </c>
      <c r="K1440" s="1">
        <v>9.8172323759791125E-2</v>
      </c>
      <c r="L1440" s="1">
        <v>9.1070496083550917E-2</v>
      </c>
      <c r="M1440" s="1">
        <v>8.5535249635382671E-2</v>
      </c>
      <c r="N1440" s="1">
        <v>-2.994171244046084E-5</v>
      </c>
    </row>
    <row r="1441" spans="1:14" x14ac:dyDescent="0.35">
      <c r="A1441">
        <v>7820412</v>
      </c>
      <c r="B1441" t="s">
        <v>39</v>
      </c>
      <c r="C1441" t="s">
        <v>96</v>
      </c>
      <c r="D1441" t="s">
        <v>1456</v>
      </c>
      <c r="E1441" t="s">
        <v>2097</v>
      </c>
      <c r="F1441" s="6">
        <v>1.0443864229765013E-3</v>
      </c>
      <c r="G1441" t="s">
        <v>347</v>
      </c>
      <c r="H1441" t="s">
        <v>1062</v>
      </c>
      <c r="I1441">
        <v>61.575000000000003</v>
      </c>
      <c r="J1441" s="1">
        <v>-0.17158272862434387</v>
      </c>
      <c r="K1441" s="1">
        <v>4.4177545691906003E-2</v>
      </c>
      <c r="L1441" s="1">
        <v>5.7127937336814621E-2</v>
      </c>
      <c r="M1441" s="1">
        <v>6.4334202061745269E-2</v>
      </c>
      <c r="N1441" s="1">
        <v>-1.7919867219252624E-4</v>
      </c>
    </row>
    <row r="1442" spans="1:14" x14ac:dyDescent="0.35">
      <c r="A1442">
        <v>7820412</v>
      </c>
      <c r="B1442" t="s">
        <v>39</v>
      </c>
      <c r="C1442" t="s">
        <v>96</v>
      </c>
      <c r="D1442" t="s">
        <v>2098</v>
      </c>
      <c r="E1442" t="s">
        <v>2099</v>
      </c>
      <c r="F1442" s="6">
        <v>1.0443864229765013E-3</v>
      </c>
      <c r="G1442" t="s">
        <v>1280</v>
      </c>
      <c r="H1442" t="s">
        <v>234</v>
      </c>
      <c r="I1442">
        <v>72.67</v>
      </c>
      <c r="J1442" s="1">
        <v>9.1373711824417114E-2</v>
      </c>
      <c r="K1442" s="1">
        <v>6.0574412532637074E-2</v>
      </c>
      <c r="L1442" s="1">
        <v>9.9634464751958224E-2</v>
      </c>
      <c r="M1442" s="1">
        <v>7.5926889763177213E-2</v>
      </c>
      <c r="N1442" s="1">
        <v>9.5429464046388633E-5</v>
      </c>
    </row>
    <row r="1443" spans="1:14" x14ac:dyDescent="0.35">
      <c r="A1443">
        <v>7820412</v>
      </c>
      <c r="B1443" t="s">
        <v>39</v>
      </c>
      <c r="C1443" t="s">
        <v>96</v>
      </c>
      <c r="D1443" t="s">
        <v>231</v>
      </c>
      <c r="E1443" t="s">
        <v>232</v>
      </c>
      <c r="F1443" s="6">
        <v>5.2219321148825064E-4</v>
      </c>
      <c r="G1443" t="s">
        <v>233</v>
      </c>
      <c r="H1443" t="s">
        <v>234</v>
      </c>
      <c r="I1443">
        <v>90.54</v>
      </c>
      <c r="J1443" s="1">
        <v>6.8573534488677979E-2</v>
      </c>
      <c r="K1443" s="1">
        <v>4.2663185378590075E-2</v>
      </c>
      <c r="L1443" s="1">
        <v>4.9817232375979112E-2</v>
      </c>
      <c r="M1443" s="1">
        <v>4.7258485639686681E-2</v>
      </c>
      <c r="N1443" s="1">
        <v>3.5808634197743068E-5</v>
      </c>
    </row>
    <row r="1444" spans="1:14" x14ac:dyDescent="0.35">
      <c r="A1444">
        <v>7820412</v>
      </c>
      <c r="B1444" t="s">
        <v>39</v>
      </c>
      <c r="C1444" t="s">
        <v>96</v>
      </c>
      <c r="D1444" t="s">
        <v>231</v>
      </c>
      <c r="E1444" t="s">
        <v>238</v>
      </c>
      <c r="F1444" s="6">
        <v>5.2219321148825064E-4</v>
      </c>
      <c r="G1444" t="s">
        <v>201</v>
      </c>
      <c r="H1444" t="s">
        <v>239</v>
      </c>
      <c r="I1444">
        <v>72.259999999999991</v>
      </c>
      <c r="J1444" s="1">
        <v>3.8335263729095459E-2</v>
      </c>
      <c r="K1444" s="1">
        <v>2.7885117493472583E-2</v>
      </c>
      <c r="L1444" s="1">
        <v>4.5953002610966055E-2</v>
      </c>
      <c r="M1444" s="1">
        <v>3.7702348275844483E-2</v>
      </c>
      <c r="N1444" s="1">
        <v>2.0018414479945408E-5</v>
      </c>
    </row>
    <row r="1445" spans="1:14" x14ac:dyDescent="0.35">
      <c r="A1445">
        <v>7820412</v>
      </c>
      <c r="B1445" t="s">
        <v>39</v>
      </c>
      <c r="C1445" t="s">
        <v>96</v>
      </c>
      <c r="D1445" t="s">
        <v>243</v>
      </c>
      <c r="E1445" t="s">
        <v>244</v>
      </c>
      <c r="F1445" s="6">
        <v>5.2219321148825064E-4</v>
      </c>
      <c r="G1445" t="s">
        <v>245</v>
      </c>
      <c r="H1445" t="s">
        <v>246</v>
      </c>
      <c r="I1445">
        <v>68.125</v>
      </c>
      <c r="J1445" s="1">
        <v>-4.0208607912063599E-2</v>
      </c>
      <c r="K1445" s="1">
        <v>2.6109660574412531E-2</v>
      </c>
      <c r="L1445" s="1">
        <v>3.9843342036553521E-2</v>
      </c>
      <c r="M1445" s="1">
        <v>3.5561356905546265E-2</v>
      </c>
      <c r="N1445" s="1">
        <v>-2.0996662095072375E-5</v>
      </c>
    </row>
    <row r="1446" spans="1:14" x14ac:dyDescent="0.35">
      <c r="A1446">
        <v>7820412</v>
      </c>
      <c r="B1446" t="s">
        <v>39</v>
      </c>
      <c r="C1446" t="s">
        <v>96</v>
      </c>
      <c r="D1446" t="s">
        <v>243</v>
      </c>
      <c r="E1446" t="s">
        <v>2100</v>
      </c>
      <c r="F1446" s="6">
        <v>2.0887728459530026E-3</v>
      </c>
      <c r="G1446" t="s">
        <v>602</v>
      </c>
      <c r="H1446" t="s">
        <v>139</v>
      </c>
      <c r="I1446">
        <v>42.800000000000004</v>
      </c>
      <c r="J1446" s="1">
        <v>0</v>
      </c>
      <c r="K1446" s="1">
        <v>8.7310704960835497E-2</v>
      </c>
      <c r="L1446" s="1" t="s">
        <v>140</v>
      </c>
      <c r="M1446" s="1">
        <v>8.9399476213181298E-2</v>
      </c>
      <c r="N1446" s="1">
        <v>0</v>
      </c>
    </row>
    <row r="1447" spans="1:14" x14ac:dyDescent="0.35">
      <c r="A1447">
        <v>7820412</v>
      </c>
      <c r="B1447" t="s">
        <v>39</v>
      </c>
      <c r="C1447" t="s">
        <v>96</v>
      </c>
      <c r="D1447" t="s">
        <v>1460</v>
      </c>
      <c r="E1447" t="s">
        <v>2101</v>
      </c>
      <c r="F1447" s="6">
        <v>5.2219321148825064E-4</v>
      </c>
      <c r="G1447" t="s">
        <v>649</v>
      </c>
      <c r="H1447" t="s">
        <v>652</v>
      </c>
      <c r="I1447">
        <v>82.84</v>
      </c>
      <c r="J1447" s="1">
        <v>0.1374969482421875</v>
      </c>
      <c r="K1447" s="1">
        <v>3.5770234986945169E-2</v>
      </c>
      <c r="L1447" s="1">
        <v>4.9347258485639686E-2</v>
      </c>
      <c r="M1447" s="1">
        <v>4.3289818029179583E-2</v>
      </c>
      <c r="N1447" s="1">
        <v>7.1799972972421674E-5</v>
      </c>
    </row>
    <row r="1448" spans="1:14" x14ac:dyDescent="0.35">
      <c r="A1448">
        <v>7820412</v>
      </c>
      <c r="B1448" t="s">
        <v>39</v>
      </c>
      <c r="C1448" t="s">
        <v>96</v>
      </c>
      <c r="D1448" t="s">
        <v>1460</v>
      </c>
      <c r="E1448" t="s">
        <v>2102</v>
      </c>
      <c r="F1448" s="6">
        <v>2.0887728459530026E-3</v>
      </c>
      <c r="G1448" t="s">
        <v>236</v>
      </c>
      <c r="H1448" t="s">
        <v>139</v>
      </c>
      <c r="I1448">
        <v>79.415384615384639</v>
      </c>
      <c r="J1448" s="1">
        <v>0</v>
      </c>
      <c r="K1448" s="1">
        <v>0.15206266318537859</v>
      </c>
      <c r="L1448" s="1" t="s">
        <v>140</v>
      </c>
      <c r="M1448" s="1">
        <v>0.16584856715588284</v>
      </c>
      <c r="N1448" s="1">
        <v>0</v>
      </c>
    </row>
    <row r="1449" spans="1:14" x14ac:dyDescent="0.35">
      <c r="A1449">
        <v>7820412</v>
      </c>
      <c r="B1449" t="s">
        <v>39</v>
      </c>
      <c r="C1449" t="s">
        <v>96</v>
      </c>
      <c r="D1449" t="s">
        <v>1460</v>
      </c>
      <c r="E1449" t="s">
        <v>2103</v>
      </c>
      <c r="F1449" s="6">
        <v>2.6109660574412533E-3</v>
      </c>
      <c r="G1449" t="s">
        <v>239</v>
      </c>
      <c r="H1449" t="s">
        <v>441</v>
      </c>
      <c r="I1449">
        <v>88.344999999999999</v>
      </c>
      <c r="J1449" s="1">
        <v>0.17022694647312164</v>
      </c>
      <c r="K1449" s="1">
        <v>0.2297650130548303</v>
      </c>
      <c r="L1449" s="1">
        <v>0.24464751958224545</v>
      </c>
      <c r="M1449" s="1">
        <v>0.23080940346182482</v>
      </c>
      <c r="N1449" s="1">
        <v>4.4445677930318966E-4</v>
      </c>
    </row>
    <row r="1450" spans="1:14" x14ac:dyDescent="0.35">
      <c r="A1450">
        <v>7820412</v>
      </c>
      <c r="B1450" t="s">
        <v>39</v>
      </c>
      <c r="C1450" t="s">
        <v>96</v>
      </c>
      <c r="D1450" t="s">
        <v>1460</v>
      </c>
      <c r="E1450" t="s">
        <v>2104</v>
      </c>
      <c r="F1450" s="6">
        <v>2.6109660574412533E-3</v>
      </c>
      <c r="G1450" t="s">
        <v>1039</v>
      </c>
      <c r="H1450" t="s">
        <v>1145</v>
      </c>
      <c r="I1450">
        <v>86.33</v>
      </c>
      <c r="J1450" s="1">
        <v>0.13900968432426453</v>
      </c>
      <c r="K1450" s="1">
        <v>0.19660574412532636</v>
      </c>
      <c r="L1450" s="1">
        <v>0.24934725848563968</v>
      </c>
      <c r="M1450" s="1">
        <v>0.22558747134694232</v>
      </c>
      <c r="N1450" s="1">
        <v>3.6294956742627816E-4</v>
      </c>
    </row>
    <row r="1451" spans="1:14" x14ac:dyDescent="0.35">
      <c r="A1451">
        <v>7820412</v>
      </c>
      <c r="B1451" t="s">
        <v>39</v>
      </c>
      <c r="C1451" t="s">
        <v>96</v>
      </c>
      <c r="D1451" t="s">
        <v>840</v>
      </c>
      <c r="E1451" t="s">
        <v>841</v>
      </c>
      <c r="F1451" s="6">
        <v>1.566579634464752E-3</v>
      </c>
      <c r="G1451" t="s">
        <v>543</v>
      </c>
      <c r="H1451" t="s">
        <v>139</v>
      </c>
      <c r="I1451">
        <v>84.969230769230776</v>
      </c>
      <c r="J1451" s="1">
        <v>0</v>
      </c>
      <c r="K1451" s="1">
        <v>0.12078328981723237</v>
      </c>
      <c r="L1451" s="1" t="s">
        <v>140</v>
      </c>
      <c r="M1451" s="1">
        <v>0.13300261335646826</v>
      </c>
      <c r="N1451" s="1">
        <v>0</v>
      </c>
    </row>
    <row r="1452" spans="1:14" x14ac:dyDescent="0.35">
      <c r="A1452">
        <v>7820412</v>
      </c>
      <c r="B1452" t="s">
        <v>39</v>
      </c>
      <c r="C1452" t="s">
        <v>96</v>
      </c>
      <c r="D1452" t="s">
        <v>840</v>
      </c>
      <c r="E1452" t="s">
        <v>842</v>
      </c>
      <c r="F1452" s="6">
        <v>5.2219321148825064E-4</v>
      </c>
      <c r="G1452" t="s">
        <v>843</v>
      </c>
      <c r="H1452" t="s">
        <v>323</v>
      </c>
      <c r="I1452">
        <v>77.16</v>
      </c>
      <c r="J1452" s="1">
        <v>-3.6462789867073298E-3</v>
      </c>
      <c r="K1452" s="1">
        <v>4.1148825065274147E-2</v>
      </c>
      <c r="L1452" s="1">
        <v>4.3237597911227152E-2</v>
      </c>
      <c r="M1452" s="1">
        <v>4.0313314333285735E-2</v>
      </c>
      <c r="N1452" s="1">
        <v>-1.9040621340508249E-6</v>
      </c>
    </row>
    <row r="1453" spans="1:14" x14ac:dyDescent="0.35">
      <c r="A1453">
        <v>7820412</v>
      </c>
      <c r="B1453" t="s">
        <v>39</v>
      </c>
      <c r="C1453" t="s">
        <v>96</v>
      </c>
      <c r="D1453" t="s">
        <v>1652</v>
      </c>
      <c r="E1453" t="s">
        <v>2105</v>
      </c>
      <c r="F1453" s="6">
        <v>1.566579634464752E-3</v>
      </c>
      <c r="G1453" t="s">
        <v>1756</v>
      </c>
      <c r="H1453" t="s">
        <v>505</v>
      </c>
      <c r="I1453">
        <v>67.344999999999999</v>
      </c>
      <c r="J1453" s="1">
        <v>8.2788854837417603E-2</v>
      </c>
      <c r="K1453" s="1">
        <v>7.8015665796344641E-2</v>
      </c>
      <c r="L1453" s="1">
        <v>0.13801566579634464</v>
      </c>
      <c r="M1453" s="1">
        <v>0.10543081418029945</v>
      </c>
      <c r="N1453" s="1">
        <v>1.2969533394895709E-4</v>
      </c>
    </row>
    <row r="1454" spans="1:14" x14ac:dyDescent="0.35">
      <c r="A1454">
        <v>7820412</v>
      </c>
      <c r="B1454" t="s">
        <v>39</v>
      </c>
      <c r="C1454" t="s">
        <v>96</v>
      </c>
      <c r="D1454" t="s">
        <v>1652</v>
      </c>
      <c r="E1454" t="s">
        <v>2106</v>
      </c>
      <c r="F1454" s="6">
        <v>2.6109660574412533E-3</v>
      </c>
      <c r="G1454" t="s">
        <v>1002</v>
      </c>
      <c r="H1454" t="s">
        <v>1163</v>
      </c>
      <c r="I1454">
        <v>61.725000000000009</v>
      </c>
      <c r="J1454" s="1">
        <v>-5.4425247013568878E-2</v>
      </c>
      <c r="K1454" s="1">
        <v>0.14934725848563971</v>
      </c>
      <c r="L1454" s="1">
        <v>0.18355091383812011</v>
      </c>
      <c r="M1454" s="1">
        <v>0.16135770035786043</v>
      </c>
      <c r="N1454" s="1">
        <v>-1.4210247262028429E-4</v>
      </c>
    </row>
    <row r="1455" spans="1:14" x14ac:dyDescent="0.35">
      <c r="A1455">
        <v>7820412</v>
      </c>
      <c r="B1455" t="s">
        <v>39</v>
      </c>
      <c r="C1455" t="s">
        <v>96</v>
      </c>
      <c r="D1455" t="s">
        <v>1652</v>
      </c>
      <c r="E1455" t="s">
        <v>2107</v>
      </c>
      <c r="F1455" s="6">
        <v>4.1775456919060051E-3</v>
      </c>
      <c r="G1455" t="s">
        <v>1417</v>
      </c>
      <c r="H1455" t="s">
        <v>1026</v>
      </c>
      <c r="I1455">
        <v>62.3</v>
      </c>
      <c r="J1455" s="1">
        <v>-0.19011671841144562</v>
      </c>
      <c r="K1455" s="1">
        <v>0.22433420365535248</v>
      </c>
      <c r="L1455" s="1">
        <v>0.28240208877284589</v>
      </c>
      <c r="M1455" s="1">
        <v>0.26026109341852971</v>
      </c>
      <c r="N1455" s="1">
        <v>-7.9422127795904175E-4</v>
      </c>
    </row>
    <row r="1456" spans="1:14" x14ac:dyDescent="0.35">
      <c r="A1456">
        <v>7820412</v>
      </c>
      <c r="B1456" t="s">
        <v>39</v>
      </c>
      <c r="C1456" t="s">
        <v>96</v>
      </c>
      <c r="D1456" t="s">
        <v>1652</v>
      </c>
      <c r="E1456" t="s">
        <v>1128</v>
      </c>
      <c r="F1456" s="6">
        <v>4.6997389033942563E-3</v>
      </c>
      <c r="G1456" t="s">
        <v>481</v>
      </c>
      <c r="H1456" t="s">
        <v>777</v>
      </c>
      <c r="I1456">
        <v>67.27</v>
      </c>
      <c r="J1456" s="1">
        <v>2.0492151379585266E-2</v>
      </c>
      <c r="K1456" s="1">
        <v>0.25801566579634466</v>
      </c>
      <c r="L1456" s="1">
        <v>0.35953002610966062</v>
      </c>
      <c r="M1456" s="1">
        <v>0.31629244254089839</v>
      </c>
      <c r="N1456" s="1">
        <v>9.6307761052881154E-5</v>
      </c>
    </row>
    <row r="1457" spans="1:14" x14ac:dyDescent="0.35">
      <c r="A1457">
        <v>7820412</v>
      </c>
      <c r="B1457" t="s">
        <v>39</v>
      </c>
      <c r="C1457" t="s">
        <v>96</v>
      </c>
      <c r="D1457" t="s">
        <v>1652</v>
      </c>
      <c r="E1457" t="s">
        <v>2108</v>
      </c>
      <c r="F1457" s="6">
        <v>3.6553524804177544E-3</v>
      </c>
      <c r="G1457" t="s">
        <v>530</v>
      </c>
      <c r="H1457" t="s">
        <v>449</v>
      </c>
      <c r="I1457">
        <v>58.974999999999994</v>
      </c>
      <c r="J1457" s="1">
        <v>-6.2616094946861267E-2</v>
      </c>
      <c r="K1457" s="1">
        <v>0.16522193211488251</v>
      </c>
      <c r="L1457" s="1">
        <v>0.26720626631853783</v>
      </c>
      <c r="M1457" s="1">
        <v>0.21603132601506403</v>
      </c>
      <c r="N1457" s="1">
        <v>-2.2888389797808293E-4</v>
      </c>
    </row>
    <row r="1458" spans="1:14" x14ac:dyDescent="0.35">
      <c r="A1458">
        <v>7820412</v>
      </c>
      <c r="B1458" t="s">
        <v>39</v>
      </c>
      <c r="C1458" t="s">
        <v>96</v>
      </c>
      <c r="D1458" t="s">
        <v>1652</v>
      </c>
      <c r="E1458" t="s">
        <v>2109</v>
      </c>
      <c r="F1458" s="6">
        <v>3.133159268929504E-3</v>
      </c>
      <c r="G1458" t="s">
        <v>1179</v>
      </c>
      <c r="H1458" t="s">
        <v>1960</v>
      </c>
      <c r="I1458">
        <v>84.92</v>
      </c>
      <c r="J1458" s="1">
        <v>0.16301430761814117</v>
      </c>
      <c r="K1458" s="1">
        <v>0.24751958224543083</v>
      </c>
      <c r="L1458" s="1">
        <v>0.30203655352480419</v>
      </c>
      <c r="M1458" s="1">
        <v>0.26600522671293653</v>
      </c>
      <c r="N1458" s="1">
        <v>5.1074978888190447E-4</v>
      </c>
    </row>
    <row r="1459" spans="1:14" x14ac:dyDescent="0.35">
      <c r="A1459">
        <v>7820412</v>
      </c>
      <c r="B1459" t="s">
        <v>39</v>
      </c>
      <c r="C1459" t="s">
        <v>96</v>
      </c>
      <c r="D1459" t="s">
        <v>1652</v>
      </c>
      <c r="E1459" t="s">
        <v>2110</v>
      </c>
      <c r="F1459" s="6">
        <v>2.0887728459530026E-3</v>
      </c>
      <c r="G1459" t="s">
        <v>303</v>
      </c>
      <c r="H1459" t="s">
        <v>684</v>
      </c>
      <c r="I1459">
        <v>69.015000000000001</v>
      </c>
      <c r="J1459" s="1">
        <v>-7.2018973529338837E-2</v>
      </c>
      <c r="K1459" s="1">
        <v>0.11718015665796344</v>
      </c>
      <c r="L1459" s="1">
        <v>0.15540469973890339</v>
      </c>
      <c r="M1459" s="1">
        <v>0.14391645227337629</v>
      </c>
      <c r="N1459" s="1">
        <v>-1.5043127630149104E-4</v>
      </c>
    </row>
    <row r="1460" spans="1:14" x14ac:dyDescent="0.35">
      <c r="A1460">
        <v>7820412</v>
      </c>
      <c r="B1460" t="s">
        <v>39</v>
      </c>
      <c r="C1460" t="s">
        <v>96</v>
      </c>
      <c r="D1460" t="s">
        <v>1465</v>
      </c>
      <c r="E1460" t="s">
        <v>2111</v>
      </c>
      <c r="F1460" s="6">
        <v>2.0887728459530026E-3</v>
      </c>
      <c r="G1460" t="s">
        <v>1687</v>
      </c>
      <c r="H1460" t="s">
        <v>522</v>
      </c>
      <c r="I1460">
        <v>62.954999999999998</v>
      </c>
      <c r="J1460" s="1">
        <v>-0.16805689036846161</v>
      </c>
      <c r="K1460" s="1">
        <v>0.10464751958224543</v>
      </c>
      <c r="L1460" s="1">
        <v>0.13827676240208878</v>
      </c>
      <c r="M1460" s="1">
        <v>0.13159268929503917</v>
      </c>
      <c r="N1460" s="1">
        <v>-3.5103266917694328E-4</v>
      </c>
    </row>
    <row r="1461" spans="1:14" x14ac:dyDescent="0.35">
      <c r="A1461">
        <v>7820412</v>
      </c>
      <c r="B1461" t="s">
        <v>39</v>
      </c>
      <c r="C1461" t="s">
        <v>96</v>
      </c>
      <c r="D1461" t="s">
        <v>1465</v>
      </c>
      <c r="E1461" t="s">
        <v>2112</v>
      </c>
      <c r="F1461" s="6">
        <v>2.0887728459530026E-3</v>
      </c>
      <c r="G1461" t="s">
        <v>905</v>
      </c>
      <c r="H1461" t="s">
        <v>319</v>
      </c>
      <c r="I1461">
        <v>55.09</v>
      </c>
      <c r="J1461" s="1">
        <v>0</v>
      </c>
      <c r="K1461" s="1">
        <v>0.10590078328981724</v>
      </c>
      <c r="L1461" s="1">
        <v>0.14621409921671019</v>
      </c>
      <c r="M1461" s="1">
        <v>9.691906323943375E-2</v>
      </c>
      <c r="N1461" s="1">
        <v>0</v>
      </c>
    </row>
    <row r="1462" spans="1:14" x14ac:dyDescent="0.35">
      <c r="A1462">
        <v>7820412</v>
      </c>
      <c r="B1462" t="s">
        <v>39</v>
      </c>
      <c r="C1462" t="s">
        <v>96</v>
      </c>
      <c r="D1462" t="s">
        <v>1660</v>
      </c>
      <c r="E1462" t="s">
        <v>2113</v>
      </c>
      <c r="F1462" s="6">
        <v>1.0443864229765013E-3</v>
      </c>
      <c r="G1462" t="s">
        <v>718</v>
      </c>
      <c r="H1462" t="s">
        <v>552</v>
      </c>
      <c r="I1462">
        <v>89.22999999999999</v>
      </c>
      <c r="J1462" s="1">
        <v>0.12675082683563232</v>
      </c>
      <c r="K1462" s="1">
        <v>8.7937336814621417E-2</v>
      </c>
      <c r="L1462" s="1">
        <v>9.6396866840731066E-2</v>
      </c>
      <c r="M1462" s="1">
        <v>9.3159265742289485E-2</v>
      </c>
      <c r="N1462" s="1">
        <v>1.3237684264817996E-4</v>
      </c>
    </row>
    <row r="1463" spans="1:14" x14ac:dyDescent="0.35">
      <c r="A1463">
        <v>7820412</v>
      </c>
      <c r="B1463" t="s">
        <v>39</v>
      </c>
      <c r="C1463" t="s">
        <v>96</v>
      </c>
      <c r="D1463" t="s">
        <v>1660</v>
      </c>
      <c r="E1463" t="s">
        <v>2114</v>
      </c>
      <c r="F1463" s="6">
        <v>2.0887728459530026E-3</v>
      </c>
      <c r="G1463" t="s">
        <v>688</v>
      </c>
      <c r="H1463" t="s">
        <v>426</v>
      </c>
      <c r="I1463">
        <v>84.88</v>
      </c>
      <c r="J1463" s="1">
        <v>1.8558291718363762E-2</v>
      </c>
      <c r="K1463" s="1">
        <v>0.17002610966057441</v>
      </c>
      <c r="L1463" s="1">
        <v>0.17963446475195821</v>
      </c>
      <c r="M1463" s="1">
        <v>0.17712794371124346</v>
      </c>
      <c r="N1463" s="1">
        <v>3.8764055808592716E-5</v>
      </c>
    </row>
    <row r="1464" spans="1:14" x14ac:dyDescent="0.35">
      <c r="A1464">
        <v>7820412</v>
      </c>
      <c r="B1464" t="s">
        <v>39</v>
      </c>
      <c r="C1464" t="s">
        <v>96</v>
      </c>
      <c r="D1464" t="s">
        <v>1660</v>
      </c>
      <c r="E1464" t="s">
        <v>2115</v>
      </c>
      <c r="F1464" s="6">
        <v>5.2219321148825064E-4</v>
      </c>
      <c r="G1464" t="s">
        <v>1216</v>
      </c>
      <c r="H1464" t="s">
        <v>239</v>
      </c>
      <c r="I1464">
        <v>90.47</v>
      </c>
      <c r="J1464" s="1">
        <v>2.995716780424118E-2</v>
      </c>
      <c r="K1464" s="1">
        <v>4.9138381201044384E-2</v>
      </c>
      <c r="L1464" s="1">
        <v>4.5953002610966055E-2</v>
      </c>
      <c r="M1464" s="1">
        <v>4.7258485639686681E-2</v>
      </c>
      <c r="N1464" s="1">
        <v>1.5643429662789128E-5</v>
      </c>
    </row>
    <row r="1465" spans="1:14" x14ac:dyDescent="0.35">
      <c r="A1465">
        <v>7820412</v>
      </c>
      <c r="B1465" t="s">
        <v>39</v>
      </c>
      <c r="C1465" t="s">
        <v>96</v>
      </c>
      <c r="D1465" t="s">
        <v>1660</v>
      </c>
      <c r="E1465" t="s">
        <v>830</v>
      </c>
      <c r="F1465" s="6">
        <v>5.2219321148825064E-4</v>
      </c>
      <c r="G1465" t="s">
        <v>590</v>
      </c>
      <c r="H1465" t="s">
        <v>431</v>
      </c>
      <c r="I1465">
        <v>76.704999999999998</v>
      </c>
      <c r="J1465" s="1">
        <v>5.4626356810331345E-2</v>
      </c>
      <c r="K1465" s="1">
        <v>4.0313315926892954E-2</v>
      </c>
      <c r="L1465" s="1">
        <v>4.4595300261096607E-2</v>
      </c>
      <c r="M1465" s="1">
        <v>4.0052217727541611E-2</v>
      </c>
      <c r="N1465" s="1">
        <v>2.8525512694689995E-5</v>
      </c>
    </row>
    <row r="1466" spans="1:14" x14ac:dyDescent="0.35">
      <c r="A1466">
        <v>7820412</v>
      </c>
      <c r="B1466" t="s">
        <v>39</v>
      </c>
      <c r="C1466" t="s">
        <v>96</v>
      </c>
      <c r="D1466" t="s">
        <v>1660</v>
      </c>
      <c r="E1466" t="s">
        <v>2116</v>
      </c>
      <c r="F1466" s="6">
        <v>2.0887728459530026E-3</v>
      </c>
      <c r="G1466" t="s">
        <v>590</v>
      </c>
      <c r="H1466" t="s">
        <v>361</v>
      </c>
      <c r="I1466">
        <v>79.984999999999999</v>
      </c>
      <c r="J1466" s="1">
        <v>0.14120881259441376</v>
      </c>
      <c r="K1466" s="1">
        <v>0.16125326370757181</v>
      </c>
      <c r="L1466" s="1">
        <v>0.19404699738903394</v>
      </c>
      <c r="M1466" s="1">
        <v>0.16731070177362109</v>
      </c>
      <c r="N1466" s="1">
        <v>2.949531333564778E-4</v>
      </c>
    </row>
    <row r="1467" spans="1:14" x14ac:dyDescent="0.35">
      <c r="A1467">
        <v>7820412</v>
      </c>
      <c r="B1467" t="s">
        <v>39</v>
      </c>
      <c r="C1467" t="s">
        <v>96</v>
      </c>
      <c r="D1467" t="s">
        <v>1660</v>
      </c>
      <c r="E1467" t="s">
        <v>2117</v>
      </c>
      <c r="F1467" s="6">
        <v>1.566579634464752E-3</v>
      </c>
      <c r="G1467" t="s">
        <v>884</v>
      </c>
      <c r="H1467" t="s">
        <v>241</v>
      </c>
      <c r="I1467">
        <v>72.22999999999999</v>
      </c>
      <c r="J1467" s="1">
        <v>-4.1083533316850662E-2</v>
      </c>
      <c r="K1467" s="1">
        <v>0.12783289817232377</v>
      </c>
      <c r="L1467" s="1">
        <v>0.1276762402088773</v>
      </c>
      <c r="M1467" s="1">
        <v>0.11326371235262321</v>
      </c>
      <c r="N1467" s="1">
        <v>-6.4360626606032375E-5</v>
      </c>
    </row>
    <row r="1468" spans="1:14" x14ac:dyDescent="0.35">
      <c r="A1468">
        <v>7820412</v>
      </c>
      <c r="B1468" t="s">
        <v>39</v>
      </c>
      <c r="C1468" t="s">
        <v>96</v>
      </c>
      <c r="D1468" t="s">
        <v>1660</v>
      </c>
      <c r="E1468" t="s">
        <v>2088</v>
      </c>
      <c r="F1468" s="6">
        <v>1.0443864229765013E-3</v>
      </c>
      <c r="G1468" t="s">
        <v>1194</v>
      </c>
      <c r="H1468" t="s">
        <v>743</v>
      </c>
      <c r="I1468">
        <v>94.965000000000003</v>
      </c>
      <c r="J1468" s="1">
        <v>-1.5669286251068115E-2</v>
      </c>
      <c r="K1468" s="1">
        <v>9.4725848563968665E-2</v>
      </c>
      <c r="L1468" s="1">
        <v>0.10328981723237599</v>
      </c>
      <c r="M1468" s="1">
        <v>9.9112273134077181E-2</v>
      </c>
      <c r="N1468" s="1">
        <v>-1.6364789818347902E-5</v>
      </c>
    </row>
    <row r="1469" spans="1:14" x14ac:dyDescent="0.35">
      <c r="A1469">
        <v>7820412</v>
      </c>
      <c r="B1469" t="s">
        <v>39</v>
      </c>
      <c r="C1469" t="s">
        <v>96</v>
      </c>
      <c r="D1469" t="s">
        <v>247</v>
      </c>
      <c r="E1469" t="s">
        <v>248</v>
      </c>
      <c r="F1469" s="6">
        <v>1.566579634464752E-3</v>
      </c>
      <c r="G1469" t="s">
        <v>249</v>
      </c>
      <c r="H1469" t="s">
        <v>250</v>
      </c>
      <c r="I1469">
        <v>65.44</v>
      </c>
      <c r="J1469" s="1">
        <v>0.13319827616214752</v>
      </c>
      <c r="K1469" s="1">
        <v>5.8433420365535248E-2</v>
      </c>
      <c r="L1469" s="1">
        <v>0.14694516971279373</v>
      </c>
      <c r="M1469" s="1">
        <v>0.10261096605744126</v>
      </c>
      <c r="N1469" s="1">
        <v>2.0866570678143215E-4</v>
      </c>
    </row>
    <row r="1470" spans="1:14" x14ac:dyDescent="0.35">
      <c r="A1470">
        <v>7820412</v>
      </c>
      <c r="B1470" t="s">
        <v>39</v>
      </c>
      <c r="C1470" t="s">
        <v>96</v>
      </c>
      <c r="D1470" t="s">
        <v>2118</v>
      </c>
      <c r="E1470" t="s">
        <v>2119</v>
      </c>
      <c r="F1470" s="6">
        <v>1.0443864229765013E-3</v>
      </c>
      <c r="G1470" t="s">
        <v>339</v>
      </c>
      <c r="H1470" t="s">
        <v>413</v>
      </c>
      <c r="I1470">
        <v>68.324999999999989</v>
      </c>
      <c r="J1470" s="1">
        <v>-4.5470632612705231E-2</v>
      </c>
      <c r="K1470" s="1">
        <v>7.4882506527415141E-2</v>
      </c>
      <c r="L1470" s="1">
        <v>8.7832898172323745E-2</v>
      </c>
      <c r="M1470" s="1">
        <v>7.133159587650946E-2</v>
      </c>
      <c r="N1470" s="1">
        <v>-4.7488911344861857E-5</v>
      </c>
    </row>
    <row r="1471" spans="1:14" x14ac:dyDescent="0.35">
      <c r="A1471">
        <v>7820412</v>
      </c>
      <c r="B1471" t="s">
        <v>39</v>
      </c>
      <c r="C1471" t="s">
        <v>96</v>
      </c>
      <c r="D1471" t="s">
        <v>2118</v>
      </c>
      <c r="E1471" t="s">
        <v>2120</v>
      </c>
      <c r="F1471" s="6">
        <v>5.2219321148825064E-4</v>
      </c>
      <c r="G1471" t="s">
        <v>1116</v>
      </c>
      <c r="H1471" t="s">
        <v>538</v>
      </c>
      <c r="I1471">
        <v>78.905000000000001</v>
      </c>
      <c r="J1471" s="1">
        <v>-3.9578892290592194E-2</v>
      </c>
      <c r="K1471" s="1">
        <v>3.7336814621409919E-2</v>
      </c>
      <c r="L1471" s="1">
        <v>4.3603133159268927E-2</v>
      </c>
      <c r="M1471" s="1">
        <v>4.1201045183226578E-2</v>
      </c>
      <c r="N1471" s="1">
        <v>-2.0667828872371903E-5</v>
      </c>
    </row>
    <row r="1472" spans="1:14" x14ac:dyDescent="0.35">
      <c r="A1472">
        <v>7820412</v>
      </c>
      <c r="B1472" t="s">
        <v>39</v>
      </c>
      <c r="C1472" t="s">
        <v>96</v>
      </c>
      <c r="D1472" t="s">
        <v>2118</v>
      </c>
      <c r="E1472" t="s">
        <v>2121</v>
      </c>
      <c r="F1472" s="6">
        <v>5.2219321148825064E-4</v>
      </c>
      <c r="G1472" t="s">
        <v>1008</v>
      </c>
      <c r="H1472" t="s">
        <v>628</v>
      </c>
      <c r="I1472">
        <v>71.884999999999991</v>
      </c>
      <c r="J1472" s="1">
        <v>-5.8019306510686874E-2</v>
      </c>
      <c r="K1472" s="1">
        <v>4.3080939947780679E-2</v>
      </c>
      <c r="L1472" s="1">
        <v>4.37597911227154E-2</v>
      </c>
      <c r="M1472" s="1">
        <v>3.7597911227154043E-2</v>
      </c>
      <c r="N1472" s="1">
        <v>-3.0297287995136749E-5</v>
      </c>
    </row>
    <row r="1473" spans="1:14" x14ac:dyDescent="0.35">
      <c r="A1473">
        <v>7820412</v>
      </c>
      <c r="B1473" t="s">
        <v>39</v>
      </c>
      <c r="C1473" t="s">
        <v>96</v>
      </c>
      <c r="D1473" t="s">
        <v>525</v>
      </c>
      <c r="E1473" t="s">
        <v>1058</v>
      </c>
      <c r="F1473" s="6">
        <v>1.566579634464752E-3</v>
      </c>
      <c r="G1473" t="s">
        <v>1059</v>
      </c>
      <c r="H1473" t="s">
        <v>1060</v>
      </c>
      <c r="I1473">
        <v>78.884999999999991</v>
      </c>
      <c r="J1473" s="1">
        <v>8.4430143237113953E-2</v>
      </c>
      <c r="K1473" s="1">
        <v>7.7389033942558749E-2</v>
      </c>
      <c r="L1473" s="1">
        <v>0.1489817232375979</v>
      </c>
      <c r="M1473" s="1">
        <v>0.12360313554967975</v>
      </c>
      <c r="N1473" s="1">
        <v>1.3226654293020464E-4</v>
      </c>
    </row>
    <row r="1474" spans="1:14" x14ac:dyDescent="0.35">
      <c r="A1474">
        <v>7820412</v>
      </c>
      <c r="B1474" t="s">
        <v>39</v>
      </c>
      <c r="C1474" t="s">
        <v>96</v>
      </c>
      <c r="D1474" t="s">
        <v>525</v>
      </c>
      <c r="E1474" t="s">
        <v>2122</v>
      </c>
      <c r="F1474" s="6">
        <v>2.6109660574412533E-3</v>
      </c>
      <c r="G1474" t="s">
        <v>1543</v>
      </c>
      <c r="H1474" t="s">
        <v>576</v>
      </c>
      <c r="I1474">
        <v>78.594999999999999</v>
      </c>
      <c r="J1474" s="1">
        <v>-3.6639299243688583E-2</v>
      </c>
      <c r="K1474" s="1">
        <v>0.15274151436031333</v>
      </c>
      <c r="L1474" s="1">
        <v>0.22637075718015667</v>
      </c>
      <c r="M1474" s="1">
        <v>0.20548302075259056</v>
      </c>
      <c r="N1474" s="1">
        <v>-9.5663966693703868E-5</v>
      </c>
    </row>
    <row r="1475" spans="1:14" x14ac:dyDescent="0.35">
      <c r="A1475">
        <v>7820412</v>
      </c>
      <c r="B1475" t="s">
        <v>39</v>
      </c>
      <c r="C1475" t="s">
        <v>96</v>
      </c>
      <c r="D1475" t="s">
        <v>525</v>
      </c>
      <c r="E1475" t="s">
        <v>2123</v>
      </c>
      <c r="F1475" s="6">
        <v>5.2219321148825064E-4</v>
      </c>
      <c r="G1475" t="s">
        <v>2124</v>
      </c>
      <c r="H1475" t="s">
        <v>1648</v>
      </c>
      <c r="I1475">
        <v>83.97999999999999</v>
      </c>
      <c r="J1475" s="1">
        <v>9.3184590339660645E-2</v>
      </c>
      <c r="K1475" s="1">
        <v>3.3785900783289816E-2</v>
      </c>
      <c r="L1475" s="1">
        <v>4.9190600522193213E-2</v>
      </c>
      <c r="M1475" s="1">
        <v>4.3864229765013051E-2</v>
      </c>
      <c r="N1475" s="1">
        <v>4.8660360490684407E-5</v>
      </c>
    </row>
    <row r="1476" spans="1:14" x14ac:dyDescent="0.35">
      <c r="A1476">
        <v>7820412</v>
      </c>
      <c r="B1476" t="s">
        <v>39</v>
      </c>
      <c r="C1476" t="s">
        <v>96</v>
      </c>
      <c r="D1476" t="s">
        <v>525</v>
      </c>
      <c r="E1476" t="s">
        <v>1897</v>
      </c>
      <c r="F1476" s="6">
        <v>5.2219321148825064E-4</v>
      </c>
      <c r="G1476" t="s">
        <v>1924</v>
      </c>
      <c r="H1476" t="s">
        <v>312</v>
      </c>
      <c r="I1476">
        <v>95.859999999999985</v>
      </c>
      <c r="J1476" s="1">
        <v>-6.3309669494628906E-2</v>
      </c>
      <c r="K1476" s="1">
        <v>5.1488250652741513E-2</v>
      </c>
      <c r="L1476" s="1">
        <v>4.7832898172323758E-2</v>
      </c>
      <c r="M1476" s="1">
        <v>5.0078329778526845E-2</v>
      </c>
      <c r="N1476" s="1">
        <v>-3.3059879631660002E-5</v>
      </c>
    </row>
    <row r="1477" spans="1:14" x14ac:dyDescent="0.35">
      <c r="A1477">
        <v>7820412</v>
      </c>
      <c r="B1477" t="s">
        <v>39</v>
      </c>
      <c r="C1477" t="s">
        <v>96</v>
      </c>
      <c r="D1477" t="s">
        <v>1468</v>
      </c>
      <c r="E1477" t="s">
        <v>2125</v>
      </c>
      <c r="F1477" s="6">
        <v>3.133159268929504E-3</v>
      </c>
      <c r="G1477" t="s">
        <v>1742</v>
      </c>
      <c r="H1477" t="s">
        <v>1622</v>
      </c>
      <c r="I1477">
        <v>71.47999999999999</v>
      </c>
      <c r="J1477" s="1">
        <v>-8.7587863206863403E-2</v>
      </c>
      <c r="K1477" s="1">
        <v>0.16449086161879897</v>
      </c>
      <c r="L1477" s="1">
        <v>0.22245430809399477</v>
      </c>
      <c r="M1477" s="1">
        <v>0.22433419887453085</v>
      </c>
      <c r="N1477" s="1">
        <v>-2.7442672545231354E-4</v>
      </c>
    </row>
    <row r="1478" spans="1:14" x14ac:dyDescent="0.35">
      <c r="A1478">
        <v>7820412</v>
      </c>
      <c r="B1478" t="s">
        <v>39</v>
      </c>
      <c r="C1478" t="s">
        <v>96</v>
      </c>
      <c r="D1478" t="s">
        <v>1663</v>
      </c>
      <c r="E1478" t="s">
        <v>2126</v>
      </c>
      <c r="F1478" s="6">
        <v>1.566579634464752E-3</v>
      </c>
      <c r="G1478" t="s">
        <v>475</v>
      </c>
      <c r="H1478" t="s">
        <v>1375</v>
      </c>
      <c r="I1478">
        <v>81.349999999999994</v>
      </c>
      <c r="J1478" s="1">
        <v>0.11632563173770905</v>
      </c>
      <c r="K1478" s="1">
        <v>0.10652741514360314</v>
      </c>
      <c r="L1478" s="1">
        <v>0.14475195822454309</v>
      </c>
      <c r="M1478" s="1">
        <v>0.12751958463584162</v>
      </c>
      <c r="N1478" s="1">
        <v>1.822333656465416E-4</v>
      </c>
    </row>
    <row r="1479" spans="1:14" x14ac:dyDescent="0.35">
      <c r="A1479">
        <v>7820412</v>
      </c>
      <c r="B1479" t="s">
        <v>39</v>
      </c>
      <c r="C1479" t="s">
        <v>96</v>
      </c>
      <c r="D1479" t="s">
        <v>1663</v>
      </c>
      <c r="E1479" t="s">
        <v>2127</v>
      </c>
      <c r="F1479" s="6">
        <v>1.0443864229765013E-3</v>
      </c>
      <c r="G1479" t="s">
        <v>1650</v>
      </c>
      <c r="H1479" t="s">
        <v>139</v>
      </c>
      <c r="I1479">
        <v>79.123076923076937</v>
      </c>
      <c r="J1479" s="1">
        <v>0</v>
      </c>
      <c r="K1479" s="1">
        <v>6.8616187989556141E-2</v>
      </c>
      <c r="L1479" s="1" t="s">
        <v>140</v>
      </c>
      <c r="M1479" s="1">
        <v>8.2610964463834036E-2</v>
      </c>
      <c r="N1479" s="1">
        <v>0</v>
      </c>
    </row>
    <row r="1480" spans="1:14" x14ac:dyDescent="0.35">
      <c r="A1480">
        <v>7820412</v>
      </c>
      <c r="B1480" t="s">
        <v>39</v>
      </c>
      <c r="C1480" t="s">
        <v>96</v>
      </c>
      <c r="D1480" t="s">
        <v>1666</v>
      </c>
      <c r="E1480" t="s">
        <v>2128</v>
      </c>
      <c r="F1480" s="6">
        <v>5.2219321148825064E-4</v>
      </c>
      <c r="G1480" t="s">
        <v>1002</v>
      </c>
      <c r="H1480" t="s">
        <v>721</v>
      </c>
      <c r="I1480">
        <v>63.53</v>
      </c>
      <c r="J1480" s="1">
        <v>1.2554796412587166E-2</v>
      </c>
      <c r="K1480" s="1">
        <v>2.9869451697127937E-2</v>
      </c>
      <c r="L1480" s="1">
        <v>4.22976501305483E-2</v>
      </c>
      <c r="M1480" s="1">
        <v>3.3211487453849137E-2</v>
      </c>
      <c r="N1480" s="1">
        <v>6.5560294582700607E-6</v>
      </c>
    </row>
    <row r="1481" spans="1:14" x14ac:dyDescent="0.35">
      <c r="A1481">
        <v>7820412</v>
      </c>
      <c r="B1481" t="s">
        <v>39</v>
      </c>
      <c r="C1481" t="s">
        <v>96</v>
      </c>
      <c r="D1481" t="s">
        <v>1245</v>
      </c>
      <c r="E1481" t="s">
        <v>1246</v>
      </c>
      <c r="F1481" s="6">
        <v>5.2219321148825064E-4</v>
      </c>
      <c r="G1481" t="s">
        <v>1247</v>
      </c>
      <c r="H1481" t="s">
        <v>929</v>
      </c>
      <c r="I1481">
        <v>66.259999999999991</v>
      </c>
      <c r="J1481" s="1">
        <v>7.2895720601081848E-2</v>
      </c>
      <c r="K1481" s="1">
        <v>2.5378590078328982E-2</v>
      </c>
      <c r="L1481" s="1">
        <v>4.2715404699738897E-2</v>
      </c>
      <c r="M1481" s="1">
        <v>3.4621411515278228E-2</v>
      </c>
      <c r="N1481" s="1">
        <v>3.8065650444429162E-5</v>
      </c>
    </row>
    <row r="1482" spans="1:14" x14ac:dyDescent="0.35">
      <c r="A1482">
        <v>7820412</v>
      </c>
      <c r="B1482" t="s">
        <v>39</v>
      </c>
      <c r="C1482" t="s">
        <v>96</v>
      </c>
      <c r="D1482" t="s">
        <v>1245</v>
      </c>
      <c r="E1482" t="s">
        <v>1248</v>
      </c>
      <c r="F1482" s="6">
        <v>1.566579634464752E-3</v>
      </c>
      <c r="G1482" t="s">
        <v>690</v>
      </c>
      <c r="H1482" t="s">
        <v>934</v>
      </c>
      <c r="I1482">
        <v>71.555000000000007</v>
      </c>
      <c r="J1482" s="1">
        <v>-5.1092221401631832E-3</v>
      </c>
      <c r="K1482" s="1">
        <v>6.7362924281984343E-2</v>
      </c>
      <c r="L1482" s="1">
        <v>0.13237597911227156</v>
      </c>
      <c r="M1482" s="1">
        <v>0.11216709943726542</v>
      </c>
      <c r="N1482" s="1">
        <v>-8.0040033527360575E-6</v>
      </c>
    </row>
    <row r="1483" spans="1:14" x14ac:dyDescent="0.35">
      <c r="A1483">
        <v>7820412</v>
      </c>
      <c r="B1483" t="s">
        <v>39</v>
      </c>
      <c r="C1483" t="s">
        <v>96</v>
      </c>
      <c r="D1483" t="s">
        <v>847</v>
      </c>
      <c r="E1483" t="s">
        <v>848</v>
      </c>
      <c r="F1483" s="6">
        <v>2.0887728459530026E-3</v>
      </c>
      <c r="G1483" t="s">
        <v>217</v>
      </c>
      <c r="H1483" t="s">
        <v>417</v>
      </c>
      <c r="I1483">
        <v>77.194999999999993</v>
      </c>
      <c r="J1483" s="1">
        <v>8.2028292119503021E-2</v>
      </c>
      <c r="K1483" s="1">
        <v>0.10694516971279373</v>
      </c>
      <c r="L1483" s="1">
        <v>0.18819843342036552</v>
      </c>
      <c r="M1483" s="1">
        <v>0.16125325733314294</v>
      </c>
      <c r="N1483" s="1">
        <v>1.7133846917911859E-4</v>
      </c>
    </row>
    <row r="1484" spans="1:14" x14ac:dyDescent="0.35">
      <c r="A1484">
        <v>7820412</v>
      </c>
      <c r="B1484" t="s">
        <v>39</v>
      </c>
      <c r="C1484" t="s">
        <v>96</v>
      </c>
      <c r="D1484" t="s">
        <v>251</v>
      </c>
      <c r="E1484" t="s">
        <v>252</v>
      </c>
      <c r="F1484" s="6">
        <v>5.2219321148825064E-4</v>
      </c>
      <c r="G1484" t="s">
        <v>253</v>
      </c>
      <c r="H1484" t="s">
        <v>254</v>
      </c>
      <c r="I1484">
        <v>69.83</v>
      </c>
      <c r="J1484" s="1">
        <v>-4.6383369714021683E-2</v>
      </c>
      <c r="K1484" s="1">
        <v>3.488250652741514E-2</v>
      </c>
      <c r="L1484" s="1">
        <v>3.973890339425587E-2</v>
      </c>
      <c r="M1484" s="1">
        <v>3.6396865247123857E-2</v>
      </c>
      <c r="N1484" s="1">
        <v>-2.4221080790611845E-5</v>
      </c>
    </row>
    <row r="1485" spans="1:14" x14ac:dyDescent="0.35">
      <c r="A1485">
        <v>7820412</v>
      </c>
      <c r="B1485" t="s">
        <v>39</v>
      </c>
      <c r="C1485" t="s">
        <v>96</v>
      </c>
      <c r="D1485" t="s">
        <v>251</v>
      </c>
      <c r="E1485" t="s">
        <v>255</v>
      </c>
      <c r="F1485" s="6">
        <v>5.2219321148825064E-4</v>
      </c>
      <c r="G1485" t="s">
        <v>256</v>
      </c>
      <c r="H1485" t="s">
        <v>257</v>
      </c>
      <c r="I1485">
        <v>91.094999999999999</v>
      </c>
      <c r="J1485" s="1">
        <v>0.14272032678127289</v>
      </c>
      <c r="K1485" s="1">
        <v>4.4699738903394251E-2</v>
      </c>
      <c r="L1485" s="1">
        <v>4.8093994778067882E-2</v>
      </c>
      <c r="M1485" s="1">
        <v>4.7571800769776025E-2</v>
      </c>
      <c r="N1485" s="1">
        <v>7.4527585786565481E-5</v>
      </c>
    </row>
    <row r="1486" spans="1:14" x14ac:dyDescent="0.35">
      <c r="A1486">
        <v>7820412</v>
      </c>
      <c r="B1486" t="s">
        <v>39</v>
      </c>
      <c r="C1486" t="s">
        <v>96</v>
      </c>
      <c r="D1486" t="s">
        <v>251</v>
      </c>
      <c r="E1486" t="s">
        <v>258</v>
      </c>
      <c r="F1486" s="6">
        <v>5.2219321148825064E-4</v>
      </c>
      <c r="G1486" t="s">
        <v>259</v>
      </c>
      <c r="H1486" t="s">
        <v>260</v>
      </c>
      <c r="I1486">
        <v>89.41</v>
      </c>
      <c r="J1486" s="1">
        <v>4.7707792371511459E-2</v>
      </c>
      <c r="K1486" s="1">
        <v>4.4281984334203654E-2</v>
      </c>
      <c r="L1486" s="1">
        <v>4.9712793733681461E-2</v>
      </c>
      <c r="M1486" s="1">
        <v>4.6684073903853214E-2</v>
      </c>
      <c r="N1486" s="1">
        <v>2.4912685311494234E-5</v>
      </c>
    </row>
    <row r="1487" spans="1:14" x14ac:dyDescent="0.35">
      <c r="A1487">
        <v>7820412</v>
      </c>
      <c r="B1487" t="s">
        <v>39</v>
      </c>
      <c r="C1487" t="s">
        <v>96</v>
      </c>
      <c r="D1487" t="s">
        <v>1669</v>
      </c>
      <c r="E1487" t="s">
        <v>2129</v>
      </c>
      <c r="F1487" s="6">
        <v>1.0443864229765013E-3</v>
      </c>
      <c r="G1487" t="s">
        <v>707</v>
      </c>
      <c r="H1487" t="s">
        <v>1076</v>
      </c>
      <c r="I1487">
        <v>85.704999999999998</v>
      </c>
      <c r="J1487" s="1">
        <v>7.9797230660915375E-2</v>
      </c>
      <c r="K1487" s="1">
        <v>8.365535248041775E-2</v>
      </c>
      <c r="L1487" s="1">
        <v>9.8485639686684071E-2</v>
      </c>
      <c r="M1487" s="1">
        <v>8.9503913261871737E-2</v>
      </c>
      <c r="N1487" s="1">
        <v>8.3339144293384203E-5</v>
      </c>
    </row>
    <row r="1488" spans="1:14" x14ac:dyDescent="0.35">
      <c r="A1488">
        <v>7820412</v>
      </c>
      <c r="B1488" t="s">
        <v>39</v>
      </c>
      <c r="C1488" t="s">
        <v>96</v>
      </c>
      <c r="D1488" t="s">
        <v>1669</v>
      </c>
      <c r="E1488" t="s">
        <v>2130</v>
      </c>
      <c r="F1488" s="6">
        <v>1.0443864229765013E-3</v>
      </c>
      <c r="G1488" t="s">
        <v>998</v>
      </c>
      <c r="H1488" t="s">
        <v>144</v>
      </c>
      <c r="I1488">
        <v>80.344999999999999</v>
      </c>
      <c r="J1488" s="1">
        <v>0</v>
      </c>
      <c r="K1488" s="1">
        <v>8.4699738903394245E-2</v>
      </c>
      <c r="L1488" s="1">
        <v>8.0313315926892948E-2</v>
      </c>
      <c r="M1488" s="1">
        <v>8.5744123732763536E-2</v>
      </c>
      <c r="N1488" s="1">
        <v>0</v>
      </c>
    </row>
    <row r="1489" spans="1:14" x14ac:dyDescent="0.35">
      <c r="A1489">
        <v>7820412</v>
      </c>
      <c r="B1489" t="s">
        <v>39</v>
      </c>
      <c r="C1489" t="s">
        <v>96</v>
      </c>
      <c r="D1489" t="s">
        <v>1475</v>
      </c>
      <c r="E1489" t="s">
        <v>2131</v>
      </c>
      <c r="F1489" s="6">
        <v>2.0887728459530026E-3</v>
      </c>
      <c r="G1489" t="s">
        <v>865</v>
      </c>
      <c r="H1489" t="s">
        <v>656</v>
      </c>
      <c r="I1489">
        <v>81.259999999999991</v>
      </c>
      <c r="J1489" s="1">
        <v>3.6491353064775467E-2</v>
      </c>
      <c r="K1489" s="1">
        <v>0.12992167101827676</v>
      </c>
      <c r="L1489" s="1">
        <v>0.18798955613577023</v>
      </c>
      <c r="M1489" s="1">
        <v>0.16981723237597912</v>
      </c>
      <c r="N1489" s="1">
        <v>7.6222147393786876E-5</v>
      </c>
    </row>
    <row r="1490" spans="1:14" x14ac:dyDescent="0.35">
      <c r="A1490">
        <v>7820412</v>
      </c>
      <c r="B1490" t="s">
        <v>39</v>
      </c>
      <c r="C1490" t="s">
        <v>96</v>
      </c>
      <c r="D1490" t="s">
        <v>1475</v>
      </c>
      <c r="E1490" t="s">
        <v>2132</v>
      </c>
      <c r="F1490" s="6">
        <v>2.0887728459530026E-3</v>
      </c>
      <c r="G1490" t="s">
        <v>229</v>
      </c>
      <c r="H1490" t="s">
        <v>670</v>
      </c>
      <c r="I1490">
        <v>79.474999999999994</v>
      </c>
      <c r="J1490" s="1">
        <v>-1.2386223301291466E-2</v>
      </c>
      <c r="K1490" s="1">
        <v>0.13159268929503917</v>
      </c>
      <c r="L1490" s="1">
        <v>0.17483028720626631</v>
      </c>
      <c r="M1490" s="1">
        <v>0.16605744125326372</v>
      </c>
      <c r="N1490" s="1">
        <v>-2.5872006895647968E-5</v>
      </c>
    </row>
    <row r="1491" spans="1:14" x14ac:dyDescent="0.35">
      <c r="A1491">
        <v>7820412</v>
      </c>
      <c r="B1491" t="s">
        <v>39</v>
      </c>
      <c r="C1491" t="s">
        <v>96</v>
      </c>
      <c r="D1491" t="s">
        <v>1475</v>
      </c>
      <c r="E1491" t="s">
        <v>2133</v>
      </c>
      <c r="F1491" s="6">
        <v>5.2219321148825064E-4</v>
      </c>
      <c r="G1491" t="s">
        <v>648</v>
      </c>
      <c r="H1491" t="s">
        <v>389</v>
      </c>
      <c r="I1491">
        <v>54.580000000000005</v>
      </c>
      <c r="J1491" s="1">
        <v>-0.13281248509883881</v>
      </c>
      <c r="K1491" s="1">
        <v>2.4908616187989556E-2</v>
      </c>
      <c r="L1491" s="1">
        <v>3.6657963446475199E-2</v>
      </c>
      <c r="M1491" s="1">
        <v>2.8511749347258485E-2</v>
      </c>
      <c r="N1491" s="1">
        <v>-6.9353778119498073E-5</v>
      </c>
    </row>
    <row r="1492" spans="1:14" x14ac:dyDescent="0.35">
      <c r="A1492">
        <v>7820412</v>
      </c>
      <c r="B1492" t="s">
        <v>39</v>
      </c>
      <c r="C1492" t="s">
        <v>96</v>
      </c>
      <c r="D1492" t="s">
        <v>1475</v>
      </c>
      <c r="E1492" t="s">
        <v>2134</v>
      </c>
      <c r="F1492" s="6">
        <v>2.6109660574412533E-3</v>
      </c>
      <c r="G1492" t="s">
        <v>698</v>
      </c>
      <c r="H1492" t="s">
        <v>429</v>
      </c>
      <c r="I1492">
        <v>87.094999999999999</v>
      </c>
      <c r="J1492" s="1">
        <v>0.24523742496967316</v>
      </c>
      <c r="K1492" s="1">
        <v>0.18590078328981724</v>
      </c>
      <c r="L1492" s="1">
        <v>0.25926892950391645</v>
      </c>
      <c r="M1492" s="1">
        <v>0.22767624020887731</v>
      </c>
      <c r="N1492" s="1">
        <v>6.4030659261011267E-4</v>
      </c>
    </row>
    <row r="1493" spans="1:14" x14ac:dyDescent="0.35">
      <c r="A1493">
        <v>7820412</v>
      </c>
      <c r="B1493" t="s">
        <v>39</v>
      </c>
      <c r="C1493" t="s">
        <v>96</v>
      </c>
      <c r="D1493" t="s">
        <v>1475</v>
      </c>
      <c r="E1493" t="s">
        <v>2135</v>
      </c>
      <c r="F1493" s="6">
        <v>1.566579634464752E-3</v>
      </c>
      <c r="G1493" t="s">
        <v>944</v>
      </c>
      <c r="H1493" t="s">
        <v>1265</v>
      </c>
      <c r="I1493">
        <v>78.125</v>
      </c>
      <c r="J1493" s="1">
        <v>0.1114945188164711</v>
      </c>
      <c r="K1493" s="1">
        <v>9.4934725848563981E-2</v>
      </c>
      <c r="L1493" s="1">
        <v>0.15524804177545692</v>
      </c>
      <c r="M1493" s="1">
        <v>0.12250652741514362</v>
      </c>
      <c r="N1493" s="1">
        <v>1.7466504253233072E-4</v>
      </c>
    </row>
    <row r="1494" spans="1:14" x14ac:dyDescent="0.35">
      <c r="A1494">
        <v>7820412</v>
      </c>
      <c r="B1494" t="s">
        <v>39</v>
      </c>
      <c r="C1494" t="s">
        <v>96</v>
      </c>
      <c r="D1494" t="s">
        <v>1477</v>
      </c>
      <c r="E1494" t="s">
        <v>2136</v>
      </c>
      <c r="F1494" s="6">
        <v>1.566579634464752E-3</v>
      </c>
      <c r="G1494" t="s">
        <v>616</v>
      </c>
      <c r="H1494" t="s">
        <v>513</v>
      </c>
      <c r="I1494">
        <v>74.89</v>
      </c>
      <c r="J1494" s="1">
        <v>5.1128145307302475E-2</v>
      </c>
      <c r="K1494" s="1">
        <v>9.2898172323759784E-2</v>
      </c>
      <c r="L1494" s="1">
        <v>0.13723237597911228</v>
      </c>
      <c r="M1494" s="1">
        <v>0.11733681701182075</v>
      </c>
      <c r="N1494" s="1">
        <v>8.0096311186374642E-5</v>
      </c>
    </row>
    <row r="1495" spans="1:14" x14ac:dyDescent="0.35">
      <c r="A1495">
        <v>7820412</v>
      </c>
      <c r="B1495" t="s">
        <v>39</v>
      </c>
      <c r="C1495" t="s">
        <v>96</v>
      </c>
      <c r="D1495" t="s">
        <v>1477</v>
      </c>
      <c r="E1495" t="s">
        <v>2137</v>
      </c>
      <c r="F1495" s="6">
        <v>2.0887728459530026E-3</v>
      </c>
      <c r="G1495" t="s">
        <v>1703</v>
      </c>
      <c r="H1495" t="s">
        <v>515</v>
      </c>
      <c r="I1495">
        <v>54.11</v>
      </c>
      <c r="J1495" s="1">
        <v>-0.15981684625148773</v>
      </c>
      <c r="K1495" s="1">
        <v>4.1775456919060053E-2</v>
      </c>
      <c r="L1495" s="1">
        <v>0.12407310704960835</v>
      </c>
      <c r="M1495" s="1">
        <v>0.11321148984425995</v>
      </c>
      <c r="N1495" s="1">
        <v>-3.3382108877595348E-4</v>
      </c>
    </row>
    <row r="1496" spans="1:14" x14ac:dyDescent="0.35">
      <c r="A1496">
        <v>7820412</v>
      </c>
      <c r="B1496" t="s">
        <v>39</v>
      </c>
      <c r="C1496" t="s">
        <v>96</v>
      </c>
      <c r="D1496" t="s">
        <v>1477</v>
      </c>
      <c r="E1496" t="s">
        <v>2138</v>
      </c>
      <c r="F1496" s="6">
        <v>1.0443864229765013E-3</v>
      </c>
      <c r="G1496" t="s">
        <v>191</v>
      </c>
      <c r="H1496" t="s">
        <v>1284</v>
      </c>
      <c r="I1496">
        <v>74.594999999999999</v>
      </c>
      <c r="J1496" s="1">
        <v>-9.2873694375157356E-3</v>
      </c>
      <c r="K1496" s="1">
        <v>7.1436031331592695E-2</v>
      </c>
      <c r="L1496" s="1">
        <v>8.1253263707571799E-2</v>
      </c>
      <c r="M1496" s="1">
        <v>7.7911225560439779E-2</v>
      </c>
      <c r="N1496" s="1">
        <v>-9.6996025457083403E-6</v>
      </c>
    </row>
    <row r="1497" spans="1:14" x14ac:dyDescent="0.35">
      <c r="A1497">
        <v>7820412</v>
      </c>
      <c r="B1497" t="s">
        <v>39</v>
      </c>
      <c r="C1497" t="s">
        <v>96</v>
      </c>
      <c r="D1497" t="s">
        <v>1477</v>
      </c>
      <c r="E1497" t="s">
        <v>2139</v>
      </c>
      <c r="F1497" s="6">
        <v>1.0443864229765013E-3</v>
      </c>
      <c r="G1497" t="s">
        <v>542</v>
      </c>
      <c r="H1497" t="s">
        <v>2140</v>
      </c>
      <c r="I1497">
        <v>61.704999999999998</v>
      </c>
      <c r="J1497" s="1">
        <v>-0.10339763760566711</v>
      </c>
      <c r="K1497" s="1">
        <v>3.3942558746736289E-2</v>
      </c>
      <c r="L1497" s="1">
        <v>6.5691906005221928E-2</v>
      </c>
      <c r="M1497" s="1">
        <v>6.443864309445374E-2</v>
      </c>
      <c r="N1497" s="1">
        <v>-1.0798708888320326E-4</v>
      </c>
    </row>
    <row r="1498" spans="1:14" x14ac:dyDescent="0.35">
      <c r="A1498">
        <v>7820412</v>
      </c>
      <c r="B1498" t="s">
        <v>39</v>
      </c>
      <c r="C1498" t="s">
        <v>96</v>
      </c>
      <c r="D1498" t="s">
        <v>1477</v>
      </c>
      <c r="E1498" t="s">
        <v>2141</v>
      </c>
      <c r="F1498" s="6">
        <v>1.0443864229765013E-3</v>
      </c>
      <c r="G1498" t="s">
        <v>164</v>
      </c>
      <c r="H1498" t="s">
        <v>1008</v>
      </c>
      <c r="I1498">
        <v>71.765000000000001</v>
      </c>
      <c r="J1498" s="1">
        <v>9.1330841183662415E-2</v>
      </c>
      <c r="K1498" s="1">
        <v>6.276762402088773E-2</v>
      </c>
      <c r="L1498" s="1">
        <v>8.6161879895561358E-2</v>
      </c>
      <c r="M1498" s="1">
        <v>7.4986948356927222E-2</v>
      </c>
      <c r="N1498" s="1">
        <v>9.5384690531240119E-5</v>
      </c>
    </row>
    <row r="1499" spans="1:14" x14ac:dyDescent="0.35">
      <c r="A1499">
        <v>7820412</v>
      </c>
      <c r="B1499" t="s">
        <v>39</v>
      </c>
      <c r="C1499" t="s">
        <v>96</v>
      </c>
      <c r="D1499" t="s">
        <v>1477</v>
      </c>
      <c r="E1499" t="s">
        <v>2142</v>
      </c>
      <c r="F1499" s="6">
        <v>5.2219321148825064E-4</v>
      </c>
      <c r="G1499" t="s">
        <v>151</v>
      </c>
      <c r="H1499" t="s">
        <v>1101</v>
      </c>
      <c r="I1499">
        <v>63.03</v>
      </c>
      <c r="J1499" s="1">
        <v>-5.1777761429548264E-2</v>
      </c>
      <c r="K1499" s="1">
        <v>1.4099216710182768E-2</v>
      </c>
      <c r="L1499" s="1">
        <v>4.0208877284595296E-2</v>
      </c>
      <c r="M1499" s="1">
        <v>3.2950390848105006E-2</v>
      </c>
      <c r="N1499" s="1">
        <v>-2.7037995524568284E-5</v>
      </c>
    </row>
    <row r="1500" spans="1:14" x14ac:dyDescent="0.35">
      <c r="A1500">
        <v>7820412</v>
      </c>
      <c r="B1500" t="s">
        <v>39</v>
      </c>
      <c r="C1500" t="s">
        <v>96</v>
      </c>
      <c r="D1500" t="s">
        <v>1477</v>
      </c>
      <c r="E1500" t="s">
        <v>2143</v>
      </c>
      <c r="F1500" s="6">
        <v>4.1775456919060051E-3</v>
      </c>
      <c r="G1500" t="s">
        <v>2074</v>
      </c>
      <c r="H1500" t="s">
        <v>884</v>
      </c>
      <c r="I1500">
        <v>67.459999999999994</v>
      </c>
      <c r="J1500" s="1">
        <v>-1.0487415129318833E-3</v>
      </c>
      <c r="K1500" s="1">
        <v>0.21639686684073106</v>
      </c>
      <c r="L1500" s="1">
        <v>0.34088772845952997</v>
      </c>
      <c r="M1500" s="1">
        <v>0.28198433420365532</v>
      </c>
      <c r="N1500" s="1">
        <v>-4.3811655892715749E-6</v>
      </c>
    </row>
    <row r="1501" spans="1:14" x14ac:dyDescent="0.35">
      <c r="A1501">
        <v>7820412</v>
      </c>
      <c r="B1501" t="s">
        <v>39</v>
      </c>
      <c r="C1501" t="s">
        <v>96</v>
      </c>
      <c r="D1501" t="s">
        <v>1477</v>
      </c>
      <c r="E1501" t="s">
        <v>2144</v>
      </c>
      <c r="F1501" s="6">
        <v>1.0443864229765013E-3</v>
      </c>
      <c r="G1501" t="s">
        <v>2145</v>
      </c>
      <c r="H1501" t="s">
        <v>176</v>
      </c>
      <c r="I1501">
        <v>58.16</v>
      </c>
      <c r="J1501" s="1">
        <v>-8.7485581636428833E-2</v>
      </c>
      <c r="K1501" s="1">
        <v>3.5091383812010442E-2</v>
      </c>
      <c r="L1501" s="1">
        <v>6.6214099216710176E-2</v>
      </c>
      <c r="M1501" s="1">
        <v>6.0783290614035979E-2</v>
      </c>
      <c r="N1501" s="1">
        <v>-9.1368753667288595E-5</v>
      </c>
    </row>
    <row r="1502" spans="1:14" x14ac:dyDescent="0.35">
      <c r="A1502">
        <v>7820412</v>
      </c>
      <c r="B1502" t="s">
        <v>39</v>
      </c>
      <c r="C1502" t="s">
        <v>96</v>
      </c>
      <c r="D1502" t="s">
        <v>1477</v>
      </c>
      <c r="E1502" t="s">
        <v>2146</v>
      </c>
      <c r="F1502" s="6">
        <v>1.566579634464752E-3</v>
      </c>
      <c r="G1502" t="s">
        <v>1070</v>
      </c>
      <c r="H1502" t="s">
        <v>184</v>
      </c>
      <c r="I1502">
        <v>67.555000000000007</v>
      </c>
      <c r="J1502" s="1">
        <v>-9.8641961812973022E-3</v>
      </c>
      <c r="K1502" s="1">
        <v>7.9895561357702358E-2</v>
      </c>
      <c r="L1502" s="1">
        <v>0.1193733681462141</v>
      </c>
      <c r="M1502" s="1">
        <v>0.10590078089940642</v>
      </c>
      <c r="N1502" s="1">
        <v>-1.5453048847985331E-5</v>
      </c>
    </row>
    <row r="1503" spans="1:14" x14ac:dyDescent="0.35">
      <c r="A1503">
        <v>7820412</v>
      </c>
      <c r="B1503" t="s">
        <v>39</v>
      </c>
      <c r="C1503" t="s">
        <v>96</v>
      </c>
      <c r="D1503" t="s">
        <v>1477</v>
      </c>
      <c r="E1503" t="s">
        <v>2147</v>
      </c>
      <c r="F1503" s="6">
        <v>1.0443864229765013E-3</v>
      </c>
      <c r="G1503" t="s">
        <v>627</v>
      </c>
      <c r="H1503" t="s">
        <v>680</v>
      </c>
      <c r="I1503">
        <v>66.64500000000001</v>
      </c>
      <c r="J1503" s="1">
        <v>1.8620114773511887E-2</v>
      </c>
      <c r="K1503" s="1">
        <v>3.258485639686684E-2</v>
      </c>
      <c r="L1503" s="1">
        <v>8.3446475195822462E-2</v>
      </c>
      <c r="M1503" s="1">
        <v>6.9660571225318213E-2</v>
      </c>
      <c r="N1503" s="1">
        <v>1.9446595063719985E-5</v>
      </c>
    </row>
    <row r="1504" spans="1:14" x14ac:dyDescent="0.35">
      <c r="A1504">
        <v>7820412</v>
      </c>
      <c r="B1504" t="s">
        <v>39</v>
      </c>
      <c r="C1504" t="s">
        <v>96</v>
      </c>
      <c r="D1504" t="s">
        <v>1477</v>
      </c>
      <c r="E1504" t="s">
        <v>2148</v>
      </c>
      <c r="F1504" s="6">
        <v>5.2219321148825064E-4</v>
      </c>
      <c r="G1504" t="s">
        <v>367</v>
      </c>
      <c r="H1504" t="s">
        <v>1060</v>
      </c>
      <c r="I1504">
        <v>83.534999999999997</v>
      </c>
      <c r="J1504" s="1">
        <v>5.0771303474903107E-2</v>
      </c>
      <c r="K1504" s="1">
        <v>4.2976501305483028E-2</v>
      </c>
      <c r="L1504" s="1">
        <v>4.9660574412532632E-2</v>
      </c>
      <c r="M1504" s="1">
        <v>4.3655351683614146E-2</v>
      </c>
      <c r="N1504" s="1">
        <v>2.6512430013004232E-5</v>
      </c>
    </row>
    <row r="1505" spans="1:14" x14ac:dyDescent="0.35">
      <c r="A1505">
        <v>7820412</v>
      </c>
      <c r="B1505" t="s">
        <v>39</v>
      </c>
      <c r="C1505" t="s">
        <v>96</v>
      </c>
      <c r="D1505" t="s">
        <v>1477</v>
      </c>
      <c r="E1505" t="s">
        <v>2149</v>
      </c>
      <c r="F1505" s="6">
        <v>1.0443864229765013E-3</v>
      </c>
      <c r="G1505" t="s">
        <v>727</v>
      </c>
      <c r="H1505" t="s">
        <v>1375</v>
      </c>
      <c r="I1505">
        <v>86.435000000000002</v>
      </c>
      <c r="J1505" s="1">
        <v>9.4220928847789764E-2</v>
      </c>
      <c r="K1505" s="1">
        <v>8.1775456919060047E-2</v>
      </c>
      <c r="L1505" s="1">
        <v>9.6501305483028724E-2</v>
      </c>
      <c r="M1505" s="1">
        <v>9.0234988538776928E-2</v>
      </c>
      <c r="N1505" s="1">
        <v>9.8403058848866589E-5</v>
      </c>
    </row>
    <row r="1506" spans="1:14" x14ac:dyDescent="0.35">
      <c r="A1506">
        <v>7820412</v>
      </c>
      <c r="B1506" t="s">
        <v>39</v>
      </c>
      <c r="C1506" t="s">
        <v>96</v>
      </c>
      <c r="D1506" t="s">
        <v>1477</v>
      </c>
      <c r="E1506" t="s">
        <v>2150</v>
      </c>
      <c r="F1506" s="6">
        <v>1.566579634464752E-3</v>
      </c>
      <c r="G1506" t="s">
        <v>1714</v>
      </c>
      <c r="H1506" t="s">
        <v>670</v>
      </c>
      <c r="I1506">
        <v>76.114999999999995</v>
      </c>
      <c r="J1506" s="1">
        <v>7.0105623453855515E-3</v>
      </c>
      <c r="K1506" s="1">
        <v>7.8955613577023506E-2</v>
      </c>
      <c r="L1506" s="1">
        <v>0.13112271540469975</v>
      </c>
      <c r="M1506" s="1">
        <v>0.11921670779235681</v>
      </c>
      <c r="N1506" s="1">
        <v>1.0982604196426452E-5</v>
      </c>
    </row>
    <row r="1507" spans="1:14" x14ac:dyDescent="0.35">
      <c r="A1507">
        <v>7820412</v>
      </c>
      <c r="B1507" t="s">
        <v>39</v>
      </c>
      <c r="C1507" t="s">
        <v>96</v>
      </c>
      <c r="D1507" t="s">
        <v>1477</v>
      </c>
      <c r="E1507" t="s">
        <v>2151</v>
      </c>
      <c r="F1507" s="6">
        <v>1.0443864229765013E-3</v>
      </c>
      <c r="G1507" t="s">
        <v>2152</v>
      </c>
      <c r="H1507" t="s">
        <v>1316</v>
      </c>
      <c r="I1507">
        <v>54.57</v>
      </c>
      <c r="J1507" s="1">
        <v>-6.6191084682941437E-2</v>
      </c>
      <c r="K1507" s="1">
        <v>3.4986945169712791E-2</v>
      </c>
      <c r="L1507" s="1">
        <v>7.8328981723237601E-2</v>
      </c>
      <c r="M1507" s="1">
        <v>5.7127938133618224E-2</v>
      </c>
      <c r="N1507" s="1">
        <v>-6.9129070164951887E-5</v>
      </c>
    </row>
    <row r="1508" spans="1:14" x14ac:dyDescent="0.35">
      <c r="A1508">
        <v>7820412</v>
      </c>
      <c r="B1508" t="s">
        <v>39</v>
      </c>
      <c r="C1508" t="s">
        <v>96</v>
      </c>
      <c r="D1508" t="s">
        <v>1477</v>
      </c>
      <c r="E1508" t="s">
        <v>2153</v>
      </c>
      <c r="F1508" s="6">
        <v>5.2219321148825064E-4</v>
      </c>
      <c r="G1508" t="s">
        <v>754</v>
      </c>
      <c r="H1508" t="s">
        <v>610</v>
      </c>
      <c r="I1508">
        <v>71.09</v>
      </c>
      <c r="J1508" s="1">
        <v>-2.596171572804451E-2</v>
      </c>
      <c r="K1508" s="1">
        <v>2.4281984334203654E-2</v>
      </c>
      <c r="L1508" s="1">
        <v>4.3812010443864229E-2</v>
      </c>
      <c r="M1508" s="1">
        <v>3.7180155064356235E-2</v>
      </c>
      <c r="N1508" s="1">
        <v>-1.3557031711772589E-5</v>
      </c>
    </row>
    <row r="1509" spans="1:14" x14ac:dyDescent="0.35">
      <c r="A1509">
        <v>7820412</v>
      </c>
      <c r="B1509" t="s">
        <v>39</v>
      </c>
      <c r="C1509" t="s">
        <v>96</v>
      </c>
      <c r="D1509" t="s">
        <v>1477</v>
      </c>
      <c r="E1509" t="s">
        <v>2154</v>
      </c>
      <c r="F1509" s="6">
        <v>2.6109660574412533E-3</v>
      </c>
      <c r="G1509" t="s">
        <v>607</v>
      </c>
      <c r="H1509" t="s">
        <v>325</v>
      </c>
      <c r="I1509">
        <v>59.424999999999997</v>
      </c>
      <c r="J1509" s="1">
        <v>-4.0269665420055389E-2</v>
      </c>
      <c r="K1509" s="1">
        <v>8.2245430809399472E-2</v>
      </c>
      <c r="L1509" s="1">
        <v>0.18772845953002612</v>
      </c>
      <c r="M1509" s="1">
        <v>0.15535248041775457</v>
      </c>
      <c r="N1509" s="1">
        <v>-1.051427295562804E-4</v>
      </c>
    </row>
    <row r="1510" spans="1:14" x14ac:dyDescent="0.35">
      <c r="A1510">
        <v>7820412</v>
      </c>
      <c r="B1510" t="s">
        <v>39</v>
      </c>
      <c r="C1510" t="s">
        <v>96</v>
      </c>
      <c r="D1510" t="s">
        <v>381</v>
      </c>
      <c r="E1510" t="s">
        <v>2155</v>
      </c>
      <c r="F1510" s="6">
        <v>1.0443864229765013E-3</v>
      </c>
      <c r="G1510" t="s">
        <v>2156</v>
      </c>
      <c r="H1510" t="s">
        <v>206</v>
      </c>
      <c r="I1510">
        <v>87.05</v>
      </c>
      <c r="J1510" s="1">
        <v>0.17648939788341522</v>
      </c>
      <c r="K1510" s="1">
        <v>7.1331592689295037E-2</v>
      </c>
      <c r="L1510" s="1">
        <v>0.10443864229765012</v>
      </c>
      <c r="M1510" s="1">
        <v>9.0966055847646055E-2</v>
      </c>
      <c r="N1510" s="1">
        <v>1.8432313094873652E-4</v>
      </c>
    </row>
    <row r="1511" spans="1:14" x14ac:dyDescent="0.35">
      <c r="A1511">
        <v>7820412</v>
      </c>
      <c r="B1511" t="s">
        <v>39</v>
      </c>
      <c r="C1511" t="s">
        <v>96</v>
      </c>
      <c r="D1511" t="s">
        <v>381</v>
      </c>
      <c r="E1511" t="s">
        <v>2157</v>
      </c>
      <c r="F1511" s="6">
        <v>2.6109660574412533E-3</v>
      </c>
      <c r="G1511" t="s">
        <v>2158</v>
      </c>
      <c r="H1511" t="s">
        <v>1060</v>
      </c>
      <c r="I1511">
        <v>62.760000000000005</v>
      </c>
      <c r="J1511" s="1">
        <v>0.10577858984470367</v>
      </c>
      <c r="K1511" s="1">
        <v>0.10835509138381201</v>
      </c>
      <c r="L1511" s="1">
        <v>0.24830287206266316</v>
      </c>
      <c r="M1511" s="1">
        <v>0.16396866641530169</v>
      </c>
      <c r="N1511" s="1">
        <v>2.7618430768852132E-4</v>
      </c>
    </row>
    <row r="1512" spans="1:14" x14ac:dyDescent="0.35">
      <c r="A1512">
        <v>7820412</v>
      </c>
      <c r="B1512" t="s">
        <v>39</v>
      </c>
      <c r="C1512" t="s">
        <v>96</v>
      </c>
      <c r="D1512" t="s">
        <v>381</v>
      </c>
      <c r="E1512" t="s">
        <v>2159</v>
      </c>
      <c r="F1512" s="6">
        <v>3.133159268929504E-3</v>
      </c>
      <c r="G1512" t="s">
        <v>1327</v>
      </c>
      <c r="H1512" t="s">
        <v>571</v>
      </c>
      <c r="I1512">
        <v>65.38</v>
      </c>
      <c r="J1512" s="1">
        <v>-9.5006100833415985E-2</v>
      </c>
      <c r="K1512" s="1">
        <v>0.12156657963446475</v>
      </c>
      <c r="L1512" s="1">
        <v>0.23216710182767622</v>
      </c>
      <c r="M1512" s="1">
        <v>0.20459530982273988</v>
      </c>
      <c r="N1512" s="1">
        <v>-2.976692454310684E-4</v>
      </c>
    </row>
    <row r="1513" spans="1:14" x14ac:dyDescent="0.35">
      <c r="A1513">
        <v>7820412</v>
      </c>
      <c r="B1513" t="s">
        <v>39</v>
      </c>
      <c r="C1513" t="s">
        <v>96</v>
      </c>
      <c r="D1513" t="s">
        <v>381</v>
      </c>
      <c r="E1513" t="s">
        <v>2160</v>
      </c>
      <c r="F1513" s="6">
        <v>2.6109660574412533E-3</v>
      </c>
      <c r="G1513" t="s">
        <v>602</v>
      </c>
      <c r="H1513" t="s">
        <v>622</v>
      </c>
      <c r="I1513">
        <v>64.69</v>
      </c>
      <c r="J1513" s="1">
        <v>-8.1442303955554962E-2</v>
      </c>
      <c r="K1513" s="1">
        <v>0.10913838120104438</v>
      </c>
      <c r="L1513" s="1">
        <v>0.19686684073107052</v>
      </c>
      <c r="M1513" s="1">
        <v>0.16892949594841303</v>
      </c>
      <c r="N1513" s="1">
        <v>-2.1264309126776753E-4</v>
      </c>
    </row>
    <row r="1514" spans="1:14" x14ac:dyDescent="0.35">
      <c r="A1514">
        <v>7820412</v>
      </c>
      <c r="B1514" t="s">
        <v>39</v>
      </c>
      <c r="C1514" t="s">
        <v>96</v>
      </c>
      <c r="D1514" t="s">
        <v>381</v>
      </c>
      <c r="E1514" t="s">
        <v>2161</v>
      </c>
      <c r="F1514" s="6">
        <v>4.1775456919060051E-3</v>
      </c>
      <c r="G1514" t="s">
        <v>658</v>
      </c>
      <c r="H1514" t="s">
        <v>587</v>
      </c>
      <c r="I1514">
        <v>64.990000000000009</v>
      </c>
      <c r="J1514" s="1">
        <v>-0.12107743322849274</v>
      </c>
      <c r="K1514" s="1">
        <v>0.16167101827676242</v>
      </c>
      <c r="L1514" s="1">
        <v>0.28073107049608353</v>
      </c>
      <c r="M1514" s="1">
        <v>0.27154046997389031</v>
      </c>
      <c r="N1514" s="1">
        <v>-5.0580650957072679E-4</v>
      </c>
    </row>
    <row r="1515" spans="1:14" x14ac:dyDescent="0.35">
      <c r="A1515">
        <v>7820412</v>
      </c>
      <c r="B1515" t="s">
        <v>39</v>
      </c>
      <c r="C1515" t="s">
        <v>96</v>
      </c>
      <c r="D1515" t="s">
        <v>381</v>
      </c>
      <c r="E1515" t="s">
        <v>805</v>
      </c>
      <c r="F1515" s="6">
        <v>5.2219321148825064E-4</v>
      </c>
      <c r="G1515" t="s">
        <v>602</v>
      </c>
      <c r="H1515" t="s">
        <v>806</v>
      </c>
      <c r="I1515">
        <v>68.754999999999995</v>
      </c>
      <c r="J1515" s="1">
        <v>5.9768155217170715E-2</v>
      </c>
      <c r="K1515" s="1">
        <v>2.1827676240208874E-2</v>
      </c>
      <c r="L1515" s="1">
        <v>4.647519582245431E-2</v>
      </c>
      <c r="M1515" s="1">
        <v>3.5874672035635609E-2</v>
      </c>
      <c r="N1515" s="1">
        <v>3.1210524917582621E-5</v>
      </c>
    </row>
    <row r="1516" spans="1:14" x14ac:dyDescent="0.35">
      <c r="A1516">
        <v>7820412</v>
      </c>
      <c r="B1516" t="s">
        <v>39</v>
      </c>
      <c r="C1516" t="s">
        <v>96</v>
      </c>
      <c r="D1516" t="s">
        <v>381</v>
      </c>
      <c r="E1516" t="s">
        <v>2162</v>
      </c>
      <c r="F1516" s="6">
        <v>5.2219321148825064E-4</v>
      </c>
      <c r="G1516" t="s">
        <v>843</v>
      </c>
      <c r="H1516" t="s">
        <v>1042</v>
      </c>
      <c r="I1516">
        <v>85.954999999999984</v>
      </c>
      <c r="J1516" s="1">
        <v>0.1364971250295639</v>
      </c>
      <c r="K1516" s="1">
        <v>4.1148825065274147E-2</v>
      </c>
      <c r="L1516" s="1">
        <v>5.0704960835509134E-2</v>
      </c>
      <c r="M1516" s="1">
        <v>4.4856397663644333E-2</v>
      </c>
      <c r="N1516" s="1">
        <v>7.127787207810125E-5</v>
      </c>
    </row>
    <row r="1517" spans="1:14" x14ac:dyDescent="0.35">
      <c r="A1517">
        <v>7820412</v>
      </c>
      <c r="B1517" t="s">
        <v>39</v>
      </c>
      <c r="C1517" t="s">
        <v>96</v>
      </c>
      <c r="D1517" t="s">
        <v>381</v>
      </c>
      <c r="E1517" t="s">
        <v>1827</v>
      </c>
      <c r="F1517" s="6">
        <v>1.0443864229765013E-3</v>
      </c>
      <c r="G1517" t="s">
        <v>1828</v>
      </c>
      <c r="H1517" t="s">
        <v>1026</v>
      </c>
      <c r="I1517">
        <v>55.02</v>
      </c>
      <c r="J1517" s="1">
        <v>-0.1405927836894989</v>
      </c>
      <c r="K1517" s="1">
        <v>4.1357702349869449E-2</v>
      </c>
      <c r="L1517" s="1">
        <v>7.0600522193211473E-2</v>
      </c>
      <c r="M1517" s="1">
        <v>5.7545690312398007E-2</v>
      </c>
      <c r="N1517" s="1">
        <v>-1.4683319445378475E-4</v>
      </c>
    </row>
    <row r="1518" spans="1:14" x14ac:dyDescent="0.35">
      <c r="A1518">
        <v>7820412</v>
      </c>
      <c r="B1518" t="s">
        <v>39</v>
      </c>
      <c r="C1518" t="s">
        <v>96</v>
      </c>
      <c r="D1518" t="s">
        <v>381</v>
      </c>
      <c r="E1518" t="s">
        <v>2163</v>
      </c>
      <c r="F1518" s="6">
        <v>1.0443864229765013E-3</v>
      </c>
      <c r="G1518" t="s">
        <v>375</v>
      </c>
      <c r="H1518" t="s">
        <v>206</v>
      </c>
      <c r="I1518">
        <v>82.29</v>
      </c>
      <c r="J1518" s="1">
        <v>0.19982767105102539</v>
      </c>
      <c r="K1518" s="1">
        <v>5.8172323759791124E-2</v>
      </c>
      <c r="L1518" s="1">
        <v>0.10443864229765012</v>
      </c>
      <c r="M1518" s="1">
        <v>8.5953005798180479E-2</v>
      </c>
      <c r="N1518" s="1">
        <v>2.0869730658070536E-4</v>
      </c>
    </row>
    <row r="1519" spans="1:14" x14ac:dyDescent="0.35">
      <c r="A1519">
        <v>7820412</v>
      </c>
      <c r="B1519" t="s">
        <v>39</v>
      </c>
      <c r="C1519" t="s">
        <v>96</v>
      </c>
      <c r="D1519" t="s">
        <v>381</v>
      </c>
      <c r="E1519" t="s">
        <v>1795</v>
      </c>
      <c r="F1519" s="6">
        <v>1.0443864229765013E-3</v>
      </c>
      <c r="G1519" t="s">
        <v>330</v>
      </c>
      <c r="H1519" t="s">
        <v>831</v>
      </c>
      <c r="I1519">
        <v>75.935000000000002</v>
      </c>
      <c r="J1519" s="1">
        <v>6.9036312401294708E-2</v>
      </c>
      <c r="K1519" s="1">
        <v>5.0861618798955614E-2</v>
      </c>
      <c r="L1519" s="1">
        <v>9.535248041775457E-2</v>
      </c>
      <c r="M1519" s="1">
        <v>7.9373368146214096E-2</v>
      </c>
      <c r="N1519" s="1">
        <v>7.2100587364276456E-5</v>
      </c>
    </row>
    <row r="1520" spans="1:14" x14ac:dyDescent="0.35">
      <c r="A1520">
        <v>7820412</v>
      </c>
      <c r="B1520" t="s">
        <v>39</v>
      </c>
      <c r="C1520" t="s">
        <v>96</v>
      </c>
      <c r="D1520" t="s">
        <v>381</v>
      </c>
      <c r="E1520" t="s">
        <v>2164</v>
      </c>
      <c r="F1520" s="6">
        <v>3.6553524804177544E-3</v>
      </c>
      <c r="G1520" t="s">
        <v>551</v>
      </c>
      <c r="H1520" t="s">
        <v>543</v>
      </c>
      <c r="I1520">
        <v>66.544999999999987</v>
      </c>
      <c r="J1520" s="1">
        <v>-3.8052733987569809E-2</v>
      </c>
      <c r="K1520" s="1">
        <v>0.14438642297650131</v>
      </c>
      <c r="L1520" s="1">
        <v>0.28182767624020882</v>
      </c>
      <c r="M1520" s="1">
        <v>0.24344646961819719</v>
      </c>
      <c r="N1520" s="1">
        <v>-1.3909615556814028E-4</v>
      </c>
    </row>
    <row r="1521" spans="1:14" x14ac:dyDescent="0.35">
      <c r="A1521">
        <v>7820412</v>
      </c>
      <c r="B1521" t="s">
        <v>39</v>
      </c>
      <c r="C1521" t="s">
        <v>96</v>
      </c>
      <c r="D1521" t="s">
        <v>381</v>
      </c>
      <c r="E1521" t="s">
        <v>2165</v>
      </c>
      <c r="F1521" s="6">
        <v>6.7885117493472584E-3</v>
      </c>
      <c r="G1521" t="s">
        <v>2166</v>
      </c>
      <c r="H1521" t="s">
        <v>680</v>
      </c>
      <c r="I1521">
        <v>64.305000000000007</v>
      </c>
      <c r="J1521" s="1">
        <v>-5.0556100904941559E-2</v>
      </c>
      <c r="K1521" s="1">
        <v>0.25185378590078328</v>
      </c>
      <c r="L1521" s="1">
        <v>0.54240208877284601</v>
      </c>
      <c r="M1521" s="1">
        <v>0.43718016701641033</v>
      </c>
      <c r="N1521" s="1">
        <v>-3.4320068499438136E-4</v>
      </c>
    </row>
    <row r="1522" spans="1:14" x14ac:dyDescent="0.35">
      <c r="A1522">
        <v>7820412</v>
      </c>
      <c r="B1522" t="s">
        <v>39</v>
      </c>
      <c r="C1522" t="s">
        <v>96</v>
      </c>
      <c r="D1522" t="s">
        <v>381</v>
      </c>
      <c r="E1522" t="s">
        <v>2167</v>
      </c>
      <c r="F1522" s="6">
        <v>5.2219321148825064E-4</v>
      </c>
      <c r="G1522" t="s">
        <v>1276</v>
      </c>
      <c r="H1522" t="s">
        <v>590</v>
      </c>
      <c r="I1522">
        <v>53.37</v>
      </c>
      <c r="J1522" s="1">
        <v>-7.8279450535774231E-2</v>
      </c>
      <c r="K1522" s="1">
        <v>2.1044386422976499E-2</v>
      </c>
      <c r="L1522" s="1">
        <v>4.0313315926892954E-2</v>
      </c>
      <c r="M1522" s="1">
        <v>2.7885118290276189E-2</v>
      </c>
      <c r="N1522" s="1">
        <v>-4.0876997668811605E-5</v>
      </c>
    </row>
    <row r="1523" spans="1:14" x14ac:dyDescent="0.35">
      <c r="A1523">
        <v>7820412</v>
      </c>
      <c r="B1523" t="s">
        <v>39</v>
      </c>
      <c r="C1523" t="s">
        <v>96</v>
      </c>
      <c r="D1523" t="s">
        <v>1688</v>
      </c>
      <c r="E1523" t="s">
        <v>2168</v>
      </c>
      <c r="F1523" s="6">
        <v>5.2219321148825064E-4</v>
      </c>
      <c r="G1523" t="s">
        <v>206</v>
      </c>
      <c r="H1523" t="s">
        <v>313</v>
      </c>
      <c r="I1523">
        <v>96.674999999999997</v>
      </c>
      <c r="J1523" s="1">
        <v>2.7275117114186287E-2</v>
      </c>
      <c r="K1523" s="1">
        <v>5.2219321148825062E-2</v>
      </c>
      <c r="L1523" s="1">
        <v>5.0966057441253258E-2</v>
      </c>
      <c r="M1523" s="1">
        <v>5.0496081957306621E-2</v>
      </c>
      <c r="N1523" s="1">
        <v>1.4242880999575084E-5</v>
      </c>
    </row>
    <row r="1524" spans="1:14" x14ac:dyDescent="0.35">
      <c r="A1524">
        <v>7820412</v>
      </c>
      <c r="B1524" t="s">
        <v>39</v>
      </c>
      <c r="C1524" t="s">
        <v>96</v>
      </c>
      <c r="D1524" t="s">
        <v>1688</v>
      </c>
      <c r="E1524" t="s">
        <v>2169</v>
      </c>
      <c r="F1524" s="6">
        <v>5.2219321148825064E-4</v>
      </c>
      <c r="G1524" t="s">
        <v>1042</v>
      </c>
      <c r="H1524" t="s">
        <v>1866</v>
      </c>
      <c r="I1524">
        <v>92.17</v>
      </c>
      <c r="J1524" s="1">
        <v>4.1139908134937286E-2</v>
      </c>
      <c r="K1524" s="1">
        <v>5.0704960835509134E-2</v>
      </c>
      <c r="L1524" s="1">
        <v>4.9556135770234988E-2</v>
      </c>
      <c r="M1524" s="1">
        <v>4.809399398126428E-2</v>
      </c>
      <c r="N1524" s="1">
        <v>2.148298074931451E-5</v>
      </c>
    </row>
    <row r="1525" spans="1:14" x14ac:dyDescent="0.35">
      <c r="A1525">
        <v>7820412</v>
      </c>
      <c r="B1525" t="s">
        <v>39</v>
      </c>
      <c r="C1525" t="s">
        <v>96</v>
      </c>
      <c r="D1525" t="s">
        <v>2170</v>
      </c>
      <c r="E1525" t="s">
        <v>2171</v>
      </c>
      <c r="F1525" s="6">
        <v>5.2219321148825064E-4</v>
      </c>
      <c r="G1525" t="s">
        <v>777</v>
      </c>
      <c r="H1525" t="s">
        <v>206</v>
      </c>
      <c r="I1525">
        <v>89.990000000000009</v>
      </c>
      <c r="J1525" s="1">
        <v>0</v>
      </c>
      <c r="K1525" s="1">
        <v>3.9947780678851172E-2</v>
      </c>
      <c r="L1525" s="1">
        <v>5.2219321148825062E-2</v>
      </c>
      <c r="M1525" s="1">
        <v>4.4908616187989553E-2</v>
      </c>
      <c r="N1525" s="1">
        <v>0</v>
      </c>
    </row>
    <row r="1526" spans="1:14" x14ac:dyDescent="0.35">
      <c r="A1526">
        <v>7820412</v>
      </c>
      <c r="B1526" t="s">
        <v>39</v>
      </c>
      <c r="C1526" t="s">
        <v>96</v>
      </c>
      <c r="D1526" t="s">
        <v>643</v>
      </c>
      <c r="E1526" t="s">
        <v>1307</v>
      </c>
      <c r="F1526" s="6">
        <v>3.133159268929504E-3</v>
      </c>
      <c r="G1526" t="s">
        <v>2172</v>
      </c>
      <c r="H1526" t="s">
        <v>1696</v>
      </c>
      <c r="I1526">
        <v>67.165000000000006</v>
      </c>
      <c r="J1526" s="1">
        <v>0.19337598979473114</v>
      </c>
      <c r="K1526" s="1">
        <v>0.1503916449086162</v>
      </c>
      <c r="L1526" s="1">
        <v>0.22621409921671021</v>
      </c>
      <c r="M1526" s="1">
        <v>0.21054829331041938</v>
      </c>
      <c r="N1526" s="1">
        <v>6.05877774813779E-4</v>
      </c>
    </row>
    <row r="1527" spans="1:14" x14ac:dyDescent="0.35">
      <c r="A1527">
        <v>7820412</v>
      </c>
      <c r="B1527" t="s">
        <v>39</v>
      </c>
      <c r="C1527" t="s">
        <v>96</v>
      </c>
      <c r="D1527" t="s">
        <v>643</v>
      </c>
      <c r="E1527" t="s">
        <v>2173</v>
      </c>
      <c r="F1527" s="6">
        <v>1.0443864229765013E-3</v>
      </c>
      <c r="G1527" t="s">
        <v>452</v>
      </c>
      <c r="H1527" t="s">
        <v>933</v>
      </c>
      <c r="I1527">
        <v>60.844999999999999</v>
      </c>
      <c r="J1527" s="1">
        <v>-0.25119844079017639</v>
      </c>
      <c r="K1527" s="1">
        <v>5.2741514360313317E-2</v>
      </c>
      <c r="L1527" s="1">
        <v>6.2872062663185374E-2</v>
      </c>
      <c r="M1527" s="1">
        <v>6.3603134752876142E-2</v>
      </c>
      <c r="N1527" s="1">
        <v>-2.6234824103412677E-4</v>
      </c>
    </row>
    <row r="1528" spans="1:14" x14ac:dyDescent="0.35">
      <c r="A1528">
        <v>7820412</v>
      </c>
      <c r="B1528" t="s">
        <v>39</v>
      </c>
      <c r="C1528" t="s">
        <v>96</v>
      </c>
      <c r="D1528" t="s">
        <v>643</v>
      </c>
      <c r="E1528" t="s">
        <v>2174</v>
      </c>
      <c r="F1528" s="6">
        <v>1.566579634464752E-3</v>
      </c>
      <c r="G1528" t="s">
        <v>1659</v>
      </c>
      <c r="H1528" t="s">
        <v>1622</v>
      </c>
      <c r="I1528">
        <v>70.935000000000002</v>
      </c>
      <c r="J1528" s="1">
        <v>-0.1975037008523941</v>
      </c>
      <c r="K1528" s="1">
        <v>0.11060052219321148</v>
      </c>
      <c r="L1528" s="1">
        <v>0.11122715404699739</v>
      </c>
      <c r="M1528" s="1">
        <v>0.11122715404699739</v>
      </c>
      <c r="N1528" s="1">
        <v>-3.0940527548677929E-4</v>
      </c>
    </row>
    <row r="1529" spans="1:14" x14ac:dyDescent="0.35">
      <c r="A1529">
        <v>7820412</v>
      </c>
      <c r="B1529" t="s">
        <v>39</v>
      </c>
      <c r="C1529" t="s">
        <v>96</v>
      </c>
      <c r="D1529" t="s">
        <v>643</v>
      </c>
      <c r="E1529" t="s">
        <v>1288</v>
      </c>
      <c r="F1529" s="6">
        <v>1.0443864229765013E-3</v>
      </c>
      <c r="G1529" t="s">
        <v>717</v>
      </c>
      <c r="H1529" t="s">
        <v>720</v>
      </c>
      <c r="I1529">
        <v>60.51</v>
      </c>
      <c r="J1529" s="1">
        <v>-0.16197817027568817</v>
      </c>
      <c r="K1529" s="1">
        <v>5.6710182767624018E-2</v>
      </c>
      <c r="L1529" s="1">
        <v>7.248041775456919E-2</v>
      </c>
      <c r="M1529" s="1">
        <v>6.3185378590078334E-2</v>
      </c>
      <c r="N1529" s="1">
        <v>-1.691678018545046E-4</v>
      </c>
    </row>
    <row r="1530" spans="1:14" x14ac:dyDescent="0.35">
      <c r="A1530">
        <v>7820412</v>
      </c>
      <c r="B1530" t="s">
        <v>39</v>
      </c>
      <c r="C1530" t="s">
        <v>96</v>
      </c>
      <c r="D1530" t="s">
        <v>643</v>
      </c>
      <c r="E1530" t="s">
        <v>2175</v>
      </c>
      <c r="F1530" s="6">
        <v>3.6553524804177544E-3</v>
      </c>
      <c r="G1530" t="s">
        <v>693</v>
      </c>
      <c r="H1530" t="s">
        <v>342</v>
      </c>
      <c r="I1530">
        <v>66.06</v>
      </c>
      <c r="J1530" s="1">
        <v>-0.12944358587265015</v>
      </c>
      <c r="K1530" s="1">
        <v>0.16120104438642296</v>
      </c>
      <c r="L1530" s="1">
        <v>0.25477806788511748</v>
      </c>
      <c r="M1530" s="1">
        <v>0.24161879337798831</v>
      </c>
      <c r="N1530" s="1">
        <v>-4.7316193269376032E-4</v>
      </c>
    </row>
    <row r="1531" spans="1:14" x14ac:dyDescent="0.35">
      <c r="A1531">
        <v>7820412</v>
      </c>
      <c r="B1531" t="s">
        <v>39</v>
      </c>
      <c r="C1531" t="s">
        <v>96</v>
      </c>
      <c r="D1531" t="s">
        <v>643</v>
      </c>
      <c r="E1531" t="s">
        <v>2176</v>
      </c>
      <c r="F1531" s="6">
        <v>2.0887728459530026E-3</v>
      </c>
      <c r="G1531" t="s">
        <v>1316</v>
      </c>
      <c r="H1531" t="s">
        <v>988</v>
      </c>
      <c r="I1531">
        <v>80.8</v>
      </c>
      <c r="J1531" s="1">
        <v>-0.14575411379337311</v>
      </c>
      <c r="K1531" s="1">
        <v>0.1566579634464752</v>
      </c>
      <c r="L1531" s="1">
        <v>0.1629242819843342</v>
      </c>
      <c r="M1531" s="1">
        <v>0.16877285232743144</v>
      </c>
      <c r="N1531" s="1">
        <v>-3.0444723507754175E-4</v>
      </c>
    </row>
    <row r="1532" spans="1:14" x14ac:dyDescent="0.35">
      <c r="A1532">
        <v>7820412</v>
      </c>
      <c r="B1532" t="s">
        <v>39</v>
      </c>
      <c r="C1532" t="s">
        <v>96</v>
      </c>
      <c r="D1532" t="s">
        <v>643</v>
      </c>
      <c r="E1532" t="s">
        <v>1289</v>
      </c>
      <c r="F1532" s="6">
        <v>2.0887728459530026E-3</v>
      </c>
      <c r="G1532" t="s">
        <v>1280</v>
      </c>
      <c r="H1532" t="s">
        <v>241</v>
      </c>
      <c r="I1532">
        <v>76.040000000000006</v>
      </c>
      <c r="J1532" s="1">
        <v>-1.4386860653758049E-2</v>
      </c>
      <c r="K1532" s="1">
        <v>0.12114882506527415</v>
      </c>
      <c r="L1532" s="1">
        <v>0.1702349869451697</v>
      </c>
      <c r="M1532" s="1">
        <v>0.15874673629242819</v>
      </c>
      <c r="N1532" s="1">
        <v>-3.0050883872079475E-5</v>
      </c>
    </row>
    <row r="1533" spans="1:14" x14ac:dyDescent="0.35">
      <c r="A1533">
        <v>7820412</v>
      </c>
      <c r="B1533" t="s">
        <v>39</v>
      </c>
      <c r="C1533" t="s">
        <v>96</v>
      </c>
      <c r="D1533" t="s">
        <v>643</v>
      </c>
      <c r="E1533" t="s">
        <v>644</v>
      </c>
      <c r="F1533" s="6">
        <v>3.6553524804177544E-3</v>
      </c>
      <c r="G1533" t="s">
        <v>645</v>
      </c>
      <c r="H1533" t="s">
        <v>365</v>
      </c>
      <c r="I1533">
        <v>75.179999999999993</v>
      </c>
      <c r="J1533" s="1">
        <v>-1.295854989439249E-2</v>
      </c>
      <c r="K1533" s="1">
        <v>0.1889817232375979</v>
      </c>
      <c r="L1533" s="1">
        <v>0.31253263707571799</v>
      </c>
      <c r="M1533" s="1">
        <v>0.27451696570174811</v>
      </c>
      <c r="N1533" s="1">
        <v>-4.7368067499084817E-5</v>
      </c>
    </row>
    <row r="1534" spans="1:14" x14ac:dyDescent="0.35">
      <c r="A1534">
        <v>7820412</v>
      </c>
      <c r="B1534" t="s">
        <v>39</v>
      </c>
      <c r="C1534" t="s">
        <v>96</v>
      </c>
      <c r="D1534" t="s">
        <v>643</v>
      </c>
      <c r="E1534" t="s">
        <v>2177</v>
      </c>
      <c r="F1534" s="6">
        <v>1.0443864229765013E-3</v>
      </c>
      <c r="G1534" t="s">
        <v>933</v>
      </c>
      <c r="H1534" t="s">
        <v>1269</v>
      </c>
      <c r="I1534">
        <v>66.265000000000001</v>
      </c>
      <c r="J1534" s="1">
        <v>-0.22322589159011841</v>
      </c>
      <c r="K1534" s="1">
        <v>6.2872062663185374E-2</v>
      </c>
      <c r="L1534" s="1">
        <v>6.2349869451697126E-2</v>
      </c>
      <c r="M1534" s="1">
        <v>6.9242823030556455E-2</v>
      </c>
      <c r="N1534" s="1">
        <v>-2.3313409043354403E-4</v>
      </c>
    </row>
    <row r="1535" spans="1:14" x14ac:dyDescent="0.35">
      <c r="A1535">
        <v>7820412</v>
      </c>
      <c r="B1535" t="s">
        <v>39</v>
      </c>
      <c r="C1535" t="s">
        <v>96</v>
      </c>
      <c r="D1535" t="s">
        <v>643</v>
      </c>
      <c r="E1535" t="s">
        <v>1290</v>
      </c>
      <c r="F1535" s="6">
        <v>2.0887728459530026E-3</v>
      </c>
      <c r="G1535" t="s">
        <v>496</v>
      </c>
      <c r="H1535" t="s">
        <v>1185</v>
      </c>
      <c r="I1535">
        <v>69.61</v>
      </c>
      <c r="J1535" s="1">
        <v>-5.8035485446453094E-2</v>
      </c>
      <c r="K1535" s="1">
        <v>0.12052219321148826</v>
      </c>
      <c r="L1535" s="1">
        <v>0.17127937336814622</v>
      </c>
      <c r="M1535" s="1">
        <v>0.14537858689111455</v>
      </c>
      <c r="N1535" s="1">
        <v>-1.2122294610225189E-4</v>
      </c>
    </row>
    <row r="1536" spans="1:14" x14ac:dyDescent="0.35">
      <c r="A1536">
        <v>7820412</v>
      </c>
      <c r="B1536" t="s">
        <v>39</v>
      </c>
      <c r="C1536" t="s">
        <v>96</v>
      </c>
      <c r="D1536" t="s">
        <v>643</v>
      </c>
      <c r="E1536" t="s">
        <v>1291</v>
      </c>
      <c r="F1536" s="6">
        <v>1.0443864229765013E-3</v>
      </c>
      <c r="G1536" t="s">
        <v>1292</v>
      </c>
      <c r="H1536" t="s">
        <v>178</v>
      </c>
      <c r="I1536">
        <v>78.290000000000006</v>
      </c>
      <c r="J1536" s="1">
        <v>-0.15386749804019928</v>
      </c>
      <c r="K1536" s="1">
        <v>7.2062663185378587E-2</v>
      </c>
      <c r="L1536" s="1">
        <v>7.66579634464752E-2</v>
      </c>
      <c r="M1536" s="1">
        <v>8.177546010627447E-2</v>
      </c>
      <c r="N1536" s="1">
        <v>-1.6069712589054754E-4</v>
      </c>
    </row>
    <row r="1537" spans="1:14" x14ac:dyDescent="0.35">
      <c r="A1537">
        <v>7820412</v>
      </c>
      <c r="B1537" t="s">
        <v>39</v>
      </c>
      <c r="C1537" t="s">
        <v>96</v>
      </c>
      <c r="D1537" t="s">
        <v>643</v>
      </c>
      <c r="E1537" t="s">
        <v>834</v>
      </c>
      <c r="F1537" s="6">
        <v>5.2219321148825064E-4</v>
      </c>
      <c r="G1537" t="s">
        <v>463</v>
      </c>
      <c r="H1537" t="s">
        <v>795</v>
      </c>
      <c r="I1537">
        <v>63.614999999999995</v>
      </c>
      <c r="J1537" s="1">
        <v>-0.11697074770927429</v>
      </c>
      <c r="K1537" s="1">
        <v>2.9712793733681461E-2</v>
      </c>
      <c r="L1537" s="1">
        <v>4.3446475195822454E-2</v>
      </c>
      <c r="M1537" s="1">
        <v>3.3263707970203366E-2</v>
      </c>
      <c r="N1537" s="1">
        <v>-6.1081330396487886E-5</v>
      </c>
    </row>
    <row r="1538" spans="1:14" x14ac:dyDescent="0.35">
      <c r="A1538">
        <v>7820412</v>
      </c>
      <c r="B1538" t="s">
        <v>39</v>
      </c>
      <c r="C1538" t="s">
        <v>96</v>
      </c>
      <c r="D1538" t="s">
        <v>643</v>
      </c>
      <c r="E1538" t="s">
        <v>2178</v>
      </c>
      <c r="F1538" s="6">
        <v>1.0443864229765013E-3</v>
      </c>
      <c r="G1538" t="s">
        <v>144</v>
      </c>
      <c r="H1538" t="s">
        <v>1055</v>
      </c>
      <c r="I1538">
        <v>83.575000000000003</v>
      </c>
      <c r="J1538" s="1">
        <v>-2.98636294901371E-2</v>
      </c>
      <c r="K1538" s="1">
        <v>8.0313315926892948E-2</v>
      </c>
      <c r="L1538" s="1">
        <v>9.1174934725848561E-2</v>
      </c>
      <c r="M1538" s="1">
        <v>8.7415140415918732E-2</v>
      </c>
      <c r="N1538" s="1">
        <v>-3.1189169180299844E-5</v>
      </c>
    </row>
    <row r="1539" spans="1:14" x14ac:dyDescent="0.35">
      <c r="A1539">
        <v>7820412</v>
      </c>
      <c r="B1539" t="s">
        <v>39</v>
      </c>
      <c r="C1539" t="s">
        <v>96</v>
      </c>
      <c r="D1539" t="s">
        <v>643</v>
      </c>
      <c r="E1539" t="s">
        <v>1293</v>
      </c>
      <c r="F1539" s="6">
        <v>1.0443864229765013E-3</v>
      </c>
      <c r="G1539" t="s">
        <v>1294</v>
      </c>
      <c r="H1539" t="s">
        <v>436</v>
      </c>
      <c r="I1539">
        <v>75</v>
      </c>
      <c r="J1539" s="1">
        <v>-2.5686498731374741E-2</v>
      </c>
      <c r="K1539" s="1">
        <v>6.8825065274151442E-2</v>
      </c>
      <c r="L1539" s="1">
        <v>8.6057441253263714E-2</v>
      </c>
      <c r="M1539" s="1">
        <v>7.8328981723237601E-2</v>
      </c>
      <c r="N1539" s="1">
        <v>-2.6826630528850903E-5</v>
      </c>
    </row>
    <row r="1540" spans="1:14" x14ac:dyDescent="0.35">
      <c r="A1540">
        <v>7820412</v>
      </c>
      <c r="B1540" t="s">
        <v>39</v>
      </c>
      <c r="C1540" t="s">
        <v>96</v>
      </c>
      <c r="D1540" t="s">
        <v>643</v>
      </c>
      <c r="E1540" t="s">
        <v>2179</v>
      </c>
      <c r="F1540" s="6">
        <v>5.2219321148825064E-4</v>
      </c>
      <c r="G1540" t="s">
        <v>300</v>
      </c>
      <c r="H1540" t="s">
        <v>856</v>
      </c>
      <c r="I1540">
        <v>76.75</v>
      </c>
      <c r="J1540" s="1">
        <v>6.0379628092050552E-2</v>
      </c>
      <c r="K1540" s="1">
        <v>3.4360313315926892E-2</v>
      </c>
      <c r="L1540" s="1">
        <v>4.7728459530026114E-2</v>
      </c>
      <c r="M1540" s="1">
        <v>4.0052217727541611E-2</v>
      </c>
      <c r="N1540" s="1">
        <v>3.1529831901854074E-5</v>
      </c>
    </row>
    <row r="1541" spans="1:14" x14ac:dyDescent="0.35">
      <c r="A1541">
        <v>7820412</v>
      </c>
      <c r="B1541" t="s">
        <v>39</v>
      </c>
      <c r="C1541" t="s">
        <v>96</v>
      </c>
      <c r="D1541" t="s">
        <v>643</v>
      </c>
      <c r="E1541" t="s">
        <v>186</v>
      </c>
      <c r="F1541" s="6">
        <v>2.0887728459530026E-3</v>
      </c>
      <c r="G1541" t="s">
        <v>178</v>
      </c>
      <c r="H1541" t="s">
        <v>345</v>
      </c>
      <c r="I1541">
        <v>71.444999999999993</v>
      </c>
      <c r="J1541" s="1">
        <v>-7.9901143908500671E-2</v>
      </c>
      <c r="K1541" s="1">
        <v>0.1533159268929504</v>
      </c>
      <c r="L1541" s="1">
        <v>0.15999999999999998</v>
      </c>
      <c r="M1541" s="1">
        <v>0.1491383843882588</v>
      </c>
      <c r="N1541" s="1">
        <v>-1.6689533975665935E-4</v>
      </c>
    </row>
    <row r="1542" spans="1:14" x14ac:dyDescent="0.35">
      <c r="A1542">
        <v>7820412</v>
      </c>
      <c r="B1542" t="s">
        <v>39</v>
      </c>
      <c r="C1542" t="s">
        <v>96</v>
      </c>
      <c r="D1542" t="s">
        <v>643</v>
      </c>
      <c r="E1542" t="s">
        <v>2180</v>
      </c>
      <c r="F1542" s="6">
        <v>2.0887728459530026E-3</v>
      </c>
      <c r="G1542" t="s">
        <v>300</v>
      </c>
      <c r="H1542" t="s">
        <v>389</v>
      </c>
      <c r="I1542">
        <v>70.555000000000007</v>
      </c>
      <c r="J1542" s="1">
        <v>-0.15566490590572357</v>
      </c>
      <c r="K1542" s="1">
        <v>0.13744125326370757</v>
      </c>
      <c r="L1542" s="1">
        <v>0.1466318537859008</v>
      </c>
      <c r="M1542" s="1">
        <v>0.14725848563968669</v>
      </c>
      <c r="N1542" s="1">
        <v>-3.2514862852370458E-4</v>
      </c>
    </row>
    <row r="1543" spans="1:14" x14ac:dyDescent="0.35">
      <c r="A1543">
        <v>7820412</v>
      </c>
      <c r="B1543" t="s">
        <v>39</v>
      </c>
      <c r="C1543" t="s">
        <v>96</v>
      </c>
      <c r="D1543" t="s">
        <v>261</v>
      </c>
      <c r="E1543" t="s">
        <v>262</v>
      </c>
      <c r="F1543" s="6">
        <v>1.0443864229765013E-3</v>
      </c>
      <c r="G1543" t="s">
        <v>263</v>
      </c>
      <c r="H1543" t="s">
        <v>264</v>
      </c>
      <c r="I1543">
        <v>74.984999999999999</v>
      </c>
      <c r="J1543" s="1">
        <v>-3.7645359407179058E-4</v>
      </c>
      <c r="K1543" s="1">
        <v>5.5143603133159268E-2</v>
      </c>
      <c r="L1543" s="1">
        <v>8.8981723237597912E-2</v>
      </c>
      <c r="M1543" s="1">
        <v>7.8224544674547161E-2</v>
      </c>
      <c r="N1543" s="1">
        <v>-3.9316302252928517E-7</v>
      </c>
    </row>
    <row r="1544" spans="1:14" x14ac:dyDescent="0.35">
      <c r="A1544">
        <v>7820412</v>
      </c>
      <c r="B1544" t="s">
        <v>39</v>
      </c>
      <c r="C1544" t="s">
        <v>96</v>
      </c>
      <c r="D1544" t="s">
        <v>261</v>
      </c>
      <c r="E1544" t="s">
        <v>2181</v>
      </c>
      <c r="F1544" s="6">
        <v>4.6997389033942563E-3</v>
      </c>
      <c r="G1544" t="s">
        <v>551</v>
      </c>
      <c r="H1544" t="s">
        <v>909</v>
      </c>
      <c r="I1544">
        <v>70.36</v>
      </c>
      <c r="J1544" s="1">
        <v>5.6454252451658249E-2</v>
      </c>
      <c r="K1544" s="1">
        <v>0.18563968668407313</v>
      </c>
      <c r="L1544" s="1">
        <v>0.38631853785900788</v>
      </c>
      <c r="M1544" s="1">
        <v>0.3303916592510811</v>
      </c>
      <c r="N1544" s="1">
        <v>2.6532024650909882E-4</v>
      </c>
    </row>
    <row r="1545" spans="1:14" x14ac:dyDescent="0.35">
      <c r="A1545">
        <v>7820412</v>
      </c>
      <c r="B1545" t="s">
        <v>39</v>
      </c>
      <c r="C1545" t="s">
        <v>96</v>
      </c>
      <c r="D1545" t="s">
        <v>850</v>
      </c>
      <c r="E1545" t="s">
        <v>851</v>
      </c>
      <c r="F1545" s="6">
        <v>1.566579634464752E-3</v>
      </c>
      <c r="G1545" t="s">
        <v>288</v>
      </c>
      <c r="H1545" t="s">
        <v>852</v>
      </c>
      <c r="I1545">
        <v>70.174999999999997</v>
      </c>
      <c r="J1545" s="1">
        <v>-6.7233622074127197E-2</v>
      </c>
      <c r="K1545" s="1">
        <v>7.2375979112271546E-2</v>
      </c>
      <c r="L1545" s="1">
        <v>0.12172323759791123</v>
      </c>
      <c r="M1545" s="1">
        <v>0.10997388555860395</v>
      </c>
      <c r="N1545" s="1">
        <v>-1.0532682309262746E-4</v>
      </c>
    </row>
    <row r="1546" spans="1:14" x14ac:dyDescent="0.35">
      <c r="A1546">
        <v>7820412</v>
      </c>
      <c r="B1546" t="s">
        <v>39</v>
      </c>
      <c r="C1546" t="s">
        <v>96</v>
      </c>
      <c r="D1546" t="s">
        <v>1166</v>
      </c>
      <c r="E1546" t="s">
        <v>1167</v>
      </c>
      <c r="F1546" s="6">
        <v>5.2219321148825064E-4</v>
      </c>
      <c r="G1546" t="s">
        <v>308</v>
      </c>
      <c r="H1546" t="s">
        <v>741</v>
      </c>
      <c r="I1546">
        <v>82.064999999999998</v>
      </c>
      <c r="J1546" s="1">
        <v>8.536665141582489E-2</v>
      </c>
      <c r="K1546" s="1">
        <v>3.7493472584856392E-2</v>
      </c>
      <c r="L1546" s="1">
        <v>4.548302872062663E-2</v>
      </c>
      <c r="M1546" s="1">
        <v>4.2819843342036555E-2</v>
      </c>
      <c r="N1546" s="1">
        <v>4.4577885856827621E-5</v>
      </c>
    </row>
    <row r="1547" spans="1:14" x14ac:dyDescent="0.35">
      <c r="A1547">
        <v>7820412</v>
      </c>
      <c r="B1547" t="s">
        <v>39</v>
      </c>
      <c r="C1547" t="s">
        <v>96</v>
      </c>
      <c r="D1547" t="s">
        <v>1166</v>
      </c>
      <c r="E1547" t="s">
        <v>1170</v>
      </c>
      <c r="F1547" s="6">
        <v>5.2219321148825064E-4</v>
      </c>
      <c r="G1547" t="s">
        <v>802</v>
      </c>
      <c r="H1547" t="s">
        <v>819</v>
      </c>
      <c r="I1547">
        <v>75.025000000000006</v>
      </c>
      <c r="J1547" s="1">
        <v>-0.11394161731004715</v>
      </c>
      <c r="K1547" s="1">
        <v>3.1070496083550912E-2</v>
      </c>
      <c r="L1547" s="1">
        <v>3.8485639686684073E-2</v>
      </c>
      <c r="M1547" s="1">
        <v>3.9216710182767629E-2</v>
      </c>
      <c r="N1547" s="1">
        <v>-5.9499539065298768E-5</v>
      </c>
    </row>
    <row r="1548" spans="1:14" x14ac:dyDescent="0.35">
      <c r="A1548">
        <v>7820412</v>
      </c>
      <c r="B1548" t="s">
        <v>39</v>
      </c>
      <c r="C1548" t="s">
        <v>96</v>
      </c>
      <c r="D1548" t="s">
        <v>1166</v>
      </c>
      <c r="E1548" t="s">
        <v>2182</v>
      </c>
      <c r="F1548" s="6">
        <v>2.0887728459530026E-3</v>
      </c>
      <c r="G1548" t="s">
        <v>1462</v>
      </c>
      <c r="H1548" t="s">
        <v>667</v>
      </c>
      <c r="I1548">
        <v>71.724999999999994</v>
      </c>
      <c r="J1548" s="1">
        <v>7.684045284986496E-2</v>
      </c>
      <c r="K1548" s="1">
        <v>0.11968668407310704</v>
      </c>
      <c r="L1548" s="1">
        <v>0.20010443864229763</v>
      </c>
      <c r="M1548" s="1">
        <v>0.14976500668040144</v>
      </c>
      <c r="N1548" s="1">
        <v>1.6050225138352993E-4</v>
      </c>
    </row>
    <row r="1549" spans="1:14" x14ac:dyDescent="0.35">
      <c r="A1549">
        <v>7820412</v>
      </c>
      <c r="B1549" t="s">
        <v>39</v>
      </c>
      <c r="C1549" t="s">
        <v>96</v>
      </c>
      <c r="D1549" t="s">
        <v>1488</v>
      </c>
      <c r="E1549" t="s">
        <v>2183</v>
      </c>
      <c r="F1549" s="6">
        <v>1.0443864229765013E-3</v>
      </c>
      <c r="G1549" t="s">
        <v>846</v>
      </c>
      <c r="H1549" t="s">
        <v>735</v>
      </c>
      <c r="I1549">
        <v>84.185000000000002</v>
      </c>
      <c r="J1549" s="1">
        <v>4.1563905775547028E-2</v>
      </c>
      <c r="K1549" s="1">
        <v>8.2924281984334214E-2</v>
      </c>
      <c r="L1549" s="1">
        <v>9.2219321148825056E-2</v>
      </c>
      <c r="M1549" s="1">
        <v>8.7832896578716541E-2</v>
      </c>
      <c r="N1549" s="1">
        <v>4.3408778877855904E-5</v>
      </c>
    </row>
    <row r="1550" spans="1:14" x14ac:dyDescent="0.35">
      <c r="A1550">
        <v>7820412</v>
      </c>
      <c r="B1550" t="s">
        <v>39</v>
      </c>
      <c r="C1550" t="s">
        <v>96</v>
      </c>
      <c r="D1550" t="s">
        <v>1488</v>
      </c>
      <c r="E1550" t="s">
        <v>2184</v>
      </c>
      <c r="F1550" s="6">
        <v>5.2219321148825064E-4</v>
      </c>
      <c r="G1550" t="s">
        <v>224</v>
      </c>
      <c r="H1550" t="s">
        <v>659</v>
      </c>
      <c r="I1550">
        <v>93.139999999999986</v>
      </c>
      <c r="J1550" s="1">
        <v>2.2794997319579124E-2</v>
      </c>
      <c r="K1550" s="1">
        <v>5.0548302872062661E-2</v>
      </c>
      <c r="L1550" s="1">
        <v>4.5326370757180157E-2</v>
      </c>
      <c r="M1550" s="1">
        <v>4.8616187192752527E-2</v>
      </c>
      <c r="N1550" s="1">
        <v>1.1903392856177088E-5</v>
      </c>
    </row>
    <row r="1551" spans="1:14" x14ac:dyDescent="0.35">
      <c r="A1551">
        <v>7820412</v>
      </c>
      <c r="B1551" t="s">
        <v>39</v>
      </c>
      <c r="C1551" t="s">
        <v>96</v>
      </c>
      <c r="D1551" t="s">
        <v>1249</v>
      </c>
      <c r="E1551" t="s">
        <v>1251</v>
      </c>
      <c r="F1551" s="6">
        <v>2.6109660574412533E-3</v>
      </c>
      <c r="G1551" t="s">
        <v>1068</v>
      </c>
      <c r="H1551" t="s">
        <v>139</v>
      </c>
      <c r="I1551">
        <v>88.600000000000023</v>
      </c>
      <c r="J1551" s="1">
        <v>0</v>
      </c>
      <c r="K1551" s="1">
        <v>0.22010443864229765</v>
      </c>
      <c r="L1551" s="1" t="s">
        <v>140</v>
      </c>
      <c r="M1551" s="1">
        <v>0.23133158870527701</v>
      </c>
      <c r="N1551" s="1">
        <v>0</v>
      </c>
    </row>
    <row r="1552" spans="1:14" x14ac:dyDescent="0.35">
      <c r="A1552">
        <v>7820412</v>
      </c>
      <c r="B1552" t="s">
        <v>39</v>
      </c>
      <c r="C1552" t="s">
        <v>96</v>
      </c>
      <c r="D1552" t="s">
        <v>2185</v>
      </c>
      <c r="E1552" t="s">
        <v>2088</v>
      </c>
      <c r="F1552" s="6">
        <v>3.133159268929504E-3</v>
      </c>
      <c r="G1552" t="s">
        <v>166</v>
      </c>
      <c r="H1552" t="s">
        <v>269</v>
      </c>
      <c r="I1552">
        <v>74.864999999999995</v>
      </c>
      <c r="J1552" s="1">
        <v>-1.5669286251068115E-2</v>
      </c>
      <c r="K1552" s="1">
        <v>0.17263707571801568</v>
      </c>
      <c r="L1552" s="1">
        <v>0.30140992167101832</v>
      </c>
      <c r="M1552" s="1">
        <v>0.23436032287757019</v>
      </c>
      <c r="N1552" s="1">
        <v>-4.9094369455043708E-5</v>
      </c>
    </row>
    <row r="1553" spans="1:14" x14ac:dyDescent="0.35">
      <c r="A1553">
        <v>7820412</v>
      </c>
      <c r="B1553" t="s">
        <v>39</v>
      </c>
      <c r="C1553" t="s">
        <v>96</v>
      </c>
      <c r="D1553" t="s">
        <v>2185</v>
      </c>
      <c r="E1553" t="s">
        <v>2186</v>
      </c>
      <c r="F1553" s="6">
        <v>2.0887728459530026E-3</v>
      </c>
      <c r="G1553" t="s">
        <v>274</v>
      </c>
      <c r="H1553" t="s">
        <v>816</v>
      </c>
      <c r="I1553">
        <v>61.15</v>
      </c>
      <c r="J1553" s="1">
        <v>-6.1681833118200302E-2</v>
      </c>
      <c r="K1553" s="1">
        <v>0.11049608355091384</v>
      </c>
      <c r="L1553" s="1">
        <v>0.16814621409921671</v>
      </c>
      <c r="M1553" s="1">
        <v>0.12783289976593096</v>
      </c>
      <c r="N1553" s="1">
        <v>-1.2883933810590141E-4</v>
      </c>
    </row>
    <row r="1554" spans="1:14" x14ac:dyDescent="0.35">
      <c r="A1554">
        <v>7820412</v>
      </c>
      <c r="B1554" t="s">
        <v>39</v>
      </c>
      <c r="C1554" t="s">
        <v>96</v>
      </c>
      <c r="D1554" t="s">
        <v>1490</v>
      </c>
      <c r="E1554" t="s">
        <v>2187</v>
      </c>
      <c r="F1554" s="6">
        <v>2.6109660574412533E-3</v>
      </c>
      <c r="G1554" t="s">
        <v>2077</v>
      </c>
      <c r="H1554" t="s">
        <v>946</v>
      </c>
      <c r="I1554">
        <v>81.28</v>
      </c>
      <c r="J1554" s="1">
        <v>6.0629077255725861E-2</v>
      </c>
      <c r="K1554" s="1">
        <v>0.16161879895561357</v>
      </c>
      <c r="L1554" s="1">
        <v>0.23133159268929504</v>
      </c>
      <c r="M1554" s="1">
        <v>0.21227154843800997</v>
      </c>
      <c r="N1554" s="1">
        <v>1.5830046280868371E-4</v>
      </c>
    </row>
    <row r="1555" spans="1:14" x14ac:dyDescent="0.35">
      <c r="A1555">
        <v>7820412</v>
      </c>
      <c r="B1555" t="s">
        <v>39</v>
      </c>
      <c r="C1555" t="s">
        <v>96</v>
      </c>
      <c r="D1555" t="s">
        <v>1490</v>
      </c>
      <c r="E1555" t="s">
        <v>2188</v>
      </c>
      <c r="F1555" s="6">
        <v>2.0887728459530026E-3</v>
      </c>
      <c r="G1555" t="s">
        <v>962</v>
      </c>
      <c r="H1555" t="s">
        <v>367</v>
      </c>
      <c r="I1555">
        <v>78.009999999999991</v>
      </c>
      <c r="J1555" s="1">
        <v>0</v>
      </c>
      <c r="K1555" s="1">
        <v>0.13556135770234987</v>
      </c>
      <c r="L1555" s="1">
        <v>0.17190600522193211</v>
      </c>
      <c r="M1555" s="1">
        <v>0.16041776094361945</v>
      </c>
      <c r="N1555" s="1">
        <v>0</v>
      </c>
    </row>
    <row r="1556" spans="1:14" x14ac:dyDescent="0.35">
      <c r="A1556">
        <v>7820412</v>
      </c>
      <c r="B1556" t="s">
        <v>39</v>
      </c>
      <c r="C1556" t="s">
        <v>96</v>
      </c>
      <c r="D1556" t="s">
        <v>1700</v>
      </c>
      <c r="E1556" t="s">
        <v>2189</v>
      </c>
      <c r="F1556" s="6">
        <v>5.2219321148825064E-4</v>
      </c>
      <c r="G1556" t="s">
        <v>688</v>
      </c>
      <c r="H1556" t="s">
        <v>628</v>
      </c>
      <c r="I1556">
        <v>78.89</v>
      </c>
      <c r="J1556" s="1">
        <v>0</v>
      </c>
      <c r="K1556" s="1">
        <v>4.2506527415143602E-2</v>
      </c>
      <c r="L1556" s="1">
        <v>4.37597911227154E-2</v>
      </c>
      <c r="M1556" s="1">
        <v>3.9477805991708144E-2</v>
      </c>
      <c r="N1556" s="1">
        <v>0</v>
      </c>
    </row>
    <row r="1557" spans="1:14" x14ac:dyDescent="0.35">
      <c r="A1557">
        <v>7820412</v>
      </c>
      <c r="B1557" t="s">
        <v>39</v>
      </c>
      <c r="C1557" t="s">
        <v>96</v>
      </c>
      <c r="D1557" t="s">
        <v>1295</v>
      </c>
      <c r="E1557" t="s">
        <v>2190</v>
      </c>
      <c r="F1557" s="6">
        <v>1.0443864229765013E-3</v>
      </c>
      <c r="G1557" t="s">
        <v>296</v>
      </c>
      <c r="H1557" t="s">
        <v>319</v>
      </c>
      <c r="I1557">
        <v>55.58</v>
      </c>
      <c r="J1557" s="1">
        <v>-7.4476189911365509E-2</v>
      </c>
      <c r="K1557" s="1">
        <v>2.1618798955613576E-2</v>
      </c>
      <c r="L1557" s="1">
        <v>7.3107049608355096E-2</v>
      </c>
      <c r="M1557" s="1">
        <v>5.8067883523886261E-2</v>
      </c>
      <c r="N1557" s="1">
        <v>-7.7781921578449613E-5</v>
      </c>
    </row>
    <row r="1558" spans="1:14" x14ac:dyDescent="0.35">
      <c r="A1558">
        <v>7820412</v>
      </c>
      <c r="B1558" t="s">
        <v>39</v>
      </c>
      <c r="C1558" t="s">
        <v>96</v>
      </c>
      <c r="D1558" t="s">
        <v>1295</v>
      </c>
      <c r="E1558" t="s">
        <v>2191</v>
      </c>
      <c r="F1558" s="6">
        <v>1.0443864229765013E-3</v>
      </c>
      <c r="G1558" t="s">
        <v>338</v>
      </c>
      <c r="H1558" t="s">
        <v>1109</v>
      </c>
      <c r="I1558">
        <v>67.734999999999999</v>
      </c>
      <c r="J1558" s="1">
        <v>1.1574402451515198E-3</v>
      </c>
      <c r="K1558" s="1">
        <v>3.8537859007832895E-2</v>
      </c>
      <c r="L1558" s="1">
        <v>8.4281984334203655E-2</v>
      </c>
      <c r="M1558" s="1">
        <v>7.0809402665021212E-2</v>
      </c>
      <c r="N1558" s="1">
        <v>1.2088148774428405E-6</v>
      </c>
    </row>
    <row r="1559" spans="1:14" x14ac:dyDescent="0.35">
      <c r="A1559">
        <v>7820412</v>
      </c>
      <c r="B1559" t="s">
        <v>39</v>
      </c>
      <c r="C1559" t="s">
        <v>96</v>
      </c>
      <c r="D1559" t="s">
        <v>1295</v>
      </c>
      <c r="E1559" t="s">
        <v>2192</v>
      </c>
      <c r="F1559" s="6">
        <v>1.0443864229765013E-3</v>
      </c>
      <c r="G1559" t="s">
        <v>135</v>
      </c>
      <c r="H1559" t="s">
        <v>843</v>
      </c>
      <c r="I1559">
        <v>68.5</v>
      </c>
      <c r="J1559" s="1">
        <v>1.1426390148699284E-2</v>
      </c>
      <c r="K1559" s="1">
        <v>5.389033942558747E-2</v>
      </c>
      <c r="L1559" s="1">
        <v>8.2297650130548294E-2</v>
      </c>
      <c r="M1559" s="1">
        <v>7.1540469973890339E-2</v>
      </c>
      <c r="N1559" s="1">
        <v>1.1933566734933977E-5</v>
      </c>
    </row>
    <row r="1560" spans="1:14" x14ac:dyDescent="0.35">
      <c r="A1560">
        <v>7820412</v>
      </c>
      <c r="B1560" t="s">
        <v>39</v>
      </c>
      <c r="C1560" t="s">
        <v>96</v>
      </c>
      <c r="D1560" t="s">
        <v>1295</v>
      </c>
      <c r="E1560" t="s">
        <v>2193</v>
      </c>
      <c r="F1560" s="6">
        <v>1.0443864229765013E-3</v>
      </c>
      <c r="G1560" t="s">
        <v>2194</v>
      </c>
      <c r="H1560" t="s">
        <v>426</v>
      </c>
      <c r="I1560">
        <v>69.83</v>
      </c>
      <c r="J1560" s="1">
        <v>2.4631300941109657E-2</v>
      </c>
      <c r="K1560" s="1">
        <v>3.644908616187989E-2</v>
      </c>
      <c r="L1560" s="1">
        <v>8.9817232375979106E-2</v>
      </c>
      <c r="M1560" s="1">
        <v>7.3002612559664656E-2</v>
      </c>
      <c r="N1560" s="1">
        <v>2.5724596283143243E-5</v>
      </c>
    </row>
    <row r="1561" spans="1:14" x14ac:dyDescent="0.35">
      <c r="A1561">
        <v>7820412</v>
      </c>
      <c r="B1561" t="s">
        <v>39</v>
      </c>
      <c r="C1561" t="s">
        <v>96</v>
      </c>
      <c r="D1561" t="s">
        <v>1295</v>
      </c>
      <c r="E1561" t="s">
        <v>2195</v>
      </c>
      <c r="F1561" s="6">
        <v>2.6109660574412533E-3</v>
      </c>
      <c r="G1561" t="s">
        <v>949</v>
      </c>
      <c r="H1561" t="s">
        <v>863</v>
      </c>
      <c r="I1561">
        <v>55.449999999999996</v>
      </c>
      <c r="J1561" s="1">
        <v>-0.1363794356584549</v>
      </c>
      <c r="K1561" s="1">
        <v>9.8172323759791125E-2</v>
      </c>
      <c r="L1561" s="1">
        <v>0.15926892950391644</v>
      </c>
      <c r="M1561" s="1">
        <v>0.14490861618798956</v>
      </c>
      <c r="N1561" s="1">
        <v>-3.5608207743721904E-4</v>
      </c>
    </row>
    <row r="1562" spans="1:14" x14ac:dyDescent="0.35">
      <c r="A1562">
        <v>7820412</v>
      </c>
      <c r="B1562" t="s">
        <v>39</v>
      </c>
      <c r="C1562" t="s">
        <v>96</v>
      </c>
      <c r="D1562" t="s">
        <v>1295</v>
      </c>
      <c r="E1562" t="s">
        <v>2196</v>
      </c>
      <c r="F1562" s="6">
        <v>1.0443864229765013E-3</v>
      </c>
      <c r="G1562" t="s">
        <v>673</v>
      </c>
      <c r="H1562" t="s">
        <v>571</v>
      </c>
      <c r="I1562">
        <v>55.319999999999993</v>
      </c>
      <c r="J1562" s="1">
        <v>-6.3215762376785278E-2</v>
      </c>
      <c r="K1562" s="1">
        <v>3.5404699738903395E-2</v>
      </c>
      <c r="L1562" s="1">
        <v>7.7389033942558735E-2</v>
      </c>
      <c r="M1562" s="1">
        <v>5.7754568393796911E-2</v>
      </c>
      <c r="N1562" s="1">
        <v>-6.6021683944423269E-5</v>
      </c>
    </row>
    <row r="1563" spans="1:14" x14ac:dyDescent="0.35">
      <c r="A1563">
        <v>7820412</v>
      </c>
      <c r="B1563" t="s">
        <v>39</v>
      </c>
      <c r="C1563" t="s">
        <v>96</v>
      </c>
      <c r="D1563" t="s">
        <v>1295</v>
      </c>
      <c r="E1563" t="s">
        <v>2197</v>
      </c>
      <c r="F1563" s="6">
        <v>3.133159268929504E-3</v>
      </c>
      <c r="G1563" t="s">
        <v>758</v>
      </c>
      <c r="H1563" t="s">
        <v>918</v>
      </c>
      <c r="I1563">
        <v>86.02</v>
      </c>
      <c r="J1563" s="1">
        <v>0.13907943665981293</v>
      </c>
      <c r="K1563" s="1">
        <v>0.23279373368146214</v>
      </c>
      <c r="L1563" s="1">
        <v>0.30391644908616189</v>
      </c>
      <c r="M1563" s="1">
        <v>0.2697650130548303</v>
      </c>
      <c r="N1563" s="1">
        <v>4.3575802608818674E-4</v>
      </c>
    </row>
    <row r="1564" spans="1:14" x14ac:dyDescent="0.35">
      <c r="A1564">
        <v>7820412</v>
      </c>
      <c r="B1564" t="s">
        <v>39</v>
      </c>
      <c r="C1564" t="s">
        <v>96</v>
      </c>
      <c r="D1564" t="s">
        <v>1295</v>
      </c>
      <c r="E1564" t="s">
        <v>1296</v>
      </c>
      <c r="F1564" s="6">
        <v>5.2219321148825064E-4</v>
      </c>
      <c r="G1564" t="s">
        <v>1297</v>
      </c>
      <c r="H1564" t="s">
        <v>1298</v>
      </c>
      <c r="I1564">
        <v>62.984999999999999</v>
      </c>
      <c r="J1564" s="1">
        <v>-7.5861468911170959E-2</v>
      </c>
      <c r="K1564" s="1">
        <v>2.402088772845953E-2</v>
      </c>
      <c r="L1564" s="1">
        <v>3.676240208877285E-2</v>
      </c>
      <c r="M1564" s="1">
        <v>3.2845953799414573E-2</v>
      </c>
      <c r="N1564" s="1">
        <v>-3.9614344078940447E-5</v>
      </c>
    </row>
    <row r="1565" spans="1:14" x14ac:dyDescent="0.35">
      <c r="A1565">
        <v>7820412</v>
      </c>
      <c r="B1565" t="s">
        <v>39</v>
      </c>
      <c r="C1565" t="s">
        <v>96</v>
      </c>
      <c r="D1565" t="s">
        <v>1295</v>
      </c>
      <c r="E1565" t="s">
        <v>2198</v>
      </c>
      <c r="F1565" s="6">
        <v>1.0443864229765013E-3</v>
      </c>
      <c r="G1565" t="s">
        <v>781</v>
      </c>
      <c r="H1565" t="s">
        <v>211</v>
      </c>
      <c r="I1565">
        <v>64.484999999999985</v>
      </c>
      <c r="J1565" s="1">
        <v>6.6147036850452423E-2</v>
      </c>
      <c r="K1565" s="1">
        <v>3.8120104438642298E-2</v>
      </c>
      <c r="L1565" s="1">
        <v>9.4308093994778061E-2</v>
      </c>
      <c r="M1565" s="1">
        <v>6.7467361330674769E-2</v>
      </c>
      <c r="N1565" s="1">
        <v>6.908306720673882E-5</v>
      </c>
    </row>
    <row r="1566" spans="1:14" x14ac:dyDescent="0.35">
      <c r="A1566">
        <v>7820412</v>
      </c>
      <c r="B1566" t="s">
        <v>39</v>
      </c>
      <c r="C1566" t="s">
        <v>96</v>
      </c>
      <c r="D1566" t="s">
        <v>1295</v>
      </c>
      <c r="E1566" t="s">
        <v>2199</v>
      </c>
      <c r="F1566" s="6">
        <v>2.0887728459530026E-3</v>
      </c>
      <c r="G1566" t="s">
        <v>675</v>
      </c>
      <c r="H1566" t="s">
        <v>1284</v>
      </c>
      <c r="I1566">
        <v>53.53</v>
      </c>
      <c r="J1566" s="1">
        <v>-2.9622368514537811E-2</v>
      </c>
      <c r="K1566" s="1">
        <v>6.7676240208877275E-2</v>
      </c>
      <c r="L1566" s="1">
        <v>0.1625065274151436</v>
      </c>
      <c r="M1566" s="1">
        <v>0.11174934725848563</v>
      </c>
      <c r="N1566" s="1">
        <v>-6.1874398985979764E-5</v>
      </c>
    </row>
    <row r="1567" spans="1:14" x14ac:dyDescent="0.35">
      <c r="A1567">
        <v>7820412</v>
      </c>
      <c r="B1567" t="s">
        <v>39</v>
      </c>
      <c r="C1567" t="s">
        <v>96</v>
      </c>
      <c r="D1567" t="s">
        <v>1295</v>
      </c>
      <c r="E1567" t="s">
        <v>2200</v>
      </c>
      <c r="F1567" s="6">
        <v>5.2219321148825064E-4</v>
      </c>
      <c r="G1567" t="s">
        <v>1977</v>
      </c>
      <c r="H1567" t="s">
        <v>502</v>
      </c>
      <c r="I1567">
        <v>60.784999999999997</v>
      </c>
      <c r="J1567" s="1">
        <v>-7.4049262329936028E-3</v>
      </c>
      <c r="K1567" s="1">
        <v>1.7389033942558745E-2</v>
      </c>
      <c r="L1567" s="1">
        <v>4.0835509138381201E-2</v>
      </c>
      <c r="M1567" s="1">
        <v>3.1801567376438071E-2</v>
      </c>
      <c r="N1567" s="1">
        <v>-3.8668022104405234E-6</v>
      </c>
    </row>
    <row r="1568" spans="1:14" x14ac:dyDescent="0.35">
      <c r="A1568">
        <v>7820412</v>
      </c>
      <c r="B1568" t="s">
        <v>39</v>
      </c>
      <c r="C1568" t="s">
        <v>96</v>
      </c>
      <c r="D1568" t="s">
        <v>1295</v>
      </c>
      <c r="E1568" t="s">
        <v>2201</v>
      </c>
      <c r="F1568" s="6">
        <v>5.2219321148825064E-4</v>
      </c>
      <c r="G1568" t="s">
        <v>1814</v>
      </c>
      <c r="H1568" t="s">
        <v>1185</v>
      </c>
      <c r="I1568">
        <v>64.965000000000003</v>
      </c>
      <c r="J1568" s="1">
        <v>3.70221808552742E-2</v>
      </c>
      <c r="K1568" s="1">
        <v>1.5509138381201043E-2</v>
      </c>
      <c r="L1568" s="1">
        <v>4.2819843342036555E-2</v>
      </c>
      <c r="M1568" s="1">
        <v>3.3890340222391076E-2</v>
      </c>
      <c r="N1568" s="1">
        <v>1.9332731517114465E-5</v>
      </c>
    </row>
    <row r="1569" spans="1:14" x14ac:dyDescent="0.35">
      <c r="A1569">
        <v>7820412</v>
      </c>
      <c r="B1569" t="s">
        <v>39</v>
      </c>
      <c r="C1569" t="s">
        <v>96</v>
      </c>
      <c r="D1569" t="s">
        <v>1295</v>
      </c>
      <c r="E1569" t="s">
        <v>2202</v>
      </c>
      <c r="F1569" s="6">
        <v>5.2219321148825064E-4</v>
      </c>
      <c r="G1569" t="s">
        <v>564</v>
      </c>
      <c r="H1569" t="s">
        <v>1242</v>
      </c>
      <c r="I1569">
        <v>67.094999999999999</v>
      </c>
      <c r="J1569" s="1">
        <v>-7.2535641491413116E-2</v>
      </c>
      <c r="K1569" s="1">
        <v>2.8511749347258485E-2</v>
      </c>
      <c r="L1569" s="1">
        <v>3.6187989556135766E-2</v>
      </c>
      <c r="M1569" s="1">
        <v>3.5039163694058011E-2</v>
      </c>
      <c r="N1569" s="1">
        <v>-3.7877619577761421E-5</v>
      </c>
    </row>
    <row r="1570" spans="1:14" x14ac:dyDescent="0.35">
      <c r="A1570">
        <v>7820412</v>
      </c>
      <c r="B1570" t="s">
        <v>39</v>
      </c>
      <c r="C1570" t="s">
        <v>96</v>
      </c>
      <c r="D1570" t="s">
        <v>1295</v>
      </c>
      <c r="E1570" t="s">
        <v>2203</v>
      </c>
      <c r="F1570" s="6">
        <v>1.0443864229765013E-3</v>
      </c>
      <c r="G1570" t="s">
        <v>589</v>
      </c>
      <c r="H1570" t="s">
        <v>450</v>
      </c>
      <c r="I1570">
        <v>61.805</v>
      </c>
      <c r="J1570" s="1">
        <v>-1.9691240042448044E-2</v>
      </c>
      <c r="K1570" s="1">
        <v>3.2375979112271538E-2</v>
      </c>
      <c r="L1570" s="1">
        <v>8.1984334203655349E-2</v>
      </c>
      <c r="M1570" s="1">
        <v>6.4543080143144166E-2</v>
      </c>
      <c r="N1570" s="1">
        <v>-2.0565263751903961E-5</v>
      </c>
    </row>
    <row r="1571" spans="1:14" x14ac:dyDescent="0.35">
      <c r="A1571">
        <v>7820412</v>
      </c>
      <c r="B1571" t="s">
        <v>39</v>
      </c>
      <c r="C1571" t="s">
        <v>96</v>
      </c>
      <c r="D1571" t="s">
        <v>1295</v>
      </c>
      <c r="E1571" t="s">
        <v>2204</v>
      </c>
      <c r="F1571" s="6">
        <v>1.0443864229765013E-3</v>
      </c>
      <c r="G1571" t="s">
        <v>2205</v>
      </c>
      <c r="H1571" t="s">
        <v>1890</v>
      </c>
      <c r="I1571">
        <v>66.385000000000005</v>
      </c>
      <c r="J1571" s="1">
        <v>-2.4189315736293793E-2</v>
      </c>
      <c r="K1571" s="1">
        <v>3.7911227154046996E-2</v>
      </c>
      <c r="L1571" s="1">
        <v>7.6135770234986952E-2</v>
      </c>
      <c r="M1571" s="1">
        <v>6.9347260079246895E-2</v>
      </c>
      <c r="N1571" s="1">
        <v>-2.5262992936077069E-5</v>
      </c>
    </row>
    <row r="1572" spans="1:14" x14ac:dyDescent="0.35">
      <c r="A1572">
        <v>7820412</v>
      </c>
      <c r="B1572" t="s">
        <v>39</v>
      </c>
      <c r="C1572" t="s">
        <v>96</v>
      </c>
      <c r="D1572" t="s">
        <v>1295</v>
      </c>
      <c r="E1572" t="s">
        <v>2206</v>
      </c>
      <c r="F1572" s="6">
        <v>1.566579634464752E-3</v>
      </c>
      <c r="G1572" t="s">
        <v>1044</v>
      </c>
      <c r="H1572" t="s">
        <v>517</v>
      </c>
      <c r="I1572">
        <v>56.405000000000001</v>
      </c>
      <c r="J1572" s="1">
        <v>-7.8423336148262024E-2</v>
      </c>
      <c r="K1572" s="1">
        <v>5.6240208877284592E-2</v>
      </c>
      <c r="L1572" s="1">
        <v>0.10417754569190601</v>
      </c>
      <c r="M1572" s="1">
        <v>8.8511749347258487E-2</v>
      </c>
      <c r="N1572" s="1">
        <v>-1.2285640127665071E-4</v>
      </c>
    </row>
    <row r="1573" spans="1:14" x14ac:dyDescent="0.35">
      <c r="A1573">
        <v>7820412</v>
      </c>
      <c r="B1573" t="s">
        <v>39</v>
      </c>
      <c r="C1573" t="s">
        <v>96</v>
      </c>
      <c r="D1573" t="s">
        <v>1295</v>
      </c>
      <c r="E1573" t="s">
        <v>2207</v>
      </c>
      <c r="F1573" s="6">
        <v>1.0443864229765013E-3</v>
      </c>
      <c r="G1573" t="s">
        <v>2208</v>
      </c>
      <c r="H1573" t="s">
        <v>908</v>
      </c>
      <c r="I1573">
        <v>56.084999999999994</v>
      </c>
      <c r="J1573" s="1">
        <v>-0.14232710003852844</v>
      </c>
      <c r="K1573" s="1">
        <v>2.4960835509138378E-2</v>
      </c>
      <c r="L1573" s="1">
        <v>6.0678851174934725E-2</v>
      </c>
      <c r="M1573" s="1">
        <v>5.8590078328981721E-2</v>
      </c>
      <c r="N1573" s="1">
        <v>-1.4864449090185738E-4</v>
      </c>
    </row>
    <row r="1574" spans="1:14" x14ac:dyDescent="0.35">
      <c r="A1574">
        <v>7820412</v>
      </c>
      <c r="B1574" t="s">
        <v>39</v>
      </c>
      <c r="C1574" t="s">
        <v>96</v>
      </c>
      <c r="D1574" t="s">
        <v>1295</v>
      </c>
      <c r="E1574" t="s">
        <v>2209</v>
      </c>
      <c r="F1574" s="6">
        <v>2.0887728459530026E-3</v>
      </c>
      <c r="G1574" t="s">
        <v>474</v>
      </c>
      <c r="H1574" t="s">
        <v>857</v>
      </c>
      <c r="I1574">
        <v>58.09</v>
      </c>
      <c r="J1574" s="1">
        <v>-5.8944281190633774E-2</v>
      </c>
      <c r="K1574" s="1">
        <v>7.35248041775457E-2</v>
      </c>
      <c r="L1574" s="1">
        <v>0.1585378590078329</v>
      </c>
      <c r="M1574" s="1">
        <v>0.12135769916265503</v>
      </c>
      <c r="N1574" s="1">
        <v>-1.2312121397521414E-4</v>
      </c>
    </row>
    <row r="1575" spans="1:14" x14ac:dyDescent="0.35">
      <c r="A1575">
        <v>7820412</v>
      </c>
      <c r="B1575" t="s">
        <v>39</v>
      </c>
      <c r="C1575" t="s">
        <v>96</v>
      </c>
      <c r="D1575" t="s">
        <v>1295</v>
      </c>
      <c r="E1575" t="s">
        <v>2210</v>
      </c>
      <c r="F1575" s="6">
        <v>5.2219321148825064E-4</v>
      </c>
      <c r="G1575" t="s">
        <v>2211</v>
      </c>
      <c r="H1575" t="s">
        <v>795</v>
      </c>
      <c r="I1575">
        <v>54.98</v>
      </c>
      <c r="J1575" s="1">
        <v>3.4888546913862228E-2</v>
      </c>
      <c r="K1575" s="1">
        <v>9.5039164490861618E-3</v>
      </c>
      <c r="L1575" s="1">
        <v>4.3446475195822454E-2</v>
      </c>
      <c r="M1575" s="1">
        <v>2.8720626631853784E-2</v>
      </c>
      <c r="N1575" s="1">
        <v>1.8218562357108211E-5</v>
      </c>
    </row>
    <row r="1576" spans="1:14" x14ac:dyDescent="0.35">
      <c r="A1576">
        <v>7820412</v>
      </c>
      <c r="B1576" t="s">
        <v>39</v>
      </c>
      <c r="C1576" t="s">
        <v>96</v>
      </c>
      <c r="D1576" t="s">
        <v>1295</v>
      </c>
      <c r="E1576" t="s">
        <v>2212</v>
      </c>
      <c r="F1576" s="6">
        <v>1.0443864229765013E-3</v>
      </c>
      <c r="G1576" t="s">
        <v>900</v>
      </c>
      <c r="H1576" t="s">
        <v>1643</v>
      </c>
      <c r="I1576">
        <v>62.244999999999997</v>
      </c>
      <c r="J1576" s="1">
        <v>-7.1323476731777191E-2</v>
      </c>
      <c r="K1576" s="1">
        <v>4.8355091383812006E-2</v>
      </c>
      <c r="L1576" s="1">
        <v>7.2584856396866834E-2</v>
      </c>
      <c r="M1576" s="1">
        <v>6.5065273354632427E-2</v>
      </c>
      <c r="N1576" s="1">
        <v>-7.4489270738148505E-5</v>
      </c>
    </row>
    <row r="1577" spans="1:14" x14ac:dyDescent="0.35">
      <c r="A1577">
        <v>7820412</v>
      </c>
      <c r="B1577" t="s">
        <v>39</v>
      </c>
      <c r="C1577" t="s">
        <v>96</v>
      </c>
      <c r="D1577" t="s">
        <v>1295</v>
      </c>
      <c r="E1577" t="s">
        <v>2213</v>
      </c>
      <c r="F1577" s="6">
        <v>1.0443864229765013E-3</v>
      </c>
      <c r="G1577" t="s">
        <v>299</v>
      </c>
      <c r="H1577" t="s">
        <v>194</v>
      </c>
      <c r="I1577">
        <v>43.174999999999997</v>
      </c>
      <c r="J1577" s="1">
        <v>-0.13682976365089417</v>
      </c>
      <c r="K1577" s="1">
        <v>2.4543080939947781E-2</v>
      </c>
      <c r="L1577" s="1">
        <v>6.7989556135770221E-2</v>
      </c>
      <c r="M1577" s="1">
        <v>4.5117494269388464E-2</v>
      </c>
      <c r="N1577" s="1">
        <v>-1.4290314741607744E-4</v>
      </c>
    </row>
    <row r="1578" spans="1:14" x14ac:dyDescent="0.35">
      <c r="A1578">
        <v>7820412</v>
      </c>
      <c r="B1578" t="s">
        <v>39</v>
      </c>
      <c r="C1578" t="s">
        <v>96</v>
      </c>
      <c r="D1578" t="s">
        <v>731</v>
      </c>
      <c r="E1578" t="s">
        <v>1819</v>
      </c>
      <c r="F1578" s="6">
        <v>5.2219321148825064E-4</v>
      </c>
      <c r="G1578" t="s">
        <v>454</v>
      </c>
      <c r="H1578" t="s">
        <v>365</v>
      </c>
      <c r="I1578">
        <v>67.234999999999999</v>
      </c>
      <c r="J1578" s="1">
        <v>-2.9978368431329727E-2</v>
      </c>
      <c r="K1578" s="1">
        <v>2.9190600522193209E-2</v>
      </c>
      <c r="L1578" s="1">
        <v>4.4647519582245429E-2</v>
      </c>
      <c r="M1578" s="1">
        <v>3.509138221840323E-2</v>
      </c>
      <c r="N1578" s="1">
        <v>-1.5654500486334061E-5</v>
      </c>
    </row>
    <row r="1579" spans="1:14" x14ac:dyDescent="0.35">
      <c r="A1579">
        <v>7820412</v>
      </c>
      <c r="B1579" t="s">
        <v>39</v>
      </c>
      <c r="C1579" t="s">
        <v>96</v>
      </c>
      <c r="D1579" t="s">
        <v>731</v>
      </c>
      <c r="E1579" t="s">
        <v>626</v>
      </c>
      <c r="F1579" s="6">
        <v>1.0443864229765013E-3</v>
      </c>
      <c r="G1579" t="s">
        <v>274</v>
      </c>
      <c r="H1579" t="s">
        <v>721</v>
      </c>
      <c r="I1579">
        <v>67.73</v>
      </c>
      <c r="J1579" s="1">
        <v>2.0955594256520271E-2</v>
      </c>
      <c r="K1579" s="1">
        <v>5.5248041775456919E-2</v>
      </c>
      <c r="L1579" s="1">
        <v>8.4595300261096601E-2</v>
      </c>
      <c r="M1579" s="1">
        <v>7.0913839713711652E-2</v>
      </c>
      <c r="N1579" s="1">
        <v>2.1885738126914121E-5</v>
      </c>
    </row>
    <row r="1580" spans="1:14" x14ac:dyDescent="0.35">
      <c r="A1580">
        <v>7820412</v>
      </c>
      <c r="B1580" t="s">
        <v>39</v>
      </c>
      <c r="C1580" t="s">
        <v>96</v>
      </c>
      <c r="D1580" t="s">
        <v>731</v>
      </c>
      <c r="E1580" t="s">
        <v>2214</v>
      </c>
      <c r="F1580" s="6">
        <v>2.0887728459530026E-3</v>
      </c>
      <c r="G1580" t="s">
        <v>1218</v>
      </c>
      <c r="H1580" t="s">
        <v>707</v>
      </c>
      <c r="I1580">
        <v>72.484999999999999</v>
      </c>
      <c r="J1580" s="1">
        <v>1.0448476299643517E-2</v>
      </c>
      <c r="K1580" s="1">
        <v>0.10569190600522194</v>
      </c>
      <c r="L1580" s="1">
        <v>0.1673107049608355</v>
      </c>
      <c r="M1580" s="1">
        <v>0.1514360313315927</v>
      </c>
      <c r="N1580" s="1">
        <v>2.1824493576278884E-5</v>
      </c>
    </row>
    <row r="1581" spans="1:14" x14ac:dyDescent="0.35">
      <c r="A1581">
        <v>7820412</v>
      </c>
      <c r="B1581" t="s">
        <v>39</v>
      </c>
      <c r="C1581" t="s">
        <v>96</v>
      </c>
      <c r="D1581" t="s">
        <v>731</v>
      </c>
      <c r="E1581" t="s">
        <v>1829</v>
      </c>
      <c r="F1581" s="6">
        <v>2.0887728459530026E-3</v>
      </c>
      <c r="G1581" t="s">
        <v>625</v>
      </c>
      <c r="H1581" t="s">
        <v>554</v>
      </c>
      <c r="I1581">
        <v>66.8</v>
      </c>
      <c r="J1581" s="1">
        <v>-0.10437478870153427</v>
      </c>
      <c r="K1581" s="1">
        <v>9.921671018276762E-2</v>
      </c>
      <c r="L1581" s="1">
        <v>0.15039164490861617</v>
      </c>
      <c r="M1581" s="1">
        <v>0.13973890658147028</v>
      </c>
      <c r="N1581" s="1">
        <v>-2.1801522444184703E-4</v>
      </c>
    </row>
    <row r="1582" spans="1:14" x14ac:dyDescent="0.35">
      <c r="A1582">
        <v>7820412</v>
      </c>
      <c r="B1582" t="s">
        <v>39</v>
      </c>
      <c r="C1582" t="s">
        <v>96</v>
      </c>
      <c r="D1582" t="s">
        <v>731</v>
      </c>
      <c r="E1582" t="s">
        <v>1820</v>
      </c>
      <c r="F1582" s="6">
        <v>3.133159268929504E-3</v>
      </c>
      <c r="G1582" t="s">
        <v>637</v>
      </c>
      <c r="H1582" t="s">
        <v>1051</v>
      </c>
      <c r="I1582">
        <v>72.474999999999994</v>
      </c>
      <c r="J1582" s="1">
        <v>2.2589884698390961E-2</v>
      </c>
      <c r="K1582" s="1">
        <v>0.1591644908616188</v>
      </c>
      <c r="L1582" s="1">
        <v>0.26537859007832898</v>
      </c>
      <c r="M1582" s="1">
        <v>0.22715404699738903</v>
      </c>
      <c r="N1582" s="1">
        <v>7.0777706626812419E-5</v>
      </c>
    </row>
    <row r="1583" spans="1:14" x14ac:dyDescent="0.35">
      <c r="A1583">
        <v>7820412</v>
      </c>
      <c r="B1583" t="s">
        <v>39</v>
      </c>
      <c r="C1583" t="s">
        <v>96</v>
      </c>
      <c r="D1583" t="s">
        <v>731</v>
      </c>
      <c r="E1583" t="s">
        <v>2215</v>
      </c>
      <c r="F1583" s="6">
        <v>1.566579634464752E-3</v>
      </c>
      <c r="G1583" t="s">
        <v>1687</v>
      </c>
      <c r="H1583" t="s">
        <v>436</v>
      </c>
      <c r="I1583">
        <v>69.77</v>
      </c>
      <c r="J1583" s="1">
        <v>-5.8242470026016235E-2</v>
      </c>
      <c r="K1583" s="1">
        <v>7.8485639686684081E-2</v>
      </c>
      <c r="L1583" s="1">
        <v>0.12908616187989558</v>
      </c>
      <c r="M1583" s="1">
        <v>0.10919059574137158</v>
      </c>
      <c r="N1583" s="1">
        <v>-9.1241467403680785E-5</v>
      </c>
    </row>
    <row r="1584" spans="1:14" x14ac:dyDescent="0.35">
      <c r="A1584">
        <v>7820412</v>
      </c>
      <c r="B1584" t="s">
        <v>39</v>
      </c>
      <c r="C1584" t="s">
        <v>96</v>
      </c>
      <c r="D1584" t="s">
        <v>731</v>
      </c>
      <c r="E1584" t="s">
        <v>2216</v>
      </c>
      <c r="F1584" s="6">
        <v>3.133159268929504E-3</v>
      </c>
      <c r="G1584" t="s">
        <v>908</v>
      </c>
      <c r="H1584" t="s">
        <v>1534</v>
      </c>
      <c r="I1584">
        <v>66.92</v>
      </c>
      <c r="J1584" s="1">
        <v>-1.6078760847449303E-2</v>
      </c>
      <c r="K1584" s="1">
        <v>0.18203655352480419</v>
      </c>
      <c r="L1584" s="1">
        <v>0.2697650130548303</v>
      </c>
      <c r="M1584" s="1">
        <v>0.20960835987220547</v>
      </c>
      <c r="N1584" s="1">
        <v>-5.037731858208659E-5</v>
      </c>
    </row>
    <row r="1585" spans="1:14" x14ac:dyDescent="0.35">
      <c r="A1585">
        <v>7820412</v>
      </c>
      <c r="B1585" t="s">
        <v>39</v>
      </c>
      <c r="C1585" t="s">
        <v>96</v>
      </c>
      <c r="D1585" t="s">
        <v>731</v>
      </c>
      <c r="E1585" t="s">
        <v>1830</v>
      </c>
      <c r="F1585" s="6">
        <v>3.133159268929504E-3</v>
      </c>
      <c r="G1585" t="s">
        <v>452</v>
      </c>
      <c r="H1585" t="s">
        <v>1213</v>
      </c>
      <c r="I1585">
        <v>77.954999999999984</v>
      </c>
      <c r="J1585" s="1">
        <v>8.1204228103160858E-2</v>
      </c>
      <c r="K1585" s="1">
        <v>0.15822454308093994</v>
      </c>
      <c r="L1585" s="1">
        <v>0.29169712793733682</v>
      </c>
      <c r="M1585" s="1">
        <v>0.24438642297650132</v>
      </c>
      <c r="N1585" s="1">
        <v>2.5442577995768418E-4</v>
      </c>
    </row>
    <row r="1586" spans="1:14" x14ac:dyDescent="0.35">
      <c r="A1586">
        <v>7820412</v>
      </c>
      <c r="B1586" t="s">
        <v>39</v>
      </c>
      <c r="C1586" t="s">
        <v>96</v>
      </c>
      <c r="D1586" t="s">
        <v>731</v>
      </c>
      <c r="E1586" t="s">
        <v>1061</v>
      </c>
      <c r="F1586" s="6">
        <v>1.0443864229765013E-3</v>
      </c>
      <c r="G1586" t="s">
        <v>1062</v>
      </c>
      <c r="H1586" t="s">
        <v>443</v>
      </c>
      <c r="I1586">
        <v>75.959999999999994</v>
      </c>
      <c r="J1586" s="1">
        <v>8.8912822306156158E-2</v>
      </c>
      <c r="K1586" s="1">
        <v>5.7127937336814621E-2</v>
      </c>
      <c r="L1586" s="1">
        <v>9.4830287206266309E-2</v>
      </c>
      <c r="M1586" s="1">
        <v>7.9373368146214096E-2</v>
      </c>
      <c r="N1586" s="1">
        <v>9.2859344445071708E-5</v>
      </c>
    </row>
    <row r="1587" spans="1:14" x14ac:dyDescent="0.35">
      <c r="A1587">
        <v>7820412</v>
      </c>
      <c r="B1587" t="s">
        <v>39</v>
      </c>
      <c r="C1587" t="s">
        <v>96</v>
      </c>
      <c r="D1587" t="s">
        <v>731</v>
      </c>
      <c r="E1587" t="s">
        <v>1821</v>
      </c>
      <c r="F1587" s="6">
        <v>3.6553524804177544E-3</v>
      </c>
      <c r="G1587" t="s">
        <v>785</v>
      </c>
      <c r="H1587" t="s">
        <v>1118</v>
      </c>
      <c r="I1587">
        <v>75.58</v>
      </c>
      <c r="J1587" s="1">
        <v>8.0700963735580444E-2</v>
      </c>
      <c r="K1587" s="1">
        <v>0.18167101827676241</v>
      </c>
      <c r="L1587" s="1">
        <v>0.31947780678851173</v>
      </c>
      <c r="M1587" s="1">
        <v>0.27634464194195696</v>
      </c>
      <c r="N1587" s="1">
        <v>2.949904679629572E-4</v>
      </c>
    </row>
    <row r="1588" spans="1:14" x14ac:dyDescent="0.35">
      <c r="A1588">
        <v>7820412</v>
      </c>
      <c r="B1588" t="s">
        <v>39</v>
      </c>
      <c r="C1588" t="s">
        <v>96</v>
      </c>
      <c r="D1588" t="s">
        <v>731</v>
      </c>
      <c r="E1588" t="s">
        <v>2217</v>
      </c>
      <c r="F1588" s="6">
        <v>5.2219321148825064E-4</v>
      </c>
      <c r="G1588" t="s">
        <v>1322</v>
      </c>
      <c r="H1588" t="s">
        <v>852</v>
      </c>
      <c r="I1588">
        <v>63.230000000000004</v>
      </c>
      <c r="J1588" s="1">
        <v>-1.9134627655148506E-2</v>
      </c>
      <c r="K1588" s="1">
        <v>2.6214099216710182E-2</v>
      </c>
      <c r="L1588" s="1">
        <v>4.0574412532637077E-2</v>
      </c>
      <c r="M1588" s="1">
        <v>3.3002611364459242E-2</v>
      </c>
      <c r="N1588" s="1">
        <v>-9.9919726658738928E-6</v>
      </c>
    </row>
    <row r="1589" spans="1:14" x14ac:dyDescent="0.35">
      <c r="A1589">
        <v>7820412</v>
      </c>
      <c r="B1589" t="s">
        <v>39</v>
      </c>
      <c r="C1589" t="s">
        <v>96</v>
      </c>
      <c r="D1589" t="s">
        <v>1501</v>
      </c>
      <c r="E1589" t="s">
        <v>2218</v>
      </c>
      <c r="F1589" s="6">
        <v>1.0443864229765013E-3</v>
      </c>
      <c r="G1589" t="s">
        <v>391</v>
      </c>
      <c r="H1589" t="s">
        <v>312</v>
      </c>
      <c r="I1589">
        <v>70.66</v>
      </c>
      <c r="J1589" s="1">
        <v>0.14742420613765717</v>
      </c>
      <c r="K1589" s="1">
        <v>4.219321148825065E-2</v>
      </c>
      <c r="L1589" s="1">
        <v>9.5665796344647516E-2</v>
      </c>
      <c r="M1589" s="1">
        <v>7.3838120104438645E-2</v>
      </c>
      <c r="N1589" s="1">
        <v>1.5396783930825812E-4</v>
      </c>
    </row>
    <row r="1590" spans="1:14" x14ac:dyDescent="0.35">
      <c r="A1590">
        <v>7820412</v>
      </c>
      <c r="B1590" t="s">
        <v>39</v>
      </c>
      <c r="C1590" t="s">
        <v>96</v>
      </c>
      <c r="D1590" t="s">
        <v>1501</v>
      </c>
      <c r="E1590" t="s">
        <v>2219</v>
      </c>
      <c r="F1590" s="6">
        <v>1.0443864229765013E-3</v>
      </c>
      <c r="G1590" t="s">
        <v>1362</v>
      </c>
      <c r="H1590" t="s">
        <v>1429</v>
      </c>
      <c r="I1590">
        <v>72.865000000000009</v>
      </c>
      <c r="J1590" s="1">
        <v>3.391936793923378E-2</v>
      </c>
      <c r="K1590" s="1">
        <v>5.535248041775457E-2</v>
      </c>
      <c r="L1590" s="1">
        <v>9.3681462140992169E-2</v>
      </c>
      <c r="M1590" s="1">
        <v>7.6135770234986952E-2</v>
      </c>
      <c r="N1590" s="1">
        <v>3.5424927351680186E-5</v>
      </c>
    </row>
    <row r="1591" spans="1:14" x14ac:dyDescent="0.35">
      <c r="A1591">
        <v>7820412</v>
      </c>
      <c r="B1591" t="s">
        <v>39</v>
      </c>
      <c r="C1591" t="s">
        <v>96</v>
      </c>
      <c r="D1591" t="s">
        <v>1501</v>
      </c>
      <c r="E1591" t="s">
        <v>2220</v>
      </c>
      <c r="F1591" s="6">
        <v>1.0443864229765013E-3</v>
      </c>
      <c r="G1591" t="s">
        <v>395</v>
      </c>
      <c r="H1591" t="s">
        <v>760</v>
      </c>
      <c r="I1591">
        <v>65.575000000000003</v>
      </c>
      <c r="J1591" s="1">
        <v>1.6212049871683121E-2</v>
      </c>
      <c r="K1591" s="1">
        <v>5.0234986945169716E-2</v>
      </c>
      <c r="L1591" s="1">
        <v>8.0731070496083551E-2</v>
      </c>
      <c r="M1591" s="1">
        <v>6.8511749347258497E-2</v>
      </c>
      <c r="N1591" s="1">
        <v>1.6931644774603779E-5</v>
      </c>
    </row>
    <row r="1592" spans="1:14" x14ac:dyDescent="0.35">
      <c r="A1592">
        <v>7820412</v>
      </c>
      <c r="B1592" t="s">
        <v>39</v>
      </c>
      <c r="C1592" t="s">
        <v>96</v>
      </c>
      <c r="D1592" t="s">
        <v>1501</v>
      </c>
      <c r="E1592" t="s">
        <v>2221</v>
      </c>
      <c r="F1592" s="6">
        <v>2.0887728459530026E-3</v>
      </c>
      <c r="G1592" t="s">
        <v>425</v>
      </c>
      <c r="H1592" t="s">
        <v>1464</v>
      </c>
      <c r="I1592">
        <v>76.24499999999999</v>
      </c>
      <c r="J1592" s="1">
        <v>-8.3477653563022614E-2</v>
      </c>
      <c r="K1592" s="1">
        <v>0.13681462140992168</v>
      </c>
      <c r="L1592" s="1">
        <v>0.1577023498694517</v>
      </c>
      <c r="M1592" s="1">
        <v>0.15937336814621408</v>
      </c>
      <c r="N1592" s="1">
        <v>-1.7436585600631355E-4</v>
      </c>
    </row>
    <row r="1593" spans="1:14" x14ac:dyDescent="0.35">
      <c r="A1593">
        <v>7820412</v>
      </c>
      <c r="B1593" t="s">
        <v>39</v>
      </c>
      <c r="C1593" t="s">
        <v>96</v>
      </c>
      <c r="D1593" t="s">
        <v>1504</v>
      </c>
      <c r="E1593" t="s">
        <v>2222</v>
      </c>
      <c r="F1593" s="6">
        <v>1.0443864229765013E-3</v>
      </c>
      <c r="G1593" t="s">
        <v>249</v>
      </c>
      <c r="H1593" t="s">
        <v>1213</v>
      </c>
      <c r="I1593">
        <v>72.02</v>
      </c>
      <c r="J1593" s="1">
        <v>9.3370720744132996E-2</v>
      </c>
      <c r="K1593" s="1">
        <v>3.8955613577023492E-2</v>
      </c>
      <c r="L1593" s="1">
        <v>9.7232375979112259E-2</v>
      </c>
      <c r="M1593" s="1">
        <v>7.5195822454308087E-2</v>
      </c>
      <c r="N1593" s="1">
        <v>9.7515113048702863E-5</v>
      </c>
    </row>
    <row r="1594" spans="1:14" x14ac:dyDescent="0.35">
      <c r="A1594">
        <v>7820412</v>
      </c>
      <c r="B1594" t="s">
        <v>39</v>
      </c>
      <c r="C1594" t="s">
        <v>96</v>
      </c>
      <c r="D1594" t="s">
        <v>1504</v>
      </c>
      <c r="E1594" t="s">
        <v>2223</v>
      </c>
      <c r="F1594" s="6">
        <v>1.0443864229765013E-3</v>
      </c>
      <c r="G1594" t="s">
        <v>693</v>
      </c>
      <c r="H1594" t="s">
        <v>297</v>
      </c>
      <c r="I1594">
        <v>68.34</v>
      </c>
      <c r="J1594" s="1">
        <v>0.13249772787094116</v>
      </c>
      <c r="K1594" s="1">
        <v>4.6057441253263706E-2</v>
      </c>
      <c r="L1594" s="1">
        <v>9.6292428198433422E-2</v>
      </c>
      <c r="M1594" s="1">
        <v>7.133159587650946E-2</v>
      </c>
      <c r="N1594" s="1">
        <v>1.3837882806364612E-4</v>
      </c>
    </row>
    <row r="1595" spans="1:14" x14ac:dyDescent="0.35">
      <c r="A1595">
        <v>7820412</v>
      </c>
      <c r="B1595" t="s">
        <v>39</v>
      </c>
      <c r="C1595" t="s">
        <v>96</v>
      </c>
      <c r="D1595" t="s">
        <v>1504</v>
      </c>
      <c r="E1595" t="s">
        <v>2224</v>
      </c>
      <c r="F1595" s="6">
        <v>1.0443864229765013E-3</v>
      </c>
      <c r="G1595" t="s">
        <v>2225</v>
      </c>
      <c r="H1595" t="s">
        <v>1284</v>
      </c>
      <c r="I1595">
        <v>57.534999999999997</v>
      </c>
      <c r="J1595" s="1">
        <v>-2.1665846928954124E-2</v>
      </c>
      <c r="K1595" s="1">
        <v>3.5195822454308093E-2</v>
      </c>
      <c r="L1595" s="1">
        <v>8.1253263707571799E-2</v>
      </c>
      <c r="M1595" s="1">
        <v>6.0052219321148827E-2</v>
      </c>
      <c r="N1595" s="1">
        <v>-2.2627516374886815E-5</v>
      </c>
    </row>
    <row r="1596" spans="1:14" x14ac:dyDescent="0.35">
      <c r="A1596">
        <v>7820412</v>
      </c>
      <c r="B1596" t="s">
        <v>39</v>
      </c>
      <c r="C1596" t="s">
        <v>96</v>
      </c>
      <c r="D1596" t="s">
        <v>1504</v>
      </c>
      <c r="E1596" t="s">
        <v>1720</v>
      </c>
      <c r="F1596" s="6">
        <v>1.0443864229765013E-3</v>
      </c>
      <c r="G1596" t="s">
        <v>1359</v>
      </c>
      <c r="H1596" t="s">
        <v>364</v>
      </c>
      <c r="I1596">
        <v>77.5</v>
      </c>
      <c r="J1596" s="1">
        <v>-2.3292426019906998E-2</v>
      </c>
      <c r="K1596" s="1">
        <v>6.2245430809399475E-2</v>
      </c>
      <c r="L1596" s="1">
        <v>8.3550913838120106E-2</v>
      </c>
      <c r="M1596" s="1">
        <v>8.0939947780678853E-2</v>
      </c>
      <c r="N1596" s="1">
        <v>-2.4326293493375454E-5</v>
      </c>
    </row>
    <row r="1597" spans="1:14" x14ac:dyDescent="0.35">
      <c r="A1597">
        <v>7820412</v>
      </c>
      <c r="B1597" t="s">
        <v>39</v>
      </c>
      <c r="C1597" t="s">
        <v>96</v>
      </c>
      <c r="D1597" t="s">
        <v>1504</v>
      </c>
      <c r="E1597" t="s">
        <v>2226</v>
      </c>
      <c r="F1597" s="6">
        <v>5.2219321148825064E-4</v>
      </c>
      <c r="G1597" t="s">
        <v>2227</v>
      </c>
      <c r="H1597" t="s">
        <v>364</v>
      </c>
      <c r="I1597">
        <v>71.650000000000006</v>
      </c>
      <c r="J1597" s="1">
        <v>-8.8653333485126495E-2</v>
      </c>
      <c r="K1597" s="1">
        <v>3.1801566579634462E-2</v>
      </c>
      <c r="L1597" s="1">
        <v>4.1775456919060053E-2</v>
      </c>
      <c r="M1597" s="1">
        <v>3.744125326370757E-2</v>
      </c>
      <c r="N1597" s="1">
        <v>-4.6294168921737073E-5</v>
      </c>
    </row>
    <row r="1598" spans="1:14" x14ac:dyDescent="0.35">
      <c r="A1598">
        <v>7820412</v>
      </c>
      <c r="B1598" t="s">
        <v>39</v>
      </c>
      <c r="C1598" t="s">
        <v>96</v>
      </c>
      <c r="D1598" t="s">
        <v>1504</v>
      </c>
      <c r="E1598" t="s">
        <v>2228</v>
      </c>
      <c r="F1598" s="6">
        <v>2.6109660574412533E-3</v>
      </c>
      <c r="G1598" t="s">
        <v>143</v>
      </c>
      <c r="H1598" t="s">
        <v>246</v>
      </c>
      <c r="I1598">
        <v>63.489999999999995</v>
      </c>
      <c r="J1598" s="1">
        <v>-9.4941109418869019E-2</v>
      </c>
      <c r="K1598" s="1">
        <v>0.10234986945169713</v>
      </c>
      <c r="L1598" s="1">
        <v>0.19921671018276763</v>
      </c>
      <c r="M1598" s="1">
        <v>0.16579634464751958</v>
      </c>
      <c r="N1598" s="1">
        <v>-2.4788801414848309E-4</v>
      </c>
    </row>
    <row r="1599" spans="1:14" x14ac:dyDescent="0.35">
      <c r="A1599">
        <v>7820412</v>
      </c>
      <c r="B1599" t="s">
        <v>39</v>
      </c>
      <c r="C1599" t="s">
        <v>96</v>
      </c>
      <c r="D1599" t="s">
        <v>1504</v>
      </c>
      <c r="E1599" t="s">
        <v>153</v>
      </c>
      <c r="F1599" s="6">
        <v>5.2219321148825064E-4</v>
      </c>
      <c r="G1599" t="s">
        <v>229</v>
      </c>
      <c r="H1599" t="s">
        <v>339</v>
      </c>
      <c r="I1599">
        <v>64.134999999999991</v>
      </c>
      <c r="J1599" s="1">
        <v>-9.997781366109848E-2</v>
      </c>
      <c r="K1599" s="1">
        <v>3.2898172323759793E-2</v>
      </c>
      <c r="L1599" s="1">
        <v>3.744125326370757E-2</v>
      </c>
      <c r="M1599" s="1">
        <v>3.3472584059593261E-2</v>
      </c>
      <c r="N1599" s="1">
        <v>-5.2207735593262914E-5</v>
      </c>
    </row>
    <row r="1600" spans="1:14" x14ac:dyDescent="0.35">
      <c r="A1600">
        <v>7820412</v>
      </c>
      <c r="B1600" t="s">
        <v>39</v>
      </c>
      <c r="C1600" t="s">
        <v>96</v>
      </c>
      <c r="D1600" t="s">
        <v>1504</v>
      </c>
      <c r="E1600" t="s">
        <v>2229</v>
      </c>
      <c r="F1600" s="6">
        <v>1.0443864229765013E-3</v>
      </c>
      <c r="G1600" t="s">
        <v>1253</v>
      </c>
      <c r="H1600" t="s">
        <v>413</v>
      </c>
      <c r="I1600">
        <v>77.999999999999986</v>
      </c>
      <c r="J1600" s="1">
        <v>-4.1338790208101273E-2</v>
      </c>
      <c r="K1600" s="1">
        <v>6.4438642297650131E-2</v>
      </c>
      <c r="L1600" s="1">
        <v>8.7832898172323745E-2</v>
      </c>
      <c r="M1600" s="1">
        <v>8.1462140992167101E-2</v>
      </c>
      <c r="N1600" s="1">
        <v>-4.3173671235614903E-5</v>
      </c>
    </row>
    <row r="1601" spans="1:14" x14ac:dyDescent="0.35">
      <c r="A1601">
        <v>7820412</v>
      </c>
      <c r="B1601" t="s">
        <v>39</v>
      </c>
      <c r="C1601" t="s">
        <v>96</v>
      </c>
      <c r="D1601" t="s">
        <v>1504</v>
      </c>
      <c r="E1601" t="s">
        <v>2230</v>
      </c>
      <c r="F1601" s="6">
        <v>5.2219321148825064E-4</v>
      </c>
      <c r="G1601" t="s">
        <v>663</v>
      </c>
      <c r="H1601" t="s">
        <v>210</v>
      </c>
      <c r="I1601">
        <v>75.955000000000013</v>
      </c>
      <c r="J1601" s="1">
        <v>2.5614172220230103E-2</v>
      </c>
      <c r="K1601" s="1">
        <v>2.7258485639686685E-2</v>
      </c>
      <c r="L1601" s="1">
        <v>4.5378590078328986E-2</v>
      </c>
      <c r="M1601" s="1">
        <v>3.9686684073107048E-2</v>
      </c>
      <c r="N1601" s="1">
        <v>1.3375546851295092E-5</v>
      </c>
    </row>
    <row r="1602" spans="1:14" x14ac:dyDescent="0.35">
      <c r="A1602">
        <v>7820412</v>
      </c>
      <c r="B1602" t="s">
        <v>39</v>
      </c>
      <c r="C1602" t="s">
        <v>96</v>
      </c>
      <c r="D1602" t="s">
        <v>1504</v>
      </c>
      <c r="E1602" t="s">
        <v>2231</v>
      </c>
      <c r="F1602" s="6">
        <v>5.2219321148825064E-4</v>
      </c>
      <c r="G1602" t="s">
        <v>1920</v>
      </c>
      <c r="H1602" t="s">
        <v>205</v>
      </c>
      <c r="I1602">
        <v>62.085000000000001</v>
      </c>
      <c r="J1602" s="1">
        <v>-6.225663423538208E-2</v>
      </c>
      <c r="K1602" s="1">
        <v>1.9843342036553524E-2</v>
      </c>
      <c r="L1602" s="1">
        <v>4.0469973890339427E-2</v>
      </c>
      <c r="M1602" s="1">
        <v>3.2428197636616758E-2</v>
      </c>
      <c r="N1602" s="1">
        <v>-3.2509991767823543E-5</v>
      </c>
    </row>
    <row r="1603" spans="1:14" x14ac:dyDescent="0.35">
      <c r="A1603">
        <v>7820412</v>
      </c>
      <c r="B1603" t="s">
        <v>39</v>
      </c>
      <c r="C1603" t="s">
        <v>96</v>
      </c>
      <c r="D1603" t="s">
        <v>1504</v>
      </c>
      <c r="E1603" t="s">
        <v>1726</v>
      </c>
      <c r="F1603" s="6">
        <v>1.566579634464752E-3</v>
      </c>
      <c r="G1603" t="s">
        <v>475</v>
      </c>
      <c r="H1603" t="s">
        <v>206</v>
      </c>
      <c r="I1603">
        <v>82.085000000000008</v>
      </c>
      <c r="J1603" s="1">
        <v>0.20234513282775879</v>
      </c>
      <c r="K1603" s="1">
        <v>0.10652741514360314</v>
      </c>
      <c r="L1603" s="1">
        <v>0.1566579634464752</v>
      </c>
      <c r="M1603" s="1">
        <v>0.12861618798955615</v>
      </c>
      <c r="N1603" s="1">
        <v>3.1698976422103205E-4</v>
      </c>
    </row>
    <row r="1604" spans="1:14" x14ac:dyDescent="0.35">
      <c r="A1604">
        <v>7820412</v>
      </c>
      <c r="B1604" t="s">
        <v>39</v>
      </c>
      <c r="C1604" t="s">
        <v>96</v>
      </c>
      <c r="D1604" t="s">
        <v>1504</v>
      </c>
      <c r="E1604" t="s">
        <v>2232</v>
      </c>
      <c r="F1604" s="6">
        <v>5.2219321148825064E-4</v>
      </c>
      <c r="G1604" t="s">
        <v>709</v>
      </c>
      <c r="H1604" t="s">
        <v>1648</v>
      </c>
      <c r="I1604">
        <v>73.63</v>
      </c>
      <c r="J1604" s="1">
        <v>0.1055975928902626</v>
      </c>
      <c r="K1604" s="1">
        <v>2.1201044386422976E-2</v>
      </c>
      <c r="L1604" s="1">
        <v>4.9190600522193213E-2</v>
      </c>
      <c r="M1604" s="1">
        <v>3.8485638093076861E-2</v>
      </c>
      <c r="N1604" s="1">
        <v>5.514234615679509E-5</v>
      </c>
    </row>
    <row r="1605" spans="1:14" x14ac:dyDescent="0.35">
      <c r="A1605">
        <v>7820412</v>
      </c>
      <c r="B1605" t="s">
        <v>39</v>
      </c>
      <c r="C1605" t="s">
        <v>96</v>
      </c>
      <c r="D1605" t="s">
        <v>1504</v>
      </c>
      <c r="E1605" t="s">
        <v>2233</v>
      </c>
      <c r="F1605" s="6">
        <v>2.0887728459530026E-3</v>
      </c>
      <c r="G1605" t="s">
        <v>1742</v>
      </c>
      <c r="H1605" t="s">
        <v>640</v>
      </c>
      <c r="I1605">
        <v>70.72999999999999</v>
      </c>
      <c r="J1605" s="1">
        <v>-8.3112530410289764E-3</v>
      </c>
      <c r="K1605" s="1">
        <v>0.10966057441253263</v>
      </c>
      <c r="L1605" s="1">
        <v>0.172532637075718</v>
      </c>
      <c r="M1605" s="1">
        <v>0.14788512386790142</v>
      </c>
      <c r="N1605" s="1">
        <v>-1.7360319667945641E-5</v>
      </c>
    </row>
    <row r="1606" spans="1:14" x14ac:dyDescent="0.35">
      <c r="A1606">
        <v>7820412</v>
      </c>
      <c r="B1606" t="s">
        <v>39</v>
      </c>
      <c r="C1606" t="s">
        <v>96</v>
      </c>
      <c r="D1606" t="s">
        <v>1504</v>
      </c>
      <c r="E1606" t="s">
        <v>2234</v>
      </c>
      <c r="F1606" s="6">
        <v>5.2219321148825064E-4</v>
      </c>
      <c r="G1606" t="s">
        <v>1045</v>
      </c>
      <c r="H1606" t="s">
        <v>365</v>
      </c>
      <c r="I1606">
        <v>81.665000000000006</v>
      </c>
      <c r="J1606" s="1">
        <v>-2.7386371046304703E-2</v>
      </c>
      <c r="K1606" s="1">
        <v>3.4778067885117489E-2</v>
      </c>
      <c r="L1606" s="1">
        <v>4.4647519582245429E-2</v>
      </c>
      <c r="M1606" s="1">
        <v>4.2663183784982864E-2</v>
      </c>
      <c r="N1606" s="1">
        <v>-1.4300977047678696E-5</v>
      </c>
    </row>
    <row r="1607" spans="1:14" x14ac:dyDescent="0.35">
      <c r="A1607">
        <v>7820412</v>
      </c>
      <c r="B1607" t="s">
        <v>39</v>
      </c>
      <c r="C1607" t="s">
        <v>96</v>
      </c>
      <c r="D1607" t="s">
        <v>1504</v>
      </c>
      <c r="E1607" t="s">
        <v>2235</v>
      </c>
      <c r="F1607" s="6">
        <v>2.6109660574412533E-3</v>
      </c>
      <c r="G1607" t="s">
        <v>700</v>
      </c>
      <c r="H1607" t="s">
        <v>884</v>
      </c>
      <c r="I1607">
        <v>73.66</v>
      </c>
      <c r="J1607" s="1">
        <v>-7.9654499888420105E-2</v>
      </c>
      <c r="K1607" s="1">
        <v>0.12167101827676241</v>
      </c>
      <c r="L1607" s="1">
        <v>0.21305483028720626</v>
      </c>
      <c r="M1607" s="1">
        <v>0.19242819843342038</v>
      </c>
      <c r="N1607" s="1">
        <v>-2.07975195531123E-4</v>
      </c>
    </row>
    <row r="1608" spans="1:14" x14ac:dyDescent="0.35">
      <c r="A1608">
        <v>7820412</v>
      </c>
      <c r="B1608" t="s">
        <v>39</v>
      </c>
      <c r="C1608" t="s">
        <v>96</v>
      </c>
      <c r="D1608" t="s">
        <v>1504</v>
      </c>
      <c r="E1608" t="s">
        <v>2236</v>
      </c>
      <c r="F1608" s="6">
        <v>5.2219321148825064E-4</v>
      </c>
      <c r="G1608" t="s">
        <v>633</v>
      </c>
      <c r="H1608" t="s">
        <v>1534</v>
      </c>
      <c r="I1608">
        <v>69.804999999999993</v>
      </c>
      <c r="J1608" s="1">
        <v>6.0452450066804886E-2</v>
      </c>
      <c r="K1608" s="1">
        <v>1.7806788511749348E-2</v>
      </c>
      <c r="L1608" s="1">
        <v>4.4960835509138375E-2</v>
      </c>
      <c r="M1608" s="1">
        <v>3.6396866840731068E-2</v>
      </c>
      <c r="N1608" s="1">
        <v>3.1567859042717953E-5</v>
      </c>
    </row>
    <row r="1609" spans="1:14" x14ac:dyDescent="0.35">
      <c r="A1609">
        <v>7820412</v>
      </c>
      <c r="B1609" t="s">
        <v>39</v>
      </c>
      <c r="C1609" t="s">
        <v>96</v>
      </c>
      <c r="D1609" t="s">
        <v>1504</v>
      </c>
      <c r="E1609" t="s">
        <v>2237</v>
      </c>
      <c r="F1609" s="6">
        <v>1.0443864229765013E-3</v>
      </c>
      <c r="G1609" t="s">
        <v>294</v>
      </c>
      <c r="H1609" t="s">
        <v>661</v>
      </c>
      <c r="I1609">
        <v>79.714999999999989</v>
      </c>
      <c r="J1609" s="1">
        <v>0.19635708630084991</v>
      </c>
      <c r="K1609" s="1">
        <v>5.4203655352480416E-2</v>
      </c>
      <c r="L1609" s="1">
        <v>0.10099216710182768</v>
      </c>
      <c r="M1609" s="1">
        <v>8.3342039740739227E-2</v>
      </c>
      <c r="N1609" s="1">
        <v>2.0507267498783282E-4</v>
      </c>
    </row>
    <row r="1610" spans="1:14" x14ac:dyDescent="0.35">
      <c r="A1610">
        <v>7820412</v>
      </c>
      <c r="B1610" t="s">
        <v>39</v>
      </c>
      <c r="C1610" t="s">
        <v>96</v>
      </c>
      <c r="D1610" t="s">
        <v>1504</v>
      </c>
      <c r="E1610" t="s">
        <v>2238</v>
      </c>
      <c r="F1610" s="6">
        <v>1.566579634464752E-3</v>
      </c>
      <c r="G1610" t="s">
        <v>866</v>
      </c>
      <c r="H1610" t="s">
        <v>1230</v>
      </c>
      <c r="I1610">
        <v>56.334999999999994</v>
      </c>
      <c r="J1610" s="1">
        <v>-9.9745675921440125E-2</v>
      </c>
      <c r="K1610" s="1">
        <v>7.0339425587467364E-2</v>
      </c>
      <c r="L1610" s="1">
        <v>0.11216710182767624</v>
      </c>
      <c r="M1610" s="1">
        <v>8.8355093774222834E-2</v>
      </c>
      <c r="N1610" s="1">
        <v>-1.5625954452444928E-4</v>
      </c>
    </row>
    <row r="1611" spans="1:14" x14ac:dyDescent="0.35">
      <c r="A1611">
        <v>7820412</v>
      </c>
      <c r="B1611" t="s">
        <v>39</v>
      </c>
      <c r="C1611" t="s">
        <v>96</v>
      </c>
      <c r="D1611" t="s">
        <v>1504</v>
      </c>
      <c r="E1611" t="s">
        <v>2239</v>
      </c>
      <c r="F1611" s="6">
        <v>1.0443864229765013E-3</v>
      </c>
      <c r="G1611" t="s">
        <v>1318</v>
      </c>
      <c r="H1611" t="s">
        <v>698</v>
      </c>
      <c r="I1611">
        <v>65.265000000000001</v>
      </c>
      <c r="J1611" s="1">
        <v>-0.14032426476478577</v>
      </c>
      <c r="K1611" s="1">
        <v>5.3681462140992162E-2</v>
      </c>
      <c r="L1611" s="1">
        <v>7.4360313315926893E-2</v>
      </c>
      <c r="M1611" s="1">
        <v>6.819843660757996E-2</v>
      </c>
      <c r="N1611" s="1">
        <v>-1.465527569345021E-4</v>
      </c>
    </row>
    <row r="1612" spans="1:14" x14ac:dyDescent="0.35">
      <c r="A1612">
        <v>7820412</v>
      </c>
      <c r="B1612" t="s">
        <v>39</v>
      </c>
      <c r="C1612" t="s">
        <v>96</v>
      </c>
      <c r="D1612" t="s">
        <v>1507</v>
      </c>
      <c r="E1612" t="s">
        <v>2240</v>
      </c>
      <c r="F1612" s="6">
        <v>1.0443864229765013E-3</v>
      </c>
      <c r="G1612" t="s">
        <v>1224</v>
      </c>
      <c r="H1612" t="s">
        <v>748</v>
      </c>
      <c r="I1612">
        <v>70.715000000000003</v>
      </c>
      <c r="J1612" s="1">
        <v>1.7540335655212402E-2</v>
      </c>
      <c r="K1612" s="1">
        <v>6.2976501305483018E-2</v>
      </c>
      <c r="L1612" s="1">
        <v>8.877284595300261E-2</v>
      </c>
      <c r="M1612" s="1">
        <v>7.3942561933950712E-2</v>
      </c>
      <c r="N1612" s="1">
        <v>1.8318888412754468E-5</v>
      </c>
    </row>
    <row r="1613" spans="1:14" x14ac:dyDescent="0.35">
      <c r="A1613">
        <v>7820412</v>
      </c>
      <c r="B1613" t="s">
        <v>39</v>
      </c>
      <c r="C1613" t="s">
        <v>96</v>
      </c>
      <c r="D1613" t="s">
        <v>2241</v>
      </c>
      <c r="E1613" t="s">
        <v>2242</v>
      </c>
      <c r="F1613" s="6">
        <v>2.0887728459530026E-3</v>
      </c>
      <c r="G1613" t="s">
        <v>271</v>
      </c>
      <c r="H1613" t="s">
        <v>237</v>
      </c>
      <c r="I1613">
        <v>67.72999999999999</v>
      </c>
      <c r="J1613" s="1">
        <v>6.8628057837486267E-2</v>
      </c>
      <c r="K1613" s="1">
        <v>0.12344647519582246</v>
      </c>
      <c r="L1613" s="1">
        <v>0.18715404699738902</v>
      </c>
      <c r="M1613" s="1">
        <v>0.14140991529658942</v>
      </c>
      <c r="N1613" s="1">
        <v>1.4334842368143345E-4</v>
      </c>
    </row>
    <row r="1614" spans="1:14" x14ac:dyDescent="0.35">
      <c r="A1614">
        <v>7820412</v>
      </c>
      <c r="B1614" t="s">
        <v>39</v>
      </c>
      <c r="C1614" t="s">
        <v>96</v>
      </c>
      <c r="D1614" t="s">
        <v>1733</v>
      </c>
      <c r="E1614" t="s">
        <v>1128</v>
      </c>
      <c r="F1614" s="6">
        <v>5.2219321148825064E-4</v>
      </c>
      <c r="G1614" t="s">
        <v>300</v>
      </c>
      <c r="H1614" t="s">
        <v>206</v>
      </c>
      <c r="I1614">
        <v>71.66</v>
      </c>
      <c r="J1614" s="1">
        <v>2.0492151379585266E-2</v>
      </c>
      <c r="K1614" s="1">
        <v>3.4360313315926892E-2</v>
      </c>
      <c r="L1614" s="1">
        <v>5.2219321148825062E-2</v>
      </c>
      <c r="M1614" s="1">
        <v>2.9242819843342035E-2</v>
      </c>
      <c r="N1614" s="1">
        <v>1.0700862339209017E-5</v>
      </c>
    </row>
    <row r="1615" spans="1:14" x14ac:dyDescent="0.35">
      <c r="A1615">
        <v>7820412</v>
      </c>
      <c r="B1615" t="s">
        <v>39</v>
      </c>
      <c r="C1615" t="s">
        <v>96</v>
      </c>
      <c r="D1615" t="s">
        <v>1735</v>
      </c>
      <c r="E1615" t="s">
        <v>1808</v>
      </c>
      <c r="F1615" s="6">
        <v>1.0443864229765013E-3</v>
      </c>
      <c r="G1615" t="s">
        <v>1756</v>
      </c>
      <c r="H1615" t="s">
        <v>328</v>
      </c>
      <c r="I1615">
        <v>79.22</v>
      </c>
      <c r="J1615" s="1">
        <v>0</v>
      </c>
      <c r="K1615" s="1">
        <v>5.2010443864229761E-2</v>
      </c>
      <c r="L1615" s="1">
        <v>9.8590078328981728E-2</v>
      </c>
      <c r="M1615" s="1">
        <v>7.7075721202880226E-2</v>
      </c>
      <c r="N1615" s="1">
        <v>0</v>
      </c>
    </row>
    <row r="1616" spans="1:14" x14ac:dyDescent="0.35">
      <c r="A1616">
        <v>7820412</v>
      </c>
      <c r="B1616" t="s">
        <v>39</v>
      </c>
      <c r="C1616" t="s">
        <v>96</v>
      </c>
      <c r="D1616" t="s">
        <v>1735</v>
      </c>
      <c r="E1616" t="s">
        <v>1809</v>
      </c>
      <c r="F1616" s="6">
        <v>5.2219321148825064E-4</v>
      </c>
      <c r="G1616" t="s">
        <v>331</v>
      </c>
      <c r="H1616" t="s">
        <v>488</v>
      </c>
      <c r="I1616">
        <v>73.81</v>
      </c>
      <c r="J1616" s="1">
        <v>4.7274980694055557E-2</v>
      </c>
      <c r="K1616" s="1">
        <v>2.114882506527415E-2</v>
      </c>
      <c r="L1616" s="1">
        <v>4.6579634464751961E-2</v>
      </c>
      <c r="M1616" s="1">
        <v>3.8537859007832895E-2</v>
      </c>
      <c r="N1616" s="1">
        <v>2.4686673991673921E-5</v>
      </c>
    </row>
    <row r="1617" spans="1:14" x14ac:dyDescent="0.35">
      <c r="A1617">
        <v>7820412</v>
      </c>
      <c r="B1617" t="s">
        <v>39</v>
      </c>
      <c r="C1617" t="s">
        <v>96</v>
      </c>
      <c r="D1617" t="s">
        <v>1735</v>
      </c>
      <c r="E1617" t="s">
        <v>1810</v>
      </c>
      <c r="F1617" s="6">
        <v>2.0887728459530026E-3</v>
      </c>
      <c r="G1617" t="s">
        <v>637</v>
      </c>
      <c r="H1617" t="s">
        <v>356</v>
      </c>
      <c r="I1617">
        <v>72.069999999999993</v>
      </c>
      <c r="J1617" s="1">
        <v>0</v>
      </c>
      <c r="K1617" s="1">
        <v>0.10610966057441253</v>
      </c>
      <c r="L1617" s="1">
        <v>0.15415143603133158</v>
      </c>
      <c r="M1617" s="1">
        <v>0.15268929185195007</v>
      </c>
      <c r="N1617" s="1">
        <v>0</v>
      </c>
    </row>
    <row r="1618" spans="1:14" x14ac:dyDescent="0.35">
      <c r="A1618">
        <v>7820412</v>
      </c>
      <c r="B1618" t="s">
        <v>39</v>
      </c>
      <c r="C1618" t="s">
        <v>96</v>
      </c>
      <c r="D1618" t="s">
        <v>1740</v>
      </c>
      <c r="E1618" t="s">
        <v>2243</v>
      </c>
      <c r="F1618" s="6">
        <v>5.2219321148825064E-4</v>
      </c>
      <c r="G1618" t="s">
        <v>463</v>
      </c>
      <c r="H1618" t="s">
        <v>1010</v>
      </c>
      <c r="I1618">
        <v>75.85499999999999</v>
      </c>
      <c r="J1618" s="1">
        <v>-1.1556214652955532E-2</v>
      </c>
      <c r="K1618" s="1">
        <v>2.9712793733681461E-2</v>
      </c>
      <c r="L1618" s="1">
        <v>4.130548302872062E-2</v>
      </c>
      <c r="M1618" s="1">
        <v>3.9634465548761828E-2</v>
      </c>
      <c r="N1618" s="1">
        <v>-6.0345768422744288E-6</v>
      </c>
    </row>
    <row r="1619" spans="1:14" x14ac:dyDescent="0.35">
      <c r="A1619">
        <v>7820412</v>
      </c>
      <c r="B1619" t="s">
        <v>39</v>
      </c>
      <c r="C1619" t="s">
        <v>96</v>
      </c>
      <c r="D1619" t="s">
        <v>2244</v>
      </c>
      <c r="E1619" t="s">
        <v>2245</v>
      </c>
      <c r="F1619" s="6">
        <v>2.0887728459530026E-3</v>
      </c>
      <c r="G1619" t="s">
        <v>217</v>
      </c>
      <c r="H1619" t="s">
        <v>603</v>
      </c>
      <c r="I1619">
        <v>72.83</v>
      </c>
      <c r="J1619" s="1">
        <v>-4.1302639991044998E-2</v>
      </c>
      <c r="K1619" s="1">
        <v>0.10694516971279373</v>
      </c>
      <c r="L1619" s="1">
        <v>0.15832898172323759</v>
      </c>
      <c r="M1619" s="1">
        <v>0.15206266955980743</v>
      </c>
      <c r="N1619" s="1">
        <v>-8.6271832879467354E-5</v>
      </c>
    </row>
    <row r="1620" spans="1:14" x14ac:dyDescent="0.35">
      <c r="A1620">
        <v>7820412</v>
      </c>
      <c r="B1620" t="s">
        <v>39</v>
      </c>
      <c r="C1620" t="s">
        <v>96</v>
      </c>
      <c r="D1620" t="s">
        <v>267</v>
      </c>
      <c r="E1620" t="s">
        <v>268</v>
      </c>
      <c r="F1620" s="6">
        <v>1.566579634464752E-3</v>
      </c>
      <c r="G1620" t="s">
        <v>176</v>
      </c>
      <c r="H1620" t="s">
        <v>269</v>
      </c>
      <c r="I1620">
        <v>84.33</v>
      </c>
      <c r="J1620" s="1">
        <v>0.11584586650133133</v>
      </c>
      <c r="K1620" s="1">
        <v>9.9321148825065278E-2</v>
      </c>
      <c r="L1620" s="1">
        <v>0.15070496083550916</v>
      </c>
      <c r="M1620" s="1">
        <v>0.13206266796620023</v>
      </c>
      <c r="N1620" s="1">
        <v>1.8148177519790808E-4</v>
      </c>
    </row>
    <row r="1621" spans="1:14" x14ac:dyDescent="0.35">
      <c r="A1621">
        <v>7820412</v>
      </c>
      <c r="B1621" t="s">
        <v>39</v>
      </c>
      <c r="C1621" t="s">
        <v>96</v>
      </c>
      <c r="D1621" t="s">
        <v>267</v>
      </c>
      <c r="E1621" t="s">
        <v>270</v>
      </c>
      <c r="F1621" s="6">
        <v>1.0443864229765013E-3</v>
      </c>
      <c r="G1621" t="s">
        <v>271</v>
      </c>
      <c r="H1621" t="s">
        <v>139</v>
      </c>
      <c r="I1621">
        <v>75.369230769230796</v>
      </c>
      <c r="J1621" s="1">
        <v>0</v>
      </c>
      <c r="K1621" s="1">
        <v>6.1723237597911228E-2</v>
      </c>
      <c r="L1621" s="1" t="s">
        <v>140</v>
      </c>
      <c r="M1621" s="1">
        <v>7.8746737886035409E-2</v>
      </c>
      <c r="N1621" s="1">
        <v>0</v>
      </c>
    </row>
    <row r="1622" spans="1:14" x14ac:dyDescent="0.35">
      <c r="A1622">
        <v>7820412</v>
      </c>
      <c r="B1622" t="s">
        <v>39</v>
      </c>
      <c r="C1622" t="s">
        <v>96</v>
      </c>
      <c r="D1622" t="s">
        <v>853</v>
      </c>
      <c r="E1622" t="s">
        <v>744</v>
      </c>
      <c r="F1622" s="6">
        <v>1.0443864229765013E-3</v>
      </c>
      <c r="G1622" t="s">
        <v>854</v>
      </c>
      <c r="H1622" t="s">
        <v>364</v>
      </c>
      <c r="I1622">
        <v>58.599999999999994</v>
      </c>
      <c r="J1622" s="1">
        <v>-4.9249075353145599E-2</v>
      </c>
      <c r="K1622" s="1">
        <v>2.8407310704960834E-2</v>
      </c>
      <c r="L1622" s="1">
        <v>8.3550913838120106E-2</v>
      </c>
      <c r="M1622" s="1">
        <v>6.1201042792815762E-2</v>
      </c>
      <c r="N1622" s="1">
        <v>-5.1435065642971905E-5</v>
      </c>
    </row>
    <row r="1623" spans="1:14" x14ac:dyDescent="0.35">
      <c r="A1623">
        <v>7820412</v>
      </c>
      <c r="B1623" t="s">
        <v>39</v>
      </c>
      <c r="C1623" t="s">
        <v>96</v>
      </c>
      <c r="D1623" t="s">
        <v>853</v>
      </c>
      <c r="E1623" t="s">
        <v>855</v>
      </c>
      <c r="F1623" s="6">
        <v>1.0443864229765013E-3</v>
      </c>
      <c r="G1623" t="s">
        <v>856</v>
      </c>
      <c r="H1623" t="s">
        <v>857</v>
      </c>
      <c r="I1623">
        <v>87.484999999999999</v>
      </c>
      <c r="J1623" s="1">
        <v>-8.7196685373783112E-2</v>
      </c>
      <c r="K1623" s="1">
        <v>9.5456919060052228E-2</v>
      </c>
      <c r="L1623" s="1">
        <v>7.9268929503916452E-2</v>
      </c>
      <c r="M1623" s="1">
        <v>9.1383812010443863E-2</v>
      </c>
      <c r="N1623" s="1">
        <v>-9.1067034332932751E-5</v>
      </c>
    </row>
    <row r="1624" spans="1:14" x14ac:dyDescent="0.35">
      <c r="A1624">
        <v>7820412</v>
      </c>
      <c r="B1624" t="s">
        <v>39</v>
      </c>
      <c r="C1624" t="s">
        <v>96</v>
      </c>
      <c r="D1624" t="s">
        <v>853</v>
      </c>
      <c r="E1624" t="s">
        <v>858</v>
      </c>
      <c r="F1624" s="6">
        <v>1.0443864229765013E-3</v>
      </c>
      <c r="G1624" t="s">
        <v>690</v>
      </c>
      <c r="H1624" t="s">
        <v>724</v>
      </c>
      <c r="I1624">
        <v>70.205000000000013</v>
      </c>
      <c r="J1624" s="1">
        <v>4.369455948472023E-2</v>
      </c>
      <c r="K1624" s="1">
        <v>4.4908616187989553E-2</v>
      </c>
      <c r="L1624" s="1">
        <v>8.7101827676240209E-2</v>
      </c>
      <c r="M1624" s="1">
        <v>7.3420368722462465E-2</v>
      </c>
      <c r="N1624" s="1">
        <v>4.5634004683780921E-5</v>
      </c>
    </row>
    <row r="1625" spans="1:14" x14ac:dyDescent="0.35">
      <c r="A1625">
        <v>7820412</v>
      </c>
      <c r="B1625" t="s">
        <v>39</v>
      </c>
      <c r="C1625" t="s">
        <v>96</v>
      </c>
      <c r="D1625" t="s">
        <v>1746</v>
      </c>
      <c r="E1625" t="s">
        <v>2246</v>
      </c>
      <c r="F1625" s="6">
        <v>5.2219321148825064E-4</v>
      </c>
      <c r="G1625" t="s">
        <v>1209</v>
      </c>
      <c r="H1625" t="s">
        <v>417</v>
      </c>
      <c r="I1625">
        <v>72.634999999999991</v>
      </c>
      <c r="J1625" s="1">
        <v>0.11189445108175278</v>
      </c>
      <c r="K1625" s="1">
        <v>2.9660574412532635E-2</v>
      </c>
      <c r="L1625" s="1">
        <v>4.704960835509138E-2</v>
      </c>
      <c r="M1625" s="1">
        <v>3.7911226357243387E-2</v>
      </c>
      <c r="N1625" s="1">
        <v>5.8430522758095446E-5</v>
      </c>
    </row>
    <row r="1626" spans="1:14" x14ac:dyDescent="0.35">
      <c r="A1626">
        <v>7820412</v>
      </c>
      <c r="B1626" t="s">
        <v>39</v>
      </c>
      <c r="C1626" t="s">
        <v>96</v>
      </c>
      <c r="D1626" t="s">
        <v>2247</v>
      </c>
      <c r="E1626" t="s">
        <v>2248</v>
      </c>
      <c r="F1626" s="6">
        <v>1.0443864229765013E-3</v>
      </c>
      <c r="G1626" t="s">
        <v>1328</v>
      </c>
      <c r="H1626" t="s">
        <v>191</v>
      </c>
      <c r="I1626">
        <v>74.784999999999997</v>
      </c>
      <c r="J1626" s="1">
        <v>-9.6455462276935577E-2</v>
      </c>
      <c r="K1626" s="1">
        <v>7.5718015665796348E-2</v>
      </c>
      <c r="L1626" s="1">
        <v>7.1436031331592695E-2</v>
      </c>
      <c r="M1626" s="1">
        <v>7.8120107625856722E-2</v>
      </c>
      <c r="N1626" s="1">
        <v>-1.007367752239536E-4</v>
      </c>
    </row>
    <row r="1627" spans="1:14" x14ac:dyDescent="0.35">
      <c r="A1627">
        <v>7820412</v>
      </c>
      <c r="B1627" t="s">
        <v>39</v>
      </c>
      <c r="C1627" t="s">
        <v>96</v>
      </c>
      <c r="D1627" t="s">
        <v>2247</v>
      </c>
      <c r="E1627" t="s">
        <v>2249</v>
      </c>
      <c r="F1627" s="6">
        <v>1.566579634464752E-3</v>
      </c>
      <c r="G1627" t="s">
        <v>1073</v>
      </c>
      <c r="H1627" t="s">
        <v>206</v>
      </c>
      <c r="I1627">
        <v>91.564999999999998</v>
      </c>
      <c r="J1627" s="1">
        <v>0.21064230799674988</v>
      </c>
      <c r="K1627" s="1">
        <v>0.13770234986945171</v>
      </c>
      <c r="L1627" s="1">
        <v>0.1566579634464752</v>
      </c>
      <c r="M1627" s="1">
        <v>0.14349869212656047</v>
      </c>
      <c r="N1627" s="1">
        <v>3.2998794986436014E-4</v>
      </c>
    </row>
    <row r="1628" spans="1:14" x14ac:dyDescent="0.35">
      <c r="A1628">
        <v>7820412</v>
      </c>
      <c r="B1628" t="s">
        <v>39</v>
      </c>
      <c r="C1628" t="s">
        <v>96</v>
      </c>
      <c r="D1628" t="s">
        <v>2250</v>
      </c>
      <c r="E1628" t="s">
        <v>2251</v>
      </c>
      <c r="F1628" s="6">
        <v>5.2219321148825064E-4</v>
      </c>
      <c r="G1628" t="s">
        <v>698</v>
      </c>
      <c r="H1628" t="s">
        <v>327</v>
      </c>
      <c r="I1628">
        <v>81.015000000000001</v>
      </c>
      <c r="J1628" s="1">
        <v>-1.0266747325658798E-2</v>
      </c>
      <c r="K1628" s="1">
        <v>3.7180156657963447E-2</v>
      </c>
      <c r="L1628" s="1">
        <v>4.2245430809399478E-2</v>
      </c>
      <c r="M1628" s="1">
        <v>4.22976501305483E-2</v>
      </c>
      <c r="N1628" s="1">
        <v>-5.3612257575241768E-6</v>
      </c>
    </row>
    <row r="1629" spans="1:14" x14ac:dyDescent="0.35">
      <c r="A1629">
        <v>7820412</v>
      </c>
      <c r="B1629" t="s">
        <v>39</v>
      </c>
      <c r="C1629" t="s">
        <v>96</v>
      </c>
      <c r="D1629" t="s">
        <v>1514</v>
      </c>
      <c r="E1629" t="s">
        <v>623</v>
      </c>
      <c r="F1629" s="6">
        <v>5.2219321148825064E-4</v>
      </c>
      <c r="G1629" t="s">
        <v>507</v>
      </c>
      <c r="H1629" t="s">
        <v>188</v>
      </c>
      <c r="I1629">
        <v>63.16</v>
      </c>
      <c r="J1629" s="1">
        <v>-2.3391464725136757E-2</v>
      </c>
      <c r="K1629" s="1">
        <v>2.4595300261096607E-2</v>
      </c>
      <c r="L1629" s="1">
        <v>3.8955613577023492E-2</v>
      </c>
      <c r="M1629" s="1">
        <v>3.2950390848105006E-2</v>
      </c>
      <c r="N1629" s="1">
        <v>-1.2214864086233292E-5</v>
      </c>
    </row>
    <row r="1630" spans="1:14" x14ac:dyDescent="0.35">
      <c r="A1630">
        <v>7820412</v>
      </c>
      <c r="B1630" t="s">
        <v>39</v>
      </c>
      <c r="C1630" t="s">
        <v>96</v>
      </c>
      <c r="D1630" t="s">
        <v>1514</v>
      </c>
      <c r="E1630" t="s">
        <v>2252</v>
      </c>
      <c r="F1630" s="6">
        <v>5.2219321148825064E-4</v>
      </c>
      <c r="G1630" t="s">
        <v>614</v>
      </c>
      <c r="H1630" t="s">
        <v>282</v>
      </c>
      <c r="I1630">
        <v>46.2</v>
      </c>
      <c r="J1630" s="1">
        <v>-0.27325165271759033</v>
      </c>
      <c r="K1630" s="1">
        <v>1.8537859007832898E-2</v>
      </c>
      <c r="L1630" s="1">
        <v>2.8146214099216707E-2</v>
      </c>
      <c r="M1630" s="1">
        <v>2.4177545293504202E-2</v>
      </c>
      <c r="N1630" s="1">
        <v>-1.4269015807707067E-4</v>
      </c>
    </row>
    <row r="1631" spans="1:14" x14ac:dyDescent="0.35">
      <c r="A1631">
        <v>7820412</v>
      </c>
      <c r="B1631" t="s">
        <v>39</v>
      </c>
      <c r="C1631" t="s">
        <v>96</v>
      </c>
      <c r="D1631" t="s">
        <v>1514</v>
      </c>
      <c r="E1631" t="s">
        <v>2253</v>
      </c>
      <c r="F1631" s="6">
        <v>1.0443864229765013E-3</v>
      </c>
      <c r="G1631" t="s">
        <v>266</v>
      </c>
      <c r="H1631" t="s">
        <v>304</v>
      </c>
      <c r="I1631">
        <v>70.899999999999991</v>
      </c>
      <c r="J1631" s="1">
        <v>7.6672166585922241E-2</v>
      </c>
      <c r="K1631" s="1">
        <v>5.691906005221932E-2</v>
      </c>
      <c r="L1631" s="1">
        <v>9.3785900783289813E-2</v>
      </c>
      <c r="M1631" s="1">
        <v>7.4046998982641152E-2</v>
      </c>
      <c r="N1631" s="1">
        <v>8.0075369802529752E-5</v>
      </c>
    </row>
    <row r="1632" spans="1:14" x14ac:dyDescent="0.35">
      <c r="A1632">
        <v>7820412</v>
      </c>
      <c r="B1632" t="s">
        <v>39</v>
      </c>
      <c r="C1632" t="s">
        <v>96</v>
      </c>
      <c r="D1632" t="s">
        <v>1514</v>
      </c>
      <c r="E1632" t="s">
        <v>2254</v>
      </c>
      <c r="F1632" s="6">
        <v>1.0443864229765013E-3</v>
      </c>
      <c r="G1632" t="s">
        <v>191</v>
      </c>
      <c r="H1632" t="s">
        <v>426</v>
      </c>
      <c r="I1632">
        <v>82.98</v>
      </c>
      <c r="J1632" s="1">
        <v>1.6988109797239304E-2</v>
      </c>
      <c r="K1632" s="1">
        <v>7.1436031331592695E-2</v>
      </c>
      <c r="L1632" s="1">
        <v>8.9817232375979106E-2</v>
      </c>
      <c r="M1632" s="1">
        <v>8.6684073107049606E-2</v>
      </c>
      <c r="N1632" s="1">
        <v>1.7742151224270811E-5</v>
      </c>
    </row>
    <row r="1633" spans="1:14" x14ac:dyDescent="0.35">
      <c r="A1633">
        <v>7820412</v>
      </c>
      <c r="B1633" t="s">
        <v>39</v>
      </c>
      <c r="C1633" t="s">
        <v>96</v>
      </c>
      <c r="D1633" t="s">
        <v>1514</v>
      </c>
      <c r="E1633" t="s">
        <v>2255</v>
      </c>
      <c r="F1633" s="6">
        <v>5.2219321148825064E-4</v>
      </c>
      <c r="G1633" t="s">
        <v>1462</v>
      </c>
      <c r="H1633" t="s">
        <v>1123</v>
      </c>
      <c r="I1633">
        <v>69.52</v>
      </c>
      <c r="J1633" s="1">
        <v>-1.3586287386715412E-2</v>
      </c>
      <c r="K1633" s="1">
        <v>2.9921671018276759E-2</v>
      </c>
      <c r="L1633" s="1">
        <v>4.4073107049608359E-2</v>
      </c>
      <c r="M1633" s="1">
        <v>3.6292428198433417E-2</v>
      </c>
      <c r="N1633" s="1">
        <v>-7.0946670426712335E-6</v>
      </c>
    </row>
    <row r="1634" spans="1:14" x14ac:dyDescent="0.35">
      <c r="A1634">
        <v>7820412</v>
      </c>
      <c r="B1634" t="s">
        <v>39</v>
      </c>
      <c r="C1634" t="s">
        <v>96</v>
      </c>
      <c r="D1634" t="s">
        <v>2256</v>
      </c>
      <c r="E1634" t="s">
        <v>2257</v>
      </c>
      <c r="F1634" s="6">
        <v>1.0443864229765013E-3</v>
      </c>
      <c r="G1634" t="s">
        <v>345</v>
      </c>
      <c r="H1634" t="s">
        <v>856</v>
      </c>
      <c r="I1634">
        <v>86.24</v>
      </c>
      <c r="J1634" s="1">
        <v>7.2389811277389526E-2</v>
      </c>
      <c r="K1634" s="1">
        <v>7.9999999999999988E-2</v>
      </c>
      <c r="L1634" s="1">
        <v>9.5456919060052228E-2</v>
      </c>
      <c r="M1634" s="1">
        <v>9.0130551490086488E-2</v>
      </c>
      <c r="N1634" s="1">
        <v>7.5602936059936837E-5</v>
      </c>
    </row>
    <row r="1635" spans="1:14" x14ac:dyDescent="0.35">
      <c r="A1635">
        <v>7820412</v>
      </c>
      <c r="B1635" t="s">
        <v>39</v>
      </c>
      <c r="C1635" t="s">
        <v>96</v>
      </c>
      <c r="D1635" t="s">
        <v>2256</v>
      </c>
      <c r="E1635" t="s">
        <v>2258</v>
      </c>
      <c r="F1635" s="6">
        <v>5.2219321148825064E-4</v>
      </c>
      <c r="G1635" t="s">
        <v>144</v>
      </c>
      <c r="H1635" t="s">
        <v>139</v>
      </c>
      <c r="I1635">
        <v>85.061538461538476</v>
      </c>
      <c r="J1635" s="1">
        <v>0</v>
      </c>
      <c r="K1635" s="1">
        <v>4.0156657963446474E-2</v>
      </c>
      <c r="L1635" s="1" t="s">
        <v>140</v>
      </c>
      <c r="M1635" s="1">
        <v>4.4438641500846525E-2</v>
      </c>
      <c r="N1635" s="1">
        <v>0</v>
      </c>
    </row>
    <row r="1636" spans="1:14" x14ac:dyDescent="0.35">
      <c r="A1636">
        <v>7820412</v>
      </c>
      <c r="B1636" t="s">
        <v>39</v>
      </c>
      <c r="C1636" t="s">
        <v>96</v>
      </c>
      <c r="D1636" t="s">
        <v>1516</v>
      </c>
      <c r="E1636" t="s">
        <v>2259</v>
      </c>
      <c r="F1636" s="6">
        <v>5.2219321148825064E-4</v>
      </c>
      <c r="G1636" t="s">
        <v>1714</v>
      </c>
      <c r="H1636" t="s">
        <v>1029</v>
      </c>
      <c r="I1636">
        <v>71.42</v>
      </c>
      <c r="J1636" s="1">
        <v>-5.5773884057998657E-2</v>
      </c>
      <c r="K1636" s="1">
        <v>2.6318537859007833E-2</v>
      </c>
      <c r="L1636" s="1">
        <v>3.8433420365535244E-2</v>
      </c>
      <c r="M1636" s="1">
        <v>3.72845960970647E-2</v>
      </c>
      <c r="N1636" s="1">
        <v>-2.9124743633419664E-5</v>
      </c>
    </row>
    <row r="1637" spans="1:14" x14ac:dyDescent="0.35">
      <c r="A1637">
        <v>7820412</v>
      </c>
      <c r="B1637" t="s">
        <v>39</v>
      </c>
      <c r="C1637" t="s">
        <v>96</v>
      </c>
      <c r="D1637" t="s">
        <v>1516</v>
      </c>
      <c r="E1637" t="s">
        <v>2260</v>
      </c>
      <c r="F1637" s="6">
        <v>1.566579634464752E-3</v>
      </c>
      <c r="G1637" t="s">
        <v>2261</v>
      </c>
      <c r="H1637" t="s">
        <v>929</v>
      </c>
      <c r="I1637">
        <v>72.139999999999986</v>
      </c>
      <c r="J1637" s="1">
        <v>3.6373636685311794E-3</v>
      </c>
      <c r="K1637" s="1">
        <v>7.0026109660574418E-2</v>
      </c>
      <c r="L1637" s="1">
        <v>0.1281462140992167</v>
      </c>
      <c r="M1637" s="1">
        <v>0.1129503892544978</v>
      </c>
      <c r="N1637" s="1">
        <v>5.6982198462629446E-6</v>
      </c>
    </row>
    <row r="1638" spans="1:14" x14ac:dyDescent="0.35">
      <c r="A1638">
        <v>7820412</v>
      </c>
      <c r="B1638" t="s">
        <v>39</v>
      </c>
      <c r="C1638" t="s">
        <v>96</v>
      </c>
      <c r="D1638" t="s">
        <v>1516</v>
      </c>
      <c r="E1638" t="s">
        <v>2262</v>
      </c>
      <c r="F1638" s="6">
        <v>3.133159268929504E-3</v>
      </c>
      <c r="G1638" t="s">
        <v>1769</v>
      </c>
      <c r="H1638" t="s">
        <v>720</v>
      </c>
      <c r="I1638">
        <v>56.05</v>
      </c>
      <c r="J1638" s="1">
        <v>-7.0825904607772827E-2</v>
      </c>
      <c r="K1638" s="1">
        <v>0.13284595300261096</v>
      </c>
      <c r="L1638" s="1">
        <v>0.21744125326370761</v>
      </c>
      <c r="M1638" s="1">
        <v>0.17577023020612353</v>
      </c>
      <c r="N1638" s="1">
        <v>-2.219088395021603E-4</v>
      </c>
    </row>
    <row r="1639" spans="1:14" x14ac:dyDescent="0.35">
      <c r="A1639">
        <v>7820412</v>
      </c>
      <c r="B1639" t="s">
        <v>39</v>
      </c>
      <c r="C1639" t="s">
        <v>96</v>
      </c>
      <c r="D1639" t="s">
        <v>1516</v>
      </c>
      <c r="E1639" t="s">
        <v>2263</v>
      </c>
      <c r="F1639" s="6">
        <v>1.0443864229765013E-3</v>
      </c>
      <c r="G1639" t="s">
        <v>1024</v>
      </c>
      <c r="H1639" t="s">
        <v>373</v>
      </c>
      <c r="I1639">
        <v>74.19</v>
      </c>
      <c r="J1639" s="1">
        <v>8.9828111231327057E-3</v>
      </c>
      <c r="K1639" s="1">
        <v>5.4934725848563966E-2</v>
      </c>
      <c r="L1639" s="1">
        <v>8.7728459530026101E-2</v>
      </c>
      <c r="M1639" s="1">
        <v>7.749346939764197E-2</v>
      </c>
      <c r="N1639" s="1">
        <v>9.3815259771620937E-6</v>
      </c>
    </row>
    <row r="1640" spans="1:14" x14ac:dyDescent="0.35">
      <c r="A1640">
        <v>7820412</v>
      </c>
      <c r="B1640" t="s">
        <v>39</v>
      </c>
      <c r="C1640" t="s">
        <v>96</v>
      </c>
      <c r="D1640" t="s">
        <v>1516</v>
      </c>
      <c r="E1640" t="s">
        <v>2264</v>
      </c>
      <c r="F1640" s="6">
        <v>1.0443864229765013E-3</v>
      </c>
      <c r="G1640" t="s">
        <v>690</v>
      </c>
      <c r="H1640" t="s">
        <v>508</v>
      </c>
      <c r="I1640">
        <v>67.050000000000011</v>
      </c>
      <c r="J1640" s="1">
        <v>3.2903093844652176E-2</v>
      </c>
      <c r="K1640" s="1">
        <v>4.4908616187989553E-2</v>
      </c>
      <c r="L1640" s="1">
        <v>8.1879895561357705E-2</v>
      </c>
      <c r="M1640" s="1">
        <v>6.9973890339425582E-2</v>
      </c>
      <c r="N1640" s="1">
        <v>3.4363544485276422E-5</v>
      </c>
    </row>
    <row r="1641" spans="1:14" x14ac:dyDescent="0.35">
      <c r="A1641">
        <v>7820412</v>
      </c>
      <c r="B1641" t="s">
        <v>39</v>
      </c>
      <c r="C1641" t="s">
        <v>96</v>
      </c>
      <c r="D1641" t="s">
        <v>1518</v>
      </c>
      <c r="E1641" t="s">
        <v>2265</v>
      </c>
      <c r="F1641" s="6">
        <v>5.2219321148825064E-4</v>
      </c>
      <c r="G1641" t="s">
        <v>353</v>
      </c>
      <c r="H1641" t="s">
        <v>139</v>
      </c>
      <c r="I1641">
        <v>49.846153846153861</v>
      </c>
      <c r="J1641" s="1">
        <v>0</v>
      </c>
      <c r="K1641" s="1">
        <v>2.1618798955613576E-2</v>
      </c>
      <c r="L1641" s="1" t="s">
        <v>140</v>
      </c>
      <c r="M1641" s="1">
        <v>2.6057442050067312E-2</v>
      </c>
      <c r="N1641" s="1">
        <v>0</v>
      </c>
    </row>
    <row r="1642" spans="1:14" x14ac:dyDescent="0.35">
      <c r="A1642">
        <v>7820412</v>
      </c>
      <c r="B1642" t="s">
        <v>39</v>
      </c>
      <c r="C1642" t="s">
        <v>96</v>
      </c>
      <c r="D1642" t="s">
        <v>1754</v>
      </c>
      <c r="E1642" t="s">
        <v>2266</v>
      </c>
      <c r="F1642" s="6">
        <v>5.2219321148825064E-4</v>
      </c>
      <c r="G1642" t="s">
        <v>988</v>
      </c>
      <c r="H1642" t="s">
        <v>184</v>
      </c>
      <c r="I1642">
        <v>67.27</v>
      </c>
      <c r="J1642" s="1">
        <v>-3.4512951970100403E-2</v>
      </c>
      <c r="K1642" s="1">
        <v>4.073107049608355E-2</v>
      </c>
      <c r="L1642" s="1">
        <v>3.9791122715404699E-2</v>
      </c>
      <c r="M1642" s="1">
        <v>3.5143604726766482E-2</v>
      </c>
      <c r="N1642" s="1">
        <v>-1.8022429227206476E-5</v>
      </c>
    </row>
    <row r="1643" spans="1:14" x14ac:dyDescent="0.35">
      <c r="A1643">
        <v>7820412</v>
      </c>
      <c r="B1643" t="s">
        <v>39</v>
      </c>
      <c r="C1643" t="s">
        <v>96</v>
      </c>
      <c r="D1643" t="s">
        <v>1754</v>
      </c>
      <c r="E1643" t="s">
        <v>2267</v>
      </c>
      <c r="F1643" s="6">
        <v>2.0887728459530026E-3</v>
      </c>
      <c r="G1643" t="s">
        <v>2268</v>
      </c>
      <c r="H1643" t="s">
        <v>242</v>
      </c>
      <c r="I1643">
        <v>77.844999999999999</v>
      </c>
      <c r="J1643" s="1">
        <v>6.4438439905643463E-2</v>
      </c>
      <c r="K1643" s="1">
        <v>0.12302872062663185</v>
      </c>
      <c r="L1643" s="1">
        <v>0.19780678851174935</v>
      </c>
      <c r="M1643" s="1">
        <v>0.16271540788695332</v>
      </c>
      <c r="N1643" s="1">
        <v>1.3459726351048242E-4</v>
      </c>
    </row>
    <row r="1644" spans="1:14" x14ac:dyDescent="0.35">
      <c r="A1644">
        <v>7820412</v>
      </c>
      <c r="B1644" t="s">
        <v>39</v>
      </c>
      <c r="C1644" t="s">
        <v>96</v>
      </c>
      <c r="D1644" t="s">
        <v>1754</v>
      </c>
      <c r="E1644" t="s">
        <v>2269</v>
      </c>
      <c r="F1644" s="6">
        <v>5.2219321148825064E-4</v>
      </c>
      <c r="G1644" t="s">
        <v>2270</v>
      </c>
      <c r="H1644" t="s">
        <v>439</v>
      </c>
      <c r="I1644">
        <v>69.84</v>
      </c>
      <c r="J1644" s="1">
        <v>-1.3734814710915089E-2</v>
      </c>
      <c r="K1644" s="1">
        <v>2.8407310704960834E-2</v>
      </c>
      <c r="L1644" s="1">
        <v>4.7519582245430805E-2</v>
      </c>
      <c r="M1644" s="1">
        <v>3.6501306279832328E-2</v>
      </c>
      <c r="N1644" s="1">
        <v>-7.1722270030888185E-6</v>
      </c>
    </row>
    <row r="1645" spans="1:14" x14ac:dyDescent="0.35">
      <c r="A1645">
        <v>7820412</v>
      </c>
      <c r="B1645" t="s">
        <v>39</v>
      </c>
      <c r="C1645" t="s">
        <v>96</v>
      </c>
      <c r="D1645" t="s">
        <v>1754</v>
      </c>
      <c r="E1645" t="s">
        <v>2271</v>
      </c>
      <c r="F1645" s="6">
        <v>1.0443864229765013E-3</v>
      </c>
      <c r="G1645" t="s">
        <v>933</v>
      </c>
      <c r="H1645" t="s">
        <v>1343</v>
      </c>
      <c r="I1645">
        <v>81.694999999999993</v>
      </c>
      <c r="J1645" s="1">
        <v>0.19218197464942932</v>
      </c>
      <c r="K1645" s="1">
        <v>6.2872062663185374E-2</v>
      </c>
      <c r="L1645" s="1">
        <v>9.9530026109660566E-2</v>
      </c>
      <c r="M1645" s="1">
        <v>8.5430812586692231E-2</v>
      </c>
      <c r="N1645" s="1">
        <v>2.0071224506467813E-4</v>
      </c>
    </row>
    <row r="1646" spans="1:14" x14ac:dyDescent="0.35">
      <c r="A1646">
        <v>7820412</v>
      </c>
      <c r="B1646" t="s">
        <v>39</v>
      </c>
      <c r="C1646" t="s">
        <v>96</v>
      </c>
      <c r="D1646" t="s">
        <v>1754</v>
      </c>
      <c r="E1646" t="s">
        <v>2272</v>
      </c>
      <c r="F1646" s="6">
        <v>5.2219321148825064E-4</v>
      </c>
      <c r="G1646" t="s">
        <v>808</v>
      </c>
      <c r="H1646" t="s">
        <v>1211</v>
      </c>
      <c r="I1646">
        <v>68.25</v>
      </c>
      <c r="J1646" s="1">
        <v>-0.12594231963157654</v>
      </c>
      <c r="K1646" s="1">
        <v>3.2532637075718011E-2</v>
      </c>
      <c r="L1646" s="1">
        <v>3.8224543080939949E-2</v>
      </c>
      <c r="M1646" s="1">
        <v>3.5613577023498696E-2</v>
      </c>
      <c r="N1646" s="1">
        <v>-6.5766224350692707E-5</v>
      </c>
    </row>
    <row r="1647" spans="1:14" x14ac:dyDescent="0.35">
      <c r="A1647">
        <v>7820412</v>
      </c>
      <c r="B1647" t="s">
        <v>39</v>
      </c>
      <c r="C1647" t="s">
        <v>96</v>
      </c>
      <c r="D1647" t="s">
        <v>1754</v>
      </c>
      <c r="E1647" t="s">
        <v>2273</v>
      </c>
      <c r="F1647" s="6">
        <v>5.2219321148825064E-4</v>
      </c>
      <c r="G1647" t="s">
        <v>984</v>
      </c>
      <c r="H1647" t="s">
        <v>1039</v>
      </c>
      <c r="I1647">
        <v>70.774999999999991</v>
      </c>
      <c r="J1647" s="1">
        <v>-0.10165398567914963</v>
      </c>
      <c r="K1647" s="1">
        <v>2.475195822454308E-2</v>
      </c>
      <c r="L1647" s="1">
        <v>3.9321148825065273E-2</v>
      </c>
      <c r="M1647" s="1">
        <v>3.6971280966975356E-2</v>
      </c>
      <c r="N1647" s="1">
        <v>-5.3083021242375785E-5</v>
      </c>
    </row>
    <row r="1648" spans="1:14" x14ac:dyDescent="0.35">
      <c r="A1648">
        <v>7820412</v>
      </c>
      <c r="B1648" t="s">
        <v>39</v>
      </c>
      <c r="C1648" t="s">
        <v>96</v>
      </c>
      <c r="D1648" t="s">
        <v>1063</v>
      </c>
      <c r="E1648" t="s">
        <v>2274</v>
      </c>
      <c r="F1648" s="6">
        <v>5.2219321148825064E-4</v>
      </c>
      <c r="G1648" t="s">
        <v>649</v>
      </c>
      <c r="H1648" t="s">
        <v>237</v>
      </c>
      <c r="I1648">
        <v>82.414999999999992</v>
      </c>
      <c r="J1648" s="1">
        <v>-8.2421116530895233E-3</v>
      </c>
      <c r="K1648" s="1">
        <v>3.5770234986945169E-2</v>
      </c>
      <c r="L1648" s="1">
        <v>4.6788511749347256E-2</v>
      </c>
      <c r="M1648" s="1">
        <v>4.3080939947780679E-2</v>
      </c>
      <c r="N1648" s="1">
        <v>-4.3039747535715524E-6</v>
      </c>
    </row>
    <row r="1649" spans="1:14" x14ac:dyDescent="0.35">
      <c r="A1649">
        <v>7820412</v>
      </c>
      <c r="B1649" t="s">
        <v>39</v>
      </c>
      <c r="C1649" t="s">
        <v>96</v>
      </c>
      <c r="D1649" t="s">
        <v>1063</v>
      </c>
      <c r="E1649" t="s">
        <v>1167</v>
      </c>
      <c r="F1649" s="6">
        <v>1.566579634464752E-3</v>
      </c>
      <c r="G1649" t="s">
        <v>166</v>
      </c>
      <c r="H1649" t="s">
        <v>1010</v>
      </c>
      <c r="I1649">
        <v>72.875</v>
      </c>
      <c r="J1649" s="1">
        <v>8.536665141582489E-2</v>
      </c>
      <c r="K1649" s="1">
        <v>8.6318537859007838E-2</v>
      </c>
      <c r="L1649" s="1">
        <v>0.12391644908616188</v>
      </c>
      <c r="M1649" s="1">
        <v>0.11420365774289123</v>
      </c>
      <c r="N1649" s="1">
        <v>1.3373365757048285E-4</v>
      </c>
    </row>
    <row r="1650" spans="1:14" x14ac:dyDescent="0.35">
      <c r="A1650">
        <v>7820412</v>
      </c>
      <c r="B1650" t="s">
        <v>39</v>
      </c>
      <c r="C1650" t="s">
        <v>96</v>
      </c>
      <c r="D1650" t="s">
        <v>1063</v>
      </c>
      <c r="E1650" t="s">
        <v>2275</v>
      </c>
      <c r="F1650" s="6">
        <v>1.566579634464752E-3</v>
      </c>
      <c r="G1650" t="s">
        <v>467</v>
      </c>
      <c r="H1650" t="s">
        <v>206</v>
      </c>
      <c r="I1650">
        <v>90.72</v>
      </c>
      <c r="J1650" s="1">
        <v>0.16073653101921082</v>
      </c>
      <c r="K1650" s="1">
        <v>0.14381201044386424</v>
      </c>
      <c r="L1650" s="1">
        <v>0.1566579634464752</v>
      </c>
      <c r="M1650" s="1">
        <v>0.14208876806513138</v>
      </c>
      <c r="N1650" s="1">
        <v>2.5180657600920754E-4</v>
      </c>
    </row>
    <row r="1651" spans="1:14" x14ac:dyDescent="0.35">
      <c r="A1651">
        <v>7820412</v>
      </c>
      <c r="B1651" t="s">
        <v>39</v>
      </c>
      <c r="C1651" t="s">
        <v>96</v>
      </c>
      <c r="D1651" t="s">
        <v>1063</v>
      </c>
      <c r="E1651" t="s">
        <v>2276</v>
      </c>
      <c r="F1651" s="6">
        <v>1.0443864229765013E-3</v>
      </c>
      <c r="G1651" t="s">
        <v>1839</v>
      </c>
      <c r="H1651" t="s">
        <v>373</v>
      </c>
      <c r="I1651">
        <v>75.66</v>
      </c>
      <c r="J1651" s="1">
        <v>5.0719408318400383E-3</v>
      </c>
      <c r="K1651" s="1">
        <v>5.9112271540469975E-2</v>
      </c>
      <c r="L1651" s="1">
        <v>8.7728459530026101E-2</v>
      </c>
      <c r="M1651" s="1">
        <v>7.9060049032106727E-2</v>
      </c>
      <c r="N1651" s="1">
        <v>5.2970661429138781E-6</v>
      </c>
    </row>
    <row r="1652" spans="1:14" x14ac:dyDescent="0.35">
      <c r="A1652">
        <v>7820412</v>
      </c>
      <c r="B1652" t="s">
        <v>39</v>
      </c>
      <c r="C1652" t="s">
        <v>96</v>
      </c>
      <c r="D1652" t="s">
        <v>1063</v>
      </c>
      <c r="E1652" t="s">
        <v>1993</v>
      </c>
      <c r="F1652" s="6">
        <v>5.2219321148825064E-4</v>
      </c>
      <c r="G1652" t="s">
        <v>1410</v>
      </c>
      <c r="H1652" t="s">
        <v>312</v>
      </c>
      <c r="I1652">
        <v>86.144999999999996</v>
      </c>
      <c r="J1652" s="1">
        <v>-5.5718358606100082E-2</v>
      </c>
      <c r="K1652" s="1">
        <v>4.1409921671018271E-2</v>
      </c>
      <c r="L1652" s="1">
        <v>4.7832898172323758E-2</v>
      </c>
      <c r="M1652" s="1">
        <v>4.5013053236679992E-2</v>
      </c>
      <c r="N1652" s="1">
        <v>-2.909574861937341E-5</v>
      </c>
    </row>
    <row r="1653" spans="1:14" x14ac:dyDescent="0.35">
      <c r="A1653">
        <v>7820412</v>
      </c>
      <c r="B1653" t="s">
        <v>39</v>
      </c>
      <c r="C1653" t="s">
        <v>96</v>
      </c>
      <c r="D1653" t="s">
        <v>1063</v>
      </c>
      <c r="E1653" t="s">
        <v>1050</v>
      </c>
      <c r="F1653" s="6">
        <v>5.2219321148825064E-4</v>
      </c>
      <c r="G1653" t="s">
        <v>384</v>
      </c>
      <c r="H1653" t="s">
        <v>361</v>
      </c>
      <c r="I1653">
        <v>85.015000000000001</v>
      </c>
      <c r="J1653" s="1">
        <v>3.4291237592697144E-2</v>
      </c>
      <c r="K1653" s="1">
        <v>3.8642297650130546E-2</v>
      </c>
      <c r="L1653" s="1">
        <v>4.8511749347258486E-2</v>
      </c>
      <c r="M1653" s="1">
        <v>4.4386422976501305E-2</v>
      </c>
      <c r="N1653" s="1">
        <v>1.7906651484437152E-5</v>
      </c>
    </row>
    <row r="1654" spans="1:14" x14ac:dyDescent="0.35">
      <c r="A1654">
        <v>7820412</v>
      </c>
      <c r="B1654" t="s">
        <v>39</v>
      </c>
      <c r="C1654" t="s">
        <v>96</v>
      </c>
      <c r="D1654" t="s">
        <v>1063</v>
      </c>
      <c r="E1654" t="s">
        <v>2277</v>
      </c>
      <c r="F1654" s="6">
        <v>1.0443864229765013E-3</v>
      </c>
      <c r="G1654" t="s">
        <v>260</v>
      </c>
      <c r="H1654" t="s">
        <v>206</v>
      </c>
      <c r="I1654">
        <v>93.49</v>
      </c>
      <c r="J1654" s="1">
        <v>0.16222025454044342</v>
      </c>
      <c r="K1654" s="1">
        <v>9.9425587467362922E-2</v>
      </c>
      <c r="L1654" s="1">
        <v>0.10443864229765012</v>
      </c>
      <c r="M1654" s="1">
        <v>9.7754567596993303E-2</v>
      </c>
      <c r="N1654" s="1">
        <v>1.6942063137383124E-4</v>
      </c>
    </row>
    <row r="1655" spans="1:14" x14ac:dyDescent="0.35">
      <c r="A1655">
        <v>7820412</v>
      </c>
      <c r="B1655" t="s">
        <v>39</v>
      </c>
      <c r="C1655" t="s">
        <v>96</v>
      </c>
      <c r="D1655" t="s">
        <v>1521</v>
      </c>
      <c r="E1655" t="s">
        <v>2278</v>
      </c>
      <c r="F1655" s="6">
        <v>5.2219321148825064E-4</v>
      </c>
      <c r="G1655" t="s">
        <v>369</v>
      </c>
      <c r="H1655" t="s">
        <v>856</v>
      </c>
      <c r="I1655">
        <v>80.429999999999993</v>
      </c>
      <c r="J1655" s="1">
        <v>6.1258219182491302E-2</v>
      </c>
      <c r="K1655" s="1">
        <v>3.644908616187989E-2</v>
      </c>
      <c r="L1655" s="1">
        <v>4.7728459530026114E-2</v>
      </c>
      <c r="M1655" s="1">
        <v>4.1984335000458957E-2</v>
      </c>
      <c r="N1655" s="1">
        <v>3.198862620495629E-5</v>
      </c>
    </row>
    <row r="1656" spans="1:14" x14ac:dyDescent="0.35">
      <c r="A1656">
        <v>7820412</v>
      </c>
      <c r="B1656" t="s">
        <v>39</v>
      </c>
      <c r="C1656" t="s">
        <v>96</v>
      </c>
      <c r="D1656" t="s">
        <v>1521</v>
      </c>
      <c r="E1656" t="s">
        <v>2279</v>
      </c>
      <c r="F1656" s="6">
        <v>1.0443864229765013E-3</v>
      </c>
      <c r="G1656" t="s">
        <v>188</v>
      </c>
      <c r="H1656" t="s">
        <v>423</v>
      </c>
      <c r="I1656">
        <v>86.694999999999993</v>
      </c>
      <c r="J1656" s="1">
        <v>8.3443090319633484E-2</v>
      </c>
      <c r="K1656" s="1">
        <v>7.7911227154046983E-2</v>
      </c>
      <c r="L1656" s="1">
        <v>9.4934725848563967E-2</v>
      </c>
      <c r="M1656" s="1">
        <v>9.0548299684848232E-2</v>
      </c>
      <c r="N1656" s="1">
        <v>8.7146830621027141E-5</v>
      </c>
    </row>
    <row r="1657" spans="1:14" x14ac:dyDescent="0.35">
      <c r="A1657">
        <v>7820412</v>
      </c>
      <c r="B1657" t="s">
        <v>39</v>
      </c>
      <c r="C1657" t="s">
        <v>96</v>
      </c>
      <c r="D1657" t="s">
        <v>2280</v>
      </c>
      <c r="E1657" t="s">
        <v>2281</v>
      </c>
      <c r="F1657" s="6">
        <v>1.566579634464752E-3</v>
      </c>
      <c r="G1657" t="s">
        <v>866</v>
      </c>
      <c r="H1657" t="s">
        <v>1012</v>
      </c>
      <c r="I1657">
        <v>74.789999999999992</v>
      </c>
      <c r="J1657" s="1">
        <v>3.6763213574886322E-2</v>
      </c>
      <c r="K1657" s="1">
        <v>7.0339425587467364E-2</v>
      </c>
      <c r="L1657" s="1">
        <v>0.13848563968668409</v>
      </c>
      <c r="M1657" s="1">
        <v>0.1171801614387851</v>
      </c>
      <c r="N1657" s="1">
        <v>5.7592501683895022E-5</v>
      </c>
    </row>
    <row r="1658" spans="1:14" x14ac:dyDescent="0.35">
      <c r="A1658">
        <v>7820412</v>
      </c>
      <c r="B1658" t="s">
        <v>39</v>
      </c>
      <c r="C1658" t="s">
        <v>96</v>
      </c>
      <c r="D1658" t="s">
        <v>1761</v>
      </c>
      <c r="E1658" t="s">
        <v>2282</v>
      </c>
      <c r="F1658" s="6">
        <v>5.2219321148825064E-4</v>
      </c>
      <c r="G1658" t="s">
        <v>800</v>
      </c>
      <c r="H1658" t="s">
        <v>887</v>
      </c>
      <c r="I1658">
        <v>70.974999999999994</v>
      </c>
      <c r="J1658" s="1">
        <v>4.3923381716012955E-2</v>
      </c>
      <c r="K1658" s="1">
        <v>2.5221932114882505E-2</v>
      </c>
      <c r="L1658" s="1">
        <v>4.4334203655352483E-2</v>
      </c>
      <c r="M1658" s="1">
        <v>3.7075718015665796E-2</v>
      </c>
      <c r="N1658" s="1">
        <v>2.2936491757709113E-5</v>
      </c>
    </row>
    <row r="1659" spans="1:14" x14ac:dyDescent="0.35">
      <c r="A1659">
        <v>7820412</v>
      </c>
      <c r="B1659" t="s">
        <v>39</v>
      </c>
      <c r="C1659" t="s">
        <v>96</v>
      </c>
      <c r="D1659" t="s">
        <v>1761</v>
      </c>
      <c r="E1659" t="s">
        <v>2283</v>
      </c>
      <c r="F1659" s="6">
        <v>5.2219321148825064E-4</v>
      </c>
      <c r="G1659" t="s">
        <v>714</v>
      </c>
      <c r="H1659" t="s">
        <v>139</v>
      </c>
      <c r="I1659">
        <v>72.538461538461561</v>
      </c>
      <c r="J1659" s="1">
        <v>0</v>
      </c>
      <c r="K1659" s="1">
        <v>2.7519582245430808E-2</v>
      </c>
      <c r="L1659" s="1" t="s">
        <v>140</v>
      </c>
      <c r="M1659" s="1">
        <v>3.7859007832898174E-2</v>
      </c>
      <c r="N1659" s="1">
        <v>0</v>
      </c>
    </row>
    <row r="1660" spans="1:14" x14ac:dyDescent="0.35">
      <c r="A1660">
        <v>7820412</v>
      </c>
      <c r="B1660" t="s">
        <v>39</v>
      </c>
      <c r="C1660" t="s">
        <v>96</v>
      </c>
      <c r="D1660" t="s">
        <v>1763</v>
      </c>
      <c r="E1660" t="s">
        <v>2284</v>
      </c>
      <c r="F1660" s="6">
        <v>1.0443864229765013E-3</v>
      </c>
      <c r="G1660" t="s">
        <v>1955</v>
      </c>
      <c r="H1660" t="s">
        <v>727</v>
      </c>
      <c r="I1660">
        <v>76.174999999999997</v>
      </c>
      <c r="J1660" s="1">
        <v>-4.3394863605499268E-2</v>
      </c>
      <c r="K1660" s="1">
        <v>6.3394255874673636E-2</v>
      </c>
      <c r="L1660" s="1">
        <v>8.1775456919060047E-2</v>
      </c>
      <c r="M1660" s="1">
        <v>7.9582242243594975E-2</v>
      </c>
      <c r="N1660" s="1">
        <v>-4.5321006376500539E-5</v>
      </c>
    </row>
    <row r="1661" spans="1:14" x14ac:dyDescent="0.35">
      <c r="A1661">
        <v>7820412</v>
      </c>
      <c r="B1661" t="s">
        <v>39</v>
      </c>
      <c r="C1661" t="s">
        <v>96</v>
      </c>
      <c r="D1661" t="s">
        <v>1763</v>
      </c>
      <c r="E1661" t="s">
        <v>2285</v>
      </c>
      <c r="F1661" s="6">
        <v>1.0443864229765013E-3</v>
      </c>
      <c r="G1661" t="s">
        <v>2074</v>
      </c>
      <c r="H1661" t="s">
        <v>188</v>
      </c>
      <c r="I1661">
        <v>66.33</v>
      </c>
      <c r="J1661" s="1">
        <v>-5.2360419183969498E-2</v>
      </c>
      <c r="K1661" s="1">
        <v>5.4099216710182765E-2</v>
      </c>
      <c r="L1661" s="1">
        <v>7.7911227154046983E-2</v>
      </c>
      <c r="M1661" s="1">
        <v>6.9242823030556455E-2</v>
      </c>
      <c r="N1661" s="1">
        <v>-5.4684510897096079E-5</v>
      </c>
    </row>
    <row r="1662" spans="1:14" x14ac:dyDescent="0.35">
      <c r="A1662">
        <v>7820412</v>
      </c>
      <c r="B1662" t="s">
        <v>39</v>
      </c>
      <c r="C1662" t="s">
        <v>96</v>
      </c>
      <c r="D1662" t="s">
        <v>1763</v>
      </c>
      <c r="E1662" t="s">
        <v>2286</v>
      </c>
      <c r="F1662" s="6">
        <v>5.2219321148825064E-4</v>
      </c>
      <c r="G1662" t="s">
        <v>1141</v>
      </c>
      <c r="H1662" t="s">
        <v>667</v>
      </c>
      <c r="I1662">
        <v>94.55</v>
      </c>
      <c r="J1662" s="1">
        <v>0.14358942210674286</v>
      </c>
      <c r="K1662" s="1">
        <v>4.960835509138381E-2</v>
      </c>
      <c r="L1662" s="1">
        <v>5.0026109660574407E-2</v>
      </c>
      <c r="M1662" s="1">
        <v>4.9347258485639686E-2</v>
      </c>
      <c r="N1662" s="1">
        <v>7.4981421465662059E-5</v>
      </c>
    </row>
    <row r="1663" spans="1:14" x14ac:dyDescent="0.35">
      <c r="A1663">
        <v>7820412</v>
      </c>
      <c r="B1663" t="s">
        <v>39</v>
      </c>
      <c r="C1663" t="s">
        <v>96</v>
      </c>
      <c r="D1663" t="s">
        <v>2287</v>
      </c>
      <c r="E1663" t="s">
        <v>2288</v>
      </c>
      <c r="F1663" s="6">
        <v>1.0443864229765013E-3</v>
      </c>
      <c r="G1663" t="s">
        <v>715</v>
      </c>
      <c r="H1663" t="s">
        <v>1343</v>
      </c>
      <c r="I1663">
        <v>89.414999999999992</v>
      </c>
      <c r="J1663" s="1">
        <v>0.1490977555513382</v>
      </c>
      <c r="K1663" s="1">
        <v>8.3759791122715407E-2</v>
      </c>
      <c r="L1663" s="1">
        <v>9.9530026109660566E-2</v>
      </c>
      <c r="M1663" s="1">
        <v>9.3472584856396868E-2</v>
      </c>
      <c r="N1663" s="1">
        <v>1.5571567159408688E-4</v>
      </c>
    </row>
    <row r="1664" spans="1:14" x14ac:dyDescent="0.35">
      <c r="A1664">
        <v>7820412</v>
      </c>
      <c r="B1664" t="s">
        <v>39</v>
      </c>
      <c r="C1664" t="s">
        <v>96</v>
      </c>
      <c r="D1664" t="s">
        <v>2287</v>
      </c>
      <c r="E1664" t="s">
        <v>2289</v>
      </c>
      <c r="F1664" s="6">
        <v>5.2219321148825064E-4</v>
      </c>
      <c r="G1664" t="s">
        <v>616</v>
      </c>
      <c r="H1664" t="s">
        <v>1037</v>
      </c>
      <c r="I1664">
        <v>73.7</v>
      </c>
      <c r="J1664" s="1">
        <v>-4.045027494430542E-2</v>
      </c>
      <c r="K1664" s="1">
        <v>3.0966057441253261E-2</v>
      </c>
      <c r="L1664" s="1">
        <v>4.0783289817232372E-2</v>
      </c>
      <c r="M1664" s="1">
        <v>3.8485638093076861E-2</v>
      </c>
      <c r="N1664" s="1">
        <v>-2.1122858978749565E-5</v>
      </c>
    </row>
    <row r="1665" spans="1:14" x14ac:dyDescent="0.35">
      <c r="A1665">
        <v>7820412</v>
      </c>
      <c r="B1665" t="s">
        <v>39</v>
      </c>
      <c r="C1665" t="s">
        <v>96</v>
      </c>
      <c r="D1665" t="s">
        <v>1523</v>
      </c>
      <c r="E1665" t="s">
        <v>2290</v>
      </c>
      <c r="F1665" s="6">
        <v>5.2219321148825064E-4</v>
      </c>
      <c r="G1665" t="s">
        <v>2291</v>
      </c>
      <c r="H1665" t="s">
        <v>741</v>
      </c>
      <c r="I1665">
        <v>81.874999999999986</v>
      </c>
      <c r="J1665" s="1">
        <v>8.4880450740456581E-3</v>
      </c>
      <c r="K1665" s="1">
        <v>3.4099216710182768E-2</v>
      </c>
      <c r="L1665" s="1">
        <v>4.548302872062663E-2</v>
      </c>
      <c r="M1665" s="1">
        <v>4.2767624817691335E-2</v>
      </c>
      <c r="N1665" s="1">
        <v>4.4323995164729286E-6</v>
      </c>
    </row>
    <row r="1666" spans="1:14" x14ac:dyDescent="0.35">
      <c r="A1666">
        <v>7820412</v>
      </c>
      <c r="B1666" t="s">
        <v>39</v>
      </c>
      <c r="C1666" t="s">
        <v>96</v>
      </c>
      <c r="D1666" t="s">
        <v>1523</v>
      </c>
      <c r="E1666" t="s">
        <v>2292</v>
      </c>
      <c r="F1666" s="6">
        <v>5.2219321148825064E-4</v>
      </c>
      <c r="G1666" t="s">
        <v>1410</v>
      </c>
      <c r="H1666" t="s">
        <v>533</v>
      </c>
      <c r="I1666">
        <v>77.474999999999994</v>
      </c>
      <c r="J1666" s="1">
        <v>-6.9048285484313965E-2</v>
      </c>
      <c r="K1666" s="1">
        <v>4.1409921671018271E-2</v>
      </c>
      <c r="L1666" s="1">
        <v>4.0522193211488249E-2</v>
      </c>
      <c r="M1666" s="1">
        <v>4.0469973890339427E-2</v>
      </c>
      <c r="N1666" s="1">
        <v>-3.6056545944811469E-5</v>
      </c>
    </row>
    <row r="1667" spans="1:14" x14ac:dyDescent="0.35">
      <c r="A1667">
        <v>7820412</v>
      </c>
      <c r="B1667" t="s">
        <v>39</v>
      </c>
      <c r="C1667" t="s">
        <v>96</v>
      </c>
      <c r="D1667" t="s">
        <v>1523</v>
      </c>
      <c r="E1667" t="s">
        <v>2293</v>
      </c>
      <c r="F1667" s="6">
        <v>1.566579634464752E-3</v>
      </c>
      <c r="G1667" t="s">
        <v>1024</v>
      </c>
      <c r="H1667" t="s">
        <v>976</v>
      </c>
      <c r="I1667">
        <v>66.034999999999997</v>
      </c>
      <c r="J1667" s="1">
        <v>-9.4467811286449432E-2</v>
      </c>
      <c r="K1667" s="1">
        <v>8.2402088772845952E-2</v>
      </c>
      <c r="L1667" s="1">
        <v>0.11044386422976502</v>
      </c>
      <c r="M1667" s="1">
        <v>0.10339425587467363</v>
      </c>
      <c r="N1667" s="1">
        <v>-1.4799134927381114E-4</v>
      </c>
    </row>
    <row r="1668" spans="1:14" x14ac:dyDescent="0.35">
      <c r="A1668">
        <v>7820412</v>
      </c>
      <c r="B1668" t="s">
        <v>39</v>
      </c>
      <c r="C1668" t="s">
        <v>96</v>
      </c>
      <c r="D1668" t="s">
        <v>1523</v>
      </c>
      <c r="E1668" t="s">
        <v>1214</v>
      </c>
      <c r="F1668" s="6">
        <v>5.2219321148825064E-4</v>
      </c>
      <c r="G1668" t="s">
        <v>1002</v>
      </c>
      <c r="H1668" t="s">
        <v>909</v>
      </c>
      <c r="I1668">
        <v>68.88</v>
      </c>
      <c r="J1668" s="1">
        <v>-6.610320508480072E-2</v>
      </c>
      <c r="K1668" s="1">
        <v>2.9869451697127937E-2</v>
      </c>
      <c r="L1668" s="1">
        <v>4.2924281984334206E-2</v>
      </c>
      <c r="M1668" s="1">
        <v>3.6031331592689293E-2</v>
      </c>
      <c r="N1668" s="1">
        <v>-3.4518644952898546E-5</v>
      </c>
    </row>
    <row r="1669" spans="1:14" x14ac:dyDescent="0.35">
      <c r="A1669">
        <v>7820412</v>
      </c>
      <c r="B1669" t="s">
        <v>39</v>
      </c>
      <c r="C1669" t="s">
        <v>96</v>
      </c>
      <c r="D1669" t="s">
        <v>1523</v>
      </c>
      <c r="E1669" t="s">
        <v>2294</v>
      </c>
      <c r="F1669" s="6">
        <v>5.2219321148825064E-4</v>
      </c>
      <c r="G1669" t="s">
        <v>783</v>
      </c>
      <c r="H1669" t="s">
        <v>1219</v>
      </c>
      <c r="I1669">
        <v>73.69</v>
      </c>
      <c r="J1669" s="1">
        <v>-6.5845060162246227E-3</v>
      </c>
      <c r="K1669" s="1">
        <v>3.5039164490861613E-2</v>
      </c>
      <c r="L1669" s="1">
        <v>4.4177545691906003E-2</v>
      </c>
      <c r="M1669" s="1">
        <v>3.8485638093076861E-2</v>
      </c>
      <c r="N1669" s="1">
        <v>-3.438384342676043E-6</v>
      </c>
    </row>
    <row r="1670" spans="1:14" x14ac:dyDescent="0.35">
      <c r="A1670">
        <v>7820412</v>
      </c>
      <c r="B1670" t="s">
        <v>39</v>
      </c>
      <c r="C1670" t="s">
        <v>96</v>
      </c>
      <c r="D1670" t="s">
        <v>275</v>
      </c>
      <c r="E1670" t="s">
        <v>276</v>
      </c>
      <c r="F1670" s="6">
        <v>1.566579634464752E-3</v>
      </c>
      <c r="G1670" t="s">
        <v>277</v>
      </c>
      <c r="H1670" t="s">
        <v>278</v>
      </c>
      <c r="I1670">
        <v>60.424999999999997</v>
      </c>
      <c r="J1670" s="1">
        <v>-4.9795344471931458E-2</v>
      </c>
      <c r="K1670" s="1">
        <v>6.0156657963446478E-2</v>
      </c>
      <c r="L1670" s="1">
        <v>0.11326370757180157</v>
      </c>
      <c r="M1670" s="1">
        <v>9.4621412312081835E-2</v>
      </c>
      <c r="N1670" s="1">
        <v>-7.8008372540884795E-5</v>
      </c>
    </row>
    <row r="1671" spans="1:14" x14ac:dyDescent="0.35">
      <c r="A1671">
        <v>7820412</v>
      </c>
      <c r="B1671" t="s">
        <v>39</v>
      </c>
      <c r="C1671" t="s">
        <v>96</v>
      </c>
      <c r="D1671" t="s">
        <v>859</v>
      </c>
      <c r="E1671" t="s">
        <v>860</v>
      </c>
      <c r="F1671" s="6">
        <v>5.2219321148825064E-4</v>
      </c>
      <c r="G1671" t="s">
        <v>808</v>
      </c>
      <c r="H1671" t="s">
        <v>861</v>
      </c>
      <c r="I1671">
        <v>65.59</v>
      </c>
      <c r="J1671" s="1">
        <v>1.1525514535605907E-2</v>
      </c>
      <c r="K1671" s="1">
        <v>3.2532637075718011E-2</v>
      </c>
      <c r="L1671" s="1">
        <v>4.161879895561358E-2</v>
      </c>
      <c r="M1671" s="1">
        <v>3.4255873876825632E-2</v>
      </c>
      <c r="N1671" s="1">
        <v>6.0185454494025626E-6</v>
      </c>
    </row>
    <row r="1672" spans="1:14" x14ac:dyDescent="0.35">
      <c r="A1672">
        <v>7820412</v>
      </c>
      <c r="B1672" t="s">
        <v>39</v>
      </c>
      <c r="C1672" t="s">
        <v>96</v>
      </c>
      <c r="D1672" t="s">
        <v>859</v>
      </c>
      <c r="E1672" t="s">
        <v>862</v>
      </c>
      <c r="F1672" s="6">
        <v>1.0443864229765013E-3</v>
      </c>
      <c r="G1672" t="s">
        <v>863</v>
      </c>
      <c r="H1672" t="s">
        <v>139</v>
      </c>
      <c r="I1672">
        <v>52.861538461538466</v>
      </c>
      <c r="J1672" s="1">
        <v>0</v>
      </c>
      <c r="K1672" s="1">
        <v>6.3707571801566582E-2</v>
      </c>
      <c r="L1672" s="1" t="s">
        <v>140</v>
      </c>
      <c r="M1672" s="1">
        <v>5.524804336906413E-2</v>
      </c>
      <c r="N1672" s="1">
        <v>0</v>
      </c>
    </row>
    <row r="1673" spans="1:14" x14ac:dyDescent="0.35">
      <c r="A1673">
        <v>7820412</v>
      </c>
      <c r="B1673" t="s">
        <v>39</v>
      </c>
      <c r="C1673" t="s">
        <v>96</v>
      </c>
      <c r="D1673" t="s">
        <v>859</v>
      </c>
      <c r="E1673" t="s">
        <v>862</v>
      </c>
      <c r="F1673" s="6">
        <v>1.0443864229765013E-3</v>
      </c>
      <c r="G1673" t="s">
        <v>571</v>
      </c>
      <c r="H1673" t="s">
        <v>998</v>
      </c>
      <c r="I1673">
        <v>80.655000000000001</v>
      </c>
      <c r="J1673" s="1">
        <v>0</v>
      </c>
      <c r="K1673" s="1">
        <v>7.7389033942558735E-2</v>
      </c>
      <c r="L1673" s="1">
        <v>8.4699738903394245E-2</v>
      </c>
      <c r="M1673" s="1">
        <v>8.4281981146989232E-2</v>
      </c>
      <c r="N1673" s="1">
        <v>0</v>
      </c>
    </row>
    <row r="1674" spans="1:14" x14ac:dyDescent="0.35">
      <c r="A1674">
        <f>A1673</f>
        <v>7820412</v>
      </c>
      <c r="B1674" t="str">
        <f>B1673</f>
        <v>Georgia Connections Academy (Virtual)</v>
      </c>
      <c r="C1674" t="str">
        <f>C1673</f>
        <v>E</v>
      </c>
      <c r="D1674" s="4" t="s">
        <v>2937</v>
      </c>
      <c r="F1674" s="6">
        <v>1.0000000000000075</v>
      </c>
      <c r="J1674" s="1" t="s">
        <v>2938</v>
      </c>
      <c r="K1674" s="1">
        <v>58.458328981723341</v>
      </c>
      <c r="L1674" s="1">
        <v>80.784281984334243</v>
      </c>
      <c r="M1674" s="1">
        <v>73.056292486763468</v>
      </c>
      <c r="N1674" s="1">
        <v>-4.5041537145380636E-3</v>
      </c>
    </row>
    <row r="1675" spans="1:14" x14ac:dyDescent="0.35">
      <c r="A1675">
        <v>7820120</v>
      </c>
      <c r="B1675" t="s">
        <v>61</v>
      </c>
      <c r="C1675" t="s">
        <v>96</v>
      </c>
      <c r="D1675" t="s">
        <v>1338</v>
      </c>
      <c r="E1675" t="s">
        <v>2659</v>
      </c>
      <c r="F1675" s="6">
        <v>2.3142791020597085E-4</v>
      </c>
      <c r="G1675" t="s">
        <v>182</v>
      </c>
      <c r="H1675" t="s">
        <v>772</v>
      </c>
      <c r="I1675">
        <v>71.5</v>
      </c>
      <c r="J1675" s="1">
        <v>7.0563582703471184E-3</v>
      </c>
      <c r="K1675" s="1">
        <v>1.7009951400138858E-2</v>
      </c>
      <c r="L1675" s="1">
        <v>1.8653089562601248E-2</v>
      </c>
      <c r="M1675" s="1">
        <v>1.6547095579726917E-2</v>
      </c>
      <c r="N1675" s="1">
        <v>1.6330382481710527E-6</v>
      </c>
    </row>
    <row r="1676" spans="1:14" x14ac:dyDescent="0.35">
      <c r="A1676">
        <v>7820120</v>
      </c>
      <c r="B1676" t="s">
        <v>61</v>
      </c>
      <c r="C1676" t="s">
        <v>96</v>
      </c>
      <c r="D1676" t="s">
        <v>1529</v>
      </c>
      <c r="E1676" t="s">
        <v>2660</v>
      </c>
      <c r="F1676" s="6">
        <v>2.3142791020597085E-4</v>
      </c>
      <c r="G1676" t="s">
        <v>1446</v>
      </c>
      <c r="H1676" t="s">
        <v>1145</v>
      </c>
      <c r="I1676">
        <v>82.96</v>
      </c>
      <c r="J1676" s="1">
        <v>8.9671552181243896E-2</v>
      </c>
      <c r="K1676" s="1">
        <v>1.7102522564221248E-2</v>
      </c>
      <c r="L1676" s="1">
        <v>2.2101365424670217E-2</v>
      </c>
      <c r="M1676" s="1">
        <v>1.9208516547095579E-2</v>
      </c>
      <c r="N1676" s="1">
        <v>2.0752499926230943E-5</v>
      </c>
    </row>
    <row r="1677" spans="1:14" x14ac:dyDescent="0.35">
      <c r="A1677">
        <v>7820120</v>
      </c>
      <c r="B1677" t="s">
        <v>61</v>
      </c>
      <c r="C1677" t="s">
        <v>96</v>
      </c>
      <c r="D1677" t="s">
        <v>392</v>
      </c>
      <c r="E1677" t="s">
        <v>529</v>
      </c>
      <c r="F1677" s="6">
        <v>4.628558204119417E-4</v>
      </c>
      <c r="G1677" t="s">
        <v>530</v>
      </c>
      <c r="H1677" t="s">
        <v>250</v>
      </c>
      <c r="I1677">
        <v>76.13</v>
      </c>
      <c r="J1677" s="1">
        <v>0.11731932312250137</v>
      </c>
      <c r="K1677" s="1">
        <v>2.0921083082619765E-2</v>
      </c>
      <c r="L1677" s="1">
        <v>4.341587595464013E-2</v>
      </c>
      <c r="M1677" s="1">
        <v>3.5223327227086827E-2</v>
      </c>
      <c r="N1677" s="1">
        <v>5.4301931554039054E-5</v>
      </c>
    </row>
    <row r="1678" spans="1:14" x14ac:dyDescent="0.35">
      <c r="A1678">
        <v>7820120</v>
      </c>
      <c r="B1678" t="s">
        <v>61</v>
      </c>
      <c r="C1678" t="s">
        <v>96</v>
      </c>
      <c r="D1678" t="s">
        <v>392</v>
      </c>
      <c r="E1678" t="s">
        <v>531</v>
      </c>
      <c r="F1678" s="6">
        <v>1.388567461235825E-3</v>
      </c>
      <c r="G1678" t="s">
        <v>532</v>
      </c>
      <c r="H1678" t="s">
        <v>533</v>
      </c>
      <c r="I1678">
        <v>69.039999999999992</v>
      </c>
      <c r="J1678" s="1">
        <v>-3.2735913991928101E-2</v>
      </c>
      <c r="K1678" s="1">
        <v>6.1374681786623468E-2</v>
      </c>
      <c r="L1678" s="1">
        <v>0.10775283499190001</v>
      </c>
      <c r="M1678" s="1">
        <v>9.5950009452609702E-2</v>
      </c>
      <c r="N1678" s="1">
        <v>-4.5456024983005925E-5</v>
      </c>
    </row>
    <row r="1679" spans="1:14" x14ac:dyDescent="0.35">
      <c r="A1679">
        <v>7820120</v>
      </c>
      <c r="B1679" t="s">
        <v>61</v>
      </c>
      <c r="C1679" t="s">
        <v>96</v>
      </c>
      <c r="D1679" t="s">
        <v>392</v>
      </c>
      <c r="E1679" t="s">
        <v>534</v>
      </c>
      <c r="F1679" s="6">
        <v>6.9428373061791249E-4</v>
      </c>
      <c r="G1679" t="s">
        <v>535</v>
      </c>
      <c r="H1679" t="s">
        <v>513</v>
      </c>
      <c r="I1679">
        <v>70.734999999999999</v>
      </c>
      <c r="J1679" s="1">
        <v>-4.7511234879493713E-3</v>
      </c>
      <c r="K1679" s="1">
        <v>4.4156445267299234E-2</v>
      </c>
      <c r="L1679" s="1">
        <v>6.081925480212913E-2</v>
      </c>
      <c r="M1679" s="1">
        <v>4.9155290246534006E-2</v>
      </c>
      <c r="N1679" s="1">
        <v>-3.2986277398398781E-6</v>
      </c>
    </row>
    <row r="1680" spans="1:14" x14ac:dyDescent="0.35">
      <c r="A1680">
        <v>7820120</v>
      </c>
      <c r="B1680" t="s">
        <v>61</v>
      </c>
      <c r="C1680" t="s">
        <v>96</v>
      </c>
      <c r="D1680" t="s">
        <v>392</v>
      </c>
      <c r="E1680" t="s">
        <v>734</v>
      </c>
      <c r="F1680" s="6">
        <v>6.9428373061791249E-4</v>
      </c>
      <c r="G1680" t="s">
        <v>735</v>
      </c>
      <c r="H1680" t="s">
        <v>718</v>
      </c>
      <c r="I1680">
        <v>83.064999999999998</v>
      </c>
      <c r="J1680" s="1">
        <v>-7.1203418076038361E-2</v>
      </c>
      <c r="K1680" s="1">
        <v>6.1305253413561668E-2</v>
      </c>
      <c r="L1680" s="1">
        <v>5.8458690118028234E-2</v>
      </c>
      <c r="M1680" s="1">
        <v>5.769497695495563E-2</v>
      </c>
      <c r="N1680" s="1">
        <v>-4.943537473457882E-5</v>
      </c>
    </row>
    <row r="1681" spans="1:14" x14ac:dyDescent="0.35">
      <c r="A1681">
        <v>7820120</v>
      </c>
      <c r="B1681" t="s">
        <v>61</v>
      </c>
      <c r="C1681" t="s">
        <v>96</v>
      </c>
      <c r="D1681" t="s">
        <v>392</v>
      </c>
      <c r="E1681" t="s">
        <v>536</v>
      </c>
      <c r="F1681" s="6">
        <v>6.9428373061791249E-4</v>
      </c>
      <c r="G1681" t="s">
        <v>537</v>
      </c>
      <c r="H1681" t="s">
        <v>538</v>
      </c>
      <c r="I1681">
        <v>68.204999999999998</v>
      </c>
      <c r="J1681" s="1">
        <v>2.3924892768263817E-2</v>
      </c>
      <c r="K1681" s="1">
        <v>2.5549641286739179E-2</v>
      </c>
      <c r="L1681" s="1">
        <v>5.7972691506595696E-2</v>
      </c>
      <c r="M1681" s="1">
        <v>4.7280720995686941E-2</v>
      </c>
      <c r="N1681" s="1">
        <v>1.6610663805783719E-5</v>
      </c>
    </row>
    <row r="1682" spans="1:14" x14ac:dyDescent="0.35">
      <c r="A1682">
        <v>7820120</v>
      </c>
      <c r="B1682" t="s">
        <v>61</v>
      </c>
      <c r="C1682" t="s">
        <v>96</v>
      </c>
      <c r="D1682" t="s">
        <v>392</v>
      </c>
      <c r="E1682" t="s">
        <v>394</v>
      </c>
      <c r="F1682" s="6">
        <v>2.3142791020597085E-4</v>
      </c>
      <c r="G1682" t="s">
        <v>395</v>
      </c>
      <c r="H1682" t="s">
        <v>396</v>
      </c>
      <c r="I1682">
        <v>78.709999999999994</v>
      </c>
      <c r="J1682" s="1">
        <v>0.17241775989532471</v>
      </c>
      <c r="K1682" s="1">
        <v>1.1131682480907198E-2</v>
      </c>
      <c r="L1682" s="1">
        <v>2.3050219856514696E-2</v>
      </c>
      <c r="M1682" s="1">
        <v>1.8213376533209907E-2</v>
      </c>
      <c r="N1682" s="1">
        <v>3.990228185496985E-5</v>
      </c>
    </row>
    <row r="1683" spans="1:14" x14ac:dyDescent="0.35">
      <c r="A1683">
        <v>7820120</v>
      </c>
      <c r="B1683" t="s">
        <v>61</v>
      </c>
      <c r="C1683" t="s">
        <v>96</v>
      </c>
      <c r="D1683" t="s">
        <v>392</v>
      </c>
      <c r="E1683" t="s">
        <v>539</v>
      </c>
      <c r="F1683" s="6">
        <v>4.628558204119417E-4</v>
      </c>
      <c r="G1683" t="s">
        <v>540</v>
      </c>
      <c r="H1683" t="s">
        <v>401</v>
      </c>
      <c r="I1683">
        <v>63.690000000000005</v>
      </c>
      <c r="J1683" s="1">
        <v>-2.5342816486954689E-2</v>
      </c>
      <c r="K1683" s="1">
        <v>1.6014811386253183E-2</v>
      </c>
      <c r="L1683" s="1">
        <v>3.3047905577412641E-2</v>
      </c>
      <c r="M1683" s="1">
        <v>2.9483916113371651E-2</v>
      </c>
      <c r="N1683" s="1">
        <v>-1.1730070116618694E-5</v>
      </c>
    </row>
    <row r="1684" spans="1:14" x14ac:dyDescent="0.35">
      <c r="A1684">
        <v>7820120</v>
      </c>
      <c r="B1684" t="s">
        <v>61</v>
      </c>
      <c r="C1684" t="s">
        <v>96</v>
      </c>
      <c r="D1684" t="s">
        <v>392</v>
      </c>
      <c r="E1684" t="s">
        <v>1302</v>
      </c>
      <c r="F1684" s="6">
        <v>6.9428373061791249E-4</v>
      </c>
      <c r="G1684" t="s">
        <v>1303</v>
      </c>
      <c r="H1684" t="s">
        <v>707</v>
      </c>
      <c r="I1684">
        <v>62.019999999999996</v>
      </c>
      <c r="J1684" s="1">
        <v>-8.3948895335197449E-3</v>
      </c>
      <c r="K1684" s="1">
        <v>2.6799352001851424E-2</v>
      </c>
      <c r="L1684" s="1">
        <v>5.5612126822494785E-2</v>
      </c>
      <c r="M1684" s="1">
        <v>4.3045591298310572E-2</v>
      </c>
      <c r="N1684" s="1">
        <v>-5.8284352234573558E-6</v>
      </c>
    </row>
    <row r="1685" spans="1:14" x14ac:dyDescent="0.35">
      <c r="A1685">
        <v>7820120</v>
      </c>
      <c r="B1685" t="s">
        <v>61</v>
      </c>
      <c r="C1685" t="s">
        <v>96</v>
      </c>
      <c r="D1685" t="s">
        <v>392</v>
      </c>
      <c r="E1685" t="s">
        <v>541</v>
      </c>
      <c r="F1685" s="6">
        <v>9.2571164082388339E-4</v>
      </c>
      <c r="G1685" t="s">
        <v>542</v>
      </c>
      <c r="H1685" t="s">
        <v>543</v>
      </c>
      <c r="I1685">
        <v>65.474999999999994</v>
      </c>
      <c r="J1685" s="1">
        <v>-4.9414103850722313E-3</v>
      </c>
      <c r="K1685" s="1">
        <v>3.008562832677621E-2</v>
      </c>
      <c r="L1685" s="1">
        <v>7.1372367507521406E-2</v>
      </c>
      <c r="M1685" s="1">
        <v>6.0634112473964365E-2</v>
      </c>
      <c r="N1685" s="1">
        <v>-4.5743211155493924E-6</v>
      </c>
    </row>
    <row r="1686" spans="1:14" x14ac:dyDescent="0.35">
      <c r="A1686">
        <v>7820120</v>
      </c>
      <c r="B1686" t="s">
        <v>61</v>
      </c>
      <c r="C1686" t="s">
        <v>96</v>
      </c>
      <c r="D1686" t="s">
        <v>392</v>
      </c>
      <c r="E1686" t="s">
        <v>544</v>
      </c>
      <c r="F1686" s="6">
        <v>1.388567461235825E-3</v>
      </c>
      <c r="G1686" t="s">
        <v>545</v>
      </c>
      <c r="H1686" t="s">
        <v>256</v>
      </c>
      <c r="I1686">
        <v>72.72</v>
      </c>
      <c r="J1686" s="1">
        <v>2.8634367510676384E-2</v>
      </c>
      <c r="K1686" s="1">
        <v>6.2485535755612123E-2</v>
      </c>
      <c r="L1686" s="1">
        <v>0.11886137468178661</v>
      </c>
      <c r="M1686" s="1">
        <v>0.10108771541553965</v>
      </c>
      <c r="N1686" s="1">
        <v>3.9760750998393497E-5</v>
      </c>
    </row>
    <row r="1687" spans="1:14" x14ac:dyDescent="0.35">
      <c r="A1687">
        <v>7820120</v>
      </c>
      <c r="B1687" t="s">
        <v>61</v>
      </c>
      <c r="C1687" t="s">
        <v>96</v>
      </c>
      <c r="D1687" t="s">
        <v>392</v>
      </c>
      <c r="E1687" t="s">
        <v>546</v>
      </c>
      <c r="F1687" s="6">
        <v>6.9428373061791249E-4</v>
      </c>
      <c r="G1687" t="s">
        <v>254</v>
      </c>
      <c r="H1687" t="s">
        <v>431</v>
      </c>
      <c r="I1687">
        <v>80.325000000000003</v>
      </c>
      <c r="J1687" s="1">
        <v>-5.0492193549871445E-2</v>
      </c>
      <c r="K1687" s="1">
        <v>5.2834991900023137E-2</v>
      </c>
      <c r="L1687" s="1">
        <v>5.929183059476973E-2</v>
      </c>
      <c r="M1687" s="1">
        <v>5.5750985687404171E-2</v>
      </c>
      <c r="N1687" s="1">
        <v>-3.5055908504886442E-5</v>
      </c>
    </row>
    <row r="1688" spans="1:14" x14ac:dyDescent="0.35">
      <c r="A1688">
        <v>7820120</v>
      </c>
      <c r="B1688" t="s">
        <v>61</v>
      </c>
      <c r="C1688" t="s">
        <v>96</v>
      </c>
      <c r="D1688" t="s">
        <v>392</v>
      </c>
      <c r="E1688" t="s">
        <v>547</v>
      </c>
      <c r="F1688" s="6">
        <v>6.9428373061791249E-4</v>
      </c>
      <c r="G1688" t="s">
        <v>548</v>
      </c>
      <c r="H1688" t="s">
        <v>549</v>
      </c>
      <c r="I1688">
        <v>54.384999999999998</v>
      </c>
      <c r="J1688" s="1">
        <v>-0.12849065661430359</v>
      </c>
      <c r="K1688" s="1">
        <v>2.2425364498958572E-2</v>
      </c>
      <c r="L1688" s="1">
        <v>4.672529507058551E-2</v>
      </c>
      <c r="M1688" s="1">
        <v>3.7769036005007341E-2</v>
      </c>
      <c r="N1688" s="1">
        <v>-8.920897242372385E-5</v>
      </c>
    </row>
    <row r="1689" spans="1:14" x14ac:dyDescent="0.35">
      <c r="A1689">
        <v>7820120</v>
      </c>
      <c r="B1689" t="s">
        <v>61</v>
      </c>
      <c r="C1689" t="s">
        <v>96</v>
      </c>
      <c r="D1689" t="s">
        <v>392</v>
      </c>
      <c r="E1689" t="s">
        <v>550</v>
      </c>
      <c r="F1689" s="6">
        <v>9.2571164082388339E-4</v>
      </c>
      <c r="G1689" t="s">
        <v>551</v>
      </c>
      <c r="H1689" t="s">
        <v>552</v>
      </c>
      <c r="I1689">
        <v>72.474999999999994</v>
      </c>
      <c r="J1689" s="1">
        <v>0.13337552547454834</v>
      </c>
      <c r="K1689" s="1">
        <v>3.6565609812543393E-2</v>
      </c>
      <c r="L1689" s="1">
        <v>8.544318444804444E-2</v>
      </c>
      <c r="M1689" s="1">
        <v>6.7021524208173019E-2</v>
      </c>
      <c r="N1689" s="1">
        <v>1.234672765327918E-4</v>
      </c>
    </row>
    <row r="1690" spans="1:14" x14ac:dyDescent="0.35">
      <c r="A1690">
        <v>7820120</v>
      </c>
      <c r="B1690" t="s">
        <v>61</v>
      </c>
      <c r="C1690" t="s">
        <v>96</v>
      </c>
      <c r="D1690" t="s">
        <v>392</v>
      </c>
      <c r="E1690" t="s">
        <v>553</v>
      </c>
      <c r="F1690" s="6">
        <v>1.1571395510298543E-3</v>
      </c>
      <c r="G1690" t="s">
        <v>169</v>
      </c>
      <c r="H1690" t="s">
        <v>554</v>
      </c>
      <c r="I1690">
        <v>65.295000000000002</v>
      </c>
      <c r="J1690" s="1">
        <v>-0.10132250934839249</v>
      </c>
      <c r="K1690" s="1">
        <v>4.998842860448971E-2</v>
      </c>
      <c r="L1690" s="1">
        <v>8.3314047674149516E-2</v>
      </c>
      <c r="M1690" s="1">
        <v>7.5676928403007299E-2</v>
      </c>
      <c r="N1690" s="1">
        <v>-1.1724428297661709E-4</v>
      </c>
    </row>
    <row r="1691" spans="1:14" x14ac:dyDescent="0.35">
      <c r="A1691">
        <v>7820120</v>
      </c>
      <c r="B1691" t="s">
        <v>61</v>
      </c>
      <c r="C1691" t="s">
        <v>96</v>
      </c>
      <c r="D1691" t="s">
        <v>392</v>
      </c>
      <c r="E1691" t="s">
        <v>1304</v>
      </c>
      <c r="F1691" s="6">
        <v>6.9428373061791249E-4</v>
      </c>
      <c r="G1691" t="s">
        <v>481</v>
      </c>
      <c r="H1691" t="s">
        <v>1012</v>
      </c>
      <c r="I1691">
        <v>77.13</v>
      </c>
      <c r="J1691" s="1">
        <v>-1.4228641986846924E-2</v>
      </c>
      <c r="K1691" s="1">
        <v>3.8116176810923393E-2</v>
      </c>
      <c r="L1691" s="1">
        <v>6.1374681786623468E-2</v>
      </c>
      <c r="M1691" s="1">
        <v>5.3529274571248155E-2</v>
      </c>
      <c r="N1691" s="1">
        <v>-9.8787146402547483E-6</v>
      </c>
    </row>
    <row r="1692" spans="1:14" x14ac:dyDescent="0.35">
      <c r="A1692">
        <v>7820120</v>
      </c>
      <c r="B1692" t="s">
        <v>61</v>
      </c>
      <c r="C1692" t="s">
        <v>96</v>
      </c>
      <c r="D1692" t="s">
        <v>392</v>
      </c>
      <c r="E1692" t="s">
        <v>2661</v>
      </c>
      <c r="F1692" s="6">
        <v>4.628558204119417E-4</v>
      </c>
      <c r="G1692" t="s">
        <v>2156</v>
      </c>
      <c r="H1692" t="s">
        <v>2620</v>
      </c>
      <c r="I1692">
        <v>76.454999999999998</v>
      </c>
      <c r="J1692" s="1">
        <v>7.9351052641868591E-2</v>
      </c>
      <c r="K1692" s="1">
        <v>3.1613052534135613E-2</v>
      </c>
      <c r="L1692" s="1">
        <v>4.2166165239527889E-2</v>
      </c>
      <c r="M1692" s="1">
        <v>3.5408470261513537E-2</v>
      </c>
      <c r="N1692" s="1">
        <v>3.6728096571103258E-5</v>
      </c>
    </row>
    <row r="1693" spans="1:14" x14ac:dyDescent="0.35">
      <c r="A1693">
        <v>7820120</v>
      </c>
      <c r="B1693" t="s">
        <v>61</v>
      </c>
      <c r="C1693" t="s">
        <v>96</v>
      </c>
      <c r="D1693" t="s">
        <v>392</v>
      </c>
      <c r="E1693" t="s">
        <v>555</v>
      </c>
      <c r="F1693" s="6">
        <v>1.8514232816477668E-3</v>
      </c>
      <c r="G1693" t="s">
        <v>556</v>
      </c>
      <c r="H1693" t="s">
        <v>423</v>
      </c>
      <c r="I1693">
        <v>69.454999999999998</v>
      </c>
      <c r="J1693" s="1">
        <v>5.5037226527929306E-2</v>
      </c>
      <c r="K1693" s="1">
        <v>5.8504975700069434E-2</v>
      </c>
      <c r="L1693" s="1">
        <v>0.16829437630178201</v>
      </c>
      <c r="M1693" s="1">
        <v>0.12867391807451981</v>
      </c>
      <c r="N1693" s="1">
        <v>1.018972025511304E-4</v>
      </c>
    </row>
    <row r="1694" spans="1:14" x14ac:dyDescent="0.35">
      <c r="A1694">
        <v>7820120</v>
      </c>
      <c r="B1694" t="s">
        <v>61</v>
      </c>
      <c r="C1694" t="s">
        <v>96</v>
      </c>
      <c r="D1694" t="s">
        <v>392</v>
      </c>
      <c r="E1694" t="s">
        <v>557</v>
      </c>
      <c r="F1694" s="6">
        <v>6.9428373061791249E-4</v>
      </c>
      <c r="G1694" t="s">
        <v>558</v>
      </c>
      <c r="H1694" t="s">
        <v>559</v>
      </c>
      <c r="I1694">
        <v>52.92</v>
      </c>
      <c r="J1694" s="1">
        <v>-0.16142658889293671</v>
      </c>
      <c r="K1694" s="1">
        <v>2.2355936125896782E-2</v>
      </c>
      <c r="L1694" s="1">
        <v>4.4711872251793565E-2</v>
      </c>
      <c r="M1694" s="1">
        <v>3.6727610409080472E-2</v>
      </c>
      <c r="N1694" s="1">
        <v>-1.1207585435751217E-4</v>
      </c>
    </row>
    <row r="1695" spans="1:14" x14ac:dyDescent="0.35">
      <c r="A1695">
        <v>7820120</v>
      </c>
      <c r="B1695" t="s">
        <v>61</v>
      </c>
      <c r="C1695" t="s">
        <v>96</v>
      </c>
      <c r="D1695" t="s">
        <v>392</v>
      </c>
      <c r="E1695" t="s">
        <v>1875</v>
      </c>
      <c r="F1695" s="6">
        <v>4.628558204119417E-4</v>
      </c>
      <c r="G1695" t="s">
        <v>528</v>
      </c>
      <c r="H1695" t="s">
        <v>569</v>
      </c>
      <c r="I1695">
        <v>91.12</v>
      </c>
      <c r="J1695" s="1">
        <v>4.0637340396642685E-2</v>
      </c>
      <c r="K1695" s="1">
        <v>4.5730155056699841E-2</v>
      </c>
      <c r="L1695" s="1">
        <v>4.5545012728535068E-2</v>
      </c>
      <c r="M1695" s="1">
        <v>4.2119879657486696E-2</v>
      </c>
      <c r="N1695" s="1">
        <v>1.880922952864739E-5</v>
      </c>
    </row>
    <row r="1696" spans="1:14" x14ac:dyDescent="0.35">
      <c r="A1696">
        <v>7820120</v>
      </c>
      <c r="B1696" t="s">
        <v>61</v>
      </c>
      <c r="C1696" t="s">
        <v>96</v>
      </c>
      <c r="D1696" t="s">
        <v>392</v>
      </c>
      <c r="E1696" t="s">
        <v>560</v>
      </c>
      <c r="F1696" s="6">
        <v>9.2571164082388339E-4</v>
      </c>
      <c r="G1696" t="s">
        <v>540</v>
      </c>
      <c r="H1696" t="s">
        <v>561</v>
      </c>
      <c r="I1696">
        <v>64.094999999999999</v>
      </c>
      <c r="J1696" s="1">
        <v>-8.4151305258274078E-2</v>
      </c>
      <c r="K1696" s="1">
        <v>3.2029622772506365E-2</v>
      </c>
      <c r="L1696" s="1">
        <v>6.6743809303401985E-2</v>
      </c>
      <c r="M1696" s="1">
        <v>5.9338114764287062E-2</v>
      </c>
      <c r="N1696" s="1">
        <v>-7.7899842868108378E-5</v>
      </c>
    </row>
    <row r="1697" spans="1:14" x14ac:dyDescent="0.35">
      <c r="A1697">
        <v>7820120</v>
      </c>
      <c r="B1697" t="s">
        <v>61</v>
      </c>
      <c r="C1697" t="s">
        <v>96</v>
      </c>
      <c r="D1697" t="s">
        <v>392</v>
      </c>
      <c r="E1697" t="s">
        <v>617</v>
      </c>
      <c r="F1697" s="6">
        <v>9.2571164082388339E-4</v>
      </c>
      <c r="G1697" t="s">
        <v>618</v>
      </c>
      <c r="H1697" t="s">
        <v>619</v>
      </c>
      <c r="I1697">
        <v>50.46</v>
      </c>
      <c r="J1697" s="1">
        <v>-2.7580816298723221E-2</v>
      </c>
      <c r="K1697" s="1">
        <v>2.9622772506364269E-2</v>
      </c>
      <c r="L1697" s="1">
        <v>7.3316361953251571E-2</v>
      </c>
      <c r="M1697" s="1">
        <v>4.6655868110047592E-2</v>
      </c>
      <c r="N1697" s="1">
        <v>-2.5531882711153178E-5</v>
      </c>
    </row>
    <row r="1698" spans="1:14" x14ac:dyDescent="0.35">
      <c r="A1698">
        <v>7820120</v>
      </c>
      <c r="B1698" t="s">
        <v>61</v>
      </c>
      <c r="C1698" t="s">
        <v>96</v>
      </c>
      <c r="D1698" t="s">
        <v>392</v>
      </c>
      <c r="E1698" t="s">
        <v>397</v>
      </c>
      <c r="F1698" s="6">
        <v>1.1571395510298543E-3</v>
      </c>
      <c r="G1698" t="s">
        <v>398</v>
      </c>
      <c r="H1698" t="s">
        <v>206</v>
      </c>
      <c r="I1698">
        <v>76.349999999999994</v>
      </c>
      <c r="J1698" s="1">
        <v>0.17112289369106293</v>
      </c>
      <c r="K1698" s="1">
        <v>4.8715575098356868E-2</v>
      </c>
      <c r="L1698" s="1">
        <v>0.11571395510298543</v>
      </c>
      <c r="M1698" s="1">
        <v>8.8289751274887543E-2</v>
      </c>
      <c r="N1698" s="1">
        <v>1.9801306837660603E-4</v>
      </c>
    </row>
    <row r="1699" spans="1:14" x14ac:dyDescent="0.35">
      <c r="A1699">
        <v>7820120</v>
      </c>
      <c r="B1699" t="s">
        <v>61</v>
      </c>
      <c r="C1699" t="s">
        <v>96</v>
      </c>
      <c r="D1699" t="s">
        <v>392</v>
      </c>
      <c r="E1699" t="s">
        <v>562</v>
      </c>
      <c r="F1699" s="6">
        <v>1.6199953714417959E-3</v>
      </c>
      <c r="G1699" t="s">
        <v>563</v>
      </c>
      <c r="H1699" t="s">
        <v>564</v>
      </c>
      <c r="I1699">
        <v>40.89</v>
      </c>
      <c r="J1699" s="1">
        <v>-0.21897155046463013</v>
      </c>
      <c r="K1699" s="1">
        <v>4.7303864846100441E-2</v>
      </c>
      <c r="L1699" s="1">
        <v>8.8451747280722054E-2</v>
      </c>
      <c r="M1699" s="1">
        <v>6.6257813163886223E-2</v>
      </c>
      <c r="N1699" s="1">
        <v>-3.5473289823013444E-4</v>
      </c>
    </row>
    <row r="1700" spans="1:14" x14ac:dyDescent="0.35">
      <c r="A1700">
        <v>7820120</v>
      </c>
      <c r="B1700" t="s">
        <v>61</v>
      </c>
      <c r="C1700" t="s">
        <v>96</v>
      </c>
      <c r="D1700" t="s">
        <v>392</v>
      </c>
      <c r="E1700" t="s">
        <v>565</v>
      </c>
      <c r="F1700" s="6">
        <v>6.9428373061791249E-4</v>
      </c>
      <c r="G1700" t="s">
        <v>566</v>
      </c>
      <c r="H1700" t="s">
        <v>567</v>
      </c>
      <c r="I1700">
        <v>62.754999999999995</v>
      </c>
      <c r="J1700" s="1">
        <v>3.0033811926841736E-2</v>
      </c>
      <c r="K1700" s="1">
        <v>1.7634806757694976E-2</v>
      </c>
      <c r="L1700" s="1">
        <v>5.6445267299236282E-2</v>
      </c>
      <c r="M1700" s="1">
        <v>4.360101828280491E-2</v>
      </c>
      <c r="N1700" s="1">
        <v>2.0851986989244434E-5</v>
      </c>
    </row>
    <row r="1701" spans="1:14" x14ac:dyDescent="0.35">
      <c r="A1701">
        <v>7820120</v>
      </c>
      <c r="B1701" t="s">
        <v>61</v>
      </c>
      <c r="C1701" t="s">
        <v>96</v>
      </c>
      <c r="D1701" t="s">
        <v>392</v>
      </c>
      <c r="E1701" t="s">
        <v>399</v>
      </c>
      <c r="F1701" s="6">
        <v>1.8514232816477668E-3</v>
      </c>
      <c r="G1701" t="s">
        <v>400</v>
      </c>
      <c r="H1701" t="s">
        <v>401</v>
      </c>
      <c r="I1701">
        <v>62.78</v>
      </c>
      <c r="J1701" s="1">
        <v>-7.3093675076961517E-2</v>
      </c>
      <c r="K1701" s="1">
        <v>5.9060402684563758E-2</v>
      </c>
      <c r="L1701" s="1">
        <v>0.13219162230965056</v>
      </c>
      <c r="M1701" s="1">
        <v>0.11626938067495589</v>
      </c>
      <c r="N1701" s="1">
        <v>-1.3532733177868368E-4</v>
      </c>
    </row>
    <row r="1702" spans="1:14" x14ac:dyDescent="0.35">
      <c r="A1702">
        <v>7820120</v>
      </c>
      <c r="B1702" t="s">
        <v>61</v>
      </c>
      <c r="C1702" t="s">
        <v>96</v>
      </c>
      <c r="D1702" t="s">
        <v>392</v>
      </c>
      <c r="E1702" t="s">
        <v>219</v>
      </c>
      <c r="F1702" s="6">
        <v>4.628558204119417E-4</v>
      </c>
      <c r="G1702" t="s">
        <v>206</v>
      </c>
      <c r="H1702" t="s">
        <v>312</v>
      </c>
      <c r="I1702">
        <v>91.36999999999999</v>
      </c>
      <c r="J1702" s="1">
        <v>-2.4506041780114174E-2</v>
      </c>
      <c r="K1702" s="1">
        <v>4.6285582041194172E-2</v>
      </c>
      <c r="L1702" s="1">
        <v>4.2397593149733855E-2</v>
      </c>
      <c r="M1702" s="1">
        <v>4.2305022691913406E-2</v>
      </c>
      <c r="N1702" s="1">
        <v>-1.1342764073184066E-5</v>
      </c>
    </row>
    <row r="1703" spans="1:14" x14ac:dyDescent="0.35">
      <c r="A1703">
        <v>7820120</v>
      </c>
      <c r="B1703" t="s">
        <v>61</v>
      </c>
      <c r="C1703" t="s">
        <v>96</v>
      </c>
      <c r="D1703" t="s">
        <v>392</v>
      </c>
      <c r="E1703" t="s">
        <v>568</v>
      </c>
      <c r="F1703" s="6">
        <v>2.3142791020597085E-4</v>
      </c>
      <c r="G1703" t="s">
        <v>569</v>
      </c>
      <c r="H1703" t="s">
        <v>206</v>
      </c>
      <c r="I1703">
        <v>95.734999999999999</v>
      </c>
      <c r="J1703" s="1">
        <v>0.23888158798217773</v>
      </c>
      <c r="K1703" s="1">
        <v>2.2772506364267534E-2</v>
      </c>
      <c r="L1703" s="1">
        <v>2.3142791020597086E-2</v>
      </c>
      <c r="M1703" s="1">
        <v>2.2147650300449476E-2</v>
      </c>
      <c r="N1703" s="1">
        <v>5.5283866693399156E-5</v>
      </c>
    </row>
    <row r="1704" spans="1:14" x14ac:dyDescent="0.35">
      <c r="A1704">
        <v>7820120</v>
      </c>
      <c r="B1704" t="s">
        <v>61</v>
      </c>
      <c r="C1704" t="s">
        <v>96</v>
      </c>
      <c r="D1704" t="s">
        <v>392</v>
      </c>
      <c r="E1704" t="s">
        <v>570</v>
      </c>
      <c r="F1704" s="6">
        <v>4.628558204119417E-4</v>
      </c>
      <c r="G1704" t="s">
        <v>571</v>
      </c>
      <c r="H1704" t="s">
        <v>572</v>
      </c>
      <c r="I1704">
        <v>83.81</v>
      </c>
      <c r="J1704" s="1">
        <v>0.14894880354404449</v>
      </c>
      <c r="K1704" s="1">
        <v>3.4297616292524875E-2</v>
      </c>
      <c r="L1704" s="1">
        <v>4.6193010877111779E-2</v>
      </c>
      <c r="M1704" s="1">
        <v>3.8787319163044578E-2</v>
      </c>
      <c r="N1704" s="1">
        <v>6.894182066375584E-5</v>
      </c>
    </row>
    <row r="1705" spans="1:14" x14ac:dyDescent="0.35">
      <c r="A1705">
        <v>7820120</v>
      </c>
      <c r="B1705" t="s">
        <v>61</v>
      </c>
      <c r="C1705" t="s">
        <v>96</v>
      </c>
      <c r="D1705" t="s">
        <v>392</v>
      </c>
      <c r="E1705" t="s">
        <v>573</v>
      </c>
      <c r="F1705" s="6">
        <v>2.3142791020597085E-4</v>
      </c>
      <c r="G1705" t="s">
        <v>501</v>
      </c>
      <c r="H1705" t="s">
        <v>206</v>
      </c>
      <c r="I1705">
        <v>75.59</v>
      </c>
      <c r="J1705" s="1">
        <v>0.17156873643398285</v>
      </c>
      <c r="K1705" s="1">
        <v>9.4191159453830137E-3</v>
      </c>
      <c r="L1705" s="1">
        <v>2.3142791020597086E-2</v>
      </c>
      <c r="M1705" s="1">
        <v>1.7495949658440431E-2</v>
      </c>
      <c r="N1705" s="1">
        <v>3.970579412959566E-5</v>
      </c>
    </row>
    <row r="1706" spans="1:14" x14ac:dyDescent="0.35">
      <c r="A1706">
        <v>7820120</v>
      </c>
      <c r="B1706" t="s">
        <v>61</v>
      </c>
      <c r="C1706" t="s">
        <v>96</v>
      </c>
      <c r="D1706" t="s">
        <v>392</v>
      </c>
      <c r="E1706" t="s">
        <v>574</v>
      </c>
      <c r="F1706" s="6">
        <v>9.2571164082388339E-4</v>
      </c>
      <c r="G1706" t="s">
        <v>575</v>
      </c>
      <c r="H1706" t="s">
        <v>576</v>
      </c>
      <c r="I1706">
        <v>57.825000000000003</v>
      </c>
      <c r="J1706" s="1">
        <v>4.6225838363170624E-2</v>
      </c>
      <c r="K1706" s="1">
        <v>3.1937051608423979E-2</v>
      </c>
      <c r="L1706" s="1">
        <v>8.0259199259430689E-2</v>
      </c>
      <c r="M1706" s="1">
        <v>5.350613213335853E-2</v>
      </c>
      <c r="N1706" s="1">
        <v>4.2791796679630297E-5</v>
      </c>
    </row>
    <row r="1707" spans="1:14" x14ac:dyDescent="0.35">
      <c r="A1707">
        <v>7820120</v>
      </c>
      <c r="B1707" t="s">
        <v>61</v>
      </c>
      <c r="C1707" t="s">
        <v>96</v>
      </c>
      <c r="D1707" t="s">
        <v>392</v>
      </c>
      <c r="E1707" t="s">
        <v>577</v>
      </c>
      <c r="F1707" s="6">
        <v>1.1571395510298543E-3</v>
      </c>
      <c r="G1707" t="s">
        <v>578</v>
      </c>
      <c r="H1707" t="s">
        <v>257</v>
      </c>
      <c r="I1707">
        <v>67.024999999999991</v>
      </c>
      <c r="J1707" s="1">
        <v>0.10191150009632111</v>
      </c>
      <c r="K1707" s="1">
        <v>5.2418421661652399E-2</v>
      </c>
      <c r="L1707" s="1">
        <v>0.10657255264984958</v>
      </c>
      <c r="M1707" s="1">
        <v>7.7528349919000233E-2</v>
      </c>
      <c r="N1707" s="1">
        <v>1.1792582746623596E-4</v>
      </c>
    </row>
    <row r="1708" spans="1:14" x14ac:dyDescent="0.35">
      <c r="A1708">
        <v>7820120</v>
      </c>
      <c r="B1708" t="s">
        <v>61</v>
      </c>
      <c r="C1708" t="s">
        <v>96</v>
      </c>
      <c r="D1708" t="s">
        <v>392</v>
      </c>
      <c r="E1708" t="s">
        <v>1789</v>
      </c>
      <c r="F1708" s="6">
        <v>2.3142791020597085E-4</v>
      </c>
      <c r="G1708" t="s">
        <v>1711</v>
      </c>
      <c r="H1708" t="s">
        <v>816</v>
      </c>
      <c r="I1708">
        <v>77.209999999999994</v>
      </c>
      <c r="J1708" s="1">
        <v>-7.4048586189746857E-2</v>
      </c>
      <c r="K1708" s="1">
        <v>1.7287664892386024E-2</v>
      </c>
      <c r="L1708" s="1">
        <v>1.8629946771580655E-2</v>
      </c>
      <c r="M1708" s="1">
        <v>1.7866233961639017E-2</v>
      </c>
      <c r="N1708" s="1">
        <v>-1.713690955559983E-5</v>
      </c>
    </row>
    <row r="1709" spans="1:14" x14ac:dyDescent="0.35">
      <c r="A1709">
        <v>7820120</v>
      </c>
      <c r="B1709" t="s">
        <v>61</v>
      </c>
      <c r="C1709" t="s">
        <v>96</v>
      </c>
      <c r="D1709" t="s">
        <v>392</v>
      </c>
      <c r="E1709" t="s">
        <v>402</v>
      </c>
      <c r="F1709" s="6">
        <v>2.3142791020597086E-3</v>
      </c>
      <c r="G1709" t="s">
        <v>169</v>
      </c>
      <c r="H1709" t="s">
        <v>237</v>
      </c>
      <c r="I1709">
        <v>71.795000000000002</v>
      </c>
      <c r="J1709" s="1">
        <v>5.5372506380081177E-2</v>
      </c>
      <c r="K1709" s="1">
        <v>9.9976857208979419E-2</v>
      </c>
      <c r="L1709" s="1">
        <v>0.20735940754454987</v>
      </c>
      <c r="M1709" s="1">
        <v>0.16616524659050641</v>
      </c>
      <c r="N1709" s="1">
        <v>1.2814743434408975E-4</v>
      </c>
    </row>
    <row r="1710" spans="1:14" x14ac:dyDescent="0.35">
      <c r="A1710">
        <v>7820120</v>
      </c>
      <c r="B1710" t="s">
        <v>61</v>
      </c>
      <c r="C1710" t="s">
        <v>96</v>
      </c>
      <c r="D1710" t="s">
        <v>392</v>
      </c>
      <c r="E1710" t="s">
        <v>579</v>
      </c>
      <c r="F1710" s="6">
        <v>2.3142791020597085E-4</v>
      </c>
      <c r="G1710" t="s">
        <v>580</v>
      </c>
      <c r="H1710" t="s">
        <v>364</v>
      </c>
      <c r="I1710">
        <v>71.62</v>
      </c>
      <c r="J1710" s="1">
        <v>-2.1042400971055031E-2</v>
      </c>
      <c r="K1710" s="1">
        <v>1.1015968525804212E-2</v>
      </c>
      <c r="L1710" s="1">
        <v>1.8514232816477669E-2</v>
      </c>
      <c r="M1710" s="1">
        <v>1.6570238017616545E-2</v>
      </c>
      <c r="N1710" s="1">
        <v>-4.8697988824473574E-6</v>
      </c>
    </row>
    <row r="1711" spans="1:14" x14ac:dyDescent="0.35">
      <c r="A1711">
        <v>7820120</v>
      </c>
      <c r="B1711" t="s">
        <v>61</v>
      </c>
      <c r="C1711" t="s">
        <v>96</v>
      </c>
      <c r="D1711" t="s">
        <v>392</v>
      </c>
      <c r="E1711" t="s">
        <v>581</v>
      </c>
      <c r="F1711" s="6">
        <v>2.3142791020597085E-4</v>
      </c>
      <c r="G1711" t="s">
        <v>582</v>
      </c>
      <c r="H1711" t="s">
        <v>221</v>
      </c>
      <c r="I1711">
        <v>48.215000000000003</v>
      </c>
      <c r="J1711" s="1">
        <v>-1.1050072498619556E-2</v>
      </c>
      <c r="K1711" s="1">
        <v>5.6236982180050922E-3</v>
      </c>
      <c r="L1711" s="1">
        <v>1.9231659338116176E-2</v>
      </c>
      <c r="M1711" s="1">
        <v>1.1154825448493277E-2</v>
      </c>
      <c r="N1711" s="1">
        <v>-2.5572951859799945E-6</v>
      </c>
    </row>
    <row r="1712" spans="1:14" x14ac:dyDescent="0.35">
      <c r="A1712">
        <v>7820120</v>
      </c>
      <c r="B1712" t="s">
        <v>61</v>
      </c>
      <c r="C1712" t="s">
        <v>96</v>
      </c>
      <c r="D1712" t="s">
        <v>392</v>
      </c>
      <c r="E1712" t="s">
        <v>403</v>
      </c>
      <c r="F1712" s="6">
        <v>2.3142791020597086E-3</v>
      </c>
      <c r="G1712" t="s">
        <v>404</v>
      </c>
      <c r="H1712" t="s">
        <v>405</v>
      </c>
      <c r="I1712">
        <v>73.824999999999989</v>
      </c>
      <c r="J1712" s="1">
        <v>7.5387962162494659E-2</v>
      </c>
      <c r="K1712" s="1">
        <v>0.1009025688498033</v>
      </c>
      <c r="L1712" s="1">
        <v>0.21175653783846335</v>
      </c>
      <c r="M1712" s="1">
        <v>0.17079380479462583</v>
      </c>
      <c r="N1712" s="1">
        <v>1.7446878537952942E-4</v>
      </c>
    </row>
    <row r="1713" spans="1:14" x14ac:dyDescent="0.35">
      <c r="A1713">
        <v>7820120</v>
      </c>
      <c r="B1713" t="s">
        <v>61</v>
      </c>
      <c r="C1713" t="s">
        <v>96</v>
      </c>
      <c r="D1713" t="s">
        <v>392</v>
      </c>
      <c r="E1713" t="s">
        <v>406</v>
      </c>
      <c r="F1713" s="6">
        <v>4.628558204119417E-4</v>
      </c>
      <c r="G1713" t="s">
        <v>206</v>
      </c>
      <c r="H1713" t="s">
        <v>206</v>
      </c>
      <c r="I1713">
        <v>98.494117647058843</v>
      </c>
      <c r="J1713" s="1">
        <v>7.0714876055717468E-2</v>
      </c>
      <c r="K1713" s="1">
        <v>4.6285582041194172E-2</v>
      </c>
      <c r="L1713" s="1">
        <v>4.6285582041194172E-2</v>
      </c>
      <c r="M1713" s="1">
        <v>4.5591298310576255E-2</v>
      </c>
      <c r="N1713" s="1">
        <v>3.2730791972097881E-5</v>
      </c>
    </row>
    <row r="1714" spans="1:14" x14ac:dyDescent="0.35">
      <c r="A1714">
        <v>7820120</v>
      </c>
      <c r="B1714" t="s">
        <v>61</v>
      </c>
      <c r="C1714" t="s">
        <v>96</v>
      </c>
      <c r="D1714" t="s">
        <v>392</v>
      </c>
      <c r="E1714" t="s">
        <v>407</v>
      </c>
      <c r="F1714" s="6">
        <v>1.388567461235825E-3</v>
      </c>
      <c r="G1714" t="s">
        <v>408</v>
      </c>
      <c r="H1714" t="s">
        <v>409</v>
      </c>
      <c r="I1714">
        <v>68.459999999999994</v>
      </c>
      <c r="J1714" s="1">
        <v>0.19115148484706879</v>
      </c>
      <c r="K1714" s="1">
        <v>7.442721592224022E-2</v>
      </c>
      <c r="L1714" s="1">
        <v>0.13844017588521176</v>
      </c>
      <c r="M1714" s="1">
        <v>9.5116871094654012E-2</v>
      </c>
      <c r="N1714" s="1">
        <v>2.6542673202555256E-4</v>
      </c>
    </row>
    <row r="1715" spans="1:14" x14ac:dyDescent="0.35">
      <c r="A1715">
        <v>7820120</v>
      </c>
      <c r="B1715" t="s">
        <v>61</v>
      </c>
      <c r="C1715" t="s">
        <v>96</v>
      </c>
      <c r="D1715" t="s">
        <v>392</v>
      </c>
      <c r="E1715" t="s">
        <v>583</v>
      </c>
      <c r="F1715" s="6">
        <v>9.2571164082388339E-4</v>
      </c>
      <c r="G1715" t="s">
        <v>584</v>
      </c>
      <c r="H1715" t="s">
        <v>254</v>
      </c>
      <c r="I1715">
        <v>61.1</v>
      </c>
      <c r="J1715" s="1">
        <v>-8.3173796534538269E-2</v>
      </c>
      <c r="K1715" s="1">
        <v>3.4621615366813241E-2</v>
      </c>
      <c r="L1715" s="1">
        <v>7.0446655866697516E-2</v>
      </c>
      <c r="M1715" s="1">
        <v>5.6468410090256889E-2</v>
      </c>
      <c r="N1715" s="1">
        <v>-7.6994951663539248E-5</v>
      </c>
    </row>
    <row r="1716" spans="1:14" x14ac:dyDescent="0.35">
      <c r="A1716">
        <v>7820120</v>
      </c>
      <c r="B1716" t="s">
        <v>61</v>
      </c>
      <c r="C1716" t="s">
        <v>96</v>
      </c>
      <c r="D1716" t="s">
        <v>392</v>
      </c>
      <c r="E1716" t="s">
        <v>410</v>
      </c>
      <c r="F1716" s="6">
        <v>1.6199953714417959E-3</v>
      </c>
      <c r="G1716" t="s">
        <v>411</v>
      </c>
      <c r="H1716" t="s">
        <v>405</v>
      </c>
      <c r="I1716">
        <v>70.674999999999997</v>
      </c>
      <c r="J1716" s="1">
        <v>9.9735520780086517E-2</v>
      </c>
      <c r="K1716" s="1">
        <v>6.2045822726220778E-2</v>
      </c>
      <c r="L1716" s="1">
        <v>0.14822957648692434</v>
      </c>
      <c r="M1716" s="1">
        <v>0.11453366781710143</v>
      </c>
      <c r="N1716" s="1">
        <v>1.6157108203207721E-4</v>
      </c>
    </row>
    <row r="1717" spans="1:14" x14ac:dyDescent="0.35">
      <c r="A1717">
        <v>7820120</v>
      </c>
      <c r="B1717" t="s">
        <v>61</v>
      </c>
      <c r="C1717" t="s">
        <v>96</v>
      </c>
      <c r="D1717" t="s">
        <v>392</v>
      </c>
      <c r="E1717" t="s">
        <v>585</v>
      </c>
      <c r="F1717" s="6">
        <v>1.1571395510298543E-3</v>
      </c>
      <c r="G1717" t="s">
        <v>586</v>
      </c>
      <c r="H1717" t="s">
        <v>587</v>
      </c>
      <c r="I1717">
        <v>56.800000000000004</v>
      </c>
      <c r="J1717" s="1">
        <v>-9.5961183309555054E-2</v>
      </c>
      <c r="K1717" s="1">
        <v>3.5987040037028468E-2</v>
      </c>
      <c r="L1717" s="1">
        <v>7.7759777829206206E-2</v>
      </c>
      <c r="M1717" s="1">
        <v>6.5609812543392737E-2</v>
      </c>
      <c r="N1717" s="1">
        <v>-1.1104048057111209E-4</v>
      </c>
    </row>
    <row r="1718" spans="1:14" x14ac:dyDescent="0.35">
      <c r="A1718">
        <v>7820120</v>
      </c>
      <c r="B1718" t="s">
        <v>61</v>
      </c>
      <c r="C1718" t="s">
        <v>96</v>
      </c>
      <c r="D1718" t="s">
        <v>1834</v>
      </c>
      <c r="E1718" t="s">
        <v>2662</v>
      </c>
      <c r="F1718" s="6">
        <v>4.628558204119417E-4</v>
      </c>
      <c r="G1718" t="s">
        <v>241</v>
      </c>
      <c r="H1718" t="s">
        <v>965</v>
      </c>
      <c r="I1718">
        <v>85.710000000000008</v>
      </c>
      <c r="J1718" s="1">
        <v>5.4999012500047684E-2</v>
      </c>
      <c r="K1718" s="1">
        <v>3.7722749363573248E-2</v>
      </c>
      <c r="L1718" s="1">
        <v>3.9759314973385793E-2</v>
      </c>
      <c r="M1718" s="1">
        <v>3.9666742396779538E-2</v>
      </c>
      <c r="N1718" s="1">
        <v>2.5456613052556207E-5</v>
      </c>
    </row>
    <row r="1719" spans="1:14" x14ac:dyDescent="0.35">
      <c r="A1719">
        <v>7820120</v>
      </c>
      <c r="B1719" t="s">
        <v>61</v>
      </c>
      <c r="C1719" t="s">
        <v>96</v>
      </c>
      <c r="D1719" t="s">
        <v>133</v>
      </c>
      <c r="E1719" t="s">
        <v>134</v>
      </c>
      <c r="F1719" s="6">
        <v>2.3142791020597085E-4</v>
      </c>
      <c r="G1719" t="s">
        <v>135</v>
      </c>
      <c r="H1719" t="s">
        <v>136</v>
      </c>
      <c r="I1719">
        <v>76.305000000000007</v>
      </c>
      <c r="J1719" s="1">
        <v>4.9255602061748505E-2</v>
      </c>
      <c r="K1719" s="1">
        <v>1.1941680166628096E-2</v>
      </c>
      <c r="L1719" s="1">
        <v>2.0944225873640362E-2</v>
      </c>
      <c r="M1719" s="1">
        <v>1.7681092692867138E-2</v>
      </c>
      <c r="N1719" s="1">
        <v>1.1399121051087366E-5</v>
      </c>
    </row>
    <row r="1720" spans="1:14" x14ac:dyDescent="0.35">
      <c r="A1720">
        <v>7820120</v>
      </c>
      <c r="B1720" t="s">
        <v>61</v>
      </c>
      <c r="C1720" t="s">
        <v>96</v>
      </c>
      <c r="D1720" t="s">
        <v>133</v>
      </c>
      <c r="E1720" t="s">
        <v>137</v>
      </c>
      <c r="F1720" s="6">
        <v>9.2571164082388339E-4</v>
      </c>
      <c r="G1720" t="s">
        <v>138</v>
      </c>
      <c r="H1720" t="s">
        <v>139</v>
      </c>
      <c r="I1720">
        <v>66.553846153846166</v>
      </c>
      <c r="J1720" s="1">
        <v>0</v>
      </c>
      <c r="K1720" s="1">
        <v>5.0728997917148806E-2</v>
      </c>
      <c r="L1720" s="1" t="s">
        <v>140</v>
      </c>
      <c r="M1720" s="1">
        <v>6.1559824114788247E-2</v>
      </c>
      <c r="N1720" s="1">
        <v>0</v>
      </c>
    </row>
    <row r="1721" spans="1:14" x14ac:dyDescent="0.35">
      <c r="A1721">
        <v>7820120</v>
      </c>
      <c r="B1721" t="s">
        <v>61</v>
      </c>
      <c r="C1721" t="s">
        <v>96</v>
      </c>
      <c r="D1721" t="s">
        <v>133</v>
      </c>
      <c r="E1721" t="s">
        <v>1196</v>
      </c>
      <c r="F1721" s="6">
        <v>9.2571164082388339E-4</v>
      </c>
      <c r="G1721" t="s">
        <v>1197</v>
      </c>
      <c r="H1721" t="s">
        <v>488</v>
      </c>
      <c r="I1721">
        <v>74.75</v>
      </c>
      <c r="J1721" s="1">
        <v>3.3196665346622467E-2</v>
      </c>
      <c r="K1721" s="1">
        <v>3.9713029391344599E-2</v>
      </c>
      <c r="L1721" s="1">
        <v>8.2573478361490399E-2</v>
      </c>
      <c r="M1721" s="1">
        <v>6.9243233558674205E-2</v>
      </c>
      <c r="N1721" s="1">
        <v>3.0730539547903235E-5</v>
      </c>
    </row>
    <row r="1722" spans="1:14" x14ac:dyDescent="0.35">
      <c r="A1722">
        <v>7820120</v>
      </c>
      <c r="B1722" t="s">
        <v>61</v>
      </c>
      <c r="C1722" t="s">
        <v>96</v>
      </c>
      <c r="D1722" t="s">
        <v>133</v>
      </c>
      <c r="E1722" t="s">
        <v>1836</v>
      </c>
      <c r="F1722" s="6">
        <v>2.3142791020597085E-4</v>
      </c>
      <c r="G1722" t="s">
        <v>580</v>
      </c>
      <c r="H1722" t="s">
        <v>85</v>
      </c>
      <c r="I1722">
        <v>69.66153846153847</v>
      </c>
      <c r="J1722" s="1">
        <v>0</v>
      </c>
      <c r="K1722" s="1">
        <v>1.1015968525804212E-2</v>
      </c>
      <c r="L1722" s="1" t="s">
        <v>140</v>
      </c>
      <c r="M1722" s="1">
        <v>1.6130524635094234E-2</v>
      </c>
      <c r="N1722" s="1">
        <v>0</v>
      </c>
    </row>
    <row r="1723" spans="1:14" x14ac:dyDescent="0.35">
      <c r="A1723">
        <v>7820120</v>
      </c>
      <c r="B1723" t="s">
        <v>61</v>
      </c>
      <c r="C1723" t="s">
        <v>96</v>
      </c>
      <c r="D1723" t="s">
        <v>1531</v>
      </c>
      <c r="E1723" t="s">
        <v>2663</v>
      </c>
      <c r="F1723" s="6">
        <v>6.9428373061791249E-4</v>
      </c>
      <c r="G1723" t="s">
        <v>138</v>
      </c>
      <c r="H1723" t="s">
        <v>1650</v>
      </c>
      <c r="I1723">
        <v>56.070000000000007</v>
      </c>
      <c r="J1723" s="1">
        <v>-0.18699058890342712</v>
      </c>
      <c r="K1723" s="1">
        <v>3.8046748437861599E-2</v>
      </c>
      <c r="L1723" s="1">
        <v>4.5614441101596855E-2</v>
      </c>
      <c r="M1723" s="1">
        <v>3.8949316228271989E-2</v>
      </c>
      <c r="N1723" s="1">
        <v>-1.2982452365431182E-4</v>
      </c>
    </row>
    <row r="1724" spans="1:14" x14ac:dyDescent="0.35">
      <c r="A1724">
        <v>7820120</v>
      </c>
      <c r="B1724" t="s">
        <v>61</v>
      </c>
      <c r="C1724" t="s">
        <v>96</v>
      </c>
      <c r="D1724" t="s">
        <v>1531</v>
      </c>
      <c r="E1724" t="s">
        <v>2664</v>
      </c>
      <c r="F1724" s="6">
        <v>1.1571395510298543E-3</v>
      </c>
      <c r="G1724" t="s">
        <v>350</v>
      </c>
      <c r="H1724" t="s">
        <v>206</v>
      </c>
      <c r="I1724">
        <v>70.650000000000006</v>
      </c>
      <c r="J1724" s="1">
        <v>0</v>
      </c>
      <c r="K1724" s="1">
        <v>6.2601249710715123E-2</v>
      </c>
      <c r="L1724" s="1">
        <v>0.11571395510298543</v>
      </c>
      <c r="M1724" s="1">
        <v>6.4684102668223692E-2</v>
      </c>
      <c r="N1724" s="1">
        <v>0</v>
      </c>
    </row>
    <row r="1725" spans="1:14" x14ac:dyDescent="0.35">
      <c r="A1725">
        <v>7820120</v>
      </c>
      <c r="B1725" t="s">
        <v>61</v>
      </c>
      <c r="C1725" t="s">
        <v>96</v>
      </c>
      <c r="D1725" t="s">
        <v>906</v>
      </c>
      <c r="E1725" t="s">
        <v>1837</v>
      </c>
      <c r="F1725" s="6">
        <v>1.6199953714417959E-3</v>
      </c>
      <c r="G1725" t="s">
        <v>1838</v>
      </c>
      <c r="H1725" t="s">
        <v>1219</v>
      </c>
      <c r="I1725">
        <v>65.954999999999998</v>
      </c>
      <c r="J1725" s="1">
        <v>-2.1181384101510048E-2</v>
      </c>
      <c r="K1725" s="1">
        <v>7.8407775977782923E-2</v>
      </c>
      <c r="L1725" s="1">
        <v>0.13705160842397593</v>
      </c>
      <c r="M1725" s="1">
        <v>0.10691969451515852</v>
      </c>
      <c r="N1725" s="1">
        <v>-3.431374420517712E-5</v>
      </c>
    </row>
    <row r="1726" spans="1:14" x14ac:dyDescent="0.35">
      <c r="A1726">
        <v>7820120</v>
      </c>
      <c r="B1726" t="s">
        <v>61</v>
      </c>
      <c r="C1726" t="s">
        <v>96</v>
      </c>
      <c r="D1726" t="s">
        <v>906</v>
      </c>
      <c r="E1726" t="s">
        <v>1785</v>
      </c>
      <c r="F1726" s="6">
        <v>1.388567461235825E-3</v>
      </c>
      <c r="G1726" t="s">
        <v>1839</v>
      </c>
      <c r="H1726" t="s">
        <v>659</v>
      </c>
      <c r="I1726">
        <v>74.564705882352953</v>
      </c>
      <c r="J1726" s="1">
        <v>-4.7690114006400108E-3</v>
      </c>
      <c r="K1726" s="1">
        <v>7.8592918305947695E-2</v>
      </c>
      <c r="L1726" s="1">
        <v>0.1205276556352696</v>
      </c>
      <c r="M1726" s="1">
        <v>0.10358713048940675</v>
      </c>
      <c r="N1726" s="1">
        <v>-6.6220940531914057E-6</v>
      </c>
    </row>
    <row r="1727" spans="1:14" x14ac:dyDescent="0.35">
      <c r="A1727">
        <v>7820120</v>
      </c>
      <c r="B1727" t="s">
        <v>61</v>
      </c>
      <c r="C1727" t="s">
        <v>96</v>
      </c>
      <c r="D1727" t="s">
        <v>906</v>
      </c>
      <c r="E1727" t="s">
        <v>1824</v>
      </c>
      <c r="F1727" s="6">
        <v>6.9428373061791249E-4</v>
      </c>
      <c r="G1727" t="s">
        <v>1727</v>
      </c>
      <c r="H1727" t="s">
        <v>439</v>
      </c>
      <c r="I1727">
        <v>81.99</v>
      </c>
      <c r="J1727" s="1">
        <v>2.9031185433268547E-2</v>
      </c>
      <c r="K1727" s="1">
        <v>4.2490164313816248E-2</v>
      </c>
      <c r="L1727" s="1">
        <v>6.3179819486230041E-2</v>
      </c>
      <c r="M1727" s="1">
        <v>5.7000693224337713E-2</v>
      </c>
      <c r="N1727" s="1">
        <v>2.0155879726870086E-5</v>
      </c>
    </row>
    <row r="1728" spans="1:14" x14ac:dyDescent="0.35">
      <c r="A1728">
        <v>7820120</v>
      </c>
      <c r="B1728" t="s">
        <v>61</v>
      </c>
      <c r="C1728" t="s">
        <v>96</v>
      </c>
      <c r="D1728" t="s">
        <v>906</v>
      </c>
      <c r="E1728" t="s">
        <v>1840</v>
      </c>
      <c r="F1728" s="6">
        <v>6.9428373061791249E-4</v>
      </c>
      <c r="G1728" t="s">
        <v>535</v>
      </c>
      <c r="H1728" t="s">
        <v>981</v>
      </c>
      <c r="I1728">
        <v>68.5</v>
      </c>
      <c r="J1728" s="1">
        <v>-7.1242675185203552E-2</v>
      </c>
      <c r="K1728" s="1">
        <v>4.4156445267299234E-2</v>
      </c>
      <c r="L1728" s="1">
        <v>5.9500115713955103E-2</v>
      </c>
      <c r="M1728" s="1">
        <v>4.7558435547327006E-2</v>
      </c>
      <c r="N1728" s="1">
        <v>-4.9462630306783304E-5</v>
      </c>
    </row>
    <row r="1729" spans="1:14" x14ac:dyDescent="0.35">
      <c r="A1729">
        <v>7820120</v>
      </c>
      <c r="B1729" t="s">
        <v>61</v>
      </c>
      <c r="C1729" t="s">
        <v>96</v>
      </c>
      <c r="D1729" t="s">
        <v>906</v>
      </c>
      <c r="E1729" t="s">
        <v>2665</v>
      </c>
      <c r="F1729" s="6">
        <v>2.3142791020597085E-4</v>
      </c>
      <c r="G1729" t="s">
        <v>271</v>
      </c>
      <c r="H1729" t="s">
        <v>735</v>
      </c>
      <c r="I1729">
        <v>73.38</v>
      </c>
      <c r="J1729" s="1">
        <v>-1.2499014846980572E-2</v>
      </c>
      <c r="K1729" s="1">
        <v>1.3677389493172877E-2</v>
      </c>
      <c r="L1729" s="1">
        <v>2.0435084471187224E-2</v>
      </c>
      <c r="M1729" s="1">
        <v>1.6986808962249227E-2</v>
      </c>
      <c r="N1729" s="1">
        <v>-2.892620885670116E-6</v>
      </c>
    </row>
    <row r="1730" spans="1:14" x14ac:dyDescent="0.35">
      <c r="A1730">
        <v>7820120</v>
      </c>
      <c r="B1730" t="s">
        <v>61</v>
      </c>
      <c r="C1730" t="s">
        <v>96</v>
      </c>
      <c r="D1730" t="s">
        <v>906</v>
      </c>
      <c r="E1730" t="s">
        <v>2666</v>
      </c>
      <c r="F1730" s="6">
        <v>1.1571395510298543E-3</v>
      </c>
      <c r="G1730" t="s">
        <v>975</v>
      </c>
      <c r="H1730" t="s">
        <v>1160</v>
      </c>
      <c r="I1730">
        <v>66.195000000000007</v>
      </c>
      <c r="J1730" s="1">
        <v>2.0991774275898933E-2</v>
      </c>
      <c r="K1730" s="1">
        <v>7.3131219625086799E-2</v>
      </c>
      <c r="L1730" s="1">
        <v>0.1024068502661421</v>
      </c>
      <c r="M1730" s="1">
        <v>7.6718355764589005E-2</v>
      </c>
      <c r="N1730" s="1">
        <v>2.4290412260933737E-5</v>
      </c>
    </row>
    <row r="1731" spans="1:14" x14ac:dyDescent="0.35">
      <c r="A1731">
        <v>7820120</v>
      </c>
      <c r="B1731" t="s">
        <v>61</v>
      </c>
      <c r="C1731" t="s">
        <v>96</v>
      </c>
      <c r="D1731" t="s">
        <v>906</v>
      </c>
      <c r="E1731" t="s">
        <v>2667</v>
      </c>
      <c r="F1731" s="6">
        <v>1.8514232816477668E-3</v>
      </c>
      <c r="G1731" t="s">
        <v>1269</v>
      </c>
      <c r="H1731" t="s">
        <v>1648</v>
      </c>
      <c r="I1731">
        <v>74.36</v>
      </c>
      <c r="J1731" s="1">
        <v>9.3263469636440277E-2</v>
      </c>
      <c r="K1731" s="1">
        <v>0.11052996991437168</v>
      </c>
      <c r="L1731" s="1">
        <v>0.17440407313121964</v>
      </c>
      <c r="M1731" s="1">
        <v>0.13774589497964157</v>
      </c>
      <c r="N1731" s="1">
        <v>1.7267015901215513E-4</v>
      </c>
    </row>
    <row r="1732" spans="1:14" x14ac:dyDescent="0.35">
      <c r="A1732">
        <v>7820120</v>
      </c>
      <c r="B1732" t="s">
        <v>61</v>
      </c>
      <c r="C1732" t="s">
        <v>96</v>
      </c>
      <c r="D1732" t="s">
        <v>906</v>
      </c>
      <c r="E1732" t="s">
        <v>1841</v>
      </c>
      <c r="F1732" s="6">
        <v>1.1571395510298543E-3</v>
      </c>
      <c r="G1732" t="s">
        <v>438</v>
      </c>
      <c r="H1732" t="s">
        <v>367</v>
      </c>
      <c r="I1732">
        <v>72.364999999999995</v>
      </c>
      <c r="J1732" s="1">
        <v>-3.5643041133880615E-2</v>
      </c>
      <c r="K1732" s="1">
        <v>6.0634112473964365E-2</v>
      </c>
      <c r="L1732" s="1">
        <v>9.5232585049756999E-2</v>
      </c>
      <c r="M1732" s="1">
        <v>8.3661193070768136E-2</v>
      </c>
      <c r="N1732" s="1">
        <v>-4.1243972614997247E-5</v>
      </c>
    </row>
    <row r="1733" spans="1:14" x14ac:dyDescent="0.35">
      <c r="A1733">
        <v>7820120</v>
      </c>
      <c r="B1733" t="s">
        <v>61</v>
      </c>
      <c r="C1733" t="s">
        <v>96</v>
      </c>
      <c r="D1733" t="s">
        <v>906</v>
      </c>
      <c r="E1733" t="s">
        <v>1842</v>
      </c>
      <c r="F1733" s="6">
        <v>6.9428373061791249E-4</v>
      </c>
      <c r="G1733" t="s">
        <v>978</v>
      </c>
      <c r="H1733" t="s">
        <v>680</v>
      </c>
      <c r="I1733">
        <v>67.199999999999989</v>
      </c>
      <c r="J1733" s="1">
        <v>-2.7995765209197998E-2</v>
      </c>
      <c r="K1733" s="1">
        <v>3.3464475815783386E-2</v>
      </c>
      <c r="L1733" s="1">
        <v>5.5473270076371213E-2</v>
      </c>
      <c r="M1733" s="1">
        <v>4.6725297189371309E-2</v>
      </c>
      <c r="N1733" s="1">
        <v>-1.9437004310945149E-5</v>
      </c>
    </row>
    <row r="1734" spans="1:14" x14ac:dyDescent="0.35">
      <c r="A1734">
        <v>7820120</v>
      </c>
      <c r="B1734" t="s">
        <v>61</v>
      </c>
      <c r="C1734" t="s">
        <v>96</v>
      </c>
      <c r="D1734" t="s">
        <v>906</v>
      </c>
      <c r="E1734" t="s">
        <v>907</v>
      </c>
      <c r="F1734" s="6">
        <v>6.9428373061791249E-4</v>
      </c>
      <c r="G1734" t="s">
        <v>908</v>
      </c>
      <c r="H1734" t="s">
        <v>909</v>
      </c>
      <c r="I1734">
        <v>71.5</v>
      </c>
      <c r="J1734" s="1">
        <v>-6.6835023462772369E-2</v>
      </c>
      <c r="K1734" s="1">
        <v>4.0337884748900717E-2</v>
      </c>
      <c r="L1734" s="1">
        <v>5.7070122656792406E-2</v>
      </c>
      <c r="M1734" s="1">
        <v>4.9641286739180744E-2</v>
      </c>
      <c r="N1734" s="1">
        <v>-4.640246942566931E-5</v>
      </c>
    </row>
    <row r="1735" spans="1:14" x14ac:dyDescent="0.35">
      <c r="A1735">
        <v>7820120</v>
      </c>
      <c r="B1735" t="s">
        <v>61</v>
      </c>
      <c r="C1735" t="s">
        <v>96</v>
      </c>
      <c r="D1735" t="s">
        <v>1092</v>
      </c>
      <c r="E1735" t="s">
        <v>1843</v>
      </c>
      <c r="F1735" s="6">
        <v>1.388567461235825E-3</v>
      </c>
      <c r="G1735" t="s">
        <v>475</v>
      </c>
      <c r="H1735" t="s">
        <v>213</v>
      </c>
      <c r="I1735">
        <v>74.699999999999989</v>
      </c>
      <c r="J1735" s="1">
        <v>7.5444499962031841E-3</v>
      </c>
      <c r="K1735" s="1">
        <v>9.4422587364036095E-2</v>
      </c>
      <c r="L1735" s="1">
        <v>0.12080536912751677</v>
      </c>
      <c r="M1735" s="1">
        <v>0.10386485033801131</v>
      </c>
      <c r="N1735" s="1">
        <v>1.0475977777648485E-5</v>
      </c>
    </row>
    <row r="1736" spans="1:14" x14ac:dyDescent="0.35">
      <c r="A1736">
        <v>7820120</v>
      </c>
      <c r="B1736" t="s">
        <v>61</v>
      </c>
      <c r="C1736" t="s">
        <v>96</v>
      </c>
      <c r="D1736" t="s">
        <v>1092</v>
      </c>
      <c r="E1736" t="s">
        <v>1093</v>
      </c>
      <c r="F1736" s="6">
        <v>6.9428373061791249E-4</v>
      </c>
      <c r="G1736" t="s">
        <v>597</v>
      </c>
      <c r="H1736" t="s">
        <v>652</v>
      </c>
      <c r="I1736">
        <v>85.804999999999993</v>
      </c>
      <c r="J1736" s="1">
        <v>0.15209934115409851</v>
      </c>
      <c r="K1736" s="1">
        <v>4.8669289516315661E-2</v>
      </c>
      <c r="L1736" s="1">
        <v>6.5609812543392737E-2</v>
      </c>
      <c r="M1736" s="1">
        <v>5.9569546205802688E-2</v>
      </c>
      <c r="N1736" s="1">
        <v>1.056000980009941E-4</v>
      </c>
    </row>
    <row r="1737" spans="1:14" x14ac:dyDescent="0.35">
      <c r="A1737">
        <v>7820120</v>
      </c>
      <c r="B1737" t="s">
        <v>61</v>
      </c>
      <c r="C1737" t="s">
        <v>96</v>
      </c>
      <c r="D1737" t="s">
        <v>1092</v>
      </c>
      <c r="E1737" t="s">
        <v>1094</v>
      </c>
      <c r="F1737" s="6">
        <v>9.2571164082388339E-4</v>
      </c>
      <c r="G1737" t="s">
        <v>300</v>
      </c>
      <c r="H1737" t="s">
        <v>600</v>
      </c>
      <c r="I1737">
        <v>84.275000000000006</v>
      </c>
      <c r="J1737" s="1">
        <v>9.4273395836353302E-2</v>
      </c>
      <c r="K1737" s="1">
        <v>6.0911825966211523E-2</v>
      </c>
      <c r="L1737" s="1">
        <v>8.8960888683175185E-2</v>
      </c>
      <c r="M1737" s="1">
        <v>7.7944917332323255E-2</v>
      </c>
      <c r="N1737" s="1">
        <v>8.7269979945710075E-5</v>
      </c>
    </row>
    <row r="1738" spans="1:14" x14ac:dyDescent="0.35">
      <c r="A1738">
        <v>7820120</v>
      </c>
      <c r="B1738" t="s">
        <v>61</v>
      </c>
      <c r="C1738" t="s">
        <v>96</v>
      </c>
      <c r="D1738" t="s">
        <v>1092</v>
      </c>
      <c r="E1738" t="s">
        <v>2668</v>
      </c>
      <c r="F1738" s="6">
        <v>4.628558204119417E-4</v>
      </c>
      <c r="G1738" t="s">
        <v>612</v>
      </c>
      <c r="H1738" t="s">
        <v>206</v>
      </c>
      <c r="I1738">
        <v>81.709999999999994</v>
      </c>
      <c r="J1738" s="1">
        <v>0.15595985949039459</v>
      </c>
      <c r="K1738" s="1">
        <v>3.3510761397824579E-2</v>
      </c>
      <c r="L1738" s="1">
        <v>4.6285582041194172E-2</v>
      </c>
      <c r="M1738" s="1">
        <v>3.7815319115131772E-2</v>
      </c>
      <c r="N1738" s="1">
        <v>7.2186928715757743E-5</v>
      </c>
    </row>
    <row r="1739" spans="1:14" x14ac:dyDescent="0.35">
      <c r="A1739">
        <v>7820120</v>
      </c>
      <c r="B1739" t="s">
        <v>61</v>
      </c>
      <c r="C1739" t="s">
        <v>96</v>
      </c>
      <c r="D1739" t="s">
        <v>1092</v>
      </c>
      <c r="E1739" t="s">
        <v>1097</v>
      </c>
      <c r="F1739" s="6">
        <v>4.628558204119417E-4</v>
      </c>
      <c r="G1739" t="s">
        <v>356</v>
      </c>
      <c r="H1739" t="s">
        <v>990</v>
      </c>
      <c r="I1739">
        <v>85.134999999999991</v>
      </c>
      <c r="J1739" s="1">
        <v>1.0357529856264591E-2</v>
      </c>
      <c r="K1739" s="1">
        <v>3.4158759546401296E-2</v>
      </c>
      <c r="L1739" s="1">
        <v>4.1333024762786393E-2</v>
      </c>
      <c r="M1739" s="1">
        <v>3.9389029610794303E-2</v>
      </c>
      <c r="N1739" s="1">
        <v>4.7940429790625283E-6</v>
      </c>
    </row>
    <row r="1740" spans="1:14" x14ac:dyDescent="0.35">
      <c r="A1740">
        <v>7820120</v>
      </c>
      <c r="B1740" t="s">
        <v>61</v>
      </c>
      <c r="C1740" t="s">
        <v>96</v>
      </c>
      <c r="D1740" t="s">
        <v>1092</v>
      </c>
      <c r="E1740" t="s">
        <v>1098</v>
      </c>
      <c r="F1740" s="6">
        <v>6.9428373061791249E-4</v>
      </c>
      <c r="G1740" t="s">
        <v>1099</v>
      </c>
      <c r="H1740" t="s">
        <v>922</v>
      </c>
      <c r="I1740">
        <v>83.89</v>
      </c>
      <c r="J1740" s="1">
        <v>0.10482700169086456</v>
      </c>
      <c r="K1740" s="1">
        <v>4.4642443878731772E-2</v>
      </c>
      <c r="L1740" s="1">
        <v>6.5818097662578096E-2</v>
      </c>
      <c r="M1740" s="1">
        <v>5.8250406058235754E-2</v>
      </c>
      <c r="N1740" s="1">
        <v>7.2779681803423671E-5</v>
      </c>
    </row>
    <row r="1741" spans="1:14" x14ac:dyDescent="0.35">
      <c r="A1741">
        <v>7820120</v>
      </c>
      <c r="B1741" t="s">
        <v>61</v>
      </c>
      <c r="C1741" t="s">
        <v>96</v>
      </c>
      <c r="D1741" t="s">
        <v>1092</v>
      </c>
      <c r="E1741" t="s">
        <v>1844</v>
      </c>
      <c r="F1741" s="6">
        <v>9.2571164082388339E-4</v>
      </c>
      <c r="G1741" t="s">
        <v>1239</v>
      </c>
      <c r="H1741" t="s">
        <v>839</v>
      </c>
      <c r="I1741">
        <v>80.399999999999991</v>
      </c>
      <c r="J1741" s="1">
        <v>0.10361674427986145</v>
      </c>
      <c r="K1741" s="1">
        <v>5.3598704003702848E-2</v>
      </c>
      <c r="L1741" s="1">
        <v>8.6091182596621157E-2</v>
      </c>
      <c r="M1741" s="1">
        <v>7.4427217334764095E-2</v>
      </c>
      <c r="N1741" s="1">
        <v>9.591922636413928E-5</v>
      </c>
    </row>
    <row r="1742" spans="1:14" x14ac:dyDescent="0.35">
      <c r="A1742">
        <v>7820120</v>
      </c>
      <c r="B1742" t="s">
        <v>61</v>
      </c>
      <c r="C1742" t="s">
        <v>96</v>
      </c>
      <c r="D1742" t="s">
        <v>1092</v>
      </c>
      <c r="E1742" t="s">
        <v>2669</v>
      </c>
      <c r="F1742" s="6">
        <v>9.2571164082388339E-4</v>
      </c>
      <c r="G1742" t="s">
        <v>543</v>
      </c>
      <c r="H1742" t="s">
        <v>1104</v>
      </c>
      <c r="I1742">
        <v>89.425000000000011</v>
      </c>
      <c r="J1742" s="1">
        <v>0.12162164598703384</v>
      </c>
      <c r="K1742" s="1">
        <v>7.1372367507521406E-2</v>
      </c>
      <c r="L1742" s="1">
        <v>9.0071742652163847E-2</v>
      </c>
      <c r="M1742" s="1">
        <v>8.2758622102179047E-2</v>
      </c>
      <c r="N1742" s="1">
        <v>1.1258657346635857E-4</v>
      </c>
    </row>
    <row r="1743" spans="1:14" x14ac:dyDescent="0.35">
      <c r="A1743">
        <v>7820120</v>
      </c>
      <c r="B1743" t="s">
        <v>61</v>
      </c>
      <c r="C1743" t="s">
        <v>96</v>
      </c>
      <c r="D1743" t="s">
        <v>1092</v>
      </c>
      <c r="E1743" t="s">
        <v>2670</v>
      </c>
      <c r="F1743" s="6">
        <v>9.2571164082388339E-4</v>
      </c>
      <c r="G1743" t="s">
        <v>1134</v>
      </c>
      <c r="H1743" t="s">
        <v>511</v>
      </c>
      <c r="I1743">
        <v>71.034999999999997</v>
      </c>
      <c r="J1743" s="1">
        <v>-7.7727027237415314E-2</v>
      </c>
      <c r="K1743" s="1">
        <v>5.8782689192316592E-2</v>
      </c>
      <c r="L1743" s="1">
        <v>7.4334644758157833E-2</v>
      </c>
      <c r="M1743" s="1">
        <v>6.5818096250054248E-2</v>
      </c>
      <c r="N1743" s="1">
        <v>-7.19528139203104E-5</v>
      </c>
    </row>
    <row r="1744" spans="1:14" x14ac:dyDescent="0.35">
      <c r="A1744">
        <v>7820120</v>
      </c>
      <c r="B1744" t="s">
        <v>61</v>
      </c>
      <c r="C1744" t="s">
        <v>96</v>
      </c>
      <c r="D1744" t="s">
        <v>1092</v>
      </c>
      <c r="E1744" t="s">
        <v>1102</v>
      </c>
      <c r="F1744" s="6">
        <v>2.3142791020597085E-4</v>
      </c>
      <c r="G1744" t="s">
        <v>1103</v>
      </c>
      <c r="H1744" t="s">
        <v>1104</v>
      </c>
      <c r="I1744">
        <v>85.635000000000005</v>
      </c>
      <c r="J1744" s="1">
        <v>0.14587321877479553</v>
      </c>
      <c r="K1744" s="1">
        <v>1.5274242073594076E-2</v>
      </c>
      <c r="L1744" s="1">
        <v>2.2517935663040962E-2</v>
      </c>
      <c r="M1744" s="1">
        <v>1.9833371198389769E-2</v>
      </c>
      <c r="N1744" s="1">
        <v>3.3759134176069323E-5</v>
      </c>
    </row>
    <row r="1745" spans="1:14" x14ac:dyDescent="0.35">
      <c r="A1745">
        <v>7820120</v>
      </c>
      <c r="B1745" t="s">
        <v>61</v>
      </c>
      <c r="C1745" t="s">
        <v>96</v>
      </c>
      <c r="D1745" t="s">
        <v>1537</v>
      </c>
      <c r="E1745" t="s">
        <v>1845</v>
      </c>
      <c r="F1745" s="6">
        <v>4.628558204119417E-4</v>
      </c>
      <c r="G1745" t="s">
        <v>401</v>
      </c>
      <c r="H1745" t="s">
        <v>206</v>
      </c>
      <c r="I1745">
        <v>88.06</v>
      </c>
      <c r="J1745" s="1">
        <v>0</v>
      </c>
      <c r="K1745" s="1">
        <v>3.3047905577412641E-2</v>
      </c>
      <c r="L1745" s="1">
        <v>4.6285582041194172E-2</v>
      </c>
      <c r="M1745" s="1">
        <v>3.8555891252838606E-2</v>
      </c>
      <c r="N1745" s="1">
        <v>0</v>
      </c>
    </row>
    <row r="1746" spans="1:14" x14ac:dyDescent="0.35">
      <c r="A1746">
        <v>7820120</v>
      </c>
      <c r="B1746" t="s">
        <v>61</v>
      </c>
      <c r="C1746" t="s">
        <v>96</v>
      </c>
      <c r="D1746" t="s">
        <v>1537</v>
      </c>
      <c r="E1746" t="s">
        <v>1846</v>
      </c>
      <c r="F1746" s="6">
        <v>6.9428373061791249E-4</v>
      </c>
      <c r="G1746" t="s">
        <v>1727</v>
      </c>
      <c r="H1746" t="s">
        <v>155</v>
      </c>
      <c r="I1746">
        <v>75.424999999999997</v>
      </c>
      <c r="J1746" s="1">
        <v>6.8477675318717957E-2</v>
      </c>
      <c r="K1746" s="1">
        <v>4.2490164313816248E-2</v>
      </c>
      <c r="L1746" s="1">
        <v>6.1652395278870627E-2</v>
      </c>
      <c r="M1746" s="1">
        <v>5.2418421661652392E-2</v>
      </c>
      <c r="N1746" s="1">
        <v>4.7542935884321653E-5</v>
      </c>
    </row>
    <row r="1747" spans="1:14" x14ac:dyDescent="0.35">
      <c r="A1747">
        <v>7820120</v>
      </c>
      <c r="B1747" t="s">
        <v>61</v>
      </c>
      <c r="C1747" t="s">
        <v>96</v>
      </c>
      <c r="D1747" t="s">
        <v>1847</v>
      </c>
      <c r="E1747" t="s">
        <v>1848</v>
      </c>
      <c r="F1747" s="6">
        <v>4.628558204119417E-4</v>
      </c>
      <c r="G1747" t="s">
        <v>730</v>
      </c>
      <c r="H1747" t="s">
        <v>312</v>
      </c>
      <c r="I1747">
        <v>85.22</v>
      </c>
      <c r="J1747" s="1">
        <v>0.15074536204338074</v>
      </c>
      <c r="K1747" s="1">
        <v>3.7213607961120117E-2</v>
      </c>
      <c r="L1747" s="1">
        <v>4.2397593149733855E-2</v>
      </c>
      <c r="M1747" s="1">
        <v>3.9435314486573565E-2</v>
      </c>
      <c r="N1747" s="1">
        <v>6.9773368221884161E-5</v>
      </c>
    </row>
    <row r="1748" spans="1:14" x14ac:dyDescent="0.35">
      <c r="A1748">
        <v>7820120</v>
      </c>
      <c r="B1748" t="s">
        <v>61</v>
      </c>
      <c r="C1748" t="s">
        <v>96</v>
      </c>
      <c r="D1748" t="s">
        <v>141</v>
      </c>
      <c r="E1748" t="s">
        <v>142</v>
      </c>
      <c r="F1748" s="6">
        <v>1.6199953714417959E-3</v>
      </c>
      <c r="G1748" t="s">
        <v>143</v>
      </c>
      <c r="H1748" t="s">
        <v>144</v>
      </c>
      <c r="I1748">
        <v>68.174999999999997</v>
      </c>
      <c r="J1748" s="1">
        <v>5.0989124923944473E-2</v>
      </c>
      <c r="K1748" s="1">
        <v>6.3503818560518399E-2</v>
      </c>
      <c r="L1748" s="1">
        <v>0.12457764406387412</v>
      </c>
      <c r="M1748" s="1">
        <v>0.11048367938849694</v>
      </c>
      <c r="N1748" s="1">
        <v>8.2602146370657558E-5</v>
      </c>
    </row>
    <row r="1749" spans="1:14" x14ac:dyDescent="0.35">
      <c r="A1749">
        <v>7820120</v>
      </c>
      <c r="B1749" t="s">
        <v>61</v>
      </c>
      <c r="C1749" t="s">
        <v>96</v>
      </c>
      <c r="D1749" t="s">
        <v>141</v>
      </c>
      <c r="E1749" t="s">
        <v>1198</v>
      </c>
      <c r="F1749" s="6">
        <v>1.388567461235825E-3</v>
      </c>
      <c r="G1749" t="s">
        <v>1199</v>
      </c>
      <c r="H1749" t="s">
        <v>342</v>
      </c>
      <c r="I1749">
        <v>61.944999999999993</v>
      </c>
      <c r="J1749" s="1">
        <v>5.2765789441764355E-3</v>
      </c>
      <c r="K1749" s="1">
        <v>4.179588058319833E-2</v>
      </c>
      <c r="L1749" s="1">
        <v>9.6783152048137006E-2</v>
      </c>
      <c r="M1749" s="1">
        <v>8.5952327969283371E-2</v>
      </c>
      <c r="N1749" s="1">
        <v>7.3268858285254831E-6</v>
      </c>
    </row>
    <row r="1750" spans="1:14" x14ac:dyDescent="0.35">
      <c r="A1750">
        <v>7820120</v>
      </c>
      <c r="B1750" t="s">
        <v>61</v>
      </c>
      <c r="C1750" t="s">
        <v>96</v>
      </c>
      <c r="D1750" t="s">
        <v>141</v>
      </c>
      <c r="E1750" t="s">
        <v>145</v>
      </c>
      <c r="F1750" s="6">
        <v>6.9428373061791249E-4</v>
      </c>
      <c r="G1750" t="s">
        <v>146</v>
      </c>
      <c r="H1750" t="s">
        <v>147</v>
      </c>
      <c r="I1750">
        <v>83.724999999999994</v>
      </c>
      <c r="J1750" s="1">
        <v>0.21720258891582489</v>
      </c>
      <c r="K1750" s="1">
        <v>4.2004165702383703E-2</v>
      </c>
      <c r="L1750" s="1">
        <v>6.8109233973617206E-2</v>
      </c>
      <c r="M1750" s="1">
        <v>5.8111546133933475E-2</v>
      </c>
      <c r="N1750" s="1">
        <v>1.5080022373234776E-4</v>
      </c>
    </row>
    <row r="1751" spans="1:14" x14ac:dyDescent="0.35">
      <c r="A1751">
        <v>7820120</v>
      </c>
      <c r="B1751" t="s">
        <v>61</v>
      </c>
      <c r="C1751" t="s">
        <v>96</v>
      </c>
      <c r="D1751" t="s">
        <v>141</v>
      </c>
      <c r="E1751" t="s">
        <v>148</v>
      </c>
      <c r="F1751" s="6">
        <v>1.388567461235825E-3</v>
      </c>
      <c r="G1751" t="s">
        <v>149</v>
      </c>
      <c r="H1751" t="s">
        <v>144</v>
      </c>
      <c r="I1751">
        <v>72.44</v>
      </c>
      <c r="J1751" s="1">
        <v>3.3232513815164566E-2</v>
      </c>
      <c r="K1751" s="1">
        <v>9.2200879426058785E-2</v>
      </c>
      <c r="L1751" s="1">
        <v>0.10678083776903495</v>
      </c>
      <c r="M1751" s="1">
        <v>0.10053228631225952</v>
      </c>
      <c r="N1751" s="1">
        <v>4.614558733880754E-5</v>
      </c>
    </row>
    <row r="1752" spans="1:14" x14ac:dyDescent="0.35">
      <c r="A1752">
        <v>7820120</v>
      </c>
      <c r="B1752" t="s">
        <v>61</v>
      </c>
      <c r="C1752" t="s">
        <v>96</v>
      </c>
      <c r="D1752" t="s">
        <v>141</v>
      </c>
      <c r="E1752" t="s">
        <v>150</v>
      </c>
      <c r="F1752" s="6">
        <v>2.3142791020597085E-4</v>
      </c>
      <c r="G1752" t="s">
        <v>151</v>
      </c>
      <c r="H1752" t="s">
        <v>152</v>
      </c>
      <c r="I1752">
        <v>60.245000000000005</v>
      </c>
      <c r="J1752" s="1">
        <v>-4.8293780535459518E-2</v>
      </c>
      <c r="K1752" s="1">
        <v>6.2485535755612128E-3</v>
      </c>
      <c r="L1752" s="1">
        <v>1.5436241610738257E-2</v>
      </c>
      <c r="M1752" s="1">
        <v>1.3955102808854558E-2</v>
      </c>
      <c r="N1752" s="1">
        <v>-1.1176528705267188E-5</v>
      </c>
    </row>
    <row r="1753" spans="1:14" x14ac:dyDescent="0.35">
      <c r="A1753">
        <v>7820120</v>
      </c>
      <c r="B1753" t="s">
        <v>61</v>
      </c>
      <c r="C1753" t="s">
        <v>96</v>
      </c>
      <c r="D1753" t="s">
        <v>141</v>
      </c>
      <c r="E1753" t="s">
        <v>156</v>
      </c>
      <c r="F1753" s="6">
        <v>1.1571395510298543E-3</v>
      </c>
      <c r="G1753" t="s">
        <v>157</v>
      </c>
      <c r="H1753" t="s">
        <v>158</v>
      </c>
      <c r="I1753">
        <v>66.209999999999994</v>
      </c>
      <c r="J1753" s="1">
        <v>-8.298289030790329E-2</v>
      </c>
      <c r="K1753" s="1">
        <v>6.4568386947465861E-2</v>
      </c>
      <c r="L1753" s="1">
        <v>7.127979634343902E-2</v>
      </c>
      <c r="M1753" s="1">
        <v>7.6718355764589005E-2</v>
      </c>
      <c r="N1753" s="1">
        <v>-9.6022784434046863E-5</v>
      </c>
    </row>
    <row r="1754" spans="1:14" x14ac:dyDescent="0.35">
      <c r="A1754">
        <v>7820120</v>
      </c>
      <c r="B1754" t="s">
        <v>61</v>
      </c>
      <c r="C1754" t="s">
        <v>96</v>
      </c>
      <c r="D1754" t="s">
        <v>141</v>
      </c>
      <c r="E1754" t="s">
        <v>159</v>
      </c>
      <c r="F1754" s="6">
        <v>1.8514232816477668E-3</v>
      </c>
      <c r="G1754" t="s">
        <v>160</v>
      </c>
      <c r="H1754" t="s">
        <v>161</v>
      </c>
      <c r="I1754">
        <v>51.265000000000001</v>
      </c>
      <c r="J1754" s="1">
        <v>-0.13444867730140686</v>
      </c>
      <c r="K1754" s="1">
        <v>3.6658180976625786E-2</v>
      </c>
      <c r="L1754" s="1">
        <v>0.10182828049062717</v>
      </c>
      <c r="M1754" s="1">
        <v>9.4792873432889529E-2</v>
      </c>
      <c r="N1754" s="1">
        <v>-2.4892141134257229E-4</v>
      </c>
    </row>
    <row r="1755" spans="1:14" x14ac:dyDescent="0.35">
      <c r="A1755">
        <v>7820120</v>
      </c>
      <c r="B1755" t="s">
        <v>61</v>
      </c>
      <c r="C1755" t="s">
        <v>96</v>
      </c>
      <c r="D1755" t="s">
        <v>141</v>
      </c>
      <c r="E1755" t="s">
        <v>162</v>
      </c>
      <c r="F1755" s="6">
        <v>2.3142791020597085E-4</v>
      </c>
      <c r="G1755" t="s">
        <v>163</v>
      </c>
      <c r="H1755" t="s">
        <v>164</v>
      </c>
      <c r="I1755">
        <v>43.59</v>
      </c>
      <c r="J1755" s="1">
        <v>-0.11943843215703964</v>
      </c>
      <c r="K1755" s="1">
        <v>6.1791252024994215E-3</v>
      </c>
      <c r="L1755" s="1">
        <v>1.3908817403378848E-2</v>
      </c>
      <c r="M1755" s="1">
        <v>1.0090256531849362E-2</v>
      </c>
      <c r="N1755" s="1">
        <v>-2.7641386752381313E-5</v>
      </c>
    </row>
    <row r="1756" spans="1:14" x14ac:dyDescent="0.35">
      <c r="A1756">
        <v>7820120</v>
      </c>
      <c r="B1756" t="s">
        <v>61</v>
      </c>
      <c r="C1756" t="s">
        <v>96</v>
      </c>
      <c r="D1756" t="s">
        <v>141</v>
      </c>
      <c r="E1756" t="s">
        <v>165</v>
      </c>
      <c r="F1756" s="6">
        <v>6.9428373061791249E-4</v>
      </c>
      <c r="G1756" t="s">
        <v>166</v>
      </c>
      <c r="H1756" t="s">
        <v>167</v>
      </c>
      <c r="I1756">
        <v>78.355000000000004</v>
      </c>
      <c r="J1756" s="1">
        <v>9.5933988690376282E-2</v>
      </c>
      <c r="K1756" s="1">
        <v>3.8255033557046979E-2</v>
      </c>
      <c r="L1756" s="1">
        <v>6.2138393890303165E-2</v>
      </c>
      <c r="M1756" s="1">
        <v>5.4362418226168344E-2</v>
      </c>
      <c r="N1756" s="1">
        <v>6.6605407561011066E-5</v>
      </c>
    </row>
    <row r="1757" spans="1:14" x14ac:dyDescent="0.35">
      <c r="A1757">
        <v>7820120</v>
      </c>
      <c r="B1757" t="s">
        <v>61</v>
      </c>
      <c r="C1757" t="s">
        <v>96</v>
      </c>
      <c r="D1757" t="s">
        <v>141</v>
      </c>
      <c r="E1757" t="s">
        <v>168</v>
      </c>
      <c r="F1757" s="6">
        <v>2.0828511918537375E-3</v>
      </c>
      <c r="G1757" t="s">
        <v>169</v>
      </c>
      <c r="H1757" t="s">
        <v>170</v>
      </c>
      <c r="I1757">
        <v>74.515000000000001</v>
      </c>
      <c r="J1757" s="1">
        <v>0.14672526717185974</v>
      </c>
      <c r="K1757" s="1">
        <v>8.9979171488081461E-2</v>
      </c>
      <c r="L1757" s="1">
        <v>0.19433001619995369</v>
      </c>
      <c r="M1757" s="1">
        <v>0.15517241379310345</v>
      </c>
      <c r="N1757" s="1">
        <v>3.0560689760396613E-4</v>
      </c>
    </row>
    <row r="1758" spans="1:14" x14ac:dyDescent="0.35">
      <c r="A1758">
        <v>7820120</v>
      </c>
      <c r="B1758" t="s">
        <v>61</v>
      </c>
      <c r="C1758" t="s">
        <v>96</v>
      </c>
      <c r="D1758" t="s">
        <v>141</v>
      </c>
      <c r="E1758" t="s">
        <v>171</v>
      </c>
      <c r="F1758" s="6">
        <v>2.3142791020597085E-4</v>
      </c>
      <c r="G1758" t="s">
        <v>172</v>
      </c>
      <c r="H1758" t="s">
        <v>173</v>
      </c>
      <c r="I1758">
        <v>54.640000000000008</v>
      </c>
      <c r="J1758" s="1">
        <v>-1.303921639919281E-2</v>
      </c>
      <c r="K1758" s="1">
        <v>9.0951168710946533E-3</v>
      </c>
      <c r="L1758" s="1">
        <v>1.7773663503818562E-2</v>
      </c>
      <c r="M1758" s="1">
        <v>1.2635963544115041E-2</v>
      </c>
      <c r="N1758" s="1">
        <v>-3.0176386019886161E-6</v>
      </c>
    </row>
    <row r="1759" spans="1:14" x14ac:dyDescent="0.35">
      <c r="A1759">
        <v>7820120</v>
      </c>
      <c r="B1759" t="s">
        <v>61</v>
      </c>
      <c r="C1759" t="s">
        <v>96</v>
      </c>
      <c r="D1759" t="s">
        <v>141</v>
      </c>
      <c r="E1759" t="s">
        <v>174</v>
      </c>
      <c r="F1759" s="6">
        <v>4.628558204119417E-4</v>
      </c>
      <c r="G1759" t="s">
        <v>175</v>
      </c>
      <c r="H1759" t="s">
        <v>176</v>
      </c>
      <c r="I1759">
        <v>50.569999999999993</v>
      </c>
      <c r="J1759" s="1">
        <v>-4.6703778207302094E-2</v>
      </c>
      <c r="K1759" s="1">
        <v>1.6246239296459155E-2</v>
      </c>
      <c r="L1759" s="1">
        <v>2.9345059014117103E-2</v>
      </c>
      <c r="M1759" s="1">
        <v>2.3374218930803055E-2</v>
      </c>
      <c r="N1759" s="1">
        <v>-2.1617115578478174E-5</v>
      </c>
    </row>
    <row r="1760" spans="1:14" x14ac:dyDescent="0.35">
      <c r="A1760">
        <v>7820120</v>
      </c>
      <c r="B1760" t="s">
        <v>61</v>
      </c>
      <c r="C1760" t="s">
        <v>96</v>
      </c>
      <c r="D1760" t="s">
        <v>141</v>
      </c>
      <c r="E1760" t="s">
        <v>177</v>
      </c>
      <c r="F1760" s="6">
        <v>4.628558204119417E-4</v>
      </c>
      <c r="G1760" t="s">
        <v>178</v>
      </c>
      <c r="H1760" t="s">
        <v>179</v>
      </c>
      <c r="I1760">
        <v>75.64</v>
      </c>
      <c r="J1760" s="1">
        <v>-5.0163079053163528E-2</v>
      </c>
      <c r="K1760" s="1">
        <v>3.3973617218236524E-2</v>
      </c>
      <c r="L1760" s="1">
        <v>3.0687340893311734E-2</v>
      </c>
      <c r="M1760" s="1">
        <v>3.4991899316880862E-2</v>
      </c>
      <c r="N1760" s="1">
        <v>-2.3218273109541093E-5</v>
      </c>
    </row>
    <row r="1761" spans="1:14" x14ac:dyDescent="0.35">
      <c r="A1761">
        <v>7820120</v>
      </c>
      <c r="B1761" t="s">
        <v>61</v>
      </c>
      <c r="C1761" t="s">
        <v>96</v>
      </c>
      <c r="D1761" t="s">
        <v>141</v>
      </c>
      <c r="E1761" t="s">
        <v>180</v>
      </c>
      <c r="F1761" s="6">
        <v>3.0085628326776211E-3</v>
      </c>
      <c r="G1761" t="s">
        <v>181</v>
      </c>
      <c r="H1761" t="s">
        <v>182</v>
      </c>
      <c r="I1761">
        <v>61.555</v>
      </c>
      <c r="J1761" s="1">
        <v>-1.9851366057991982E-2</v>
      </c>
      <c r="K1761" s="1">
        <v>7.9726915065956958E-2</v>
      </c>
      <c r="L1761" s="1">
        <v>0.22112936820180515</v>
      </c>
      <c r="M1761" s="1">
        <v>0.18532746590223889</v>
      </c>
      <c r="N1761" s="1">
        <v>-5.9724082099952738E-5</v>
      </c>
    </row>
    <row r="1762" spans="1:14" x14ac:dyDescent="0.35">
      <c r="A1762">
        <v>7820120</v>
      </c>
      <c r="B1762" t="s">
        <v>61</v>
      </c>
      <c r="C1762" t="s">
        <v>96</v>
      </c>
      <c r="D1762" t="s">
        <v>141</v>
      </c>
      <c r="E1762" t="s">
        <v>183</v>
      </c>
      <c r="F1762" s="6">
        <v>1.1571395510298543E-3</v>
      </c>
      <c r="G1762" t="s">
        <v>184</v>
      </c>
      <c r="H1762" t="s">
        <v>185</v>
      </c>
      <c r="I1762">
        <v>85.22</v>
      </c>
      <c r="J1762" s="1">
        <v>0.14304152131080627</v>
      </c>
      <c r="K1762" s="1">
        <v>8.8174033788474895E-2</v>
      </c>
      <c r="L1762" s="1">
        <v>0.10830826197639436</v>
      </c>
      <c r="M1762" s="1">
        <v>9.8704007234156232E-2</v>
      </c>
      <c r="N1762" s="1">
        <v>1.655190017482137E-4</v>
      </c>
    </row>
    <row r="1763" spans="1:14" x14ac:dyDescent="0.35">
      <c r="A1763">
        <v>7820120</v>
      </c>
      <c r="B1763" t="s">
        <v>61</v>
      </c>
      <c r="C1763" t="s">
        <v>96</v>
      </c>
      <c r="D1763" t="s">
        <v>141</v>
      </c>
      <c r="E1763" t="s">
        <v>186</v>
      </c>
      <c r="F1763" s="6">
        <v>2.3142791020597085E-4</v>
      </c>
      <c r="G1763" t="s">
        <v>187</v>
      </c>
      <c r="H1763" t="s">
        <v>188</v>
      </c>
      <c r="I1763">
        <v>63.33</v>
      </c>
      <c r="J1763" s="1">
        <v>-3.878723131492734E-3</v>
      </c>
      <c r="K1763" s="1">
        <v>6.7114093959731542E-3</v>
      </c>
      <c r="L1763" s="1">
        <v>1.7264522101365424E-2</v>
      </c>
      <c r="M1763" s="1">
        <v>1.4649386539472472E-2</v>
      </c>
      <c r="N1763" s="1">
        <v>-8.9764478858892246E-7</v>
      </c>
    </row>
    <row r="1764" spans="1:14" x14ac:dyDescent="0.35">
      <c r="A1764">
        <v>7820120</v>
      </c>
      <c r="B1764" t="s">
        <v>61</v>
      </c>
      <c r="C1764" t="s">
        <v>96</v>
      </c>
      <c r="D1764" t="s">
        <v>141</v>
      </c>
      <c r="E1764" t="s">
        <v>189</v>
      </c>
      <c r="F1764" s="6">
        <v>1.388567461235825E-3</v>
      </c>
      <c r="G1764" t="s">
        <v>190</v>
      </c>
      <c r="H1764" t="s">
        <v>191</v>
      </c>
      <c r="I1764">
        <v>63.620000000000005</v>
      </c>
      <c r="J1764" s="1">
        <v>-4.7938454896211624E-2</v>
      </c>
      <c r="K1764" s="1">
        <v>4.6378153205276551E-2</v>
      </c>
      <c r="L1764" s="1">
        <v>9.497801434853044E-2</v>
      </c>
      <c r="M1764" s="1">
        <v>8.8312888415812668E-2</v>
      </c>
      <c r="N1764" s="1">
        <v>-6.6565778610800681E-5</v>
      </c>
    </row>
    <row r="1765" spans="1:14" x14ac:dyDescent="0.35">
      <c r="A1765">
        <v>7820120</v>
      </c>
      <c r="B1765" t="s">
        <v>61</v>
      </c>
      <c r="C1765" t="s">
        <v>96</v>
      </c>
      <c r="D1765" t="s">
        <v>141</v>
      </c>
      <c r="E1765" t="s">
        <v>192</v>
      </c>
      <c r="F1765" s="6">
        <v>1.1571395510298543E-3</v>
      </c>
      <c r="G1765" t="s">
        <v>193</v>
      </c>
      <c r="H1765" t="s">
        <v>194</v>
      </c>
      <c r="I1765">
        <v>59.225000000000001</v>
      </c>
      <c r="J1765" s="1">
        <v>-3.2084573060274124E-2</v>
      </c>
      <c r="K1765" s="1">
        <v>2.9854200416570241E-2</v>
      </c>
      <c r="L1765" s="1">
        <v>7.5329784772043509E-2</v>
      </c>
      <c r="M1765" s="1">
        <v>6.8502662303794787E-2</v>
      </c>
      <c r="N1765" s="1">
        <v>-3.7126328465950155E-5</v>
      </c>
    </row>
    <row r="1766" spans="1:14" x14ac:dyDescent="0.35">
      <c r="A1766">
        <v>7820120</v>
      </c>
      <c r="B1766" t="s">
        <v>61</v>
      </c>
      <c r="C1766" t="s">
        <v>96</v>
      </c>
      <c r="D1766" t="s">
        <v>1348</v>
      </c>
      <c r="E1766" t="s">
        <v>1850</v>
      </c>
      <c r="F1766" s="6">
        <v>2.3142791020597085E-4</v>
      </c>
      <c r="G1766" t="s">
        <v>1421</v>
      </c>
      <c r="H1766" t="s">
        <v>1052</v>
      </c>
      <c r="I1766">
        <v>90.36</v>
      </c>
      <c r="J1766" s="1">
        <v>0.12100232392549515</v>
      </c>
      <c r="K1766" s="1">
        <v>1.9694515158528117E-2</v>
      </c>
      <c r="L1766" s="1">
        <v>2.14533672760935E-2</v>
      </c>
      <c r="M1766" s="1">
        <v>2.0921083435750731E-2</v>
      </c>
      <c r="N1766" s="1">
        <v>2.8003314956143288E-5</v>
      </c>
    </row>
    <row r="1767" spans="1:14" x14ac:dyDescent="0.35">
      <c r="A1767">
        <v>7820120</v>
      </c>
      <c r="B1767" t="s">
        <v>61</v>
      </c>
      <c r="C1767" t="s">
        <v>96</v>
      </c>
      <c r="D1767" t="s">
        <v>1851</v>
      </c>
      <c r="E1767" t="s">
        <v>1852</v>
      </c>
      <c r="F1767" s="6">
        <v>2.3142791020597085E-4</v>
      </c>
      <c r="G1767" t="s">
        <v>1131</v>
      </c>
      <c r="H1767" t="s">
        <v>1375</v>
      </c>
      <c r="I1767">
        <v>84.41</v>
      </c>
      <c r="J1767" s="1">
        <v>0.10688359290361404</v>
      </c>
      <c r="K1767" s="1">
        <v>2.0527655635269614E-2</v>
      </c>
      <c r="L1767" s="1">
        <v>2.1383938903031707E-2</v>
      </c>
      <c r="M1767" s="1">
        <v>1.9532515621383941E-2</v>
      </c>
      <c r="N1767" s="1">
        <v>2.4735846540989132E-5</v>
      </c>
    </row>
    <row r="1768" spans="1:14" x14ac:dyDescent="0.35">
      <c r="A1768">
        <v>7820120</v>
      </c>
      <c r="B1768" t="s">
        <v>61</v>
      </c>
      <c r="C1768" t="s">
        <v>96</v>
      </c>
      <c r="D1768" t="s">
        <v>1539</v>
      </c>
      <c r="E1768" t="s">
        <v>1856</v>
      </c>
      <c r="F1768" s="6">
        <v>1.388567461235825E-3</v>
      </c>
      <c r="G1768" t="s">
        <v>1325</v>
      </c>
      <c r="H1768" t="s">
        <v>173</v>
      </c>
      <c r="I1768">
        <v>68.45</v>
      </c>
      <c r="J1768" s="1">
        <v>-6.6850990056991577E-2</v>
      </c>
      <c r="K1768" s="1">
        <v>7.4288359176116633E-2</v>
      </c>
      <c r="L1768" s="1">
        <v>0.10664198102291135</v>
      </c>
      <c r="M1768" s="1">
        <v>9.5116871094654012E-2</v>
      </c>
      <c r="N1768" s="1">
        <v>-9.2827109544538179E-5</v>
      </c>
    </row>
    <row r="1769" spans="1:14" x14ac:dyDescent="0.35">
      <c r="A1769">
        <v>7820120</v>
      </c>
      <c r="B1769" t="s">
        <v>61</v>
      </c>
      <c r="C1769" t="s">
        <v>96</v>
      </c>
      <c r="D1769" t="s">
        <v>1539</v>
      </c>
      <c r="E1769" t="s">
        <v>1857</v>
      </c>
      <c r="F1769" s="6">
        <v>1.1571395510298543E-3</v>
      </c>
      <c r="G1769" t="s">
        <v>404</v>
      </c>
      <c r="H1769" t="s">
        <v>359</v>
      </c>
      <c r="I1769">
        <v>62.275000000000006</v>
      </c>
      <c r="J1769" s="1">
        <v>-3.56561578810215E-2</v>
      </c>
      <c r="K1769" s="1">
        <v>5.0451284424901648E-2</v>
      </c>
      <c r="L1769" s="1">
        <v>8.7595464012959978E-2</v>
      </c>
      <c r="M1769" s="1">
        <v>7.2089793146332501E-2</v>
      </c>
      <c r="N1769" s="1">
        <v>-4.125915052189482E-5</v>
      </c>
    </row>
    <row r="1770" spans="1:14" x14ac:dyDescent="0.35">
      <c r="A1770">
        <v>7820120</v>
      </c>
      <c r="B1770" t="s">
        <v>61</v>
      </c>
      <c r="C1770" t="s">
        <v>96</v>
      </c>
      <c r="D1770" t="s">
        <v>1541</v>
      </c>
      <c r="E1770" t="s">
        <v>1858</v>
      </c>
      <c r="F1770" s="6">
        <v>2.3142791020597085E-4</v>
      </c>
      <c r="G1770" t="s">
        <v>218</v>
      </c>
      <c r="H1770" t="s">
        <v>433</v>
      </c>
      <c r="I1770">
        <v>89.339999999999989</v>
      </c>
      <c r="J1770" s="1">
        <v>0.11093857139348984</v>
      </c>
      <c r="K1770" s="1">
        <v>1.7912520249942145E-2</v>
      </c>
      <c r="L1770" s="1">
        <v>2.22170793797732E-2</v>
      </c>
      <c r="M1770" s="1">
        <v>2.0666513087655131E-2</v>
      </c>
      <c r="N1770" s="1">
        <v>2.5674281738831251E-5</v>
      </c>
    </row>
    <row r="1771" spans="1:14" x14ac:dyDescent="0.35">
      <c r="A1771">
        <v>7820120</v>
      </c>
      <c r="B1771" t="s">
        <v>61</v>
      </c>
      <c r="C1771" t="s">
        <v>96</v>
      </c>
      <c r="D1771" t="s">
        <v>1541</v>
      </c>
      <c r="E1771" t="s">
        <v>2671</v>
      </c>
      <c r="F1771" s="6">
        <v>4.628558204119417E-4</v>
      </c>
      <c r="G1771" t="s">
        <v>256</v>
      </c>
      <c r="H1771" t="s">
        <v>836</v>
      </c>
      <c r="I1771">
        <v>88.674999999999997</v>
      </c>
      <c r="J1771" s="1">
        <v>-4.6260785311460495E-2</v>
      </c>
      <c r="K1771" s="1">
        <v>3.9620458227262206E-2</v>
      </c>
      <c r="L1771" s="1">
        <v>3.9481601481138627E-2</v>
      </c>
      <c r="M1771" s="1">
        <v>4.1055309858015365E-2</v>
      </c>
      <c r="N1771" s="1">
        <v>-2.141207373823675E-5</v>
      </c>
    </row>
    <row r="1772" spans="1:14" x14ac:dyDescent="0.35">
      <c r="A1772">
        <v>7820120</v>
      </c>
      <c r="B1772" t="s">
        <v>61</v>
      </c>
      <c r="C1772" t="s">
        <v>96</v>
      </c>
      <c r="D1772" t="s">
        <v>1862</v>
      </c>
      <c r="E1772" t="s">
        <v>2672</v>
      </c>
      <c r="F1772" s="6">
        <v>2.3142791020597085E-4</v>
      </c>
      <c r="G1772" t="s">
        <v>969</v>
      </c>
      <c r="H1772" t="s">
        <v>206</v>
      </c>
      <c r="I1772">
        <v>94.82</v>
      </c>
      <c r="J1772" s="1">
        <v>0</v>
      </c>
      <c r="K1772" s="1">
        <v>2.3119648229576489E-2</v>
      </c>
      <c r="L1772" s="1">
        <v>2.3142791020597086E-2</v>
      </c>
      <c r="M1772" s="1">
        <v>2.1152511345956703E-2</v>
      </c>
      <c r="N1772" s="1">
        <v>0</v>
      </c>
    </row>
    <row r="1773" spans="1:14" x14ac:dyDescent="0.35">
      <c r="A1773">
        <v>7820120</v>
      </c>
      <c r="B1773" t="s">
        <v>61</v>
      </c>
      <c r="C1773" t="s">
        <v>96</v>
      </c>
      <c r="D1773" t="s">
        <v>1545</v>
      </c>
      <c r="E1773" t="s">
        <v>1864</v>
      </c>
      <c r="F1773" s="6">
        <v>2.3142791020597085E-4</v>
      </c>
      <c r="G1773" t="s">
        <v>1343</v>
      </c>
      <c r="H1773" t="s">
        <v>765</v>
      </c>
      <c r="I1773">
        <v>95.465000000000003</v>
      </c>
      <c r="J1773" s="1">
        <v>8.070509135723114E-2</v>
      </c>
      <c r="K1773" s="1">
        <v>2.205507984262902E-2</v>
      </c>
      <c r="L1773" s="1">
        <v>2.2332793334876186E-2</v>
      </c>
      <c r="M1773" s="1">
        <v>2.2101365424670217E-2</v>
      </c>
      <c r="N1773" s="1">
        <v>1.8677410635785962E-5</v>
      </c>
    </row>
    <row r="1774" spans="1:14" x14ac:dyDescent="0.35">
      <c r="A1774">
        <v>7820120</v>
      </c>
      <c r="B1774" t="s">
        <v>61</v>
      </c>
      <c r="C1774" t="s">
        <v>96</v>
      </c>
      <c r="D1774" t="s">
        <v>1545</v>
      </c>
      <c r="E1774" t="s">
        <v>1867</v>
      </c>
      <c r="F1774" s="6">
        <v>1.8514232816477668E-3</v>
      </c>
      <c r="G1774" t="s">
        <v>890</v>
      </c>
      <c r="H1774" t="s">
        <v>628</v>
      </c>
      <c r="I1774">
        <v>67.400000000000006</v>
      </c>
      <c r="J1774" s="1">
        <v>1.5783065930008888E-2</v>
      </c>
      <c r="K1774" s="1">
        <v>7.3686646609581116E-2</v>
      </c>
      <c r="L1774" s="1">
        <v>0.15514927100208284</v>
      </c>
      <c r="M1774" s="1">
        <v>0.12478593200810721</v>
      </c>
      <c r="N1774" s="1">
        <v>2.9221135718600119E-5</v>
      </c>
    </row>
    <row r="1775" spans="1:14" x14ac:dyDescent="0.35">
      <c r="A1775">
        <v>7820120</v>
      </c>
      <c r="B1775" t="s">
        <v>61</v>
      </c>
      <c r="C1775" t="s">
        <v>96</v>
      </c>
      <c r="D1775" t="s">
        <v>1545</v>
      </c>
      <c r="E1775" t="s">
        <v>2673</v>
      </c>
      <c r="F1775" s="6">
        <v>6.9428373061791249E-4</v>
      </c>
      <c r="G1775" t="s">
        <v>1209</v>
      </c>
      <c r="H1775" t="s">
        <v>206</v>
      </c>
      <c r="I1775">
        <v>80.754999999999995</v>
      </c>
      <c r="J1775" s="1">
        <v>9.8826192319393158E-2</v>
      </c>
      <c r="K1775" s="1">
        <v>3.9435315899097427E-2</v>
      </c>
      <c r="L1775" s="1">
        <v>6.9428373061791254E-2</v>
      </c>
      <c r="M1775" s="1">
        <v>5.6028694942079738E-2</v>
      </c>
      <c r="N1775" s="1">
        <v>6.8613417486271575E-5</v>
      </c>
    </row>
    <row r="1776" spans="1:14" x14ac:dyDescent="0.35">
      <c r="A1776">
        <v>7820120</v>
      </c>
      <c r="B1776" t="s">
        <v>61</v>
      </c>
      <c r="C1776" t="s">
        <v>96</v>
      </c>
      <c r="D1776" t="s">
        <v>1545</v>
      </c>
      <c r="E1776" t="s">
        <v>1868</v>
      </c>
      <c r="F1776" s="6">
        <v>9.2571164082388339E-4</v>
      </c>
      <c r="G1776" t="s">
        <v>645</v>
      </c>
      <c r="H1776" t="s">
        <v>520</v>
      </c>
      <c r="I1776">
        <v>74.06</v>
      </c>
      <c r="J1776" s="1">
        <v>5.1506079733371735E-2</v>
      </c>
      <c r="K1776" s="1">
        <v>4.7859291830594772E-2</v>
      </c>
      <c r="L1776" s="1">
        <v>8.229576486924324E-2</v>
      </c>
      <c r="M1776" s="1">
        <v>6.8502661420967365E-2</v>
      </c>
      <c r="N1776" s="1">
        <v>4.7679777582385317E-5</v>
      </c>
    </row>
    <row r="1777" spans="1:14" x14ac:dyDescent="0.35">
      <c r="A1777">
        <v>7820120</v>
      </c>
      <c r="B1777" t="s">
        <v>61</v>
      </c>
      <c r="C1777" t="s">
        <v>96</v>
      </c>
      <c r="D1777" t="s">
        <v>1545</v>
      </c>
      <c r="E1777" t="s">
        <v>1869</v>
      </c>
      <c r="F1777" s="6">
        <v>9.2571164082388339E-4</v>
      </c>
      <c r="G1777" t="s">
        <v>1589</v>
      </c>
      <c r="H1777" t="s">
        <v>1592</v>
      </c>
      <c r="I1777">
        <v>89.949999999999989</v>
      </c>
      <c r="J1777" s="1">
        <v>9.9300086498260498E-2</v>
      </c>
      <c r="K1777" s="1">
        <v>7.7389493172876647E-2</v>
      </c>
      <c r="L1777" s="1">
        <v>8.5720897940291599E-2</v>
      </c>
      <c r="M1777" s="1">
        <v>8.3314047674149502E-2</v>
      </c>
      <c r="N1777" s="1">
        <v>9.1923246006258273E-5</v>
      </c>
    </row>
    <row r="1778" spans="1:14" x14ac:dyDescent="0.35">
      <c r="A1778">
        <v>7820120</v>
      </c>
      <c r="B1778" t="s">
        <v>61</v>
      </c>
      <c r="C1778" t="s">
        <v>96</v>
      </c>
      <c r="D1778" t="s">
        <v>1545</v>
      </c>
      <c r="E1778" t="s">
        <v>2674</v>
      </c>
      <c r="F1778" s="6">
        <v>6.9428373061791249E-4</v>
      </c>
      <c r="G1778" t="s">
        <v>348</v>
      </c>
      <c r="H1778" t="s">
        <v>1192</v>
      </c>
      <c r="I1778">
        <v>63.930000000000007</v>
      </c>
      <c r="J1778" s="1">
        <v>-4.4584564864635468E-2</v>
      </c>
      <c r="K1778" s="1">
        <v>4.7627863920388792E-2</v>
      </c>
      <c r="L1778" s="1">
        <v>5.151585281184911E-2</v>
      </c>
      <c r="M1778" s="1">
        <v>4.4364731445877506E-2</v>
      </c>
      <c r="N1778" s="1">
        <v>-3.0954338022195414E-5</v>
      </c>
    </row>
    <row r="1779" spans="1:14" x14ac:dyDescent="0.35">
      <c r="A1779">
        <v>7820120</v>
      </c>
      <c r="B1779" t="s">
        <v>61</v>
      </c>
      <c r="C1779" t="s">
        <v>96</v>
      </c>
      <c r="D1779" t="s">
        <v>1545</v>
      </c>
      <c r="E1779" t="s">
        <v>2675</v>
      </c>
      <c r="F1779" s="6">
        <v>1.1571395510298543E-3</v>
      </c>
      <c r="G1779" t="s">
        <v>2074</v>
      </c>
      <c r="H1779" t="s">
        <v>264</v>
      </c>
      <c r="I1779">
        <v>69.405000000000001</v>
      </c>
      <c r="J1779" s="1">
        <v>2.457791194319725E-2</v>
      </c>
      <c r="K1779" s="1">
        <v>5.9939828743346447E-2</v>
      </c>
      <c r="L1779" s="1">
        <v>9.8588289747743585E-2</v>
      </c>
      <c r="M1779" s="1">
        <v>8.0189774417678564E-2</v>
      </c>
      <c r="N1779" s="1">
        <v>2.8440073991202561E-5</v>
      </c>
    </row>
    <row r="1780" spans="1:14" x14ac:dyDescent="0.35">
      <c r="A1780">
        <v>7820120</v>
      </c>
      <c r="B1780" t="s">
        <v>61</v>
      </c>
      <c r="C1780" t="s">
        <v>96</v>
      </c>
      <c r="D1780" t="s">
        <v>1545</v>
      </c>
      <c r="E1780" t="s">
        <v>2676</v>
      </c>
      <c r="F1780" s="6">
        <v>4.628558204119417E-4</v>
      </c>
      <c r="G1780" t="s">
        <v>504</v>
      </c>
      <c r="H1780" t="s">
        <v>836</v>
      </c>
      <c r="I1780">
        <v>78.60499999999999</v>
      </c>
      <c r="J1780" s="1">
        <v>-2.2547950502485037E-3</v>
      </c>
      <c r="K1780" s="1">
        <v>2.6614209673686648E-2</v>
      </c>
      <c r="L1780" s="1">
        <v>3.9481601481138627E-2</v>
      </c>
      <c r="M1780" s="1">
        <v>3.6426751653895945E-2</v>
      </c>
      <c r="N1780" s="1">
        <v>-1.0436450128435564E-6</v>
      </c>
    </row>
    <row r="1781" spans="1:14" x14ac:dyDescent="0.35">
      <c r="A1781">
        <v>7820120</v>
      </c>
      <c r="B1781" t="s">
        <v>61</v>
      </c>
      <c r="C1781" t="s">
        <v>96</v>
      </c>
      <c r="D1781" t="s">
        <v>1870</v>
      </c>
      <c r="E1781" t="s">
        <v>1871</v>
      </c>
      <c r="F1781" s="6">
        <v>2.0828511918537375E-3</v>
      </c>
      <c r="G1781" t="s">
        <v>438</v>
      </c>
      <c r="H1781" t="s">
        <v>210</v>
      </c>
      <c r="I1781">
        <v>74.87</v>
      </c>
      <c r="J1781" s="1">
        <v>3.5072501748800278E-2</v>
      </c>
      <c r="K1781" s="1">
        <v>0.10914140245313585</v>
      </c>
      <c r="L1781" s="1">
        <v>0.1809997685720898</v>
      </c>
      <c r="M1781" s="1">
        <v>0.15579727550701697</v>
      </c>
      <c r="N1781" s="1">
        <v>7.3050802068780953E-5</v>
      </c>
    </row>
    <row r="1782" spans="1:14" x14ac:dyDescent="0.35">
      <c r="A1782">
        <v>7820120</v>
      </c>
      <c r="B1782" t="s">
        <v>61</v>
      </c>
      <c r="C1782" t="s">
        <v>96</v>
      </c>
      <c r="D1782" t="s">
        <v>1870</v>
      </c>
      <c r="E1782" t="s">
        <v>1872</v>
      </c>
      <c r="F1782" s="6">
        <v>2.3142791020597085E-4</v>
      </c>
      <c r="G1782" t="s">
        <v>559</v>
      </c>
      <c r="H1782" t="s">
        <v>218</v>
      </c>
      <c r="I1782">
        <v>71.155000000000001</v>
      </c>
      <c r="J1782" s="1">
        <v>9.6835792064666748E-3</v>
      </c>
      <c r="K1782" s="1">
        <v>1.4903957417264524E-2</v>
      </c>
      <c r="L1782" s="1">
        <v>1.7912520249942145E-2</v>
      </c>
      <c r="M1782" s="1">
        <v>1.6454524062513562E-2</v>
      </c>
      <c r="N1782" s="1">
        <v>2.2410504990665761E-6</v>
      </c>
    </row>
    <row r="1783" spans="1:14" x14ac:dyDescent="0.35">
      <c r="A1783">
        <v>7820120</v>
      </c>
      <c r="B1783" t="s">
        <v>61</v>
      </c>
      <c r="C1783" t="s">
        <v>96</v>
      </c>
      <c r="D1783" t="s">
        <v>1870</v>
      </c>
      <c r="E1783" t="s">
        <v>1873</v>
      </c>
      <c r="F1783" s="6">
        <v>1.388567461235825E-3</v>
      </c>
      <c r="G1783" t="s">
        <v>1417</v>
      </c>
      <c r="H1783" t="s">
        <v>139</v>
      </c>
      <c r="I1783">
        <v>66.200000000000017</v>
      </c>
      <c r="J1783" s="1">
        <v>0</v>
      </c>
      <c r="K1783" s="1">
        <v>7.4566072668363806E-2</v>
      </c>
      <c r="L1783" s="1" t="s">
        <v>140</v>
      </c>
      <c r="M1783" s="1">
        <v>9.1923161696240013E-2</v>
      </c>
      <c r="N1783" s="1">
        <v>0</v>
      </c>
    </row>
    <row r="1784" spans="1:14" x14ac:dyDescent="0.35">
      <c r="A1784">
        <v>7820120</v>
      </c>
      <c r="B1784" t="s">
        <v>61</v>
      </c>
      <c r="C1784" t="s">
        <v>96</v>
      </c>
      <c r="D1784" t="s">
        <v>301</v>
      </c>
      <c r="E1784" t="s">
        <v>1874</v>
      </c>
      <c r="F1784" s="6">
        <v>6.9428373061791249E-4</v>
      </c>
      <c r="G1784" t="s">
        <v>1178</v>
      </c>
      <c r="H1784" t="s">
        <v>170</v>
      </c>
      <c r="I1784">
        <v>75.824999999999989</v>
      </c>
      <c r="J1784" s="1">
        <v>8.2487277686595917E-2</v>
      </c>
      <c r="K1784" s="1">
        <v>4.2420735940754455E-2</v>
      </c>
      <c r="L1784" s="1">
        <v>6.4776672066651234E-2</v>
      </c>
      <c r="M1784" s="1">
        <v>5.2557276288990179E-2</v>
      </c>
      <c r="N1784" s="1">
        <v>5.7269574880765506E-5</v>
      </c>
    </row>
    <row r="1785" spans="1:14" x14ac:dyDescent="0.35">
      <c r="A1785">
        <v>7820120</v>
      </c>
      <c r="B1785" t="s">
        <v>61</v>
      </c>
      <c r="C1785" t="s">
        <v>96</v>
      </c>
      <c r="D1785" t="s">
        <v>301</v>
      </c>
      <c r="E1785" t="s">
        <v>1875</v>
      </c>
      <c r="F1785" s="6">
        <v>1.1571395510298543E-3</v>
      </c>
      <c r="G1785" t="s">
        <v>690</v>
      </c>
      <c r="H1785" t="s">
        <v>481</v>
      </c>
      <c r="I1785">
        <v>61.78</v>
      </c>
      <c r="J1785" s="1">
        <v>4.0637340396642685E-2</v>
      </c>
      <c r="K1785" s="1">
        <v>4.9757000694283737E-2</v>
      </c>
      <c r="L1785" s="1">
        <v>6.3526961351538999E-2</v>
      </c>
      <c r="M1785" s="1">
        <v>7.1395511181369428E-2</v>
      </c>
      <c r="N1785" s="1">
        <v>4.7023073821618476E-5</v>
      </c>
    </row>
    <row r="1786" spans="1:14" x14ac:dyDescent="0.35">
      <c r="A1786">
        <v>7820120</v>
      </c>
      <c r="B1786" t="s">
        <v>61</v>
      </c>
      <c r="C1786" t="s">
        <v>96</v>
      </c>
      <c r="D1786" t="s">
        <v>301</v>
      </c>
      <c r="E1786" t="s">
        <v>1876</v>
      </c>
      <c r="F1786" s="6">
        <v>1.1571395510298543E-3</v>
      </c>
      <c r="G1786" t="s">
        <v>1356</v>
      </c>
      <c r="H1786" t="s">
        <v>154</v>
      </c>
      <c r="I1786">
        <v>69.724999999999994</v>
      </c>
      <c r="J1786" s="1">
        <v>-0.10605819523334503</v>
      </c>
      <c r="K1786" s="1">
        <v>6.5609812543392737E-2</v>
      </c>
      <c r="L1786" s="1">
        <v>7.3709789400601716E-2</v>
      </c>
      <c r="M1786" s="1">
        <v>8.0652623175471186E-2</v>
      </c>
      <c r="N1786" s="1">
        <v>-1.2272413241534949E-4</v>
      </c>
    </row>
    <row r="1787" spans="1:14" x14ac:dyDescent="0.35">
      <c r="A1787">
        <v>7820120</v>
      </c>
      <c r="B1787" t="s">
        <v>61</v>
      </c>
      <c r="C1787" t="s">
        <v>96</v>
      </c>
      <c r="D1787" t="s">
        <v>1350</v>
      </c>
      <c r="E1787" t="s">
        <v>1877</v>
      </c>
      <c r="F1787" s="6">
        <v>6.9428373061791249E-4</v>
      </c>
      <c r="G1787" t="s">
        <v>616</v>
      </c>
      <c r="H1787" t="s">
        <v>772</v>
      </c>
      <c r="I1787">
        <v>66.45</v>
      </c>
      <c r="J1787" s="1">
        <v>-5.2810806781053543E-2</v>
      </c>
      <c r="K1787" s="1">
        <v>4.1171025225642206E-2</v>
      </c>
      <c r="L1787" s="1">
        <v>5.5959268687803744E-2</v>
      </c>
      <c r="M1787" s="1">
        <v>4.6169868086091179E-2</v>
      </c>
      <c r="N1787" s="1">
        <v>-3.6665683948891604E-5</v>
      </c>
    </row>
    <row r="1788" spans="1:14" x14ac:dyDescent="0.35">
      <c r="A1788">
        <v>7820120</v>
      </c>
      <c r="B1788" t="s">
        <v>61</v>
      </c>
      <c r="C1788" t="s">
        <v>96</v>
      </c>
      <c r="D1788" t="s">
        <v>1549</v>
      </c>
      <c r="E1788" t="s">
        <v>2677</v>
      </c>
      <c r="F1788" s="6">
        <v>4.628558204119417E-4</v>
      </c>
      <c r="G1788" t="s">
        <v>779</v>
      </c>
      <c r="H1788" t="s">
        <v>1470</v>
      </c>
      <c r="I1788">
        <v>61.429999999999993</v>
      </c>
      <c r="J1788" s="1">
        <v>-0.18570007383823395</v>
      </c>
      <c r="K1788" s="1">
        <v>1.9439944457301551E-2</v>
      </c>
      <c r="L1788" s="1">
        <v>2.6012497107151124E-2</v>
      </c>
      <c r="M1788" s="1">
        <v>2.8465632955334413E-2</v>
      </c>
      <c r="N1788" s="1">
        <v>-8.5952360026953921E-5</v>
      </c>
    </row>
    <row r="1789" spans="1:14" x14ac:dyDescent="0.35">
      <c r="A1789">
        <v>7820120</v>
      </c>
      <c r="B1789" t="s">
        <v>61</v>
      </c>
      <c r="C1789" t="s">
        <v>96</v>
      </c>
      <c r="D1789" t="s">
        <v>1352</v>
      </c>
      <c r="E1789" t="s">
        <v>1878</v>
      </c>
      <c r="F1789" s="6">
        <v>1.1571395510298543E-3</v>
      </c>
      <c r="G1789" t="s">
        <v>914</v>
      </c>
      <c r="H1789" t="s">
        <v>155</v>
      </c>
      <c r="I1789">
        <v>88.43</v>
      </c>
      <c r="J1789" s="1">
        <v>6.0146346688270569E-2</v>
      </c>
      <c r="K1789" s="1">
        <v>0.10148113862531823</v>
      </c>
      <c r="L1789" s="1">
        <v>0.10275399213145106</v>
      </c>
      <c r="M1789" s="1">
        <v>0.10229113807669395</v>
      </c>
      <c r="N1789" s="1">
        <v>6.9597716602951367E-5</v>
      </c>
    </row>
    <row r="1790" spans="1:14" x14ac:dyDescent="0.35">
      <c r="A1790">
        <v>7820120</v>
      </c>
      <c r="B1790" t="s">
        <v>61</v>
      </c>
      <c r="C1790" t="s">
        <v>96</v>
      </c>
      <c r="D1790" t="s">
        <v>1352</v>
      </c>
      <c r="E1790" t="s">
        <v>1879</v>
      </c>
      <c r="F1790" s="6">
        <v>9.2571164082388339E-4</v>
      </c>
      <c r="G1790" t="s">
        <v>777</v>
      </c>
      <c r="H1790" t="s">
        <v>1109</v>
      </c>
      <c r="I1790">
        <v>76.194999999999993</v>
      </c>
      <c r="J1790" s="1">
        <v>1.8836850300431252E-2</v>
      </c>
      <c r="K1790" s="1">
        <v>7.0816940523027075E-2</v>
      </c>
      <c r="L1790" s="1">
        <v>7.4704929414487392E-2</v>
      </c>
      <c r="M1790" s="1">
        <v>7.0446654454173654E-2</v>
      </c>
      <c r="N1790" s="1">
        <v>1.7437491599566074E-5</v>
      </c>
    </row>
    <row r="1791" spans="1:14" x14ac:dyDescent="0.35">
      <c r="A1791">
        <v>7820120</v>
      </c>
      <c r="B1791" t="s">
        <v>61</v>
      </c>
      <c r="C1791" t="s">
        <v>96</v>
      </c>
      <c r="D1791" t="s">
        <v>1352</v>
      </c>
      <c r="E1791" t="s">
        <v>1880</v>
      </c>
      <c r="F1791" s="6">
        <v>4.628558204119417E-4</v>
      </c>
      <c r="G1791" t="s">
        <v>215</v>
      </c>
      <c r="H1791" t="s">
        <v>965</v>
      </c>
      <c r="I1791">
        <v>90.844999999999999</v>
      </c>
      <c r="J1791" s="1">
        <v>5.0352834165096283E-2</v>
      </c>
      <c r="K1791" s="1">
        <v>4.3138162462392965E-2</v>
      </c>
      <c r="L1791" s="1">
        <v>3.9759314973385793E-2</v>
      </c>
      <c r="M1791" s="1">
        <v>4.2073594781707434E-2</v>
      </c>
      <c r="N1791" s="1">
        <v>2.3306102367552088E-5</v>
      </c>
    </row>
    <row r="1792" spans="1:14" x14ac:dyDescent="0.35">
      <c r="A1792">
        <v>7820120</v>
      </c>
      <c r="B1792" t="s">
        <v>61</v>
      </c>
      <c r="C1792" t="s">
        <v>96</v>
      </c>
      <c r="D1792" t="s">
        <v>1352</v>
      </c>
      <c r="E1792" t="s">
        <v>2678</v>
      </c>
      <c r="F1792" s="6">
        <v>4.628558204119417E-4</v>
      </c>
      <c r="G1792" t="s">
        <v>656</v>
      </c>
      <c r="H1792" t="s">
        <v>990</v>
      </c>
      <c r="I1792">
        <v>87.10499999999999</v>
      </c>
      <c r="J1792" s="1">
        <v>7.4105426669120789E-2</v>
      </c>
      <c r="K1792" s="1">
        <v>4.1657023837074751E-2</v>
      </c>
      <c r="L1792" s="1">
        <v>4.1333024762786393E-2</v>
      </c>
      <c r="M1792" s="1">
        <v>4.0361026127397448E-2</v>
      </c>
      <c r="N1792" s="1">
        <v>3.4300128057912886E-5</v>
      </c>
    </row>
    <row r="1793" spans="1:14" x14ac:dyDescent="0.35">
      <c r="A1793">
        <v>7820120</v>
      </c>
      <c r="B1793" t="s">
        <v>61</v>
      </c>
      <c r="C1793" t="s">
        <v>96</v>
      </c>
      <c r="D1793" t="s">
        <v>1352</v>
      </c>
      <c r="E1793" t="s">
        <v>2679</v>
      </c>
      <c r="F1793" s="6">
        <v>6.9428373061791249E-4</v>
      </c>
      <c r="G1793" t="s">
        <v>552</v>
      </c>
      <c r="H1793" t="s">
        <v>990</v>
      </c>
      <c r="I1793">
        <v>87.264999999999986</v>
      </c>
      <c r="J1793" s="1">
        <v>-1.7138414084911346E-2</v>
      </c>
      <c r="K1793" s="1">
        <v>6.4082388336033316E-2</v>
      </c>
      <c r="L1793" s="1">
        <v>6.1999537144179585E-2</v>
      </c>
      <c r="M1793" s="1">
        <v>6.0610971801729557E-2</v>
      </c>
      <c r="N1793" s="1">
        <v>-1.1898922067746826E-5</v>
      </c>
    </row>
    <row r="1794" spans="1:14" x14ac:dyDescent="0.35">
      <c r="A1794">
        <v>7820120</v>
      </c>
      <c r="B1794" t="s">
        <v>61</v>
      </c>
      <c r="C1794" t="s">
        <v>96</v>
      </c>
      <c r="D1794" t="s">
        <v>1352</v>
      </c>
      <c r="E1794" t="s">
        <v>1881</v>
      </c>
      <c r="F1794" s="6">
        <v>1.1571395510298543E-3</v>
      </c>
      <c r="G1794" t="s">
        <v>790</v>
      </c>
      <c r="H1794" t="s">
        <v>790</v>
      </c>
      <c r="I1794">
        <v>83.059999999999988</v>
      </c>
      <c r="J1794" s="1">
        <v>-7.8990142792463303E-3</v>
      </c>
      <c r="K1794" s="1">
        <v>0.1015968525804212</v>
      </c>
      <c r="L1794" s="1">
        <v>0.1015968525804212</v>
      </c>
      <c r="M1794" s="1">
        <v>9.6042582735477902E-2</v>
      </c>
      <c r="N1794" s="1">
        <v>-9.1402618366655075E-6</v>
      </c>
    </row>
    <row r="1795" spans="1:14" x14ac:dyDescent="0.35">
      <c r="A1795">
        <v>7820120</v>
      </c>
      <c r="B1795" t="s">
        <v>61</v>
      </c>
      <c r="C1795" t="s">
        <v>96</v>
      </c>
      <c r="D1795" t="s">
        <v>1352</v>
      </c>
      <c r="E1795" t="s">
        <v>1882</v>
      </c>
      <c r="F1795" s="6">
        <v>2.3142791020597085E-4</v>
      </c>
      <c r="G1795" t="s">
        <v>426</v>
      </c>
      <c r="H1795" t="s">
        <v>206</v>
      </c>
      <c r="I1795">
        <v>90.22</v>
      </c>
      <c r="J1795" s="1">
        <v>0.2277410626411438</v>
      </c>
      <c r="K1795" s="1">
        <v>1.9902800277713493E-2</v>
      </c>
      <c r="L1795" s="1">
        <v>2.3142791020597086E-2</v>
      </c>
      <c r="M1795" s="1">
        <v>2.0874796794316638E-2</v>
      </c>
      <c r="N1795" s="1">
        <v>5.2705638195127012E-5</v>
      </c>
    </row>
    <row r="1796" spans="1:14" x14ac:dyDescent="0.35">
      <c r="A1796">
        <v>7820120</v>
      </c>
      <c r="B1796" t="s">
        <v>61</v>
      </c>
      <c r="C1796" t="s">
        <v>96</v>
      </c>
      <c r="D1796" t="s">
        <v>1352</v>
      </c>
      <c r="E1796" t="s">
        <v>1883</v>
      </c>
      <c r="F1796" s="6">
        <v>6.9428373061791249E-4</v>
      </c>
      <c r="G1796" t="s">
        <v>806</v>
      </c>
      <c r="H1796" t="s">
        <v>327</v>
      </c>
      <c r="I1796">
        <v>84.224999999999994</v>
      </c>
      <c r="J1796" s="1">
        <v>-3.9059828966856003E-2</v>
      </c>
      <c r="K1796" s="1">
        <v>6.1791252024994213E-2</v>
      </c>
      <c r="L1796" s="1">
        <v>5.6167553806989123E-2</v>
      </c>
      <c r="M1796" s="1">
        <v>5.8528120609875819E-2</v>
      </c>
      <c r="N1796" s="1">
        <v>-2.711860377240639E-5</v>
      </c>
    </row>
    <row r="1797" spans="1:14" x14ac:dyDescent="0.35">
      <c r="A1797">
        <v>7820120</v>
      </c>
      <c r="B1797" t="s">
        <v>61</v>
      </c>
      <c r="C1797" t="s">
        <v>96</v>
      </c>
      <c r="D1797" t="s">
        <v>1352</v>
      </c>
      <c r="E1797" t="s">
        <v>1884</v>
      </c>
      <c r="F1797" s="6">
        <v>2.3142791020597085E-4</v>
      </c>
      <c r="G1797" t="s">
        <v>856</v>
      </c>
      <c r="H1797" t="s">
        <v>283</v>
      </c>
      <c r="I1797">
        <v>94.83</v>
      </c>
      <c r="J1797" s="1">
        <v>0.15517498552799225</v>
      </c>
      <c r="K1797" s="1">
        <v>2.1152510992825738E-2</v>
      </c>
      <c r="L1797" s="1">
        <v>2.2911363110391113E-2</v>
      </c>
      <c r="M1797" s="1">
        <v>2.1939366593787969E-2</v>
      </c>
      <c r="N1797" s="1">
        <v>3.5911822616985017E-5</v>
      </c>
    </row>
    <row r="1798" spans="1:14" x14ac:dyDescent="0.35">
      <c r="A1798">
        <v>7820120</v>
      </c>
      <c r="B1798" t="s">
        <v>61</v>
      </c>
      <c r="C1798" t="s">
        <v>96</v>
      </c>
      <c r="D1798" t="s">
        <v>1885</v>
      </c>
      <c r="E1798" t="s">
        <v>1886</v>
      </c>
      <c r="F1798" s="6">
        <v>4.628558204119417E-4</v>
      </c>
      <c r="G1798" t="s">
        <v>1395</v>
      </c>
      <c r="H1798" t="s">
        <v>946</v>
      </c>
      <c r="I1798">
        <v>76.545000000000002</v>
      </c>
      <c r="J1798" s="1">
        <v>6.1597678810358047E-2</v>
      </c>
      <c r="K1798" s="1">
        <v>2.610506827123351E-2</v>
      </c>
      <c r="L1798" s="1">
        <v>4.1009025688498034E-2</v>
      </c>
      <c r="M1798" s="1">
        <v>3.54547551372928E-2</v>
      </c>
      <c r="N1798" s="1">
        <v>2.851084416123955E-5</v>
      </c>
    </row>
    <row r="1799" spans="1:14" x14ac:dyDescent="0.35">
      <c r="A1799">
        <v>7820120</v>
      </c>
      <c r="B1799" t="s">
        <v>61</v>
      </c>
      <c r="C1799" t="s">
        <v>96</v>
      </c>
      <c r="D1799" t="s">
        <v>646</v>
      </c>
      <c r="E1799" t="s">
        <v>1887</v>
      </c>
      <c r="F1799" s="6">
        <v>4.628558204119417E-4</v>
      </c>
      <c r="G1799" t="s">
        <v>236</v>
      </c>
      <c r="H1799" t="s">
        <v>619</v>
      </c>
      <c r="I1799">
        <v>71.975000000000009</v>
      </c>
      <c r="J1799" s="1">
        <v>-3.5250380635261536E-2</v>
      </c>
      <c r="K1799" s="1">
        <v>3.3695903725989351E-2</v>
      </c>
      <c r="L1799" s="1">
        <v>3.6658180976625786E-2</v>
      </c>
      <c r="M1799" s="1">
        <v>3.3279334193880544E-2</v>
      </c>
      <c r="N1799" s="1">
        <v>-1.6315843848767201E-5</v>
      </c>
    </row>
    <row r="1800" spans="1:14" x14ac:dyDescent="0.35">
      <c r="A1800">
        <v>7820120</v>
      </c>
      <c r="B1800" t="s">
        <v>61</v>
      </c>
      <c r="C1800" t="s">
        <v>96</v>
      </c>
      <c r="D1800" t="s">
        <v>646</v>
      </c>
      <c r="E1800" t="s">
        <v>2680</v>
      </c>
      <c r="F1800" s="6">
        <v>6.9428373061791249E-4</v>
      </c>
      <c r="G1800" t="s">
        <v>215</v>
      </c>
      <c r="H1800" t="s">
        <v>1004</v>
      </c>
      <c r="I1800">
        <v>87.474999999999994</v>
      </c>
      <c r="J1800" s="1">
        <v>0.12070521712303162</v>
      </c>
      <c r="K1800" s="1">
        <v>6.4707243693589447E-2</v>
      </c>
      <c r="L1800" s="1">
        <v>6.4846100439713034E-2</v>
      </c>
      <c r="M1800" s="1">
        <v>6.0749826429067344E-2</v>
      </c>
      <c r="N1800" s="1">
        <v>8.3803668449223515E-5</v>
      </c>
    </row>
    <row r="1801" spans="1:14" x14ac:dyDescent="0.35">
      <c r="A1801">
        <v>7820120</v>
      </c>
      <c r="B1801" t="s">
        <v>61</v>
      </c>
      <c r="C1801" t="s">
        <v>96</v>
      </c>
      <c r="D1801" t="s">
        <v>646</v>
      </c>
      <c r="E1801" t="s">
        <v>1267</v>
      </c>
      <c r="F1801" s="6">
        <v>9.2571164082388339E-4</v>
      </c>
      <c r="G1801" t="s">
        <v>957</v>
      </c>
      <c r="H1801" t="s">
        <v>861</v>
      </c>
      <c r="I1801">
        <v>71.639999999999986</v>
      </c>
      <c r="J1801" s="1">
        <v>-3.2393679022789001E-2</v>
      </c>
      <c r="K1801" s="1">
        <v>5.7949548715575103E-2</v>
      </c>
      <c r="L1801" s="1">
        <v>7.3779217773663502E-2</v>
      </c>
      <c r="M1801" s="1">
        <v>6.6280952070466179E-2</v>
      </c>
      <c r="N1801" s="1">
        <v>-2.9987205760508217E-5</v>
      </c>
    </row>
    <row r="1802" spans="1:14" x14ac:dyDescent="0.35">
      <c r="A1802">
        <v>7820120</v>
      </c>
      <c r="B1802" t="s">
        <v>61</v>
      </c>
      <c r="C1802" t="s">
        <v>96</v>
      </c>
      <c r="D1802" t="s">
        <v>646</v>
      </c>
      <c r="E1802" t="s">
        <v>910</v>
      </c>
      <c r="F1802" s="6">
        <v>2.3142791020597085E-4</v>
      </c>
      <c r="G1802" t="s">
        <v>436</v>
      </c>
      <c r="H1802" t="s">
        <v>576</v>
      </c>
      <c r="I1802">
        <v>82.49</v>
      </c>
      <c r="J1802" s="1">
        <v>-6.8998909555375576E-3</v>
      </c>
      <c r="K1802" s="1">
        <v>1.9069659800972E-2</v>
      </c>
      <c r="L1802" s="1">
        <v>2.0064799814857672E-2</v>
      </c>
      <c r="M1802" s="1">
        <v>1.9092802591992596E-2</v>
      </c>
      <c r="N1802" s="1">
        <v>-1.5968273444891363E-6</v>
      </c>
    </row>
    <row r="1803" spans="1:14" x14ac:dyDescent="0.35">
      <c r="A1803">
        <v>7820120</v>
      </c>
      <c r="B1803" t="s">
        <v>61</v>
      </c>
      <c r="C1803" t="s">
        <v>96</v>
      </c>
      <c r="D1803" t="s">
        <v>646</v>
      </c>
      <c r="E1803" t="s">
        <v>759</v>
      </c>
      <c r="F1803" s="6">
        <v>6.9428373061791249E-4</v>
      </c>
      <c r="G1803" t="s">
        <v>179</v>
      </c>
      <c r="H1803" t="s">
        <v>791</v>
      </c>
      <c r="I1803">
        <v>74.804999999999993</v>
      </c>
      <c r="J1803" s="1">
        <v>4.6763685531914234E-3</v>
      </c>
      <c r="K1803" s="1">
        <v>4.6031011339967599E-2</v>
      </c>
      <c r="L1803" s="1">
        <v>6.0749826429067344E-2</v>
      </c>
      <c r="M1803" s="1">
        <v>5.1932425169005654E-2</v>
      </c>
      <c r="N1803" s="1">
        <v>3.2467266048540313E-6</v>
      </c>
    </row>
    <row r="1804" spans="1:14" x14ac:dyDescent="0.35">
      <c r="A1804">
        <v>7820120</v>
      </c>
      <c r="B1804" t="s">
        <v>61</v>
      </c>
      <c r="C1804" t="s">
        <v>96</v>
      </c>
      <c r="D1804" t="s">
        <v>646</v>
      </c>
      <c r="E1804" t="s">
        <v>2681</v>
      </c>
      <c r="F1804" s="6">
        <v>2.3142791020597085E-4</v>
      </c>
      <c r="G1804" t="s">
        <v>1405</v>
      </c>
      <c r="H1804" t="s">
        <v>1401</v>
      </c>
      <c r="I1804">
        <v>87.125</v>
      </c>
      <c r="J1804" s="1">
        <v>5.7040166109800339E-2</v>
      </c>
      <c r="K1804" s="1">
        <v>1.9208516547095579E-2</v>
      </c>
      <c r="L1804" s="1">
        <v>2.214765100671141E-2</v>
      </c>
      <c r="M1804" s="1">
        <v>2.0180513063698724E-2</v>
      </c>
      <c r="N1804" s="1">
        <v>1.3200686440592535E-5</v>
      </c>
    </row>
    <row r="1805" spans="1:14" x14ac:dyDescent="0.35">
      <c r="A1805">
        <v>7820120</v>
      </c>
      <c r="B1805" t="s">
        <v>61</v>
      </c>
      <c r="C1805" t="s">
        <v>96</v>
      </c>
      <c r="D1805" t="s">
        <v>646</v>
      </c>
      <c r="E1805" t="s">
        <v>1889</v>
      </c>
      <c r="F1805" s="6">
        <v>1.1571395510298543E-3</v>
      </c>
      <c r="G1805" t="s">
        <v>1890</v>
      </c>
      <c r="H1805" t="s">
        <v>484</v>
      </c>
      <c r="I1805">
        <v>80.13</v>
      </c>
      <c r="J1805" s="1">
        <v>-6.9704204797744751E-2</v>
      </c>
      <c r="K1805" s="1">
        <v>8.4355473270076378E-2</v>
      </c>
      <c r="L1805" s="1">
        <v>8.8405461698680868E-2</v>
      </c>
      <c r="M1805" s="1">
        <v>9.2686876271836499E-2</v>
      </c>
      <c r="N1805" s="1">
        <v>-8.0657492244555376E-5</v>
      </c>
    </row>
    <row r="1806" spans="1:14" x14ac:dyDescent="0.35">
      <c r="A1806">
        <v>7820120</v>
      </c>
      <c r="B1806" t="s">
        <v>61</v>
      </c>
      <c r="C1806" t="s">
        <v>96</v>
      </c>
      <c r="D1806" t="s">
        <v>646</v>
      </c>
      <c r="E1806" t="s">
        <v>1891</v>
      </c>
      <c r="F1806" s="6">
        <v>1.388567461235825E-3</v>
      </c>
      <c r="G1806" t="s">
        <v>282</v>
      </c>
      <c r="H1806" t="s">
        <v>887</v>
      </c>
      <c r="I1806">
        <v>68.344999999999999</v>
      </c>
      <c r="J1806" s="1">
        <v>-9.0956734493374825E-3</v>
      </c>
      <c r="K1806" s="1">
        <v>7.4843786160610964E-2</v>
      </c>
      <c r="L1806" s="1">
        <v>0.11788937745892154</v>
      </c>
      <c r="M1806" s="1">
        <v>9.4978016467316226E-2</v>
      </c>
      <c r="N1806" s="1">
        <v>-1.2629956189776647E-5</v>
      </c>
    </row>
    <row r="1807" spans="1:14" x14ac:dyDescent="0.35">
      <c r="A1807">
        <v>7820120</v>
      </c>
      <c r="B1807" t="s">
        <v>61</v>
      </c>
      <c r="C1807" t="s">
        <v>96</v>
      </c>
      <c r="D1807" t="s">
        <v>646</v>
      </c>
      <c r="E1807" t="s">
        <v>1306</v>
      </c>
      <c r="F1807" s="6">
        <v>2.3142791020597085E-4</v>
      </c>
      <c r="G1807" t="s">
        <v>751</v>
      </c>
      <c r="H1807" t="s">
        <v>327</v>
      </c>
      <c r="I1807">
        <v>78.385000000000005</v>
      </c>
      <c r="J1807" s="1">
        <v>2.5793127715587616E-3</v>
      </c>
      <c r="K1807" s="1">
        <v>1.6107382550335569E-2</v>
      </c>
      <c r="L1807" s="1">
        <v>1.8722517935663045E-2</v>
      </c>
      <c r="M1807" s="1">
        <v>1.8143948513279082E-2</v>
      </c>
      <c r="N1807" s="1">
        <v>5.9692496448941488E-7</v>
      </c>
    </row>
    <row r="1808" spans="1:14" x14ac:dyDescent="0.35">
      <c r="A1808">
        <v>7820120</v>
      </c>
      <c r="B1808" t="s">
        <v>61</v>
      </c>
      <c r="C1808" t="s">
        <v>96</v>
      </c>
      <c r="D1808" t="s">
        <v>646</v>
      </c>
      <c r="E1808" t="s">
        <v>2682</v>
      </c>
      <c r="F1808" s="6">
        <v>6.9428373061791249E-4</v>
      </c>
      <c r="G1808" t="s">
        <v>868</v>
      </c>
      <c r="H1808" t="s">
        <v>959</v>
      </c>
      <c r="I1808">
        <v>83.41</v>
      </c>
      <c r="J1808" s="1">
        <v>3.1922418624162674E-2</v>
      </c>
      <c r="K1808" s="1">
        <v>5.0474427215922241E-2</v>
      </c>
      <c r="L1808" s="1">
        <v>5.9986114325387641E-2</v>
      </c>
      <c r="M1808" s="1">
        <v>5.7903264192926802E-2</v>
      </c>
      <c r="N1808" s="1">
        <v>2.2163215892730391E-5</v>
      </c>
    </row>
    <row r="1809" spans="1:14" x14ac:dyDescent="0.35">
      <c r="A1809">
        <v>7820120</v>
      </c>
      <c r="B1809" t="s">
        <v>61</v>
      </c>
      <c r="C1809" t="s">
        <v>96</v>
      </c>
      <c r="D1809" t="s">
        <v>646</v>
      </c>
      <c r="E1809" t="s">
        <v>1892</v>
      </c>
      <c r="F1809" s="6">
        <v>9.2571164082388339E-4</v>
      </c>
      <c r="G1809" t="s">
        <v>1029</v>
      </c>
      <c r="H1809" t="s">
        <v>819</v>
      </c>
      <c r="I1809">
        <v>76.365000000000009</v>
      </c>
      <c r="J1809" s="1">
        <v>-3.3276855945587158E-2</v>
      </c>
      <c r="K1809" s="1">
        <v>6.8132376764637806E-2</v>
      </c>
      <c r="L1809" s="1">
        <v>6.8224947928720206E-2</v>
      </c>
      <c r="M1809" s="1">
        <v>7.072437077146855E-2</v>
      </c>
      <c r="N1809" s="1">
        <v>-3.0804772918849486E-5</v>
      </c>
    </row>
    <row r="1810" spans="1:14" x14ac:dyDescent="0.35">
      <c r="A1810">
        <v>7820120</v>
      </c>
      <c r="B1810" t="s">
        <v>61</v>
      </c>
      <c r="C1810" t="s">
        <v>96</v>
      </c>
      <c r="D1810" t="s">
        <v>911</v>
      </c>
      <c r="E1810" t="s">
        <v>912</v>
      </c>
      <c r="F1810" s="6">
        <v>2.3142791020597085E-4</v>
      </c>
      <c r="G1810" t="s">
        <v>220</v>
      </c>
      <c r="H1810" t="s">
        <v>798</v>
      </c>
      <c r="I1810">
        <v>77.63</v>
      </c>
      <c r="J1810" s="1">
        <v>0</v>
      </c>
      <c r="K1810" s="1">
        <v>1.5760240685026614E-2</v>
      </c>
      <c r="L1810" s="1">
        <v>1.8953945845869014E-2</v>
      </c>
      <c r="M1810" s="1">
        <v>1.7611663613543414E-2</v>
      </c>
      <c r="N1810" s="1">
        <v>0</v>
      </c>
    </row>
    <row r="1811" spans="1:14" x14ac:dyDescent="0.35">
      <c r="A1811">
        <v>7820120</v>
      </c>
      <c r="B1811" t="s">
        <v>61</v>
      </c>
      <c r="C1811" t="s">
        <v>96</v>
      </c>
      <c r="D1811" t="s">
        <v>911</v>
      </c>
      <c r="E1811" t="s">
        <v>2683</v>
      </c>
      <c r="F1811" s="6">
        <v>1.1571395510298543E-3</v>
      </c>
      <c r="G1811" t="s">
        <v>1696</v>
      </c>
      <c r="H1811" t="s">
        <v>1732</v>
      </c>
      <c r="I1811">
        <v>73.564999999999998</v>
      </c>
      <c r="J1811" s="1">
        <v>-2.4277471005916595E-2</v>
      </c>
      <c r="K1811" s="1">
        <v>8.3545475584355489E-2</v>
      </c>
      <c r="L1811" s="1">
        <v>9.6389724600786861E-2</v>
      </c>
      <c r="M1811" s="1">
        <v>8.5281181379590593E-2</v>
      </c>
      <c r="N1811" s="1">
        <v>-2.8092421899926634E-5</v>
      </c>
    </row>
    <row r="1812" spans="1:14" x14ac:dyDescent="0.35">
      <c r="A1812">
        <v>7820120</v>
      </c>
      <c r="B1812" t="s">
        <v>61</v>
      </c>
      <c r="C1812" t="s">
        <v>96</v>
      </c>
      <c r="D1812" t="s">
        <v>1105</v>
      </c>
      <c r="E1812" t="s">
        <v>1106</v>
      </c>
      <c r="F1812" s="6">
        <v>6.9428373061791249E-4</v>
      </c>
      <c r="G1812" t="s">
        <v>389</v>
      </c>
      <c r="H1812" t="s">
        <v>167</v>
      </c>
      <c r="I1812">
        <v>77.699999999999989</v>
      </c>
      <c r="J1812" s="1">
        <v>2.5390284135937691E-2</v>
      </c>
      <c r="K1812" s="1">
        <v>4.8738717889377461E-2</v>
      </c>
      <c r="L1812" s="1">
        <v>6.2138393890303165E-2</v>
      </c>
      <c r="M1812" s="1">
        <v>5.3945843750226E-2</v>
      </c>
      <c r="N1812" s="1">
        <v>1.7628061191347621E-5</v>
      </c>
    </row>
    <row r="1813" spans="1:14" x14ac:dyDescent="0.35">
      <c r="A1813">
        <v>7820120</v>
      </c>
      <c r="B1813" t="s">
        <v>61</v>
      </c>
      <c r="C1813" t="s">
        <v>96</v>
      </c>
      <c r="D1813" t="s">
        <v>1105</v>
      </c>
      <c r="E1813" t="s">
        <v>1107</v>
      </c>
      <c r="F1813" s="6">
        <v>4.628558204119417E-4</v>
      </c>
      <c r="G1813" t="s">
        <v>1108</v>
      </c>
      <c r="H1813" t="s">
        <v>1109</v>
      </c>
      <c r="I1813">
        <v>74.47</v>
      </c>
      <c r="J1813" s="1">
        <v>0</v>
      </c>
      <c r="K1813" s="1">
        <v>3.1844480444341586E-2</v>
      </c>
      <c r="L1813" s="1">
        <v>3.7352464707243696E-2</v>
      </c>
      <c r="M1813" s="1">
        <v>3.2955333000806386E-2</v>
      </c>
      <c r="N1813" s="1">
        <v>0</v>
      </c>
    </row>
    <row r="1814" spans="1:14" x14ac:dyDescent="0.35">
      <c r="A1814">
        <v>7820120</v>
      </c>
      <c r="B1814" t="s">
        <v>61</v>
      </c>
      <c r="C1814" t="s">
        <v>96</v>
      </c>
      <c r="D1814" t="s">
        <v>1357</v>
      </c>
      <c r="E1814" t="s">
        <v>1893</v>
      </c>
      <c r="F1814" s="6">
        <v>4.628558204119417E-4</v>
      </c>
      <c r="G1814" t="s">
        <v>179</v>
      </c>
      <c r="H1814" t="s">
        <v>946</v>
      </c>
      <c r="I1814">
        <v>79.204999999999984</v>
      </c>
      <c r="J1814" s="1">
        <v>-3.176494687795639E-2</v>
      </c>
      <c r="K1814" s="1">
        <v>3.0687340893311734E-2</v>
      </c>
      <c r="L1814" s="1">
        <v>4.1009025688498034E-2</v>
      </c>
      <c r="M1814" s="1">
        <v>3.6658179564101917E-2</v>
      </c>
      <c r="N1814" s="1">
        <v>-1.4702590547538252E-5</v>
      </c>
    </row>
    <row r="1815" spans="1:14" x14ac:dyDescent="0.35">
      <c r="A1815">
        <v>7820120</v>
      </c>
      <c r="B1815" t="s">
        <v>61</v>
      </c>
      <c r="C1815" t="s">
        <v>96</v>
      </c>
      <c r="D1815" t="s">
        <v>1357</v>
      </c>
      <c r="E1815" t="s">
        <v>2684</v>
      </c>
      <c r="F1815" s="6">
        <v>2.3142791020597085E-4</v>
      </c>
      <c r="G1815" t="s">
        <v>535</v>
      </c>
      <c r="H1815" t="s">
        <v>139</v>
      </c>
      <c r="I1815">
        <v>62.823076923076925</v>
      </c>
      <c r="J1815" s="1">
        <v>0</v>
      </c>
      <c r="K1815" s="1">
        <v>1.4718815089099746E-2</v>
      </c>
      <c r="L1815" s="1" t="s">
        <v>140</v>
      </c>
      <c r="M1815" s="1">
        <v>1.4556815905086532E-2</v>
      </c>
      <c r="N1815" s="1">
        <v>0</v>
      </c>
    </row>
    <row r="1816" spans="1:14" x14ac:dyDescent="0.35">
      <c r="A1816">
        <v>7820120</v>
      </c>
      <c r="B1816" t="s">
        <v>61</v>
      </c>
      <c r="C1816" t="s">
        <v>96</v>
      </c>
      <c r="D1816" t="s">
        <v>1357</v>
      </c>
      <c r="E1816" t="s">
        <v>2685</v>
      </c>
      <c r="F1816" s="6">
        <v>4.628558204119417E-4</v>
      </c>
      <c r="G1816" t="s">
        <v>1316</v>
      </c>
      <c r="H1816" t="s">
        <v>918</v>
      </c>
      <c r="I1816">
        <v>82.49</v>
      </c>
      <c r="J1816" s="1">
        <v>7.2243578732013702E-2</v>
      </c>
      <c r="K1816" s="1">
        <v>3.4714186530895627E-2</v>
      </c>
      <c r="L1816" s="1">
        <v>4.4897014579958344E-2</v>
      </c>
      <c r="M1816" s="1">
        <v>3.8185605183985193E-2</v>
      </c>
      <c r="N1816" s="1">
        <v>3.3438360903500906E-5</v>
      </c>
    </row>
    <row r="1817" spans="1:14" x14ac:dyDescent="0.35">
      <c r="A1817">
        <v>7820120</v>
      </c>
      <c r="B1817" t="s">
        <v>61</v>
      </c>
      <c r="C1817" t="s">
        <v>96</v>
      </c>
      <c r="D1817" t="s">
        <v>1357</v>
      </c>
      <c r="E1817" t="s">
        <v>1894</v>
      </c>
      <c r="F1817" s="6">
        <v>2.3142791020597085E-4</v>
      </c>
      <c r="G1817" t="s">
        <v>428</v>
      </c>
      <c r="H1817" t="s">
        <v>467</v>
      </c>
      <c r="I1817">
        <v>78.259999999999991</v>
      </c>
      <c r="J1817" s="1">
        <v>4.7200426459312439E-2</v>
      </c>
      <c r="K1817" s="1">
        <v>1.4441101596852581E-2</v>
      </c>
      <c r="L1817" s="1">
        <v>2.1245082156908124E-2</v>
      </c>
      <c r="M1817" s="1">
        <v>1.8097661871844986E-2</v>
      </c>
      <c r="N1817" s="1">
        <v>1.092349605630929E-5</v>
      </c>
    </row>
    <row r="1818" spans="1:14" x14ac:dyDescent="0.35">
      <c r="A1818">
        <v>7820120</v>
      </c>
      <c r="B1818" t="s">
        <v>61</v>
      </c>
      <c r="C1818" t="s">
        <v>96</v>
      </c>
      <c r="D1818" t="s">
        <v>1357</v>
      </c>
      <c r="E1818" t="s">
        <v>2686</v>
      </c>
      <c r="F1818" s="6">
        <v>4.628558204119417E-4</v>
      </c>
      <c r="G1818" t="s">
        <v>179</v>
      </c>
      <c r="H1818" t="s">
        <v>1157</v>
      </c>
      <c r="I1818">
        <v>83.734999999999985</v>
      </c>
      <c r="J1818" s="1">
        <v>5.2065934985876083E-2</v>
      </c>
      <c r="K1818" s="1">
        <v>3.0687340893311734E-2</v>
      </c>
      <c r="L1818" s="1">
        <v>4.2536449895857448E-2</v>
      </c>
      <c r="M1818" s="1">
        <v>3.8787319163044578E-2</v>
      </c>
      <c r="N1818" s="1">
        <v>2.4099021053402491E-5</v>
      </c>
    </row>
    <row r="1819" spans="1:14" x14ac:dyDescent="0.35">
      <c r="A1819">
        <v>7820120</v>
      </c>
      <c r="B1819" t="s">
        <v>61</v>
      </c>
      <c r="C1819" t="s">
        <v>96</v>
      </c>
      <c r="D1819" t="s">
        <v>1357</v>
      </c>
      <c r="E1819" t="s">
        <v>1895</v>
      </c>
      <c r="F1819" s="6">
        <v>6.9428373061791249E-4</v>
      </c>
      <c r="G1819" t="s">
        <v>1253</v>
      </c>
      <c r="H1819" t="s">
        <v>139</v>
      </c>
      <c r="I1819">
        <v>54.538461538461547</v>
      </c>
      <c r="J1819" s="1">
        <v>0</v>
      </c>
      <c r="K1819" s="1">
        <v>4.2837306179125199E-2</v>
      </c>
      <c r="L1819" s="1" t="s">
        <v>140</v>
      </c>
      <c r="M1819" s="1">
        <v>3.7838463318676234E-2</v>
      </c>
      <c r="N1819" s="1">
        <v>0</v>
      </c>
    </row>
    <row r="1820" spans="1:14" x14ac:dyDescent="0.35">
      <c r="A1820">
        <v>7820120</v>
      </c>
      <c r="B1820" t="s">
        <v>61</v>
      </c>
      <c r="C1820" t="s">
        <v>96</v>
      </c>
      <c r="D1820" t="s">
        <v>1357</v>
      </c>
      <c r="E1820" t="s">
        <v>1896</v>
      </c>
      <c r="F1820" s="6">
        <v>4.628558204119417E-4</v>
      </c>
      <c r="G1820" t="s">
        <v>1528</v>
      </c>
      <c r="H1820" t="s">
        <v>1309</v>
      </c>
      <c r="I1820">
        <v>79.12</v>
      </c>
      <c r="J1820" s="1">
        <v>9.3552134931087494E-2</v>
      </c>
      <c r="K1820" s="1">
        <v>2.6938208747975007E-2</v>
      </c>
      <c r="L1820" s="1">
        <v>4.6007868548947006E-2</v>
      </c>
      <c r="M1820" s="1">
        <v>3.6658179564101917E-2</v>
      </c>
      <c r="N1820" s="1">
        <v>4.330115016481717E-5</v>
      </c>
    </row>
    <row r="1821" spans="1:14" x14ac:dyDescent="0.35">
      <c r="A1821">
        <v>7820120</v>
      </c>
      <c r="B1821" t="s">
        <v>61</v>
      </c>
      <c r="C1821" t="s">
        <v>96</v>
      </c>
      <c r="D1821" t="s">
        <v>1898</v>
      </c>
      <c r="E1821" t="s">
        <v>1899</v>
      </c>
      <c r="F1821" s="6">
        <v>4.628558204119417E-4</v>
      </c>
      <c r="G1821" t="s">
        <v>1659</v>
      </c>
      <c r="H1821" t="s">
        <v>319</v>
      </c>
      <c r="I1821">
        <v>76.634999999999991</v>
      </c>
      <c r="J1821" s="1">
        <v>3.5276014357805252E-2</v>
      </c>
      <c r="K1821" s="1">
        <v>3.2677620921083082E-2</v>
      </c>
      <c r="L1821" s="1">
        <v>3.2399907428835917E-2</v>
      </c>
      <c r="M1821" s="1">
        <v>3.5454755843554737E-2</v>
      </c>
      <c r="N1821" s="1">
        <v>1.6327708566445384E-5</v>
      </c>
    </row>
    <row r="1822" spans="1:14" x14ac:dyDescent="0.35">
      <c r="A1822">
        <v>7820120</v>
      </c>
      <c r="B1822" t="s">
        <v>61</v>
      </c>
      <c r="C1822" t="s">
        <v>96</v>
      </c>
      <c r="D1822" t="s">
        <v>1898</v>
      </c>
      <c r="E1822" t="s">
        <v>1900</v>
      </c>
      <c r="F1822" s="6">
        <v>9.2571164082388339E-4</v>
      </c>
      <c r="G1822" t="s">
        <v>901</v>
      </c>
      <c r="H1822" t="s">
        <v>901</v>
      </c>
      <c r="I1822">
        <v>77.33</v>
      </c>
      <c r="J1822" s="1">
        <v>0.15417526662349701</v>
      </c>
      <c r="K1822" s="1">
        <v>8.3869474658643833E-2</v>
      </c>
      <c r="L1822" s="1">
        <v>8.3869474658643833E-2</v>
      </c>
      <c r="M1822" s="1">
        <v>7.1557512660733916E-2</v>
      </c>
      <c r="N1822" s="1">
        <v>1.4272183904049713E-4</v>
      </c>
    </row>
    <row r="1823" spans="1:14" x14ac:dyDescent="0.35">
      <c r="A1823">
        <v>7820120</v>
      </c>
      <c r="B1823" t="s">
        <v>61</v>
      </c>
      <c r="C1823" t="s">
        <v>96</v>
      </c>
      <c r="D1823" t="s">
        <v>1360</v>
      </c>
      <c r="E1823" t="s">
        <v>1902</v>
      </c>
      <c r="F1823" s="6">
        <v>6.9428373061791249E-4</v>
      </c>
      <c r="G1823" t="s">
        <v>1206</v>
      </c>
      <c r="H1823" t="s">
        <v>367</v>
      </c>
      <c r="I1823">
        <v>56.375</v>
      </c>
      <c r="J1823" s="1">
        <v>-1.8528214422985911E-3</v>
      </c>
      <c r="K1823" s="1">
        <v>3.0340199028002779E-2</v>
      </c>
      <c r="L1823" s="1">
        <v>5.7139551029854199E-2</v>
      </c>
      <c r="M1823" s="1">
        <v>3.9157603466243161E-2</v>
      </c>
      <c r="N1823" s="1">
        <v>-1.2863837831279272E-6</v>
      </c>
    </row>
    <row r="1824" spans="1:14" x14ac:dyDescent="0.35">
      <c r="A1824">
        <v>7820120</v>
      </c>
      <c r="B1824" t="s">
        <v>61</v>
      </c>
      <c r="C1824" t="s">
        <v>96</v>
      </c>
      <c r="D1824" t="s">
        <v>1360</v>
      </c>
      <c r="E1824" t="s">
        <v>2687</v>
      </c>
      <c r="F1824" s="6">
        <v>6.9428373061791249E-4</v>
      </c>
      <c r="G1824" t="s">
        <v>1206</v>
      </c>
      <c r="H1824" t="s">
        <v>179</v>
      </c>
      <c r="I1824">
        <v>55.884999999999998</v>
      </c>
      <c r="J1824" s="1">
        <v>-0.18365597724914551</v>
      </c>
      <c r="K1824" s="1">
        <v>3.0340199028002779E-2</v>
      </c>
      <c r="L1824" s="1">
        <v>4.6031011339967599E-2</v>
      </c>
      <c r="M1824" s="1">
        <v>3.881046054154131E-2</v>
      </c>
      <c r="N1824" s="1">
        <v>-1.2750935703481519E-4</v>
      </c>
    </row>
    <row r="1825" spans="1:14" x14ac:dyDescent="0.35">
      <c r="A1825">
        <v>7820120</v>
      </c>
      <c r="B1825" t="s">
        <v>61</v>
      </c>
      <c r="C1825" t="s">
        <v>96</v>
      </c>
      <c r="D1825" t="s">
        <v>1360</v>
      </c>
      <c r="E1825" t="s">
        <v>2547</v>
      </c>
      <c r="F1825" s="6">
        <v>2.3142791020597085E-4</v>
      </c>
      <c r="G1825" t="s">
        <v>510</v>
      </c>
      <c r="H1825" t="s">
        <v>1073</v>
      </c>
      <c r="I1825">
        <v>75.75</v>
      </c>
      <c r="J1825" s="1">
        <v>-2.6532974094152451E-2</v>
      </c>
      <c r="K1825" s="1">
        <v>1.3075676926637353E-2</v>
      </c>
      <c r="L1825" s="1">
        <v>2.0342513307104838E-2</v>
      </c>
      <c r="M1825" s="1">
        <v>1.7519092802591993E-2</v>
      </c>
      <c r="N1825" s="1">
        <v>-6.1404707461588639E-6</v>
      </c>
    </row>
    <row r="1826" spans="1:14" x14ac:dyDescent="0.35">
      <c r="A1826">
        <v>7820120</v>
      </c>
      <c r="B1826" t="s">
        <v>61</v>
      </c>
      <c r="C1826" t="s">
        <v>96</v>
      </c>
      <c r="D1826" t="s">
        <v>1110</v>
      </c>
      <c r="E1826" t="s">
        <v>1111</v>
      </c>
      <c r="F1826" s="6">
        <v>4.628558204119417E-4</v>
      </c>
      <c r="G1826" t="s">
        <v>513</v>
      </c>
      <c r="H1826" t="s">
        <v>929</v>
      </c>
      <c r="I1826">
        <v>86.245000000000005</v>
      </c>
      <c r="J1826" s="1">
        <v>-6.8854562938213348E-2</v>
      </c>
      <c r="K1826" s="1">
        <v>4.0546169868086089E-2</v>
      </c>
      <c r="L1826" s="1">
        <v>3.7861606109696827E-2</v>
      </c>
      <c r="M1826" s="1">
        <v>3.9944458714074434E-2</v>
      </c>
      <c r="N1826" s="1">
        <v>-3.1869735217872412E-5</v>
      </c>
    </row>
    <row r="1827" spans="1:14" x14ac:dyDescent="0.35">
      <c r="A1827">
        <v>7820120</v>
      </c>
      <c r="B1827" t="s">
        <v>61</v>
      </c>
      <c r="C1827" t="s">
        <v>96</v>
      </c>
      <c r="D1827" t="s">
        <v>1110</v>
      </c>
      <c r="E1827" t="s">
        <v>1112</v>
      </c>
      <c r="F1827" s="6">
        <v>4.628558204119417E-4</v>
      </c>
      <c r="G1827" t="s">
        <v>227</v>
      </c>
      <c r="H1827" t="s">
        <v>257</v>
      </c>
      <c r="I1827">
        <v>91.91</v>
      </c>
      <c r="J1827" s="1">
        <v>-2.5327917188405991E-2</v>
      </c>
      <c r="K1827" s="1">
        <v>4.2582735477898634E-2</v>
      </c>
      <c r="L1827" s="1">
        <v>4.2629021059939827E-2</v>
      </c>
      <c r="M1827" s="1">
        <v>4.2536450602119372E-2</v>
      </c>
      <c r="N1827" s="1">
        <v>-1.1723173889565374E-5</v>
      </c>
    </row>
    <row r="1828" spans="1:14" x14ac:dyDescent="0.35">
      <c r="A1828">
        <v>7820120</v>
      </c>
      <c r="B1828" t="s">
        <v>61</v>
      </c>
      <c r="C1828" t="s">
        <v>96</v>
      </c>
      <c r="D1828" t="s">
        <v>1110</v>
      </c>
      <c r="E1828" t="s">
        <v>1113</v>
      </c>
      <c r="F1828" s="6">
        <v>4.628558204119417E-4</v>
      </c>
      <c r="G1828" t="s">
        <v>359</v>
      </c>
      <c r="H1828" t="s">
        <v>605</v>
      </c>
      <c r="I1828">
        <v>86.08</v>
      </c>
      <c r="J1828" s="1">
        <v>-3.0307648703455925E-2</v>
      </c>
      <c r="K1828" s="1">
        <v>3.5038185605183986E-2</v>
      </c>
      <c r="L1828" s="1">
        <v>4.0823883360333262E-2</v>
      </c>
      <c r="M1828" s="1">
        <v>3.9851885431206248E-2</v>
      </c>
      <c r="N1828" s="1">
        <v>-1.4028071605395013E-5</v>
      </c>
    </row>
    <row r="1829" spans="1:14" x14ac:dyDescent="0.35">
      <c r="A1829">
        <v>7820120</v>
      </c>
      <c r="B1829" t="s">
        <v>61</v>
      </c>
      <c r="C1829" t="s">
        <v>96</v>
      </c>
      <c r="D1829" t="s">
        <v>1110</v>
      </c>
      <c r="E1829" t="s">
        <v>1114</v>
      </c>
      <c r="F1829" s="6">
        <v>4.628558204119417E-4</v>
      </c>
      <c r="G1829" t="s">
        <v>831</v>
      </c>
      <c r="H1829" t="s">
        <v>364</v>
      </c>
      <c r="I1829">
        <v>87.115000000000009</v>
      </c>
      <c r="J1829" s="1">
        <v>-9.1267794370651245E-2</v>
      </c>
      <c r="K1829" s="1">
        <v>4.2258736403610275E-2</v>
      </c>
      <c r="L1829" s="1">
        <v>3.7028465632955337E-2</v>
      </c>
      <c r="M1829" s="1">
        <v>4.0314741251618186E-2</v>
      </c>
      <c r="N1829" s="1">
        <v>-4.2243829840616174E-5</v>
      </c>
    </row>
    <row r="1830" spans="1:14" x14ac:dyDescent="0.35">
      <c r="A1830">
        <v>7820120</v>
      </c>
      <c r="B1830" t="s">
        <v>61</v>
      </c>
      <c r="C1830" t="s">
        <v>96</v>
      </c>
      <c r="D1830" t="s">
        <v>1110</v>
      </c>
      <c r="E1830" t="s">
        <v>1117</v>
      </c>
      <c r="F1830" s="6">
        <v>4.628558204119417E-4</v>
      </c>
      <c r="G1830" t="s">
        <v>798</v>
      </c>
      <c r="H1830" t="s">
        <v>1118</v>
      </c>
      <c r="I1830">
        <v>83.37</v>
      </c>
      <c r="J1830" s="1">
        <v>-1.8170583993196487E-2</v>
      </c>
      <c r="K1830" s="1">
        <v>3.7907891691738027E-2</v>
      </c>
      <c r="L1830" s="1">
        <v>4.045359870400371E-2</v>
      </c>
      <c r="M1830" s="1">
        <v>3.8602176128617868E-2</v>
      </c>
      <c r="N1830" s="1">
        <v>-8.410360561535055E-6</v>
      </c>
    </row>
    <row r="1831" spans="1:14" x14ac:dyDescent="0.35">
      <c r="A1831">
        <v>7820120</v>
      </c>
      <c r="B1831" t="s">
        <v>61</v>
      </c>
      <c r="C1831" t="s">
        <v>96</v>
      </c>
      <c r="D1831" t="s">
        <v>1110</v>
      </c>
      <c r="E1831" t="s">
        <v>1119</v>
      </c>
      <c r="F1831" s="6">
        <v>4.628558204119417E-4</v>
      </c>
      <c r="G1831" t="s">
        <v>1120</v>
      </c>
      <c r="H1831" t="s">
        <v>167</v>
      </c>
      <c r="I1831">
        <v>69.245000000000005</v>
      </c>
      <c r="J1831" s="1">
        <v>6.6782846115529537E-3</v>
      </c>
      <c r="K1831" s="1">
        <v>2.841934737329322E-2</v>
      </c>
      <c r="L1831" s="1">
        <v>4.1425595926868779E-2</v>
      </c>
      <c r="M1831" s="1">
        <v>3.2029621359982496E-2</v>
      </c>
      <c r="N1831" s="1">
        <v>3.0910829028247877E-6</v>
      </c>
    </row>
    <row r="1832" spans="1:14" x14ac:dyDescent="0.35">
      <c r="A1832">
        <v>7820120</v>
      </c>
      <c r="B1832" t="s">
        <v>61</v>
      </c>
      <c r="C1832" t="s">
        <v>96</v>
      </c>
      <c r="D1832" t="s">
        <v>1110</v>
      </c>
      <c r="E1832" t="s">
        <v>1121</v>
      </c>
      <c r="F1832" s="6">
        <v>9.2571164082388339E-4</v>
      </c>
      <c r="G1832" t="s">
        <v>246</v>
      </c>
      <c r="H1832" t="s">
        <v>856</v>
      </c>
      <c r="I1832">
        <v>85.394999999999996</v>
      </c>
      <c r="J1832" s="1">
        <v>5.5006518959999084E-2</v>
      </c>
      <c r="K1832" s="1">
        <v>7.0631798194862302E-2</v>
      </c>
      <c r="L1832" s="1">
        <v>8.4610043971302951E-2</v>
      </c>
      <c r="M1832" s="1">
        <v>7.9148345290442026E-2</v>
      </c>
      <c r="N1832" s="1">
        <v>5.0920174922470802E-5</v>
      </c>
    </row>
    <row r="1833" spans="1:14" x14ac:dyDescent="0.35">
      <c r="A1833">
        <v>7820120</v>
      </c>
      <c r="B1833" t="s">
        <v>61</v>
      </c>
      <c r="C1833" t="s">
        <v>96</v>
      </c>
      <c r="D1833" t="s">
        <v>1110</v>
      </c>
      <c r="E1833" t="s">
        <v>1122</v>
      </c>
      <c r="F1833" s="6">
        <v>2.3142791020597085E-4</v>
      </c>
      <c r="G1833" t="s">
        <v>359</v>
      </c>
      <c r="H1833" t="s">
        <v>1123</v>
      </c>
      <c r="I1833">
        <v>80.84</v>
      </c>
      <c r="J1833" s="1">
        <v>-4.8236466944217682E-2</v>
      </c>
      <c r="K1833" s="1">
        <v>1.7519092802591993E-2</v>
      </c>
      <c r="L1833" s="1">
        <v>1.9532515621383941E-2</v>
      </c>
      <c r="M1833" s="1">
        <v>1.8699375850904379E-2</v>
      </c>
      <c r="N1833" s="1">
        <v>-1.116326474061969E-5</v>
      </c>
    </row>
    <row r="1834" spans="1:14" x14ac:dyDescent="0.35">
      <c r="A1834">
        <v>7820120</v>
      </c>
      <c r="B1834" t="s">
        <v>61</v>
      </c>
      <c r="C1834" t="s">
        <v>96</v>
      </c>
      <c r="D1834" t="s">
        <v>1110</v>
      </c>
      <c r="E1834" t="s">
        <v>1124</v>
      </c>
      <c r="F1834" s="6">
        <v>6.9428373061791249E-4</v>
      </c>
      <c r="G1834" t="s">
        <v>227</v>
      </c>
      <c r="H1834" t="s">
        <v>405</v>
      </c>
      <c r="I1834">
        <v>89.965000000000003</v>
      </c>
      <c r="J1834" s="1">
        <v>-6.7613855004310608E-2</v>
      </c>
      <c r="K1834" s="1">
        <v>6.3874103216847944E-2</v>
      </c>
      <c r="L1834" s="1">
        <v>6.3526961351538999E-2</v>
      </c>
      <c r="M1834" s="1">
        <v>6.241610844194323E-2</v>
      </c>
      <c r="N1834" s="1">
        <v>-4.6943199493851378E-5</v>
      </c>
    </row>
    <row r="1835" spans="1:14" x14ac:dyDescent="0.35">
      <c r="A1835">
        <v>7820120</v>
      </c>
      <c r="B1835" t="s">
        <v>61</v>
      </c>
      <c r="C1835" t="s">
        <v>96</v>
      </c>
      <c r="D1835" t="s">
        <v>1110</v>
      </c>
      <c r="E1835" t="s">
        <v>485</v>
      </c>
      <c r="F1835" s="6">
        <v>4.628558204119417E-4</v>
      </c>
      <c r="G1835" t="s">
        <v>1039</v>
      </c>
      <c r="H1835" t="s">
        <v>444</v>
      </c>
      <c r="I1835">
        <v>83.330000000000013</v>
      </c>
      <c r="J1835" s="1">
        <v>3.4512709826231003E-2</v>
      </c>
      <c r="K1835" s="1">
        <v>3.4853043277019206E-2</v>
      </c>
      <c r="L1835" s="1">
        <v>4.2814163388104606E-2</v>
      </c>
      <c r="M1835" s="1">
        <v>3.8602176128617868E-2</v>
      </c>
      <c r="N1835" s="1">
        <v>1.5974408621259432E-5</v>
      </c>
    </row>
    <row r="1836" spans="1:14" x14ac:dyDescent="0.35">
      <c r="A1836">
        <v>7820120</v>
      </c>
      <c r="B1836" t="s">
        <v>61</v>
      </c>
      <c r="C1836" t="s">
        <v>96</v>
      </c>
      <c r="D1836" t="s">
        <v>1110</v>
      </c>
      <c r="E1836" t="s">
        <v>1125</v>
      </c>
      <c r="F1836" s="6">
        <v>1.6199953714417959E-3</v>
      </c>
      <c r="G1836" t="s">
        <v>670</v>
      </c>
      <c r="H1836" t="s">
        <v>239</v>
      </c>
      <c r="I1836">
        <v>81.41</v>
      </c>
      <c r="J1836" s="1">
        <v>-6.6250532865524292E-2</v>
      </c>
      <c r="K1836" s="1">
        <v>0.13559361258967831</v>
      </c>
      <c r="L1836" s="1">
        <v>0.14255959268687804</v>
      </c>
      <c r="M1836" s="1">
        <v>0.13186762570727895</v>
      </c>
      <c r="N1836" s="1">
        <v>-1.0732555659770194E-4</v>
      </c>
    </row>
    <row r="1837" spans="1:14" x14ac:dyDescent="0.35">
      <c r="A1837">
        <v>7820120</v>
      </c>
      <c r="B1837" t="s">
        <v>61</v>
      </c>
      <c r="C1837" t="s">
        <v>96</v>
      </c>
      <c r="D1837" t="s">
        <v>1110</v>
      </c>
      <c r="E1837" t="s">
        <v>1128</v>
      </c>
      <c r="F1837" s="6">
        <v>1.388567461235825E-3</v>
      </c>
      <c r="G1837" t="s">
        <v>730</v>
      </c>
      <c r="H1837" t="s">
        <v>215</v>
      </c>
      <c r="I1837">
        <v>84.064999999999998</v>
      </c>
      <c r="J1837" s="1">
        <v>2.0492151379585266E-2</v>
      </c>
      <c r="K1837" s="1">
        <v>0.11164082388336033</v>
      </c>
      <c r="L1837" s="1">
        <v>0.12941448738717889</v>
      </c>
      <c r="M1837" s="1">
        <v>0.11663966674380929</v>
      </c>
      <c r="N1837" s="1">
        <v>2.8454734616410921E-5</v>
      </c>
    </row>
    <row r="1838" spans="1:14" x14ac:dyDescent="0.35">
      <c r="A1838">
        <v>7820120</v>
      </c>
      <c r="B1838" t="s">
        <v>61</v>
      </c>
      <c r="C1838" t="s">
        <v>96</v>
      </c>
      <c r="D1838" t="s">
        <v>1110</v>
      </c>
      <c r="E1838" t="s">
        <v>1129</v>
      </c>
      <c r="F1838" s="6">
        <v>9.2571164082388339E-4</v>
      </c>
      <c r="G1838" t="s">
        <v>431</v>
      </c>
      <c r="H1838" t="s">
        <v>981</v>
      </c>
      <c r="I1838">
        <v>88.515000000000001</v>
      </c>
      <c r="J1838" s="1">
        <v>-4.5633710920810699E-2</v>
      </c>
      <c r="K1838" s="1">
        <v>7.905577412635964E-2</v>
      </c>
      <c r="L1838" s="1">
        <v>7.9333487618606813E-2</v>
      </c>
      <c r="M1838" s="1">
        <v>8.1925480212913682E-2</v>
      </c>
      <c r="N1838" s="1">
        <v>-4.224365741338644E-5</v>
      </c>
    </row>
    <row r="1839" spans="1:14" x14ac:dyDescent="0.35">
      <c r="A1839">
        <v>7820120</v>
      </c>
      <c r="B1839" t="s">
        <v>61</v>
      </c>
      <c r="C1839" t="s">
        <v>96</v>
      </c>
      <c r="D1839" t="s">
        <v>1110</v>
      </c>
      <c r="E1839" t="s">
        <v>1133</v>
      </c>
      <c r="F1839" s="6">
        <v>2.3142791020597085E-4</v>
      </c>
      <c r="G1839" t="s">
        <v>1134</v>
      </c>
      <c r="H1839" t="s">
        <v>441</v>
      </c>
      <c r="I1839">
        <v>81.62</v>
      </c>
      <c r="J1839" s="1">
        <v>4.0139827877283096E-2</v>
      </c>
      <c r="K1839" s="1">
        <v>1.4695672298079148E-2</v>
      </c>
      <c r="L1839" s="1">
        <v>2.1684795186299469E-2</v>
      </c>
      <c r="M1839" s="1">
        <v>1.8907659557565886E-2</v>
      </c>
      <c r="N1839" s="1">
        <v>9.2894764816669972E-6</v>
      </c>
    </row>
    <row r="1840" spans="1:14" x14ac:dyDescent="0.35">
      <c r="A1840">
        <v>7820120</v>
      </c>
      <c r="B1840" t="s">
        <v>61</v>
      </c>
      <c r="C1840" t="s">
        <v>96</v>
      </c>
      <c r="D1840" t="s">
        <v>1110</v>
      </c>
      <c r="E1840" t="s">
        <v>1135</v>
      </c>
      <c r="F1840" s="6">
        <v>6.9428373061791249E-4</v>
      </c>
      <c r="G1840" t="s">
        <v>863</v>
      </c>
      <c r="H1840" t="s">
        <v>206</v>
      </c>
      <c r="I1840">
        <v>84.84</v>
      </c>
      <c r="J1840" s="1">
        <v>9.7774893045425415E-2</v>
      </c>
      <c r="K1840" s="1">
        <v>4.2351307567692661E-2</v>
      </c>
      <c r="L1840" s="1">
        <v>6.9428373061791254E-2</v>
      </c>
      <c r="M1840" s="1">
        <v>5.8875262475184778E-2</v>
      </c>
      <c r="N1840" s="1">
        <v>6.7883517504345339E-5</v>
      </c>
    </row>
    <row r="1841" spans="1:14" x14ac:dyDescent="0.35">
      <c r="A1841">
        <v>7820120</v>
      </c>
      <c r="B1841" t="s">
        <v>61</v>
      </c>
      <c r="C1841" t="s">
        <v>96</v>
      </c>
      <c r="D1841" t="s">
        <v>1110</v>
      </c>
      <c r="E1841" t="s">
        <v>1136</v>
      </c>
      <c r="F1841" s="6">
        <v>2.3142791020597085E-4</v>
      </c>
      <c r="G1841" t="s">
        <v>718</v>
      </c>
      <c r="H1841" t="s">
        <v>998</v>
      </c>
      <c r="I1841">
        <v>75.074999999999989</v>
      </c>
      <c r="J1841" s="1">
        <v>-9.0234614908695221E-2</v>
      </c>
      <c r="K1841" s="1">
        <v>1.9486230039342745E-2</v>
      </c>
      <c r="L1841" s="1">
        <v>1.8768803517704234E-2</v>
      </c>
      <c r="M1841" s="1">
        <v>1.7380235703337445E-2</v>
      </c>
      <c r="N1841" s="1">
        <v>-2.0882808356559876E-5</v>
      </c>
    </row>
    <row r="1842" spans="1:14" x14ac:dyDescent="0.35">
      <c r="A1842">
        <v>7820120</v>
      </c>
      <c r="B1842" t="s">
        <v>61</v>
      </c>
      <c r="C1842" t="s">
        <v>96</v>
      </c>
      <c r="D1842" t="s">
        <v>1110</v>
      </c>
      <c r="E1842" t="s">
        <v>1137</v>
      </c>
      <c r="F1842" s="6">
        <v>1.388567461235825E-3</v>
      </c>
      <c r="G1842" t="s">
        <v>863</v>
      </c>
      <c r="H1842" t="s">
        <v>441</v>
      </c>
      <c r="I1842">
        <v>79.204999999999998</v>
      </c>
      <c r="J1842" s="1">
        <v>3.1138982623815536E-2</v>
      </c>
      <c r="K1842" s="1">
        <v>8.4702615135385323E-2</v>
      </c>
      <c r="L1842" s="1">
        <v>0.13010877111779681</v>
      </c>
      <c r="M1842" s="1">
        <v>0.10997453869230574</v>
      </c>
      <c r="N1842" s="1">
        <v>4.3238578047418005E-5</v>
      </c>
    </row>
    <row r="1843" spans="1:14" x14ac:dyDescent="0.35">
      <c r="A1843">
        <v>7820120</v>
      </c>
      <c r="B1843" t="s">
        <v>61</v>
      </c>
      <c r="C1843" t="s">
        <v>96</v>
      </c>
      <c r="D1843" t="s">
        <v>1110</v>
      </c>
      <c r="E1843" t="s">
        <v>1138</v>
      </c>
      <c r="F1843" s="6">
        <v>1.1571395510298543E-3</v>
      </c>
      <c r="G1843" t="s">
        <v>897</v>
      </c>
      <c r="H1843" t="s">
        <v>1010</v>
      </c>
      <c r="I1843">
        <v>78.27</v>
      </c>
      <c r="J1843" s="1">
        <v>-9.7375079989433289E-2</v>
      </c>
      <c r="K1843" s="1">
        <v>8.7479750057856978E-2</v>
      </c>
      <c r="L1843" s="1">
        <v>9.1529738486461468E-2</v>
      </c>
      <c r="M1843" s="1">
        <v>9.0604030376947253E-2</v>
      </c>
      <c r="N1843" s="1">
        <v>-1.1267655634046899E-4</v>
      </c>
    </row>
    <row r="1844" spans="1:14" x14ac:dyDescent="0.35">
      <c r="A1844">
        <v>7820120</v>
      </c>
      <c r="B1844" t="s">
        <v>61</v>
      </c>
      <c r="C1844" t="s">
        <v>96</v>
      </c>
      <c r="D1844" t="s">
        <v>2328</v>
      </c>
      <c r="E1844" t="s">
        <v>2688</v>
      </c>
      <c r="F1844" s="6">
        <v>2.3142791020597085E-4</v>
      </c>
      <c r="G1844" t="s">
        <v>1924</v>
      </c>
      <c r="H1844" t="s">
        <v>790</v>
      </c>
      <c r="I1844">
        <v>94.25</v>
      </c>
      <c r="J1844" s="1">
        <v>-6.8780943751335144E-2</v>
      </c>
      <c r="K1844" s="1">
        <v>2.2818791946308724E-2</v>
      </c>
      <c r="L1844" s="1">
        <v>2.0319370516084241E-2</v>
      </c>
      <c r="M1844" s="1">
        <v>2.1800508435140521E-2</v>
      </c>
      <c r="N1844" s="1">
        <v>-1.5917830074365922E-5</v>
      </c>
    </row>
    <row r="1845" spans="1:14" x14ac:dyDescent="0.35">
      <c r="A1845">
        <v>7820120</v>
      </c>
      <c r="B1845" t="s">
        <v>61</v>
      </c>
      <c r="C1845" t="s">
        <v>96</v>
      </c>
      <c r="D1845" t="s">
        <v>2328</v>
      </c>
      <c r="E1845" t="s">
        <v>2689</v>
      </c>
      <c r="F1845" s="6">
        <v>2.3142791020597085E-4</v>
      </c>
      <c r="G1845" t="s">
        <v>786</v>
      </c>
      <c r="H1845" t="s">
        <v>471</v>
      </c>
      <c r="I1845">
        <v>97.28</v>
      </c>
      <c r="J1845" s="1">
        <v>6.9418936967849731E-2</v>
      </c>
      <c r="K1845" s="1">
        <v>2.2541078454061562E-2</v>
      </c>
      <c r="L1845" s="1">
        <v>2.2679935200185145E-2</v>
      </c>
      <c r="M1845" s="1">
        <v>2.2517936369302896E-2</v>
      </c>
      <c r="N1845" s="1">
        <v>1.6065479511189479E-5</v>
      </c>
    </row>
    <row r="1846" spans="1:14" x14ac:dyDescent="0.35">
      <c r="A1846">
        <v>7820120</v>
      </c>
      <c r="B1846" t="s">
        <v>61</v>
      </c>
      <c r="C1846" t="s">
        <v>96</v>
      </c>
      <c r="D1846" t="s">
        <v>1905</v>
      </c>
      <c r="E1846" t="s">
        <v>1906</v>
      </c>
      <c r="F1846" s="6">
        <v>6.9428373061791249E-4</v>
      </c>
      <c r="G1846" t="s">
        <v>158</v>
      </c>
      <c r="H1846" t="s">
        <v>239</v>
      </c>
      <c r="I1846">
        <v>80.12</v>
      </c>
      <c r="J1846" s="1">
        <v>2.274247445166111E-2</v>
      </c>
      <c r="K1846" s="1">
        <v>4.2767877806063413E-2</v>
      </c>
      <c r="L1846" s="1">
        <v>6.1096968294376303E-2</v>
      </c>
      <c r="M1846" s="1">
        <v>5.5612125763101893E-2</v>
      </c>
      <c r="N1846" s="1">
        <v>1.5789730005781838E-5</v>
      </c>
    </row>
    <row r="1847" spans="1:14" x14ac:dyDescent="0.35">
      <c r="A1847">
        <v>7820120</v>
      </c>
      <c r="B1847" t="s">
        <v>61</v>
      </c>
      <c r="C1847" t="s">
        <v>96</v>
      </c>
      <c r="D1847" t="s">
        <v>1905</v>
      </c>
      <c r="E1847" t="s">
        <v>1907</v>
      </c>
      <c r="F1847" s="6">
        <v>2.3142791020597085E-4</v>
      </c>
      <c r="G1847" t="s">
        <v>1908</v>
      </c>
      <c r="H1847" t="s">
        <v>1533</v>
      </c>
      <c r="I1847">
        <v>56.059999999999995</v>
      </c>
      <c r="J1847" s="1">
        <v>-0.10618874430656433</v>
      </c>
      <c r="K1847" s="1">
        <v>7.151122425364499E-3</v>
      </c>
      <c r="L1847" s="1">
        <v>1.5991668595232586E-2</v>
      </c>
      <c r="M1847" s="1">
        <v>1.2983105409423998E-2</v>
      </c>
      <c r="N1847" s="1">
        <v>-2.4575039182264368E-5</v>
      </c>
    </row>
    <row r="1848" spans="1:14" x14ac:dyDescent="0.35">
      <c r="A1848">
        <v>7820120</v>
      </c>
      <c r="B1848" t="s">
        <v>61</v>
      </c>
      <c r="C1848" t="s">
        <v>96</v>
      </c>
      <c r="D1848" t="s">
        <v>1905</v>
      </c>
      <c r="E1848" t="s">
        <v>2690</v>
      </c>
      <c r="F1848" s="6">
        <v>2.3142791020597085E-4</v>
      </c>
      <c r="G1848" t="s">
        <v>2691</v>
      </c>
      <c r="H1848" t="s">
        <v>901</v>
      </c>
      <c r="I1848">
        <v>78.64</v>
      </c>
      <c r="J1848" s="1">
        <v>8.2432247698307037E-2</v>
      </c>
      <c r="K1848" s="1">
        <v>1.4533672760934969E-2</v>
      </c>
      <c r="L1848" s="1">
        <v>2.0967368664660958E-2</v>
      </c>
      <c r="M1848" s="1">
        <v>1.8190233389058341E-2</v>
      </c>
      <c r="N1848" s="1">
        <v>1.9077122818400148E-5</v>
      </c>
    </row>
    <row r="1849" spans="1:14" x14ac:dyDescent="0.35">
      <c r="A1849">
        <v>7820120</v>
      </c>
      <c r="B1849" t="s">
        <v>61</v>
      </c>
      <c r="C1849" t="s">
        <v>96</v>
      </c>
      <c r="D1849" t="s">
        <v>1905</v>
      </c>
      <c r="E1849" t="s">
        <v>2692</v>
      </c>
      <c r="F1849" s="6">
        <v>1.1571395510298543E-3</v>
      </c>
      <c r="G1849" t="s">
        <v>388</v>
      </c>
      <c r="H1849" t="s">
        <v>170</v>
      </c>
      <c r="I1849">
        <v>74.474999999999994</v>
      </c>
      <c r="J1849" s="1">
        <v>7.3183134198188782E-2</v>
      </c>
      <c r="K1849" s="1">
        <v>5.774126359638973E-2</v>
      </c>
      <c r="L1849" s="1">
        <v>0.1079611201110854</v>
      </c>
      <c r="M1849" s="1">
        <v>8.6206896551724144E-2</v>
      </c>
      <c r="N1849" s="1">
        <v>8.468309904904974E-5</v>
      </c>
    </row>
    <row r="1850" spans="1:14" x14ac:dyDescent="0.35">
      <c r="A1850">
        <v>7820120</v>
      </c>
      <c r="B1850" t="s">
        <v>61</v>
      </c>
      <c r="C1850" t="s">
        <v>96</v>
      </c>
      <c r="D1850" t="s">
        <v>1905</v>
      </c>
      <c r="E1850" t="s">
        <v>1909</v>
      </c>
      <c r="F1850" s="6">
        <v>4.628558204119417E-4</v>
      </c>
      <c r="G1850" t="s">
        <v>175</v>
      </c>
      <c r="H1850" t="s">
        <v>1696</v>
      </c>
      <c r="I1850">
        <v>59.929999999999993</v>
      </c>
      <c r="J1850" s="1">
        <v>-6.8885780870914459E-2</v>
      </c>
      <c r="K1850" s="1">
        <v>1.6246239296459155E-2</v>
      </c>
      <c r="L1850" s="1">
        <v>3.3418190233742193E-2</v>
      </c>
      <c r="M1850" s="1">
        <v>2.7725064348937241E-2</v>
      </c>
      <c r="N1850" s="1">
        <v>-3.1884184619724349E-5</v>
      </c>
    </row>
    <row r="1851" spans="1:14" x14ac:dyDescent="0.35">
      <c r="A1851">
        <v>7820120</v>
      </c>
      <c r="B1851" t="s">
        <v>61</v>
      </c>
      <c r="C1851" t="s">
        <v>96</v>
      </c>
      <c r="D1851" t="s">
        <v>1905</v>
      </c>
      <c r="E1851" t="s">
        <v>1910</v>
      </c>
      <c r="F1851" s="6">
        <v>6.9428373061791249E-4</v>
      </c>
      <c r="G1851" t="s">
        <v>614</v>
      </c>
      <c r="H1851" t="s">
        <v>760</v>
      </c>
      <c r="I1851">
        <v>51.185000000000002</v>
      </c>
      <c r="J1851" s="1">
        <v>-0.10385126620531082</v>
      </c>
      <c r="K1851" s="1">
        <v>2.4647072436935893E-2</v>
      </c>
      <c r="L1851" s="1">
        <v>5.3668132376764634E-2</v>
      </c>
      <c r="M1851" s="1">
        <v>3.5616754851002463E-2</v>
      </c>
      <c r="N1851" s="1">
        <v>-7.2102244530417137E-5</v>
      </c>
    </row>
    <row r="1852" spans="1:14" x14ac:dyDescent="0.35">
      <c r="A1852">
        <v>7820120</v>
      </c>
      <c r="B1852" t="s">
        <v>61</v>
      </c>
      <c r="C1852" t="s">
        <v>96</v>
      </c>
      <c r="D1852" t="s">
        <v>1905</v>
      </c>
      <c r="E1852" t="s">
        <v>2693</v>
      </c>
      <c r="F1852" s="6">
        <v>2.3142791020597085E-4</v>
      </c>
      <c r="G1852" t="s">
        <v>373</v>
      </c>
      <c r="H1852" t="s">
        <v>1309</v>
      </c>
      <c r="I1852">
        <v>85.89500000000001</v>
      </c>
      <c r="J1852" s="1">
        <v>0.13208119571208954</v>
      </c>
      <c r="K1852" s="1">
        <v>1.9439944457301551E-2</v>
      </c>
      <c r="L1852" s="1">
        <v>2.3003934274473503E-2</v>
      </c>
      <c r="M1852" s="1">
        <v>1.9879657839823862E-2</v>
      </c>
      <c r="N1852" s="1">
        <v>3.056727510115472E-5</v>
      </c>
    </row>
    <row r="1853" spans="1:14" x14ac:dyDescent="0.35">
      <c r="A1853">
        <v>7820120</v>
      </c>
      <c r="B1853" t="s">
        <v>61</v>
      </c>
      <c r="C1853" t="s">
        <v>96</v>
      </c>
      <c r="D1853" t="s">
        <v>1905</v>
      </c>
      <c r="E1853" t="s">
        <v>2694</v>
      </c>
      <c r="F1853" s="6">
        <v>2.3142791020597085E-4</v>
      </c>
      <c r="G1853" t="s">
        <v>905</v>
      </c>
      <c r="H1853" t="s">
        <v>1962</v>
      </c>
      <c r="I1853">
        <v>70.155000000000001</v>
      </c>
      <c r="J1853" s="1">
        <v>6.2295473180711269E-3</v>
      </c>
      <c r="K1853" s="1">
        <v>1.1733395047442722E-2</v>
      </c>
      <c r="L1853" s="1">
        <v>1.9949085859754689E-2</v>
      </c>
      <c r="M1853" s="1">
        <v>1.6246238590197221E-2</v>
      </c>
      <c r="N1853" s="1">
        <v>1.4416911173504114E-6</v>
      </c>
    </row>
    <row r="1854" spans="1:14" x14ac:dyDescent="0.35">
      <c r="A1854">
        <v>7820120</v>
      </c>
      <c r="B1854" t="s">
        <v>61</v>
      </c>
      <c r="C1854" t="s">
        <v>96</v>
      </c>
      <c r="D1854" t="s">
        <v>1905</v>
      </c>
      <c r="E1854" t="s">
        <v>1912</v>
      </c>
      <c r="F1854" s="6">
        <v>4.628558204119417E-4</v>
      </c>
      <c r="G1854" t="s">
        <v>816</v>
      </c>
      <c r="H1854" t="s">
        <v>715</v>
      </c>
      <c r="I1854">
        <v>78.954999999999998</v>
      </c>
      <c r="J1854" s="1">
        <v>-7.9123705625534058E-2</v>
      </c>
      <c r="K1854" s="1">
        <v>3.725989354316131E-2</v>
      </c>
      <c r="L1854" s="1">
        <v>3.7121036797037724E-2</v>
      </c>
      <c r="M1854" s="1">
        <v>3.6611894688322655E-2</v>
      </c>
      <c r="N1854" s="1">
        <v>-3.6622867681339534E-5</v>
      </c>
    </row>
    <row r="1855" spans="1:14" x14ac:dyDescent="0.35">
      <c r="A1855">
        <v>7820120</v>
      </c>
      <c r="B1855" t="s">
        <v>61</v>
      </c>
      <c r="C1855" t="s">
        <v>96</v>
      </c>
      <c r="D1855" t="s">
        <v>1905</v>
      </c>
      <c r="E1855" t="s">
        <v>1913</v>
      </c>
      <c r="F1855" s="6">
        <v>6.9428373061791249E-4</v>
      </c>
      <c r="G1855" t="s">
        <v>800</v>
      </c>
      <c r="H1855" t="s">
        <v>1914</v>
      </c>
      <c r="I1855">
        <v>71.034999999999997</v>
      </c>
      <c r="J1855" s="1">
        <v>-8.9024670422077179E-2</v>
      </c>
      <c r="K1855" s="1">
        <v>3.3533904188845172E-2</v>
      </c>
      <c r="L1855" s="1">
        <v>5.3251562138393889E-2</v>
      </c>
      <c r="M1855" s="1">
        <v>4.9363572187540679E-2</v>
      </c>
      <c r="N1855" s="1">
        <v>-6.1808380297669876E-5</v>
      </c>
    </row>
    <row r="1856" spans="1:14" x14ac:dyDescent="0.35">
      <c r="A1856">
        <v>7820120</v>
      </c>
      <c r="B1856" t="s">
        <v>61</v>
      </c>
      <c r="C1856" t="s">
        <v>96</v>
      </c>
      <c r="D1856" t="s">
        <v>1905</v>
      </c>
      <c r="E1856" t="s">
        <v>1916</v>
      </c>
      <c r="F1856" s="6">
        <v>9.2571164082388339E-4</v>
      </c>
      <c r="G1856" t="s">
        <v>1362</v>
      </c>
      <c r="H1856" t="s">
        <v>359</v>
      </c>
      <c r="I1856">
        <v>70.204999999999998</v>
      </c>
      <c r="J1856" s="1">
        <v>-6.5102152526378632E-2</v>
      </c>
      <c r="K1856" s="1">
        <v>4.906271696366582E-2</v>
      </c>
      <c r="L1856" s="1">
        <v>7.0076371210367971E-2</v>
      </c>
      <c r="M1856" s="1">
        <v>6.4984954360788882E-2</v>
      </c>
      <c r="N1856" s="1">
        <v>-6.0265820436360688E-5</v>
      </c>
    </row>
    <row r="1857" spans="1:14" x14ac:dyDescent="0.35">
      <c r="A1857">
        <v>7820120</v>
      </c>
      <c r="B1857" t="s">
        <v>61</v>
      </c>
      <c r="C1857" t="s">
        <v>96</v>
      </c>
      <c r="D1857" t="s">
        <v>2695</v>
      </c>
      <c r="E1857" t="s">
        <v>2696</v>
      </c>
      <c r="F1857" s="6">
        <v>2.3142791020597085E-4</v>
      </c>
      <c r="G1857" t="s">
        <v>1687</v>
      </c>
      <c r="H1857" t="s">
        <v>1185</v>
      </c>
      <c r="I1857">
        <v>76.05</v>
      </c>
      <c r="J1857" s="1">
        <v>4.7297779470682144E-2</v>
      </c>
      <c r="K1857" s="1">
        <v>1.1594538301319139E-2</v>
      </c>
      <c r="L1857" s="1">
        <v>1.897708863688961E-2</v>
      </c>
      <c r="M1857" s="1">
        <v>1.7588521175653786E-2</v>
      </c>
      <c r="N1857" s="1">
        <v>1.0946026260282839E-5</v>
      </c>
    </row>
    <row r="1858" spans="1:14" x14ac:dyDescent="0.35">
      <c r="A1858">
        <v>7820120</v>
      </c>
      <c r="B1858" t="s">
        <v>61</v>
      </c>
      <c r="C1858" t="s">
        <v>96</v>
      </c>
      <c r="D1858" t="s">
        <v>305</v>
      </c>
      <c r="E1858" t="s">
        <v>620</v>
      </c>
      <c r="F1858" s="6">
        <v>6.9428373061791249E-4</v>
      </c>
      <c r="G1858" t="s">
        <v>621</v>
      </c>
      <c r="H1858" t="s">
        <v>622</v>
      </c>
      <c r="I1858">
        <v>67.290000000000006</v>
      </c>
      <c r="J1858" s="1">
        <v>-8.1567831337451935E-2</v>
      </c>
      <c r="K1858" s="1">
        <v>2.6521638509604258E-2</v>
      </c>
      <c r="L1858" s="1">
        <v>5.2348993288590606E-2</v>
      </c>
      <c r="M1858" s="1">
        <v>4.6725297189371309E-2</v>
      </c>
      <c r="N1858" s="1">
        <v>-5.6631218239378799E-5</v>
      </c>
    </row>
    <row r="1859" spans="1:14" x14ac:dyDescent="0.35">
      <c r="A1859">
        <v>7820120</v>
      </c>
      <c r="B1859" t="s">
        <v>61</v>
      </c>
      <c r="C1859" t="s">
        <v>96</v>
      </c>
      <c r="D1859" t="s">
        <v>305</v>
      </c>
      <c r="E1859" t="s">
        <v>1770</v>
      </c>
      <c r="F1859" s="6">
        <v>1.388567461235825E-3</v>
      </c>
      <c r="G1859" t="s">
        <v>1503</v>
      </c>
      <c r="H1859" t="s">
        <v>185</v>
      </c>
      <c r="I1859">
        <v>72.44</v>
      </c>
      <c r="J1859" s="1">
        <v>6.0102827847003937E-2</v>
      </c>
      <c r="K1859" s="1">
        <v>8.3175190928025916E-2</v>
      </c>
      <c r="L1859" s="1">
        <v>0.12996991437167321</v>
      </c>
      <c r="M1859" s="1">
        <v>0.1008099955669351</v>
      </c>
      <c r="N1859" s="1">
        <v>8.3456831076608108E-5</v>
      </c>
    </row>
    <row r="1860" spans="1:14" x14ac:dyDescent="0.35">
      <c r="A1860">
        <v>7820120</v>
      </c>
      <c r="B1860" t="s">
        <v>61</v>
      </c>
      <c r="C1860" t="s">
        <v>96</v>
      </c>
      <c r="D1860" t="s">
        <v>305</v>
      </c>
      <c r="E1860" t="s">
        <v>736</v>
      </c>
      <c r="F1860" s="6">
        <v>2.3142791020597086E-3</v>
      </c>
      <c r="G1860" t="s">
        <v>288</v>
      </c>
      <c r="H1860" t="s">
        <v>170</v>
      </c>
      <c r="I1860">
        <v>75.634999999999991</v>
      </c>
      <c r="J1860" s="1">
        <v>9.1525711119174957E-2</v>
      </c>
      <c r="K1860" s="1">
        <v>0.10691969451515854</v>
      </c>
      <c r="L1860" s="1">
        <v>0.2159222402221708</v>
      </c>
      <c r="M1860" s="1">
        <v>0.17519092096330061</v>
      </c>
      <c r="N1860" s="1">
        <v>2.118160405442605E-4</v>
      </c>
    </row>
    <row r="1861" spans="1:14" x14ac:dyDescent="0.35">
      <c r="A1861">
        <v>7820120</v>
      </c>
      <c r="B1861" t="s">
        <v>61</v>
      </c>
      <c r="C1861" t="s">
        <v>96</v>
      </c>
      <c r="D1861" t="s">
        <v>305</v>
      </c>
      <c r="E1861" t="s">
        <v>623</v>
      </c>
      <c r="F1861" s="6">
        <v>1.1571395510298543E-3</v>
      </c>
      <c r="G1861" t="s">
        <v>353</v>
      </c>
      <c r="H1861" t="s">
        <v>327</v>
      </c>
      <c r="I1861">
        <v>70.355000000000004</v>
      </c>
      <c r="J1861" s="1">
        <v>-2.3391464725136757E-2</v>
      </c>
      <c r="K1861" s="1">
        <v>4.7905577412635965E-2</v>
      </c>
      <c r="L1861" s="1">
        <v>9.3612589678315219E-2</v>
      </c>
      <c r="M1861" s="1">
        <v>8.1346913968708426E-2</v>
      </c>
      <c r="N1861" s="1">
        <v>-2.706718898997542E-5</v>
      </c>
    </row>
    <row r="1862" spans="1:14" x14ac:dyDescent="0.35">
      <c r="A1862">
        <v>7820120</v>
      </c>
      <c r="B1862" t="s">
        <v>61</v>
      </c>
      <c r="C1862" t="s">
        <v>96</v>
      </c>
      <c r="D1862" t="s">
        <v>305</v>
      </c>
      <c r="E1862" t="s">
        <v>737</v>
      </c>
      <c r="F1862" s="6">
        <v>1.8514232816477668E-3</v>
      </c>
      <c r="G1862" t="s">
        <v>336</v>
      </c>
      <c r="H1862" t="s">
        <v>628</v>
      </c>
      <c r="I1862">
        <v>70.16</v>
      </c>
      <c r="J1862" s="1">
        <v>1.2875888496637344E-2</v>
      </c>
      <c r="K1862" s="1">
        <v>7.127979634343902E-2</v>
      </c>
      <c r="L1862" s="1">
        <v>0.15514927100208284</v>
      </c>
      <c r="M1862" s="1">
        <v>0.12996990872157776</v>
      </c>
      <c r="N1862" s="1">
        <v>2.3838719734575044E-5</v>
      </c>
    </row>
    <row r="1863" spans="1:14" x14ac:dyDescent="0.35">
      <c r="A1863">
        <v>7820120</v>
      </c>
      <c r="B1863" t="s">
        <v>61</v>
      </c>
      <c r="C1863" t="s">
        <v>96</v>
      </c>
      <c r="D1863" t="s">
        <v>305</v>
      </c>
      <c r="E1863" t="s">
        <v>738</v>
      </c>
      <c r="F1863" s="6">
        <v>9.2571164082388339E-4</v>
      </c>
      <c r="G1863" t="s">
        <v>739</v>
      </c>
      <c r="H1863" t="s">
        <v>188</v>
      </c>
      <c r="I1863">
        <v>62.184999999999995</v>
      </c>
      <c r="J1863" s="1">
        <v>-8.9100755751132965E-2</v>
      </c>
      <c r="K1863" s="1">
        <v>3.3047905577412641E-2</v>
      </c>
      <c r="L1863" s="1">
        <v>6.9058088405461696E-2</v>
      </c>
      <c r="M1863" s="1">
        <v>5.7579264765507482E-2</v>
      </c>
      <c r="N1863" s="1">
        <v>-8.2481606805029359E-5</v>
      </c>
    </row>
    <row r="1864" spans="1:14" x14ac:dyDescent="0.35">
      <c r="A1864">
        <v>7820120</v>
      </c>
      <c r="B1864" t="s">
        <v>61</v>
      </c>
      <c r="C1864" t="s">
        <v>96</v>
      </c>
      <c r="D1864" t="s">
        <v>305</v>
      </c>
      <c r="E1864" t="s">
        <v>740</v>
      </c>
      <c r="F1864" s="6">
        <v>2.0828511918537375E-3</v>
      </c>
      <c r="G1864" t="s">
        <v>336</v>
      </c>
      <c r="H1864" t="s">
        <v>741</v>
      </c>
      <c r="I1864">
        <v>70.914999999999992</v>
      </c>
      <c r="J1864" s="1">
        <v>1.9454747438430786E-2</v>
      </c>
      <c r="K1864" s="1">
        <v>8.0189770886368889E-2</v>
      </c>
      <c r="L1864" s="1">
        <v>0.18141633881046051</v>
      </c>
      <c r="M1864" s="1">
        <v>0.14788243462161535</v>
      </c>
      <c r="N1864" s="1">
        <v>4.0521343889349011E-5</v>
      </c>
    </row>
    <row r="1865" spans="1:14" x14ac:dyDescent="0.35">
      <c r="A1865">
        <v>7820120</v>
      </c>
      <c r="B1865" t="s">
        <v>61</v>
      </c>
      <c r="C1865" t="s">
        <v>96</v>
      </c>
      <c r="D1865" t="s">
        <v>305</v>
      </c>
      <c r="E1865" t="s">
        <v>742</v>
      </c>
      <c r="F1865" s="6">
        <v>4.628558204119417E-4</v>
      </c>
      <c r="G1865" t="s">
        <v>452</v>
      </c>
      <c r="H1865" t="s">
        <v>743</v>
      </c>
      <c r="I1865">
        <v>80.545000000000002</v>
      </c>
      <c r="J1865" s="1">
        <v>0.1537395566701889</v>
      </c>
      <c r="K1865" s="1">
        <v>2.3374218930803055E-2</v>
      </c>
      <c r="L1865" s="1">
        <v>4.5776440638741034E-2</v>
      </c>
      <c r="M1865" s="1">
        <v>3.7306178418940565E-2</v>
      </c>
      <c r="N1865" s="1">
        <v>7.1159248632348489E-5</v>
      </c>
    </row>
    <row r="1866" spans="1:14" x14ac:dyDescent="0.35">
      <c r="A1866">
        <v>7820120</v>
      </c>
      <c r="B1866" t="s">
        <v>61</v>
      </c>
      <c r="C1866" t="s">
        <v>96</v>
      </c>
      <c r="D1866" t="s">
        <v>305</v>
      </c>
      <c r="E1866" t="s">
        <v>744</v>
      </c>
      <c r="F1866" s="6">
        <v>1.1571395510298543E-3</v>
      </c>
      <c r="G1866" t="s">
        <v>745</v>
      </c>
      <c r="H1866" t="s">
        <v>619</v>
      </c>
      <c r="I1866">
        <v>59.844999999999999</v>
      </c>
      <c r="J1866" s="1">
        <v>-4.9249075353145599E-2</v>
      </c>
      <c r="K1866" s="1">
        <v>4.0499884286044903E-2</v>
      </c>
      <c r="L1866" s="1">
        <v>9.1645452441564468E-2</v>
      </c>
      <c r="M1866" s="1">
        <v>6.9196944268757873E-2</v>
      </c>
      <c r="N1866" s="1">
        <v>-5.6988052942774361E-5</v>
      </c>
    </row>
    <row r="1867" spans="1:14" x14ac:dyDescent="0.35">
      <c r="A1867">
        <v>7820120</v>
      </c>
      <c r="B1867" t="s">
        <v>61</v>
      </c>
      <c r="C1867" t="s">
        <v>96</v>
      </c>
      <c r="D1867" t="s">
        <v>305</v>
      </c>
      <c r="E1867" t="s">
        <v>932</v>
      </c>
      <c r="F1867" s="6">
        <v>2.77713492247165E-3</v>
      </c>
      <c r="G1867" t="s">
        <v>769</v>
      </c>
      <c r="H1867" t="s">
        <v>373</v>
      </c>
      <c r="I1867">
        <v>73.89</v>
      </c>
      <c r="J1867" s="1">
        <v>2.1686194464564323E-2</v>
      </c>
      <c r="K1867" s="1">
        <v>0.13024762786392038</v>
      </c>
      <c r="L1867" s="1">
        <v>0.23327933348761859</v>
      </c>
      <c r="M1867" s="1">
        <v>0.20523027500822652</v>
      </c>
      <c r="N1867" s="1">
        <v>6.0225487983052966E-5</v>
      </c>
    </row>
    <row r="1868" spans="1:14" x14ac:dyDescent="0.35">
      <c r="A1868">
        <v>7820120</v>
      </c>
      <c r="B1868" t="s">
        <v>61</v>
      </c>
      <c r="C1868" t="s">
        <v>96</v>
      </c>
      <c r="D1868" t="s">
        <v>305</v>
      </c>
      <c r="E1868" t="s">
        <v>746</v>
      </c>
      <c r="F1868" s="6">
        <v>9.2571164082388339E-4</v>
      </c>
      <c r="G1868" t="s">
        <v>747</v>
      </c>
      <c r="H1868" t="s">
        <v>748</v>
      </c>
      <c r="I1868">
        <v>74.089999999999989</v>
      </c>
      <c r="J1868" s="1">
        <v>3.316870704293251E-2</v>
      </c>
      <c r="K1868" s="1">
        <v>4.5267299236287896E-2</v>
      </c>
      <c r="L1868" s="1">
        <v>7.8685489470030082E-2</v>
      </c>
      <c r="M1868" s="1">
        <v>6.8687800924084413E-2</v>
      </c>
      <c r="N1868" s="1">
        <v>3.0704658220719753E-5</v>
      </c>
    </row>
    <row r="1869" spans="1:14" x14ac:dyDescent="0.35">
      <c r="A1869">
        <v>7820120</v>
      </c>
      <c r="B1869" t="s">
        <v>61</v>
      </c>
      <c r="C1869" t="s">
        <v>96</v>
      </c>
      <c r="D1869" t="s">
        <v>305</v>
      </c>
      <c r="E1869" t="s">
        <v>749</v>
      </c>
      <c r="F1869" s="6">
        <v>1.1571395510298543E-3</v>
      </c>
      <c r="G1869" t="s">
        <v>750</v>
      </c>
      <c r="H1869" t="s">
        <v>751</v>
      </c>
      <c r="I1869">
        <v>55.419999999999995</v>
      </c>
      <c r="J1869" s="1">
        <v>-9.4249092042446136E-2</v>
      </c>
      <c r="K1869" s="1">
        <v>2.9275630641055313E-2</v>
      </c>
      <c r="L1869" s="1">
        <v>8.0536912751677847E-2</v>
      </c>
      <c r="M1869" s="1">
        <v>6.4105532892708761E-2</v>
      </c>
      <c r="N1869" s="1">
        <v>-1.0905935205096753E-4</v>
      </c>
    </row>
    <row r="1870" spans="1:14" x14ac:dyDescent="0.35">
      <c r="A1870">
        <v>7820120</v>
      </c>
      <c r="B1870" t="s">
        <v>61</v>
      </c>
      <c r="C1870" t="s">
        <v>96</v>
      </c>
      <c r="D1870" t="s">
        <v>305</v>
      </c>
      <c r="E1870" t="s">
        <v>1771</v>
      </c>
      <c r="F1870" s="6">
        <v>1.6199953714417959E-3</v>
      </c>
      <c r="G1870" t="s">
        <v>892</v>
      </c>
      <c r="H1870" t="s">
        <v>173</v>
      </c>
      <c r="I1870">
        <v>63.215000000000003</v>
      </c>
      <c r="J1870" s="1">
        <v>-5.5038660764694214E-2</v>
      </c>
      <c r="K1870" s="1">
        <v>6.6581809766257813E-2</v>
      </c>
      <c r="L1870" s="1">
        <v>0.12441564452672992</v>
      </c>
      <c r="M1870" s="1">
        <v>0.10238370871107988</v>
      </c>
      <c r="N1870" s="1">
        <v>-8.9162375689159806E-5</v>
      </c>
    </row>
    <row r="1871" spans="1:14" x14ac:dyDescent="0.35">
      <c r="A1871">
        <v>7820120</v>
      </c>
      <c r="B1871" t="s">
        <v>61</v>
      </c>
      <c r="C1871" t="s">
        <v>96</v>
      </c>
      <c r="D1871" t="s">
        <v>305</v>
      </c>
      <c r="E1871" t="s">
        <v>440</v>
      </c>
      <c r="F1871" s="6">
        <v>3.2399907428835918E-3</v>
      </c>
      <c r="G1871" t="s">
        <v>1756</v>
      </c>
      <c r="H1871" t="s">
        <v>167</v>
      </c>
      <c r="I1871">
        <v>76.724999999999994</v>
      </c>
      <c r="J1871" s="1">
        <v>2.894878014922142E-2</v>
      </c>
      <c r="K1871" s="1">
        <v>0.16135153899560287</v>
      </c>
      <c r="L1871" s="1">
        <v>0.28997917148808144</v>
      </c>
      <c r="M1871" s="1">
        <v>0.24850728009150444</v>
      </c>
      <c r="N1871" s="1">
        <v>9.3793779701249679E-5</v>
      </c>
    </row>
    <row r="1872" spans="1:14" x14ac:dyDescent="0.35">
      <c r="A1872">
        <v>7820120</v>
      </c>
      <c r="B1872" t="s">
        <v>61</v>
      </c>
      <c r="C1872" t="s">
        <v>96</v>
      </c>
      <c r="D1872" t="s">
        <v>305</v>
      </c>
      <c r="E1872" t="s">
        <v>752</v>
      </c>
      <c r="F1872" s="6">
        <v>2.77713492247165E-3</v>
      </c>
      <c r="G1872" t="s">
        <v>201</v>
      </c>
      <c r="H1872" t="s">
        <v>191</v>
      </c>
      <c r="I1872">
        <v>68.42</v>
      </c>
      <c r="J1872" s="1">
        <v>0</v>
      </c>
      <c r="K1872" s="1">
        <v>0.14829900485998609</v>
      </c>
      <c r="L1872" s="1">
        <v>0.18995602869706088</v>
      </c>
      <c r="M1872" s="1">
        <v>0.19356629562113081</v>
      </c>
      <c r="N1872" s="1">
        <v>0</v>
      </c>
    </row>
    <row r="1873" spans="1:14" x14ac:dyDescent="0.35">
      <c r="A1873">
        <v>7820120</v>
      </c>
      <c r="B1873" t="s">
        <v>61</v>
      </c>
      <c r="C1873" t="s">
        <v>96</v>
      </c>
      <c r="D1873" t="s">
        <v>305</v>
      </c>
      <c r="E1873" t="s">
        <v>1772</v>
      </c>
      <c r="F1873" s="6">
        <v>1.6199953714417959E-3</v>
      </c>
      <c r="G1873" t="s">
        <v>545</v>
      </c>
      <c r="H1873" t="s">
        <v>155</v>
      </c>
      <c r="I1873">
        <v>74.460000000000008</v>
      </c>
      <c r="J1873" s="1">
        <v>3.3903516829013824E-2</v>
      </c>
      <c r="K1873" s="1">
        <v>7.2899791714880813E-2</v>
      </c>
      <c r="L1873" s="1">
        <v>0.14385558898403147</v>
      </c>
      <c r="M1873" s="1">
        <v>0.1206896551724138</v>
      </c>
      <c r="N1873" s="1">
        <v>5.4923540338601427E-5</v>
      </c>
    </row>
    <row r="1874" spans="1:14" x14ac:dyDescent="0.35">
      <c r="A1874">
        <v>7820120</v>
      </c>
      <c r="B1874" t="s">
        <v>61</v>
      </c>
      <c r="C1874" t="s">
        <v>96</v>
      </c>
      <c r="D1874" t="s">
        <v>305</v>
      </c>
      <c r="E1874" t="s">
        <v>1773</v>
      </c>
      <c r="F1874" s="6">
        <v>4.628558204119417E-4</v>
      </c>
      <c r="G1874" t="s">
        <v>201</v>
      </c>
      <c r="H1874" t="s">
        <v>1484</v>
      </c>
      <c r="I1874">
        <v>65.865000000000009</v>
      </c>
      <c r="J1874" s="1">
        <v>-0.14334061741828918</v>
      </c>
      <c r="K1874" s="1">
        <v>2.4716500809997686E-2</v>
      </c>
      <c r="L1874" s="1">
        <v>3.0594769729229344E-2</v>
      </c>
      <c r="M1874" s="1">
        <v>3.0502199271408889E-2</v>
      </c>
      <c r="N1874" s="1">
        <v>-6.6346039073496505E-5</v>
      </c>
    </row>
    <row r="1875" spans="1:14" x14ac:dyDescent="0.35">
      <c r="A1875">
        <v>7820120</v>
      </c>
      <c r="B1875" t="s">
        <v>61</v>
      </c>
      <c r="C1875" t="s">
        <v>96</v>
      </c>
      <c r="D1875" t="s">
        <v>305</v>
      </c>
      <c r="E1875" t="s">
        <v>753</v>
      </c>
      <c r="F1875" s="6">
        <v>6.9428373061791249E-4</v>
      </c>
      <c r="G1875" t="s">
        <v>754</v>
      </c>
      <c r="H1875" t="s">
        <v>233</v>
      </c>
      <c r="I1875">
        <v>71.7</v>
      </c>
      <c r="J1875" s="1">
        <v>2.377132885158062E-2</v>
      </c>
      <c r="K1875" s="1">
        <v>3.2284193473732931E-2</v>
      </c>
      <c r="L1875" s="1">
        <v>5.6722980791483454E-2</v>
      </c>
      <c r="M1875" s="1">
        <v>4.9780141366518524E-2</v>
      </c>
      <c r="N1875" s="1">
        <v>1.6504046876820612E-5</v>
      </c>
    </row>
    <row r="1876" spans="1:14" x14ac:dyDescent="0.35">
      <c r="A1876">
        <v>7820120</v>
      </c>
      <c r="B1876" t="s">
        <v>61</v>
      </c>
      <c r="C1876" t="s">
        <v>96</v>
      </c>
      <c r="D1876" t="s">
        <v>305</v>
      </c>
      <c r="E1876" t="s">
        <v>755</v>
      </c>
      <c r="F1876" s="6">
        <v>2.3142791020597086E-3</v>
      </c>
      <c r="G1876" t="s">
        <v>756</v>
      </c>
      <c r="H1876" t="s">
        <v>549</v>
      </c>
      <c r="I1876">
        <v>47.734999999999992</v>
      </c>
      <c r="J1876" s="1">
        <v>-0.14889876544475555</v>
      </c>
      <c r="K1876" s="1">
        <v>5.8088405461698689E-2</v>
      </c>
      <c r="L1876" s="1">
        <v>0.15575098356861838</v>
      </c>
      <c r="M1876" s="1">
        <v>0.11062253931279924</v>
      </c>
      <c r="N1876" s="1">
        <v>-3.4459330119128803E-4</v>
      </c>
    </row>
    <row r="1877" spans="1:14" x14ac:dyDescent="0.35">
      <c r="A1877">
        <v>7820120</v>
      </c>
      <c r="B1877" t="s">
        <v>61</v>
      </c>
      <c r="C1877" t="s">
        <v>96</v>
      </c>
      <c r="D1877" t="s">
        <v>305</v>
      </c>
      <c r="E1877" t="s">
        <v>757</v>
      </c>
      <c r="F1877" s="6">
        <v>1.1571395510298543E-3</v>
      </c>
      <c r="G1877" t="s">
        <v>548</v>
      </c>
      <c r="H1877" t="s">
        <v>758</v>
      </c>
      <c r="I1877">
        <v>49.914999999999999</v>
      </c>
      <c r="J1877" s="1">
        <v>-8.4952503442764282E-2</v>
      </c>
      <c r="K1877" s="1">
        <v>3.7375607498264289E-2</v>
      </c>
      <c r="L1877" s="1">
        <v>8.5975468641518171E-2</v>
      </c>
      <c r="M1877" s="1">
        <v>5.7741265362044561E-2</v>
      </c>
      <c r="N1877" s="1">
        <v>-9.8301901692622416E-5</v>
      </c>
    </row>
    <row r="1878" spans="1:14" x14ac:dyDescent="0.35">
      <c r="A1878">
        <v>7820120</v>
      </c>
      <c r="B1878" t="s">
        <v>61</v>
      </c>
      <c r="C1878" t="s">
        <v>96</v>
      </c>
      <c r="D1878" t="s">
        <v>305</v>
      </c>
      <c r="E1878" t="s">
        <v>1774</v>
      </c>
      <c r="F1878" s="6">
        <v>2.77713492247165E-3</v>
      </c>
      <c r="G1878" t="s">
        <v>903</v>
      </c>
      <c r="H1878" t="s">
        <v>289</v>
      </c>
      <c r="I1878">
        <v>76.544999999999987</v>
      </c>
      <c r="J1878" s="1">
        <v>0.11835456639528275</v>
      </c>
      <c r="K1878" s="1">
        <v>0.12719277944920157</v>
      </c>
      <c r="L1878" s="1">
        <v>0.26632723906503125</v>
      </c>
      <c r="M1878" s="1">
        <v>0.21245082156908121</v>
      </c>
      <c r="N1878" s="1">
        <v>3.2868659957032927E-4</v>
      </c>
    </row>
    <row r="1879" spans="1:14" x14ac:dyDescent="0.35">
      <c r="A1879">
        <v>7820120</v>
      </c>
      <c r="B1879" t="s">
        <v>61</v>
      </c>
      <c r="C1879" t="s">
        <v>96</v>
      </c>
      <c r="D1879" t="s">
        <v>305</v>
      </c>
      <c r="E1879" t="s">
        <v>1775</v>
      </c>
      <c r="F1879" s="6">
        <v>6.9428373061791249E-4</v>
      </c>
      <c r="G1879" t="s">
        <v>166</v>
      </c>
      <c r="H1879" t="s">
        <v>211</v>
      </c>
      <c r="I1879">
        <v>78.010000000000005</v>
      </c>
      <c r="J1879" s="1">
        <v>-1.1357809416949749E-2</v>
      </c>
      <c r="K1879" s="1">
        <v>3.8255033557046979E-2</v>
      </c>
      <c r="L1879" s="1">
        <v>6.2693820874797496E-2</v>
      </c>
      <c r="M1879" s="1">
        <v>5.4154130988197172E-2</v>
      </c>
      <c r="N1879" s="1">
        <v>-7.8855422936471299E-6</v>
      </c>
    </row>
    <row r="1880" spans="1:14" x14ac:dyDescent="0.35">
      <c r="A1880">
        <v>7820120</v>
      </c>
      <c r="B1880" t="s">
        <v>61</v>
      </c>
      <c r="C1880" t="s">
        <v>96</v>
      </c>
      <c r="D1880" t="s">
        <v>305</v>
      </c>
      <c r="E1880" t="s">
        <v>759</v>
      </c>
      <c r="F1880" s="6">
        <v>1.388567461235825E-3</v>
      </c>
      <c r="G1880" t="s">
        <v>383</v>
      </c>
      <c r="H1880" t="s">
        <v>760</v>
      </c>
      <c r="I1880">
        <v>68.454999999999998</v>
      </c>
      <c r="J1880" s="1">
        <v>4.6763685531914234E-3</v>
      </c>
      <c r="K1880" s="1">
        <v>5.2487850034714179E-2</v>
      </c>
      <c r="L1880" s="1">
        <v>0.10733626475352927</v>
      </c>
      <c r="M1880" s="1">
        <v>9.5116871094654012E-2</v>
      </c>
      <c r="N1880" s="1">
        <v>6.4934532097080625E-6</v>
      </c>
    </row>
    <row r="1881" spans="1:14" x14ac:dyDescent="0.35">
      <c r="A1881">
        <v>7820120</v>
      </c>
      <c r="B1881" t="s">
        <v>61</v>
      </c>
      <c r="C1881" t="s">
        <v>96</v>
      </c>
      <c r="D1881" t="s">
        <v>305</v>
      </c>
      <c r="E1881" t="s">
        <v>761</v>
      </c>
      <c r="F1881" s="6">
        <v>1.6199953714417959E-3</v>
      </c>
      <c r="G1881" t="s">
        <v>754</v>
      </c>
      <c r="H1881" t="s">
        <v>762</v>
      </c>
      <c r="I1881">
        <v>64.53</v>
      </c>
      <c r="J1881" s="1">
        <v>0</v>
      </c>
      <c r="K1881" s="1">
        <v>7.5329784772043509E-2</v>
      </c>
      <c r="L1881" s="1">
        <v>0.1308956260124971</v>
      </c>
      <c r="M1881" s="1">
        <v>9.2339736172182371E-2</v>
      </c>
      <c r="N1881" s="1">
        <v>0</v>
      </c>
    </row>
    <row r="1882" spans="1:14" x14ac:dyDescent="0.35">
      <c r="A1882">
        <v>7820120</v>
      </c>
      <c r="B1882" t="s">
        <v>61</v>
      </c>
      <c r="C1882" t="s">
        <v>96</v>
      </c>
      <c r="D1882" t="s">
        <v>305</v>
      </c>
      <c r="E1882" t="s">
        <v>412</v>
      </c>
      <c r="F1882" s="6">
        <v>4.628558204119417E-4</v>
      </c>
      <c r="G1882" t="s">
        <v>331</v>
      </c>
      <c r="H1882" t="s">
        <v>413</v>
      </c>
      <c r="I1882">
        <v>64.564999999999998</v>
      </c>
      <c r="J1882" s="1">
        <v>-1.8161805346608162E-2</v>
      </c>
      <c r="K1882" s="1">
        <v>1.8745660726683638E-2</v>
      </c>
      <c r="L1882" s="1">
        <v>3.8926174496644296E-2</v>
      </c>
      <c r="M1882" s="1">
        <v>2.9854200416570241E-2</v>
      </c>
      <c r="N1882" s="1">
        <v>-8.4062973138663099E-6</v>
      </c>
    </row>
    <row r="1883" spans="1:14" x14ac:dyDescent="0.35">
      <c r="A1883">
        <v>7820120</v>
      </c>
      <c r="B1883" t="s">
        <v>61</v>
      </c>
      <c r="C1883" t="s">
        <v>96</v>
      </c>
      <c r="D1883" t="s">
        <v>305</v>
      </c>
      <c r="E1883" t="s">
        <v>763</v>
      </c>
      <c r="F1883" s="6">
        <v>1.388567461235825E-3</v>
      </c>
      <c r="G1883" t="s">
        <v>388</v>
      </c>
      <c r="H1883" t="s">
        <v>543</v>
      </c>
      <c r="I1883">
        <v>68.14</v>
      </c>
      <c r="J1883" s="1">
        <v>-6.5886884927749634E-2</v>
      </c>
      <c r="K1883" s="1">
        <v>6.9289516315667668E-2</v>
      </c>
      <c r="L1883" s="1">
        <v>0.10705855126128209</v>
      </c>
      <c r="M1883" s="1">
        <v>9.4700296618711668E-2</v>
      </c>
      <c r="N1883" s="1">
        <v>-9.1488384532862246E-5</v>
      </c>
    </row>
    <row r="1884" spans="1:14" x14ac:dyDescent="0.35">
      <c r="A1884">
        <v>7820120</v>
      </c>
      <c r="B1884" t="s">
        <v>61</v>
      </c>
      <c r="C1884" t="s">
        <v>96</v>
      </c>
      <c r="D1884" t="s">
        <v>305</v>
      </c>
      <c r="E1884" t="s">
        <v>1776</v>
      </c>
      <c r="F1884" s="6">
        <v>1.1571395510298543E-3</v>
      </c>
      <c r="G1884" t="s">
        <v>400</v>
      </c>
      <c r="H1884" t="s">
        <v>356</v>
      </c>
      <c r="I1884">
        <v>59.365000000000002</v>
      </c>
      <c r="J1884" s="1">
        <v>-6.1691578477621078E-2</v>
      </c>
      <c r="K1884" s="1">
        <v>3.6912751677852351E-2</v>
      </c>
      <c r="L1884" s="1">
        <v>8.539689886600324E-2</v>
      </c>
      <c r="M1884" s="1">
        <v>6.8734091096828182E-2</v>
      </c>
      <c r="N1884" s="1">
        <v>-7.138576542191748E-5</v>
      </c>
    </row>
    <row r="1885" spans="1:14" x14ac:dyDescent="0.35">
      <c r="A1885">
        <v>7820120</v>
      </c>
      <c r="B1885" t="s">
        <v>61</v>
      </c>
      <c r="C1885" t="s">
        <v>96</v>
      </c>
      <c r="D1885" t="s">
        <v>305</v>
      </c>
      <c r="E1885" t="s">
        <v>764</v>
      </c>
      <c r="F1885" s="6">
        <v>1.8514232816477668E-3</v>
      </c>
      <c r="G1885" t="s">
        <v>307</v>
      </c>
      <c r="H1885" t="s">
        <v>765</v>
      </c>
      <c r="I1885">
        <v>75.14</v>
      </c>
      <c r="J1885" s="1">
        <v>8.0654323101043701E-2</v>
      </c>
      <c r="K1885" s="1">
        <v>7.8870631798194868E-2</v>
      </c>
      <c r="L1885" s="1">
        <v>0.17866234667900949</v>
      </c>
      <c r="M1885" s="1">
        <v>0.13922702512981661</v>
      </c>
      <c r="N1885" s="1">
        <v>1.4932529155481361E-4</v>
      </c>
    </row>
    <row r="1886" spans="1:14" x14ac:dyDescent="0.35">
      <c r="A1886">
        <v>7820120</v>
      </c>
      <c r="B1886" t="s">
        <v>61</v>
      </c>
      <c r="C1886" t="s">
        <v>96</v>
      </c>
      <c r="D1886" t="s">
        <v>305</v>
      </c>
      <c r="E1886" t="s">
        <v>1777</v>
      </c>
      <c r="F1886" s="6">
        <v>3.9342744735015043E-3</v>
      </c>
      <c r="G1886" t="s">
        <v>714</v>
      </c>
      <c r="H1886" t="s">
        <v>720</v>
      </c>
      <c r="I1886">
        <v>69.275000000000006</v>
      </c>
      <c r="J1886" s="1">
        <v>-0.10105586796998978</v>
      </c>
      <c r="K1886" s="1">
        <v>0.20733626475352929</v>
      </c>
      <c r="L1886" s="1">
        <v>0.2730386484610044</v>
      </c>
      <c r="M1886" s="1">
        <v>0.27225178155985125</v>
      </c>
      <c r="N1886" s="1">
        <v>-3.9758152175186907E-4</v>
      </c>
    </row>
    <row r="1887" spans="1:14" x14ac:dyDescent="0.35">
      <c r="A1887">
        <v>7820120</v>
      </c>
      <c r="B1887" t="s">
        <v>61</v>
      </c>
      <c r="C1887" t="s">
        <v>96</v>
      </c>
      <c r="D1887" t="s">
        <v>305</v>
      </c>
      <c r="E1887" t="s">
        <v>766</v>
      </c>
      <c r="F1887" s="6">
        <v>1.388567461235825E-3</v>
      </c>
      <c r="G1887" t="s">
        <v>767</v>
      </c>
      <c r="H1887" t="s">
        <v>413</v>
      </c>
      <c r="I1887">
        <v>63.344999999999992</v>
      </c>
      <c r="J1887" s="1">
        <v>-1.4301140792667866E-2</v>
      </c>
      <c r="K1887" s="1">
        <v>4.9988428604489696E-2</v>
      </c>
      <c r="L1887" s="1">
        <v>0.11677852348993287</v>
      </c>
      <c r="M1887" s="1">
        <v>8.7896319236834816E-2</v>
      </c>
      <c r="N1887" s="1">
        <v>-1.9858098763250913E-5</v>
      </c>
    </row>
    <row r="1888" spans="1:14" x14ac:dyDescent="0.35">
      <c r="A1888">
        <v>7820120</v>
      </c>
      <c r="B1888" t="s">
        <v>61</v>
      </c>
      <c r="C1888" t="s">
        <v>96</v>
      </c>
      <c r="D1888" t="s">
        <v>305</v>
      </c>
      <c r="E1888" t="s">
        <v>1778</v>
      </c>
      <c r="F1888" s="6">
        <v>3.0085628326776211E-3</v>
      </c>
      <c r="G1888" t="s">
        <v>172</v>
      </c>
      <c r="H1888" t="s">
        <v>688</v>
      </c>
      <c r="I1888">
        <v>67.69</v>
      </c>
      <c r="J1888" s="1">
        <v>-1.1593895964324474E-2</v>
      </c>
      <c r="K1888" s="1">
        <v>0.1182365193242305</v>
      </c>
      <c r="L1888" s="1">
        <v>0.24489701457995838</v>
      </c>
      <c r="M1888" s="1">
        <v>0.20398056923694785</v>
      </c>
      <c r="N1888" s="1">
        <v>-3.4880964484197679E-5</v>
      </c>
    </row>
    <row r="1889" spans="1:14" x14ac:dyDescent="0.35">
      <c r="A1889">
        <v>7820120</v>
      </c>
      <c r="B1889" t="s">
        <v>61</v>
      </c>
      <c r="C1889" t="s">
        <v>96</v>
      </c>
      <c r="D1889" t="s">
        <v>305</v>
      </c>
      <c r="E1889" t="s">
        <v>768</v>
      </c>
      <c r="F1889" s="6">
        <v>1.388567461235825E-3</v>
      </c>
      <c r="G1889" t="s">
        <v>769</v>
      </c>
      <c r="H1889" t="s">
        <v>590</v>
      </c>
      <c r="I1889">
        <v>66.16</v>
      </c>
      <c r="J1889" s="1">
        <v>-1.316909771412611E-2</v>
      </c>
      <c r="K1889" s="1">
        <v>6.5123813931960192E-2</v>
      </c>
      <c r="L1889" s="1">
        <v>0.1071974080074057</v>
      </c>
      <c r="M1889" s="1">
        <v>9.1923161696240013E-2</v>
      </c>
      <c r="N1889" s="1">
        <v>-1.8286180579670599E-5</v>
      </c>
    </row>
    <row r="1890" spans="1:14" x14ac:dyDescent="0.35">
      <c r="A1890">
        <v>7820120</v>
      </c>
      <c r="B1890" t="s">
        <v>61</v>
      </c>
      <c r="C1890" t="s">
        <v>96</v>
      </c>
      <c r="D1890" t="s">
        <v>305</v>
      </c>
      <c r="E1890" t="s">
        <v>1779</v>
      </c>
      <c r="F1890" s="6">
        <v>2.0828511918537375E-3</v>
      </c>
      <c r="G1890" t="s">
        <v>1780</v>
      </c>
      <c r="H1890" t="s">
        <v>965</v>
      </c>
      <c r="I1890">
        <v>71.424999999999997</v>
      </c>
      <c r="J1890" s="1">
        <v>3.177497535943985E-2</v>
      </c>
      <c r="K1890" s="1">
        <v>8.4980328627632482E-2</v>
      </c>
      <c r="L1890" s="1">
        <v>0.17891691738023607</v>
      </c>
      <c r="M1890" s="1">
        <v>0.14871557827653556</v>
      </c>
      <c r="N1890" s="1">
        <v>6.6182545298532427E-5</v>
      </c>
    </row>
    <row r="1891" spans="1:14" x14ac:dyDescent="0.35">
      <c r="A1891">
        <v>7820120</v>
      </c>
      <c r="B1891" t="s">
        <v>61</v>
      </c>
      <c r="C1891" t="s">
        <v>96</v>
      </c>
      <c r="D1891" t="s">
        <v>305</v>
      </c>
      <c r="E1891" t="s">
        <v>1781</v>
      </c>
      <c r="F1891" s="6">
        <v>1.8514232816477668E-3</v>
      </c>
      <c r="G1891" t="s">
        <v>1782</v>
      </c>
      <c r="H1891" t="s">
        <v>1051</v>
      </c>
      <c r="I1891">
        <v>63.86</v>
      </c>
      <c r="J1891" s="1">
        <v>-2.5780808180570602E-2</v>
      </c>
      <c r="K1891" s="1">
        <v>8.2943763017819944E-2</v>
      </c>
      <c r="L1891" s="1">
        <v>0.15681555195556585</v>
      </c>
      <c r="M1891" s="1">
        <v>0.11830595052234003</v>
      </c>
      <c r="N1891" s="1">
        <v>-4.7731188485203615E-5</v>
      </c>
    </row>
    <row r="1892" spans="1:14" x14ac:dyDescent="0.35">
      <c r="A1892">
        <v>7820120</v>
      </c>
      <c r="B1892" t="s">
        <v>61</v>
      </c>
      <c r="C1892" t="s">
        <v>96</v>
      </c>
      <c r="D1892" t="s">
        <v>305</v>
      </c>
      <c r="E1892" t="s">
        <v>770</v>
      </c>
      <c r="F1892" s="6">
        <v>9.2571164082388339E-4</v>
      </c>
      <c r="G1892" t="s">
        <v>771</v>
      </c>
      <c r="H1892" t="s">
        <v>772</v>
      </c>
      <c r="I1892">
        <v>52.245000000000005</v>
      </c>
      <c r="J1892" s="1">
        <v>-3.1810499727725983E-2</v>
      </c>
      <c r="K1892" s="1">
        <v>2.6382781763480675E-2</v>
      </c>
      <c r="L1892" s="1">
        <v>7.4612358250404992E-2</v>
      </c>
      <c r="M1892" s="1">
        <v>4.8322148357268647E-2</v>
      </c>
      <c r="N1892" s="1">
        <v>-2.9447349898380914E-5</v>
      </c>
    </row>
    <row r="1893" spans="1:14" x14ac:dyDescent="0.35">
      <c r="A1893">
        <v>7820120</v>
      </c>
      <c r="B1893" t="s">
        <v>61</v>
      </c>
      <c r="C1893" t="s">
        <v>96</v>
      </c>
      <c r="D1893" t="s">
        <v>305</v>
      </c>
      <c r="E1893" t="s">
        <v>1783</v>
      </c>
      <c r="F1893" s="6">
        <v>1.388567461235825E-3</v>
      </c>
      <c r="G1893" t="s">
        <v>507</v>
      </c>
      <c r="H1893" t="s">
        <v>576</v>
      </c>
      <c r="I1893">
        <v>68.849999999999994</v>
      </c>
      <c r="J1893" s="1">
        <v>1.9502244889736176E-2</v>
      </c>
      <c r="K1893" s="1">
        <v>6.5401527424207365E-2</v>
      </c>
      <c r="L1893" s="1">
        <v>0.12038879888914603</v>
      </c>
      <c r="M1893" s="1">
        <v>9.5672300197934143E-2</v>
      </c>
      <c r="N1893" s="1">
        <v>2.7080182674940304E-5</v>
      </c>
    </row>
    <row r="1894" spans="1:14" x14ac:dyDescent="0.35">
      <c r="A1894">
        <v>7820120</v>
      </c>
      <c r="B1894" t="s">
        <v>61</v>
      </c>
      <c r="C1894" t="s">
        <v>96</v>
      </c>
      <c r="D1894" t="s">
        <v>1562</v>
      </c>
      <c r="E1894" t="s">
        <v>2697</v>
      </c>
      <c r="F1894" s="6">
        <v>2.3142791020597085E-4</v>
      </c>
      <c r="G1894" t="s">
        <v>334</v>
      </c>
      <c r="H1894" t="s">
        <v>670</v>
      </c>
      <c r="I1894">
        <v>79.905000000000001</v>
      </c>
      <c r="J1894" s="1">
        <v>5.846775695681572E-2</v>
      </c>
      <c r="K1894" s="1">
        <v>1.460310113399676E-2</v>
      </c>
      <c r="L1894" s="1">
        <v>1.9370516084239762E-2</v>
      </c>
      <c r="M1894" s="1">
        <v>1.8491090378588038E-2</v>
      </c>
      <c r="N1894" s="1">
        <v>1.3531070806946476E-5</v>
      </c>
    </row>
    <row r="1895" spans="1:14" x14ac:dyDescent="0.35">
      <c r="A1895">
        <v>7820120</v>
      </c>
      <c r="B1895" t="s">
        <v>61</v>
      </c>
      <c r="C1895" t="s">
        <v>96</v>
      </c>
      <c r="D1895" t="s">
        <v>1562</v>
      </c>
      <c r="E1895" t="s">
        <v>1563</v>
      </c>
      <c r="F1895" s="6">
        <v>2.3142791020597085E-4</v>
      </c>
      <c r="G1895" t="s">
        <v>1311</v>
      </c>
      <c r="H1895" t="s">
        <v>1557</v>
      </c>
      <c r="I1895">
        <v>70.774999999999991</v>
      </c>
      <c r="J1895" s="1">
        <v>-0.18064497411251068</v>
      </c>
      <c r="K1895" s="1">
        <v>1.2543392733163621E-2</v>
      </c>
      <c r="L1895" s="1">
        <v>1.4834529044202731E-2</v>
      </c>
      <c r="M1895" s="1">
        <v>1.6385096042582734E-2</v>
      </c>
      <c r="N1895" s="1">
        <v>-4.1806288848070048E-5</v>
      </c>
    </row>
    <row r="1896" spans="1:14" x14ac:dyDescent="0.35">
      <c r="A1896">
        <v>7820120</v>
      </c>
      <c r="B1896" t="s">
        <v>61</v>
      </c>
      <c r="C1896" t="s">
        <v>96</v>
      </c>
      <c r="D1896" t="s">
        <v>414</v>
      </c>
      <c r="E1896" t="s">
        <v>1139</v>
      </c>
      <c r="F1896" s="6">
        <v>9.2571164082388339E-4</v>
      </c>
      <c r="G1896" t="s">
        <v>449</v>
      </c>
      <c r="H1896" t="s">
        <v>488</v>
      </c>
      <c r="I1896">
        <v>85.309999999999988</v>
      </c>
      <c r="J1896" s="1">
        <v>1.9234742969274521E-2</v>
      </c>
      <c r="K1896" s="1">
        <v>6.7669520944225875E-2</v>
      </c>
      <c r="L1896" s="1">
        <v>8.2573478361490399E-2</v>
      </c>
      <c r="M1896" s="1">
        <v>7.8963205787324992E-2</v>
      </c>
      <c r="N1896" s="1">
        <v>1.7805825474912773E-5</v>
      </c>
    </row>
    <row r="1897" spans="1:14" x14ac:dyDescent="0.35">
      <c r="A1897">
        <v>7820120</v>
      </c>
      <c r="B1897" t="s">
        <v>61</v>
      </c>
      <c r="C1897" t="s">
        <v>96</v>
      </c>
      <c r="D1897" t="s">
        <v>414</v>
      </c>
      <c r="E1897" t="s">
        <v>1917</v>
      </c>
      <c r="F1897" s="6">
        <v>2.3142791020597085E-4</v>
      </c>
      <c r="G1897" t="s">
        <v>931</v>
      </c>
      <c r="H1897" t="s">
        <v>1284</v>
      </c>
      <c r="I1897">
        <v>64.929999999999993</v>
      </c>
      <c r="J1897" s="1">
        <v>-6.1276942491531372E-2</v>
      </c>
      <c r="K1897" s="1">
        <v>1.1293682018051377E-2</v>
      </c>
      <c r="L1897" s="1">
        <v>1.8005091414024531E-2</v>
      </c>
      <c r="M1897" s="1">
        <v>1.5019671725498474E-2</v>
      </c>
      <c r="N1897" s="1">
        <v>-1.4181194744626562E-5</v>
      </c>
    </row>
    <row r="1898" spans="1:14" x14ac:dyDescent="0.35">
      <c r="A1898">
        <v>7820120</v>
      </c>
      <c r="B1898" t="s">
        <v>61</v>
      </c>
      <c r="C1898" t="s">
        <v>96</v>
      </c>
      <c r="D1898" t="s">
        <v>414</v>
      </c>
      <c r="E1898" t="s">
        <v>415</v>
      </c>
      <c r="F1898" s="6">
        <v>1.1571395510298543E-3</v>
      </c>
      <c r="G1898" t="s">
        <v>416</v>
      </c>
      <c r="H1898" t="s">
        <v>417</v>
      </c>
      <c r="I1898">
        <v>81.765000000000001</v>
      </c>
      <c r="J1898" s="1">
        <v>5.1511939615011215E-2</v>
      </c>
      <c r="K1898" s="1">
        <v>7.2552649849571868E-2</v>
      </c>
      <c r="L1898" s="1">
        <v>0.10425827354778987</v>
      </c>
      <c r="M1898" s="1">
        <v>9.4538297787829434E-2</v>
      </c>
      <c r="N1898" s="1">
        <v>5.960650267879104E-5</v>
      </c>
    </row>
    <row r="1899" spans="1:14" x14ac:dyDescent="0.35">
      <c r="A1899">
        <v>7820120</v>
      </c>
      <c r="B1899" t="s">
        <v>61</v>
      </c>
      <c r="C1899" t="s">
        <v>96</v>
      </c>
      <c r="D1899" t="s">
        <v>414</v>
      </c>
      <c r="E1899" t="s">
        <v>1140</v>
      </c>
      <c r="F1899" s="6">
        <v>6.9428373061791249E-4</v>
      </c>
      <c r="G1899" t="s">
        <v>173</v>
      </c>
      <c r="H1899" t="s">
        <v>1141</v>
      </c>
      <c r="I1899">
        <v>86.834999999999994</v>
      </c>
      <c r="J1899" s="1">
        <v>2.9255533590912819E-2</v>
      </c>
      <c r="K1899" s="1">
        <v>5.3320990511455675E-2</v>
      </c>
      <c r="L1899" s="1">
        <v>6.5956954408701682E-2</v>
      </c>
      <c r="M1899" s="1">
        <v>6.0263829936420606E-2</v>
      </c>
      <c r="N1899" s="1">
        <v>2.0311641002716607E-5</v>
      </c>
    </row>
    <row r="1900" spans="1:14" x14ac:dyDescent="0.35">
      <c r="A1900">
        <v>7820120</v>
      </c>
      <c r="B1900" t="s">
        <v>61</v>
      </c>
      <c r="C1900" t="s">
        <v>96</v>
      </c>
      <c r="D1900" t="s">
        <v>414</v>
      </c>
      <c r="E1900" t="s">
        <v>1142</v>
      </c>
      <c r="F1900" s="6">
        <v>4.628558204119417E-4</v>
      </c>
      <c r="G1900" t="s">
        <v>308</v>
      </c>
      <c r="H1900" t="s">
        <v>1143</v>
      </c>
      <c r="I1900">
        <v>82.63</v>
      </c>
      <c r="J1900" s="1">
        <v>0.12053368985652924</v>
      </c>
      <c r="K1900" s="1">
        <v>3.3233047905577413E-2</v>
      </c>
      <c r="L1900" s="1">
        <v>4.5221013654246703E-2</v>
      </c>
      <c r="M1900" s="1">
        <v>3.8231890059764448E-2</v>
      </c>
      <c r="N1900" s="1">
        <v>5.5789719905822378E-5</v>
      </c>
    </row>
    <row r="1901" spans="1:14" x14ac:dyDescent="0.35">
      <c r="A1901">
        <v>7820120</v>
      </c>
      <c r="B1901" t="s">
        <v>61</v>
      </c>
      <c r="C1901" t="s">
        <v>96</v>
      </c>
      <c r="D1901" t="s">
        <v>414</v>
      </c>
      <c r="E1901" t="s">
        <v>1144</v>
      </c>
      <c r="F1901" s="6">
        <v>9.2571164082388339E-4</v>
      </c>
      <c r="G1901" t="s">
        <v>543</v>
      </c>
      <c r="H1901" t="s">
        <v>1145</v>
      </c>
      <c r="I1901">
        <v>87.24</v>
      </c>
      <c r="J1901" s="1">
        <v>7.5802065432071686E-2</v>
      </c>
      <c r="K1901" s="1">
        <v>7.1372367507521406E-2</v>
      </c>
      <c r="L1901" s="1">
        <v>8.8405461698680868E-2</v>
      </c>
      <c r="M1901" s="1">
        <v>8.0722052254794896E-2</v>
      </c>
      <c r="N1901" s="1">
        <v>7.0170854368962446E-5</v>
      </c>
    </row>
    <row r="1902" spans="1:14" x14ac:dyDescent="0.35">
      <c r="A1902">
        <v>7820120</v>
      </c>
      <c r="B1902" t="s">
        <v>61</v>
      </c>
      <c r="C1902" t="s">
        <v>96</v>
      </c>
      <c r="D1902" t="s">
        <v>414</v>
      </c>
      <c r="E1902" t="s">
        <v>418</v>
      </c>
      <c r="F1902" s="6">
        <v>2.3142791020597085E-4</v>
      </c>
      <c r="G1902" t="s">
        <v>375</v>
      </c>
      <c r="H1902" t="s">
        <v>206</v>
      </c>
      <c r="I1902">
        <v>82.29</v>
      </c>
      <c r="J1902" s="1">
        <v>0.18529877066612244</v>
      </c>
      <c r="K1902" s="1">
        <v>1.2890534598472577E-2</v>
      </c>
      <c r="L1902" s="1">
        <v>2.3142791020597086E-2</v>
      </c>
      <c r="M1902" s="1">
        <v>1.9046517716213334E-2</v>
      </c>
      <c r="N1902" s="1">
        <v>4.2883307258996169E-5</v>
      </c>
    </row>
    <row r="1903" spans="1:14" x14ac:dyDescent="0.35">
      <c r="A1903">
        <v>7820120</v>
      </c>
      <c r="B1903" t="s">
        <v>61</v>
      </c>
      <c r="C1903" t="s">
        <v>96</v>
      </c>
      <c r="D1903" t="s">
        <v>414</v>
      </c>
      <c r="E1903" t="s">
        <v>1146</v>
      </c>
      <c r="F1903" s="6">
        <v>1.1571395510298543E-3</v>
      </c>
      <c r="G1903" t="s">
        <v>1147</v>
      </c>
      <c r="H1903" t="s">
        <v>1148</v>
      </c>
      <c r="I1903">
        <v>84.240000000000009</v>
      </c>
      <c r="J1903" s="1">
        <v>0.13484884798526764</v>
      </c>
      <c r="K1903" s="1">
        <v>7.9726915065956971E-2</v>
      </c>
      <c r="L1903" s="1">
        <v>0.11478824346216154</v>
      </c>
      <c r="M1903" s="1">
        <v>9.7546867683126384E-2</v>
      </c>
      <c r="N1903" s="1">
        <v>1.5603893541456566E-4</v>
      </c>
    </row>
    <row r="1904" spans="1:14" x14ac:dyDescent="0.35">
      <c r="A1904">
        <v>7820120</v>
      </c>
      <c r="B1904" t="s">
        <v>61</v>
      </c>
      <c r="C1904" t="s">
        <v>96</v>
      </c>
      <c r="D1904" t="s">
        <v>414</v>
      </c>
      <c r="E1904" t="s">
        <v>1149</v>
      </c>
      <c r="F1904" s="6">
        <v>1.388567461235825E-3</v>
      </c>
      <c r="G1904" t="s">
        <v>754</v>
      </c>
      <c r="H1904" t="s">
        <v>959</v>
      </c>
      <c r="I1904">
        <v>71.545000000000002</v>
      </c>
      <c r="J1904" s="1">
        <v>5.6230002082884312E-3</v>
      </c>
      <c r="K1904" s="1">
        <v>6.4568386947465861E-2</v>
      </c>
      <c r="L1904" s="1">
        <v>0.11997222865077528</v>
      </c>
      <c r="M1904" s="1">
        <v>9.9282573478361488E-2</v>
      </c>
      <c r="N1904" s="1">
        <v>7.8079151237515826E-6</v>
      </c>
    </row>
    <row r="1905" spans="1:14" x14ac:dyDescent="0.35">
      <c r="A1905">
        <v>7820120</v>
      </c>
      <c r="B1905" t="s">
        <v>61</v>
      </c>
      <c r="C1905" t="s">
        <v>96</v>
      </c>
      <c r="D1905" t="s">
        <v>414</v>
      </c>
      <c r="E1905" t="s">
        <v>419</v>
      </c>
      <c r="F1905" s="6">
        <v>1.388567461235825E-3</v>
      </c>
      <c r="G1905" t="s">
        <v>420</v>
      </c>
      <c r="H1905" t="s">
        <v>421</v>
      </c>
      <c r="I1905">
        <v>77.95</v>
      </c>
      <c r="J1905" s="1">
        <v>0.12247159332036972</v>
      </c>
      <c r="K1905" s="1">
        <v>6.8734089331173337E-2</v>
      </c>
      <c r="L1905" s="1">
        <v>0.13052534135616756</v>
      </c>
      <c r="M1905" s="1">
        <v>0.10830826197639434</v>
      </c>
      <c r="N1905" s="1">
        <v>1.7006006941037221E-4</v>
      </c>
    </row>
    <row r="1906" spans="1:14" x14ac:dyDescent="0.35">
      <c r="A1906">
        <v>7820120</v>
      </c>
      <c r="B1906" t="s">
        <v>61</v>
      </c>
      <c r="C1906" t="s">
        <v>96</v>
      </c>
      <c r="D1906" t="s">
        <v>414</v>
      </c>
      <c r="E1906" t="s">
        <v>1150</v>
      </c>
      <c r="F1906" s="6">
        <v>2.3142791020597085E-4</v>
      </c>
      <c r="G1906" t="s">
        <v>144</v>
      </c>
      <c r="H1906" t="s">
        <v>208</v>
      </c>
      <c r="I1906">
        <v>77.11</v>
      </c>
      <c r="J1906" s="1">
        <v>-0.11595883220434189</v>
      </c>
      <c r="K1906" s="1">
        <v>1.7796806294839158E-2</v>
      </c>
      <c r="L1906" s="1">
        <v>1.7333950474427217E-2</v>
      </c>
      <c r="M1906" s="1">
        <v>1.7843091523749386E-2</v>
      </c>
      <c r="N1906" s="1">
        <v>-2.6836110206975675E-5</v>
      </c>
    </row>
    <row r="1907" spans="1:14" x14ac:dyDescent="0.35">
      <c r="A1907">
        <v>7820120</v>
      </c>
      <c r="B1907" t="s">
        <v>61</v>
      </c>
      <c r="C1907" t="s">
        <v>96</v>
      </c>
      <c r="D1907" t="s">
        <v>414</v>
      </c>
      <c r="E1907" t="s">
        <v>1151</v>
      </c>
      <c r="F1907" s="6">
        <v>9.2571164082388339E-4</v>
      </c>
      <c r="G1907" t="s">
        <v>666</v>
      </c>
      <c r="H1907" t="s">
        <v>378</v>
      </c>
      <c r="I1907">
        <v>80.094999999999999</v>
      </c>
      <c r="J1907" s="1">
        <v>1.6148632392287254E-2</v>
      </c>
      <c r="K1907" s="1">
        <v>6.3133533904188854E-2</v>
      </c>
      <c r="L1907" s="1">
        <v>8.3221476510067116E-2</v>
      </c>
      <c r="M1907" s="1">
        <v>7.424207076902771E-2</v>
      </c>
      <c r="N1907" s="1">
        <v>1.4948976988925948E-5</v>
      </c>
    </row>
    <row r="1908" spans="1:14" x14ac:dyDescent="0.35">
      <c r="A1908">
        <v>7820120</v>
      </c>
      <c r="B1908" t="s">
        <v>61</v>
      </c>
      <c r="C1908" t="s">
        <v>96</v>
      </c>
      <c r="D1908" t="s">
        <v>414</v>
      </c>
      <c r="E1908" t="s">
        <v>1152</v>
      </c>
      <c r="F1908" s="6">
        <v>6.9428373061791249E-4</v>
      </c>
      <c r="G1908" t="s">
        <v>327</v>
      </c>
      <c r="H1908" t="s">
        <v>488</v>
      </c>
      <c r="I1908">
        <v>87.305000000000007</v>
      </c>
      <c r="J1908" s="1">
        <v>1.5309663489460945E-2</v>
      </c>
      <c r="K1908" s="1">
        <v>5.6167553806989123E-2</v>
      </c>
      <c r="L1908" s="1">
        <v>6.1930108771117799E-2</v>
      </c>
      <c r="M1908" s="1">
        <v>6.0610971801729557E-2</v>
      </c>
      <c r="N1908" s="1">
        <v>1.0629250281967793E-5</v>
      </c>
    </row>
    <row r="1909" spans="1:14" x14ac:dyDescent="0.35">
      <c r="A1909">
        <v>7820120</v>
      </c>
      <c r="B1909" t="s">
        <v>61</v>
      </c>
      <c r="C1909" t="s">
        <v>96</v>
      </c>
      <c r="D1909" t="s">
        <v>414</v>
      </c>
      <c r="E1909" t="s">
        <v>422</v>
      </c>
      <c r="F1909" s="6">
        <v>9.2571164082388339E-4</v>
      </c>
      <c r="G1909" t="s">
        <v>404</v>
      </c>
      <c r="H1909" t="s">
        <v>423</v>
      </c>
      <c r="I1909">
        <v>74.715000000000003</v>
      </c>
      <c r="J1909" s="1">
        <v>9.4249077141284943E-2</v>
      </c>
      <c r="K1909" s="1">
        <v>4.0361027539921317E-2</v>
      </c>
      <c r="L1909" s="1">
        <v>8.4147188150891006E-2</v>
      </c>
      <c r="M1909" s="1">
        <v>6.9150656744496358E-2</v>
      </c>
      <c r="N1909" s="1">
        <v>8.7247467846595652E-5</v>
      </c>
    </row>
    <row r="1910" spans="1:14" x14ac:dyDescent="0.35">
      <c r="A1910">
        <v>7820120</v>
      </c>
      <c r="B1910" t="s">
        <v>61</v>
      </c>
      <c r="C1910" t="s">
        <v>96</v>
      </c>
      <c r="D1910" t="s">
        <v>414</v>
      </c>
      <c r="E1910" t="s">
        <v>424</v>
      </c>
      <c r="F1910" s="6">
        <v>6.9428373061791249E-4</v>
      </c>
      <c r="G1910" t="s">
        <v>425</v>
      </c>
      <c r="H1910" t="s">
        <v>426</v>
      </c>
      <c r="I1910">
        <v>81.290000000000006</v>
      </c>
      <c r="J1910" s="1">
        <v>4.6075150370597839E-2</v>
      </c>
      <c r="K1910" s="1">
        <v>4.5475584355473268E-2</v>
      </c>
      <c r="L1910" s="1">
        <v>5.9708400833140475E-2</v>
      </c>
      <c r="M1910" s="1">
        <v>5.6445269418022082E-2</v>
      </c>
      <c r="N1910" s="1">
        <v>3.198922728807996E-5</v>
      </c>
    </row>
    <row r="1911" spans="1:14" x14ac:dyDescent="0.35">
      <c r="A1911">
        <v>7820120</v>
      </c>
      <c r="B1911" t="s">
        <v>61</v>
      </c>
      <c r="C1911" t="s">
        <v>96</v>
      </c>
      <c r="D1911" t="s">
        <v>414</v>
      </c>
      <c r="E1911" t="s">
        <v>427</v>
      </c>
      <c r="F1911" s="6">
        <v>3.4714186530895625E-3</v>
      </c>
      <c r="G1911" t="s">
        <v>428</v>
      </c>
      <c r="H1911" t="s">
        <v>429</v>
      </c>
      <c r="I1911">
        <v>85.015000000000001</v>
      </c>
      <c r="J1911" s="1">
        <v>0.12910999357700348</v>
      </c>
      <c r="K1911" s="1">
        <v>0.21661652395278869</v>
      </c>
      <c r="L1911" s="1">
        <v>0.34471187225179356</v>
      </c>
      <c r="M1911" s="1">
        <v>0.29507058551261278</v>
      </c>
      <c r="N1911" s="1">
        <v>4.4819484000348345E-4</v>
      </c>
    </row>
    <row r="1912" spans="1:14" x14ac:dyDescent="0.35">
      <c r="A1912">
        <v>7820120</v>
      </c>
      <c r="B1912" t="s">
        <v>61</v>
      </c>
      <c r="C1912" t="s">
        <v>96</v>
      </c>
      <c r="D1912" t="s">
        <v>414</v>
      </c>
      <c r="E1912" t="s">
        <v>1270</v>
      </c>
      <c r="F1912" s="6">
        <v>2.3142791020597085E-4</v>
      </c>
      <c r="G1912" t="s">
        <v>395</v>
      </c>
      <c r="H1912" t="s">
        <v>459</v>
      </c>
      <c r="I1912">
        <v>69.864999999999995</v>
      </c>
      <c r="J1912" s="1">
        <v>-6.1436183750629425E-2</v>
      </c>
      <c r="K1912" s="1">
        <v>1.1131682480907198E-2</v>
      </c>
      <c r="L1912" s="1">
        <v>1.650080999768572E-2</v>
      </c>
      <c r="M1912" s="1">
        <v>1.6176811276528327E-2</v>
      </c>
      <c r="N1912" s="1">
        <v>-1.4218047616438192E-5</v>
      </c>
    </row>
    <row r="1913" spans="1:14" x14ac:dyDescent="0.35">
      <c r="A1913">
        <v>7820120</v>
      </c>
      <c r="B1913" t="s">
        <v>61</v>
      </c>
      <c r="C1913" t="s">
        <v>96</v>
      </c>
      <c r="D1913" t="s">
        <v>414</v>
      </c>
      <c r="E1913" t="s">
        <v>2698</v>
      </c>
      <c r="F1913" s="6">
        <v>4.628558204119417E-4</v>
      </c>
      <c r="G1913" t="s">
        <v>1648</v>
      </c>
      <c r="H1913" t="s">
        <v>772</v>
      </c>
      <c r="I1913">
        <v>90.25</v>
      </c>
      <c r="J1913" s="1">
        <v>-0.11270598322153091</v>
      </c>
      <c r="K1913" s="1">
        <v>4.360101828280491E-2</v>
      </c>
      <c r="L1913" s="1">
        <v>3.7306179125202496E-2</v>
      </c>
      <c r="M1913" s="1">
        <v>4.1795881995722199E-2</v>
      </c>
      <c r="N1913" s="1">
        <v>-5.2166620329336226E-5</v>
      </c>
    </row>
    <row r="1914" spans="1:14" x14ac:dyDescent="0.35">
      <c r="A1914">
        <v>7820120</v>
      </c>
      <c r="B1914" t="s">
        <v>61</v>
      </c>
      <c r="C1914" t="s">
        <v>96</v>
      </c>
      <c r="D1914" t="s">
        <v>414</v>
      </c>
      <c r="E1914" t="s">
        <v>430</v>
      </c>
      <c r="F1914" s="6">
        <v>9.2571164082388339E-4</v>
      </c>
      <c r="G1914" t="s">
        <v>386</v>
      </c>
      <c r="H1914" t="s">
        <v>431</v>
      </c>
      <c r="I1914">
        <v>73.300000000000011</v>
      </c>
      <c r="J1914" s="1">
        <v>1.9193612039089203E-2</v>
      </c>
      <c r="K1914" s="1">
        <v>5.3135848183290903E-2</v>
      </c>
      <c r="L1914" s="1">
        <v>7.905577412635964E-2</v>
      </c>
      <c r="M1914" s="1">
        <v>6.7854666097438385E-2</v>
      </c>
      <c r="N1914" s="1">
        <v>1.7767750094042307E-5</v>
      </c>
    </row>
    <row r="1915" spans="1:14" x14ac:dyDescent="0.35">
      <c r="A1915">
        <v>7820120</v>
      </c>
      <c r="B1915" t="s">
        <v>61</v>
      </c>
      <c r="C1915" t="s">
        <v>96</v>
      </c>
      <c r="D1915" t="s">
        <v>414</v>
      </c>
      <c r="E1915" t="s">
        <v>1918</v>
      </c>
      <c r="F1915" s="6">
        <v>2.3142791020597085E-4</v>
      </c>
      <c r="G1915" t="s">
        <v>1008</v>
      </c>
      <c r="H1915" t="s">
        <v>417</v>
      </c>
      <c r="I1915">
        <v>86.69</v>
      </c>
      <c r="J1915" s="1">
        <v>-1.2400155887007713E-2</v>
      </c>
      <c r="K1915" s="1">
        <v>1.9092802591992596E-2</v>
      </c>
      <c r="L1915" s="1">
        <v>2.0851654709557972E-2</v>
      </c>
      <c r="M1915" s="1">
        <v>2.0064799108595741E-2</v>
      </c>
      <c r="N1915" s="1">
        <v>-2.8697421631584621E-6</v>
      </c>
    </row>
    <row r="1916" spans="1:14" x14ac:dyDescent="0.35">
      <c r="A1916">
        <v>7820120</v>
      </c>
      <c r="B1916" t="s">
        <v>61</v>
      </c>
      <c r="C1916" t="s">
        <v>96</v>
      </c>
      <c r="D1916" t="s">
        <v>414</v>
      </c>
      <c r="E1916" t="s">
        <v>1153</v>
      </c>
      <c r="F1916" s="6">
        <v>2.3142791020597085E-4</v>
      </c>
      <c r="G1916" t="s">
        <v>286</v>
      </c>
      <c r="H1916" t="s">
        <v>982</v>
      </c>
      <c r="I1916">
        <v>81.834999999999994</v>
      </c>
      <c r="J1916" s="1">
        <v>0.13979135453701019</v>
      </c>
      <c r="K1916" s="1">
        <v>1.3330247627863921E-2</v>
      </c>
      <c r="L1916" s="1">
        <v>2.2795649155288127E-2</v>
      </c>
      <c r="M1916" s="1">
        <v>1.8953946198999979E-2</v>
      </c>
      <c r="N1916" s="1">
        <v>3.2351621045362227E-5</v>
      </c>
    </row>
    <row r="1917" spans="1:14" x14ac:dyDescent="0.35">
      <c r="A1917">
        <v>7820120</v>
      </c>
      <c r="B1917" t="s">
        <v>61</v>
      </c>
      <c r="C1917" t="s">
        <v>96</v>
      </c>
      <c r="D1917" t="s">
        <v>414</v>
      </c>
      <c r="E1917" t="s">
        <v>2699</v>
      </c>
      <c r="F1917" s="6">
        <v>4.628558204119417E-4</v>
      </c>
      <c r="G1917" t="s">
        <v>405</v>
      </c>
      <c r="H1917" t="s">
        <v>227</v>
      </c>
      <c r="I1917">
        <v>90.999999999999986</v>
      </c>
      <c r="J1917" s="1">
        <v>-2.1457813680171967E-2</v>
      </c>
      <c r="K1917" s="1">
        <v>4.2351307567692668E-2</v>
      </c>
      <c r="L1917" s="1">
        <v>4.2582735477898634E-2</v>
      </c>
      <c r="M1917" s="1">
        <v>4.2166164533265958E-2</v>
      </c>
      <c r="N1917" s="1">
        <v>-9.9318739551825816E-6</v>
      </c>
    </row>
    <row r="1918" spans="1:14" x14ac:dyDescent="0.35">
      <c r="A1918">
        <v>7820120</v>
      </c>
      <c r="B1918" t="s">
        <v>61</v>
      </c>
      <c r="C1918" t="s">
        <v>96</v>
      </c>
      <c r="D1918" t="s">
        <v>414</v>
      </c>
      <c r="E1918" t="s">
        <v>2700</v>
      </c>
      <c r="F1918" s="6">
        <v>2.3142791020597085E-4</v>
      </c>
      <c r="G1918" t="s">
        <v>1071</v>
      </c>
      <c r="H1918" t="s">
        <v>221</v>
      </c>
      <c r="I1918">
        <v>82.89</v>
      </c>
      <c r="J1918" s="1">
        <v>-6.915515661239624E-2</v>
      </c>
      <c r="K1918" s="1">
        <v>1.9139088174033789E-2</v>
      </c>
      <c r="L1918" s="1">
        <v>1.9231659338116176E-2</v>
      </c>
      <c r="M1918" s="1">
        <v>1.9185374109205951E-2</v>
      </c>
      <c r="N1918" s="1">
        <v>-1.6004433374773487E-5</v>
      </c>
    </row>
    <row r="1919" spans="1:14" x14ac:dyDescent="0.35">
      <c r="A1919">
        <v>7820120</v>
      </c>
      <c r="B1919" t="s">
        <v>61</v>
      </c>
      <c r="C1919" t="s">
        <v>96</v>
      </c>
      <c r="D1919" t="s">
        <v>414</v>
      </c>
      <c r="E1919" t="s">
        <v>1154</v>
      </c>
      <c r="F1919" s="6">
        <v>2.3142791020597085E-4</v>
      </c>
      <c r="G1919" t="s">
        <v>1104</v>
      </c>
      <c r="H1919" t="s">
        <v>313</v>
      </c>
      <c r="I1919">
        <v>94.825000000000003</v>
      </c>
      <c r="J1919" s="1">
        <v>5.9402458369731903E-2</v>
      </c>
      <c r="K1919" s="1">
        <v>2.2517935663040962E-2</v>
      </c>
      <c r="L1919" s="1">
        <v>2.2587364036102755E-2</v>
      </c>
      <c r="M1919" s="1">
        <v>2.19625090316776E-2</v>
      </c>
      <c r="N1919" s="1">
        <v>1.3747386801604236E-5</v>
      </c>
    </row>
    <row r="1920" spans="1:14" x14ac:dyDescent="0.35">
      <c r="A1920">
        <v>7820120</v>
      </c>
      <c r="B1920" t="s">
        <v>61</v>
      </c>
      <c r="C1920" t="s">
        <v>96</v>
      </c>
      <c r="D1920" t="s">
        <v>414</v>
      </c>
      <c r="E1920" t="s">
        <v>1919</v>
      </c>
      <c r="F1920" s="6">
        <v>4.628558204119417E-4</v>
      </c>
      <c r="G1920" t="s">
        <v>1920</v>
      </c>
      <c r="H1920" t="s">
        <v>863</v>
      </c>
      <c r="I1920">
        <v>47.29</v>
      </c>
      <c r="J1920" s="1">
        <v>-0.18790668249130249</v>
      </c>
      <c r="K1920" s="1">
        <v>1.7588521175653786E-2</v>
      </c>
      <c r="L1920" s="1">
        <v>2.8234205045128444E-2</v>
      </c>
      <c r="M1920" s="1">
        <v>2.1893079952353876E-2</v>
      </c>
      <c r="N1920" s="1">
        <v>-8.6973701685398054E-5</v>
      </c>
    </row>
    <row r="1921" spans="1:14" x14ac:dyDescent="0.35">
      <c r="A1921">
        <v>7820120</v>
      </c>
      <c r="B1921" t="s">
        <v>61</v>
      </c>
      <c r="C1921" t="s">
        <v>96</v>
      </c>
      <c r="D1921" t="s">
        <v>414</v>
      </c>
      <c r="E1921" t="s">
        <v>1155</v>
      </c>
      <c r="F1921" s="6">
        <v>1.6199953714417959E-3</v>
      </c>
      <c r="G1921" t="s">
        <v>425</v>
      </c>
      <c r="H1921" t="s">
        <v>843</v>
      </c>
      <c r="I1921">
        <v>74.489999999999995</v>
      </c>
      <c r="J1921" s="1">
        <v>-8.9184105396270752E-2</v>
      </c>
      <c r="K1921" s="1">
        <v>0.10610969682943763</v>
      </c>
      <c r="L1921" s="1">
        <v>0.12765563526961352</v>
      </c>
      <c r="M1921" s="1">
        <v>0.1208516522376412</v>
      </c>
      <c r="N1921" s="1">
        <v>-1.4447783794813591E-4</v>
      </c>
    </row>
    <row r="1922" spans="1:14" x14ac:dyDescent="0.35">
      <c r="A1922">
        <v>7820120</v>
      </c>
      <c r="B1922" t="s">
        <v>61</v>
      </c>
      <c r="C1922" t="s">
        <v>96</v>
      </c>
      <c r="D1922" t="s">
        <v>414</v>
      </c>
      <c r="E1922" t="s">
        <v>434</v>
      </c>
      <c r="F1922" s="6">
        <v>6.9428373061791249E-4</v>
      </c>
      <c r="G1922" t="s">
        <v>435</v>
      </c>
      <c r="H1922" t="s">
        <v>436</v>
      </c>
      <c r="I1922">
        <v>74.954999999999998</v>
      </c>
      <c r="J1922" s="1">
        <v>1.5529775992035866E-3</v>
      </c>
      <c r="K1922" s="1">
        <v>4.1934737329321917E-2</v>
      </c>
      <c r="L1922" s="1">
        <v>5.7208979402915992E-2</v>
      </c>
      <c r="M1922" s="1">
        <v>5.2001852482674547E-2</v>
      </c>
      <c r="N1922" s="1">
        <v>1.0782070811411153E-6</v>
      </c>
    </row>
    <row r="1923" spans="1:14" x14ac:dyDescent="0.35">
      <c r="A1923">
        <v>7820120</v>
      </c>
      <c r="B1923" t="s">
        <v>61</v>
      </c>
      <c r="C1923" t="s">
        <v>96</v>
      </c>
      <c r="D1923" t="s">
        <v>414</v>
      </c>
      <c r="E1923" t="s">
        <v>437</v>
      </c>
      <c r="F1923" s="6">
        <v>4.628558204119417E-4</v>
      </c>
      <c r="G1923" t="s">
        <v>438</v>
      </c>
      <c r="H1923" t="s">
        <v>439</v>
      </c>
      <c r="I1923">
        <v>78.949999999999989</v>
      </c>
      <c r="J1923" s="1">
        <v>6.4048968255519867E-2</v>
      </c>
      <c r="K1923" s="1">
        <v>2.4253644989585744E-2</v>
      </c>
      <c r="L1923" s="1">
        <v>4.2119879657486696E-2</v>
      </c>
      <c r="M1923" s="1">
        <v>3.6565609812543393E-2</v>
      </c>
      <c r="N1923" s="1">
        <v>2.9645437748447057E-5</v>
      </c>
    </row>
    <row r="1924" spans="1:14" x14ac:dyDescent="0.35">
      <c r="A1924">
        <v>7820120</v>
      </c>
      <c r="B1924" t="s">
        <v>61</v>
      </c>
      <c r="C1924" t="s">
        <v>96</v>
      </c>
      <c r="D1924" t="s">
        <v>414</v>
      </c>
      <c r="E1924" t="s">
        <v>440</v>
      </c>
      <c r="F1924" s="6">
        <v>4.628558204119417E-4</v>
      </c>
      <c r="G1924" t="s">
        <v>441</v>
      </c>
      <c r="H1924" t="s">
        <v>250</v>
      </c>
      <c r="I1924">
        <v>93.97</v>
      </c>
      <c r="J1924" s="1">
        <v>2.894878014922142E-2</v>
      </c>
      <c r="K1924" s="1">
        <v>4.3369590372598937E-2</v>
      </c>
      <c r="L1924" s="1">
        <v>4.341587595464013E-2</v>
      </c>
      <c r="M1924" s="1">
        <v>4.3462162242943261E-2</v>
      </c>
      <c r="N1924" s="1">
        <v>1.3399111385892812E-5</v>
      </c>
    </row>
    <row r="1925" spans="1:14" x14ac:dyDescent="0.35">
      <c r="A1925">
        <v>7820120</v>
      </c>
      <c r="B1925" t="s">
        <v>61</v>
      </c>
      <c r="C1925" t="s">
        <v>96</v>
      </c>
      <c r="D1925" t="s">
        <v>414</v>
      </c>
      <c r="E1925" t="s">
        <v>1156</v>
      </c>
      <c r="F1925" s="6">
        <v>2.3142791020597085E-4</v>
      </c>
      <c r="G1925" t="s">
        <v>846</v>
      </c>
      <c r="H1925" t="s">
        <v>1157</v>
      </c>
      <c r="I1925">
        <v>82.110000000000014</v>
      </c>
      <c r="J1925" s="1">
        <v>0</v>
      </c>
      <c r="K1925" s="1">
        <v>1.8375376070354086E-2</v>
      </c>
      <c r="L1925" s="1">
        <v>2.1268224947928724E-2</v>
      </c>
      <c r="M1925" s="1">
        <v>1.7773664210080493E-2</v>
      </c>
      <c r="N1925" s="1">
        <v>0</v>
      </c>
    </row>
    <row r="1926" spans="1:14" x14ac:dyDescent="0.35">
      <c r="A1926">
        <v>7820120</v>
      </c>
      <c r="B1926" t="s">
        <v>61</v>
      </c>
      <c r="C1926" t="s">
        <v>96</v>
      </c>
      <c r="D1926" t="s">
        <v>414</v>
      </c>
      <c r="E1926" t="s">
        <v>442</v>
      </c>
      <c r="F1926" s="6">
        <v>4.628558204119417E-4</v>
      </c>
      <c r="G1926" t="s">
        <v>443</v>
      </c>
      <c r="H1926" t="s">
        <v>444</v>
      </c>
      <c r="I1926">
        <v>88.295000000000002</v>
      </c>
      <c r="J1926" s="1">
        <v>3.5832691937685013E-2</v>
      </c>
      <c r="K1926" s="1">
        <v>4.2027308493404303E-2</v>
      </c>
      <c r="L1926" s="1">
        <v>4.2814163388104606E-2</v>
      </c>
      <c r="M1926" s="1">
        <v>4.0870170354898316E-2</v>
      </c>
      <c r="N1926" s="1">
        <v>1.6585370024385567E-5</v>
      </c>
    </row>
    <row r="1927" spans="1:14" x14ac:dyDescent="0.35">
      <c r="A1927">
        <v>7820120</v>
      </c>
      <c r="B1927" t="s">
        <v>61</v>
      </c>
      <c r="C1927" t="s">
        <v>96</v>
      </c>
      <c r="D1927" t="s">
        <v>414</v>
      </c>
      <c r="E1927" t="s">
        <v>1921</v>
      </c>
      <c r="F1927" s="6">
        <v>6.9428373061791249E-4</v>
      </c>
      <c r="G1927" t="s">
        <v>1922</v>
      </c>
      <c r="H1927" t="s">
        <v>922</v>
      </c>
      <c r="I1927">
        <v>90.704999999999998</v>
      </c>
      <c r="J1927" s="1">
        <v>5.6588489562273026E-2</v>
      </c>
      <c r="K1927" s="1">
        <v>6.1860680398055999E-2</v>
      </c>
      <c r="L1927" s="1">
        <v>6.5818097662578096E-2</v>
      </c>
      <c r="M1927" s="1">
        <v>6.2971532248258869E-2</v>
      </c>
      <c r="N1927" s="1">
        <v>3.9288467643327715E-5</v>
      </c>
    </row>
    <row r="1928" spans="1:14" x14ac:dyDescent="0.35">
      <c r="A1928">
        <v>7820120</v>
      </c>
      <c r="B1928" t="s">
        <v>61</v>
      </c>
      <c r="C1928" t="s">
        <v>96</v>
      </c>
      <c r="D1928" t="s">
        <v>414</v>
      </c>
      <c r="E1928" t="s">
        <v>1923</v>
      </c>
      <c r="F1928" s="6">
        <v>2.3142791020597085E-4</v>
      </c>
      <c r="G1928" t="s">
        <v>294</v>
      </c>
      <c r="H1928" t="s">
        <v>173</v>
      </c>
      <c r="I1928">
        <v>73.069999999999993</v>
      </c>
      <c r="J1928" s="1">
        <v>-5.0999775528907776E-2</v>
      </c>
      <c r="K1928" s="1">
        <v>1.2011108539689886E-2</v>
      </c>
      <c r="L1928" s="1">
        <v>1.7773663503818562E-2</v>
      </c>
      <c r="M1928" s="1">
        <v>1.6917379882925503E-2</v>
      </c>
      <c r="N1928" s="1">
        <v>-1.1802771471628738E-5</v>
      </c>
    </row>
    <row r="1929" spans="1:14" x14ac:dyDescent="0.35">
      <c r="A1929">
        <v>7820120</v>
      </c>
      <c r="B1929" t="s">
        <v>61</v>
      </c>
      <c r="C1929" t="s">
        <v>96</v>
      </c>
      <c r="D1929" t="s">
        <v>414</v>
      </c>
      <c r="E1929" t="s">
        <v>1158</v>
      </c>
      <c r="F1929" s="6">
        <v>4.628558204119417E-4</v>
      </c>
      <c r="G1929" t="s">
        <v>184</v>
      </c>
      <c r="H1929" t="s">
        <v>656</v>
      </c>
      <c r="I1929">
        <v>83.484999999999999</v>
      </c>
      <c r="J1929" s="1">
        <v>4.4687733054161072E-2</v>
      </c>
      <c r="K1929" s="1">
        <v>3.5269613515389958E-2</v>
      </c>
      <c r="L1929" s="1">
        <v>4.1657023837074751E-2</v>
      </c>
      <c r="M1929" s="1">
        <v>3.8648461004397131E-2</v>
      </c>
      <c r="N1929" s="1">
        <v>2.0683977345133567E-5</v>
      </c>
    </row>
    <row r="1930" spans="1:14" x14ac:dyDescent="0.35">
      <c r="A1930">
        <v>7820120</v>
      </c>
      <c r="B1930" t="s">
        <v>61</v>
      </c>
      <c r="C1930" t="s">
        <v>96</v>
      </c>
      <c r="D1930" t="s">
        <v>414</v>
      </c>
      <c r="E1930" t="s">
        <v>445</v>
      </c>
      <c r="F1930" s="6">
        <v>9.2571164082388339E-4</v>
      </c>
      <c r="G1930" t="s">
        <v>446</v>
      </c>
      <c r="H1930" t="s">
        <v>447</v>
      </c>
      <c r="I1930">
        <v>58.764999999999993</v>
      </c>
      <c r="J1930" s="1">
        <v>-4.8266652971506119E-2</v>
      </c>
      <c r="K1930" s="1">
        <v>4.0546169868086089E-2</v>
      </c>
      <c r="L1930" s="1">
        <v>7.3686646609581116E-2</v>
      </c>
      <c r="M1930" s="1">
        <v>5.4431843774182413E-2</v>
      </c>
      <c r="N1930" s="1">
        <v>-4.4681002519329893E-5</v>
      </c>
    </row>
    <row r="1931" spans="1:14" x14ac:dyDescent="0.35">
      <c r="A1931">
        <v>7820120</v>
      </c>
      <c r="B1931" t="s">
        <v>61</v>
      </c>
      <c r="C1931" t="s">
        <v>96</v>
      </c>
      <c r="D1931" t="s">
        <v>414</v>
      </c>
      <c r="E1931" t="s">
        <v>1159</v>
      </c>
      <c r="F1931" s="6">
        <v>2.3142791020597085E-4</v>
      </c>
      <c r="G1931" t="s">
        <v>1008</v>
      </c>
      <c r="H1931" t="s">
        <v>1160</v>
      </c>
      <c r="I1931">
        <v>87.844999999999999</v>
      </c>
      <c r="J1931" s="1">
        <v>0</v>
      </c>
      <c r="K1931" s="1">
        <v>1.9092802591992596E-2</v>
      </c>
      <c r="L1931" s="1">
        <v>2.048137005322842E-2</v>
      </c>
      <c r="M1931" s="1">
        <v>2.0388798536015065E-2</v>
      </c>
      <c r="N1931" s="1">
        <v>0</v>
      </c>
    </row>
    <row r="1932" spans="1:14" x14ac:dyDescent="0.35">
      <c r="A1932">
        <v>7820120</v>
      </c>
      <c r="B1932" t="s">
        <v>61</v>
      </c>
      <c r="C1932" t="s">
        <v>96</v>
      </c>
      <c r="D1932" t="s">
        <v>414</v>
      </c>
      <c r="E1932" t="s">
        <v>2701</v>
      </c>
      <c r="F1932" s="6">
        <v>2.3142791020597085E-4</v>
      </c>
      <c r="G1932" t="s">
        <v>1054</v>
      </c>
      <c r="H1932" t="s">
        <v>1143</v>
      </c>
      <c r="I1932">
        <v>71.335000000000008</v>
      </c>
      <c r="J1932" s="1">
        <v>0.1067645251750946</v>
      </c>
      <c r="K1932" s="1">
        <v>1.34922471650081E-2</v>
      </c>
      <c r="L1932" s="1">
        <v>2.2610506827123351E-2</v>
      </c>
      <c r="M1932" s="1">
        <v>1.6523953141837286E-2</v>
      </c>
      <c r="N1932" s="1">
        <v>2.4708290945404909E-5</v>
      </c>
    </row>
    <row r="1933" spans="1:14" x14ac:dyDescent="0.35">
      <c r="A1933">
        <v>7820120</v>
      </c>
      <c r="B1933" t="s">
        <v>61</v>
      </c>
      <c r="C1933" t="s">
        <v>96</v>
      </c>
      <c r="D1933" t="s">
        <v>414</v>
      </c>
      <c r="E1933" t="s">
        <v>2702</v>
      </c>
      <c r="F1933" s="6">
        <v>2.3142791020597085E-4</v>
      </c>
      <c r="G1933" t="s">
        <v>206</v>
      </c>
      <c r="H1933" t="s">
        <v>1148</v>
      </c>
      <c r="I1933">
        <v>97.914999999999992</v>
      </c>
      <c r="J1933" s="1">
        <v>8.5668429732322693E-2</v>
      </c>
      <c r="K1933" s="1">
        <v>2.3142791020597086E-2</v>
      </c>
      <c r="L1933" s="1">
        <v>2.295764869243231E-2</v>
      </c>
      <c r="M1933" s="1">
        <v>2.2656792762295513E-2</v>
      </c>
      <c r="N1933" s="1">
        <v>1.98260656635785E-5</v>
      </c>
    </row>
    <row r="1934" spans="1:14" x14ac:dyDescent="0.35">
      <c r="A1934">
        <v>7820120</v>
      </c>
      <c r="B1934" t="s">
        <v>61</v>
      </c>
      <c r="C1934" t="s">
        <v>96</v>
      </c>
      <c r="D1934" t="s">
        <v>414</v>
      </c>
      <c r="E1934" t="s">
        <v>1246</v>
      </c>
      <c r="F1934" s="6">
        <v>2.3142791020597085E-4</v>
      </c>
      <c r="G1934" t="s">
        <v>206</v>
      </c>
      <c r="H1934" t="s">
        <v>1924</v>
      </c>
      <c r="I1934">
        <v>98.07</v>
      </c>
      <c r="J1934" s="1">
        <v>7.2895720601081848E-2</v>
      </c>
      <c r="K1934" s="1">
        <v>2.3142791020597086E-2</v>
      </c>
      <c r="L1934" s="1">
        <v>2.2818791946308724E-2</v>
      </c>
      <c r="M1934" s="1">
        <v>2.2703077638074772E-2</v>
      </c>
      <c r="N1934" s="1">
        <v>1.6870104281666709E-5</v>
      </c>
    </row>
    <row r="1935" spans="1:14" x14ac:dyDescent="0.35">
      <c r="A1935">
        <v>7820120</v>
      </c>
      <c r="B1935" t="s">
        <v>61</v>
      </c>
      <c r="C1935" t="s">
        <v>96</v>
      </c>
      <c r="D1935" t="s">
        <v>414</v>
      </c>
      <c r="E1935" t="s">
        <v>1161</v>
      </c>
      <c r="F1935" s="6">
        <v>4.628558204119417E-4</v>
      </c>
      <c r="G1935" t="s">
        <v>816</v>
      </c>
      <c r="H1935" t="s">
        <v>182</v>
      </c>
      <c r="I1935">
        <v>81.25</v>
      </c>
      <c r="J1935" s="1">
        <v>-9.7230277955532074E-2</v>
      </c>
      <c r="K1935" s="1">
        <v>3.725989354316131E-2</v>
      </c>
      <c r="L1935" s="1">
        <v>3.4019902800277717E-2</v>
      </c>
      <c r="M1935" s="1">
        <v>3.7630179612014723E-2</v>
      </c>
      <c r="N1935" s="1">
        <v>-4.5003600071988928E-5</v>
      </c>
    </row>
    <row r="1936" spans="1:14" x14ac:dyDescent="0.35">
      <c r="A1936">
        <v>7820120</v>
      </c>
      <c r="B1936" t="s">
        <v>61</v>
      </c>
      <c r="C1936" t="s">
        <v>96</v>
      </c>
      <c r="D1936" t="s">
        <v>414</v>
      </c>
      <c r="E1936" t="s">
        <v>448</v>
      </c>
      <c r="F1936" s="6">
        <v>1.388567461235825E-3</v>
      </c>
      <c r="G1936" t="s">
        <v>449</v>
      </c>
      <c r="H1936" t="s">
        <v>450</v>
      </c>
      <c r="I1936">
        <v>77.655000000000001</v>
      </c>
      <c r="J1936" s="1">
        <v>-6.7797146737575531E-2</v>
      </c>
      <c r="K1936" s="1">
        <v>0.1015042814163388</v>
      </c>
      <c r="L1936" s="1">
        <v>0.10900254570701226</v>
      </c>
      <c r="M1936" s="1">
        <v>0.10775283287311421</v>
      </c>
      <c r="N1936" s="1">
        <v>-9.4140911924427956E-5</v>
      </c>
    </row>
    <row r="1937" spans="1:14" x14ac:dyDescent="0.35">
      <c r="A1937">
        <v>7820120</v>
      </c>
      <c r="B1937" t="s">
        <v>61</v>
      </c>
      <c r="C1937" t="s">
        <v>96</v>
      </c>
      <c r="D1937" t="s">
        <v>414</v>
      </c>
      <c r="E1937" t="s">
        <v>1162</v>
      </c>
      <c r="F1937" s="6">
        <v>9.2571164082388339E-4</v>
      </c>
      <c r="G1937" t="s">
        <v>1163</v>
      </c>
      <c r="H1937" t="s">
        <v>241</v>
      </c>
      <c r="I1937">
        <v>81.375</v>
      </c>
      <c r="J1937" s="1">
        <v>-4.7248002141714096E-2</v>
      </c>
      <c r="K1937" s="1">
        <v>6.5077528349919006E-2</v>
      </c>
      <c r="L1937" s="1">
        <v>7.5445498727146496E-2</v>
      </c>
      <c r="M1937" s="1">
        <v>7.5352928975587971E-2</v>
      </c>
      <c r="N1937" s="1">
        <v>-4.373802558825651E-5</v>
      </c>
    </row>
    <row r="1938" spans="1:14" x14ac:dyDescent="0.35">
      <c r="A1938">
        <v>7820120</v>
      </c>
      <c r="B1938" t="s">
        <v>61</v>
      </c>
      <c r="C1938" t="s">
        <v>96</v>
      </c>
      <c r="D1938" t="s">
        <v>414</v>
      </c>
      <c r="E1938" t="s">
        <v>453</v>
      </c>
      <c r="F1938" s="6">
        <v>2.5457070122656793E-3</v>
      </c>
      <c r="G1938" t="s">
        <v>454</v>
      </c>
      <c r="H1938" t="s">
        <v>373</v>
      </c>
      <c r="I1938">
        <v>75.454999999999998</v>
      </c>
      <c r="J1938" s="1">
        <v>4.1279520839452744E-2</v>
      </c>
      <c r="K1938" s="1">
        <v>0.14230502198565148</v>
      </c>
      <c r="L1938" s="1">
        <v>0.21383938903031707</v>
      </c>
      <c r="M1938" s="1">
        <v>0.19220087942605879</v>
      </c>
      <c r="N1938" s="1">
        <v>1.0508556566396208E-4</v>
      </c>
    </row>
    <row r="1939" spans="1:14" x14ac:dyDescent="0.35">
      <c r="A1939">
        <v>7820120</v>
      </c>
      <c r="B1939" t="s">
        <v>61</v>
      </c>
      <c r="C1939" t="s">
        <v>96</v>
      </c>
      <c r="D1939" t="s">
        <v>414</v>
      </c>
      <c r="E1939" t="s">
        <v>455</v>
      </c>
      <c r="F1939" s="6">
        <v>1.1571395510298543E-3</v>
      </c>
      <c r="G1939" t="s">
        <v>456</v>
      </c>
      <c r="H1939" t="s">
        <v>246</v>
      </c>
      <c r="I1939">
        <v>76.465000000000003</v>
      </c>
      <c r="J1939" s="1">
        <v>-6.3172698020935059E-2</v>
      </c>
      <c r="K1939" s="1">
        <v>7.1511224253644992E-2</v>
      </c>
      <c r="L1939" s="1">
        <v>8.8289747743577882E-2</v>
      </c>
      <c r="M1939" s="1">
        <v>8.8405463464335698E-2</v>
      </c>
      <c r="N1939" s="1">
        <v>-7.3099627425289362E-5</v>
      </c>
    </row>
    <row r="1940" spans="1:14" x14ac:dyDescent="0.35">
      <c r="A1940">
        <v>7820120</v>
      </c>
      <c r="B1940" t="s">
        <v>61</v>
      </c>
      <c r="C1940" t="s">
        <v>96</v>
      </c>
      <c r="D1940" t="s">
        <v>414</v>
      </c>
      <c r="E1940" t="s">
        <v>457</v>
      </c>
      <c r="F1940" s="6">
        <v>1.6199953714417959E-3</v>
      </c>
      <c r="G1940" t="s">
        <v>458</v>
      </c>
      <c r="H1940" t="s">
        <v>459</v>
      </c>
      <c r="I1940">
        <v>66.045000000000002</v>
      </c>
      <c r="J1940" s="1">
        <v>-0.14243432879447937</v>
      </c>
      <c r="K1940" s="1">
        <v>6.3341819023374227E-2</v>
      </c>
      <c r="L1940" s="1">
        <v>0.11550566998380005</v>
      </c>
      <c r="M1940" s="1">
        <v>0.10708169158038594</v>
      </c>
      <c r="N1940" s="1">
        <v>-2.307429533814755E-4</v>
      </c>
    </row>
    <row r="1941" spans="1:14" x14ac:dyDescent="0.35">
      <c r="A1941">
        <v>7820120</v>
      </c>
      <c r="B1941" t="s">
        <v>61</v>
      </c>
      <c r="C1941" t="s">
        <v>96</v>
      </c>
      <c r="D1941" t="s">
        <v>414</v>
      </c>
      <c r="E1941" t="s">
        <v>2703</v>
      </c>
      <c r="F1941" s="6">
        <v>2.3142791020597085E-4</v>
      </c>
      <c r="G1941" t="s">
        <v>661</v>
      </c>
      <c r="H1941" t="s">
        <v>929</v>
      </c>
      <c r="I1941">
        <v>89.739999999999981</v>
      </c>
      <c r="J1941" s="1">
        <v>-0.11179564148187637</v>
      </c>
      <c r="K1941" s="1">
        <v>2.2379078916917382E-2</v>
      </c>
      <c r="L1941" s="1">
        <v>1.8930803054848414E-2</v>
      </c>
      <c r="M1941" s="1">
        <v>2.0759082839213652E-2</v>
      </c>
      <c r="N1941" s="1">
        <v>-2.5872631678286595E-5</v>
      </c>
    </row>
    <row r="1942" spans="1:14" x14ac:dyDescent="0.35">
      <c r="A1942">
        <v>7820120</v>
      </c>
      <c r="B1942" t="s">
        <v>61</v>
      </c>
      <c r="C1942" t="s">
        <v>96</v>
      </c>
      <c r="D1942" t="s">
        <v>414</v>
      </c>
      <c r="E1942" t="s">
        <v>222</v>
      </c>
      <c r="F1942" s="6">
        <v>6.9428373061791249E-4</v>
      </c>
      <c r="G1942" t="s">
        <v>460</v>
      </c>
      <c r="H1942" t="s">
        <v>461</v>
      </c>
      <c r="I1942">
        <v>71.919999999999987</v>
      </c>
      <c r="J1942" s="1">
        <v>-8.1152636557817459E-3</v>
      </c>
      <c r="K1942" s="1">
        <v>3.4922471650081E-2</v>
      </c>
      <c r="L1942" s="1">
        <v>5.7556121268224951E-2</v>
      </c>
      <c r="M1942" s="1">
        <v>4.9919001290820809E-2</v>
      </c>
      <c r="N1942" s="1">
        <v>-5.6342955258841094E-6</v>
      </c>
    </row>
    <row r="1943" spans="1:14" x14ac:dyDescent="0.35">
      <c r="A1943">
        <v>7820120</v>
      </c>
      <c r="B1943" t="s">
        <v>61</v>
      </c>
      <c r="C1943" t="s">
        <v>96</v>
      </c>
      <c r="D1943" t="s">
        <v>414</v>
      </c>
      <c r="E1943" t="s">
        <v>462</v>
      </c>
      <c r="F1943" s="6">
        <v>2.3142791020597086E-3</v>
      </c>
      <c r="G1943" t="s">
        <v>463</v>
      </c>
      <c r="H1943" t="s">
        <v>464</v>
      </c>
      <c r="I1943">
        <v>72.745000000000005</v>
      </c>
      <c r="J1943" s="1">
        <v>9.5589175820350647E-2</v>
      </c>
      <c r="K1943" s="1">
        <v>0.13168248090719742</v>
      </c>
      <c r="L1943" s="1">
        <v>0.21221939365887529</v>
      </c>
      <c r="M1943" s="1">
        <v>0.16847952569256611</v>
      </c>
      <c r="N1943" s="1">
        <v>2.212200319841487E-4</v>
      </c>
    </row>
    <row r="1944" spans="1:14" x14ac:dyDescent="0.35">
      <c r="A1944">
        <v>7820120</v>
      </c>
      <c r="B1944" t="s">
        <v>61</v>
      </c>
      <c r="C1944" t="s">
        <v>96</v>
      </c>
      <c r="D1944" t="s">
        <v>414</v>
      </c>
      <c r="E1944" t="s">
        <v>2704</v>
      </c>
      <c r="F1944" s="6">
        <v>2.3142791020597085E-4</v>
      </c>
      <c r="G1944" t="s">
        <v>865</v>
      </c>
      <c r="H1944" t="s">
        <v>1622</v>
      </c>
      <c r="I1944">
        <v>65.554999999999993</v>
      </c>
      <c r="J1944" s="1">
        <v>-0.1229318231344223</v>
      </c>
      <c r="K1944" s="1">
        <v>1.4394816014811388E-2</v>
      </c>
      <c r="L1944" s="1">
        <v>1.6431381624623931E-2</v>
      </c>
      <c r="M1944" s="1">
        <v>1.5181670556380721E-2</v>
      </c>
      <c r="N1944" s="1">
        <v>-2.8449854925809374E-5</v>
      </c>
    </row>
    <row r="1945" spans="1:14" x14ac:dyDescent="0.35">
      <c r="A1945">
        <v>7820120</v>
      </c>
      <c r="B1945" t="s">
        <v>61</v>
      </c>
      <c r="C1945" t="s">
        <v>96</v>
      </c>
      <c r="D1945" t="s">
        <v>414</v>
      </c>
      <c r="E1945" t="s">
        <v>465</v>
      </c>
      <c r="F1945" s="6">
        <v>2.3142791020597085E-4</v>
      </c>
      <c r="G1945" t="s">
        <v>466</v>
      </c>
      <c r="H1945" t="s">
        <v>467</v>
      </c>
      <c r="I1945">
        <v>85.58</v>
      </c>
      <c r="J1945" s="1">
        <v>2.9441595077514648E-2</v>
      </c>
      <c r="K1945" s="1">
        <v>1.6454524415644527E-2</v>
      </c>
      <c r="L1945" s="1">
        <v>2.1245082156908124E-2</v>
      </c>
      <c r="M1945" s="1">
        <v>1.9787086322610507E-2</v>
      </c>
      <c r="N1945" s="1">
        <v>6.813606821919613E-6</v>
      </c>
    </row>
    <row r="1946" spans="1:14" x14ac:dyDescent="0.35">
      <c r="A1946">
        <v>7820120</v>
      </c>
      <c r="B1946" t="s">
        <v>61</v>
      </c>
      <c r="C1946" t="s">
        <v>96</v>
      </c>
      <c r="D1946" t="s">
        <v>414</v>
      </c>
      <c r="E1946" t="s">
        <v>468</v>
      </c>
      <c r="F1946" s="6">
        <v>2.3142791020597085E-4</v>
      </c>
      <c r="G1946" t="s">
        <v>241</v>
      </c>
      <c r="H1946" t="s">
        <v>361</v>
      </c>
      <c r="I1946">
        <v>85.424999999999997</v>
      </c>
      <c r="J1946" s="1">
        <v>4.9159485846757889E-2</v>
      </c>
      <c r="K1946" s="1">
        <v>1.8861374681786624E-2</v>
      </c>
      <c r="L1946" s="1">
        <v>2.1499652858134693E-2</v>
      </c>
      <c r="M1946" s="1">
        <v>1.9763943884720876E-2</v>
      </c>
      <c r="N1946" s="1">
        <v>1.137687707631518E-5</v>
      </c>
    </row>
    <row r="1947" spans="1:14" x14ac:dyDescent="0.35">
      <c r="A1947">
        <v>7820120</v>
      </c>
      <c r="B1947" t="s">
        <v>61</v>
      </c>
      <c r="C1947" t="s">
        <v>96</v>
      </c>
      <c r="D1947" t="s">
        <v>414</v>
      </c>
      <c r="E1947" t="s">
        <v>773</v>
      </c>
      <c r="F1947" s="6">
        <v>6.9428373061791249E-4</v>
      </c>
      <c r="G1947" t="s">
        <v>715</v>
      </c>
      <c r="H1947" t="s">
        <v>441</v>
      </c>
      <c r="I1947">
        <v>85.450000000000017</v>
      </c>
      <c r="J1947" s="1">
        <v>4.1044149547815323E-2</v>
      </c>
      <c r="K1947" s="1">
        <v>5.5681555195556585E-2</v>
      </c>
      <c r="L1947" s="1">
        <v>6.5054385558898406E-2</v>
      </c>
      <c r="M1947" s="1">
        <v>5.9361258967831516E-2</v>
      </c>
      <c r="N1947" s="1">
        <v>2.8496285268096728E-5</v>
      </c>
    </row>
    <row r="1948" spans="1:14" x14ac:dyDescent="0.35">
      <c r="A1948">
        <v>7820120</v>
      </c>
      <c r="B1948" t="s">
        <v>61</v>
      </c>
      <c r="C1948" t="s">
        <v>96</v>
      </c>
      <c r="D1948" t="s">
        <v>414</v>
      </c>
      <c r="E1948" t="s">
        <v>2080</v>
      </c>
      <c r="F1948" s="6">
        <v>2.3142791020597085E-4</v>
      </c>
      <c r="G1948" t="s">
        <v>206</v>
      </c>
      <c r="H1948" t="s">
        <v>378</v>
      </c>
      <c r="I1948">
        <v>94.954999999999998</v>
      </c>
      <c r="J1948" s="1">
        <v>-5.1442299038171768E-2</v>
      </c>
      <c r="K1948" s="1">
        <v>2.3142791020597086E-2</v>
      </c>
      <c r="L1948" s="1">
        <v>2.0805369127516779E-2</v>
      </c>
      <c r="M1948" s="1">
        <v>2.1985651469567231E-2</v>
      </c>
      <c r="N1948" s="1">
        <v>-1.1905183762594717E-5</v>
      </c>
    </row>
    <row r="1949" spans="1:14" x14ac:dyDescent="0.35">
      <c r="A1949">
        <v>7820120</v>
      </c>
      <c r="B1949" t="s">
        <v>61</v>
      </c>
      <c r="C1949" t="s">
        <v>96</v>
      </c>
      <c r="D1949" t="s">
        <v>414</v>
      </c>
      <c r="E1949" t="s">
        <v>1927</v>
      </c>
      <c r="F1949" s="6">
        <v>2.3142791020597085E-4</v>
      </c>
      <c r="G1949" t="s">
        <v>206</v>
      </c>
      <c r="H1949" t="s">
        <v>464</v>
      </c>
      <c r="I1949">
        <v>94.195000000000007</v>
      </c>
      <c r="J1949" s="1">
        <v>1.3385809725150466E-3</v>
      </c>
      <c r="K1949" s="1">
        <v>2.3142791020597086E-2</v>
      </c>
      <c r="L1949" s="1">
        <v>2.1221939365887527E-2</v>
      </c>
      <c r="M1949" s="1">
        <v>2.1800508435140521E-2</v>
      </c>
      <c r="N1949" s="1">
        <v>3.0978499711063334E-7</v>
      </c>
    </row>
    <row r="1950" spans="1:14" x14ac:dyDescent="0.35">
      <c r="A1950">
        <v>7820120</v>
      </c>
      <c r="B1950" t="s">
        <v>61</v>
      </c>
      <c r="C1950" t="s">
        <v>96</v>
      </c>
      <c r="D1950" t="s">
        <v>414</v>
      </c>
      <c r="E1950" t="s">
        <v>1928</v>
      </c>
      <c r="F1950" s="6">
        <v>2.3142791020597085E-4</v>
      </c>
      <c r="G1950" t="s">
        <v>1592</v>
      </c>
      <c r="H1950" t="s">
        <v>791</v>
      </c>
      <c r="I1950">
        <v>92.105000000000004</v>
      </c>
      <c r="J1950" s="1">
        <v>-4.5728985220193863E-2</v>
      </c>
      <c r="K1950" s="1">
        <v>2.14302244850729E-2</v>
      </c>
      <c r="L1950" s="1">
        <v>2.0249942143022448E-2</v>
      </c>
      <c r="M1950" s="1">
        <v>2.1314510176838948E-2</v>
      </c>
      <c r="N1950" s="1">
        <v>-1.0582963485349193E-5</v>
      </c>
    </row>
    <row r="1951" spans="1:14" x14ac:dyDescent="0.35">
      <c r="A1951">
        <v>7820120</v>
      </c>
      <c r="B1951" t="s">
        <v>61</v>
      </c>
      <c r="C1951" t="s">
        <v>96</v>
      </c>
      <c r="D1951" t="s">
        <v>1371</v>
      </c>
      <c r="E1951" t="s">
        <v>1929</v>
      </c>
      <c r="F1951" s="6">
        <v>2.3142791020597085E-4</v>
      </c>
      <c r="G1951" t="s">
        <v>1099</v>
      </c>
      <c r="H1951" t="s">
        <v>405</v>
      </c>
      <c r="I1951">
        <v>78.62</v>
      </c>
      <c r="J1951" s="1">
        <v>3.4012060612440109E-2</v>
      </c>
      <c r="K1951" s="1">
        <v>1.4880814626243926E-2</v>
      </c>
      <c r="L1951" s="1">
        <v>2.1175653783846334E-2</v>
      </c>
      <c r="M1951" s="1">
        <v>1.8190233389058341E-2</v>
      </c>
      <c r="N1951" s="1">
        <v>7.8713401093358274E-6</v>
      </c>
    </row>
    <row r="1952" spans="1:14" x14ac:dyDescent="0.35">
      <c r="A1952">
        <v>7820120</v>
      </c>
      <c r="B1952" t="s">
        <v>61</v>
      </c>
      <c r="C1952" t="s">
        <v>96</v>
      </c>
      <c r="D1952" t="s">
        <v>1371</v>
      </c>
      <c r="E1952" t="s">
        <v>1214</v>
      </c>
      <c r="F1952" s="6">
        <v>4.628558204119417E-4</v>
      </c>
      <c r="G1952" t="s">
        <v>1930</v>
      </c>
      <c r="H1952" t="s">
        <v>1192</v>
      </c>
      <c r="I1952">
        <v>54.97</v>
      </c>
      <c r="J1952" s="1">
        <v>-6.610320508480072E-2</v>
      </c>
      <c r="K1952" s="1">
        <v>2.055079842629021E-2</v>
      </c>
      <c r="L1952" s="1">
        <v>3.4343901874566075E-2</v>
      </c>
      <c r="M1952" s="1">
        <v>2.5457070122656793E-2</v>
      </c>
      <c r="N1952" s="1">
        <v>-3.0596253221384274E-5</v>
      </c>
    </row>
    <row r="1953" spans="1:14" x14ac:dyDescent="0.35">
      <c r="A1953">
        <v>7820120</v>
      </c>
      <c r="B1953" t="s">
        <v>61</v>
      </c>
      <c r="C1953" t="s">
        <v>96</v>
      </c>
      <c r="D1953" t="s">
        <v>1371</v>
      </c>
      <c r="E1953" t="s">
        <v>2705</v>
      </c>
      <c r="F1953" s="6">
        <v>2.3142791020597085E-4</v>
      </c>
      <c r="G1953" t="s">
        <v>2368</v>
      </c>
      <c r="H1953" t="s">
        <v>182</v>
      </c>
      <c r="I1953">
        <v>61.144999999999996</v>
      </c>
      <c r="J1953" s="1">
        <v>-9.9092490971088409E-2</v>
      </c>
      <c r="K1953" s="1">
        <v>1.2774820643369591E-2</v>
      </c>
      <c r="L1953" s="1">
        <v>1.7009951400138858E-2</v>
      </c>
      <c r="M1953" s="1">
        <v>1.4140244960453852E-2</v>
      </c>
      <c r="N1953" s="1">
        <v>-2.2932768102543026E-5</v>
      </c>
    </row>
    <row r="1954" spans="1:14" x14ac:dyDescent="0.35">
      <c r="A1954">
        <v>7820120</v>
      </c>
      <c r="B1954" t="s">
        <v>61</v>
      </c>
      <c r="C1954" t="s">
        <v>96</v>
      </c>
      <c r="D1954" t="s">
        <v>1371</v>
      </c>
      <c r="E1954" t="s">
        <v>1931</v>
      </c>
      <c r="F1954" s="6">
        <v>1.6199953714417959E-3</v>
      </c>
      <c r="G1954" t="s">
        <v>1362</v>
      </c>
      <c r="H1954" t="s">
        <v>1732</v>
      </c>
      <c r="I1954">
        <v>72.254999999999995</v>
      </c>
      <c r="J1954" s="1">
        <v>-2.1659817546606064E-2</v>
      </c>
      <c r="K1954" s="1">
        <v>8.5859754686415185E-2</v>
      </c>
      <c r="L1954" s="1">
        <v>0.13494561444110159</v>
      </c>
      <c r="M1954" s="1">
        <v>0.11712567029907538</v>
      </c>
      <c r="N1954" s="1">
        <v>-3.5088804171775618E-5</v>
      </c>
    </row>
    <row r="1955" spans="1:14" x14ac:dyDescent="0.35">
      <c r="A1955">
        <v>7820120</v>
      </c>
      <c r="B1955" t="s">
        <v>61</v>
      </c>
      <c r="C1955" t="s">
        <v>96</v>
      </c>
      <c r="D1955" t="s">
        <v>822</v>
      </c>
      <c r="E1955" t="s">
        <v>2706</v>
      </c>
      <c r="F1955" s="6">
        <v>1.8514232816477668E-3</v>
      </c>
      <c r="G1955" t="s">
        <v>1930</v>
      </c>
      <c r="H1955" t="s">
        <v>765</v>
      </c>
      <c r="I1955">
        <v>77.174999999999997</v>
      </c>
      <c r="J1955" s="1">
        <v>9.8768323659896851E-2</v>
      </c>
      <c r="K1955" s="1">
        <v>8.220319370516084E-2</v>
      </c>
      <c r="L1955" s="1">
        <v>0.17866234667900949</v>
      </c>
      <c r="M1955" s="1">
        <v>0.14292987169311214</v>
      </c>
      <c r="N1955" s="1">
        <v>1.8286197391325498E-4</v>
      </c>
    </row>
    <row r="1956" spans="1:14" x14ac:dyDescent="0.35">
      <c r="A1956">
        <v>7820120</v>
      </c>
      <c r="B1956" t="s">
        <v>61</v>
      </c>
      <c r="C1956" t="s">
        <v>96</v>
      </c>
      <c r="D1956" t="s">
        <v>822</v>
      </c>
      <c r="E1956" t="s">
        <v>823</v>
      </c>
      <c r="F1956" s="6">
        <v>4.628558204119417E-4</v>
      </c>
      <c r="G1956" t="s">
        <v>651</v>
      </c>
      <c r="H1956" t="s">
        <v>724</v>
      </c>
      <c r="I1956">
        <v>71.375</v>
      </c>
      <c r="J1956" s="1">
        <v>-4.7918118536472321E-2</v>
      </c>
      <c r="K1956" s="1">
        <v>2.2170793797732007E-2</v>
      </c>
      <c r="L1956" s="1">
        <v>3.8602175422355937E-2</v>
      </c>
      <c r="M1956" s="1">
        <v>3.3094191159453834E-2</v>
      </c>
      <c r="N1956" s="1">
        <v>-2.2179180067795566E-5</v>
      </c>
    </row>
    <row r="1957" spans="1:14" x14ac:dyDescent="0.35">
      <c r="A1957">
        <v>7820120</v>
      </c>
      <c r="B1957" t="s">
        <v>61</v>
      </c>
      <c r="C1957" t="s">
        <v>96</v>
      </c>
      <c r="D1957" t="s">
        <v>822</v>
      </c>
      <c r="E1957" t="s">
        <v>1933</v>
      </c>
      <c r="F1957" s="6">
        <v>2.3142791020597085E-4</v>
      </c>
      <c r="G1957" t="s">
        <v>929</v>
      </c>
      <c r="H1957" t="s">
        <v>724</v>
      </c>
      <c r="I1957">
        <v>87.31</v>
      </c>
      <c r="J1957" s="1">
        <v>3.5342056304216385E-2</v>
      </c>
      <c r="K1957" s="1">
        <v>1.8930803054848414E-2</v>
      </c>
      <c r="L1957" s="1">
        <v>1.9301087711177969E-2</v>
      </c>
      <c r="M1957" s="1">
        <v>2.0203657267243189E-2</v>
      </c>
      <c r="N1957" s="1">
        <v>8.1791382328665553E-6</v>
      </c>
    </row>
    <row r="1958" spans="1:14" x14ac:dyDescent="0.35">
      <c r="A1958">
        <v>7820120</v>
      </c>
      <c r="B1958" t="s">
        <v>61</v>
      </c>
      <c r="C1958" t="s">
        <v>96</v>
      </c>
      <c r="D1958" t="s">
        <v>822</v>
      </c>
      <c r="E1958" t="s">
        <v>2707</v>
      </c>
      <c r="F1958" s="6">
        <v>6.9428373061791249E-4</v>
      </c>
      <c r="G1958" t="s">
        <v>881</v>
      </c>
      <c r="H1958" t="s">
        <v>1866</v>
      </c>
      <c r="I1958">
        <v>80.415000000000006</v>
      </c>
      <c r="J1958" s="1">
        <v>0.11347558349370956</v>
      </c>
      <c r="K1958" s="1">
        <v>3.7491321453367275E-2</v>
      </c>
      <c r="L1958" s="1">
        <v>6.5887526035639896E-2</v>
      </c>
      <c r="M1958" s="1">
        <v>5.5820413001073065E-2</v>
      </c>
      <c r="N1958" s="1">
        <v>7.8784251442057086E-5</v>
      </c>
    </row>
    <row r="1959" spans="1:14" x14ac:dyDescent="0.35">
      <c r="A1959">
        <v>7820120</v>
      </c>
      <c r="B1959" t="s">
        <v>61</v>
      </c>
      <c r="C1959" t="s">
        <v>96</v>
      </c>
      <c r="D1959" t="s">
        <v>822</v>
      </c>
      <c r="E1959" t="s">
        <v>2708</v>
      </c>
      <c r="F1959" s="6">
        <v>2.3142791020597085E-4</v>
      </c>
      <c r="G1959" t="s">
        <v>294</v>
      </c>
      <c r="H1959" t="s">
        <v>206</v>
      </c>
      <c r="I1959">
        <v>80.024999999999991</v>
      </c>
      <c r="J1959" s="1">
        <v>0.24313801527023315</v>
      </c>
      <c r="K1959" s="1">
        <v>1.2011108539689886E-2</v>
      </c>
      <c r="L1959" s="1">
        <v>2.3142791020597086E-2</v>
      </c>
      <c r="M1959" s="1">
        <v>1.8514232816477669E-2</v>
      </c>
      <c r="N1959" s="1">
        <v>5.6268922765617488E-5</v>
      </c>
    </row>
    <row r="1960" spans="1:14" x14ac:dyDescent="0.35">
      <c r="A1960">
        <v>7820120</v>
      </c>
      <c r="B1960" t="s">
        <v>61</v>
      </c>
      <c r="C1960" t="s">
        <v>96</v>
      </c>
      <c r="D1960" t="s">
        <v>1373</v>
      </c>
      <c r="E1960" t="s">
        <v>2709</v>
      </c>
      <c r="F1960" s="6">
        <v>1.388567461235825E-3</v>
      </c>
      <c r="G1960" t="s">
        <v>1141</v>
      </c>
      <c r="H1960" t="s">
        <v>2578</v>
      </c>
      <c r="I1960">
        <v>96.524999999999991</v>
      </c>
      <c r="J1960" s="1">
        <v>7.738814502954483E-2</v>
      </c>
      <c r="K1960" s="1">
        <v>0.13191390881740336</v>
      </c>
      <c r="L1960" s="1">
        <v>0.13816246239296459</v>
      </c>
      <c r="M1960" s="1">
        <v>0.13399676000925712</v>
      </c>
      <c r="N1960" s="1">
        <v>1.0745866007342489E-4</v>
      </c>
    </row>
    <row r="1961" spans="1:14" x14ac:dyDescent="0.35">
      <c r="A1961">
        <v>7820120</v>
      </c>
      <c r="B1961" t="s">
        <v>61</v>
      </c>
      <c r="C1961" t="s">
        <v>96</v>
      </c>
      <c r="D1961" t="s">
        <v>1373</v>
      </c>
      <c r="E1961" t="s">
        <v>992</v>
      </c>
      <c r="F1961" s="6">
        <v>6.9428373061791249E-4</v>
      </c>
      <c r="G1961" t="s">
        <v>884</v>
      </c>
      <c r="H1961" t="s">
        <v>703</v>
      </c>
      <c r="I1961">
        <v>82.894999999999996</v>
      </c>
      <c r="J1961" s="1">
        <v>-5.2652180194854736E-2</v>
      </c>
      <c r="K1961" s="1">
        <v>5.6653552418421654E-2</v>
      </c>
      <c r="L1961" s="1">
        <v>5.7000694283730613E-2</v>
      </c>
      <c r="M1961" s="1">
        <v>5.7556122327617844E-2</v>
      </c>
      <c r="N1961" s="1">
        <v>-3.6555552090850316E-5</v>
      </c>
    </row>
    <row r="1962" spans="1:14" x14ac:dyDescent="0.35">
      <c r="A1962">
        <v>7820120</v>
      </c>
      <c r="B1962" t="s">
        <v>61</v>
      </c>
      <c r="C1962" t="s">
        <v>96</v>
      </c>
      <c r="D1962" t="s">
        <v>1373</v>
      </c>
      <c r="E1962" t="s">
        <v>1934</v>
      </c>
      <c r="F1962" s="6">
        <v>2.5457070122656793E-3</v>
      </c>
      <c r="G1962" t="s">
        <v>762</v>
      </c>
      <c r="H1962" t="s">
        <v>227</v>
      </c>
      <c r="I1962">
        <v>88.444999999999993</v>
      </c>
      <c r="J1962" s="1">
        <v>6.5115258097648621E-2</v>
      </c>
      <c r="K1962" s="1">
        <v>0.20569312659106687</v>
      </c>
      <c r="L1962" s="1">
        <v>0.23420504512844248</v>
      </c>
      <c r="M1962" s="1">
        <v>0.22504050376872667</v>
      </c>
      <c r="N1962" s="1">
        <v>1.6576436914467364E-4</v>
      </c>
    </row>
    <row r="1963" spans="1:14" x14ac:dyDescent="0.35">
      <c r="A1963">
        <v>7820120</v>
      </c>
      <c r="B1963" t="s">
        <v>61</v>
      </c>
      <c r="C1963" t="s">
        <v>96</v>
      </c>
      <c r="D1963" t="s">
        <v>1373</v>
      </c>
      <c r="E1963" t="s">
        <v>1935</v>
      </c>
      <c r="F1963" s="6">
        <v>4.628558204119417E-4</v>
      </c>
      <c r="G1963" t="s">
        <v>816</v>
      </c>
      <c r="H1963" t="s">
        <v>520</v>
      </c>
      <c r="I1963">
        <v>74.85499999999999</v>
      </c>
      <c r="J1963" s="1">
        <v>3.6135543137788773E-2</v>
      </c>
      <c r="K1963" s="1">
        <v>3.725989354316131E-2</v>
      </c>
      <c r="L1963" s="1">
        <v>4.114788243462162E-2</v>
      </c>
      <c r="M1963" s="1">
        <v>3.4667901655116365E-2</v>
      </c>
      <c r="N1963" s="1">
        <v>1.6725546465072334E-5</v>
      </c>
    </row>
    <row r="1964" spans="1:14" x14ac:dyDescent="0.35">
      <c r="A1964">
        <v>7820120</v>
      </c>
      <c r="B1964" t="s">
        <v>61</v>
      </c>
      <c r="C1964" t="s">
        <v>96</v>
      </c>
      <c r="D1964" t="s">
        <v>1373</v>
      </c>
      <c r="E1964" t="s">
        <v>1936</v>
      </c>
      <c r="F1964" s="6">
        <v>2.3142791020597085E-4</v>
      </c>
      <c r="G1964" t="s">
        <v>1794</v>
      </c>
      <c r="H1964" t="s">
        <v>1104</v>
      </c>
      <c r="I1964">
        <v>94.134999999999991</v>
      </c>
      <c r="J1964" s="1">
        <v>6.7195482552051544E-2</v>
      </c>
      <c r="K1964" s="1">
        <v>2.0921083082619765E-2</v>
      </c>
      <c r="L1964" s="1">
        <v>2.2517935663040962E-2</v>
      </c>
      <c r="M1964" s="1">
        <v>2.1800508435140521E-2</v>
      </c>
      <c r="N1964" s="1">
        <v>1.5550910102303065E-5</v>
      </c>
    </row>
    <row r="1965" spans="1:14" x14ac:dyDescent="0.35">
      <c r="A1965">
        <v>7820120</v>
      </c>
      <c r="B1965" t="s">
        <v>61</v>
      </c>
      <c r="C1965" t="s">
        <v>96</v>
      </c>
      <c r="D1965" t="s">
        <v>1373</v>
      </c>
      <c r="E1965" t="s">
        <v>2710</v>
      </c>
      <c r="F1965" s="6">
        <v>2.3142791020597085E-4</v>
      </c>
      <c r="G1965" t="s">
        <v>242</v>
      </c>
      <c r="H1965" t="s">
        <v>1051</v>
      </c>
      <c r="I1965">
        <v>91.75500000000001</v>
      </c>
      <c r="J1965" s="1">
        <v>-5.6822802871465683E-2</v>
      </c>
      <c r="K1965" s="1">
        <v>2.1916223096505441E-2</v>
      </c>
      <c r="L1965" s="1">
        <v>1.9601943994445731E-2</v>
      </c>
      <c r="M1965" s="1">
        <v>2.1245082863170058E-2</v>
      </c>
      <c r="N1965" s="1">
        <v>-1.3150382520589142E-5</v>
      </c>
    </row>
    <row r="1966" spans="1:14" x14ac:dyDescent="0.35">
      <c r="A1966">
        <v>7820120</v>
      </c>
      <c r="B1966" t="s">
        <v>61</v>
      </c>
      <c r="C1966" t="s">
        <v>96</v>
      </c>
      <c r="D1966" t="s">
        <v>1373</v>
      </c>
      <c r="E1966" t="s">
        <v>1937</v>
      </c>
      <c r="F1966" s="6">
        <v>1.6199953714417959E-3</v>
      </c>
      <c r="G1966" t="s">
        <v>416</v>
      </c>
      <c r="H1966" t="s">
        <v>1429</v>
      </c>
      <c r="I1966">
        <v>68.86</v>
      </c>
      <c r="J1966" s="1">
        <v>2.6737095788121223E-2</v>
      </c>
      <c r="K1966" s="1">
        <v>0.10157370978940061</v>
      </c>
      <c r="L1966" s="1">
        <v>0.14531358481832909</v>
      </c>
      <c r="M1966" s="1">
        <v>0.1116176835642565</v>
      </c>
      <c r="N1966" s="1">
        <v>4.3313971422552319E-5</v>
      </c>
    </row>
    <row r="1967" spans="1:14" x14ac:dyDescent="0.35">
      <c r="A1967">
        <v>7820120</v>
      </c>
      <c r="B1967" t="s">
        <v>61</v>
      </c>
      <c r="C1967" t="s">
        <v>96</v>
      </c>
      <c r="D1967" t="s">
        <v>1373</v>
      </c>
      <c r="E1967" t="s">
        <v>2711</v>
      </c>
      <c r="F1967" s="6">
        <v>9.2571164082388339E-4</v>
      </c>
      <c r="G1967" t="s">
        <v>743</v>
      </c>
      <c r="H1967" t="s">
        <v>993</v>
      </c>
      <c r="I1967">
        <v>95.63</v>
      </c>
      <c r="J1967" s="1">
        <v>6.4508594572544098E-2</v>
      </c>
      <c r="K1967" s="1">
        <v>9.1552881277482068E-2</v>
      </c>
      <c r="L1967" s="1">
        <v>8.9146031011339971E-2</v>
      </c>
      <c r="M1967" s="1">
        <v>8.8590601201797903E-2</v>
      </c>
      <c r="N1967" s="1">
        <v>5.9716356928992454E-5</v>
      </c>
    </row>
    <row r="1968" spans="1:14" x14ac:dyDescent="0.35">
      <c r="A1968">
        <v>7820120</v>
      </c>
      <c r="B1968" t="s">
        <v>61</v>
      </c>
      <c r="C1968" t="s">
        <v>96</v>
      </c>
      <c r="D1968" t="s">
        <v>1373</v>
      </c>
      <c r="E1968" t="s">
        <v>1938</v>
      </c>
      <c r="F1968" s="6">
        <v>1.6199953714417959E-3</v>
      </c>
      <c r="G1968" t="s">
        <v>741</v>
      </c>
      <c r="H1968" t="s">
        <v>269</v>
      </c>
      <c r="I1968">
        <v>81.004999999999995</v>
      </c>
      <c r="J1968" s="1">
        <v>7.9527214169502258E-2</v>
      </c>
      <c r="K1968" s="1">
        <v>0.14110159685258042</v>
      </c>
      <c r="L1968" s="1">
        <v>0.15584355473270076</v>
      </c>
      <c r="M1968" s="1">
        <v>0.13121962508678547</v>
      </c>
      <c r="N1968" s="1">
        <v>1.2883371885825406E-4</v>
      </c>
    </row>
    <row r="1969" spans="1:14" x14ac:dyDescent="0.35">
      <c r="A1969">
        <v>7820120</v>
      </c>
      <c r="B1969" t="s">
        <v>61</v>
      </c>
      <c r="C1969" t="s">
        <v>96</v>
      </c>
      <c r="D1969" t="s">
        <v>1373</v>
      </c>
      <c r="E1969" t="s">
        <v>2712</v>
      </c>
      <c r="F1969" s="6">
        <v>4.628558204119417E-4</v>
      </c>
      <c r="G1969" t="s">
        <v>572</v>
      </c>
      <c r="H1969" t="s">
        <v>831</v>
      </c>
      <c r="I1969">
        <v>92.525000000000006</v>
      </c>
      <c r="J1969" s="1">
        <v>-1.4939317479729652E-2</v>
      </c>
      <c r="K1969" s="1">
        <v>4.6193010877111779E-2</v>
      </c>
      <c r="L1969" s="1">
        <v>4.2258736403610275E-2</v>
      </c>
      <c r="M1969" s="1">
        <v>4.2814163388104606E-2</v>
      </c>
      <c r="N1969" s="1">
        <v>-6.9147500484747293E-6</v>
      </c>
    </row>
    <row r="1970" spans="1:14" x14ac:dyDescent="0.35">
      <c r="A1970">
        <v>7820120</v>
      </c>
      <c r="B1970" t="s">
        <v>61</v>
      </c>
      <c r="C1970" t="s">
        <v>96</v>
      </c>
      <c r="D1970" t="s">
        <v>1373</v>
      </c>
      <c r="E1970" t="s">
        <v>2713</v>
      </c>
      <c r="F1970" s="6">
        <v>2.0828511918537375E-3</v>
      </c>
      <c r="G1970" t="s">
        <v>517</v>
      </c>
      <c r="H1970" t="s">
        <v>554</v>
      </c>
      <c r="I1970">
        <v>70.984999999999999</v>
      </c>
      <c r="J1970" s="1">
        <v>-0.16092485189437866</v>
      </c>
      <c r="K1970" s="1">
        <v>0.13850960425827355</v>
      </c>
      <c r="L1970" s="1">
        <v>0.1499652858134691</v>
      </c>
      <c r="M1970" s="1">
        <v>0.14788243462161535</v>
      </c>
      <c r="N1970" s="1">
        <v>-3.351825195670928E-4</v>
      </c>
    </row>
    <row r="1971" spans="1:14" x14ac:dyDescent="0.35">
      <c r="A1971">
        <v>7820120</v>
      </c>
      <c r="B1971" t="s">
        <v>61</v>
      </c>
      <c r="C1971" t="s">
        <v>96</v>
      </c>
      <c r="D1971" t="s">
        <v>1373</v>
      </c>
      <c r="E1971" t="s">
        <v>2714</v>
      </c>
      <c r="F1971" s="6">
        <v>2.3142791020597085E-4</v>
      </c>
      <c r="G1971" t="s">
        <v>1104</v>
      </c>
      <c r="H1971" t="s">
        <v>922</v>
      </c>
      <c r="I1971">
        <v>95.910000000000011</v>
      </c>
      <c r="J1971" s="1">
        <v>4.2805984616279602E-2</v>
      </c>
      <c r="K1971" s="1">
        <v>2.2517935663040962E-2</v>
      </c>
      <c r="L1971" s="1">
        <v>2.1939365887526034E-2</v>
      </c>
      <c r="M1971" s="1">
        <v>2.2193936941883572E-2</v>
      </c>
      <c r="N1971" s="1">
        <v>9.9064995640545248E-6</v>
      </c>
    </row>
    <row r="1972" spans="1:14" x14ac:dyDescent="0.35">
      <c r="A1972">
        <v>7820120</v>
      </c>
      <c r="B1972" t="s">
        <v>61</v>
      </c>
      <c r="C1972" t="s">
        <v>96</v>
      </c>
      <c r="D1972" t="s">
        <v>1373</v>
      </c>
      <c r="E1972" t="s">
        <v>457</v>
      </c>
      <c r="F1972" s="6">
        <v>2.3142791020597085E-4</v>
      </c>
      <c r="G1972" t="s">
        <v>269</v>
      </c>
      <c r="H1972" t="s">
        <v>967</v>
      </c>
      <c r="I1972">
        <v>88.25</v>
      </c>
      <c r="J1972" s="1">
        <v>-0.14243432879447937</v>
      </c>
      <c r="K1972" s="1">
        <v>2.2263364961814396E-2</v>
      </c>
      <c r="L1972" s="1">
        <v>2.0874797500578572E-2</v>
      </c>
      <c r="M1972" s="1">
        <v>2.0435085177449158E-2</v>
      </c>
      <c r="N1972" s="1">
        <v>-3.29632790544965E-5</v>
      </c>
    </row>
    <row r="1973" spans="1:14" x14ac:dyDescent="0.35">
      <c r="A1973">
        <v>7820120</v>
      </c>
      <c r="B1973" t="s">
        <v>61</v>
      </c>
      <c r="C1973" t="s">
        <v>96</v>
      </c>
      <c r="D1973" t="s">
        <v>1373</v>
      </c>
      <c r="E1973" t="s">
        <v>1940</v>
      </c>
      <c r="F1973" s="6">
        <v>2.3142791020597085E-4</v>
      </c>
      <c r="G1973" t="s">
        <v>206</v>
      </c>
      <c r="H1973" t="s">
        <v>924</v>
      </c>
      <c r="I1973">
        <v>98.265000000000001</v>
      </c>
      <c r="J1973" s="1">
        <v>2.8126062825322151E-2</v>
      </c>
      <c r="K1973" s="1">
        <v>2.3142791020597086E-2</v>
      </c>
      <c r="L1973" s="1">
        <v>2.2749363573246934E-2</v>
      </c>
      <c r="M1973" s="1">
        <v>2.2749364279508869E-2</v>
      </c>
      <c r="N1973" s="1">
        <v>6.5091559419861492E-6</v>
      </c>
    </row>
    <row r="1974" spans="1:14" x14ac:dyDescent="0.35">
      <c r="A1974">
        <v>7820120</v>
      </c>
      <c r="B1974" t="s">
        <v>61</v>
      </c>
      <c r="C1974" t="s">
        <v>96</v>
      </c>
      <c r="D1974" t="s">
        <v>2353</v>
      </c>
      <c r="E1974" t="s">
        <v>2715</v>
      </c>
      <c r="F1974" s="6">
        <v>2.3142791020597085E-4</v>
      </c>
      <c r="G1974" t="s">
        <v>790</v>
      </c>
      <c r="H1974" t="s">
        <v>471</v>
      </c>
      <c r="I1974">
        <v>82.59</v>
      </c>
      <c r="J1974" s="1">
        <v>0</v>
      </c>
      <c r="K1974" s="1">
        <v>2.0319370516084241E-2</v>
      </c>
      <c r="L1974" s="1">
        <v>2.2679935200185145E-2</v>
      </c>
      <c r="M1974" s="1">
        <v>1.6940522320815134E-2</v>
      </c>
      <c r="N1974" s="1">
        <v>0</v>
      </c>
    </row>
    <row r="1975" spans="1:14" x14ac:dyDescent="0.35">
      <c r="A1975">
        <v>7820120</v>
      </c>
      <c r="B1975" t="s">
        <v>61</v>
      </c>
      <c r="C1975" t="s">
        <v>96</v>
      </c>
      <c r="D1975" t="s">
        <v>1941</v>
      </c>
      <c r="E1975" t="s">
        <v>1942</v>
      </c>
      <c r="F1975" s="6">
        <v>1.1571395510298543E-3</v>
      </c>
      <c r="G1975" t="s">
        <v>933</v>
      </c>
      <c r="H1975" t="s">
        <v>1284</v>
      </c>
      <c r="I1975">
        <v>77.05</v>
      </c>
      <c r="J1975" s="1">
        <v>-1.0848959907889366E-2</v>
      </c>
      <c r="K1975" s="1">
        <v>6.9659800971997227E-2</v>
      </c>
      <c r="L1975" s="1">
        <v>9.0025457070122661E-2</v>
      </c>
      <c r="M1975" s="1">
        <v>8.9215457618746927E-2</v>
      </c>
      <c r="N1975" s="1">
        <v>-1.2553760596955991E-5</v>
      </c>
    </row>
    <row r="1976" spans="1:14" x14ac:dyDescent="0.35">
      <c r="A1976">
        <v>7820120</v>
      </c>
      <c r="B1976" t="s">
        <v>61</v>
      </c>
      <c r="C1976" t="s">
        <v>96</v>
      </c>
      <c r="D1976" t="s">
        <v>1941</v>
      </c>
      <c r="E1976" t="s">
        <v>1943</v>
      </c>
      <c r="F1976" s="6">
        <v>2.3142791020597085E-4</v>
      </c>
      <c r="G1976" t="s">
        <v>1543</v>
      </c>
      <c r="H1976" t="s">
        <v>206</v>
      </c>
      <c r="I1976">
        <v>75.344999999999999</v>
      </c>
      <c r="J1976" s="1">
        <v>0</v>
      </c>
      <c r="K1976" s="1">
        <v>1.3538532747049295E-2</v>
      </c>
      <c r="L1976" s="1">
        <v>2.3142791020597086E-2</v>
      </c>
      <c r="M1976" s="1">
        <v>1.4579958342976164E-2</v>
      </c>
      <c r="N1976" s="1">
        <v>0</v>
      </c>
    </row>
    <row r="1977" spans="1:14" x14ac:dyDescent="0.35">
      <c r="A1977">
        <v>7820120</v>
      </c>
      <c r="B1977" t="s">
        <v>61</v>
      </c>
      <c r="C1977" t="s">
        <v>96</v>
      </c>
      <c r="D1977" t="s">
        <v>1207</v>
      </c>
      <c r="E1977" t="s">
        <v>1208</v>
      </c>
      <c r="F1977" s="6">
        <v>2.3142791020597085E-4</v>
      </c>
      <c r="G1977" t="s">
        <v>1209</v>
      </c>
      <c r="H1977" t="s">
        <v>997</v>
      </c>
      <c r="I1977">
        <v>53.98</v>
      </c>
      <c r="J1977" s="1">
        <v>-0.25459861755371094</v>
      </c>
      <c r="K1977" s="1">
        <v>1.3145105299699143E-2</v>
      </c>
      <c r="L1977" s="1">
        <v>1.3515389956028696E-2</v>
      </c>
      <c r="M1977" s="1">
        <v>1.2473964713232795E-2</v>
      </c>
      <c r="N1977" s="1">
        <v>-5.8921226001784528E-5</v>
      </c>
    </row>
    <row r="1978" spans="1:14" x14ac:dyDescent="0.35">
      <c r="A1978">
        <v>7820120</v>
      </c>
      <c r="B1978" t="s">
        <v>61</v>
      </c>
      <c r="C1978" t="s">
        <v>96</v>
      </c>
      <c r="D1978" t="s">
        <v>1207</v>
      </c>
      <c r="E1978" t="s">
        <v>1210</v>
      </c>
      <c r="F1978" s="6">
        <v>9.2571164082388339E-4</v>
      </c>
      <c r="G1978" t="s">
        <v>802</v>
      </c>
      <c r="H1978" t="s">
        <v>1211</v>
      </c>
      <c r="I1978">
        <v>64.08</v>
      </c>
      <c r="J1978" s="1">
        <v>-0.11984343826770782</v>
      </c>
      <c r="K1978" s="1">
        <v>5.5079842629021061E-2</v>
      </c>
      <c r="L1978" s="1">
        <v>6.7762092108308261E-2</v>
      </c>
      <c r="M1978" s="1">
        <v>5.9338114764287062E-2</v>
      </c>
      <c r="N1978" s="1">
        <v>-1.1094046588077559E-4</v>
      </c>
    </row>
    <row r="1979" spans="1:14" x14ac:dyDescent="0.35">
      <c r="A1979">
        <v>7820120</v>
      </c>
      <c r="B1979" t="s">
        <v>61</v>
      </c>
      <c r="C1979" t="s">
        <v>96</v>
      </c>
      <c r="D1979" t="s">
        <v>1207</v>
      </c>
      <c r="E1979" t="s">
        <v>1212</v>
      </c>
      <c r="F1979" s="6">
        <v>9.2571164082388339E-4</v>
      </c>
      <c r="G1979" t="s">
        <v>1213</v>
      </c>
      <c r="H1979" t="s">
        <v>513</v>
      </c>
      <c r="I1979">
        <v>88.97</v>
      </c>
      <c r="J1979" s="1">
        <v>7.7778689563274384E-2</v>
      </c>
      <c r="K1979" s="1">
        <v>8.6183753760703544E-2</v>
      </c>
      <c r="L1979" s="1">
        <v>8.1092339736172178E-2</v>
      </c>
      <c r="M1979" s="1">
        <v>8.2388336033325626E-2</v>
      </c>
      <c r="N1979" s="1">
        <v>7.2000638336750186E-5</v>
      </c>
    </row>
    <row r="1980" spans="1:14" x14ac:dyDescent="0.35">
      <c r="A1980">
        <v>7820120</v>
      </c>
      <c r="B1980" t="s">
        <v>61</v>
      </c>
      <c r="C1980" t="s">
        <v>96</v>
      </c>
      <c r="D1980" t="s">
        <v>1207</v>
      </c>
      <c r="E1980" t="s">
        <v>1945</v>
      </c>
      <c r="F1980" s="6">
        <v>2.3142791020597085E-4</v>
      </c>
      <c r="G1980" t="s">
        <v>600</v>
      </c>
      <c r="H1980" t="s">
        <v>421</v>
      </c>
      <c r="I1980">
        <v>94.97</v>
      </c>
      <c r="J1980" s="1">
        <v>3.5785768181085587E-2</v>
      </c>
      <c r="K1980" s="1">
        <v>2.2240222170793796E-2</v>
      </c>
      <c r="L1980" s="1">
        <v>2.1754223559361258E-2</v>
      </c>
      <c r="M1980" s="1">
        <v>2.19625090316776E-2</v>
      </c>
      <c r="N1980" s="1">
        <v>8.2818255452639641E-6</v>
      </c>
    </row>
    <row r="1981" spans="1:14" x14ac:dyDescent="0.35">
      <c r="A1981">
        <v>7820120</v>
      </c>
      <c r="B1981" t="s">
        <v>61</v>
      </c>
      <c r="C1981" t="s">
        <v>96</v>
      </c>
      <c r="D1981" t="s">
        <v>1207</v>
      </c>
      <c r="E1981" t="s">
        <v>1214</v>
      </c>
      <c r="F1981" s="6">
        <v>2.3142791020597085E-4</v>
      </c>
      <c r="G1981" t="s">
        <v>898</v>
      </c>
      <c r="H1981" t="s">
        <v>226</v>
      </c>
      <c r="I1981">
        <v>80.03</v>
      </c>
      <c r="J1981" s="1">
        <v>-6.610320508480072E-2</v>
      </c>
      <c r="K1981" s="1">
        <v>1.8467947234436472E-2</v>
      </c>
      <c r="L1981" s="1">
        <v>1.7588521175653786E-2</v>
      </c>
      <c r="M1981" s="1">
        <v>1.8514232816477669E-2</v>
      </c>
      <c r="N1981" s="1">
        <v>-1.5298126610692137E-5</v>
      </c>
    </row>
    <row r="1982" spans="1:14" x14ac:dyDescent="0.35">
      <c r="A1982">
        <v>7820120</v>
      </c>
      <c r="B1982" t="s">
        <v>61</v>
      </c>
      <c r="C1982" t="s">
        <v>96</v>
      </c>
      <c r="D1982" t="s">
        <v>1207</v>
      </c>
      <c r="E1982" t="s">
        <v>1217</v>
      </c>
      <c r="F1982" s="6">
        <v>4.628558204119417E-4</v>
      </c>
      <c r="G1982" t="s">
        <v>1218</v>
      </c>
      <c r="H1982" t="s">
        <v>1219</v>
      </c>
      <c r="I1982">
        <v>75.55</v>
      </c>
      <c r="J1982" s="1">
        <v>4.9116455018520355E-2</v>
      </c>
      <c r="K1982" s="1">
        <v>2.3420504512844251E-2</v>
      </c>
      <c r="L1982" s="1">
        <v>3.9157602406850262E-2</v>
      </c>
      <c r="M1982" s="1">
        <v>3.4991899316880862E-2</v>
      </c>
      <c r="N1982" s="1">
        <v>2.2733837083323472E-5</v>
      </c>
    </row>
    <row r="1983" spans="1:14" x14ac:dyDescent="0.35">
      <c r="A1983">
        <v>7820120</v>
      </c>
      <c r="B1983" t="s">
        <v>61</v>
      </c>
      <c r="C1983" t="s">
        <v>96</v>
      </c>
      <c r="D1983" t="s">
        <v>1207</v>
      </c>
      <c r="E1983" t="s">
        <v>1220</v>
      </c>
      <c r="F1983" s="6">
        <v>6.9428373061791249E-4</v>
      </c>
      <c r="G1983" t="s">
        <v>900</v>
      </c>
      <c r="H1983" t="s">
        <v>1103</v>
      </c>
      <c r="I1983">
        <v>62.489999999999995</v>
      </c>
      <c r="J1983" s="1">
        <v>-0.15957589447498322</v>
      </c>
      <c r="K1983" s="1">
        <v>3.2145336727609344E-2</v>
      </c>
      <c r="L1983" s="1">
        <v>4.5822726220782227E-2</v>
      </c>
      <c r="M1983" s="1">
        <v>4.339273316361953E-2</v>
      </c>
      <c r="N1983" s="1">
        <v>-1.1079094733278168E-4</v>
      </c>
    </row>
    <row r="1984" spans="1:14" x14ac:dyDescent="0.35">
      <c r="A1984">
        <v>7820120</v>
      </c>
      <c r="B1984" t="s">
        <v>61</v>
      </c>
      <c r="C1984" t="s">
        <v>96</v>
      </c>
      <c r="D1984" t="s">
        <v>1207</v>
      </c>
      <c r="E1984" t="s">
        <v>1221</v>
      </c>
      <c r="F1984" s="6">
        <v>2.3142791020597085E-4</v>
      </c>
      <c r="G1984" t="s">
        <v>1185</v>
      </c>
      <c r="H1984" t="s">
        <v>488</v>
      </c>
      <c r="I1984">
        <v>88.61999999999999</v>
      </c>
      <c r="J1984" s="1">
        <v>7.460922934114933E-4</v>
      </c>
      <c r="K1984" s="1">
        <v>1.897708863688961E-2</v>
      </c>
      <c r="L1984" s="1">
        <v>2.06433695903726E-2</v>
      </c>
      <c r="M1984" s="1">
        <v>2.0504512491118052E-2</v>
      </c>
      <c r="N1984" s="1">
        <v>1.7266658028500192E-7</v>
      </c>
    </row>
    <row r="1985" spans="1:14" x14ac:dyDescent="0.35">
      <c r="A1985">
        <v>7820120</v>
      </c>
      <c r="B1985" t="s">
        <v>61</v>
      </c>
      <c r="C1985" t="s">
        <v>96</v>
      </c>
      <c r="D1985" t="s">
        <v>1207</v>
      </c>
      <c r="E1985" t="s">
        <v>1222</v>
      </c>
      <c r="F1985" s="6">
        <v>9.2571164082388339E-4</v>
      </c>
      <c r="G1985" t="s">
        <v>220</v>
      </c>
      <c r="H1985" t="s">
        <v>205</v>
      </c>
      <c r="I1985">
        <v>69.589999999999989</v>
      </c>
      <c r="J1985" s="1">
        <v>-0.11466850340366364</v>
      </c>
      <c r="K1985" s="1">
        <v>6.3040962740106454E-2</v>
      </c>
      <c r="L1985" s="1">
        <v>7.1742652163850965E-2</v>
      </c>
      <c r="M1985" s="1">
        <v>6.4336959037259903E-2</v>
      </c>
      <c r="N1985" s="1">
        <v>-1.0614996843662452E-4</v>
      </c>
    </row>
    <row r="1986" spans="1:14" x14ac:dyDescent="0.35">
      <c r="A1986">
        <v>7820120</v>
      </c>
      <c r="B1986" t="s">
        <v>61</v>
      </c>
      <c r="C1986" t="s">
        <v>96</v>
      </c>
      <c r="D1986" t="s">
        <v>1207</v>
      </c>
      <c r="E1986" t="s">
        <v>834</v>
      </c>
      <c r="F1986" s="6">
        <v>4.628558204119417E-4</v>
      </c>
      <c r="G1986" t="s">
        <v>538</v>
      </c>
      <c r="H1986" t="s">
        <v>470</v>
      </c>
      <c r="I1986">
        <v>77.460000000000008</v>
      </c>
      <c r="J1986" s="1">
        <v>-0.11697074770927429</v>
      </c>
      <c r="K1986" s="1">
        <v>3.8648461004397131E-2</v>
      </c>
      <c r="L1986" s="1">
        <v>3.2353621846794731E-2</v>
      </c>
      <c r="M1986" s="1">
        <v>3.5871326081925482E-2</v>
      </c>
      <c r="N1986" s="1">
        <v>-5.4140591395174402E-5</v>
      </c>
    </row>
    <row r="1987" spans="1:14" x14ac:dyDescent="0.35">
      <c r="A1987">
        <v>7820120</v>
      </c>
      <c r="B1987" t="s">
        <v>61</v>
      </c>
      <c r="C1987" t="s">
        <v>96</v>
      </c>
      <c r="D1987" t="s">
        <v>1207</v>
      </c>
      <c r="E1987" t="s">
        <v>1223</v>
      </c>
      <c r="F1987" s="6">
        <v>4.628558204119417E-4</v>
      </c>
      <c r="G1987" t="s">
        <v>1134</v>
      </c>
      <c r="H1987" t="s">
        <v>1224</v>
      </c>
      <c r="I1987">
        <v>58.5</v>
      </c>
      <c r="J1987" s="1">
        <v>-0.22266252338886261</v>
      </c>
      <c r="K1987" s="1">
        <v>2.9391344596158296E-2</v>
      </c>
      <c r="L1987" s="1">
        <v>2.7910205970840082E-2</v>
      </c>
      <c r="M1987" s="1">
        <v>2.7123350369877852E-2</v>
      </c>
      <c r="N1987" s="1">
        <v>-1.0306064493814516E-4</v>
      </c>
    </row>
    <row r="1988" spans="1:14" x14ac:dyDescent="0.35">
      <c r="A1988">
        <v>7820120</v>
      </c>
      <c r="B1988" t="s">
        <v>61</v>
      </c>
      <c r="C1988" t="s">
        <v>96</v>
      </c>
      <c r="D1988" t="s">
        <v>1207</v>
      </c>
      <c r="E1988" t="s">
        <v>1225</v>
      </c>
      <c r="F1988" s="6">
        <v>6.9428373061791249E-4</v>
      </c>
      <c r="G1988" t="s">
        <v>1002</v>
      </c>
      <c r="H1988" t="s">
        <v>651</v>
      </c>
      <c r="I1988">
        <v>57.825000000000003</v>
      </c>
      <c r="J1988" s="1">
        <v>-0.27156224846839905</v>
      </c>
      <c r="K1988" s="1">
        <v>3.9713029391344599E-2</v>
      </c>
      <c r="L1988" s="1">
        <v>3.3256190696598006E-2</v>
      </c>
      <c r="M1988" s="1">
        <v>4.019902906217003E-2</v>
      </c>
      <c r="N1988" s="1">
        <v>-1.8854125096162859E-4</v>
      </c>
    </row>
    <row r="1989" spans="1:14" x14ac:dyDescent="0.35">
      <c r="A1989">
        <v>7820120</v>
      </c>
      <c r="B1989" t="s">
        <v>61</v>
      </c>
      <c r="C1989" t="s">
        <v>96</v>
      </c>
      <c r="D1989" t="s">
        <v>1207</v>
      </c>
      <c r="E1989" t="s">
        <v>1227</v>
      </c>
      <c r="F1989" s="6">
        <v>1.1571395510298543E-3</v>
      </c>
      <c r="G1989" t="s">
        <v>194</v>
      </c>
      <c r="H1989" t="s">
        <v>345</v>
      </c>
      <c r="I1989">
        <v>69.214999999999989</v>
      </c>
      <c r="J1989" s="1">
        <v>-6.786760687828064E-2</v>
      </c>
      <c r="K1989" s="1">
        <v>7.5329784772043509E-2</v>
      </c>
      <c r="L1989" s="1">
        <v>8.8636889608886826E-2</v>
      </c>
      <c r="M1989" s="1">
        <v>8.0074053399956255E-2</v>
      </c>
      <c r="N1989" s="1">
        <v>-7.8532292152604314E-5</v>
      </c>
    </row>
    <row r="1990" spans="1:14" x14ac:dyDescent="0.35">
      <c r="A1990">
        <v>7820120</v>
      </c>
      <c r="B1990" t="s">
        <v>61</v>
      </c>
      <c r="C1990" t="s">
        <v>96</v>
      </c>
      <c r="D1990" t="s">
        <v>1207</v>
      </c>
      <c r="E1990" t="s">
        <v>1228</v>
      </c>
      <c r="F1990" s="6">
        <v>9.2571164082388339E-4</v>
      </c>
      <c r="G1990" t="s">
        <v>508</v>
      </c>
      <c r="H1990" t="s">
        <v>572</v>
      </c>
      <c r="I1990">
        <v>90.11</v>
      </c>
      <c r="J1990" s="1">
        <v>0.13884632289409637</v>
      </c>
      <c r="K1990" s="1">
        <v>7.2575792640592468E-2</v>
      </c>
      <c r="L1990" s="1">
        <v>9.2386021754223557E-2</v>
      </c>
      <c r="M1990" s="1">
        <v>8.3406617425708027E-2</v>
      </c>
      <c r="N1990" s="1">
        <v>1.2853165738865667E-4</v>
      </c>
    </row>
    <row r="1991" spans="1:14" x14ac:dyDescent="0.35">
      <c r="A1991">
        <v>7820120</v>
      </c>
      <c r="B1991" t="s">
        <v>61</v>
      </c>
      <c r="C1991" t="s">
        <v>96</v>
      </c>
      <c r="D1991" t="s">
        <v>1207</v>
      </c>
      <c r="E1991" t="s">
        <v>1229</v>
      </c>
      <c r="F1991" s="6">
        <v>1.388567461235825E-3</v>
      </c>
      <c r="G1991" t="s">
        <v>1230</v>
      </c>
      <c r="H1991" t="s">
        <v>491</v>
      </c>
      <c r="I1991">
        <v>73.355000000000004</v>
      </c>
      <c r="J1991" s="1">
        <v>-3.7720423191785812E-2</v>
      </c>
      <c r="K1991" s="1">
        <v>9.9421430224485061E-2</v>
      </c>
      <c r="L1991" s="1">
        <v>0.10955797269150661</v>
      </c>
      <c r="M1991" s="1">
        <v>0.10192085377349536</v>
      </c>
      <c r="N1991" s="1">
        <v>-5.2377352268158962E-5</v>
      </c>
    </row>
    <row r="1992" spans="1:14" x14ac:dyDescent="0.35">
      <c r="A1992">
        <v>7820120</v>
      </c>
      <c r="B1992" t="s">
        <v>61</v>
      </c>
      <c r="C1992" t="s">
        <v>96</v>
      </c>
      <c r="D1992" t="s">
        <v>1207</v>
      </c>
      <c r="E1992" t="s">
        <v>1231</v>
      </c>
      <c r="F1992" s="6">
        <v>6.9428373061791249E-4</v>
      </c>
      <c r="G1992" t="s">
        <v>491</v>
      </c>
      <c r="H1992" t="s">
        <v>721</v>
      </c>
      <c r="I1992">
        <v>79.015000000000001</v>
      </c>
      <c r="J1992" s="1">
        <v>-5.8358367532491684E-2</v>
      </c>
      <c r="K1992" s="1">
        <v>5.4778986345753303E-2</v>
      </c>
      <c r="L1992" s="1">
        <v>5.623698218005091E-2</v>
      </c>
      <c r="M1992" s="1">
        <v>5.4917842032483975E-2</v>
      </c>
      <c r="N1992" s="1">
        <v>-4.0517265123229589E-5</v>
      </c>
    </row>
    <row r="1993" spans="1:14" x14ac:dyDescent="0.35">
      <c r="A1993">
        <v>7820120</v>
      </c>
      <c r="B1993" t="s">
        <v>61</v>
      </c>
      <c r="C1993" t="s">
        <v>96</v>
      </c>
      <c r="D1993" t="s">
        <v>195</v>
      </c>
      <c r="E1993" t="s">
        <v>196</v>
      </c>
      <c r="F1993" s="6">
        <v>1.1571395510298543E-3</v>
      </c>
      <c r="G1993" t="s">
        <v>197</v>
      </c>
      <c r="H1993" t="s">
        <v>198</v>
      </c>
      <c r="I1993">
        <v>49.22</v>
      </c>
      <c r="J1993" s="1">
        <v>-0.20912352204322815</v>
      </c>
      <c r="K1993" s="1">
        <v>5.0335570469798661E-2</v>
      </c>
      <c r="L1993" s="1">
        <v>6.0171256653552427E-2</v>
      </c>
      <c r="M1993" s="1">
        <v>5.7046978982944398E-2</v>
      </c>
      <c r="N1993" s="1">
        <v>-2.4198509840688286E-4</v>
      </c>
    </row>
    <row r="1994" spans="1:14" x14ac:dyDescent="0.35">
      <c r="A1994">
        <v>7820120</v>
      </c>
      <c r="B1994" t="s">
        <v>61</v>
      </c>
      <c r="C1994" t="s">
        <v>96</v>
      </c>
      <c r="D1994" t="s">
        <v>1568</v>
      </c>
      <c r="E1994" t="s">
        <v>2716</v>
      </c>
      <c r="F1994" s="6">
        <v>1.1571395510298543E-3</v>
      </c>
      <c r="G1994" t="s">
        <v>602</v>
      </c>
      <c r="H1994" t="s">
        <v>946</v>
      </c>
      <c r="I1994">
        <v>72.13</v>
      </c>
      <c r="J1994" s="1">
        <v>3.0881058773957193E-4</v>
      </c>
      <c r="K1994" s="1">
        <v>4.836843323304791E-2</v>
      </c>
      <c r="L1994" s="1">
        <v>0.10252256422124509</v>
      </c>
      <c r="M1994" s="1">
        <v>8.3429759863597658E-2</v>
      </c>
      <c r="N1994" s="1">
        <v>3.573369448502337E-7</v>
      </c>
    </row>
    <row r="1995" spans="1:14" x14ac:dyDescent="0.35">
      <c r="A1995">
        <v>7820120</v>
      </c>
      <c r="B1995" t="s">
        <v>61</v>
      </c>
      <c r="C1995" t="s">
        <v>96</v>
      </c>
      <c r="D1995" t="s">
        <v>1568</v>
      </c>
      <c r="E1995" t="s">
        <v>2717</v>
      </c>
      <c r="F1995" s="6">
        <v>1.8514232816477668E-3</v>
      </c>
      <c r="G1995" t="s">
        <v>524</v>
      </c>
      <c r="H1995" t="s">
        <v>206</v>
      </c>
      <c r="I1995">
        <v>74.010000000000005</v>
      </c>
      <c r="J1995" s="1">
        <v>0</v>
      </c>
      <c r="K1995" s="1">
        <v>6.9798657718120813E-2</v>
      </c>
      <c r="L1995" s="1">
        <v>0.18514232816477669</v>
      </c>
      <c r="M1995" s="1">
        <v>0.11738023888151615</v>
      </c>
      <c r="N1995" s="1">
        <v>0</v>
      </c>
    </row>
    <row r="1996" spans="1:14" x14ac:dyDescent="0.35">
      <c r="A1996">
        <v>7820120</v>
      </c>
      <c r="B1996" t="s">
        <v>61</v>
      </c>
      <c r="C1996" t="s">
        <v>96</v>
      </c>
      <c r="D1996" t="s">
        <v>2358</v>
      </c>
      <c r="E1996" t="s">
        <v>2718</v>
      </c>
      <c r="F1996" s="6">
        <v>6.9428373061791249E-4</v>
      </c>
      <c r="G1996" t="s">
        <v>517</v>
      </c>
      <c r="H1996" t="s">
        <v>884</v>
      </c>
      <c r="I1996">
        <v>74.894999999999982</v>
      </c>
      <c r="J1996" s="1">
        <v>-7.1457870304584503E-2</v>
      </c>
      <c r="K1996" s="1">
        <v>4.6169868086091179E-2</v>
      </c>
      <c r="L1996" s="1">
        <v>5.6653552418421654E-2</v>
      </c>
      <c r="M1996" s="1">
        <v>5.1932425169005654E-2</v>
      </c>
      <c r="N1996" s="1">
        <v>-4.9612036777077876E-5</v>
      </c>
    </row>
    <row r="1997" spans="1:14" x14ac:dyDescent="0.35">
      <c r="A1997">
        <v>7820120</v>
      </c>
      <c r="B1997" t="s">
        <v>61</v>
      </c>
      <c r="C1997" t="s">
        <v>96</v>
      </c>
      <c r="D1997" t="s">
        <v>2358</v>
      </c>
      <c r="E1997" t="s">
        <v>2698</v>
      </c>
      <c r="F1997" s="6">
        <v>2.3142791020597085E-4</v>
      </c>
      <c r="G1997" t="s">
        <v>533</v>
      </c>
      <c r="H1997" t="s">
        <v>431</v>
      </c>
      <c r="I1997">
        <v>84.850000000000009</v>
      </c>
      <c r="J1997" s="1">
        <v>-0.11270598322153091</v>
      </c>
      <c r="K1997" s="1">
        <v>1.7958805831983338E-2</v>
      </c>
      <c r="L1997" s="1">
        <v>1.976394353158991E-2</v>
      </c>
      <c r="M1997" s="1">
        <v>1.9648229929617893E-2</v>
      </c>
      <c r="N1997" s="1">
        <v>-2.6083310164668113E-5</v>
      </c>
    </row>
    <row r="1998" spans="1:14" x14ac:dyDescent="0.35">
      <c r="A1998">
        <v>7820120</v>
      </c>
      <c r="B1998" t="s">
        <v>61</v>
      </c>
      <c r="C1998" t="s">
        <v>96</v>
      </c>
      <c r="D1998" t="s">
        <v>1379</v>
      </c>
      <c r="E1998" t="s">
        <v>2719</v>
      </c>
      <c r="F1998" s="6">
        <v>2.3142791020597085E-4</v>
      </c>
      <c r="G1998" t="s">
        <v>962</v>
      </c>
      <c r="H1998" t="s">
        <v>701</v>
      </c>
      <c r="I1998">
        <v>81.690000000000012</v>
      </c>
      <c r="J1998" s="1">
        <v>1.5194257721304893E-2</v>
      </c>
      <c r="K1998" s="1">
        <v>1.501967137236751E-2</v>
      </c>
      <c r="L1998" s="1">
        <v>2.0180513769960658E-2</v>
      </c>
      <c r="M1998" s="1">
        <v>1.8907659557565886E-2</v>
      </c>
      <c r="N1998" s="1">
        <v>3.516375311572528E-6</v>
      </c>
    </row>
    <row r="1999" spans="1:14" x14ac:dyDescent="0.35">
      <c r="A1999">
        <v>7820120</v>
      </c>
      <c r="B1999" t="s">
        <v>61</v>
      </c>
      <c r="C1999" t="s">
        <v>96</v>
      </c>
      <c r="D1999" t="s">
        <v>1379</v>
      </c>
      <c r="E1999" t="s">
        <v>1946</v>
      </c>
      <c r="F1999" s="6">
        <v>6.9428373061791249E-4</v>
      </c>
      <c r="G1999" t="s">
        <v>241</v>
      </c>
      <c r="H1999" t="s">
        <v>206</v>
      </c>
      <c r="I1999">
        <v>92.050000000000011</v>
      </c>
      <c r="J1999" s="1">
        <v>0.26262897253036499</v>
      </c>
      <c r="K1999" s="1">
        <v>5.6584124045359868E-2</v>
      </c>
      <c r="L1999" s="1">
        <v>6.9428373061791254E-2</v>
      </c>
      <c r="M1999" s="1">
        <v>6.3874103216847944E-2</v>
      </c>
      <c r="N1999" s="1">
        <v>1.8233902281673107E-4</v>
      </c>
    </row>
    <row r="2000" spans="1:14" x14ac:dyDescent="0.35">
      <c r="A2000">
        <v>7820120</v>
      </c>
      <c r="B2000" t="s">
        <v>61</v>
      </c>
      <c r="C2000" t="s">
        <v>96</v>
      </c>
      <c r="D2000" t="s">
        <v>1570</v>
      </c>
      <c r="E2000" t="s">
        <v>2720</v>
      </c>
      <c r="F2000" s="6">
        <v>4.628558204119417E-4</v>
      </c>
      <c r="G2000" t="s">
        <v>1328</v>
      </c>
      <c r="H2000" t="s">
        <v>680</v>
      </c>
      <c r="I2000">
        <v>72.45</v>
      </c>
      <c r="J2000" s="1">
        <v>-8.3479089662432671E-3</v>
      </c>
      <c r="K2000" s="1">
        <v>3.3557046979865772E-2</v>
      </c>
      <c r="L2000" s="1">
        <v>3.6982180050914144E-2</v>
      </c>
      <c r="M2000" s="1">
        <v>3.3557046979865772E-2</v>
      </c>
      <c r="N2000" s="1">
        <v>-3.8638782532947312E-6</v>
      </c>
    </row>
    <row r="2001" spans="1:14" x14ac:dyDescent="0.35">
      <c r="A2001">
        <v>7820120</v>
      </c>
      <c r="B2001" t="s">
        <v>61</v>
      </c>
      <c r="C2001" t="s">
        <v>96</v>
      </c>
      <c r="D2001" t="s">
        <v>1570</v>
      </c>
      <c r="E2001" t="s">
        <v>2721</v>
      </c>
      <c r="F2001" s="6">
        <v>6.9428373061791249E-4</v>
      </c>
      <c r="G2001" t="s">
        <v>345</v>
      </c>
      <c r="H2001" t="s">
        <v>1051</v>
      </c>
      <c r="I2001">
        <v>77.165000000000006</v>
      </c>
      <c r="J2001" s="1">
        <v>1.9189550948794931E-4</v>
      </c>
      <c r="K2001" s="1">
        <v>5.3182133765332096E-2</v>
      </c>
      <c r="L2001" s="1">
        <v>5.8805831983337192E-2</v>
      </c>
      <c r="M2001" s="1">
        <v>5.3598701884917048E-2</v>
      </c>
      <c r="N2001" s="1">
        <v>1.3322993021611846E-7</v>
      </c>
    </row>
    <row r="2002" spans="1:14" x14ac:dyDescent="0.35">
      <c r="A2002">
        <v>7820120</v>
      </c>
      <c r="B2002" t="s">
        <v>61</v>
      </c>
      <c r="C2002" t="s">
        <v>96</v>
      </c>
      <c r="D2002" t="s">
        <v>824</v>
      </c>
      <c r="E2002" t="s">
        <v>825</v>
      </c>
      <c r="F2002" s="6">
        <v>2.3142791020597085E-4</v>
      </c>
      <c r="G2002" t="s">
        <v>826</v>
      </c>
      <c r="H2002" t="s">
        <v>827</v>
      </c>
      <c r="I2002">
        <v>75.875</v>
      </c>
      <c r="J2002" s="1">
        <v>-5.7608537375926971E-2</v>
      </c>
      <c r="K2002" s="1">
        <v>1.4811386253182134E-2</v>
      </c>
      <c r="L2002" s="1">
        <v>1.7241379310344827E-2</v>
      </c>
      <c r="M2002" s="1">
        <v>1.7565378737764155E-2</v>
      </c>
      <c r="N2002" s="1">
        <v>-1.3332223414933342E-5</v>
      </c>
    </row>
    <row r="2003" spans="1:14" x14ac:dyDescent="0.35">
      <c r="A2003">
        <v>7820120</v>
      </c>
      <c r="B2003" t="s">
        <v>61</v>
      </c>
      <c r="C2003" t="s">
        <v>96</v>
      </c>
      <c r="D2003" t="s">
        <v>824</v>
      </c>
      <c r="E2003" t="s">
        <v>1948</v>
      </c>
      <c r="F2003" s="6">
        <v>4.628558204119417E-4</v>
      </c>
      <c r="G2003" t="s">
        <v>783</v>
      </c>
      <c r="H2003" t="s">
        <v>1083</v>
      </c>
      <c r="I2003">
        <v>57.964999999999996</v>
      </c>
      <c r="J2003" s="1">
        <v>0</v>
      </c>
      <c r="K2003" s="1">
        <v>3.1057625549641286E-2</v>
      </c>
      <c r="L2003" s="1">
        <v>2.8928488775746355E-2</v>
      </c>
      <c r="M2003" s="1">
        <v>2.4855357909252234E-2</v>
      </c>
      <c r="N2003" s="1">
        <v>0</v>
      </c>
    </row>
    <row r="2004" spans="1:14" x14ac:dyDescent="0.35">
      <c r="A2004">
        <v>7820120</v>
      </c>
      <c r="B2004" t="s">
        <v>61</v>
      </c>
      <c r="C2004" t="s">
        <v>96</v>
      </c>
      <c r="D2004" t="s">
        <v>824</v>
      </c>
      <c r="E2004" t="s">
        <v>1949</v>
      </c>
      <c r="F2004" s="6">
        <v>9.2571164082388339E-4</v>
      </c>
      <c r="G2004" t="s">
        <v>271</v>
      </c>
      <c r="H2004" t="s">
        <v>206</v>
      </c>
      <c r="I2004">
        <v>69.785000000000011</v>
      </c>
      <c r="J2004" s="1">
        <v>0</v>
      </c>
      <c r="K2004" s="1">
        <v>5.470955797269151E-2</v>
      </c>
      <c r="L2004" s="1">
        <v>9.2571164082388344E-2</v>
      </c>
      <c r="M2004" s="1">
        <v>4.9803285570062993E-2</v>
      </c>
      <c r="N2004" s="1">
        <v>0</v>
      </c>
    </row>
    <row r="2005" spans="1:14" x14ac:dyDescent="0.35">
      <c r="A2005">
        <v>7820120</v>
      </c>
      <c r="B2005" t="s">
        <v>61</v>
      </c>
      <c r="C2005" t="s">
        <v>96</v>
      </c>
      <c r="D2005" t="s">
        <v>472</v>
      </c>
      <c r="E2005" t="s">
        <v>1307</v>
      </c>
      <c r="F2005" s="6">
        <v>2.0828511918537375E-3</v>
      </c>
      <c r="G2005" t="s">
        <v>1308</v>
      </c>
      <c r="H2005" t="s">
        <v>1309</v>
      </c>
      <c r="I2005">
        <v>84.58</v>
      </c>
      <c r="J2005" s="1">
        <v>0.19337598979473114</v>
      </c>
      <c r="K2005" s="1">
        <v>0.13184448044434158</v>
      </c>
      <c r="L2005" s="1">
        <v>0.20703540847026153</v>
      </c>
      <c r="M2005" s="1">
        <v>0.1762092076526475</v>
      </c>
      <c r="N2005" s="1">
        <v>4.0277341081985192E-4</v>
      </c>
    </row>
    <row r="2006" spans="1:14" x14ac:dyDescent="0.35">
      <c r="A2006">
        <v>7820120</v>
      </c>
      <c r="B2006" t="s">
        <v>61</v>
      </c>
      <c r="C2006" t="s">
        <v>96</v>
      </c>
      <c r="D2006" t="s">
        <v>472</v>
      </c>
      <c r="E2006" t="s">
        <v>915</v>
      </c>
      <c r="F2006" s="6">
        <v>2.3142791020597085E-4</v>
      </c>
      <c r="G2006" t="s">
        <v>283</v>
      </c>
      <c r="H2006" t="s">
        <v>656</v>
      </c>
      <c r="I2006">
        <v>95.16</v>
      </c>
      <c r="J2006" s="1">
        <v>-6.1851833015680313E-3</v>
      </c>
      <c r="K2006" s="1">
        <v>2.2911363110391113E-2</v>
      </c>
      <c r="L2006" s="1">
        <v>2.0828511918537376E-2</v>
      </c>
      <c r="M2006" s="1">
        <v>2.2031936345346493E-2</v>
      </c>
      <c r="N2006" s="1">
        <v>-1.4314240457227567E-6</v>
      </c>
    </row>
    <row r="2007" spans="1:14" x14ac:dyDescent="0.35">
      <c r="A2007">
        <v>7820120</v>
      </c>
      <c r="B2007" t="s">
        <v>61</v>
      </c>
      <c r="C2007" t="s">
        <v>96</v>
      </c>
      <c r="D2007" t="s">
        <v>472</v>
      </c>
      <c r="E2007" t="s">
        <v>1310</v>
      </c>
      <c r="F2007" s="6">
        <v>6.9428373061791249E-4</v>
      </c>
      <c r="G2007" t="s">
        <v>1311</v>
      </c>
      <c r="H2007" t="s">
        <v>323</v>
      </c>
      <c r="I2007">
        <v>75.38</v>
      </c>
      <c r="J2007" s="1">
        <v>-2.2844983264803886E-2</v>
      </c>
      <c r="K2007" s="1">
        <v>3.7630178199490862E-2</v>
      </c>
      <c r="L2007" s="1">
        <v>5.7486692895163151E-2</v>
      </c>
      <c r="M2007" s="1">
        <v>5.2348994347983499E-2</v>
      </c>
      <c r="N2007" s="1">
        <v>-1.5860900206991819E-5</v>
      </c>
    </row>
    <row r="2008" spans="1:14" x14ac:dyDescent="0.35">
      <c r="A2008">
        <v>7820120</v>
      </c>
      <c r="B2008" t="s">
        <v>61</v>
      </c>
      <c r="C2008" t="s">
        <v>96</v>
      </c>
      <c r="D2008" t="s">
        <v>472</v>
      </c>
      <c r="E2008" t="s">
        <v>1312</v>
      </c>
      <c r="F2008" s="6">
        <v>9.2571164082388339E-4</v>
      </c>
      <c r="G2008" t="s">
        <v>198</v>
      </c>
      <c r="H2008" t="s">
        <v>264</v>
      </c>
      <c r="I2008">
        <v>76.08</v>
      </c>
      <c r="J2008" s="1">
        <v>7.1100808680057526E-2</v>
      </c>
      <c r="K2008" s="1">
        <v>4.8137005322841937E-2</v>
      </c>
      <c r="L2008" s="1">
        <v>7.8870631798194868E-2</v>
      </c>
      <c r="M2008" s="1">
        <v>7.0446654454173654E-2</v>
      </c>
      <c r="N2008" s="1">
        <v>6.5818846267121062E-5</v>
      </c>
    </row>
    <row r="2009" spans="1:14" x14ac:dyDescent="0.35">
      <c r="A2009">
        <v>7820120</v>
      </c>
      <c r="B2009" t="s">
        <v>61</v>
      </c>
      <c r="C2009" t="s">
        <v>96</v>
      </c>
      <c r="D2009" t="s">
        <v>472</v>
      </c>
      <c r="E2009" t="s">
        <v>1313</v>
      </c>
      <c r="F2009" s="6">
        <v>1.388567461235825E-3</v>
      </c>
      <c r="G2009" t="s">
        <v>1314</v>
      </c>
      <c r="H2009" t="s">
        <v>441</v>
      </c>
      <c r="I2009">
        <v>79.574999999999989</v>
      </c>
      <c r="J2009" s="1">
        <v>7.4187219142913818E-2</v>
      </c>
      <c r="K2009" s="1">
        <v>7.6926637352464702E-2</v>
      </c>
      <c r="L2009" s="1">
        <v>0.13010877111779681</v>
      </c>
      <c r="M2009" s="1">
        <v>0.11052996779558587</v>
      </c>
      <c r="N2009" s="1">
        <v>1.0301395854142164E-4</v>
      </c>
    </row>
    <row r="2010" spans="1:14" x14ac:dyDescent="0.35">
      <c r="A2010">
        <v>7820120</v>
      </c>
      <c r="B2010" t="s">
        <v>61</v>
      </c>
      <c r="C2010" t="s">
        <v>96</v>
      </c>
      <c r="D2010" t="s">
        <v>472</v>
      </c>
      <c r="E2010" t="s">
        <v>1950</v>
      </c>
      <c r="F2010" s="6">
        <v>9.2571164082388339E-4</v>
      </c>
      <c r="G2010" t="s">
        <v>554</v>
      </c>
      <c r="H2010" t="s">
        <v>365</v>
      </c>
      <c r="I2010">
        <v>80.524999999999991</v>
      </c>
      <c r="J2010" s="1">
        <v>2.0115075632929802E-2</v>
      </c>
      <c r="K2010" s="1">
        <v>6.6651238139319599E-2</v>
      </c>
      <c r="L2010" s="1">
        <v>7.9148345290442026E-2</v>
      </c>
      <c r="M2010" s="1">
        <v>7.451978708632262E-2</v>
      </c>
      <c r="N2010" s="1">
        <v>1.862075966945596E-5</v>
      </c>
    </row>
    <row r="2011" spans="1:14" x14ac:dyDescent="0.35">
      <c r="A2011">
        <v>7820120</v>
      </c>
      <c r="B2011" t="s">
        <v>61</v>
      </c>
      <c r="C2011" t="s">
        <v>96</v>
      </c>
      <c r="D2011" t="s">
        <v>472</v>
      </c>
      <c r="E2011" t="s">
        <v>916</v>
      </c>
      <c r="F2011" s="6">
        <v>9.2571164082388339E-4</v>
      </c>
      <c r="G2011" t="s">
        <v>917</v>
      </c>
      <c r="H2011" t="s">
        <v>918</v>
      </c>
      <c r="I2011">
        <v>77.819999999999993</v>
      </c>
      <c r="J2011" s="1">
        <v>0.10132316499948502</v>
      </c>
      <c r="K2011" s="1">
        <v>5.4802129136773903E-2</v>
      </c>
      <c r="L2011" s="1">
        <v>8.9794029159916688E-2</v>
      </c>
      <c r="M2011" s="1">
        <v>7.2112938232704385E-2</v>
      </c>
      <c r="N2011" s="1">
        <v>9.379603332514235E-5</v>
      </c>
    </row>
    <row r="2012" spans="1:14" x14ac:dyDescent="0.35">
      <c r="A2012">
        <v>7820120</v>
      </c>
      <c r="B2012" t="s">
        <v>61</v>
      </c>
      <c r="C2012" t="s">
        <v>96</v>
      </c>
      <c r="D2012" t="s">
        <v>472</v>
      </c>
      <c r="E2012" t="s">
        <v>1315</v>
      </c>
      <c r="F2012" s="6">
        <v>2.5457070122656793E-3</v>
      </c>
      <c r="G2012" t="s">
        <v>586</v>
      </c>
      <c r="H2012" t="s">
        <v>1316</v>
      </c>
      <c r="I2012">
        <v>61.17</v>
      </c>
      <c r="J2012" s="1">
        <v>-4.2392026633024216E-2</v>
      </c>
      <c r="K2012" s="1">
        <v>7.9171488081462627E-2</v>
      </c>
      <c r="L2012" s="1">
        <v>0.19092802591992594</v>
      </c>
      <c r="M2012" s="1">
        <v>0.15579727109287989</v>
      </c>
      <c r="N2012" s="1">
        <v>-1.0791767946384318E-4</v>
      </c>
    </row>
    <row r="2013" spans="1:14" x14ac:dyDescent="0.35">
      <c r="A2013">
        <v>7820120</v>
      </c>
      <c r="B2013" t="s">
        <v>61</v>
      </c>
      <c r="C2013" t="s">
        <v>96</v>
      </c>
      <c r="D2013" t="s">
        <v>472</v>
      </c>
      <c r="E2013" t="s">
        <v>919</v>
      </c>
      <c r="F2013" s="6">
        <v>1.8514232816477668E-3</v>
      </c>
      <c r="G2013" t="s">
        <v>438</v>
      </c>
      <c r="H2013" t="s">
        <v>325</v>
      </c>
      <c r="I2013">
        <v>62.1</v>
      </c>
      <c r="J2013" s="1">
        <v>-5.0801310688257217E-2</v>
      </c>
      <c r="K2013" s="1">
        <v>9.7014579958342978E-2</v>
      </c>
      <c r="L2013" s="1">
        <v>0.13311733395047445</v>
      </c>
      <c r="M2013" s="1">
        <v>0.11497338296527859</v>
      </c>
      <c r="N2013" s="1">
        <v>-9.4054729346460943E-5</v>
      </c>
    </row>
    <row r="2014" spans="1:14" x14ac:dyDescent="0.35">
      <c r="A2014">
        <v>7820120</v>
      </c>
      <c r="B2014" t="s">
        <v>61</v>
      </c>
      <c r="C2014" t="s">
        <v>96</v>
      </c>
      <c r="D2014" t="s">
        <v>472</v>
      </c>
      <c r="E2014" t="s">
        <v>1317</v>
      </c>
      <c r="F2014" s="6">
        <v>3.0085628326776211E-3</v>
      </c>
      <c r="G2014" t="s">
        <v>1318</v>
      </c>
      <c r="H2014" t="s">
        <v>600</v>
      </c>
      <c r="I2014">
        <v>79.35499999999999</v>
      </c>
      <c r="J2014" s="1">
        <v>7.8235529363155365E-2</v>
      </c>
      <c r="K2014" s="1">
        <v>0.15464012959962972</v>
      </c>
      <c r="L2014" s="1">
        <v>0.2891228882203194</v>
      </c>
      <c r="M2014" s="1">
        <v>0.23857904181274048</v>
      </c>
      <c r="N2014" s="1">
        <v>2.3537650583684792E-4</v>
      </c>
    </row>
    <row r="2015" spans="1:14" x14ac:dyDescent="0.35">
      <c r="A2015">
        <v>7820120</v>
      </c>
      <c r="B2015" t="s">
        <v>61</v>
      </c>
      <c r="C2015" t="s">
        <v>96</v>
      </c>
      <c r="D2015" t="s">
        <v>472</v>
      </c>
      <c r="E2015" t="s">
        <v>480</v>
      </c>
      <c r="F2015" s="6">
        <v>1.6199953714417959E-3</v>
      </c>
      <c r="G2015" t="s">
        <v>709</v>
      </c>
      <c r="H2015" t="s">
        <v>447</v>
      </c>
      <c r="I2015">
        <v>60.314999999999998</v>
      </c>
      <c r="J2015" s="1">
        <v>6.1469264328479767E-3</v>
      </c>
      <c r="K2015" s="1">
        <v>6.5771812080536909E-2</v>
      </c>
      <c r="L2015" s="1">
        <v>0.12895163156676695</v>
      </c>
      <c r="M2015" s="1">
        <v>9.7847722907001236E-2</v>
      </c>
      <c r="N2015" s="1">
        <v>9.9579923698069513E-6</v>
      </c>
    </row>
    <row r="2016" spans="1:14" x14ac:dyDescent="0.35">
      <c r="A2016">
        <v>7820120</v>
      </c>
      <c r="B2016" t="s">
        <v>61</v>
      </c>
      <c r="C2016" t="s">
        <v>96</v>
      </c>
      <c r="D2016" t="s">
        <v>472</v>
      </c>
      <c r="E2016" t="s">
        <v>923</v>
      </c>
      <c r="F2016" s="6">
        <v>6.9428373061791249E-4</v>
      </c>
      <c r="G2016" t="s">
        <v>656</v>
      </c>
      <c r="H2016" t="s">
        <v>924</v>
      </c>
      <c r="I2016">
        <v>94.484999999999999</v>
      </c>
      <c r="J2016" s="1">
        <v>0.15743543207645416</v>
      </c>
      <c r="K2016" s="1">
        <v>6.2485535755612123E-2</v>
      </c>
      <c r="L2016" s="1">
        <v>6.8248090719740792E-2</v>
      </c>
      <c r="M2016" s="1">
        <v>6.5609812543392737E-2</v>
      </c>
      <c r="N2016" s="1">
        <v>1.0930485911348356E-4</v>
      </c>
    </row>
    <row r="2017" spans="1:14" x14ac:dyDescent="0.35">
      <c r="A2017">
        <v>7820120</v>
      </c>
      <c r="B2017" t="s">
        <v>61</v>
      </c>
      <c r="C2017" t="s">
        <v>96</v>
      </c>
      <c r="D2017" t="s">
        <v>472</v>
      </c>
      <c r="E2017" t="s">
        <v>1319</v>
      </c>
      <c r="F2017" s="6">
        <v>6.9428373061791249E-4</v>
      </c>
      <c r="G2017" t="s">
        <v>879</v>
      </c>
      <c r="H2017" t="s">
        <v>998</v>
      </c>
      <c r="I2017">
        <v>70.314999999999998</v>
      </c>
      <c r="J2017" s="1">
        <v>-3.2541390508413315E-2</v>
      </c>
      <c r="K2017" s="1">
        <v>2.9507058551261282E-2</v>
      </c>
      <c r="L2017" s="1">
        <v>5.6306410553112696E-2</v>
      </c>
      <c r="M2017" s="1">
        <v>4.887757569489394E-2</v>
      </c>
      <c r="N2017" s="1">
        <v>-2.2592958001675523E-5</v>
      </c>
    </row>
    <row r="2018" spans="1:14" x14ac:dyDescent="0.35">
      <c r="A2018">
        <v>7820120</v>
      </c>
      <c r="B2018" t="s">
        <v>61</v>
      </c>
      <c r="C2018" t="s">
        <v>96</v>
      </c>
      <c r="D2018" t="s">
        <v>472</v>
      </c>
      <c r="E2018" t="s">
        <v>925</v>
      </c>
      <c r="F2018" s="6">
        <v>2.3142791020597085E-4</v>
      </c>
      <c r="G2018" t="s">
        <v>926</v>
      </c>
      <c r="H2018" t="s">
        <v>502</v>
      </c>
      <c r="I2018">
        <v>62.11</v>
      </c>
      <c r="J2018" s="1">
        <v>-5.7911250740289688E-2</v>
      </c>
      <c r="K2018" s="1">
        <v>8.4702615135385326E-3</v>
      </c>
      <c r="L2018" s="1">
        <v>1.809766257810692E-2</v>
      </c>
      <c r="M2018" s="1">
        <v>1.4371672870659824E-2</v>
      </c>
      <c r="N2018" s="1">
        <v>-1.3402279736239225E-5</v>
      </c>
    </row>
    <row r="2019" spans="1:14" x14ac:dyDescent="0.35">
      <c r="A2019">
        <v>7820120</v>
      </c>
      <c r="B2019" t="s">
        <v>61</v>
      </c>
      <c r="C2019" t="s">
        <v>96</v>
      </c>
      <c r="D2019" t="s">
        <v>472</v>
      </c>
      <c r="E2019" t="s">
        <v>927</v>
      </c>
      <c r="F2019" s="6">
        <v>4.628558204119417E-4</v>
      </c>
      <c r="G2019" t="s">
        <v>928</v>
      </c>
      <c r="H2019" t="s">
        <v>929</v>
      </c>
      <c r="I2019">
        <v>61.054999999999993</v>
      </c>
      <c r="J2019" s="1">
        <v>-9.4357103109359741E-2</v>
      </c>
      <c r="K2019" s="1">
        <v>1.3330247627863921E-2</v>
      </c>
      <c r="L2019" s="1">
        <v>3.7861606109696827E-2</v>
      </c>
      <c r="M2019" s="1">
        <v>2.8234205045128444E-2</v>
      </c>
      <c r="N2019" s="1">
        <v>-4.3673734371376881E-5</v>
      </c>
    </row>
    <row r="2020" spans="1:14" x14ac:dyDescent="0.35">
      <c r="A2020">
        <v>7820120</v>
      </c>
      <c r="B2020" t="s">
        <v>61</v>
      </c>
      <c r="C2020" t="s">
        <v>96</v>
      </c>
      <c r="D2020" t="s">
        <v>472</v>
      </c>
      <c r="E2020" t="s">
        <v>930</v>
      </c>
      <c r="F2020" s="6">
        <v>1.388567461235825E-3</v>
      </c>
      <c r="G2020" t="s">
        <v>931</v>
      </c>
      <c r="H2020" t="s">
        <v>502</v>
      </c>
      <c r="I2020">
        <v>71.66</v>
      </c>
      <c r="J2020" s="1">
        <v>-4.4877175241708755E-2</v>
      </c>
      <c r="K2020" s="1">
        <v>6.7762092108308261E-2</v>
      </c>
      <c r="L2020" s="1">
        <v>0.10858597546864152</v>
      </c>
      <c r="M2020" s="1">
        <v>9.9560282733037048E-2</v>
      </c>
      <c r="N2020" s="1">
        <v>-6.2314985292814744E-5</v>
      </c>
    </row>
    <row r="2021" spans="1:14" x14ac:dyDescent="0.35">
      <c r="A2021">
        <v>7820120</v>
      </c>
      <c r="B2021" t="s">
        <v>61</v>
      </c>
      <c r="C2021" t="s">
        <v>96</v>
      </c>
      <c r="D2021" t="s">
        <v>472</v>
      </c>
      <c r="E2021" t="s">
        <v>624</v>
      </c>
      <c r="F2021" s="6">
        <v>2.5457070122656793E-3</v>
      </c>
      <c r="G2021" t="s">
        <v>625</v>
      </c>
      <c r="H2021" t="s">
        <v>328</v>
      </c>
      <c r="I2021">
        <v>76.569999999999993</v>
      </c>
      <c r="J2021" s="1">
        <v>7.4926681816577911E-2</v>
      </c>
      <c r="K2021" s="1">
        <v>0.12092108308261977</v>
      </c>
      <c r="L2021" s="1">
        <v>0.24031474195788013</v>
      </c>
      <c r="M2021" s="1">
        <v>0.19500115325511039</v>
      </c>
      <c r="N2021" s="1">
        <v>1.9074137930626174E-4</v>
      </c>
    </row>
    <row r="2022" spans="1:14" x14ac:dyDescent="0.35">
      <c r="A2022">
        <v>7820120</v>
      </c>
      <c r="B2022" t="s">
        <v>61</v>
      </c>
      <c r="C2022" t="s">
        <v>96</v>
      </c>
      <c r="D2022" t="s">
        <v>472</v>
      </c>
      <c r="E2022" t="s">
        <v>774</v>
      </c>
      <c r="F2022" s="6">
        <v>4.1657023837074749E-3</v>
      </c>
      <c r="G2022" t="s">
        <v>775</v>
      </c>
      <c r="H2022" t="s">
        <v>436</v>
      </c>
      <c r="I2022">
        <v>67.92</v>
      </c>
      <c r="J2022" s="1">
        <v>6.4938021823763847E-3</v>
      </c>
      <c r="K2022" s="1">
        <v>0.1474658643832446</v>
      </c>
      <c r="L2022" s="1">
        <v>0.34325387641749594</v>
      </c>
      <c r="M2022" s="1">
        <v>0.28285119821009497</v>
      </c>
      <c r="N2022" s="1">
        <v>2.7051247230450107E-5</v>
      </c>
    </row>
    <row r="2023" spans="1:14" x14ac:dyDescent="0.35">
      <c r="A2023">
        <v>7820120</v>
      </c>
      <c r="B2023" t="s">
        <v>61</v>
      </c>
      <c r="C2023" t="s">
        <v>96</v>
      </c>
      <c r="D2023" t="s">
        <v>472</v>
      </c>
      <c r="E2023" t="s">
        <v>473</v>
      </c>
      <c r="F2023" s="6">
        <v>5.3228419347373292E-3</v>
      </c>
      <c r="G2023" t="s">
        <v>474</v>
      </c>
      <c r="H2023" t="s">
        <v>475</v>
      </c>
      <c r="I2023">
        <v>55.35</v>
      </c>
      <c r="J2023" s="1">
        <v>-9.0270496904850006E-2</v>
      </c>
      <c r="K2023" s="1">
        <v>0.18736403610275401</v>
      </c>
      <c r="L2023" s="1">
        <v>0.36195325156213837</v>
      </c>
      <c r="M2023" s="1">
        <v>0.29488545130646027</v>
      </c>
      <c r="N2023" s="1">
        <v>-4.8049558639471192E-4</v>
      </c>
    </row>
    <row r="2024" spans="1:14" x14ac:dyDescent="0.35">
      <c r="A2024">
        <v>7820120</v>
      </c>
      <c r="B2024" t="s">
        <v>61</v>
      </c>
      <c r="C2024" t="s">
        <v>96</v>
      </c>
      <c r="D2024" t="s">
        <v>472</v>
      </c>
      <c r="E2024" t="s">
        <v>626</v>
      </c>
      <c r="F2024" s="6">
        <v>1.388567461235825E-3</v>
      </c>
      <c r="G2024" t="s">
        <v>627</v>
      </c>
      <c r="H2024" t="s">
        <v>628</v>
      </c>
      <c r="I2024">
        <v>67.709999999999994</v>
      </c>
      <c r="J2024" s="1">
        <v>2.0955594256520271E-2</v>
      </c>
      <c r="K2024" s="1">
        <v>4.3323304790557737E-2</v>
      </c>
      <c r="L2024" s="1">
        <v>0.11636195325156214</v>
      </c>
      <c r="M2024" s="1">
        <v>9.4006012888093751E-2</v>
      </c>
      <c r="N2024" s="1">
        <v>2.9098256315464389E-5</v>
      </c>
    </row>
    <row r="2025" spans="1:14" x14ac:dyDescent="0.35">
      <c r="A2025">
        <v>7820120</v>
      </c>
      <c r="B2025" t="s">
        <v>61</v>
      </c>
      <c r="C2025" t="s">
        <v>96</v>
      </c>
      <c r="D2025" t="s">
        <v>472</v>
      </c>
      <c r="E2025" t="s">
        <v>1321</v>
      </c>
      <c r="F2025" s="6">
        <v>2.0828511918537375E-3</v>
      </c>
      <c r="G2025" t="s">
        <v>1322</v>
      </c>
      <c r="H2025" t="s">
        <v>364</v>
      </c>
      <c r="I2025">
        <v>65.37</v>
      </c>
      <c r="J2025" s="1">
        <v>-7.509276270866394E-2</v>
      </c>
      <c r="K2025" s="1">
        <v>0.10455912983105763</v>
      </c>
      <c r="L2025" s="1">
        <v>0.166628095348299</v>
      </c>
      <c r="M2025" s="1">
        <v>0.1364267530664198</v>
      </c>
      <c r="N2025" s="1">
        <v>-1.5640705030733058E-4</v>
      </c>
    </row>
    <row r="2026" spans="1:14" x14ac:dyDescent="0.35">
      <c r="A2026">
        <v>7820120</v>
      </c>
      <c r="B2026" t="s">
        <v>61</v>
      </c>
      <c r="C2026" t="s">
        <v>96</v>
      </c>
      <c r="D2026" t="s">
        <v>472</v>
      </c>
      <c r="E2026" t="s">
        <v>932</v>
      </c>
      <c r="F2026" s="6">
        <v>2.3142791020597085E-4</v>
      </c>
      <c r="G2026" t="s">
        <v>933</v>
      </c>
      <c r="H2026" t="s">
        <v>934</v>
      </c>
      <c r="I2026">
        <v>78.674999999999997</v>
      </c>
      <c r="J2026" s="1">
        <v>2.1686194464564323E-2</v>
      </c>
      <c r="K2026" s="1">
        <v>1.3931960194399446E-2</v>
      </c>
      <c r="L2026" s="1">
        <v>1.9555658412404538E-2</v>
      </c>
      <c r="M2026" s="1">
        <v>1.8213375826947972E-2</v>
      </c>
      <c r="N2026" s="1">
        <v>5.0187906652544144E-6</v>
      </c>
    </row>
    <row r="2027" spans="1:14" x14ac:dyDescent="0.35">
      <c r="A2027">
        <v>7820120</v>
      </c>
      <c r="B2027" t="s">
        <v>61</v>
      </c>
      <c r="C2027" t="s">
        <v>96</v>
      </c>
      <c r="D2027" t="s">
        <v>472</v>
      </c>
      <c r="E2027" t="s">
        <v>935</v>
      </c>
      <c r="F2027" s="6">
        <v>1.1571395510298543E-3</v>
      </c>
      <c r="G2027" t="s">
        <v>936</v>
      </c>
      <c r="H2027" t="s">
        <v>223</v>
      </c>
      <c r="I2027">
        <v>64.875</v>
      </c>
      <c r="J2027" s="1">
        <v>-7.7800966799259186E-2</v>
      </c>
      <c r="K2027" s="1">
        <v>5.9129831057625558E-2</v>
      </c>
      <c r="L2027" s="1">
        <v>9.0951168710946537E-2</v>
      </c>
      <c r="M2027" s="1">
        <v>7.5098358627492381E-2</v>
      </c>
      <c r="N2027" s="1">
        <v>-9.0026575791783375E-5</v>
      </c>
    </row>
    <row r="2028" spans="1:14" x14ac:dyDescent="0.35">
      <c r="A2028">
        <v>7820120</v>
      </c>
      <c r="B2028" t="s">
        <v>61</v>
      </c>
      <c r="C2028" t="s">
        <v>96</v>
      </c>
      <c r="D2028" t="s">
        <v>472</v>
      </c>
      <c r="E2028" t="s">
        <v>937</v>
      </c>
      <c r="F2028" s="6">
        <v>2.3142791020597085E-4</v>
      </c>
      <c r="G2028" t="s">
        <v>938</v>
      </c>
      <c r="H2028" t="s">
        <v>887</v>
      </c>
      <c r="I2028">
        <v>65.03</v>
      </c>
      <c r="J2028" s="1">
        <v>5.7233101688325405E-3</v>
      </c>
      <c r="K2028" s="1">
        <v>8.3545475584355482E-3</v>
      </c>
      <c r="L2028" s="1">
        <v>1.9648229576486927E-2</v>
      </c>
      <c r="M2028" s="1">
        <v>1.5042814163388105E-2</v>
      </c>
      <c r="N2028" s="1">
        <v>1.3245337118334971E-6</v>
      </c>
    </row>
    <row r="2029" spans="1:14" x14ac:dyDescent="0.35">
      <c r="A2029">
        <v>7820120</v>
      </c>
      <c r="B2029" t="s">
        <v>61</v>
      </c>
      <c r="C2029" t="s">
        <v>96</v>
      </c>
      <c r="D2029" t="s">
        <v>472</v>
      </c>
      <c r="E2029" t="s">
        <v>939</v>
      </c>
      <c r="F2029" s="6">
        <v>2.3142791020597085E-4</v>
      </c>
      <c r="G2029" t="s">
        <v>917</v>
      </c>
      <c r="H2029" t="s">
        <v>806</v>
      </c>
      <c r="I2029">
        <v>75.06</v>
      </c>
      <c r="J2029" s="1">
        <v>5.0873693078756332E-2</v>
      </c>
      <c r="K2029" s="1">
        <v>1.3700532284193476E-2</v>
      </c>
      <c r="L2029" s="1">
        <v>2.0597084008331407E-2</v>
      </c>
      <c r="M2029" s="1">
        <v>1.7380235703337445E-2</v>
      </c>
      <c r="N2029" s="1">
        <v>1.1773592473676542E-5</v>
      </c>
    </row>
    <row r="2030" spans="1:14" x14ac:dyDescent="0.35">
      <c r="A2030">
        <v>7820120</v>
      </c>
      <c r="B2030" t="s">
        <v>61</v>
      </c>
      <c r="C2030" t="s">
        <v>96</v>
      </c>
      <c r="D2030" t="s">
        <v>472</v>
      </c>
      <c r="E2030" t="s">
        <v>940</v>
      </c>
      <c r="F2030" s="6">
        <v>1.388567461235825E-3</v>
      </c>
      <c r="G2030" t="s">
        <v>941</v>
      </c>
      <c r="H2030" t="s">
        <v>786</v>
      </c>
      <c r="I2030">
        <v>76.135000000000005</v>
      </c>
      <c r="J2030" s="1">
        <v>0.13747322559356689</v>
      </c>
      <c r="K2030" s="1">
        <v>7.9148345290442026E-2</v>
      </c>
      <c r="L2030" s="1">
        <v>0.13524647072436935</v>
      </c>
      <c r="M2030" s="1">
        <v>0.10580883630859826</v>
      </c>
      <c r="N2030" s="1">
        <v>1.9089084785035902E-4</v>
      </c>
    </row>
    <row r="2031" spans="1:14" x14ac:dyDescent="0.35">
      <c r="A2031">
        <v>7820120</v>
      </c>
      <c r="B2031" t="s">
        <v>61</v>
      </c>
      <c r="C2031" t="s">
        <v>96</v>
      </c>
      <c r="D2031" t="s">
        <v>472</v>
      </c>
      <c r="E2031" t="s">
        <v>2722</v>
      </c>
      <c r="F2031" s="6">
        <v>6.9428373061791249E-4</v>
      </c>
      <c r="G2031" t="s">
        <v>1206</v>
      </c>
      <c r="H2031" t="s">
        <v>378</v>
      </c>
      <c r="I2031">
        <v>59.755000000000003</v>
      </c>
      <c r="J2031" s="1">
        <v>-2.2805782034993172E-2</v>
      </c>
      <c r="K2031" s="1">
        <v>3.0340199028002779E-2</v>
      </c>
      <c r="L2031" s="1">
        <v>6.2416107382550337E-2</v>
      </c>
      <c r="M2031" s="1">
        <v>4.1518166561254718E-2</v>
      </c>
      <c r="N2031" s="1">
        <v>-1.5833683430914026E-5</v>
      </c>
    </row>
    <row r="2032" spans="1:14" x14ac:dyDescent="0.35">
      <c r="A2032">
        <v>7820120</v>
      </c>
      <c r="B2032" t="s">
        <v>61</v>
      </c>
      <c r="C2032" t="s">
        <v>96</v>
      </c>
      <c r="D2032" t="s">
        <v>472</v>
      </c>
      <c r="E2032" t="s">
        <v>942</v>
      </c>
      <c r="F2032" s="6">
        <v>2.5457070122656793E-3</v>
      </c>
      <c r="G2032" t="s">
        <v>285</v>
      </c>
      <c r="H2032" t="s">
        <v>447</v>
      </c>
      <c r="I2032">
        <v>70.78</v>
      </c>
      <c r="J2032" s="1">
        <v>-8.3882875740528107E-2</v>
      </c>
      <c r="K2032" s="1">
        <v>0.10590141171025226</v>
      </c>
      <c r="L2032" s="1">
        <v>0.20263827817634805</v>
      </c>
      <c r="M2032" s="1">
        <v>0.18023606423729135</v>
      </c>
      <c r="N2032" s="1">
        <v>-2.1354122498167303E-4</v>
      </c>
    </row>
    <row r="2033" spans="1:14" x14ac:dyDescent="0.35">
      <c r="A2033">
        <v>7820120</v>
      </c>
      <c r="B2033" t="s">
        <v>61</v>
      </c>
      <c r="C2033" t="s">
        <v>96</v>
      </c>
      <c r="D2033" t="s">
        <v>472</v>
      </c>
      <c r="E2033" t="s">
        <v>2723</v>
      </c>
      <c r="F2033" s="6">
        <v>2.3142791020597085E-4</v>
      </c>
      <c r="G2033" t="s">
        <v>533</v>
      </c>
      <c r="H2033" t="s">
        <v>206</v>
      </c>
      <c r="I2033">
        <v>88.54</v>
      </c>
      <c r="J2033" s="1">
        <v>0.30258235335350037</v>
      </c>
      <c r="K2033" s="1">
        <v>1.7958805831983338E-2</v>
      </c>
      <c r="L2033" s="1">
        <v>2.3142791020597086E-2</v>
      </c>
      <c r="M2033" s="1">
        <v>2.0504512491118052E-2</v>
      </c>
      <c r="N2033" s="1">
        <v>7.0026001701805224E-5</v>
      </c>
    </row>
    <row r="2034" spans="1:14" x14ac:dyDescent="0.35">
      <c r="A2034">
        <v>7820120</v>
      </c>
      <c r="B2034" t="s">
        <v>61</v>
      </c>
      <c r="C2034" t="s">
        <v>96</v>
      </c>
      <c r="D2034" t="s">
        <v>472</v>
      </c>
      <c r="E2034" t="s">
        <v>945</v>
      </c>
      <c r="F2034" s="6">
        <v>2.3142791020597085E-4</v>
      </c>
      <c r="G2034" t="s">
        <v>946</v>
      </c>
      <c r="H2034" t="s">
        <v>471</v>
      </c>
      <c r="I2034">
        <v>89.06</v>
      </c>
      <c r="J2034" s="1">
        <v>0.11376199126243591</v>
      </c>
      <c r="K2034" s="1">
        <v>2.0504512844249017E-2</v>
      </c>
      <c r="L2034" s="1">
        <v>2.2679935200185145E-2</v>
      </c>
      <c r="M2034" s="1">
        <v>2.0620226446221038E-2</v>
      </c>
      <c r="N2034" s="1">
        <v>2.6327699898735458E-5</v>
      </c>
    </row>
    <row r="2035" spans="1:14" x14ac:dyDescent="0.35">
      <c r="A2035">
        <v>7820120</v>
      </c>
      <c r="B2035" t="s">
        <v>61</v>
      </c>
      <c r="C2035" t="s">
        <v>96</v>
      </c>
      <c r="D2035" t="s">
        <v>472</v>
      </c>
      <c r="E2035" t="s">
        <v>2724</v>
      </c>
      <c r="F2035" s="6">
        <v>2.3142791020597085E-4</v>
      </c>
      <c r="G2035" t="s">
        <v>463</v>
      </c>
      <c r="H2035" t="s">
        <v>1429</v>
      </c>
      <c r="I2035">
        <v>69.06</v>
      </c>
      <c r="J2035" s="1">
        <v>5.7041995227336884E-2</v>
      </c>
      <c r="K2035" s="1">
        <v>1.3168248090719741E-2</v>
      </c>
      <c r="L2035" s="1">
        <v>2.0759083545475586E-2</v>
      </c>
      <c r="M2035" s="1">
        <v>1.5991668242101621E-2</v>
      </c>
      <c r="N2035" s="1">
        <v>1.3201109749441537E-5</v>
      </c>
    </row>
    <row r="2036" spans="1:14" x14ac:dyDescent="0.35">
      <c r="A2036">
        <v>7820120</v>
      </c>
      <c r="B2036" t="s">
        <v>61</v>
      </c>
      <c r="C2036" t="s">
        <v>96</v>
      </c>
      <c r="D2036" t="s">
        <v>472</v>
      </c>
      <c r="E2036" t="s">
        <v>947</v>
      </c>
      <c r="F2036" s="6">
        <v>1.1571395510298543E-3</v>
      </c>
      <c r="G2036" t="s">
        <v>587</v>
      </c>
      <c r="H2036" t="s">
        <v>600</v>
      </c>
      <c r="I2036">
        <v>77.284999999999997</v>
      </c>
      <c r="J2036" s="1">
        <v>8.7729461491107941E-2</v>
      </c>
      <c r="K2036" s="1">
        <v>7.7759777829206206E-2</v>
      </c>
      <c r="L2036" s="1">
        <v>0.11120111085396898</v>
      </c>
      <c r="M2036" s="1">
        <v>8.9446890825917405E-2</v>
      </c>
      <c r="N2036" s="1">
        <v>1.0151522968191153E-4</v>
      </c>
    </row>
    <row r="2037" spans="1:14" x14ac:dyDescent="0.35">
      <c r="A2037">
        <v>7820120</v>
      </c>
      <c r="B2037" t="s">
        <v>61</v>
      </c>
      <c r="C2037" t="s">
        <v>96</v>
      </c>
      <c r="D2037" t="s">
        <v>472</v>
      </c>
      <c r="E2037" t="s">
        <v>1323</v>
      </c>
      <c r="F2037" s="6">
        <v>4.6285582041194172E-3</v>
      </c>
      <c r="G2037" t="s">
        <v>285</v>
      </c>
      <c r="H2037" t="s">
        <v>173</v>
      </c>
      <c r="I2037">
        <v>69.48</v>
      </c>
      <c r="J2037" s="1">
        <v>-3.2772041857242584E-2</v>
      </c>
      <c r="K2037" s="1">
        <v>0.19254802129136775</v>
      </c>
      <c r="L2037" s="1">
        <v>0.35547327007637125</v>
      </c>
      <c r="M2037" s="1">
        <v>0.3216847951862995</v>
      </c>
      <c r="N2037" s="1">
        <v>-1.5168730320408512E-4</v>
      </c>
    </row>
    <row r="2038" spans="1:14" x14ac:dyDescent="0.35">
      <c r="A2038">
        <v>7820120</v>
      </c>
      <c r="B2038" t="s">
        <v>61</v>
      </c>
      <c r="C2038" t="s">
        <v>96</v>
      </c>
      <c r="D2038" t="s">
        <v>472</v>
      </c>
      <c r="E2038" t="s">
        <v>629</v>
      </c>
      <c r="F2038" s="6">
        <v>2.77713492247165E-3</v>
      </c>
      <c r="G2038" t="s">
        <v>630</v>
      </c>
      <c r="H2038" t="s">
        <v>631</v>
      </c>
      <c r="I2038">
        <v>64.77000000000001</v>
      </c>
      <c r="J2038" s="1">
        <v>5.2010636776685715E-2</v>
      </c>
      <c r="K2038" s="1">
        <v>9.9421430224485061E-2</v>
      </c>
      <c r="L2038" s="1">
        <v>0.24022217079379773</v>
      </c>
      <c r="M2038" s="1">
        <v>0.17995835145130612</v>
      </c>
      <c r="N2038" s="1">
        <v>1.4444055573252222E-4</v>
      </c>
    </row>
    <row r="2039" spans="1:14" x14ac:dyDescent="0.35">
      <c r="A2039">
        <v>7820120</v>
      </c>
      <c r="B2039" t="s">
        <v>61</v>
      </c>
      <c r="C2039" t="s">
        <v>96</v>
      </c>
      <c r="D2039" t="s">
        <v>472</v>
      </c>
      <c r="E2039" t="s">
        <v>632</v>
      </c>
      <c r="F2039" s="6">
        <v>3.0085628326776211E-3</v>
      </c>
      <c r="G2039" t="s">
        <v>633</v>
      </c>
      <c r="H2039" t="s">
        <v>612</v>
      </c>
      <c r="I2039">
        <v>64.789999999999992</v>
      </c>
      <c r="J2039" s="1">
        <v>-6.1622738838195801E-2</v>
      </c>
      <c r="K2039" s="1">
        <v>0.10259199259430689</v>
      </c>
      <c r="L2039" s="1">
        <v>0.21781994908585978</v>
      </c>
      <c r="M2039" s="1">
        <v>0.19465400609283695</v>
      </c>
      <c r="N2039" s="1">
        <v>-1.8539588171639562E-4</v>
      </c>
    </row>
    <row r="2040" spans="1:14" x14ac:dyDescent="0.35">
      <c r="A2040">
        <v>7820120</v>
      </c>
      <c r="B2040" t="s">
        <v>61</v>
      </c>
      <c r="C2040" t="s">
        <v>96</v>
      </c>
      <c r="D2040" t="s">
        <v>472</v>
      </c>
      <c r="E2040" t="s">
        <v>951</v>
      </c>
      <c r="F2040" s="6">
        <v>1.6199953714417959E-3</v>
      </c>
      <c r="G2040" t="s">
        <v>952</v>
      </c>
      <c r="H2040" t="s">
        <v>436</v>
      </c>
      <c r="I2040">
        <v>64.45</v>
      </c>
      <c r="J2040" s="1">
        <v>5.4461367428302765E-2</v>
      </c>
      <c r="K2040" s="1">
        <v>6.0263827817634813E-2</v>
      </c>
      <c r="L2040" s="1">
        <v>0.133487618606804</v>
      </c>
      <c r="M2040" s="1">
        <v>0.10432770439276842</v>
      </c>
      <c r="N2040" s="1">
        <v>8.8227163156241468E-5</v>
      </c>
    </row>
    <row r="2041" spans="1:14" x14ac:dyDescent="0.35">
      <c r="A2041">
        <v>7820120</v>
      </c>
      <c r="B2041" t="s">
        <v>61</v>
      </c>
      <c r="C2041" t="s">
        <v>96</v>
      </c>
      <c r="D2041" t="s">
        <v>472</v>
      </c>
      <c r="E2041" t="s">
        <v>776</v>
      </c>
      <c r="F2041" s="6">
        <v>1.1571395510298543E-3</v>
      </c>
      <c r="G2041" t="s">
        <v>336</v>
      </c>
      <c r="H2041" t="s">
        <v>777</v>
      </c>
      <c r="I2041">
        <v>55.67</v>
      </c>
      <c r="J2041" s="1">
        <v>-2.366967685520649E-2</v>
      </c>
      <c r="K2041" s="1">
        <v>4.4549872714649393E-2</v>
      </c>
      <c r="L2041" s="1">
        <v>8.8521175653783854E-2</v>
      </c>
      <c r="M2041" s="1">
        <v>6.4452673875190297E-2</v>
      </c>
      <c r="N2041" s="1">
        <v>-2.7389119249255369E-5</v>
      </c>
    </row>
    <row r="2042" spans="1:14" x14ac:dyDescent="0.35">
      <c r="A2042">
        <v>7820120</v>
      </c>
      <c r="B2042" t="s">
        <v>61</v>
      </c>
      <c r="C2042" t="s">
        <v>96</v>
      </c>
      <c r="D2042" t="s">
        <v>472</v>
      </c>
      <c r="E2042" t="s">
        <v>953</v>
      </c>
      <c r="F2042" s="6">
        <v>1.8514232816477668E-3</v>
      </c>
      <c r="G2042" t="s">
        <v>285</v>
      </c>
      <c r="H2042" t="s">
        <v>264</v>
      </c>
      <c r="I2042">
        <v>62.76</v>
      </c>
      <c r="J2042" s="1">
        <v>2.7550666127353907E-3</v>
      </c>
      <c r="K2042" s="1">
        <v>7.7019208516547102E-2</v>
      </c>
      <c r="L2042" s="1">
        <v>0.15774126359638974</v>
      </c>
      <c r="M2042" s="1">
        <v>0.11626938067495589</v>
      </c>
      <c r="N2042" s="1">
        <v>5.1007944693087542E-6</v>
      </c>
    </row>
    <row r="2043" spans="1:14" x14ac:dyDescent="0.35">
      <c r="A2043">
        <v>7820120</v>
      </c>
      <c r="B2043" t="s">
        <v>61</v>
      </c>
      <c r="C2043" t="s">
        <v>96</v>
      </c>
      <c r="D2043" t="s">
        <v>472</v>
      </c>
      <c r="E2043" t="s">
        <v>778</v>
      </c>
      <c r="F2043" s="6">
        <v>4.1657023837074749E-3</v>
      </c>
      <c r="G2043" t="s">
        <v>779</v>
      </c>
      <c r="H2043" t="s">
        <v>730</v>
      </c>
      <c r="I2043">
        <v>67.13</v>
      </c>
      <c r="J2043" s="1">
        <v>-3.5746410489082336E-2</v>
      </c>
      <c r="K2043" s="1">
        <v>0.17495950011571396</v>
      </c>
      <c r="L2043" s="1">
        <v>0.33492247165008099</v>
      </c>
      <c r="M2043" s="1">
        <v>0.27951862359041418</v>
      </c>
      <c r="N2043" s="1">
        <v>-1.4890890738335617E-4</v>
      </c>
    </row>
    <row r="2044" spans="1:14" x14ac:dyDescent="0.35">
      <c r="A2044">
        <v>7820120</v>
      </c>
      <c r="B2044" t="s">
        <v>61</v>
      </c>
      <c r="C2044" t="s">
        <v>96</v>
      </c>
      <c r="D2044" t="s">
        <v>472</v>
      </c>
      <c r="E2044" t="s">
        <v>1324</v>
      </c>
      <c r="F2044" s="6">
        <v>2.3142791020597085E-4</v>
      </c>
      <c r="G2044" t="s">
        <v>1325</v>
      </c>
      <c r="H2044" t="s">
        <v>652</v>
      </c>
      <c r="I2044">
        <v>79.004999999999995</v>
      </c>
      <c r="J2044" s="1">
        <v>3.0195992439985275E-2</v>
      </c>
      <c r="K2044" s="1">
        <v>1.2381393196019441E-2</v>
      </c>
      <c r="L2044" s="1">
        <v>2.1869937514464245E-2</v>
      </c>
      <c r="M2044" s="1">
        <v>1.8305947344161327E-2</v>
      </c>
      <c r="N2044" s="1">
        <v>6.9881954269810865E-6</v>
      </c>
    </row>
    <row r="2045" spans="1:14" x14ac:dyDescent="0.35">
      <c r="A2045">
        <v>7820120</v>
      </c>
      <c r="B2045" t="s">
        <v>61</v>
      </c>
      <c r="C2045" t="s">
        <v>96</v>
      </c>
      <c r="D2045" t="s">
        <v>472</v>
      </c>
      <c r="E2045" t="s">
        <v>1326</v>
      </c>
      <c r="F2045" s="6">
        <v>1.8514232816477668E-3</v>
      </c>
      <c r="G2045" t="s">
        <v>1327</v>
      </c>
      <c r="H2045" t="s">
        <v>1328</v>
      </c>
      <c r="I2045">
        <v>59.195</v>
      </c>
      <c r="J2045" s="1">
        <v>-5.3150594234466553E-2</v>
      </c>
      <c r="K2045" s="1">
        <v>7.1835223327933351E-2</v>
      </c>
      <c r="L2045" s="1">
        <v>0.13422818791946309</v>
      </c>
      <c r="M2045" s="1">
        <v>0.10960425968607165</v>
      </c>
      <c r="N2045" s="1">
        <v>-9.8404247599104944E-5</v>
      </c>
    </row>
    <row r="2046" spans="1:14" x14ac:dyDescent="0.35">
      <c r="A2046">
        <v>7820120</v>
      </c>
      <c r="B2046" t="s">
        <v>61</v>
      </c>
      <c r="C2046" t="s">
        <v>96</v>
      </c>
      <c r="D2046" t="s">
        <v>472</v>
      </c>
      <c r="E2046" t="s">
        <v>634</v>
      </c>
      <c r="F2046" s="6">
        <v>2.3142791020597086E-3</v>
      </c>
      <c r="G2046" t="s">
        <v>635</v>
      </c>
      <c r="H2046" t="s">
        <v>561</v>
      </c>
      <c r="I2046">
        <v>62.984999999999999</v>
      </c>
      <c r="J2046" s="1">
        <v>-6.8052761256694794E-2</v>
      </c>
      <c r="K2046" s="1">
        <v>9.4885443184448054E-2</v>
      </c>
      <c r="L2046" s="1">
        <v>0.16685952325850498</v>
      </c>
      <c r="M2046" s="1">
        <v>0.14556815905086534</v>
      </c>
      <c r="N2046" s="1">
        <v>-1.5749308321382735E-4</v>
      </c>
    </row>
    <row r="2047" spans="1:14" x14ac:dyDescent="0.35">
      <c r="A2047">
        <v>7820120</v>
      </c>
      <c r="B2047" t="s">
        <v>61</v>
      </c>
      <c r="C2047" t="s">
        <v>96</v>
      </c>
      <c r="D2047" t="s">
        <v>472</v>
      </c>
      <c r="E2047" t="s">
        <v>1043</v>
      </c>
      <c r="F2047" s="6">
        <v>3.0085628326776211E-3</v>
      </c>
      <c r="G2047" t="s">
        <v>648</v>
      </c>
      <c r="H2047" t="s">
        <v>628</v>
      </c>
      <c r="I2047">
        <v>66.34</v>
      </c>
      <c r="J2047" s="1">
        <v>3.1074514612555504E-2</v>
      </c>
      <c r="K2047" s="1">
        <v>0.14350844711872254</v>
      </c>
      <c r="L2047" s="1">
        <v>0.25211756537838464</v>
      </c>
      <c r="M2047" s="1">
        <v>0.19946772498793142</v>
      </c>
      <c r="N2047" s="1">
        <v>9.3489629706832114E-5</v>
      </c>
    </row>
    <row r="2048" spans="1:14" x14ac:dyDescent="0.35">
      <c r="A2048">
        <v>7820120</v>
      </c>
      <c r="B2048" t="s">
        <v>61</v>
      </c>
      <c r="C2048" t="s">
        <v>96</v>
      </c>
      <c r="D2048" t="s">
        <v>472</v>
      </c>
      <c r="E2048" t="s">
        <v>1329</v>
      </c>
      <c r="F2048" s="6">
        <v>1.1571395510298543E-3</v>
      </c>
      <c r="G2048" t="s">
        <v>1330</v>
      </c>
      <c r="H2048" t="s">
        <v>852</v>
      </c>
      <c r="I2048">
        <v>51.08</v>
      </c>
      <c r="J2048" s="1">
        <v>-1.506632287055254E-2</v>
      </c>
      <c r="K2048" s="1">
        <v>3.5408470261513544E-2</v>
      </c>
      <c r="L2048" s="1">
        <v>8.9909743115019689E-2</v>
      </c>
      <c r="M2048" s="1">
        <v>5.912982929197072E-2</v>
      </c>
      <c r="N2048" s="1">
        <v>-1.7433838082101992E-5</v>
      </c>
    </row>
    <row r="2049" spans="1:14" x14ac:dyDescent="0.35">
      <c r="A2049">
        <v>7820120</v>
      </c>
      <c r="B2049" t="s">
        <v>61</v>
      </c>
      <c r="C2049" t="s">
        <v>96</v>
      </c>
      <c r="D2049" t="s">
        <v>472</v>
      </c>
      <c r="E2049" t="s">
        <v>1331</v>
      </c>
      <c r="F2049" s="6">
        <v>1.1571395510298543E-3</v>
      </c>
      <c r="G2049" t="s">
        <v>769</v>
      </c>
      <c r="H2049" t="s">
        <v>206</v>
      </c>
      <c r="I2049">
        <v>78.989999999999995</v>
      </c>
      <c r="J2049" s="1">
        <v>0.24526131153106689</v>
      </c>
      <c r="K2049" s="1">
        <v>5.4269844943300165E-2</v>
      </c>
      <c r="L2049" s="1">
        <v>0.11571395510298543</v>
      </c>
      <c r="M2049" s="1">
        <v>9.1414024531358495E-2</v>
      </c>
      <c r="N2049" s="1">
        <v>2.8380156391005198E-4</v>
      </c>
    </row>
    <row r="2050" spans="1:14" x14ac:dyDescent="0.35">
      <c r="A2050">
        <v>7820120</v>
      </c>
      <c r="B2050" t="s">
        <v>61</v>
      </c>
      <c r="C2050" t="s">
        <v>96</v>
      </c>
      <c r="D2050" t="s">
        <v>472</v>
      </c>
      <c r="E2050" t="s">
        <v>2725</v>
      </c>
      <c r="F2050" s="6">
        <v>2.3142791020597085E-4</v>
      </c>
      <c r="G2050" t="s">
        <v>505</v>
      </c>
      <c r="H2050" t="s">
        <v>167</v>
      </c>
      <c r="I2050">
        <v>83.614999999999995</v>
      </c>
      <c r="J2050" s="1">
        <v>3.5803969949483871E-2</v>
      </c>
      <c r="K2050" s="1">
        <v>2.0388798889146031E-2</v>
      </c>
      <c r="L2050" s="1">
        <v>2.0712797963434389E-2</v>
      </c>
      <c r="M2050" s="1">
        <v>1.9324230502198565E-2</v>
      </c>
      <c r="N2050" s="1">
        <v>8.2860379424864313E-6</v>
      </c>
    </row>
    <row r="2051" spans="1:14" x14ac:dyDescent="0.35">
      <c r="A2051">
        <v>7820120</v>
      </c>
      <c r="B2051" t="s">
        <v>61</v>
      </c>
      <c r="C2051" t="s">
        <v>96</v>
      </c>
      <c r="D2051" t="s">
        <v>472</v>
      </c>
      <c r="E2051" t="s">
        <v>954</v>
      </c>
      <c r="F2051" s="6">
        <v>3.2399907428835918E-3</v>
      </c>
      <c r="G2051" t="s">
        <v>955</v>
      </c>
      <c r="H2051" t="s">
        <v>724</v>
      </c>
      <c r="I2051">
        <v>58.28</v>
      </c>
      <c r="J2051" s="1">
        <v>3.0511306598782539E-2</v>
      </c>
      <c r="K2051" s="1">
        <v>0.11987965748669289</v>
      </c>
      <c r="L2051" s="1">
        <v>0.27021522795649155</v>
      </c>
      <c r="M2051" s="1">
        <v>0.18889145783819664</v>
      </c>
      <c r="N2051" s="1">
        <v>9.8856350933338477E-5</v>
      </c>
    </row>
    <row r="2052" spans="1:14" x14ac:dyDescent="0.35">
      <c r="A2052">
        <v>7820120</v>
      </c>
      <c r="B2052" t="s">
        <v>61</v>
      </c>
      <c r="C2052" t="s">
        <v>96</v>
      </c>
      <c r="D2052" t="s">
        <v>472</v>
      </c>
      <c r="E2052" t="s">
        <v>956</v>
      </c>
      <c r="F2052" s="6">
        <v>2.3142791020597085E-4</v>
      </c>
      <c r="G2052" t="s">
        <v>957</v>
      </c>
      <c r="H2052" t="s">
        <v>170</v>
      </c>
      <c r="I2052">
        <v>71.944999999999993</v>
      </c>
      <c r="J2052" s="1">
        <v>5.4438777267932892E-2</v>
      </c>
      <c r="K2052" s="1">
        <v>1.4487387178893776E-2</v>
      </c>
      <c r="L2052" s="1">
        <v>2.1592224022217079E-2</v>
      </c>
      <c r="M2052" s="1">
        <v>1.66628095348299E-2</v>
      </c>
      <c r="N2052" s="1">
        <v>1.2598652457286021E-5</v>
      </c>
    </row>
    <row r="2053" spans="1:14" x14ac:dyDescent="0.35">
      <c r="A2053">
        <v>7820120</v>
      </c>
      <c r="B2053" t="s">
        <v>61</v>
      </c>
      <c r="C2053" t="s">
        <v>96</v>
      </c>
      <c r="D2053" t="s">
        <v>472</v>
      </c>
      <c r="E2053" t="s">
        <v>1332</v>
      </c>
      <c r="F2053" s="6">
        <v>1.6199953714417959E-3</v>
      </c>
      <c r="G2053" t="s">
        <v>1333</v>
      </c>
      <c r="H2053" t="s">
        <v>1039</v>
      </c>
      <c r="I2053">
        <v>62.54</v>
      </c>
      <c r="J2053" s="1">
        <v>-4.1665047407150269E-2</v>
      </c>
      <c r="K2053" s="1">
        <v>5.135385327470493E-2</v>
      </c>
      <c r="L2053" s="1">
        <v>0.12198565146956722</v>
      </c>
      <c r="M2053" s="1">
        <v>0.10141170778033966</v>
      </c>
      <c r="N2053" s="1">
        <v>-6.7497183950486429E-5</v>
      </c>
    </row>
    <row r="2054" spans="1:14" x14ac:dyDescent="0.35">
      <c r="A2054">
        <v>7820120</v>
      </c>
      <c r="B2054" t="s">
        <v>61</v>
      </c>
      <c r="C2054" t="s">
        <v>96</v>
      </c>
      <c r="D2054" t="s">
        <v>472</v>
      </c>
      <c r="E2054" t="s">
        <v>958</v>
      </c>
      <c r="F2054" s="6">
        <v>6.9428373061791249E-4</v>
      </c>
      <c r="G2054" t="s">
        <v>524</v>
      </c>
      <c r="H2054" t="s">
        <v>959</v>
      </c>
      <c r="I2054">
        <v>58.135000000000005</v>
      </c>
      <c r="J2054" s="1">
        <v>6.4272835850715637E-2</v>
      </c>
      <c r="K2054" s="1">
        <v>2.6174496644295303E-2</v>
      </c>
      <c r="L2054" s="1">
        <v>5.9986114325387641E-2</v>
      </c>
      <c r="M2054" s="1">
        <v>4.0337883689507817E-2</v>
      </c>
      <c r="N2054" s="1">
        <v>4.4623584251827564E-5</v>
      </c>
    </row>
    <row r="2055" spans="1:14" x14ac:dyDescent="0.35">
      <c r="A2055">
        <v>7820120</v>
      </c>
      <c r="B2055" t="s">
        <v>61</v>
      </c>
      <c r="C2055" t="s">
        <v>96</v>
      </c>
      <c r="D2055" t="s">
        <v>472</v>
      </c>
      <c r="E2055" t="s">
        <v>960</v>
      </c>
      <c r="F2055" s="6">
        <v>3.2399907428835918E-3</v>
      </c>
      <c r="G2055" t="s">
        <v>745</v>
      </c>
      <c r="H2055" t="s">
        <v>720</v>
      </c>
      <c r="I2055">
        <v>61.704999999999998</v>
      </c>
      <c r="J2055" s="1">
        <v>-0.12642665207386017</v>
      </c>
      <c r="K2055" s="1">
        <v>0.11339967600092571</v>
      </c>
      <c r="L2055" s="1">
        <v>0.22485535755612129</v>
      </c>
      <c r="M2055" s="1">
        <v>0.2002314254382892</v>
      </c>
      <c r="N2055" s="1">
        <v>-4.096211823730716E-4</v>
      </c>
    </row>
    <row r="2056" spans="1:14" x14ac:dyDescent="0.35">
      <c r="A2056">
        <v>7820120</v>
      </c>
      <c r="B2056" t="s">
        <v>61</v>
      </c>
      <c r="C2056" t="s">
        <v>96</v>
      </c>
      <c r="D2056" t="s">
        <v>472</v>
      </c>
      <c r="E2056" t="s">
        <v>1334</v>
      </c>
      <c r="F2056" s="6">
        <v>3.7028465632955336E-3</v>
      </c>
      <c r="G2056" t="s">
        <v>1335</v>
      </c>
      <c r="H2056" t="s">
        <v>246</v>
      </c>
      <c r="I2056">
        <v>56.87</v>
      </c>
      <c r="J2056" s="1">
        <v>-4.7178454697132111E-2</v>
      </c>
      <c r="K2056" s="1">
        <v>0.1270076371210368</v>
      </c>
      <c r="L2056" s="1">
        <v>0.28252719277944921</v>
      </c>
      <c r="M2056" s="1">
        <v>0.21032168197013856</v>
      </c>
      <c r="N2056" s="1">
        <v>-1.7469457883686966E-4</v>
      </c>
    </row>
    <row r="2057" spans="1:14" x14ac:dyDescent="0.35">
      <c r="A2057">
        <v>7820120</v>
      </c>
      <c r="B2057" t="s">
        <v>61</v>
      </c>
      <c r="C2057" t="s">
        <v>96</v>
      </c>
      <c r="D2057" t="s">
        <v>472</v>
      </c>
      <c r="E2057" t="s">
        <v>1336</v>
      </c>
      <c r="F2057" s="6">
        <v>1.388567461235825E-3</v>
      </c>
      <c r="G2057" t="s">
        <v>1337</v>
      </c>
      <c r="H2057" t="s">
        <v>508</v>
      </c>
      <c r="I2057">
        <v>63.905000000000001</v>
      </c>
      <c r="J2057" s="1">
        <v>9.8039824515581131E-3</v>
      </c>
      <c r="K2057" s="1">
        <v>5.5542698449432999E-2</v>
      </c>
      <c r="L2057" s="1">
        <v>0.10886368896088869</v>
      </c>
      <c r="M2057" s="1">
        <v>8.8729462891755012E-2</v>
      </c>
      <c r="N2057" s="1">
        <v>1.3613491022760629E-5</v>
      </c>
    </row>
    <row r="2058" spans="1:14" x14ac:dyDescent="0.35">
      <c r="A2058">
        <v>7820120</v>
      </c>
      <c r="B2058" t="s">
        <v>61</v>
      </c>
      <c r="C2058" t="s">
        <v>96</v>
      </c>
      <c r="D2058" t="s">
        <v>472</v>
      </c>
      <c r="E2058" t="s">
        <v>2726</v>
      </c>
      <c r="F2058" s="6">
        <v>2.3142791020597085E-4</v>
      </c>
      <c r="G2058" t="s">
        <v>206</v>
      </c>
      <c r="H2058" t="s">
        <v>2007</v>
      </c>
      <c r="I2058">
        <v>97.679999999999993</v>
      </c>
      <c r="J2058" s="1">
        <v>3.8738444447517395E-2</v>
      </c>
      <c r="K2058" s="1">
        <v>2.3142791020597086E-2</v>
      </c>
      <c r="L2058" s="1">
        <v>2.2124508215690813E-2</v>
      </c>
      <c r="M2058" s="1">
        <v>2.2610506120861421E-2</v>
      </c>
      <c r="N2058" s="1">
        <v>8.9651572431190464E-6</v>
      </c>
    </row>
    <row r="2059" spans="1:14" x14ac:dyDescent="0.35">
      <c r="A2059">
        <v>7820120</v>
      </c>
      <c r="B2059" t="s">
        <v>61</v>
      </c>
      <c r="C2059" t="s">
        <v>96</v>
      </c>
      <c r="D2059" t="s">
        <v>472</v>
      </c>
      <c r="E2059" t="s">
        <v>961</v>
      </c>
      <c r="F2059" s="6">
        <v>1.388567461235825E-3</v>
      </c>
      <c r="G2059" t="s">
        <v>949</v>
      </c>
      <c r="H2059" t="s">
        <v>962</v>
      </c>
      <c r="I2059">
        <v>50.589999999999996</v>
      </c>
      <c r="J2059" s="1">
        <v>-9.3199759721755981E-2</v>
      </c>
      <c r="K2059" s="1">
        <v>5.221013654246702E-2</v>
      </c>
      <c r="L2059" s="1">
        <v>9.0118028234205047E-2</v>
      </c>
      <c r="M2059" s="1">
        <v>7.0261511419746944E-2</v>
      </c>
      <c r="N2059" s="1">
        <v>-1.294141537446276E-4</v>
      </c>
    </row>
    <row r="2060" spans="1:14" x14ac:dyDescent="0.35">
      <c r="A2060">
        <v>7820120</v>
      </c>
      <c r="B2060" t="s">
        <v>61</v>
      </c>
      <c r="C2060" t="s">
        <v>96</v>
      </c>
      <c r="D2060" t="s">
        <v>472</v>
      </c>
      <c r="E2060" t="s">
        <v>963</v>
      </c>
      <c r="F2060" s="6">
        <v>2.3142791020597085E-4</v>
      </c>
      <c r="G2060" t="s">
        <v>800</v>
      </c>
      <c r="H2060" t="s">
        <v>239</v>
      </c>
      <c r="I2060">
        <v>71.72</v>
      </c>
      <c r="J2060" s="1">
        <v>-3.7548504769802094E-2</v>
      </c>
      <c r="K2060" s="1">
        <v>1.1177968062948391E-2</v>
      </c>
      <c r="L2060" s="1">
        <v>2.0365656098125434E-2</v>
      </c>
      <c r="M2060" s="1">
        <v>1.6593380455506176E-2</v>
      </c>
      <c r="N2060" s="1">
        <v>-8.6897719902342263E-6</v>
      </c>
    </row>
    <row r="2061" spans="1:14" x14ac:dyDescent="0.35">
      <c r="A2061">
        <v>7820120</v>
      </c>
      <c r="B2061" t="s">
        <v>61</v>
      </c>
      <c r="C2061" t="s">
        <v>96</v>
      </c>
      <c r="D2061" t="s">
        <v>2371</v>
      </c>
      <c r="E2061" t="s">
        <v>2727</v>
      </c>
      <c r="F2061" s="6">
        <v>1.6199953714417959E-3</v>
      </c>
      <c r="G2061" t="s">
        <v>355</v>
      </c>
      <c r="H2061" t="s">
        <v>649</v>
      </c>
      <c r="I2061">
        <v>58.695</v>
      </c>
      <c r="J2061" s="1">
        <v>-4.8183977603912354E-2</v>
      </c>
      <c r="K2061" s="1">
        <v>5.3459847257579261E-2</v>
      </c>
      <c r="L2061" s="1">
        <v>0.11096968294376301</v>
      </c>
      <c r="M2061" s="1">
        <v>9.5093729539591804E-2</v>
      </c>
      <c r="N2061" s="1">
        <v>-7.8057820695993167E-5</v>
      </c>
    </row>
    <row r="2062" spans="1:14" x14ac:dyDescent="0.35">
      <c r="A2062">
        <v>7820120</v>
      </c>
      <c r="B2062" t="s">
        <v>61</v>
      </c>
      <c r="C2062" t="s">
        <v>96</v>
      </c>
      <c r="D2062" t="s">
        <v>828</v>
      </c>
      <c r="E2062" t="s">
        <v>829</v>
      </c>
      <c r="F2062" s="6">
        <v>1.8514232816477668E-3</v>
      </c>
      <c r="G2062" t="s">
        <v>589</v>
      </c>
      <c r="H2062" t="s">
        <v>351</v>
      </c>
      <c r="I2062">
        <v>63.014999999999993</v>
      </c>
      <c r="J2062" s="1">
        <v>1.9144350662827492E-2</v>
      </c>
      <c r="K2062" s="1">
        <v>5.7394121731080772E-2</v>
      </c>
      <c r="L2062" s="1">
        <v>0.1588521175653784</v>
      </c>
      <c r="M2062" s="1">
        <v>0.11645452724069226</v>
      </c>
      <c r="N2062" s="1">
        <v>3.5444296529187674E-5</v>
      </c>
    </row>
    <row r="2063" spans="1:14" x14ac:dyDescent="0.35">
      <c r="A2063">
        <v>7820120</v>
      </c>
      <c r="B2063" t="s">
        <v>61</v>
      </c>
      <c r="C2063" t="s">
        <v>96</v>
      </c>
      <c r="D2063" t="s">
        <v>828</v>
      </c>
      <c r="E2063" t="s">
        <v>830</v>
      </c>
      <c r="F2063" s="6">
        <v>9.2571164082388339E-4</v>
      </c>
      <c r="G2063" t="s">
        <v>184</v>
      </c>
      <c r="H2063" t="s">
        <v>831</v>
      </c>
      <c r="I2063">
        <v>87.515000000000001</v>
      </c>
      <c r="J2063" s="1">
        <v>7.3017440736293793E-2</v>
      </c>
      <c r="K2063" s="1">
        <v>7.0539227030779916E-2</v>
      </c>
      <c r="L2063" s="1">
        <v>8.4517472807220551E-2</v>
      </c>
      <c r="M2063" s="1">
        <v>8.1092338323648316E-2</v>
      </c>
      <c r="N2063" s="1">
        <v>6.7593094872755188E-5</v>
      </c>
    </row>
    <row r="2064" spans="1:14" x14ac:dyDescent="0.35">
      <c r="A2064">
        <v>7820120</v>
      </c>
      <c r="B2064" t="s">
        <v>61</v>
      </c>
      <c r="C2064" t="s">
        <v>96</v>
      </c>
      <c r="D2064" t="s">
        <v>828</v>
      </c>
      <c r="E2064" t="s">
        <v>832</v>
      </c>
      <c r="F2064" s="6">
        <v>1.6199953714417959E-3</v>
      </c>
      <c r="G2064" t="s">
        <v>833</v>
      </c>
      <c r="H2064" t="s">
        <v>631</v>
      </c>
      <c r="I2064">
        <v>65.33</v>
      </c>
      <c r="J2064" s="1">
        <v>9.353945404291153E-2</v>
      </c>
      <c r="K2064" s="1">
        <v>7.3709789400601716E-2</v>
      </c>
      <c r="L2064" s="1">
        <v>0.14012959962971536</v>
      </c>
      <c r="M2064" s="1">
        <v>0.10594769976421022</v>
      </c>
      <c r="N2064" s="1">
        <v>1.5153348259670926E-4</v>
      </c>
    </row>
    <row r="2065" spans="1:14" x14ac:dyDescent="0.35">
      <c r="A2065">
        <v>7820120</v>
      </c>
      <c r="B2065" t="s">
        <v>61</v>
      </c>
      <c r="C2065" t="s">
        <v>96</v>
      </c>
      <c r="D2065" t="s">
        <v>828</v>
      </c>
      <c r="E2065" t="s">
        <v>757</v>
      </c>
      <c r="F2065" s="6">
        <v>2.0828511918537375E-3</v>
      </c>
      <c r="G2065" t="s">
        <v>400</v>
      </c>
      <c r="H2065" t="s">
        <v>339</v>
      </c>
      <c r="I2065">
        <v>51.494999999999997</v>
      </c>
      <c r="J2065" s="1">
        <v>-8.4952503442764282E-2</v>
      </c>
      <c r="K2065" s="1">
        <v>6.6442953020134227E-2</v>
      </c>
      <c r="L2065" s="1">
        <v>0.14934043045591297</v>
      </c>
      <c r="M2065" s="1">
        <v>0.10726683638046748</v>
      </c>
      <c r="N2065" s="1">
        <v>-1.7694342304672031E-4</v>
      </c>
    </row>
    <row r="2066" spans="1:14" x14ac:dyDescent="0.35">
      <c r="A2066">
        <v>7820120</v>
      </c>
      <c r="B2066" t="s">
        <v>61</v>
      </c>
      <c r="C2066" t="s">
        <v>96</v>
      </c>
      <c r="D2066" t="s">
        <v>828</v>
      </c>
      <c r="E2066" t="s">
        <v>219</v>
      </c>
      <c r="F2066" s="6">
        <v>2.3142791020597085E-4</v>
      </c>
      <c r="G2066" t="s">
        <v>404</v>
      </c>
      <c r="H2066" t="s">
        <v>528</v>
      </c>
      <c r="I2066">
        <v>76.72</v>
      </c>
      <c r="J2066" s="1">
        <v>-2.4506041780114174E-2</v>
      </c>
      <c r="K2066" s="1">
        <v>1.0090256884980329E-2</v>
      </c>
      <c r="L2066" s="1">
        <v>2.286507752834992E-2</v>
      </c>
      <c r="M2066" s="1">
        <v>1.7773664210080493E-2</v>
      </c>
      <c r="N2066" s="1">
        <v>-5.6713820365920329E-6</v>
      </c>
    </row>
    <row r="2067" spans="1:14" x14ac:dyDescent="0.35">
      <c r="A2067">
        <v>7820120</v>
      </c>
      <c r="B2067" t="s">
        <v>61</v>
      </c>
      <c r="C2067" t="s">
        <v>96</v>
      </c>
      <c r="D2067" t="s">
        <v>828</v>
      </c>
      <c r="E2067" t="s">
        <v>834</v>
      </c>
      <c r="F2067" s="6">
        <v>1.8514232816477668E-3</v>
      </c>
      <c r="G2067" t="s">
        <v>835</v>
      </c>
      <c r="H2067" t="s">
        <v>836</v>
      </c>
      <c r="I2067">
        <v>68.655000000000001</v>
      </c>
      <c r="J2067" s="1">
        <v>-0.11697074770927429</v>
      </c>
      <c r="K2067" s="1">
        <v>6.2948391576024068E-2</v>
      </c>
      <c r="L2067" s="1">
        <v>0.15792640592455451</v>
      </c>
      <c r="M2067" s="1">
        <v>0.12719277379910612</v>
      </c>
      <c r="N2067" s="1">
        <v>-2.1656236558069761E-4</v>
      </c>
    </row>
    <row r="2068" spans="1:14" x14ac:dyDescent="0.35">
      <c r="A2068">
        <v>7820120</v>
      </c>
      <c r="B2068" t="s">
        <v>61</v>
      </c>
      <c r="C2068" t="s">
        <v>96</v>
      </c>
      <c r="D2068" t="s">
        <v>828</v>
      </c>
      <c r="E2068" t="s">
        <v>837</v>
      </c>
      <c r="F2068" s="6">
        <v>2.0828511918537375E-3</v>
      </c>
      <c r="G2068" t="s">
        <v>723</v>
      </c>
      <c r="H2068" t="s">
        <v>576</v>
      </c>
      <c r="I2068">
        <v>63.855000000000004</v>
      </c>
      <c r="J2068" s="1">
        <v>2.5128750130534172E-2</v>
      </c>
      <c r="K2068" s="1">
        <v>7.9356630409627399E-2</v>
      </c>
      <c r="L2068" s="1">
        <v>0.18058319833371905</v>
      </c>
      <c r="M2068" s="1">
        <v>0.13309419433763253</v>
      </c>
      <c r="N2068" s="1">
        <v>5.2339447159177865E-5</v>
      </c>
    </row>
    <row r="2069" spans="1:14" x14ac:dyDescent="0.35">
      <c r="A2069">
        <v>7820120</v>
      </c>
      <c r="B2069" t="s">
        <v>61</v>
      </c>
      <c r="C2069" t="s">
        <v>96</v>
      </c>
      <c r="D2069" t="s">
        <v>828</v>
      </c>
      <c r="E2069" t="s">
        <v>2728</v>
      </c>
      <c r="F2069" s="6">
        <v>1.1571395510298543E-3</v>
      </c>
      <c r="G2069" t="s">
        <v>952</v>
      </c>
      <c r="H2069" t="s">
        <v>914</v>
      </c>
      <c r="I2069">
        <v>59.845000000000006</v>
      </c>
      <c r="J2069" s="1">
        <v>6.4256012439727783E-2</v>
      </c>
      <c r="K2069" s="1">
        <v>4.3045591298310586E-2</v>
      </c>
      <c r="L2069" s="1">
        <v>0.10148113862531823</v>
      </c>
      <c r="M2069" s="1">
        <v>6.9312660872343099E-2</v>
      </c>
      <c r="N2069" s="1">
        <v>7.4353173385475341E-5</v>
      </c>
    </row>
    <row r="2070" spans="1:14" x14ac:dyDescent="0.35">
      <c r="A2070">
        <v>7820120</v>
      </c>
      <c r="B2070" t="s">
        <v>61</v>
      </c>
      <c r="C2070" t="s">
        <v>96</v>
      </c>
      <c r="D2070" t="s">
        <v>828</v>
      </c>
      <c r="E2070" t="s">
        <v>1952</v>
      </c>
      <c r="F2070" s="6">
        <v>1.8514232816477668E-3</v>
      </c>
      <c r="G2070" t="s">
        <v>463</v>
      </c>
      <c r="H2070" t="s">
        <v>791</v>
      </c>
      <c r="I2070">
        <v>79.234999999999999</v>
      </c>
      <c r="J2070" s="1">
        <v>6.5912708640098572E-2</v>
      </c>
      <c r="K2070" s="1">
        <v>0.10534598472575793</v>
      </c>
      <c r="L2070" s="1">
        <v>0.16199953714417958</v>
      </c>
      <c r="M2070" s="1">
        <v>0.14663271825640767</v>
      </c>
      <c r="N2070" s="1">
        <v>1.2203232333274441E-4</v>
      </c>
    </row>
    <row r="2071" spans="1:14" x14ac:dyDescent="0.35">
      <c r="A2071">
        <v>7820120</v>
      </c>
      <c r="B2071" t="s">
        <v>61</v>
      </c>
      <c r="C2071" t="s">
        <v>96</v>
      </c>
      <c r="D2071" t="s">
        <v>828</v>
      </c>
      <c r="E2071" t="s">
        <v>2729</v>
      </c>
      <c r="F2071" s="6">
        <v>9.2571164082388339E-4</v>
      </c>
      <c r="G2071" t="s">
        <v>2730</v>
      </c>
      <c r="H2071" t="s">
        <v>762</v>
      </c>
      <c r="I2071">
        <v>70.05</v>
      </c>
      <c r="J2071" s="1">
        <v>-4.6448237262666225E-3</v>
      </c>
      <c r="K2071" s="1">
        <v>3.878731775052071E-2</v>
      </c>
      <c r="L2071" s="1">
        <v>7.4797500578569778E-2</v>
      </c>
      <c r="M2071" s="1">
        <v>6.4892384609230358E-2</v>
      </c>
      <c r="N2071" s="1">
        <v>-4.2997673929799792E-6</v>
      </c>
    </row>
    <row r="2072" spans="1:14" x14ac:dyDescent="0.35">
      <c r="A2072">
        <v>7820120</v>
      </c>
      <c r="B2072" t="s">
        <v>61</v>
      </c>
      <c r="C2072" t="s">
        <v>96</v>
      </c>
      <c r="D2072" t="s">
        <v>828</v>
      </c>
      <c r="E2072" t="s">
        <v>838</v>
      </c>
      <c r="F2072" s="6">
        <v>1.1571395510298543E-3</v>
      </c>
      <c r="G2072" t="s">
        <v>293</v>
      </c>
      <c r="H2072" t="s">
        <v>839</v>
      </c>
      <c r="I2072">
        <v>75.98</v>
      </c>
      <c r="J2072" s="1">
        <v>7.6806351542472839E-2</v>
      </c>
      <c r="K2072" s="1">
        <v>4.9409858828974779E-2</v>
      </c>
      <c r="L2072" s="1">
        <v>0.10761397824577645</v>
      </c>
      <c r="M2072" s="1">
        <v>8.7826893688820767E-2</v>
      </c>
      <c r="N2072" s="1">
        <v>8.8875667140098175E-5</v>
      </c>
    </row>
    <row r="2073" spans="1:14" x14ac:dyDescent="0.35">
      <c r="A2073">
        <v>7820120</v>
      </c>
      <c r="B2073" t="s">
        <v>61</v>
      </c>
      <c r="C2073" t="s">
        <v>96</v>
      </c>
      <c r="D2073" t="s">
        <v>476</v>
      </c>
      <c r="E2073" t="s">
        <v>1271</v>
      </c>
      <c r="F2073" s="6">
        <v>1.6199953714417959E-3</v>
      </c>
      <c r="G2073" t="s">
        <v>146</v>
      </c>
      <c r="H2073" t="s">
        <v>901</v>
      </c>
      <c r="I2073">
        <v>70.81</v>
      </c>
      <c r="J2073" s="1">
        <v>4.0116380900144577E-2</v>
      </c>
      <c r="K2073" s="1">
        <v>9.8009719972228654E-2</v>
      </c>
      <c r="L2073" s="1">
        <v>0.14677158065262669</v>
      </c>
      <c r="M2073" s="1">
        <v>0.1148576743071401</v>
      </c>
      <c r="N2073" s="1">
        <v>6.4988351377230286E-5</v>
      </c>
    </row>
    <row r="2074" spans="1:14" x14ac:dyDescent="0.35">
      <c r="A2074">
        <v>7820120</v>
      </c>
      <c r="B2074" t="s">
        <v>61</v>
      </c>
      <c r="C2074" t="s">
        <v>96</v>
      </c>
      <c r="D2074" t="s">
        <v>476</v>
      </c>
      <c r="E2074" t="s">
        <v>1272</v>
      </c>
      <c r="F2074" s="6">
        <v>9.2571164082388339E-4</v>
      </c>
      <c r="G2074" t="s">
        <v>416</v>
      </c>
      <c r="H2074" t="s">
        <v>185</v>
      </c>
      <c r="I2074">
        <v>82.949999999999989</v>
      </c>
      <c r="J2074" s="1">
        <v>6.762377917766571E-2</v>
      </c>
      <c r="K2074" s="1">
        <v>5.8042119879657489E-2</v>
      </c>
      <c r="L2074" s="1">
        <v>8.6646609581115475E-2</v>
      </c>
      <c r="M2074" s="1">
        <v>7.6834066188382316E-2</v>
      </c>
      <c r="N2074" s="1">
        <v>6.2600119581268882E-5</v>
      </c>
    </row>
    <row r="2075" spans="1:14" x14ac:dyDescent="0.35">
      <c r="A2075">
        <v>7820120</v>
      </c>
      <c r="B2075" t="s">
        <v>61</v>
      </c>
      <c r="C2075" t="s">
        <v>96</v>
      </c>
      <c r="D2075" t="s">
        <v>476</v>
      </c>
      <c r="E2075" t="s">
        <v>477</v>
      </c>
      <c r="F2075" s="6">
        <v>4.628558204119417E-4</v>
      </c>
      <c r="G2075" t="s">
        <v>454</v>
      </c>
      <c r="H2075" t="s">
        <v>373</v>
      </c>
      <c r="I2075">
        <v>69.88000000000001</v>
      </c>
      <c r="J2075" s="1">
        <v>2.4433718994259834E-2</v>
      </c>
      <c r="K2075" s="1">
        <v>2.5873640361027541E-2</v>
      </c>
      <c r="L2075" s="1">
        <v>3.8879888914603103E-2</v>
      </c>
      <c r="M2075" s="1">
        <v>3.2353622553056655E-2</v>
      </c>
      <c r="N2075" s="1">
        <v>1.1309289050802978E-5</v>
      </c>
    </row>
    <row r="2076" spans="1:14" x14ac:dyDescent="0.35">
      <c r="A2076">
        <v>7820120</v>
      </c>
      <c r="B2076" t="s">
        <v>61</v>
      </c>
      <c r="C2076" t="s">
        <v>96</v>
      </c>
      <c r="D2076" t="s">
        <v>476</v>
      </c>
      <c r="E2076" t="s">
        <v>478</v>
      </c>
      <c r="F2076" s="6">
        <v>4.628558204119417E-4</v>
      </c>
      <c r="G2076" t="s">
        <v>263</v>
      </c>
      <c r="H2076" t="s">
        <v>479</v>
      </c>
      <c r="I2076">
        <v>61.734999999999999</v>
      </c>
      <c r="J2076" s="1">
        <v>-4.8105482012033463E-2</v>
      </c>
      <c r="K2076" s="1">
        <v>2.443878731775052E-2</v>
      </c>
      <c r="L2076" s="1">
        <v>3.6426753066419813E-2</v>
      </c>
      <c r="M2076" s="1">
        <v>2.8511917831113676E-2</v>
      </c>
      <c r="N2076" s="1">
        <v>-2.2265902342991652E-5</v>
      </c>
    </row>
    <row r="2077" spans="1:14" x14ac:dyDescent="0.35">
      <c r="A2077">
        <v>7820120</v>
      </c>
      <c r="B2077" t="s">
        <v>61</v>
      </c>
      <c r="C2077" t="s">
        <v>96</v>
      </c>
      <c r="D2077" t="s">
        <v>476</v>
      </c>
      <c r="E2077" t="s">
        <v>1273</v>
      </c>
      <c r="F2077" s="6">
        <v>9.2571164082388339E-4</v>
      </c>
      <c r="G2077" t="s">
        <v>726</v>
      </c>
      <c r="H2077" t="s">
        <v>464</v>
      </c>
      <c r="I2077">
        <v>74.885000000000005</v>
      </c>
      <c r="J2077" s="1">
        <v>8.5499979555606842E-2</v>
      </c>
      <c r="K2077" s="1">
        <v>5.4339273316361958E-2</v>
      </c>
      <c r="L2077" s="1">
        <v>8.4887757463550109E-2</v>
      </c>
      <c r="M2077" s="1">
        <v>6.933580331023273E-2</v>
      </c>
      <c r="N2077" s="1">
        <v>7.9148326364829295E-5</v>
      </c>
    </row>
    <row r="2078" spans="1:14" x14ac:dyDescent="0.35">
      <c r="A2078">
        <v>7820120</v>
      </c>
      <c r="B2078" t="s">
        <v>61</v>
      </c>
      <c r="C2078" t="s">
        <v>96</v>
      </c>
      <c r="D2078" t="s">
        <v>476</v>
      </c>
      <c r="E2078" t="s">
        <v>1274</v>
      </c>
      <c r="F2078" s="6">
        <v>6.9428373061791249E-4</v>
      </c>
      <c r="G2078" t="s">
        <v>614</v>
      </c>
      <c r="H2078" t="s">
        <v>449</v>
      </c>
      <c r="I2078">
        <v>56.49</v>
      </c>
      <c r="J2078" s="1">
        <v>-0.10870274901390076</v>
      </c>
      <c r="K2078" s="1">
        <v>2.4647072436935893E-2</v>
      </c>
      <c r="L2078" s="1">
        <v>5.0752140708169399E-2</v>
      </c>
      <c r="M2078" s="1">
        <v>3.9227030779912055E-2</v>
      </c>
      <c r="N2078" s="1">
        <v>-7.5470550113793623E-5</v>
      </c>
    </row>
    <row r="2079" spans="1:14" x14ac:dyDescent="0.35">
      <c r="A2079">
        <v>7820120</v>
      </c>
      <c r="B2079" t="s">
        <v>61</v>
      </c>
      <c r="C2079" t="s">
        <v>96</v>
      </c>
      <c r="D2079" t="s">
        <v>476</v>
      </c>
      <c r="E2079" t="s">
        <v>480</v>
      </c>
      <c r="F2079" s="6">
        <v>1.388567461235825E-3</v>
      </c>
      <c r="G2079" t="s">
        <v>481</v>
      </c>
      <c r="H2079" t="s">
        <v>482</v>
      </c>
      <c r="I2079">
        <v>70.445000000000007</v>
      </c>
      <c r="J2079" s="1">
        <v>6.1469264328479767E-3</v>
      </c>
      <c r="K2079" s="1">
        <v>7.6232353621846785E-2</v>
      </c>
      <c r="L2079" s="1">
        <v>0.11275167785234899</v>
      </c>
      <c r="M2079" s="1">
        <v>9.7894006017125668E-2</v>
      </c>
      <c r="N2079" s="1">
        <v>8.5354220312631016E-6</v>
      </c>
    </row>
    <row r="2080" spans="1:14" x14ac:dyDescent="0.35">
      <c r="A2080">
        <v>7820120</v>
      </c>
      <c r="B2080" t="s">
        <v>61</v>
      </c>
      <c r="C2080" t="s">
        <v>96</v>
      </c>
      <c r="D2080" t="s">
        <v>476</v>
      </c>
      <c r="E2080" t="s">
        <v>1275</v>
      </c>
      <c r="F2080" s="6">
        <v>9.2571164082388339E-4</v>
      </c>
      <c r="G2080" t="s">
        <v>863</v>
      </c>
      <c r="H2080" t="s">
        <v>1109</v>
      </c>
      <c r="I2080">
        <v>71.87</v>
      </c>
      <c r="J2080" s="1">
        <v>1.0543238371610641E-2</v>
      </c>
      <c r="K2080" s="1">
        <v>5.6468410090256889E-2</v>
      </c>
      <c r="L2080" s="1">
        <v>7.4704929414487392E-2</v>
      </c>
      <c r="M2080" s="1">
        <v>6.6466098636202564E-2</v>
      </c>
      <c r="N2080" s="1">
        <v>9.7599984925810152E-6</v>
      </c>
    </row>
    <row r="2081" spans="1:14" x14ac:dyDescent="0.35">
      <c r="A2081">
        <v>7820120</v>
      </c>
      <c r="B2081" t="s">
        <v>61</v>
      </c>
      <c r="C2081" t="s">
        <v>96</v>
      </c>
      <c r="D2081" t="s">
        <v>476</v>
      </c>
      <c r="E2081" t="s">
        <v>1214</v>
      </c>
      <c r="F2081" s="6">
        <v>1.1571395510298543E-3</v>
      </c>
      <c r="G2081" t="s">
        <v>1276</v>
      </c>
      <c r="H2081" t="s">
        <v>929</v>
      </c>
      <c r="I2081">
        <v>62.269999999999996</v>
      </c>
      <c r="J2081" s="1">
        <v>-6.610320508480072E-2</v>
      </c>
      <c r="K2081" s="1">
        <v>4.6632723906503123E-2</v>
      </c>
      <c r="L2081" s="1">
        <v>9.4654015274242082E-2</v>
      </c>
      <c r="M2081" s="1">
        <v>7.2089793146332501E-2</v>
      </c>
      <c r="N2081" s="1">
        <v>-7.649063305346068E-5</v>
      </c>
    </row>
    <row r="2082" spans="1:14" x14ac:dyDescent="0.35">
      <c r="A2082">
        <v>7820120</v>
      </c>
      <c r="B2082" t="s">
        <v>61</v>
      </c>
      <c r="C2082" t="s">
        <v>96</v>
      </c>
      <c r="D2082" t="s">
        <v>476</v>
      </c>
      <c r="E2082" t="s">
        <v>483</v>
      </c>
      <c r="F2082" s="6">
        <v>4.628558204119417E-4</v>
      </c>
      <c r="G2082" t="s">
        <v>288</v>
      </c>
      <c r="H2082" t="s">
        <v>484</v>
      </c>
      <c r="I2082">
        <v>67.260000000000005</v>
      </c>
      <c r="J2082" s="1">
        <v>-7.0545226335525513E-2</v>
      </c>
      <c r="K2082" s="1">
        <v>2.1383938903031707E-2</v>
      </c>
      <c r="L2082" s="1">
        <v>3.5362184679472351E-2</v>
      </c>
      <c r="M2082" s="1">
        <v>3.1150198126247541E-2</v>
      </c>
      <c r="N2082" s="1">
        <v>-3.2652268611675774E-5</v>
      </c>
    </row>
    <row r="2083" spans="1:14" x14ac:dyDescent="0.35">
      <c r="A2083">
        <v>7820120</v>
      </c>
      <c r="B2083" t="s">
        <v>61</v>
      </c>
      <c r="C2083" t="s">
        <v>96</v>
      </c>
      <c r="D2083" t="s">
        <v>476</v>
      </c>
      <c r="E2083" t="s">
        <v>1277</v>
      </c>
      <c r="F2083" s="6">
        <v>1.8514232816477668E-3</v>
      </c>
      <c r="G2083" t="s">
        <v>645</v>
      </c>
      <c r="H2083" t="s">
        <v>461</v>
      </c>
      <c r="I2083">
        <v>60.225000000000001</v>
      </c>
      <c r="J2083" s="1">
        <v>-1.4422126114368439E-2</v>
      </c>
      <c r="K2083" s="1">
        <v>9.5718583661189544E-2</v>
      </c>
      <c r="L2083" s="1">
        <v>0.15348299004859989</v>
      </c>
      <c r="M2083" s="1">
        <v>0.11145568296771943</v>
      </c>
      <c r="N2083" s="1">
        <v>-2.6701460059001969E-5</v>
      </c>
    </row>
    <row r="2084" spans="1:14" x14ac:dyDescent="0.35">
      <c r="A2084">
        <v>7820120</v>
      </c>
      <c r="B2084" t="s">
        <v>61</v>
      </c>
      <c r="C2084" t="s">
        <v>96</v>
      </c>
      <c r="D2084" t="s">
        <v>476</v>
      </c>
      <c r="E2084" t="s">
        <v>1278</v>
      </c>
      <c r="F2084" s="6">
        <v>9.2571164082388339E-4</v>
      </c>
      <c r="G2084" t="s">
        <v>463</v>
      </c>
      <c r="H2084" t="s">
        <v>628</v>
      </c>
      <c r="I2084">
        <v>63.974999999999994</v>
      </c>
      <c r="J2084" s="1">
        <v>-3.6936055868864059E-2</v>
      </c>
      <c r="K2084" s="1">
        <v>5.2672992362878965E-2</v>
      </c>
      <c r="L2084" s="1">
        <v>7.757463550104142E-2</v>
      </c>
      <c r="M2084" s="1">
        <v>5.9245545012728537E-2</v>
      </c>
      <c r="N2084" s="1">
        <v>-3.4192136883928773E-5</v>
      </c>
    </row>
    <row r="2085" spans="1:14" x14ac:dyDescent="0.35">
      <c r="A2085">
        <v>7820120</v>
      </c>
      <c r="B2085" t="s">
        <v>61</v>
      </c>
      <c r="C2085" t="s">
        <v>96</v>
      </c>
      <c r="D2085" t="s">
        <v>476</v>
      </c>
      <c r="E2085" t="s">
        <v>1953</v>
      </c>
      <c r="F2085" s="6">
        <v>6.9428373061791249E-4</v>
      </c>
      <c r="G2085" t="s">
        <v>504</v>
      </c>
      <c r="H2085" t="s">
        <v>221</v>
      </c>
      <c r="I2085">
        <v>68.75</v>
      </c>
      <c r="J2085" s="1">
        <v>-3.8981299847364426E-2</v>
      </c>
      <c r="K2085" s="1">
        <v>3.9921314510529965E-2</v>
      </c>
      <c r="L2085" s="1">
        <v>5.7694978014348523E-2</v>
      </c>
      <c r="M2085" s="1">
        <v>4.7766722785298178E-2</v>
      </c>
      <c r="N2085" s="1">
        <v>-2.7064082282363635E-5</v>
      </c>
    </row>
    <row r="2086" spans="1:14" x14ac:dyDescent="0.35">
      <c r="A2086">
        <v>7820120</v>
      </c>
      <c r="B2086" t="s">
        <v>61</v>
      </c>
      <c r="C2086" t="s">
        <v>96</v>
      </c>
      <c r="D2086" t="s">
        <v>476</v>
      </c>
      <c r="E2086" t="s">
        <v>1279</v>
      </c>
      <c r="F2086" s="6">
        <v>1.6199953714417959E-3</v>
      </c>
      <c r="G2086" t="s">
        <v>1280</v>
      </c>
      <c r="H2086" t="s">
        <v>762</v>
      </c>
      <c r="I2086">
        <v>76.919999999999987</v>
      </c>
      <c r="J2086" s="1">
        <v>-2.2355645895004272E-2</v>
      </c>
      <c r="K2086" s="1">
        <v>9.3959731543624164E-2</v>
      </c>
      <c r="L2086" s="1">
        <v>0.1308956260124971</v>
      </c>
      <c r="M2086" s="1">
        <v>0.12457764653579087</v>
      </c>
      <c r="N2086" s="1">
        <v>-3.6216042875498704E-5</v>
      </c>
    </row>
    <row r="2087" spans="1:14" x14ac:dyDescent="0.35">
      <c r="A2087">
        <v>7820120</v>
      </c>
      <c r="B2087" t="s">
        <v>61</v>
      </c>
      <c r="C2087" t="s">
        <v>96</v>
      </c>
      <c r="D2087" t="s">
        <v>476</v>
      </c>
      <c r="E2087" t="s">
        <v>486</v>
      </c>
      <c r="F2087" s="6">
        <v>3.4714186530895625E-3</v>
      </c>
      <c r="G2087" t="s">
        <v>487</v>
      </c>
      <c r="H2087" t="s">
        <v>488</v>
      </c>
      <c r="I2087">
        <v>74.314999999999998</v>
      </c>
      <c r="J2087" s="1">
        <v>6.59937784075737E-2</v>
      </c>
      <c r="K2087" s="1">
        <v>0.20828511918537373</v>
      </c>
      <c r="L2087" s="1">
        <v>0.30965054385558899</v>
      </c>
      <c r="M2087" s="1">
        <v>0.25792641651848347</v>
      </c>
      <c r="N2087" s="1">
        <v>2.2909203335191056E-4</v>
      </c>
    </row>
    <row r="2088" spans="1:14" x14ac:dyDescent="0.35">
      <c r="A2088">
        <v>7820120</v>
      </c>
      <c r="B2088" t="s">
        <v>61</v>
      </c>
      <c r="C2088" t="s">
        <v>96</v>
      </c>
      <c r="D2088" t="s">
        <v>476</v>
      </c>
      <c r="E2088" t="s">
        <v>1281</v>
      </c>
      <c r="F2088" s="6">
        <v>2.3142791020597085E-4</v>
      </c>
      <c r="G2088" t="s">
        <v>936</v>
      </c>
      <c r="H2088" t="s">
        <v>312</v>
      </c>
      <c r="I2088">
        <v>76.47</v>
      </c>
      <c r="J2088" s="1">
        <v>8.2479365170001984E-2</v>
      </c>
      <c r="K2088" s="1">
        <v>1.182596621152511E-2</v>
      </c>
      <c r="L2088" s="1">
        <v>2.1198796574866927E-2</v>
      </c>
      <c r="M2088" s="1">
        <v>1.7704235130756769E-2</v>
      </c>
      <c r="N2088" s="1">
        <v>1.9088027116408698E-5</v>
      </c>
    </row>
    <row r="2089" spans="1:14" x14ac:dyDescent="0.35">
      <c r="A2089">
        <v>7820120</v>
      </c>
      <c r="B2089" t="s">
        <v>61</v>
      </c>
      <c r="C2089" t="s">
        <v>96</v>
      </c>
      <c r="D2089" t="s">
        <v>476</v>
      </c>
      <c r="E2089" t="s">
        <v>1282</v>
      </c>
      <c r="F2089" s="6">
        <v>1.1571395510298543E-3</v>
      </c>
      <c r="G2089" t="s">
        <v>1051</v>
      </c>
      <c r="H2089" t="s">
        <v>304</v>
      </c>
      <c r="I2089">
        <v>89.800000000000011</v>
      </c>
      <c r="J2089" s="1">
        <v>2.1297907456755638E-2</v>
      </c>
      <c r="K2089" s="1">
        <v>9.8009719972228668E-2</v>
      </c>
      <c r="L2089" s="1">
        <v>0.10391113168248091</v>
      </c>
      <c r="M2089" s="1">
        <v>0.10391113521379058</v>
      </c>
      <c r="N2089" s="1">
        <v>2.4644651072385603E-5</v>
      </c>
    </row>
    <row r="2090" spans="1:14" x14ac:dyDescent="0.35">
      <c r="A2090">
        <v>7820120</v>
      </c>
      <c r="B2090" t="s">
        <v>61</v>
      </c>
      <c r="C2090" t="s">
        <v>96</v>
      </c>
      <c r="D2090" t="s">
        <v>476</v>
      </c>
      <c r="E2090" t="s">
        <v>489</v>
      </c>
      <c r="F2090" s="6">
        <v>2.3142791020597085E-4</v>
      </c>
      <c r="G2090" t="s">
        <v>490</v>
      </c>
      <c r="H2090" t="s">
        <v>491</v>
      </c>
      <c r="I2090">
        <v>65.454999999999998</v>
      </c>
      <c r="J2090" s="1">
        <v>-5.8995217084884644E-2</v>
      </c>
      <c r="K2090" s="1">
        <v>1.0946540152742421E-2</v>
      </c>
      <c r="L2090" s="1">
        <v>1.82596621152511E-2</v>
      </c>
      <c r="M2090" s="1">
        <v>1.513538568060146E-2</v>
      </c>
      <c r="N2090" s="1">
        <v>-1.365313980210244E-5</v>
      </c>
    </row>
    <row r="2091" spans="1:14" x14ac:dyDescent="0.35">
      <c r="A2091">
        <v>7820120</v>
      </c>
      <c r="B2091" t="s">
        <v>61</v>
      </c>
      <c r="C2091" t="s">
        <v>96</v>
      </c>
      <c r="D2091" t="s">
        <v>476</v>
      </c>
      <c r="E2091" t="s">
        <v>1283</v>
      </c>
      <c r="F2091" s="6">
        <v>1.388567461235825E-3</v>
      </c>
      <c r="G2091" t="s">
        <v>1284</v>
      </c>
      <c r="H2091" t="s">
        <v>257</v>
      </c>
      <c r="I2091">
        <v>78.254999999999995</v>
      </c>
      <c r="J2091" s="1">
        <v>5.768125131726265E-2</v>
      </c>
      <c r="K2091" s="1">
        <v>0.10803054848414718</v>
      </c>
      <c r="L2091" s="1">
        <v>0.12788706317981946</v>
      </c>
      <c r="M2091" s="1">
        <v>0.10858597123106992</v>
      </c>
      <c r="N2091" s="1">
        <v>8.0094308702516982E-5</v>
      </c>
    </row>
    <row r="2092" spans="1:14" x14ac:dyDescent="0.35">
      <c r="A2092">
        <v>7820120</v>
      </c>
      <c r="B2092" t="s">
        <v>61</v>
      </c>
      <c r="C2092" t="s">
        <v>96</v>
      </c>
      <c r="D2092" t="s">
        <v>1578</v>
      </c>
      <c r="E2092" t="s">
        <v>1954</v>
      </c>
      <c r="F2092" s="6">
        <v>4.628558204119417E-4</v>
      </c>
      <c r="G2092" t="s">
        <v>1955</v>
      </c>
      <c r="H2092" t="s">
        <v>206</v>
      </c>
      <c r="I2092">
        <v>83.570000000000007</v>
      </c>
      <c r="J2092" s="1">
        <v>0.21323327720165253</v>
      </c>
      <c r="K2092" s="1">
        <v>2.8095348299004862E-2</v>
      </c>
      <c r="L2092" s="1">
        <v>4.6285582041194172E-2</v>
      </c>
      <c r="M2092" s="1">
        <v>3.8694745880176393E-2</v>
      </c>
      <c r="N2092" s="1">
        <v>9.8696263458297867E-5</v>
      </c>
    </row>
    <row r="2093" spans="1:14" x14ac:dyDescent="0.35">
      <c r="A2093">
        <v>7820120</v>
      </c>
      <c r="B2093" t="s">
        <v>61</v>
      </c>
      <c r="C2093" t="s">
        <v>96</v>
      </c>
      <c r="D2093" t="s">
        <v>1578</v>
      </c>
      <c r="E2093" t="s">
        <v>1956</v>
      </c>
      <c r="F2093" s="6">
        <v>4.628558204119417E-4</v>
      </c>
      <c r="G2093" t="s">
        <v>1643</v>
      </c>
      <c r="H2093" t="s">
        <v>1071</v>
      </c>
      <c r="I2093">
        <v>79.995000000000005</v>
      </c>
      <c r="J2093" s="1">
        <v>6.7918241024017334E-2</v>
      </c>
      <c r="K2093" s="1">
        <v>3.2168479518629951E-2</v>
      </c>
      <c r="L2093" s="1">
        <v>3.8278176348067579E-2</v>
      </c>
      <c r="M2093" s="1">
        <v>3.70747505087346E-2</v>
      </c>
      <c r="N2093" s="1">
        <v>3.1436353170107541E-5</v>
      </c>
    </row>
    <row r="2094" spans="1:14" x14ac:dyDescent="0.35">
      <c r="A2094">
        <v>7820120</v>
      </c>
      <c r="B2094" t="s">
        <v>61</v>
      </c>
      <c r="C2094" t="s">
        <v>96</v>
      </c>
      <c r="D2094" t="s">
        <v>1957</v>
      </c>
      <c r="E2094" t="s">
        <v>1958</v>
      </c>
      <c r="F2094" s="6">
        <v>6.9428373061791249E-4</v>
      </c>
      <c r="G2094" t="s">
        <v>1580</v>
      </c>
      <c r="H2094" t="s">
        <v>622</v>
      </c>
      <c r="I2094">
        <v>66.179999999999993</v>
      </c>
      <c r="J2094" s="1">
        <v>-5.1796503365039825E-2</v>
      </c>
      <c r="K2094" s="1">
        <v>3.1520481370053227E-2</v>
      </c>
      <c r="L2094" s="1">
        <v>5.2348993288590606E-2</v>
      </c>
      <c r="M2094" s="1">
        <v>4.5892153534451113E-2</v>
      </c>
      <c r="N2094" s="1">
        <v>-3.5961469589243111E-5</v>
      </c>
    </row>
    <row r="2095" spans="1:14" x14ac:dyDescent="0.35">
      <c r="A2095">
        <v>7820120</v>
      </c>
      <c r="B2095" t="s">
        <v>61</v>
      </c>
      <c r="C2095" t="s">
        <v>96</v>
      </c>
      <c r="D2095" t="s">
        <v>2731</v>
      </c>
      <c r="E2095" t="s">
        <v>2732</v>
      </c>
      <c r="F2095" s="6">
        <v>2.3142791020597085E-4</v>
      </c>
      <c r="G2095" t="s">
        <v>1079</v>
      </c>
      <c r="H2095" t="s">
        <v>520</v>
      </c>
      <c r="I2095">
        <v>81.545000000000002</v>
      </c>
      <c r="J2095" s="1">
        <v>0.12817282974720001</v>
      </c>
      <c r="K2095" s="1">
        <v>1.4232816477667207E-2</v>
      </c>
      <c r="L2095" s="1">
        <v>2.057394121731081E-2</v>
      </c>
      <c r="M2095" s="1">
        <v>1.8861374681786624E-2</v>
      </c>
      <c r="N2095" s="1">
        <v>2.9662770133580194E-5</v>
      </c>
    </row>
    <row r="2096" spans="1:14" x14ac:dyDescent="0.35">
      <c r="A2096">
        <v>7820120</v>
      </c>
      <c r="B2096" t="s">
        <v>61</v>
      </c>
      <c r="C2096" t="s">
        <v>96</v>
      </c>
      <c r="D2096" t="s">
        <v>1403</v>
      </c>
      <c r="E2096" t="s">
        <v>1959</v>
      </c>
      <c r="F2096" s="6">
        <v>2.3142791020597085E-4</v>
      </c>
      <c r="G2096" t="s">
        <v>1118</v>
      </c>
      <c r="H2096" t="s">
        <v>1960</v>
      </c>
      <c r="I2096">
        <v>90.275000000000006</v>
      </c>
      <c r="J2096" s="1">
        <v>0.11299139261245728</v>
      </c>
      <c r="K2096" s="1">
        <v>2.0226799352001855E-2</v>
      </c>
      <c r="L2096" s="1">
        <v>2.2309650543855589E-2</v>
      </c>
      <c r="M2096" s="1">
        <v>2.0874796794316638E-2</v>
      </c>
      <c r="N2096" s="1">
        <v>2.6149361863563362E-5</v>
      </c>
    </row>
    <row r="2097" spans="1:14" x14ac:dyDescent="0.35">
      <c r="A2097">
        <v>7820120</v>
      </c>
      <c r="B2097" t="s">
        <v>61</v>
      </c>
      <c r="C2097" t="s">
        <v>96</v>
      </c>
      <c r="D2097" t="s">
        <v>1403</v>
      </c>
      <c r="E2097" t="s">
        <v>1961</v>
      </c>
      <c r="F2097" s="6">
        <v>1.1571395510298543E-3</v>
      </c>
      <c r="G2097" t="s">
        <v>724</v>
      </c>
      <c r="H2097" t="s">
        <v>1962</v>
      </c>
      <c r="I2097">
        <v>81.539999999999992</v>
      </c>
      <c r="J2097" s="1">
        <v>-1.5734277665615082E-2</v>
      </c>
      <c r="K2097" s="1">
        <v>9.6505438555889861E-2</v>
      </c>
      <c r="L2097" s="1">
        <v>9.9745429298773447E-2</v>
      </c>
      <c r="M2097" s="1">
        <v>9.4422585598381278E-2</v>
      </c>
      <c r="N2097" s="1">
        <v>-1.8206754993768901E-5</v>
      </c>
    </row>
    <row r="2098" spans="1:14" x14ac:dyDescent="0.35">
      <c r="A2098">
        <v>7820120</v>
      </c>
      <c r="B2098" t="s">
        <v>61</v>
      </c>
      <c r="C2098" t="s">
        <v>96</v>
      </c>
      <c r="D2098" t="s">
        <v>1403</v>
      </c>
      <c r="E2098" t="s">
        <v>1963</v>
      </c>
      <c r="F2098" s="6">
        <v>1.6199953714417959E-3</v>
      </c>
      <c r="G2098" t="s">
        <v>319</v>
      </c>
      <c r="H2098" t="s">
        <v>857</v>
      </c>
      <c r="I2098">
        <v>80.564999999999998</v>
      </c>
      <c r="J2098" s="1">
        <v>-8.2100272178649902E-2</v>
      </c>
      <c r="K2098" s="1">
        <v>0.11339967600092571</v>
      </c>
      <c r="L2098" s="1">
        <v>0.12295764869243232</v>
      </c>
      <c r="M2098" s="1">
        <v>0.13057162446629197</v>
      </c>
      <c r="N2098" s="1">
        <v>-1.3300206092352448E-4</v>
      </c>
    </row>
    <row r="2099" spans="1:14" x14ac:dyDescent="0.35">
      <c r="A2099">
        <v>7820120</v>
      </c>
      <c r="B2099" t="s">
        <v>61</v>
      </c>
      <c r="C2099" t="s">
        <v>96</v>
      </c>
      <c r="D2099" t="s">
        <v>1403</v>
      </c>
      <c r="E2099" t="s">
        <v>1964</v>
      </c>
      <c r="F2099" s="6">
        <v>6.9428373061791249E-4</v>
      </c>
      <c r="G2099" t="s">
        <v>1118</v>
      </c>
      <c r="H2099" t="s">
        <v>1309</v>
      </c>
      <c r="I2099">
        <v>93.305000000000007</v>
      </c>
      <c r="J2099" s="1">
        <v>9.3868918716907501E-2</v>
      </c>
      <c r="K2099" s="1">
        <v>6.0680398056005558E-2</v>
      </c>
      <c r="L2099" s="1">
        <v>6.9011802823420509E-2</v>
      </c>
      <c r="M2099" s="1">
        <v>6.4776674185437033E-2</v>
      </c>
      <c r="N2099" s="1">
        <v>6.5171663075844127E-5</v>
      </c>
    </row>
    <row r="2100" spans="1:14" x14ac:dyDescent="0.35">
      <c r="A2100">
        <v>7820120</v>
      </c>
      <c r="B2100" t="s">
        <v>61</v>
      </c>
      <c r="C2100" t="s">
        <v>96</v>
      </c>
      <c r="D2100" t="s">
        <v>1403</v>
      </c>
      <c r="E2100" t="s">
        <v>2733</v>
      </c>
      <c r="F2100" s="6">
        <v>1.1571395510298543E-3</v>
      </c>
      <c r="G2100" t="s">
        <v>887</v>
      </c>
      <c r="H2100" t="s">
        <v>365</v>
      </c>
      <c r="I2100">
        <v>85.775000000000006</v>
      </c>
      <c r="J2100" s="1">
        <v>-2.606925368309021E-2</v>
      </c>
      <c r="K2100" s="1">
        <v>9.824114788243464E-2</v>
      </c>
      <c r="L2100" s="1">
        <v>9.8935431613052544E-2</v>
      </c>
      <c r="M2100" s="1">
        <v>9.9282577009671164E-2</v>
      </c>
      <c r="N2100" s="1">
        <v>-3.0165764502534382E-5</v>
      </c>
    </row>
    <row r="2101" spans="1:14" x14ac:dyDescent="0.35">
      <c r="A2101">
        <v>7820120</v>
      </c>
      <c r="B2101" t="s">
        <v>61</v>
      </c>
      <c r="C2101" t="s">
        <v>96</v>
      </c>
      <c r="D2101" t="s">
        <v>1403</v>
      </c>
      <c r="E2101" t="s">
        <v>1889</v>
      </c>
      <c r="F2101" s="6">
        <v>9.2571164082388339E-4</v>
      </c>
      <c r="G2101" t="s">
        <v>929</v>
      </c>
      <c r="H2101" t="s">
        <v>1794</v>
      </c>
      <c r="I2101">
        <v>85</v>
      </c>
      <c r="J2101" s="1">
        <v>-6.9704204797744751E-2</v>
      </c>
      <c r="K2101" s="1">
        <v>7.5723212219393654E-2</v>
      </c>
      <c r="L2101" s="1">
        <v>8.3684332330479061E-2</v>
      </c>
      <c r="M2101" s="1">
        <v>7.8592919718471571E-2</v>
      </c>
      <c r="N2101" s="1">
        <v>-6.4525993795644298E-5</v>
      </c>
    </row>
    <row r="2102" spans="1:14" x14ac:dyDescent="0.35">
      <c r="A2102">
        <v>7820120</v>
      </c>
      <c r="B2102" t="s">
        <v>61</v>
      </c>
      <c r="C2102" t="s">
        <v>96</v>
      </c>
      <c r="D2102" t="s">
        <v>1403</v>
      </c>
      <c r="E2102" t="s">
        <v>1965</v>
      </c>
      <c r="F2102" s="6">
        <v>2.3142791020597085E-4</v>
      </c>
      <c r="G2102" t="s">
        <v>1966</v>
      </c>
      <c r="H2102" t="s">
        <v>528</v>
      </c>
      <c r="I2102">
        <v>96.28</v>
      </c>
      <c r="J2102" s="1">
        <v>0.11929851770401001</v>
      </c>
      <c r="K2102" s="1">
        <v>2.1731080768340665E-2</v>
      </c>
      <c r="L2102" s="1">
        <v>2.286507752834992E-2</v>
      </c>
      <c r="M2102" s="1">
        <v>2.2286508459096927E-2</v>
      </c>
      <c r="N2102" s="1">
        <v>2.7609006642909051E-5</v>
      </c>
    </row>
    <row r="2103" spans="1:14" x14ac:dyDescent="0.35">
      <c r="A2103">
        <v>7820120</v>
      </c>
      <c r="B2103" t="s">
        <v>61</v>
      </c>
      <c r="C2103" t="s">
        <v>96</v>
      </c>
      <c r="D2103" t="s">
        <v>1403</v>
      </c>
      <c r="E2103" t="s">
        <v>1967</v>
      </c>
      <c r="F2103" s="6">
        <v>9.2571164082388339E-4</v>
      </c>
      <c r="G2103" t="s">
        <v>436</v>
      </c>
      <c r="H2103" t="s">
        <v>1012</v>
      </c>
      <c r="I2103">
        <v>88.52</v>
      </c>
      <c r="J2103" s="1">
        <v>3.2874986529350281E-2</v>
      </c>
      <c r="K2103" s="1">
        <v>7.6278639203887999E-2</v>
      </c>
      <c r="L2103" s="1">
        <v>8.1832909048831295E-2</v>
      </c>
      <c r="M2103" s="1">
        <v>8.1925480212913682E-2</v>
      </c>
      <c r="N2103" s="1">
        <v>3.0432757722147911E-5</v>
      </c>
    </row>
    <row r="2104" spans="1:14" x14ac:dyDescent="0.35">
      <c r="A2104">
        <v>7820120</v>
      </c>
      <c r="B2104" t="s">
        <v>61</v>
      </c>
      <c r="C2104" t="s">
        <v>96</v>
      </c>
      <c r="D2104" t="s">
        <v>1968</v>
      </c>
      <c r="E2104" t="s">
        <v>1969</v>
      </c>
      <c r="F2104" s="6">
        <v>2.3142791020597085E-4</v>
      </c>
      <c r="G2104" t="s">
        <v>549</v>
      </c>
      <c r="H2104" t="s">
        <v>259</v>
      </c>
      <c r="I2104">
        <v>81.69</v>
      </c>
      <c r="J2104" s="1">
        <v>-1.1346352286636829E-2</v>
      </c>
      <c r="K2104" s="1">
        <v>1.5575098356861838E-2</v>
      </c>
      <c r="L2104" s="1">
        <v>1.9625086785466327E-2</v>
      </c>
      <c r="M2104" s="1">
        <v>1.8907659557565886E-2</v>
      </c>
      <c r="N2104" s="1">
        <v>-2.6258625981571002E-6</v>
      </c>
    </row>
    <row r="2105" spans="1:14" x14ac:dyDescent="0.35">
      <c r="A2105">
        <v>7820120</v>
      </c>
      <c r="B2105" t="s">
        <v>61</v>
      </c>
      <c r="C2105" t="s">
        <v>96</v>
      </c>
      <c r="D2105" t="s">
        <v>1406</v>
      </c>
      <c r="E2105" t="s">
        <v>1971</v>
      </c>
      <c r="F2105" s="6">
        <v>1.1571395510298543E-3</v>
      </c>
      <c r="G2105" t="s">
        <v>1972</v>
      </c>
      <c r="H2105" t="s">
        <v>1230</v>
      </c>
      <c r="I2105">
        <v>71.09</v>
      </c>
      <c r="J2105" s="1">
        <v>-7.1975275874137878E-2</v>
      </c>
      <c r="K2105" s="1">
        <v>5.9361258967831523E-2</v>
      </c>
      <c r="L2105" s="1">
        <v>8.2851191853737557E-2</v>
      </c>
      <c r="M2105" s="1">
        <v>8.2388332502015965E-2</v>
      </c>
      <c r="N2105" s="1">
        <v>-8.3285438410249808E-5</v>
      </c>
    </row>
    <row r="2106" spans="1:14" x14ac:dyDescent="0.35">
      <c r="A2106">
        <v>7820120</v>
      </c>
      <c r="B2106" t="s">
        <v>61</v>
      </c>
      <c r="C2106" t="s">
        <v>96</v>
      </c>
      <c r="D2106" t="s">
        <v>1406</v>
      </c>
      <c r="E2106" t="s">
        <v>1973</v>
      </c>
      <c r="F2106" s="6">
        <v>6.9428373061791249E-4</v>
      </c>
      <c r="G2106" t="s">
        <v>1717</v>
      </c>
      <c r="H2106" t="s">
        <v>139</v>
      </c>
      <c r="I2106">
        <v>72.107692307692318</v>
      </c>
      <c r="J2106" s="1">
        <v>0</v>
      </c>
      <c r="K2106" s="1">
        <v>3.631103911131682E-2</v>
      </c>
      <c r="L2106" s="1" t="s">
        <v>140</v>
      </c>
      <c r="M2106" s="1">
        <v>5.0127283231827482E-2</v>
      </c>
      <c r="N2106" s="1">
        <v>0</v>
      </c>
    </row>
    <row r="2107" spans="1:14" x14ac:dyDescent="0.35">
      <c r="A2107">
        <v>7820120</v>
      </c>
      <c r="B2107" t="s">
        <v>61</v>
      </c>
      <c r="C2107" t="s">
        <v>96</v>
      </c>
      <c r="D2107" t="s">
        <v>1406</v>
      </c>
      <c r="E2107" t="s">
        <v>1974</v>
      </c>
      <c r="F2107" s="6">
        <v>6.9428373061791249E-4</v>
      </c>
      <c r="G2107" t="s">
        <v>533</v>
      </c>
      <c r="H2107" t="s">
        <v>612</v>
      </c>
      <c r="I2107">
        <v>71.754999999999995</v>
      </c>
      <c r="J2107" s="1">
        <v>-2.488500252366066E-2</v>
      </c>
      <c r="K2107" s="1">
        <v>5.3876417495950006E-2</v>
      </c>
      <c r="L2107" s="1">
        <v>5.0266142096736868E-2</v>
      </c>
      <c r="M2107" s="1">
        <v>4.9780141366518524E-2</v>
      </c>
      <c r="N2107" s="1">
        <v>-1.727725238856329E-5</v>
      </c>
    </row>
    <row r="2108" spans="1:14" x14ac:dyDescent="0.35">
      <c r="A2108">
        <v>7820120</v>
      </c>
      <c r="B2108" t="s">
        <v>61</v>
      </c>
      <c r="C2108" t="s">
        <v>96</v>
      </c>
      <c r="D2108" t="s">
        <v>1975</v>
      </c>
      <c r="E2108" t="s">
        <v>1976</v>
      </c>
      <c r="F2108" s="6">
        <v>2.3142791020597086E-3</v>
      </c>
      <c r="G2108" t="s">
        <v>1977</v>
      </c>
      <c r="H2108" t="s">
        <v>1163</v>
      </c>
      <c r="I2108">
        <v>61.144999999999996</v>
      </c>
      <c r="J2108" s="1">
        <v>-0.12254352867603302</v>
      </c>
      <c r="K2108" s="1">
        <v>7.7065494098588289E-2</v>
      </c>
      <c r="L2108" s="1">
        <v>0.1626938208747975</v>
      </c>
      <c r="M2108" s="1">
        <v>0.14163388281170899</v>
      </c>
      <c r="N2108" s="1">
        <v>-2.8359992750759785E-4</v>
      </c>
    </row>
    <row r="2109" spans="1:14" x14ac:dyDescent="0.35">
      <c r="A2109">
        <v>7820120</v>
      </c>
      <c r="B2109" t="s">
        <v>61</v>
      </c>
      <c r="C2109" t="s">
        <v>96</v>
      </c>
      <c r="D2109" t="s">
        <v>1585</v>
      </c>
      <c r="E2109" t="s">
        <v>2734</v>
      </c>
      <c r="F2109" s="6">
        <v>2.3142791020597085E-4</v>
      </c>
      <c r="G2109" t="s">
        <v>498</v>
      </c>
      <c r="H2109" t="s">
        <v>184</v>
      </c>
      <c r="I2109">
        <v>75.33</v>
      </c>
      <c r="J2109" s="1">
        <v>-6.0351107269525528E-2</v>
      </c>
      <c r="K2109" s="1">
        <v>1.4070816940523027E-2</v>
      </c>
      <c r="L2109" s="1">
        <v>1.7634806757694979E-2</v>
      </c>
      <c r="M2109" s="1">
        <v>1.7426522344771538E-2</v>
      </c>
      <c r="N2109" s="1">
        <v>-1.3966930634002669E-5</v>
      </c>
    </row>
    <row r="2110" spans="1:14" x14ac:dyDescent="0.35">
      <c r="A2110">
        <v>7820120</v>
      </c>
      <c r="B2110" t="s">
        <v>61</v>
      </c>
      <c r="C2110" t="s">
        <v>96</v>
      </c>
      <c r="D2110" t="s">
        <v>1585</v>
      </c>
      <c r="E2110" t="s">
        <v>1978</v>
      </c>
      <c r="F2110" s="6">
        <v>6.9428373061791249E-4</v>
      </c>
      <c r="G2110" t="s">
        <v>435</v>
      </c>
      <c r="H2110" t="s">
        <v>612</v>
      </c>
      <c r="I2110">
        <v>74.08</v>
      </c>
      <c r="J2110" s="1">
        <v>-9.2775017023086548E-2</v>
      </c>
      <c r="K2110" s="1">
        <v>4.1934737329321917E-2</v>
      </c>
      <c r="L2110" s="1">
        <v>5.0266142096736868E-2</v>
      </c>
      <c r="M2110" s="1">
        <v>5.1376996065725523E-2</v>
      </c>
      <c r="N2110" s="1">
        <v>-6.4412184926928865E-5</v>
      </c>
    </row>
    <row r="2111" spans="1:14" x14ac:dyDescent="0.35">
      <c r="A2111">
        <v>7820120</v>
      </c>
      <c r="B2111" t="s">
        <v>61</v>
      </c>
      <c r="C2111" t="s">
        <v>96</v>
      </c>
      <c r="D2111" t="s">
        <v>1585</v>
      </c>
      <c r="E2111" t="s">
        <v>2735</v>
      </c>
      <c r="F2111" s="6">
        <v>1.1571395510298543E-3</v>
      </c>
      <c r="G2111" t="s">
        <v>1103</v>
      </c>
      <c r="H2111" t="s">
        <v>922</v>
      </c>
      <c r="I2111">
        <v>84.02000000000001</v>
      </c>
      <c r="J2111" s="1">
        <v>7.8698627650737762E-2</v>
      </c>
      <c r="K2111" s="1">
        <v>7.6371210367970385E-2</v>
      </c>
      <c r="L2111" s="1">
        <v>0.10969682943763018</v>
      </c>
      <c r="M2111" s="1">
        <v>9.7199722286507764E-2</v>
      </c>
      <c r="N2111" s="1">
        <v>9.1065294666440374E-5</v>
      </c>
    </row>
    <row r="2112" spans="1:14" x14ac:dyDescent="0.35">
      <c r="A2112">
        <v>7820120</v>
      </c>
      <c r="B2112" t="s">
        <v>61</v>
      </c>
      <c r="C2112" t="s">
        <v>96</v>
      </c>
      <c r="D2112" t="s">
        <v>1408</v>
      </c>
      <c r="E2112" t="s">
        <v>1979</v>
      </c>
      <c r="F2112" s="6">
        <v>9.2571164082388339E-4</v>
      </c>
      <c r="G2112" t="s">
        <v>1109</v>
      </c>
      <c r="H2112" t="s">
        <v>605</v>
      </c>
      <c r="I2112">
        <v>87.960000000000008</v>
      </c>
      <c r="J2112" s="1">
        <v>5.5155128240585327E-2</v>
      </c>
      <c r="K2112" s="1">
        <v>7.4704929414487392E-2</v>
      </c>
      <c r="L2112" s="1">
        <v>8.1647766720666523E-2</v>
      </c>
      <c r="M2112" s="1">
        <v>8.1462624392501737E-2</v>
      </c>
      <c r="N2112" s="1">
        <v>5.1057744263443955E-5</v>
      </c>
    </row>
    <row r="2113" spans="1:14" x14ac:dyDescent="0.35">
      <c r="A2113">
        <v>7820120</v>
      </c>
      <c r="B2113" t="s">
        <v>61</v>
      </c>
      <c r="C2113" t="s">
        <v>96</v>
      </c>
      <c r="D2113" t="s">
        <v>1408</v>
      </c>
      <c r="E2113" t="s">
        <v>1982</v>
      </c>
      <c r="F2113" s="6">
        <v>2.3142791020597085E-4</v>
      </c>
      <c r="G2113" t="s">
        <v>210</v>
      </c>
      <c r="H2113" t="s">
        <v>1052</v>
      </c>
      <c r="I2113">
        <v>86.475000000000009</v>
      </c>
      <c r="J2113" s="1">
        <v>5.7506665587425232E-2</v>
      </c>
      <c r="K2113" s="1">
        <v>2.0111085396898869E-2</v>
      </c>
      <c r="L2113" s="1">
        <v>2.14533672760935E-2</v>
      </c>
      <c r="M2113" s="1">
        <v>2.0018514232816479E-2</v>
      </c>
      <c r="N2113" s="1">
        <v>1.3308647439811441E-5</v>
      </c>
    </row>
    <row r="2114" spans="1:14" x14ac:dyDescent="0.35">
      <c r="A2114">
        <v>7820120</v>
      </c>
      <c r="B2114" t="s">
        <v>61</v>
      </c>
      <c r="C2114" t="s">
        <v>96</v>
      </c>
      <c r="D2114" t="s">
        <v>1408</v>
      </c>
      <c r="E2114" t="s">
        <v>1983</v>
      </c>
      <c r="F2114" s="6">
        <v>1.6199953714417959E-3</v>
      </c>
      <c r="G2114" t="s">
        <v>721</v>
      </c>
      <c r="H2114" t="s">
        <v>1055</v>
      </c>
      <c r="I2114">
        <v>81.44</v>
      </c>
      <c r="J2114" s="1">
        <v>-5.0908107310533524E-2</v>
      </c>
      <c r="K2114" s="1">
        <v>0.13121962508678547</v>
      </c>
      <c r="L2114" s="1">
        <v>0.14142559592686876</v>
      </c>
      <c r="M2114" s="1">
        <v>0.13186762570727895</v>
      </c>
      <c r="N2114" s="1">
        <v>-8.2470898211926564E-5</v>
      </c>
    </row>
    <row r="2115" spans="1:14" x14ac:dyDescent="0.35">
      <c r="A2115">
        <v>7820120</v>
      </c>
      <c r="B2115" t="s">
        <v>61</v>
      </c>
      <c r="C2115" t="s">
        <v>96</v>
      </c>
      <c r="D2115" t="s">
        <v>1408</v>
      </c>
      <c r="E2115" t="s">
        <v>2736</v>
      </c>
      <c r="F2115" s="6">
        <v>9.2571164082388339E-4</v>
      </c>
      <c r="G2115" t="s">
        <v>206</v>
      </c>
      <c r="H2115" t="s">
        <v>1018</v>
      </c>
      <c r="I2115">
        <v>95.860000000000014</v>
      </c>
      <c r="J2115" s="1">
        <v>0.13828997313976288</v>
      </c>
      <c r="K2115" s="1">
        <v>9.2571164082388344E-2</v>
      </c>
      <c r="L2115" s="1">
        <v>9.1367738949317295E-2</v>
      </c>
      <c r="M2115" s="1">
        <v>8.8775747767534288E-2</v>
      </c>
      <c r="N2115" s="1">
        <v>1.2801663794470065E-4</v>
      </c>
    </row>
    <row r="2116" spans="1:14" x14ac:dyDescent="0.35">
      <c r="A2116">
        <v>7820120</v>
      </c>
      <c r="B2116" t="s">
        <v>61</v>
      </c>
      <c r="C2116" t="s">
        <v>96</v>
      </c>
      <c r="D2116" t="s">
        <v>1408</v>
      </c>
      <c r="E2116" t="s">
        <v>1784</v>
      </c>
      <c r="F2116" s="6">
        <v>1.8514232816477668E-3</v>
      </c>
      <c r="G2116" t="s">
        <v>254</v>
      </c>
      <c r="H2116" t="s">
        <v>1004</v>
      </c>
      <c r="I2116">
        <v>82.96</v>
      </c>
      <c r="J2116" s="1">
        <v>9.66653972864151E-2</v>
      </c>
      <c r="K2116" s="1">
        <v>0.14089331173339503</v>
      </c>
      <c r="L2116" s="1">
        <v>0.17292293450590143</v>
      </c>
      <c r="M2116" s="1">
        <v>0.15366813237676463</v>
      </c>
      <c r="N2116" s="1">
        <v>1.7896856706579978E-4</v>
      </c>
    </row>
    <row r="2117" spans="1:14" x14ac:dyDescent="0.35">
      <c r="A2117">
        <v>7820120</v>
      </c>
      <c r="B2117" t="s">
        <v>61</v>
      </c>
      <c r="C2117" t="s">
        <v>96</v>
      </c>
      <c r="D2117" t="s">
        <v>1408</v>
      </c>
      <c r="E2117" t="s">
        <v>1984</v>
      </c>
      <c r="F2117" s="6">
        <v>4.628558204119417E-4</v>
      </c>
      <c r="G2117" t="s">
        <v>206</v>
      </c>
      <c r="H2117" t="s">
        <v>1068</v>
      </c>
      <c r="I2117">
        <v>93.504999999999995</v>
      </c>
      <c r="J2117" s="1">
        <v>-7.0224836468696594E-2</v>
      </c>
      <c r="K2117" s="1">
        <v>4.6285582041194172E-2</v>
      </c>
      <c r="L2117" s="1">
        <v>3.9018745660726682E-2</v>
      </c>
      <c r="M2117" s="1">
        <v>4.3277019208516551E-2</v>
      </c>
      <c r="N2117" s="1">
        <v>-3.2503974297013006E-5</v>
      </c>
    </row>
    <row r="2118" spans="1:14" x14ac:dyDescent="0.35">
      <c r="A2118">
        <v>7820120</v>
      </c>
      <c r="B2118" t="s">
        <v>61</v>
      </c>
      <c r="C2118" t="s">
        <v>96</v>
      </c>
      <c r="D2118" t="s">
        <v>1408</v>
      </c>
      <c r="E2118" t="s">
        <v>2737</v>
      </c>
      <c r="F2118" s="6">
        <v>4.628558204119417E-4</v>
      </c>
      <c r="G2118" t="s">
        <v>730</v>
      </c>
      <c r="H2118" t="s">
        <v>973</v>
      </c>
      <c r="I2118">
        <v>86.245000000000005</v>
      </c>
      <c r="J2118" s="1">
        <v>0.17861349880695343</v>
      </c>
      <c r="K2118" s="1">
        <v>3.7213607961120117E-2</v>
      </c>
      <c r="L2118" s="1">
        <v>4.4989585744040737E-2</v>
      </c>
      <c r="M2118" s="1">
        <v>3.989817030698551E-2</v>
      </c>
      <c r="N2118" s="1">
        <v>8.2672297526939796E-5</v>
      </c>
    </row>
    <row r="2119" spans="1:14" x14ac:dyDescent="0.35">
      <c r="A2119">
        <v>7820120</v>
      </c>
      <c r="B2119" t="s">
        <v>61</v>
      </c>
      <c r="C2119" t="s">
        <v>96</v>
      </c>
      <c r="D2119" t="s">
        <v>1408</v>
      </c>
      <c r="E2119" t="s">
        <v>2738</v>
      </c>
      <c r="F2119" s="6">
        <v>9.2571164082388339E-4</v>
      </c>
      <c r="G2119" t="s">
        <v>443</v>
      </c>
      <c r="H2119" t="s">
        <v>798</v>
      </c>
      <c r="I2119">
        <v>85.095000000000013</v>
      </c>
      <c r="J2119" s="1">
        <v>-7.8208424150943756E-2</v>
      </c>
      <c r="K2119" s="1">
        <v>8.4054616986808606E-2</v>
      </c>
      <c r="L2119" s="1">
        <v>7.5815783383476054E-2</v>
      </c>
      <c r="M2119" s="1">
        <v>7.8778059221588606E-2</v>
      </c>
      <c r="N2119" s="1">
        <v>-7.239844864702038E-5</v>
      </c>
    </row>
    <row r="2120" spans="1:14" x14ac:dyDescent="0.35">
      <c r="A2120">
        <v>7820120</v>
      </c>
      <c r="B2120" t="s">
        <v>61</v>
      </c>
      <c r="C2120" t="s">
        <v>96</v>
      </c>
      <c r="D2120" t="s">
        <v>1408</v>
      </c>
      <c r="E2120" t="s">
        <v>1985</v>
      </c>
      <c r="F2120" s="6">
        <v>2.3142791020597086E-3</v>
      </c>
      <c r="G2120" t="s">
        <v>188</v>
      </c>
      <c r="H2120" t="s">
        <v>520</v>
      </c>
      <c r="I2120">
        <v>80.88</v>
      </c>
      <c r="J2120" s="1">
        <v>2.1295599639415741E-2</v>
      </c>
      <c r="K2120" s="1">
        <v>0.17264522101365426</v>
      </c>
      <c r="L2120" s="1">
        <v>0.20573941217310809</v>
      </c>
      <c r="M2120" s="1">
        <v>0.1872251828879401</v>
      </c>
      <c r="N2120" s="1">
        <v>4.9283961211330117E-5</v>
      </c>
    </row>
    <row r="2121" spans="1:14" x14ac:dyDescent="0.35">
      <c r="A2121">
        <v>7820120</v>
      </c>
      <c r="B2121" t="s">
        <v>61</v>
      </c>
      <c r="C2121" t="s">
        <v>96</v>
      </c>
      <c r="D2121" t="s">
        <v>1411</v>
      </c>
      <c r="E2121" t="s">
        <v>2739</v>
      </c>
      <c r="F2121" s="6">
        <v>2.3142791020597085E-4</v>
      </c>
      <c r="G2121" t="s">
        <v>371</v>
      </c>
      <c r="H2121" t="s">
        <v>1068</v>
      </c>
      <c r="I2121">
        <v>65.944999999999993</v>
      </c>
      <c r="J2121" s="1">
        <v>3.8741055876016617E-2</v>
      </c>
      <c r="K2121" s="1">
        <v>1.5135385327470495E-2</v>
      </c>
      <c r="L2121" s="1">
        <v>1.9509372830363341E-2</v>
      </c>
      <c r="M2121" s="1">
        <v>1.5251099635704445E-2</v>
      </c>
      <c r="N2121" s="1">
        <v>8.9657616005592732E-6</v>
      </c>
    </row>
    <row r="2122" spans="1:14" x14ac:dyDescent="0.35">
      <c r="A2122">
        <v>7820120</v>
      </c>
      <c r="B2122" t="s">
        <v>61</v>
      </c>
      <c r="C2122" t="s">
        <v>96</v>
      </c>
      <c r="D2122" t="s">
        <v>1411</v>
      </c>
      <c r="E2122" t="s">
        <v>2740</v>
      </c>
      <c r="F2122" s="6">
        <v>2.3142791020597085E-4</v>
      </c>
      <c r="G2122" t="s">
        <v>1589</v>
      </c>
      <c r="H2122" t="s">
        <v>139</v>
      </c>
      <c r="I2122">
        <v>85.039999999999992</v>
      </c>
      <c r="J2122" s="1">
        <v>0</v>
      </c>
      <c r="K2122" s="1">
        <v>1.9347373293219162E-2</v>
      </c>
      <c r="L2122" s="1" t="s">
        <v>140</v>
      </c>
      <c r="M2122" s="1">
        <v>1.967137236750752E-2</v>
      </c>
      <c r="N2122" s="1">
        <v>0</v>
      </c>
    </row>
    <row r="2123" spans="1:14" x14ac:dyDescent="0.35">
      <c r="A2123">
        <v>7820120</v>
      </c>
      <c r="B2123" t="s">
        <v>61</v>
      </c>
      <c r="C2123" t="s">
        <v>96</v>
      </c>
      <c r="D2123" t="s">
        <v>1411</v>
      </c>
      <c r="E2123" t="s">
        <v>2741</v>
      </c>
      <c r="F2123" s="6">
        <v>2.3142791020597085E-4</v>
      </c>
      <c r="G2123" t="s">
        <v>351</v>
      </c>
      <c r="H2123" t="s">
        <v>1413</v>
      </c>
      <c r="I2123">
        <v>80.694999999999993</v>
      </c>
      <c r="J2123" s="1">
        <v>-0.15268246829509735</v>
      </c>
      <c r="K2123" s="1">
        <v>1.98565146956723E-2</v>
      </c>
      <c r="L2123" s="1">
        <v>1.6014811386253183E-2</v>
      </c>
      <c r="M2123" s="1">
        <v>1.8676231647359914E-2</v>
      </c>
      <c r="N2123" s="1">
        <v>-3.5334984562623782E-5</v>
      </c>
    </row>
    <row r="2124" spans="1:14" x14ac:dyDescent="0.35">
      <c r="A2124">
        <v>7820120</v>
      </c>
      <c r="B2124" t="s">
        <v>61</v>
      </c>
      <c r="C2124" t="s">
        <v>96</v>
      </c>
      <c r="D2124" t="s">
        <v>1411</v>
      </c>
      <c r="E2124" t="s">
        <v>2742</v>
      </c>
      <c r="F2124" s="6">
        <v>4.628558204119417E-4</v>
      </c>
      <c r="G2124" t="s">
        <v>1962</v>
      </c>
      <c r="H2124" t="s">
        <v>790</v>
      </c>
      <c r="I2124">
        <v>82.070000000000007</v>
      </c>
      <c r="J2124" s="1">
        <v>1.6250342130661011E-2</v>
      </c>
      <c r="K2124" s="1">
        <v>3.9898171719509379E-2</v>
      </c>
      <c r="L2124" s="1">
        <v>4.0638741032168482E-2</v>
      </c>
      <c r="M2124" s="1">
        <v>3.8000462149558482E-2</v>
      </c>
      <c r="N2124" s="1">
        <v>7.5215654388618428E-6</v>
      </c>
    </row>
    <row r="2125" spans="1:14" x14ac:dyDescent="0.35">
      <c r="A2125">
        <v>7820120</v>
      </c>
      <c r="B2125" t="s">
        <v>61</v>
      </c>
      <c r="C2125" t="s">
        <v>96</v>
      </c>
      <c r="D2125" t="s">
        <v>1411</v>
      </c>
      <c r="E2125" t="s">
        <v>2743</v>
      </c>
      <c r="F2125" s="6">
        <v>9.2571164082388339E-4</v>
      </c>
      <c r="G2125" t="s">
        <v>316</v>
      </c>
      <c r="H2125" t="s">
        <v>1890</v>
      </c>
      <c r="I2125">
        <v>75.254999999999995</v>
      </c>
      <c r="J2125" s="1">
        <v>-0.12872019410133362</v>
      </c>
      <c r="K2125" s="1">
        <v>6.7854663272390647E-2</v>
      </c>
      <c r="L2125" s="1">
        <v>6.7484378616061103E-2</v>
      </c>
      <c r="M2125" s="1">
        <v>6.9613512564908303E-2</v>
      </c>
      <c r="N2125" s="1">
        <v>-1.191577820887143E-4</v>
      </c>
    </row>
    <row r="2126" spans="1:14" x14ac:dyDescent="0.35">
      <c r="A2126">
        <v>7820120</v>
      </c>
      <c r="B2126" t="s">
        <v>61</v>
      </c>
      <c r="C2126" t="s">
        <v>96</v>
      </c>
      <c r="D2126" t="s">
        <v>1411</v>
      </c>
      <c r="E2126" t="s">
        <v>2744</v>
      </c>
      <c r="F2126" s="6">
        <v>1.388567461235825E-3</v>
      </c>
      <c r="G2126" t="s">
        <v>721</v>
      </c>
      <c r="H2126" t="s">
        <v>139</v>
      </c>
      <c r="I2126">
        <v>81.584615384615404</v>
      </c>
      <c r="J2126" s="1">
        <v>0</v>
      </c>
      <c r="K2126" s="1">
        <v>0.11247396436010182</v>
      </c>
      <c r="L2126" s="1" t="s">
        <v>140</v>
      </c>
      <c r="M2126" s="1">
        <v>0.11344595734539531</v>
      </c>
      <c r="N2126" s="1">
        <v>0</v>
      </c>
    </row>
    <row r="2127" spans="1:14" x14ac:dyDescent="0.35">
      <c r="A2127">
        <v>7820120</v>
      </c>
      <c r="B2127" t="s">
        <v>61</v>
      </c>
      <c r="C2127" t="s">
        <v>96</v>
      </c>
      <c r="D2127" t="s">
        <v>1164</v>
      </c>
      <c r="E2127" t="s">
        <v>2745</v>
      </c>
      <c r="F2127" s="6">
        <v>1.388567461235825E-3</v>
      </c>
      <c r="G2127" t="s">
        <v>959</v>
      </c>
      <c r="H2127" t="s">
        <v>1429</v>
      </c>
      <c r="I2127">
        <v>84.495000000000005</v>
      </c>
      <c r="J2127" s="1">
        <v>-2.9589841142296791E-2</v>
      </c>
      <c r="K2127" s="1">
        <v>0.11997222865077528</v>
      </c>
      <c r="L2127" s="1">
        <v>0.1245545012728535</v>
      </c>
      <c r="M2127" s="1">
        <v>0.11719509584708943</v>
      </c>
      <c r="N2127" s="1">
        <v>-4.108749059333042E-5</v>
      </c>
    </row>
    <row r="2128" spans="1:14" x14ac:dyDescent="0.35">
      <c r="A2128">
        <v>7820120</v>
      </c>
      <c r="B2128" t="s">
        <v>61</v>
      </c>
      <c r="C2128" t="s">
        <v>96</v>
      </c>
      <c r="D2128" t="s">
        <v>1164</v>
      </c>
      <c r="E2128" t="s">
        <v>1987</v>
      </c>
      <c r="F2128" s="6">
        <v>2.3142791020597085E-4</v>
      </c>
      <c r="G2128" t="s">
        <v>362</v>
      </c>
      <c r="H2128" t="s">
        <v>1429</v>
      </c>
      <c r="I2128">
        <v>86.685000000000002</v>
      </c>
      <c r="J2128" s="1">
        <v>-5.0779040902853012E-2</v>
      </c>
      <c r="K2128" s="1">
        <v>2.2564221245082158E-2</v>
      </c>
      <c r="L2128" s="1">
        <v>2.0759083545475586E-2</v>
      </c>
      <c r="M2128" s="1">
        <v>2.0064799108595741E-2</v>
      </c>
      <c r="N2128" s="1">
        <v>-1.1751687318410789E-5</v>
      </c>
    </row>
    <row r="2129" spans="1:14" x14ac:dyDescent="0.35">
      <c r="A2129">
        <v>7820120</v>
      </c>
      <c r="B2129" t="s">
        <v>61</v>
      </c>
      <c r="C2129" t="s">
        <v>96</v>
      </c>
      <c r="D2129" t="s">
        <v>1164</v>
      </c>
      <c r="E2129" t="s">
        <v>999</v>
      </c>
      <c r="F2129" s="6">
        <v>2.3142791020597085E-4</v>
      </c>
      <c r="G2129" t="s">
        <v>622</v>
      </c>
      <c r="H2129" t="s">
        <v>233</v>
      </c>
      <c r="I2129">
        <v>79.665000000000006</v>
      </c>
      <c r="J2129" s="1">
        <v>-8.5574537515640259E-2</v>
      </c>
      <c r="K2129" s="1">
        <v>1.7449664429530203E-2</v>
      </c>
      <c r="L2129" s="1">
        <v>1.890766026382782E-2</v>
      </c>
      <c r="M2129" s="1">
        <v>1.8444803737153945E-2</v>
      </c>
      <c r="N2129" s="1">
        <v>-1.9804336384087078E-5</v>
      </c>
    </row>
    <row r="2130" spans="1:14" x14ac:dyDescent="0.35">
      <c r="A2130">
        <v>7820120</v>
      </c>
      <c r="B2130" t="s">
        <v>61</v>
      </c>
      <c r="C2130" t="s">
        <v>96</v>
      </c>
      <c r="D2130" t="s">
        <v>1164</v>
      </c>
      <c r="E2130" t="s">
        <v>1988</v>
      </c>
      <c r="F2130" s="6">
        <v>2.3142791020597085E-4</v>
      </c>
      <c r="G2130" t="s">
        <v>149</v>
      </c>
      <c r="H2130" t="s">
        <v>777</v>
      </c>
      <c r="I2130">
        <v>68.27</v>
      </c>
      <c r="J2130" s="1">
        <v>-0.10864436626434326</v>
      </c>
      <c r="K2130" s="1">
        <v>1.5366813237676465E-2</v>
      </c>
      <c r="L2130" s="1">
        <v>1.7704235130756769E-2</v>
      </c>
      <c r="M2130" s="1">
        <v>1.5806526973329741E-2</v>
      </c>
      <c r="N2130" s="1">
        <v>-2.5143338640209041E-5</v>
      </c>
    </row>
    <row r="2131" spans="1:14" x14ac:dyDescent="0.35">
      <c r="A2131">
        <v>7820120</v>
      </c>
      <c r="B2131" t="s">
        <v>61</v>
      </c>
      <c r="C2131" t="s">
        <v>96</v>
      </c>
      <c r="D2131" t="s">
        <v>1164</v>
      </c>
      <c r="E2131" t="s">
        <v>2746</v>
      </c>
      <c r="F2131" s="6">
        <v>4.628558204119417E-4</v>
      </c>
      <c r="G2131" t="s">
        <v>1103</v>
      </c>
      <c r="H2131" t="s">
        <v>552</v>
      </c>
      <c r="I2131">
        <v>83.765000000000001</v>
      </c>
      <c r="J2131" s="1">
        <v>9.9490592256188393E-3</v>
      </c>
      <c r="K2131" s="1">
        <v>3.0548484147188151E-2</v>
      </c>
      <c r="L2131" s="1">
        <v>4.272159222402222E-2</v>
      </c>
      <c r="M2131" s="1">
        <v>3.8787319163044578E-2</v>
      </c>
      <c r="N2131" s="1">
        <v>4.6049799702008052E-6</v>
      </c>
    </row>
    <row r="2132" spans="1:14" x14ac:dyDescent="0.35">
      <c r="A2132">
        <v>7820120</v>
      </c>
      <c r="B2132" t="s">
        <v>61</v>
      </c>
      <c r="C2132" t="s">
        <v>96</v>
      </c>
      <c r="D2132" t="s">
        <v>1164</v>
      </c>
      <c r="E2132" t="s">
        <v>2747</v>
      </c>
      <c r="F2132" s="6">
        <v>2.3142791020597085E-4</v>
      </c>
      <c r="G2132" t="s">
        <v>260</v>
      </c>
      <c r="H2132" t="s">
        <v>934</v>
      </c>
      <c r="I2132">
        <v>86.264999999999986</v>
      </c>
      <c r="J2132" s="1">
        <v>-9.4518095254898071E-2</v>
      </c>
      <c r="K2132" s="1">
        <v>2.2031937051608424E-2</v>
      </c>
      <c r="L2132" s="1">
        <v>1.9555658412404538E-2</v>
      </c>
      <c r="M2132" s="1">
        <v>1.9972229357037217E-2</v>
      </c>
      <c r="N2132" s="1">
        <v>-2.187412526148995E-5</v>
      </c>
    </row>
    <row r="2133" spans="1:14" x14ac:dyDescent="0.35">
      <c r="A2133">
        <v>7820120</v>
      </c>
      <c r="B2133" t="s">
        <v>61</v>
      </c>
      <c r="C2133" t="s">
        <v>96</v>
      </c>
      <c r="D2133" t="s">
        <v>1164</v>
      </c>
      <c r="E2133" t="s">
        <v>2748</v>
      </c>
      <c r="F2133" s="6">
        <v>2.3142791020597085E-4</v>
      </c>
      <c r="G2133" t="s">
        <v>1060</v>
      </c>
      <c r="H2133" t="s">
        <v>1401</v>
      </c>
      <c r="I2133">
        <v>92.954999999999984</v>
      </c>
      <c r="J2133" s="1">
        <v>7.8193500638008118E-2</v>
      </c>
      <c r="K2133" s="1">
        <v>2.2008794260587827E-2</v>
      </c>
      <c r="L2133" s="1">
        <v>2.214765100671141E-2</v>
      </c>
      <c r="M2133" s="1">
        <v>2.1522795649155289E-2</v>
      </c>
      <c r="N2133" s="1">
        <v>1.8096158444343469E-5</v>
      </c>
    </row>
    <row r="2134" spans="1:14" x14ac:dyDescent="0.35">
      <c r="A2134">
        <v>7820120</v>
      </c>
      <c r="B2134" t="s">
        <v>61</v>
      </c>
      <c r="C2134" t="s">
        <v>96</v>
      </c>
      <c r="D2134" t="s">
        <v>1164</v>
      </c>
      <c r="E2134" t="s">
        <v>1165</v>
      </c>
      <c r="F2134" s="6">
        <v>2.3142791020597085E-4</v>
      </c>
      <c r="G2134" t="s">
        <v>1132</v>
      </c>
      <c r="H2134" t="s">
        <v>443</v>
      </c>
      <c r="I2134">
        <v>93.014999999999986</v>
      </c>
      <c r="J2134" s="1">
        <v>-7.7872626483440399E-2</v>
      </c>
      <c r="K2134" s="1">
        <v>2.2355936125896782E-2</v>
      </c>
      <c r="L2134" s="1">
        <v>2.1013654246702151E-2</v>
      </c>
      <c r="M2134" s="1">
        <v>2.1522795649155289E-2</v>
      </c>
      <c r="N2134" s="1">
        <v>-1.8021899209312753E-5</v>
      </c>
    </row>
    <row r="2135" spans="1:14" x14ac:dyDescent="0.35">
      <c r="A2135">
        <v>7820120</v>
      </c>
      <c r="B2135" t="s">
        <v>61</v>
      </c>
      <c r="C2135" t="s">
        <v>96</v>
      </c>
      <c r="D2135" t="s">
        <v>1164</v>
      </c>
      <c r="E2135" t="s">
        <v>1992</v>
      </c>
      <c r="F2135" s="6">
        <v>4.628558204119417E-4</v>
      </c>
      <c r="G2135" t="s">
        <v>610</v>
      </c>
      <c r="H2135" t="s">
        <v>502</v>
      </c>
      <c r="I2135">
        <v>80.740000000000009</v>
      </c>
      <c r="J2135" s="1">
        <v>-0.1862836629152298</v>
      </c>
      <c r="K2135" s="1">
        <v>3.883360333256191E-2</v>
      </c>
      <c r="L2135" s="1">
        <v>3.6195325156213841E-2</v>
      </c>
      <c r="M2135" s="1">
        <v>3.7398751701808758E-2</v>
      </c>
      <c r="N2135" s="1">
        <v>-8.6222477627970285E-5</v>
      </c>
    </row>
    <row r="2136" spans="1:14" x14ac:dyDescent="0.35">
      <c r="A2136">
        <v>7820120</v>
      </c>
      <c r="B2136" t="s">
        <v>61</v>
      </c>
      <c r="C2136" t="s">
        <v>96</v>
      </c>
      <c r="D2136" t="s">
        <v>1164</v>
      </c>
      <c r="E2136" t="s">
        <v>2749</v>
      </c>
      <c r="F2136" s="6">
        <v>4.628558204119417E-4</v>
      </c>
      <c r="G2136" t="s">
        <v>843</v>
      </c>
      <c r="H2136" t="s">
        <v>839</v>
      </c>
      <c r="I2136">
        <v>82.419999999999987</v>
      </c>
      <c r="J2136" s="1">
        <v>8.0387026071548462E-2</v>
      </c>
      <c r="K2136" s="1">
        <v>3.6473038648461006E-2</v>
      </c>
      <c r="L2136" s="1">
        <v>4.3045591298310579E-2</v>
      </c>
      <c r="M2136" s="1">
        <v>3.8093035432426668E-2</v>
      </c>
      <c r="N2136" s="1">
        <v>3.7207602902822709E-5</v>
      </c>
    </row>
    <row r="2137" spans="1:14" x14ac:dyDescent="0.35">
      <c r="A2137">
        <v>7820120</v>
      </c>
      <c r="B2137" t="s">
        <v>61</v>
      </c>
      <c r="C2137" t="s">
        <v>96</v>
      </c>
      <c r="D2137" t="s">
        <v>1164</v>
      </c>
      <c r="E2137" t="s">
        <v>2750</v>
      </c>
      <c r="F2137" s="6">
        <v>4.628558204119417E-4</v>
      </c>
      <c r="G2137" t="s">
        <v>417</v>
      </c>
      <c r="H2137" t="s">
        <v>946</v>
      </c>
      <c r="I2137">
        <v>90.5</v>
      </c>
      <c r="J2137" s="1">
        <v>-6.8236589431762695E-2</v>
      </c>
      <c r="K2137" s="1">
        <v>4.1703309419115944E-2</v>
      </c>
      <c r="L2137" s="1">
        <v>4.1009025688498034E-2</v>
      </c>
      <c r="M2137" s="1">
        <v>4.1888451747280724E-2</v>
      </c>
      <c r="N2137" s="1">
        <v>-3.1583702583551354E-5</v>
      </c>
    </row>
    <row r="2138" spans="1:14" x14ac:dyDescent="0.35">
      <c r="A2138">
        <v>7820120</v>
      </c>
      <c r="B2138" t="s">
        <v>61</v>
      </c>
      <c r="C2138" t="s">
        <v>96</v>
      </c>
      <c r="D2138" t="s">
        <v>1596</v>
      </c>
      <c r="E2138" t="s">
        <v>1994</v>
      </c>
      <c r="F2138" s="6">
        <v>6.9428373061791249E-4</v>
      </c>
      <c r="G2138" t="s">
        <v>202</v>
      </c>
      <c r="H2138" t="s">
        <v>772</v>
      </c>
      <c r="I2138">
        <v>71.674999999999997</v>
      </c>
      <c r="J2138" s="1">
        <v>-3.5797536373138428E-2</v>
      </c>
      <c r="K2138" s="1">
        <v>4.9224716500809999E-2</v>
      </c>
      <c r="L2138" s="1">
        <v>5.5959268687803744E-2</v>
      </c>
      <c r="M2138" s="1">
        <v>4.9780141366518524E-2</v>
      </c>
      <c r="N2138" s="1">
        <v>-2.4853647100072966E-5</v>
      </c>
    </row>
    <row r="2139" spans="1:14" x14ac:dyDescent="0.35">
      <c r="A2139">
        <v>7820120</v>
      </c>
      <c r="B2139" t="s">
        <v>61</v>
      </c>
      <c r="C2139" t="s">
        <v>96</v>
      </c>
      <c r="D2139" t="s">
        <v>1596</v>
      </c>
      <c r="E2139" t="s">
        <v>2751</v>
      </c>
      <c r="F2139" s="6">
        <v>4.628558204119417E-4</v>
      </c>
      <c r="G2139" t="s">
        <v>2291</v>
      </c>
      <c r="H2139" t="s">
        <v>1401</v>
      </c>
      <c r="I2139">
        <v>76.314999999999998</v>
      </c>
      <c r="J2139" s="1">
        <v>0.11574282497167587</v>
      </c>
      <c r="K2139" s="1">
        <v>3.0224485072899793E-2</v>
      </c>
      <c r="L2139" s="1">
        <v>4.429530201342282E-2</v>
      </c>
      <c r="M2139" s="1">
        <v>3.5362185385734275E-2</v>
      </c>
      <c r="N2139" s="1">
        <v>5.3572240209060807E-5</v>
      </c>
    </row>
    <row r="2140" spans="1:14" x14ac:dyDescent="0.35">
      <c r="A2140">
        <v>7820120</v>
      </c>
      <c r="B2140" t="s">
        <v>61</v>
      </c>
      <c r="C2140" t="s">
        <v>96</v>
      </c>
      <c r="D2140" t="s">
        <v>1596</v>
      </c>
      <c r="E2140" t="s">
        <v>1995</v>
      </c>
      <c r="F2140" s="6">
        <v>1.1571395510298543E-3</v>
      </c>
      <c r="G2140" t="s">
        <v>1010</v>
      </c>
      <c r="H2140" t="s">
        <v>361</v>
      </c>
      <c r="I2140">
        <v>80.314999999999998</v>
      </c>
      <c r="J2140" s="1">
        <v>0.18229350447654724</v>
      </c>
      <c r="K2140" s="1">
        <v>9.1529738486461468E-2</v>
      </c>
      <c r="L2140" s="1">
        <v>0.10749826429067347</v>
      </c>
      <c r="M2140" s="1">
        <v>9.2918309479006964E-2</v>
      </c>
      <c r="N2140" s="1">
        <v>2.109390239256506E-4</v>
      </c>
    </row>
    <row r="2141" spans="1:14" x14ac:dyDescent="0.35">
      <c r="A2141">
        <v>7820120</v>
      </c>
      <c r="B2141" t="s">
        <v>61</v>
      </c>
      <c r="C2141" t="s">
        <v>96</v>
      </c>
      <c r="D2141" t="s">
        <v>492</v>
      </c>
      <c r="E2141" t="s">
        <v>2752</v>
      </c>
      <c r="F2141" s="6">
        <v>2.3142791020597085E-4</v>
      </c>
      <c r="G2141" t="s">
        <v>206</v>
      </c>
      <c r="H2141" t="s">
        <v>2620</v>
      </c>
      <c r="I2141">
        <v>95.484999999999985</v>
      </c>
      <c r="J2141" s="1">
        <v>-7.374908309429884E-3</v>
      </c>
      <c r="K2141" s="1">
        <v>2.3142791020597086E-2</v>
      </c>
      <c r="L2141" s="1">
        <v>2.1083082619763945E-2</v>
      </c>
      <c r="M2141" s="1">
        <v>2.2101365424670217E-2</v>
      </c>
      <c r="N2141" s="1">
        <v>-1.7067596180120075E-6</v>
      </c>
    </row>
    <row r="2142" spans="1:14" x14ac:dyDescent="0.35">
      <c r="A2142">
        <v>7820120</v>
      </c>
      <c r="B2142" t="s">
        <v>61</v>
      </c>
      <c r="C2142" t="s">
        <v>96</v>
      </c>
      <c r="D2142" t="s">
        <v>492</v>
      </c>
      <c r="E2142" t="s">
        <v>1790</v>
      </c>
      <c r="F2142" s="6">
        <v>9.2571164082388339E-4</v>
      </c>
      <c r="G2142" t="s">
        <v>310</v>
      </c>
      <c r="H2142" t="s">
        <v>1101</v>
      </c>
      <c r="I2142">
        <v>70.034999999999997</v>
      </c>
      <c r="J2142" s="1">
        <v>-4.1148930788040161E-2</v>
      </c>
      <c r="K2142" s="1">
        <v>4.5452441564452675E-2</v>
      </c>
      <c r="L2142" s="1">
        <v>7.127979634343902E-2</v>
      </c>
      <c r="M2142" s="1">
        <v>6.4799814857671834E-2</v>
      </c>
      <c r="N2142" s="1">
        <v>-3.8092044237945068E-5</v>
      </c>
    </row>
    <row r="2143" spans="1:14" x14ac:dyDescent="0.35">
      <c r="A2143">
        <v>7820120</v>
      </c>
      <c r="B2143" t="s">
        <v>61</v>
      </c>
      <c r="C2143" t="s">
        <v>96</v>
      </c>
      <c r="D2143" t="s">
        <v>492</v>
      </c>
      <c r="E2143" t="s">
        <v>493</v>
      </c>
      <c r="F2143" s="6">
        <v>2.3142791020597086E-3</v>
      </c>
      <c r="G2143" t="s">
        <v>494</v>
      </c>
      <c r="H2143" t="s">
        <v>304</v>
      </c>
      <c r="I2143">
        <v>66.66</v>
      </c>
      <c r="J2143" s="1">
        <v>4.1146479547023773E-2</v>
      </c>
      <c r="K2143" s="1">
        <v>0.10020828511918538</v>
      </c>
      <c r="L2143" s="1">
        <v>0.20782226336496182</v>
      </c>
      <c r="M2143" s="1">
        <v>0.15413098466586692</v>
      </c>
      <c r="N2143" s="1">
        <v>9.5224437739004341E-5</v>
      </c>
    </row>
    <row r="2144" spans="1:14" x14ac:dyDescent="0.35">
      <c r="A2144">
        <v>7820120</v>
      </c>
      <c r="B2144" t="s">
        <v>61</v>
      </c>
      <c r="C2144" t="s">
        <v>96</v>
      </c>
      <c r="D2144" t="s">
        <v>492</v>
      </c>
      <c r="E2144" t="s">
        <v>2753</v>
      </c>
      <c r="F2144" s="6">
        <v>6.9428373061791249E-4</v>
      </c>
      <c r="G2144" t="s">
        <v>206</v>
      </c>
      <c r="H2144" t="s">
        <v>464</v>
      </c>
      <c r="I2144">
        <v>96.375</v>
      </c>
      <c r="J2144" s="1">
        <v>-2.3186869919300079E-2</v>
      </c>
      <c r="K2144" s="1">
        <v>6.9428373061791254E-2</v>
      </c>
      <c r="L2144" s="1">
        <v>6.3665818097662571E-2</v>
      </c>
      <c r="M2144" s="1">
        <v>6.6928952690959664E-2</v>
      </c>
      <c r="N2144" s="1">
        <v>-1.6098266548923915E-5</v>
      </c>
    </row>
    <row r="2145" spans="1:14" x14ac:dyDescent="0.35">
      <c r="A2145">
        <v>7820120</v>
      </c>
      <c r="B2145" t="s">
        <v>61</v>
      </c>
      <c r="C2145" t="s">
        <v>96</v>
      </c>
      <c r="D2145" t="s">
        <v>492</v>
      </c>
      <c r="E2145" t="s">
        <v>636</v>
      </c>
      <c r="F2145" s="6">
        <v>1.1571395510298543E-3</v>
      </c>
      <c r="G2145" t="s">
        <v>637</v>
      </c>
      <c r="H2145" t="s">
        <v>513</v>
      </c>
      <c r="I2145">
        <v>74.58</v>
      </c>
      <c r="J2145" s="1">
        <v>9.9801279604434967E-2</v>
      </c>
      <c r="K2145" s="1">
        <v>5.8782689192316592E-2</v>
      </c>
      <c r="L2145" s="1">
        <v>0.10136542467021523</v>
      </c>
      <c r="M2145" s="1">
        <v>8.6322608741172299E-2</v>
      </c>
      <c r="N2145" s="1">
        <v>1.1548400787368083E-4</v>
      </c>
    </row>
    <row r="2146" spans="1:14" x14ac:dyDescent="0.35">
      <c r="A2146">
        <v>7820120</v>
      </c>
      <c r="B2146" t="s">
        <v>61</v>
      </c>
      <c r="C2146" t="s">
        <v>96</v>
      </c>
      <c r="D2146" t="s">
        <v>492</v>
      </c>
      <c r="E2146" t="s">
        <v>495</v>
      </c>
      <c r="F2146" s="6">
        <v>1.8514232816477668E-3</v>
      </c>
      <c r="G2146" t="s">
        <v>496</v>
      </c>
      <c r="H2146" t="s">
        <v>223</v>
      </c>
      <c r="I2146">
        <v>61.8</v>
      </c>
      <c r="J2146" s="1">
        <v>-3.0193472281098366E-2</v>
      </c>
      <c r="K2146" s="1">
        <v>0.10682712335107615</v>
      </c>
      <c r="L2146" s="1">
        <v>0.14552186993751445</v>
      </c>
      <c r="M2146" s="1">
        <v>0.11441795739330812</v>
      </c>
      <c r="N2146" s="1">
        <v>-5.5900897535012021E-5</v>
      </c>
    </row>
    <row r="2147" spans="1:14" x14ac:dyDescent="0.35">
      <c r="A2147">
        <v>7820120</v>
      </c>
      <c r="B2147" t="s">
        <v>61</v>
      </c>
      <c r="C2147" t="s">
        <v>96</v>
      </c>
      <c r="D2147" t="s">
        <v>492</v>
      </c>
      <c r="E2147" t="s">
        <v>497</v>
      </c>
      <c r="F2147" s="6">
        <v>2.5457070122656793E-3</v>
      </c>
      <c r="G2147" t="s">
        <v>498</v>
      </c>
      <c r="H2147" t="s">
        <v>499</v>
      </c>
      <c r="I2147">
        <v>81.05</v>
      </c>
      <c r="J2147" s="1">
        <v>3.9735980331897736E-2</v>
      </c>
      <c r="K2147" s="1">
        <v>0.15477898634575329</v>
      </c>
      <c r="L2147" s="1">
        <v>0.22758620689655173</v>
      </c>
      <c r="M2147" s="1">
        <v>0.20620226799352001</v>
      </c>
      <c r="N2147" s="1">
        <v>1.0115616377016318E-4</v>
      </c>
    </row>
    <row r="2148" spans="1:14" x14ac:dyDescent="0.35">
      <c r="A2148">
        <v>7820120</v>
      </c>
      <c r="B2148" t="s">
        <v>61</v>
      </c>
      <c r="C2148" t="s">
        <v>96</v>
      </c>
      <c r="D2148" t="s">
        <v>492</v>
      </c>
      <c r="E2148" t="s">
        <v>2754</v>
      </c>
      <c r="F2148" s="6">
        <v>4.628558204119417E-4</v>
      </c>
      <c r="G2148" t="s">
        <v>206</v>
      </c>
      <c r="H2148" t="s">
        <v>1960</v>
      </c>
      <c r="I2148">
        <v>97.14</v>
      </c>
      <c r="J2148" s="1">
        <v>-2.1368304267525673E-2</v>
      </c>
      <c r="K2148" s="1">
        <v>4.6285582041194172E-2</v>
      </c>
      <c r="L2148" s="1">
        <v>4.4619301087711179E-2</v>
      </c>
      <c r="M2148" s="1">
        <v>4.4943299455737606E-2</v>
      </c>
      <c r="N2148" s="1">
        <v>-9.8904440025575903E-6</v>
      </c>
    </row>
    <row r="2149" spans="1:14" x14ac:dyDescent="0.35">
      <c r="A2149">
        <v>7820120</v>
      </c>
      <c r="B2149" t="s">
        <v>61</v>
      </c>
      <c r="C2149" t="s">
        <v>96</v>
      </c>
      <c r="D2149" t="s">
        <v>492</v>
      </c>
      <c r="E2149" t="s">
        <v>780</v>
      </c>
      <c r="F2149" s="6">
        <v>3.2399907428835918E-3</v>
      </c>
      <c r="G2149" t="s">
        <v>781</v>
      </c>
      <c r="H2149" t="s">
        <v>218</v>
      </c>
      <c r="I2149">
        <v>61.885000000000005</v>
      </c>
      <c r="J2149" s="1">
        <v>-4.1206635534763336E-2</v>
      </c>
      <c r="K2149" s="1">
        <v>0.1182596621152511</v>
      </c>
      <c r="L2149" s="1">
        <v>0.25077528349919004</v>
      </c>
      <c r="M2149" s="1">
        <v>0.20055543192832787</v>
      </c>
      <c r="N2149" s="1">
        <v>-1.3350911767801127E-4</v>
      </c>
    </row>
    <row r="2150" spans="1:14" x14ac:dyDescent="0.35">
      <c r="A2150">
        <v>7820120</v>
      </c>
      <c r="B2150" t="s">
        <v>61</v>
      </c>
      <c r="C2150" t="s">
        <v>96</v>
      </c>
      <c r="D2150" t="s">
        <v>492</v>
      </c>
      <c r="E2150" t="s">
        <v>500</v>
      </c>
      <c r="F2150" s="6">
        <v>2.3142791020597085E-4</v>
      </c>
      <c r="G2150" t="s">
        <v>501</v>
      </c>
      <c r="H2150" t="s">
        <v>502</v>
      </c>
      <c r="I2150">
        <v>68.28</v>
      </c>
      <c r="J2150" s="1">
        <v>-4.3216567486524582E-2</v>
      </c>
      <c r="K2150" s="1">
        <v>9.4191159453830137E-3</v>
      </c>
      <c r="L2150" s="1">
        <v>1.809766257810692E-2</v>
      </c>
      <c r="M2150" s="1">
        <v>1.5806526973329741E-2</v>
      </c>
      <c r="N2150" s="1">
        <v>-1.0001519899681691E-5</v>
      </c>
    </row>
    <row r="2151" spans="1:14" x14ac:dyDescent="0.35">
      <c r="A2151">
        <v>7820120</v>
      </c>
      <c r="B2151" t="s">
        <v>61</v>
      </c>
      <c r="C2151" t="s">
        <v>96</v>
      </c>
      <c r="D2151" t="s">
        <v>492</v>
      </c>
      <c r="E2151" t="s">
        <v>2755</v>
      </c>
      <c r="F2151" s="6">
        <v>1.388567461235825E-3</v>
      </c>
      <c r="G2151" t="s">
        <v>206</v>
      </c>
      <c r="H2151" t="s">
        <v>206</v>
      </c>
      <c r="I2151">
        <v>99.5</v>
      </c>
      <c r="J2151" s="1">
        <v>9.0652525424957275E-2</v>
      </c>
      <c r="K2151" s="1">
        <v>0.13885674612358251</v>
      </c>
      <c r="L2151" s="1">
        <v>0.13885674612358251</v>
      </c>
      <c r="M2151" s="1">
        <v>0.13816246239296459</v>
      </c>
      <c r="N2151" s="1">
        <v>1.2587714708394901E-4</v>
      </c>
    </row>
    <row r="2152" spans="1:14" x14ac:dyDescent="0.35">
      <c r="A2152">
        <v>7820120</v>
      </c>
      <c r="B2152" t="s">
        <v>61</v>
      </c>
      <c r="C2152" t="s">
        <v>96</v>
      </c>
      <c r="D2152" t="s">
        <v>492</v>
      </c>
      <c r="E2152" t="s">
        <v>1998</v>
      </c>
      <c r="F2152" s="6">
        <v>2.3142791020597085E-4</v>
      </c>
      <c r="G2152" t="s">
        <v>206</v>
      </c>
      <c r="H2152" t="s">
        <v>433</v>
      </c>
      <c r="I2152">
        <v>97.64</v>
      </c>
      <c r="J2152" s="1">
        <v>1.1012999340891838E-2</v>
      </c>
      <c r="K2152" s="1">
        <v>2.3142791020597086E-2</v>
      </c>
      <c r="L2152" s="1">
        <v>2.22170793797732E-2</v>
      </c>
      <c r="M2152" s="1">
        <v>2.2587363682971789E-2</v>
      </c>
      <c r="N2152" s="1">
        <v>2.5487154225623326E-6</v>
      </c>
    </row>
    <row r="2153" spans="1:14" x14ac:dyDescent="0.35">
      <c r="A2153">
        <v>7820120</v>
      </c>
      <c r="B2153" t="s">
        <v>61</v>
      </c>
      <c r="C2153" t="s">
        <v>96</v>
      </c>
      <c r="D2153" t="s">
        <v>492</v>
      </c>
      <c r="E2153" t="s">
        <v>1999</v>
      </c>
      <c r="F2153" s="6">
        <v>1.6199953714417959E-3</v>
      </c>
      <c r="G2153" t="s">
        <v>1543</v>
      </c>
      <c r="H2153" t="s">
        <v>345</v>
      </c>
      <c r="I2153">
        <v>75.28</v>
      </c>
      <c r="J2153" s="1">
        <v>-8.058968186378479E-2</v>
      </c>
      <c r="K2153" s="1">
        <v>9.4769729229345054E-2</v>
      </c>
      <c r="L2153" s="1">
        <v>0.12409164545244156</v>
      </c>
      <c r="M2153" s="1">
        <v>0.12198565641340076</v>
      </c>
      <c r="N2153" s="1">
        <v>-1.305549116052982E-4</v>
      </c>
    </row>
    <row r="2154" spans="1:14" x14ac:dyDescent="0.35">
      <c r="A2154">
        <v>7820120</v>
      </c>
      <c r="B2154" t="s">
        <v>61</v>
      </c>
      <c r="C2154" t="s">
        <v>96</v>
      </c>
      <c r="D2154" t="s">
        <v>492</v>
      </c>
      <c r="E2154" t="s">
        <v>782</v>
      </c>
      <c r="F2154" s="6">
        <v>9.2571164082388339E-4</v>
      </c>
      <c r="G2154" t="s">
        <v>783</v>
      </c>
      <c r="H2154" t="s">
        <v>206</v>
      </c>
      <c r="I2154">
        <v>84.495000000000005</v>
      </c>
      <c r="J2154" s="1">
        <v>0.1550469845533371</v>
      </c>
      <c r="K2154" s="1">
        <v>6.2115251099282572E-2</v>
      </c>
      <c r="L2154" s="1">
        <v>9.2571164082388344E-2</v>
      </c>
      <c r="M2154" s="1">
        <v>7.8130063898059626E-2</v>
      </c>
      <c r="N2154" s="1">
        <v>1.4352879847566498E-4</v>
      </c>
    </row>
    <row r="2155" spans="1:14" x14ac:dyDescent="0.35">
      <c r="A2155">
        <v>7820120</v>
      </c>
      <c r="B2155" t="s">
        <v>61</v>
      </c>
      <c r="C2155" t="s">
        <v>96</v>
      </c>
      <c r="D2155" t="s">
        <v>492</v>
      </c>
      <c r="E2155" t="s">
        <v>784</v>
      </c>
      <c r="F2155" s="6">
        <v>2.3142791020597086E-3</v>
      </c>
      <c r="G2155" t="s">
        <v>785</v>
      </c>
      <c r="H2155" t="s">
        <v>786</v>
      </c>
      <c r="I2155">
        <v>70.210000000000008</v>
      </c>
      <c r="J2155" s="1">
        <v>0.1476096510887146</v>
      </c>
      <c r="K2155" s="1">
        <v>0.11501967137236753</v>
      </c>
      <c r="L2155" s="1">
        <v>0.22541078454061564</v>
      </c>
      <c r="M2155" s="1">
        <v>0.16246238590197221</v>
      </c>
      <c r="N2155" s="1">
        <v>3.4160993077693728E-4</v>
      </c>
    </row>
    <row r="2156" spans="1:14" x14ac:dyDescent="0.35">
      <c r="A2156">
        <v>7820120</v>
      </c>
      <c r="B2156" t="s">
        <v>61</v>
      </c>
      <c r="C2156" t="s">
        <v>96</v>
      </c>
      <c r="D2156" t="s">
        <v>492</v>
      </c>
      <c r="E2156" t="s">
        <v>787</v>
      </c>
      <c r="F2156" s="6">
        <v>1.6199953714417959E-3</v>
      </c>
      <c r="G2156" t="s">
        <v>788</v>
      </c>
      <c r="H2156" t="s">
        <v>170</v>
      </c>
      <c r="I2156">
        <v>76.414999999999992</v>
      </c>
      <c r="J2156" s="1">
        <v>8.3522781729698181E-2</v>
      </c>
      <c r="K2156" s="1">
        <v>7.6139782457764413E-2</v>
      </c>
      <c r="L2156" s="1">
        <v>0.15114556815551955</v>
      </c>
      <c r="M2156" s="1">
        <v>0.12376764885006997</v>
      </c>
      <c r="N2156" s="1">
        <v>1.3530651981205445E-4</v>
      </c>
    </row>
    <row r="2157" spans="1:14" x14ac:dyDescent="0.35">
      <c r="A2157">
        <v>7820120</v>
      </c>
      <c r="B2157" t="s">
        <v>61</v>
      </c>
      <c r="C2157" t="s">
        <v>96</v>
      </c>
      <c r="D2157" t="s">
        <v>492</v>
      </c>
      <c r="E2157" t="s">
        <v>638</v>
      </c>
      <c r="F2157" s="6">
        <v>1.388567461235825E-3</v>
      </c>
      <c r="G2157" t="s">
        <v>639</v>
      </c>
      <c r="H2157" t="s">
        <v>640</v>
      </c>
      <c r="I2157">
        <v>74.139999999999986</v>
      </c>
      <c r="J2157" s="1">
        <v>3.8857348263263702E-2</v>
      </c>
      <c r="K2157" s="1">
        <v>7.0678083776903489E-2</v>
      </c>
      <c r="L2157" s="1">
        <v>0.11469567229807913</v>
      </c>
      <c r="M2157" s="1">
        <v>0.10303170138612662</v>
      </c>
      <c r="N2157" s="1">
        <v>5.3956049428276369E-5</v>
      </c>
    </row>
    <row r="2158" spans="1:14" x14ac:dyDescent="0.35">
      <c r="A2158">
        <v>7820120</v>
      </c>
      <c r="B2158" t="s">
        <v>61</v>
      </c>
      <c r="C2158" t="s">
        <v>96</v>
      </c>
      <c r="D2158" t="s">
        <v>492</v>
      </c>
      <c r="E2158" t="s">
        <v>789</v>
      </c>
      <c r="F2158" s="6">
        <v>1.6199953714417959E-3</v>
      </c>
      <c r="G2158" t="s">
        <v>253</v>
      </c>
      <c r="H2158" t="s">
        <v>790</v>
      </c>
      <c r="I2158">
        <v>76.669999999999987</v>
      </c>
      <c r="J2158" s="1">
        <v>3.0324295163154602E-2</v>
      </c>
      <c r="K2158" s="1">
        <v>0.10821569081231196</v>
      </c>
      <c r="L2158" s="1">
        <v>0.14223559361258967</v>
      </c>
      <c r="M2158" s="1">
        <v>0.1240916429805248</v>
      </c>
      <c r="N2158" s="1">
        <v>4.9125217806545296E-5</v>
      </c>
    </row>
    <row r="2159" spans="1:14" x14ac:dyDescent="0.35">
      <c r="A2159">
        <v>7820120</v>
      </c>
      <c r="B2159" t="s">
        <v>61</v>
      </c>
      <c r="C2159" t="s">
        <v>96</v>
      </c>
      <c r="D2159" t="s">
        <v>492</v>
      </c>
      <c r="E2159" t="s">
        <v>2001</v>
      </c>
      <c r="F2159" s="6">
        <v>4.628558204119417E-4</v>
      </c>
      <c r="G2159" t="s">
        <v>715</v>
      </c>
      <c r="H2159" t="s">
        <v>327</v>
      </c>
      <c r="I2159">
        <v>85.314999999999998</v>
      </c>
      <c r="J2159" s="1">
        <v>-7.5234167277812958E-2</v>
      </c>
      <c r="K2159" s="1">
        <v>3.7121036797037724E-2</v>
      </c>
      <c r="L2159" s="1">
        <v>3.7445035871326089E-2</v>
      </c>
      <c r="M2159" s="1">
        <v>3.9481602893662496E-2</v>
      </c>
      <c r="N2159" s="1">
        <v>-3.4822572218381375E-5</v>
      </c>
    </row>
    <row r="2160" spans="1:14" x14ac:dyDescent="0.35">
      <c r="A2160">
        <v>7820120</v>
      </c>
      <c r="B2160" t="s">
        <v>61</v>
      </c>
      <c r="C2160" t="s">
        <v>96</v>
      </c>
      <c r="D2160" t="s">
        <v>492</v>
      </c>
      <c r="E2160" t="s">
        <v>156</v>
      </c>
      <c r="F2160" s="6">
        <v>1.6199953714417959E-3</v>
      </c>
      <c r="G2160" t="s">
        <v>545</v>
      </c>
      <c r="H2160" t="s">
        <v>791</v>
      </c>
      <c r="I2160">
        <v>60.454999999999998</v>
      </c>
      <c r="J2160" s="1">
        <v>-8.298289030790329E-2</v>
      </c>
      <c r="K2160" s="1">
        <v>7.2899791714880813E-2</v>
      </c>
      <c r="L2160" s="1">
        <v>0.14174959500115714</v>
      </c>
      <c r="M2160" s="1">
        <v>9.7847722907001236E-2</v>
      </c>
      <c r="N2160" s="1">
        <v>-1.3443189820766559E-4</v>
      </c>
    </row>
    <row r="2161" spans="1:14" x14ac:dyDescent="0.35">
      <c r="A2161">
        <v>7820120</v>
      </c>
      <c r="B2161" t="s">
        <v>61</v>
      </c>
      <c r="C2161" t="s">
        <v>96</v>
      </c>
      <c r="D2161" t="s">
        <v>492</v>
      </c>
      <c r="E2161" t="s">
        <v>966</v>
      </c>
      <c r="F2161" s="6">
        <v>6.9428373061791249E-4</v>
      </c>
      <c r="G2161" t="s">
        <v>967</v>
      </c>
      <c r="H2161" t="s">
        <v>417</v>
      </c>
      <c r="I2161">
        <v>83.26</v>
      </c>
      <c r="J2161" s="1">
        <v>-2.6424603536725044E-2</v>
      </c>
      <c r="K2161" s="1">
        <v>6.2624392501735709E-2</v>
      </c>
      <c r="L2161" s="1">
        <v>6.2554964128673909E-2</v>
      </c>
      <c r="M2161" s="1">
        <v>5.7764404268624517E-2</v>
      </c>
      <c r="N2161" s="1">
        <v>-1.8346172323576748E-5</v>
      </c>
    </row>
    <row r="2162" spans="1:14" x14ac:dyDescent="0.35">
      <c r="A2162">
        <v>7820120</v>
      </c>
      <c r="B2162" t="s">
        <v>61</v>
      </c>
      <c r="C2162" t="s">
        <v>96</v>
      </c>
      <c r="D2162" t="s">
        <v>492</v>
      </c>
      <c r="E2162" t="s">
        <v>2002</v>
      </c>
      <c r="F2162" s="6">
        <v>2.3142791020597085E-4</v>
      </c>
      <c r="G2162" t="s">
        <v>1002</v>
      </c>
      <c r="H2162" t="s">
        <v>1924</v>
      </c>
      <c r="I2162">
        <v>77.300000000000011</v>
      </c>
      <c r="J2162" s="1">
        <v>8.5789337754249573E-2</v>
      </c>
      <c r="K2162" s="1">
        <v>1.3237676463781533E-2</v>
      </c>
      <c r="L2162" s="1">
        <v>2.2818791946308724E-2</v>
      </c>
      <c r="M2162" s="1">
        <v>1.7889378165183479E-2</v>
      </c>
      <c r="N2162" s="1">
        <v>1.9854047154420176E-5</v>
      </c>
    </row>
    <row r="2163" spans="1:14" x14ac:dyDescent="0.35">
      <c r="A2163">
        <v>7820120</v>
      </c>
      <c r="B2163" t="s">
        <v>61</v>
      </c>
      <c r="C2163" t="s">
        <v>96</v>
      </c>
      <c r="D2163" t="s">
        <v>492</v>
      </c>
      <c r="E2163" t="s">
        <v>1875</v>
      </c>
      <c r="F2163" s="6">
        <v>2.3142791020597085E-4</v>
      </c>
      <c r="G2163" t="s">
        <v>1253</v>
      </c>
      <c r="H2163" t="s">
        <v>417</v>
      </c>
      <c r="I2163">
        <v>77.424999999999997</v>
      </c>
      <c r="J2163" s="1">
        <v>4.0637340396642685E-2</v>
      </c>
      <c r="K2163" s="1">
        <v>1.4279102059708402E-2</v>
      </c>
      <c r="L2163" s="1">
        <v>2.0851654709557972E-2</v>
      </c>
      <c r="M2163" s="1">
        <v>1.791252060307311E-2</v>
      </c>
      <c r="N2163" s="1">
        <v>9.4046147643236948E-6</v>
      </c>
    </row>
    <row r="2164" spans="1:14" x14ac:dyDescent="0.35">
      <c r="A2164">
        <v>7820120</v>
      </c>
      <c r="B2164" t="s">
        <v>61</v>
      </c>
      <c r="C2164" t="s">
        <v>96</v>
      </c>
      <c r="D2164" t="s">
        <v>492</v>
      </c>
      <c r="E2164" t="s">
        <v>2756</v>
      </c>
      <c r="F2164" s="6">
        <v>4.628558204119417E-4</v>
      </c>
      <c r="G2164" t="s">
        <v>245</v>
      </c>
      <c r="H2164" t="s">
        <v>798</v>
      </c>
      <c r="I2164">
        <v>74.905000000000001</v>
      </c>
      <c r="J2164" s="1">
        <v>-3.9597149938344955E-2</v>
      </c>
      <c r="K2164" s="1">
        <v>2.3142791020597086E-2</v>
      </c>
      <c r="L2164" s="1">
        <v>3.7907891691738027E-2</v>
      </c>
      <c r="M2164" s="1">
        <v>3.4667901655116365E-2</v>
      </c>
      <c r="N2164" s="1">
        <v>-1.8327771320687323E-5</v>
      </c>
    </row>
    <row r="2165" spans="1:14" x14ac:dyDescent="0.35">
      <c r="A2165">
        <v>7820120</v>
      </c>
      <c r="B2165" t="s">
        <v>61</v>
      </c>
      <c r="C2165" t="s">
        <v>96</v>
      </c>
      <c r="D2165" t="s">
        <v>492</v>
      </c>
      <c r="E2165" t="s">
        <v>2003</v>
      </c>
      <c r="F2165" s="6">
        <v>2.3142791020597085E-4</v>
      </c>
      <c r="G2165" t="s">
        <v>206</v>
      </c>
      <c r="H2165" t="s">
        <v>206</v>
      </c>
      <c r="I2165">
        <v>97.844999999999999</v>
      </c>
      <c r="J2165" s="1">
        <v>0.10640054196119308</v>
      </c>
      <c r="K2165" s="1">
        <v>2.3142791020597086E-2</v>
      </c>
      <c r="L2165" s="1">
        <v>2.3142791020597086E-2</v>
      </c>
      <c r="M2165" s="1">
        <v>2.2633650324405882E-2</v>
      </c>
      <c r="N2165" s="1">
        <v>2.4624055070861625E-5</v>
      </c>
    </row>
    <row r="2166" spans="1:14" x14ac:dyDescent="0.35">
      <c r="A2166">
        <v>7820120</v>
      </c>
      <c r="B2166" t="s">
        <v>61</v>
      </c>
      <c r="C2166" t="s">
        <v>96</v>
      </c>
      <c r="D2166" t="s">
        <v>492</v>
      </c>
      <c r="E2166" t="s">
        <v>503</v>
      </c>
      <c r="F2166" s="6">
        <v>1.1571395510298543E-3</v>
      </c>
      <c r="G2166" t="s">
        <v>504</v>
      </c>
      <c r="H2166" t="s">
        <v>505</v>
      </c>
      <c r="I2166">
        <v>79.204999999999998</v>
      </c>
      <c r="J2166" s="1">
        <v>2.8763569891452789E-2</v>
      </c>
      <c r="K2166" s="1">
        <v>6.6535524184216627E-2</v>
      </c>
      <c r="L2166" s="1">
        <v>0.10194399444573016</v>
      </c>
      <c r="M2166" s="1">
        <v>9.1645448910254793E-2</v>
      </c>
      <c r="N2166" s="1">
        <v>3.3283464350211514E-5</v>
      </c>
    </row>
    <row r="2167" spans="1:14" x14ac:dyDescent="0.35">
      <c r="A2167">
        <v>7820120</v>
      </c>
      <c r="B2167" t="s">
        <v>61</v>
      </c>
      <c r="C2167" t="s">
        <v>96</v>
      </c>
      <c r="D2167" t="s">
        <v>492</v>
      </c>
      <c r="E2167" t="s">
        <v>792</v>
      </c>
      <c r="F2167" s="6">
        <v>2.0828511918537375E-3</v>
      </c>
      <c r="G2167" t="s">
        <v>793</v>
      </c>
      <c r="H2167" t="s">
        <v>328</v>
      </c>
      <c r="I2167">
        <v>80.11</v>
      </c>
      <c r="J2167" s="1">
        <v>0.14433747529983521</v>
      </c>
      <c r="K2167" s="1">
        <v>0.13288590604026845</v>
      </c>
      <c r="L2167" s="1">
        <v>0.19662115251099282</v>
      </c>
      <c r="M2167" s="1">
        <v>0.16683637728930567</v>
      </c>
      <c r="N2167" s="1">
        <v>3.0063348245742115E-4</v>
      </c>
    </row>
    <row r="2168" spans="1:14" x14ac:dyDescent="0.35">
      <c r="A2168">
        <v>7820120</v>
      </c>
      <c r="B2168" t="s">
        <v>61</v>
      </c>
      <c r="C2168" t="s">
        <v>96</v>
      </c>
      <c r="D2168" t="s">
        <v>492</v>
      </c>
      <c r="E2168" t="s">
        <v>2757</v>
      </c>
      <c r="F2168" s="6">
        <v>4.628558204119417E-4</v>
      </c>
      <c r="G2168" t="s">
        <v>1160</v>
      </c>
      <c r="H2168" t="s">
        <v>426</v>
      </c>
      <c r="I2168">
        <v>89.95</v>
      </c>
      <c r="J2168" s="1">
        <v>9.1343105304986238E-4</v>
      </c>
      <c r="K2168" s="1">
        <v>4.0962740106456841E-2</v>
      </c>
      <c r="L2168" s="1">
        <v>3.9805600555426986E-2</v>
      </c>
      <c r="M2168" s="1">
        <v>4.1657023837074751E-2</v>
      </c>
      <c r="N2168" s="1">
        <v>4.2278687944913789E-7</v>
      </c>
    </row>
    <row r="2169" spans="1:14" x14ac:dyDescent="0.35">
      <c r="A2169">
        <v>7820120</v>
      </c>
      <c r="B2169" t="s">
        <v>61</v>
      </c>
      <c r="C2169" t="s">
        <v>96</v>
      </c>
      <c r="D2169" t="s">
        <v>492</v>
      </c>
      <c r="E2169" t="s">
        <v>970</v>
      </c>
      <c r="F2169" s="6">
        <v>2.3142791020597085E-4</v>
      </c>
      <c r="G2169" t="s">
        <v>971</v>
      </c>
      <c r="H2169" t="s">
        <v>188</v>
      </c>
      <c r="I2169">
        <v>71.699999999999989</v>
      </c>
      <c r="J2169" s="1">
        <v>-9.1850116848945618E-2</v>
      </c>
      <c r="K2169" s="1">
        <v>1.1409395973154362E-2</v>
      </c>
      <c r="L2169" s="1">
        <v>1.7264522101365424E-2</v>
      </c>
      <c r="M2169" s="1">
        <v>1.6593380455506176E-2</v>
      </c>
      <c r="N2169" s="1">
        <v>-2.1256680594525715E-5</v>
      </c>
    </row>
    <row r="2170" spans="1:14" x14ac:dyDescent="0.35">
      <c r="A2170">
        <v>7820120</v>
      </c>
      <c r="B2170" t="s">
        <v>61</v>
      </c>
      <c r="C2170" t="s">
        <v>96</v>
      </c>
      <c r="D2170" t="s">
        <v>492</v>
      </c>
      <c r="E2170" t="s">
        <v>506</v>
      </c>
      <c r="F2170" s="6">
        <v>1.6199953714417959E-3</v>
      </c>
      <c r="G2170" t="s">
        <v>507</v>
      </c>
      <c r="H2170" t="s">
        <v>508</v>
      </c>
      <c r="I2170">
        <v>63.08</v>
      </c>
      <c r="J2170" s="1">
        <v>-1.9634004682302475E-2</v>
      </c>
      <c r="K2170" s="1">
        <v>7.6301781994908585E-2</v>
      </c>
      <c r="L2170" s="1">
        <v>0.1270076371210368</v>
      </c>
      <c r="M2170" s="1">
        <v>0.10205970840083314</v>
      </c>
      <c r="N2170" s="1">
        <v>-3.1806996708196561E-5</v>
      </c>
    </row>
    <row r="2171" spans="1:14" x14ac:dyDescent="0.35">
      <c r="A2171">
        <v>7820120</v>
      </c>
      <c r="B2171" t="s">
        <v>61</v>
      </c>
      <c r="C2171" t="s">
        <v>96</v>
      </c>
      <c r="D2171" t="s">
        <v>492</v>
      </c>
      <c r="E2171" t="s">
        <v>509</v>
      </c>
      <c r="F2171" s="6">
        <v>2.3142791020597086E-3</v>
      </c>
      <c r="G2171" t="s">
        <v>510</v>
      </c>
      <c r="H2171" t="s">
        <v>511</v>
      </c>
      <c r="I2171">
        <v>76.234999999999999</v>
      </c>
      <c r="J2171" s="1">
        <v>-2.4986293166875839E-2</v>
      </c>
      <c r="K2171" s="1">
        <v>0.13075676926637353</v>
      </c>
      <c r="L2171" s="1">
        <v>0.1858366118953946</v>
      </c>
      <c r="M2171" s="1">
        <v>0.17634806051433047</v>
      </c>
      <c r="N2171" s="1">
        <v>-5.7825256114038048E-5</v>
      </c>
    </row>
    <row r="2172" spans="1:14" x14ac:dyDescent="0.35">
      <c r="A2172">
        <v>7820120</v>
      </c>
      <c r="B2172" t="s">
        <v>61</v>
      </c>
      <c r="C2172" t="s">
        <v>96</v>
      </c>
      <c r="D2172" t="s">
        <v>492</v>
      </c>
      <c r="E2172" t="s">
        <v>794</v>
      </c>
      <c r="F2172" s="6">
        <v>3.0085628326776211E-3</v>
      </c>
      <c r="G2172" t="s">
        <v>229</v>
      </c>
      <c r="H2172" t="s">
        <v>795</v>
      </c>
      <c r="I2172">
        <v>74.805000000000007</v>
      </c>
      <c r="J2172" s="1">
        <v>5.2663378417491913E-2</v>
      </c>
      <c r="K2172" s="1">
        <v>0.18953945845869014</v>
      </c>
      <c r="L2172" s="1">
        <v>0.25031242767877809</v>
      </c>
      <c r="M2172" s="1">
        <v>0.22504050906569117</v>
      </c>
      <c r="N2172" s="1">
        <v>1.5844108295010297E-4</v>
      </c>
    </row>
    <row r="2173" spans="1:14" x14ac:dyDescent="0.35">
      <c r="A2173">
        <v>7820120</v>
      </c>
      <c r="B2173" t="s">
        <v>61</v>
      </c>
      <c r="C2173" t="s">
        <v>96</v>
      </c>
      <c r="D2173" t="s">
        <v>492</v>
      </c>
      <c r="E2173" t="s">
        <v>512</v>
      </c>
      <c r="F2173" s="6">
        <v>2.77713492247165E-3</v>
      </c>
      <c r="G2173" t="s">
        <v>282</v>
      </c>
      <c r="H2173" t="s">
        <v>513</v>
      </c>
      <c r="I2173">
        <v>76.930000000000007</v>
      </c>
      <c r="J2173" s="1">
        <v>6.6910043358802795E-2</v>
      </c>
      <c r="K2173" s="1">
        <v>0.14968757232122193</v>
      </c>
      <c r="L2173" s="1">
        <v>0.24327701920851652</v>
      </c>
      <c r="M2173" s="1">
        <v>0.21383938903031705</v>
      </c>
      <c r="N2173" s="1">
        <v>1.8581821807582354E-4</v>
      </c>
    </row>
    <row r="2174" spans="1:14" x14ac:dyDescent="0.35">
      <c r="A2174">
        <v>7820120</v>
      </c>
      <c r="B2174" t="s">
        <v>61</v>
      </c>
      <c r="C2174" t="s">
        <v>96</v>
      </c>
      <c r="D2174" t="s">
        <v>492</v>
      </c>
      <c r="E2174" t="s">
        <v>514</v>
      </c>
      <c r="F2174" s="6">
        <v>1.1571395510298543E-3</v>
      </c>
      <c r="G2174" t="s">
        <v>515</v>
      </c>
      <c r="H2174" t="s">
        <v>491</v>
      </c>
      <c r="I2174">
        <v>76.415000000000006</v>
      </c>
      <c r="J2174" s="1">
        <v>-1.5521900495514274E-3</v>
      </c>
      <c r="K2174" s="1">
        <v>6.8734089331173337E-2</v>
      </c>
      <c r="L2174" s="1">
        <v>9.1298310576255509E-2</v>
      </c>
      <c r="M2174" s="1">
        <v>8.8405463464335698E-2</v>
      </c>
      <c r="N2174" s="1">
        <v>-1.7961004970509459E-6</v>
      </c>
    </row>
    <row r="2175" spans="1:14" x14ac:dyDescent="0.35">
      <c r="A2175">
        <v>7820120</v>
      </c>
      <c r="B2175" t="s">
        <v>61</v>
      </c>
      <c r="C2175" t="s">
        <v>96</v>
      </c>
      <c r="D2175" t="s">
        <v>492</v>
      </c>
      <c r="E2175" t="s">
        <v>516</v>
      </c>
      <c r="F2175" s="6">
        <v>3.0085628326776211E-3</v>
      </c>
      <c r="G2175" t="s">
        <v>517</v>
      </c>
      <c r="H2175" t="s">
        <v>269</v>
      </c>
      <c r="I2175">
        <v>84.740000000000009</v>
      </c>
      <c r="J2175" s="1">
        <v>0.12286007404327393</v>
      </c>
      <c r="K2175" s="1">
        <v>0.2000694283730618</v>
      </c>
      <c r="L2175" s="1">
        <v>0.28942374450358715</v>
      </c>
      <c r="M2175" s="1">
        <v>0.25482526274638939</v>
      </c>
      <c r="N2175" s="1">
        <v>3.6963225238661448E-4</v>
      </c>
    </row>
    <row r="2176" spans="1:14" x14ac:dyDescent="0.35">
      <c r="A2176">
        <v>7820120</v>
      </c>
      <c r="B2176" t="s">
        <v>61</v>
      </c>
      <c r="C2176" t="s">
        <v>96</v>
      </c>
      <c r="D2176" t="s">
        <v>492</v>
      </c>
      <c r="E2176" t="s">
        <v>796</v>
      </c>
      <c r="F2176" s="6">
        <v>4.628558204119417E-4</v>
      </c>
      <c r="G2176" t="s">
        <v>572</v>
      </c>
      <c r="H2176" t="s">
        <v>136</v>
      </c>
      <c r="I2176">
        <v>94.054999999999993</v>
      </c>
      <c r="J2176" s="1">
        <v>-5.7820234447717667E-2</v>
      </c>
      <c r="K2176" s="1">
        <v>4.6193010877111779E-2</v>
      </c>
      <c r="L2176" s="1">
        <v>4.1888451747280724E-2</v>
      </c>
      <c r="M2176" s="1">
        <v>4.3508447118722517E-2</v>
      </c>
      <c r="N2176" s="1">
        <v>-2.6762432051709173E-5</v>
      </c>
    </row>
    <row r="2177" spans="1:14" x14ac:dyDescent="0.35">
      <c r="A2177">
        <v>7820120</v>
      </c>
      <c r="B2177" t="s">
        <v>61</v>
      </c>
      <c r="C2177" t="s">
        <v>96</v>
      </c>
      <c r="D2177" t="s">
        <v>492</v>
      </c>
      <c r="E2177" t="s">
        <v>1791</v>
      </c>
      <c r="F2177" s="6">
        <v>6.9428373061791249E-4</v>
      </c>
      <c r="G2177" t="s">
        <v>444</v>
      </c>
      <c r="H2177" t="s">
        <v>520</v>
      </c>
      <c r="I2177">
        <v>90.25</v>
      </c>
      <c r="J2177" s="1">
        <v>-5.255763977766037E-2</v>
      </c>
      <c r="K2177" s="1">
        <v>6.4221245082156903E-2</v>
      </c>
      <c r="L2177" s="1">
        <v>6.1721823651932427E-2</v>
      </c>
      <c r="M2177" s="1">
        <v>6.2693822993583295E-2</v>
      </c>
      <c r="N2177" s="1">
        <v>-3.6489914217306434E-5</v>
      </c>
    </row>
    <row r="2178" spans="1:14" x14ac:dyDescent="0.35">
      <c r="A2178">
        <v>7820120</v>
      </c>
      <c r="B2178" t="s">
        <v>61</v>
      </c>
      <c r="C2178" t="s">
        <v>96</v>
      </c>
      <c r="D2178" t="s">
        <v>492</v>
      </c>
      <c r="E2178" t="s">
        <v>2008</v>
      </c>
      <c r="F2178" s="6">
        <v>2.3142791020597085E-4</v>
      </c>
      <c r="G2178" t="s">
        <v>206</v>
      </c>
      <c r="H2178" t="s">
        <v>918</v>
      </c>
      <c r="I2178">
        <v>98.22999999999999</v>
      </c>
      <c r="J2178" s="1">
        <v>4.8871573060750961E-2</v>
      </c>
      <c r="K2178" s="1">
        <v>2.3142791020597086E-2</v>
      </c>
      <c r="L2178" s="1">
        <v>2.2448507289979172E-2</v>
      </c>
      <c r="M2178" s="1">
        <v>2.2749364279508869E-2</v>
      </c>
      <c r="N2178" s="1">
        <v>1.1310246021928017E-5</v>
      </c>
    </row>
    <row r="2179" spans="1:14" x14ac:dyDescent="0.35">
      <c r="A2179">
        <v>7820120</v>
      </c>
      <c r="B2179" t="s">
        <v>61</v>
      </c>
      <c r="C2179" t="s">
        <v>96</v>
      </c>
      <c r="D2179" t="s">
        <v>492</v>
      </c>
      <c r="E2179" t="s">
        <v>518</v>
      </c>
      <c r="F2179" s="6">
        <v>2.3142791020597086E-3</v>
      </c>
      <c r="G2179" t="s">
        <v>519</v>
      </c>
      <c r="H2179" t="s">
        <v>520</v>
      </c>
      <c r="I2179">
        <v>83.075000000000003</v>
      </c>
      <c r="J2179" s="1">
        <v>5.4067455232143402E-2</v>
      </c>
      <c r="K2179" s="1">
        <v>0.15505669983800047</v>
      </c>
      <c r="L2179" s="1">
        <v>0.20573941217310809</v>
      </c>
      <c r="M2179" s="1">
        <v>0.19231658984985212</v>
      </c>
      <c r="N2179" s="1">
        <v>1.2512718174529833E-4</v>
      </c>
    </row>
    <row r="2180" spans="1:14" x14ac:dyDescent="0.35">
      <c r="A2180">
        <v>7820120</v>
      </c>
      <c r="B2180" t="s">
        <v>61</v>
      </c>
      <c r="C2180" t="s">
        <v>96</v>
      </c>
      <c r="D2180" t="s">
        <v>492</v>
      </c>
      <c r="E2180" t="s">
        <v>2009</v>
      </c>
      <c r="F2180" s="6">
        <v>2.3142791020597085E-4</v>
      </c>
      <c r="G2180" t="s">
        <v>206</v>
      </c>
      <c r="H2180" t="s">
        <v>1924</v>
      </c>
      <c r="I2180">
        <v>95.844999999999985</v>
      </c>
      <c r="J2180" s="1">
        <v>5.7255342602729797E-2</v>
      </c>
      <c r="K2180" s="1">
        <v>2.3142791020597086E-2</v>
      </c>
      <c r="L2180" s="1">
        <v>2.2818791946308724E-2</v>
      </c>
      <c r="M2180" s="1">
        <v>2.2170794503993941E-2</v>
      </c>
      <c r="N2180" s="1">
        <v>1.3250484286676648E-5</v>
      </c>
    </row>
    <row r="2181" spans="1:14" x14ac:dyDescent="0.35">
      <c r="A2181">
        <v>7820120</v>
      </c>
      <c r="B2181" t="s">
        <v>61</v>
      </c>
      <c r="C2181" t="s">
        <v>96</v>
      </c>
      <c r="D2181" t="s">
        <v>492</v>
      </c>
      <c r="E2181" t="s">
        <v>2010</v>
      </c>
      <c r="F2181" s="6">
        <v>2.3142791020597085E-4</v>
      </c>
      <c r="G2181" t="s">
        <v>206</v>
      </c>
      <c r="H2181" t="s">
        <v>918</v>
      </c>
      <c r="I2181">
        <v>98.13</v>
      </c>
      <c r="J2181" s="1">
        <v>1.8920145928859711E-2</v>
      </c>
      <c r="K2181" s="1">
        <v>2.3142791020597086E-2</v>
      </c>
      <c r="L2181" s="1">
        <v>2.2448507289979172E-2</v>
      </c>
      <c r="M2181" s="1">
        <v>2.2726220075964403E-2</v>
      </c>
      <c r="N2181" s="1">
        <v>4.37864983310801E-6</v>
      </c>
    </row>
    <row r="2182" spans="1:14" x14ac:dyDescent="0.35">
      <c r="A2182">
        <v>7820120</v>
      </c>
      <c r="B2182" t="s">
        <v>61</v>
      </c>
      <c r="C2182" t="s">
        <v>96</v>
      </c>
      <c r="D2182" t="s">
        <v>492</v>
      </c>
      <c r="E2182" t="s">
        <v>2011</v>
      </c>
      <c r="F2182" s="6">
        <v>1.1571395510298543E-3</v>
      </c>
      <c r="G2182" t="s">
        <v>206</v>
      </c>
      <c r="H2182" t="s">
        <v>206</v>
      </c>
      <c r="I2182">
        <v>99.42</v>
      </c>
      <c r="J2182" s="1">
        <v>0.12052830308675766</v>
      </c>
      <c r="K2182" s="1">
        <v>0.11571395510298543</v>
      </c>
      <c r="L2182" s="1">
        <v>0.11571395510298543</v>
      </c>
      <c r="M2182" s="1">
        <v>0.11501967313802235</v>
      </c>
      <c r="N2182" s="1">
        <v>1.3946806652020096E-4</v>
      </c>
    </row>
    <row r="2183" spans="1:14" x14ac:dyDescent="0.35">
      <c r="A2183">
        <v>7820120</v>
      </c>
      <c r="B2183" t="s">
        <v>61</v>
      </c>
      <c r="C2183" t="s">
        <v>96</v>
      </c>
      <c r="D2183" t="s">
        <v>492</v>
      </c>
      <c r="E2183" t="s">
        <v>521</v>
      </c>
      <c r="F2183" s="6">
        <v>2.0828511918537375E-3</v>
      </c>
      <c r="G2183" t="s">
        <v>522</v>
      </c>
      <c r="H2183" t="s">
        <v>449</v>
      </c>
      <c r="I2183">
        <v>73.694999999999993</v>
      </c>
      <c r="J2183" s="1">
        <v>-9.8399646580219269E-2</v>
      </c>
      <c r="K2183" s="1">
        <v>0.13788474890071742</v>
      </c>
      <c r="L2183" s="1">
        <v>0.15225642212450818</v>
      </c>
      <c r="M2183" s="1">
        <v>0.15371442431516322</v>
      </c>
      <c r="N2183" s="1">
        <v>-2.0495182115759625E-4</v>
      </c>
    </row>
    <row r="2184" spans="1:14" x14ac:dyDescent="0.35">
      <c r="A2184">
        <v>7820120</v>
      </c>
      <c r="B2184" t="s">
        <v>61</v>
      </c>
      <c r="C2184" t="s">
        <v>96</v>
      </c>
      <c r="D2184" t="s">
        <v>492</v>
      </c>
      <c r="E2184" t="s">
        <v>1792</v>
      </c>
      <c r="F2184" s="6">
        <v>2.3142791020597086E-3</v>
      </c>
      <c r="G2184" t="s">
        <v>482</v>
      </c>
      <c r="H2184" t="s">
        <v>1194</v>
      </c>
      <c r="I2184">
        <v>87.36</v>
      </c>
      <c r="J2184" s="1">
        <v>3.7688117474317551E-2</v>
      </c>
      <c r="K2184" s="1">
        <v>0.18791946308724836</v>
      </c>
      <c r="L2184" s="1">
        <v>0.20990511455681557</v>
      </c>
      <c r="M2184" s="1">
        <v>0.2022679970513282</v>
      </c>
      <c r="N2184" s="1">
        <v>8.7220822666784435E-5</v>
      </c>
    </row>
    <row r="2185" spans="1:14" x14ac:dyDescent="0.35">
      <c r="A2185">
        <v>7820120</v>
      </c>
      <c r="B2185" t="s">
        <v>61</v>
      </c>
      <c r="C2185" t="s">
        <v>96</v>
      </c>
      <c r="D2185" t="s">
        <v>2012</v>
      </c>
      <c r="E2185" t="s">
        <v>2758</v>
      </c>
      <c r="F2185" s="6">
        <v>4.628558204119417E-4</v>
      </c>
      <c r="G2185" t="s">
        <v>490</v>
      </c>
      <c r="H2185" t="s">
        <v>1068</v>
      </c>
      <c r="I2185">
        <v>74.155000000000001</v>
      </c>
      <c r="J2185" s="1">
        <v>-7.5543406419456005E-3</v>
      </c>
      <c r="K2185" s="1">
        <v>2.1893080305484841E-2</v>
      </c>
      <c r="L2185" s="1">
        <v>3.9018745660726682E-2</v>
      </c>
      <c r="M2185" s="1">
        <v>3.4343900462042207E-2</v>
      </c>
      <c r="N2185" s="1">
        <v>-3.4965705354990054E-6</v>
      </c>
    </row>
    <row r="2186" spans="1:14" x14ac:dyDescent="0.35">
      <c r="A2186">
        <v>7820120</v>
      </c>
      <c r="B2186" t="s">
        <v>61</v>
      </c>
      <c r="C2186" t="s">
        <v>96</v>
      </c>
      <c r="D2186" t="s">
        <v>2012</v>
      </c>
      <c r="E2186" t="s">
        <v>2013</v>
      </c>
      <c r="F2186" s="6">
        <v>6.9428373061791249E-4</v>
      </c>
      <c r="G2186" t="s">
        <v>527</v>
      </c>
      <c r="H2186" t="s">
        <v>967</v>
      </c>
      <c r="I2186">
        <v>75.17</v>
      </c>
      <c r="J2186" s="1">
        <v>7.074282318353653E-2</v>
      </c>
      <c r="K2186" s="1">
        <v>4.498958574404073E-2</v>
      </c>
      <c r="L2186" s="1">
        <v>6.2624392501735709E-2</v>
      </c>
      <c r="M2186" s="1">
        <v>5.2140707110012327E-2</v>
      </c>
      <c r="N2186" s="1">
        <v>4.911559119430909E-5</v>
      </c>
    </row>
    <row r="2187" spans="1:14" x14ac:dyDescent="0.35">
      <c r="A2187">
        <v>7820120</v>
      </c>
      <c r="B2187" t="s">
        <v>61</v>
      </c>
      <c r="C2187" t="s">
        <v>96</v>
      </c>
      <c r="D2187" t="s">
        <v>2012</v>
      </c>
      <c r="E2187" t="s">
        <v>2759</v>
      </c>
      <c r="F2187" s="6">
        <v>9.2571164082388339E-4</v>
      </c>
      <c r="G2187" t="s">
        <v>1480</v>
      </c>
      <c r="H2187" t="s">
        <v>502</v>
      </c>
      <c r="I2187">
        <v>61.885000000000005</v>
      </c>
      <c r="J2187" s="1">
        <v>-5.0017893314361572E-2</v>
      </c>
      <c r="K2187" s="1">
        <v>3.0455912983105762E-2</v>
      </c>
      <c r="L2187" s="1">
        <v>7.2390650312427682E-2</v>
      </c>
      <c r="M2187" s="1">
        <v>5.7301551979522247E-2</v>
      </c>
      <c r="N2187" s="1">
        <v>-4.6302146090591601E-5</v>
      </c>
    </row>
    <row r="2188" spans="1:14" x14ac:dyDescent="0.35">
      <c r="A2188">
        <v>7820120</v>
      </c>
      <c r="B2188" t="s">
        <v>61</v>
      </c>
      <c r="C2188" t="s">
        <v>96</v>
      </c>
      <c r="D2188" t="s">
        <v>2012</v>
      </c>
      <c r="E2188" t="s">
        <v>2014</v>
      </c>
      <c r="F2188" s="6">
        <v>4.628558204119417E-4</v>
      </c>
      <c r="G2188" t="s">
        <v>678</v>
      </c>
      <c r="H2188" t="s">
        <v>378</v>
      </c>
      <c r="I2188">
        <v>68.734999999999999</v>
      </c>
      <c r="J2188" s="1">
        <v>7.398919016122818E-2</v>
      </c>
      <c r="K2188" s="1">
        <v>2.0319370516084241E-2</v>
      </c>
      <c r="L2188" s="1">
        <v>4.1610738255033558E-2</v>
      </c>
      <c r="M2188" s="1">
        <v>3.1844481856865454E-2</v>
      </c>
      <c r="N2188" s="1">
        <v>3.4246327313690431E-5</v>
      </c>
    </row>
    <row r="2189" spans="1:14" x14ac:dyDescent="0.35">
      <c r="A2189">
        <v>7820120</v>
      </c>
      <c r="B2189" t="s">
        <v>61</v>
      </c>
      <c r="C2189" t="s">
        <v>96</v>
      </c>
      <c r="D2189" t="s">
        <v>2012</v>
      </c>
      <c r="E2189" t="s">
        <v>2015</v>
      </c>
      <c r="F2189" s="6">
        <v>1.6199953714417959E-3</v>
      </c>
      <c r="G2189" t="s">
        <v>1543</v>
      </c>
      <c r="H2189" t="s">
        <v>1648</v>
      </c>
      <c r="I2189">
        <v>79.039999999999992</v>
      </c>
      <c r="J2189" s="1">
        <v>0.11862201988697052</v>
      </c>
      <c r="K2189" s="1">
        <v>9.4769729229345054E-2</v>
      </c>
      <c r="L2189" s="1">
        <v>0.15260356398981717</v>
      </c>
      <c r="M2189" s="1">
        <v>0.12814163140912929</v>
      </c>
      <c r="N2189" s="1">
        <v>1.9216712316796891E-4</v>
      </c>
    </row>
    <row r="2190" spans="1:14" x14ac:dyDescent="0.35">
      <c r="A2190">
        <v>7820120</v>
      </c>
      <c r="B2190" t="s">
        <v>61</v>
      </c>
      <c r="C2190" t="s">
        <v>96</v>
      </c>
      <c r="D2190" t="s">
        <v>2012</v>
      </c>
      <c r="E2190" t="s">
        <v>2760</v>
      </c>
      <c r="F2190" s="6">
        <v>9.2571164082388339E-4</v>
      </c>
      <c r="G2190" t="s">
        <v>322</v>
      </c>
      <c r="H2190" t="s">
        <v>439</v>
      </c>
      <c r="I2190">
        <v>80.149999999999991</v>
      </c>
      <c r="J2190" s="1">
        <v>6.8284288048744202E-2</v>
      </c>
      <c r="K2190" s="1">
        <v>5.4431844480444344E-2</v>
      </c>
      <c r="L2190" s="1">
        <v>8.4239759314973392E-2</v>
      </c>
      <c r="M2190" s="1">
        <v>7.424207076902771E-2</v>
      </c>
      <c r="N2190" s="1">
        <v>6.3211560332093687E-5</v>
      </c>
    </row>
    <row r="2191" spans="1:14" x14ac:dyDescent="0.35">
      <c r="A2191">
        <v>7820120</v>
      </c>
      <c r="B2191" t="s">
        <v>61</v>
      </c>
      <c r="C2191" t="s">
        <v>96</v>
      </c>
      <c r="D2191" t="s">
        <v>1424</v>
      </c>
      <c r="E2191" t="s">
        <v>1094</v>
      </c>
      <c r="F2191" s="6">
        <v>4.628558204119417E-4</v>
      </c>
      <c r="G2191" t="s">
        <v>897</v>
      </c>
      <c r="H2191" t="s">
        <v>1145</v>
      </c>
      <c r="I2191">
        <v>87.274999999999991</v>
      </c>
      <c r="J2191" s="1">
        <v>9.4273395836353302E-2</v>
      </c>
      <c r="K2191" s="1">
        <v>3.4991900023142793E-2</v>
      </c>
      <c r="L2191" s="1">
        <v>4.4202730849340434E-2</v>
      </c>
      <c r="M2191" s="1">
        <v>4.0407314534486378E-2</v>
      </c>
      <c r="N2191" s="1">
        <v>4.3634989972855038E-5</v>
      </c>
    </row>
    <row r="2192" spans="1:14" x14ac:dyDescent="0.35">
      <c r="A2192">
        <v>7820120</v>
      </c>
      <c r="B2192" t="s">
        <v>61</v>
      </c>
      <c r="C2192" t="s">
        <v>96</v>
      </c>
      <c r="D2192" t="s">
        <v>1424</v>
      </c>
      <c r="E2192" t="s">
        <v>2016</v>
      </c>
      <c r="F2192" s="6">
        <v>2.3142791020597085E-4</v>
      </c>
      <c r="G2192" t="s">
        <v>729</v>
      </c>
      <c r="H2192" t="s">
        <v>619</v>
      </c>
      <c r="I2192">
        <v>60.44</v>
      </c>
      <c r="J2192" s="1">
        <v>-7.5296476483345032E-2</v>
      </c>
      <c r="K2192" s="1">
        <v>1.2959962971534367E-2</v>
      </c>
      <c r="L2192" s="1">
        <v>1.8329090488312893E-2</v>
      </c>
      <c r="M2192" s="1">
        <v>1.3978246129571605E-2</v>
      </c>
      <c r="N2192" s="1">
        <v>-1.7425706198413569E-5</v>
      </c>
    </row>
    <row r="2193" spans="1:14" x14ac:dyDescent="0.35">
      <c r="A2193">
        <v>7820120</v>
      </c>
      <c r="B2193" t="s">
        <v>61</v>
      </c>
      <c r="C2193" t="s">
        <v>96</v>
      </c>
      <c r="D2193" t="s">
        <v>1424</v>
      </c>
      <c r="E2193" t="s">
        <v>2017</v>
      </c>
      <c r="F2193" s="6">
        <v>1.388567461235825E-3</v>
      </c>
      <c r="G2193" t="s">
        <v>1316</v>
      </c>
      <c r="H2193" t="s">
        <v>605</v>
      </c>
      <c r="I2193">
        <v>84.95</v>
      </c>
      <c r="J2193" s="1">
        <v>-1.5031246468424797E-2</v>
      </c>
      <c r="K2193" s="1">
        <v>0.10414255959268687</v>
      </c>
      <c r="L2193" s="1">
        <v>0.12247165008099976</v>
      </c>
      <c r="M2193" s="1">
        <v>0.11802823420504513</v>
      </c>
      <c r="N2193" s="1">
        <v>-2.087189974787058E-5</v>
      </c>
    </row>
    <row r="2194" spans="1:14" x14ac:dyDescent="0.35">
      <c r="A2194">
        <v>7820120</v>
      </c>
      <c r="B2194" t="s">
        <v>61</v>
      </c>
      <c r="C2194" t="s">
        <v>96</v>
      </c>
      <c r="D2194" t="s">
        <v>2761</v>
      </c>
      <c r="E2194" t="s">
        <v>2762</v>
      </c>
      <c r="F2194" s="6">
        <v>4.628558204119417E-4</v>
      </c>
      <c r="G2194" t="s">
        <v>2124</v>
      </c>
      <c r="H2194" t="s">
        <v>482</v>
      </c>
      <c r="I2194">
        <v>79.31</v>
      </c>
      <c r="J2194" s="1">
        <v>1.8052404746413231E-2</v>
      </c>
      <c r="K2194" s="1">
        <v>2.9946771580652631E-2</v>
      </c>
      <c r="L2194" s="1">
        <v>3.7583892617449668E-2</v>
      </c>
      <c r="M2194" s="1">
        <v>3.6704467971190841E-2</v>
      </c>
      <c r="N2194" s="1">
        <v>8.3556606093095262E-6</v>
      </c>
    </row>
    <row r="2195" spans="1:14" x14ac:dyDescent="0.35">
      <c r="A2195">
        <v>7820120</v>
      </c>
      <c r="B2195" t="s">
        <v>61</v>
      </c>
      <c r="C2195" t="s">
        <v>96</v>
      </c>
      <c r="D2195" t="s">
        <v>1426</v>
      </c>
      <c r="E2195" t="s">
        <v>2763</v>
      </c>
      <c r="F2195" s="6">
        <v>4.628558204119417E-4</v>
      </c>
      <c r="G2195" t="s">
        <v>217</v>
      </c>
      <c r="H2195" t="s">
        <v>765</v>
      </c>
      <c r="I2195">
        <v>78.754999999999995</v>
      </c>
      <c r="J2195" s="1">
        <v>8.5636824369430542E-2</v>
      </c>
      <c r="K2195" s="1">
        <v>2.3698218005091417E-2</v>
      </c>
      <c r="L2195" s="1">
        <v>4.4665586669752372E-2</v>
      </c>
      <c r="M2195" s="1">
        <v>3.6473040060984875E-2</v>
      </c>
      <c r="N2195" s="1">
        <v>3.9637502600986132E-5</v>
      </c>
    </row>
    <row r="2196" spans="1:14" x14ac:dyDescent="0.35">
      <c r="A2196">
        <v>7820120</v>
      </c>
      <c r="B2196" t="s">
        <v>61</v>
      </c>
      <c r="C2196" t="s">
        <v>96</v>
      </c>
      <c r="D2196" t="s">
        <v>1426</v>
      </c>
      <c r="E2196" t="s">
        <v>2019</v>
      </c>
      <c r="F2196" s="6">
        <v>4.628558204119417E-4</v>
      </c>
      <c r="G2196" t="s">
        <v>642</v>
      </c>
      <c r="H2196" t="s">
        <v>1794</v>
      </c>
      <c r="I2196">
        <v>68.185000000000002</v>
      </c>
      <c r="J2196" s="1">
        <v>3.3899061381816864E-3</v>
      </c>
      <c r="K2196" s="1">
        <v>2.4577644063874103E-2</v>
      </c>
      <c r="L2196" s="1">
        <v>4.184216616523953E-2</v>
      </c>
      <c r="M2196" s="1">
        <v>3.1520480663791296E-2</v>
      </c>
      <c r="N2196" s="1">
        <v>1.5690377867075615E-6</v>
      </c>
    </row>
    <row r="2197" spans="1:14" x14ac:dyDescent="0.35">
      <c r="A2197">
        <v>7820120</v>
      </c>
      <c r="B2197" t="s">
        <v>61</v>
      </c>
      <c r="C2197" t="s">
        <v>96</v>
      </c>
      <c r="D2197" t="s">
        <v>1426</v>
      </c>
      <c r="E2197" t="s">
        <v>2020</v>
      </c>
      <c r="F2197" s="6">
        <v>9.2571164082388339E-4</v>
      </c>
      <c r="G2197" t="s">
        <v>208</v>
      </c>
      <c r="H2197" t="s">
        <v>396</v>
      </c>
      <c r="I2197">
        <v>89.61</v>
      </c>
      <c r="J2197" s="1">
        <v>0.23684439063072205</v>
      </c>
      <c r="K2197" s="1">
        <v>6.9335801897708868E-2</v>
      </c>
      <c r="L2197" s="1">
        <v>9.2200879426058785E-2</v>
      </c>
      <c r="M2197" s="1">
        <v>8.3036331356854606E-2</v>
      </c>
      <c r="N2197" s="1">
        <v>2.1924960947069849E-4</v>
      </c>
    </row>
    <row r="2198" spans="1:14" x14ac:dyDescent="0.35">
      <c r="A2198">
        <v>7820120</v>
      </c>
      <c r="B2198" t="s">
        <v>61</v>
      </c>
      <c r="C2198" t="s">
        <v>96</v>
      </c>
      <c r="D2198" t="s">
        <v>1426</v>
      </c>
      <c r="E2198" t="s">
        <v>2022</v>
      </c>
      <c r="F2198" s="6">
        <v>4.628558204119417E-4</v>
      </c>
      <c r="G2198" t="s">
        <v>1157</v>
      </c>
      <c r="H2198" t="s">
        <v>924</v>
      </c>
      <c r="I2198">
        <v>94.204999999999998</v>
      </c>
      <c r="J2198" s="1">
        <v>0.30653071403503418</v>
      </c>
      <c r="K2198" s="1">
        <v>4.2536449895857448E-2</v>
      </c>
      <c r="L2198" s="1">
        <v>4.5498727146493868E-2</v>
      </c>
      <c r="M2198" s="1">
        <v>4.3601016870281041E-2</v>
      </c>
      <c r="N2198" s="1">
        <v>1.4187952512614404E-4</v>
      </c>
    </row>
    <row r="2199" spans="1:14" x14ac:dyDescent="0.35">
      <c r="A2199">
        <v>7820120</v>
      </c>
      <c r="B2199" t="s">
        <v>61</v>
      </c>
      <c r="C2199" t="s">
        <v>96</v>
      </c>
      <c r="D2199" t="s">
        <v>1426</v>
      </c>
      <c r="E2199" t="s">
        <v>2764</v>
      </c>
      <c r="F2199" s="6">
        <v>4.628558204119417E-4</v>
      </c>
      <c r="G2199" t="s">
        <v>567</v>
      </c>
      <c r="H2199" t="s">
        <v>257</v>
      </c>
      <c r="I2199">
        <v>86.724999999999994</v>
      </c>
      <c r="J2199" s="1">
        <v>4.4614750891923904E-2</v>
      </c>
      <c r="K2199" s="1">
        <v>3.7630178199490862E-2</v>
      </c>
      <c r="L2199" s="1">
        <v>4.2629021059939827E-2</v>
      </c>
      <c r="M2199" s="1">
        <v>4.0129598217191483E-2</v>
      </c>
      <c r="N2199" s="1">
        <v>2.0650197126555846E-5</v>
      </c>
    </row>
    <row r="2200" spans="1:14" x14ac:dyDescent="0.35">
      <c r="A2200">
        <v>7820120</v>
      </c>
      <c r="B2200" t="s">
        <v>61</v>
      </c>
      <c r="C2200" t="s">
        <v>96</v>
      </c>
      <c r="D2200" t="s">
        <v>1426</v>
      </c>
      <c r="E2200" t="s">
        <v>2024</v>
      </c>
      <c r="F2200" s="6">
        <v>1.1571395510298543E-3</v>
      </c>
      <c r="G2200" t="s">
        <v>425</v>
      </c>
      <c r="H2200" t="s">
        <v>260</v>
      </c>
      <c r="I2200">
        <v>85.05</v>
      </c>
      <c r="J2200" s="1">
        <v>8.7608404457569122E-2</v>
      </c>
      <c r="K2200" s="1">
        <v>7.5792640592455454E-2</v>
      </c>
      <c r="L2200" s="1">
        <v>0.11015968525804214</v>
      </c>
      <c r="M2200" s="1">
        <v>9.8472574026985768E-2</v>
      </c>
      <c r="N2200" s="1">
        <v>1.0137514980047341E-4</v>
      </c>
    </row>
    <row r="2201" spans="1:14" x14ac:dyDescent="0.35">
      <c r="A2201">
        <v>7820120</v>
      </c>
      <c r="B2201" t="s">
        <v>61</v>
      </c>
      <c r="C2201" t="s">
        <v>96</v>
      </c>
      <c r="D2201" t="s">
        <v>1604</v>
      </c>
      <c r="E2201" t="s">
        <v>2025</v>
      </c>
      <c r="F2201" s="6">
        <v>9.2571164082388339E-4</v>
      </c>
      <c r="G2201" t="s">
        <v>315</v>
      </c>
      <c r="H2201" t="s">
        <v>990</v>
      </c>
      <c r="I2201">
        <v>72.594999999999999</v>
      </c>
      <c r="J2201" s="1">
        <v>-3.1975428573787212E-3</v>
      </c>
      <c r="K2201" s="1">
        <v>5.5357556121268227E-2</v>
      </c>
      <c r="L2201" s="1">
        <v>8.2666049525572785E-2</v>
      </c>
      <c r="M2201" s="1">
        <v>6.7206663711290068E-2</v>
      </c>
      <c r="N2201" s="1">
        <v>-2.9600026451087444E-6</v>
      </c>
    </row>
    <row r="2202" spans="1:14" x14ac:dyDescent="0.35">
      <c r="A2202">
        <v>7820120</v>
      </c>
      <c r="B2202" t="s">
        <v>61</v>
      </c>
      <c r="C2202" t="s">
        <v>96</v>
      </c>
      <c r="D2202" t="s">
        <v>1604</v>
      </c>
      <c r="E2202" t="s">
        <v>2765</v>
      </c>
      <c r="F2202" s="6">
        <v>4.628558204119417E-4</v>
      </c>
      <c r="G2202" t="s">
        <v>1178</v>
      </c>
      <c r="H2202" t="s">
        <v>1073</v>
      </c>
      <c r="I2202">
        <v>80.355000000000004</v>
      </c>
      <c r="J2202" s="1">
        <v>3.5611175000667572E-2</v>
      </c>
      <c r="K2202" s="1">
        <v>2.8280490627169638E-2</v>
      </c>
      <c r="L2202" s="1">
        <v>4.0685026614209675E-2</v>
      </c>
      <c r="M2202" s="1">
        <v>3.7213608667382048E-2</v>
      </c>
      <c r="N2202" s="1">
        <v>1.6482839620767219E-5</v>
      </c>
    </row>
    <row r="2203" spans="1:14" x14ac:dyDescent="0.35">
      <c r="A2203">
        <v>7820120</v>
      </c>
      <c r="B2203" t="s">
        <v>61</v>
      </c>
      <c r="C2203" t="s">
        <v>96</v>
      </c>
      <c r="D2203" t="s">
        <v>1604</v>
      </c>
      <c r="E2203" t="s">
        <v>2026</v>
      </c>
      <c r="F2203" s="6">
        <v>2.3142791020597085E-4</v>
      </c>
      <c r="G2203" t="s">
        <v>230</v>
      </c>
      <c r="H2203" t="s">
        <v>605</v>
      </c>
      <c r="I2203">
        <v>79.794999999999987</v>
      </c>
      <c r="J2203" s="1">
        <v>2.6564646512269974E-2</v>
      </c>
      <c r="K2203" s="1">
        <v>1.740337884748901E-2</v>
      </c>
      <c r="L2203" s="1">
        <v>2.0411941680166631E-2</v>
      </c>
      <c r="M2203" s="1">
        <v>1.8491090378588038E-2</v>
      </c>
      <c r="N2203" s="1">
        <v>6.1478006276949724E-6</v>
      </c>
    </row>
    <row r="2204" spans="1:14" x14ac:dyDescent="0.35">
      <c r="A2204">
        <v>7820120</v>
      </c>
      <c r="B2204" t="s">
        <v>61</v>
      </c>
      <c r="C2204" t="s">
        <v>96</v>
      </c>
      <c r="D2204" t="s">
        <v>1604</v>
      </c>
      <c r="E2204" t="s">
        <v>2027</v>
      </c>
      <c r="F2204" s="6">
        <v>2.3142791020597085E-4</v>
      </c>
      <c r="G2204" t="s">
        <v>1528</v>
      </c>
      <c r="H2204" t="s">
        <v>505</v>
      </c>
      <c r="I2204">
        <v>74.38000000000001</v>
      </c>
      <c r="J2204" s="1">
        <v>2.0631114020943642E-2</v>
      </c>
      <c r="K2204" s="1">
        <v>1.3469104373987503E-2</v>
      </c>
      <c r="L2204" s="1">
        <v>2.0388798889146031E-2</v>
      </c>
      <c r="M2204" s="1">
        <v>1.7218236872455196E-2</v>
      </c>
      <c r="N2204" s="1">
        <v>4.7746156030880914E-6</v>
      </c>
    </row>
    <row r="2205" spans="1:14" x14ac:dyDescent="0.35">
      <c r="A2205">
        <v>7820120</v>
      </c>
      <c r="B2205" t="s">
        <v>61</v>
      </c>
      <c r="C2205" t="s">
        <v>96</v>
      </c>
      <c r="D2205" t="s">
        <v>1604</v>
      </c>
      <c r="E2205" t="s">
        <v>2028</v>
      </c>
      <c r="F2205" s="6">
        <v>1.388567461235825E-3</v>
      </c>
      <c r="G2205" t="s">
        <v>802</v>
      </c>
      <c r="H2205" t="s">
        <v>981</v>
      </c>
      <c r="I2205">
        <v>65.504999999999995</v>
      </c>
      <c r="J2205" s="1">
        <v>-4.4611990451812744E-3</v>
      </c>
      <c r="K2205" s="1">
        <v>8.2619763943531585E-2</v>
      </c>
      <c r="L2205" s="1">
        <v>0.11900023142791021</v>
      </c>
      <c r="M2205" s="1">
        <v>9.1090023338284323E-2</v>
      </c>
      <c r="N2205" s="1">
        <v>-6.1946758322350488E-6</v>
      </c>
    </row>
    <row r="2206" spans="1:14" x14ac:dyDescent="0.35">
      <c r="A2206">
        <v>7820120</v>
      </c>
      <c r="B2206" t="s">
        <v>61</v>
      </c>
      <c r="C2206" t="s">
        <v>96</v>
      </c>
      <c r="D2206" t="s">
        <v>1606</v>
      </c>
      <c r="E2206" t="s">
        <v>1607</v>
      </c>
      <c r="F2206" s="6">
        <v>2.3142791020597085E-4</v>
      </c>
      <c r="G2206" t="s">
        <v>310</v>
      </c>
      <c r="H2206" t="s">
        <v>1622</v>
      </c>
      <c r="I2206">
        <v>71.72</v>
      </c>
      <c r="J2206" s="1">
        <v>5.2482821047306061E-2</v>
      </c>
      <c r="K2206" s="1">
        <v>1.1363110391113169E-2</v>
      </c>
      <c r="L2206" s="1">
        <v>1.6431381624623931E-2</v>
      </c>
      <c r="M2206" s="1">
        <v>1.659338116176811E-2</v>
      </c>
      <c r="N2206" s="1">
        <v>1.2145989596691984E-5</v>
      </c>
    </row>
    <row r="2207" spans="1:14" x14ac:dyDescent="0.35">
      <c r="A2207">
        <v>7820120</v>
      </c>
      <c r="B2207" t="s">
        <v>61</v>
      </c>
      <c r="C2207" t="s">
        <v>96</v>
      </c>
      <c r="D2207" t="s">
        <v>1606</v>
      </c>
      <c r="E2207" t="s">
        <v>2766</v>
      </c>
      <c r="F2207" s="6">
        <v>2.3142791020597085E-4</v>
      </c>
      <c r="G2207" t="s">
        <v>649</v>
      </c>
      <c r="H2207" t="s">
        <v>421</v>
      </c>
      <c r="I2207">
        <v>72.25</v>
      </c>
      <c r="J2207" s="1">
        <v>0.15700232982635498</v>
      </c>
      <c r="K2207" s="1">
        <v>1.5852811849109003E-2</v>
      </c>
      <c r="L2207" s="1">
        <v>2.1754223559361258E-2</v>
      </c>
      <c r="M2207" s="1">
        <v>1.6732238614153624E-2</v>
      </c>
      <c r="N2207" s="1">
        <v>3.6334721089181897E-5</v>
      </c>
    </row>
    <row r="2208" spans="1:14" x14ac:dyDescent="0.35">
      <c r="A2208">
        <v>7820120</v>
      </c>
      <c r="B2208" t="s">
        <v>61</v>
      </c>
      <c r="C2208" t="s">
        <v>96</v>
      </c>
      <c r="D2208" t="s">
        <v>1232</v>
      </c>
      <c r="E2208" t="s">
        <v>1210</v>
      </c>
      <c r="F2208" s="6">
        <v>4.628558204119417E-4</v>
      </c>
      <c r="G2208" t="s">
        <v>854</v>
      </c>
      <c r="H2208" t="s">
        <v>1890</v>
      </c>
      <c r="I2208">
        <v>62.134999999999998</v>
      </c>
      <c r="J2208" s="1">
        <v>-0.11984343826770782</v>
      </c>
      <c r="K2208" s="1">
        <v>1.2589678315204814E-2</v>
      </c>
      <c r="L2208" s="1">
        <v>3.3742189308030551E-2</v>
      </c>
      <c r="M2208" s="1">
        <v>2.8789632382753741E-2</v>
      </c>
      <c r="N2208" s="1">
        <v>-5.5470232940387793E-5</v>
      </c>
    </row>
    <row r="2209" spans="1:14" x14ac:dyDescent="0.35">
      <c r="A2209">
        <v>7820120</v>
      </c>
      <c r="B2209" t="s">
        <v>61</v>
      </c>
      <c r="C2209" t="s">
        <v>96</v>
      </c>
      <c r="D2209" t="s">
        <v>1232</v>
      </c>
      <c r="E2209" t="s">
        <v>1235</v>
      </c>
      <c r="F2209" s="6">
        <v>2.5457070122656793E-3</v>
      </c>
      <c r="G2209" t="s">
        <v>494</v>
      </c>
      <c r="H2209" t="s">
        <v>1116</v>
      </c>
      <c r="I2209">
        <v>66.41</v>
      </c>
      <c r="J2209" s="1">
        <v>-0.15097720921039581</v>
      </c>
      <c r="K2209" s="1">
        <v>0.11022911363110391</v>
      </c>
      <c r="L2209" s="1">
        <v>0.18201805137699606</v>
      </c>
      <c r="M2209" s="1">
        <v>0.16903494949888173</v>
      </c>
      <c r="N2209" s="1">
        <v>-3.8434374017920714E-4</v>
      </c>
    </row>
    <row r="2210" spans="1:14" x14ac:dyDescent="0.35">
      <c r="A2210">
        <v>7820120</v>
      </c>
      <c r="B2210" t="s">
        <v>61</v>
      </c>
      <c r="C2210" t="s">
        <v>96</v>
      </c>
      <c r="D2210" t="s">
        <v>1232</v>
      </c>
      <c r="E2210" t="s">
        <v>1236</v>
      </c>
      <c r="F2210" s="6">
        <v>2.0828511918537375E-3</v>
      </c>
      <c r="G2210" t="s">
        <v>584</v>
      </c>
      <c r="H2210" t="s">
        <v>202</v>
      </c>
      <c r="I2210">
        <v>61.394999999999996</v>
      </c>
      <c r="J2210" s="1">
        <v>-9.5153890550136566E-2</v>
      </c>
      <c r="K2210" s="1">
        <v>7.7898634575329778E-2</v>
      </c>
      <c r="L2210" s="1">
        <v>0.14767414950242999</v>
      </c>
      <c r="M2210" s="1">
        <v>0.12788706635799818</v>
      </c>
      <c r="N2210" s="1">
        <v>-1.9819139434187202E-4</v>
      </c>
    </row>
    <row r="2211" spans="1:14" x14ac:dyDescent="0.35">
      <c r="A2211">
        <v>7820120</v>
      </c>
      <c r="B2211" t="s">
        <v>61</v>
      </c>
      <c r="C2211" t="s">
        <v>96</v>
      </c>
      <c r="D2211" t="s">
        <v>1232</v>
      </c>
      <c r="E2211" t="s">
        <v>1237</v>
      </c>
      <c r="F2211" s="6">
        <v>4.628558204119417E-4</v>
      </c>
      <c r="G2211" t="s">
        <v>179</v>
      </c>
      <c r="H2211" t="s">
        <v>843</v>
      </c>
      <c r="I2211">
        <v>76.864999999999995</v>
      </c>
      <c r="J2211" s="1">
        <v>-4.8853389918804169E-2</v>
      </c>
      <c r="K2211" s="1">
        <v>3.0687340893311734E-2</v>
      </c>
      <c r="L2211" s="1">
        <v>3.6473038648461006E-2</v>
      </c>
      <c r="M2211" s="1">
        <v>3.5593613295940248E-2</v>
      </c>
      <c r="N2211" s="1">
        <v>-2.2612075870772585E-5</v>
      </c>
    </row>
    <row r="2212" spans="1:14" x14ac:dyDescent="0.35">
      <c r="A2212">
        <v>7820120</v>
      </c>
      <c r="B2212" t="s">
        <v>61</v>
      </c>
      <c r="C2212" t="s">
        <v>96</v>
      </c>
      <c r="D2212" t="s">
        <v>1232</v>
      </c>
      <c r="E2212" t="s">
        <v>1238</v>
      </c>
      <c r="F2212" s="6">
        <v>4.628558204119417E-4</v>
      </c>
      <c r="G2212" t="s">
        <v>1239</v>
      </c>
      <c r="H2212" t="s">
        <v>236</v>
      </c>
      <c r="I2212">
        <v>66.289999999999992</v>
      </c>
      <c r="J2212" s="1">
        <v>-9.7977116703987122E-2</v>
      </c>
      <c r="K2212" s="1">
        <v>2.6799352001851424E-2</v>
      </c>
      <c r="L2212" s="1">
        <v>3.3695903725989351E-2</v>
      </c>
      <c r="M2212" s="1">
        <v>3.0687342305835599E-2</v>
      </c>
      <c r="N2212" s="1">
        <v>-4.5349278733620517E-5</v>
      </c>
    </row>
    <row r="2213" spans="1:14" x14ac:dyDescent="0.35">
      <c r="A2213">
        <v>7820120</v>
      </c>
      <c r="B2213" t="s">
        <v>61</v>
      </c>
      <c r="C2213" t="s">
        <v>96</v>
      </c>
      <c r="D2213" t="s">
        <v>1232</v>
      </c>
      <c r="E2213" t="s">
        <v>2032</v>
      </c>
      <c r="F2213" s="6">
        <v>1.6199953714417959E-3</v>
      </c>
      <c r="G2213" t="s">
        <v>375</v>
      </c>
      <c r="H2213" t="s">
        <v>409</v>
      </c>
      <c r="I2213">
        <v>81.824999999999989</v>
      </c>
      <c r="J2213" s="1">
        <v>0.19685079157352448</v>
      </c>
      <c r="K2213" s="1">
        <v>9.0233742189308033E-2</v>
      </c>
      <c r="L2213" s="1">
        <v>0.16151353853274705</v>
      </c>
      <c r="M2213" s="1">
        <v>0.13251562632777245</v>
      </c>
      <c r="N2213" s="1">
        <v>3.1889737121376335E-4</v>
      </c>
    </row>
    <row r="2214" spans="1:14" x14ac:dyDescent="0.35">
      <c r="A2214">
        <v>7820120</v>
      </c>
      <c r="B2214" t="s">
        <v>61</v>
      </c>
      <c r="C2214" t="s">
        <v>96</v>
      </c>
      <c r="D2214" t="s">
        <v>1232</v>
      </c>
      <c r="E2214" t="s">
        <v>1823</v>
      </c>
      <c r="F2214" s="6">
        <v>6.9428373061791249E-4</v>
      </c>
      <c r="G2214" t="s">
        <v>1580</v>
      </c>
      <c r="H2214" t="s">
        <v>508</v>
      </c>
      <c r="I2214">
        <v>60.75</v>
      </c>
      <c r="J2214" s="1">
        <v>-5.4028924554586411E-2</v>
      </c>
      <c r="K2214" s="1">
        <v>3.1520481370053227E-2</v>
      </c>
      <c r="L2214" s="1">
        <v>5.4431844480444344E-2</v>
      </c>
      <c r="M2214" s="1">
        <v>4.2143022978203735E-2</v>
      </c>
      <c r="N2214" s="1">
        <v>-3.7511403301031989E-5</v>
      </c>
    </row>
    <row r="2215" spans="1:14" x14ac:dyDescent="0.35">
      <c r="A2215">
        <v>7820120</v>
      </c>
      <c r="B2215" t="s">
        <v>61</v>
      </c>
      <c r="C2215" t="s">
        <v>96</v>
      </c>
      <c r="D2215" t="s">
        <v>1232</v>
      </c>
      <c r="E2215" t="s">
        <v>1240</v>
      </c>
      <c r="F2215" s="6">
        <v>4.628558204119417E-4</v>
      </c>
      <c r="G2215" t="s">
        <v>1241</v>
      </c>
      <c r="H2215" t="s">
        <v>1242</v>
      </c>
      <c r="I2215">
        <v>43.35</v>
      </c>
      <c r="J2215" s="1">
        <v>-6.7335411906242371E-2</v>
      </c>
      <c r="K2215" s="1">
        <v>7.7296922008794258E-3</v>
      </c>
      <c r="L2215" s="1">
        <v>3.2075908354547558E-2</v>
      </c>
      <c r="M2215" s="1">
        <v>2.0087943312140203E-2</v>
      </c>
      <c r="N2215" s="1">
        <v>-3.1166587320639842E-5</v>
      </c>
    </row>
    <row r="2216" spans="1:14" x14ac:dyDescent="0.35">
      <c r="A2216">
        <v>7820120</v>
      </c>
      <c r="B2216" t="s">
        <v>61</v>
      </c>
      <c r="C2216" t="s">
        <v>96</v>
      </c>
      <c r="D2216" t="s">
        <v>1232</v>
      </c>
      <c r="E2216" t="s">
        <v>1243</v>
      </c>
      <c r="F2216" s="6">
        <v>9.2571164082388339E-4</v>
      </c>
      <c r="G2216" t="s">
        <v>769</v>
      </c>
      <c r="H2216" t="s">
        <v>1017</v>
      </c>
      <c r="I2216">
        <v>70.61</v>
      </c>
      <c r="J2216" s="1">
        <v>0.1529092937707901</v>
      </c>
      <c r="K2216" s="1">
        <v>4.341587595464013E-2</v>
      </c>
      <c r="L2216" s="1">
        <v>9.090488312890535E-2</v>
      </c>
      <c r="M2216" s="1">
        <v>6.5447810181200827E-2</v>
      </c>
      <c r="N2216" s="1">
        <v>1.4154991323377933E-4</v>
      </c>
    </row>
    <row r="2217" spans="1:14" x14ac:dyDescent="0.35">
      <c r="A2217">
        <v>7820120</v>
      </c>
      <c r="B2217" t="s">
        <v>61</v>
      </c>
      <c r="C2217" t="s">
        <v>96</v>
      </c>
      <c r="D2217" t="s">
        <v>1232</v>
      </c>
      <c r="E2217" t="s">
        <v>1244</v>
      </c>
      <c r="F2217" s="6">
        <v>1.388567461235825E-3</v>
      </c>
      <c r="G2217" t="s">
        <v>197</v>
      </c>
      <c r="H2217" t="s">
        <v>1060</v>
      </c>
      <c r="I2217">
        <v>71.399999999999991</v>
      </c>
      <c r="J2217" s="1">
        <v>0.12190638482570648</v>
      </c>
      <c r="K2217" s="1">
        <v>6.0402684563758385E-2</v>
      </c>
      <c r="L2217" s="1">
        <v>0.13205276556352694</v>
      </c>
      <c r="M2217" s="1">
        <v>9.9282573478361488E-2</v>
      </c>
      <c r="N2217" s="1">
        <v>1.6927523928586874E-4</v>
      </c>
    </row>
    <row r="2218" spans="1:14" x14ac:dyDescent="0.35">
      <c r="A2218">
        <v>7820120</v>
      </c>
      <c r="B2218" t="s">
        <v>61</v>
      </c>
      <c r="C2218" t="s">
        <v>96</v>
      </c>
      <c r="D2218" t="s">
        <v>710</v>
      </c>
      <c r="E2218" t="s">
        <v>974</v>
      </c>
      <c r="F2218" s="6">
        <v>9.2571164082388339E-4</v>
      </c>
      <c r="G2218" t="s">
        <v>975</v>
      </c>
      <c r="H2218" t="s">
        <v>976</v>
      </c>
      <c r="I2218">
        <v>66.864999999999995</v>
      </c>
      <c r="J2218" s="1">
        <v>-0.10957087576389313</v>
      </c>
      <c r="K2218" s="1">
        <v>5.8504975700069434E-2</v>
      </c>
      <c r="L2218" s="1">
        <v>6.5262670678083778E-2</v>
      </c>
      <c r="M2218" s="1">
        <v>6.2022679935200185E-2</v>
      </c>
      <c r="N2218" s="1">
        <v>-1.0143103518990338E-4</v>
      </c>
    </row>
    <row r="2219" spans="1:14" x14ac:dyDescent="0.35">
      <c r="A2219">
        <v>7820120</v>
      </c>
      <c r="B2219" t="s">
        <v>61</v>
      </c>
      <c r="C2219" t="s">
        <v>96</v>
      </c>
      <c r="D2219" t="s">
        <v>710</v>
      </c>
      <c r="E2219" t="s">
        <v>977</v>
      </c>
      <c r="F2219" s="6">
        <v>9.2571164082388339E-4</v>
      </c>
      <c r="G2219" t="s">
        <v>978</v>
      </c>
      <c r="H2219" t="s">
        <v>772</v>
      </c>
      <c r="I2219">
        <v>67.03</v>
      </c>
      <c r="J2219" s="1">
        <v>-3.3173675183206797E-3</v>
      </c>
      <c r="K2219" s="1">
        <v>4.4619301087711179E-2</v>
      </c>
      <c r="L2219" s="1">
        <v>7.4612358250404992E-2</v>
      </c>
      <c r="M2219" s="1">
        <v>6.211524968675871E-2</v>
      </c>
      <c r="N2219" s="1">
        <v>-3.0709257286004903E-6</v>
      </c>
    </row>
    <row r="2220" spans="1:14" x14ac:dyDescent="0.35">
      <c r="A2220">
        <v>7820120</v>
      </c>
      <c r="B2220" t="s">
        <v>61</v>
      </c>
      <c r="C2220" t="s">
        <v>96</v>
      </c>
      <c r="D2220" t="s">
        <v>710</v>
      </c>
      <c r="E2220" t="s">
        <v>2033</v>
      </c>
      <c r="F2220" s="6">
        <v>2.3142791020597086E-3</v>
      </c>
      <c r="G2220" t="s">
        <v>808</v>
      </c>
      <c r="H2220" t="s">
        <v>998</v>
      </c>
      <c r="I2220">
        <v>73.144999999999996</v>
      </c>
      <c r="J2220" s="1">
        <v>3.6948113702237606E-3</v>
      </c>
      <c r="K2220" s="1">
        <v>0.14417958805831985</v>
      </c>
      <c r="L2220" s="1">
        <v>0.18768803517704236</v>
      </c>
      <c r="M2220" s="1">
        <v>0.16917379882925504</v>
      </c>
      <c r="N2220" s="1">
        <v>8.5508247401614469E-6</v>
      </c>
    </row>
    <row r="2221" spans="1:14" x14ac:dyDescent="0.35">
      <c r="A2221">
        <v>7820120</v>
      </c>
      <c r="B2221" t="s">
        <v>61</v>
      </c>
      <c r="C2221" t="s">
        <v>96</v>
      </c>
      <c r="D2221" t="s">
        <v>710</v>
      </c>
      <c r="E2221" t="s">
        <v>979</v>
      </c>
      <c r="F2221" s="6">
        <v>1.6199953714417959E-3</v>
      </c>
      <c r="G2221" t="s">
        <v>962</v>
      </c>
      <c r="H2221" t="s">
        <v>221</v>
      </c>
      <c r="I2221">
        <v>76.974999999999994</v>
      </c>
      <c r="J2221" s="1">
        <v>1.4308018609881401E-2</v>
      </c>
      <c r="K2221" s="1">
        <v>0.10513769960657256</v>
      </c>
      <c r="L2221" s="1">
        <v>0.13462161536681322</v>
      </c>
      <c r="M2221" s="1">
        <v>0.12473964360101829</v>
      </c>
      <c r="N2221" s="1">
        <v>2.3178923922510948E-5</v>
      </c>
    </row>
    <row r="2222" spans="1:14" x14ac:dyDescent="0.35">
      <c r="A2222">
        <v>7820120</v>
      </c>
      <c r="B2222" t="s">
        <v>61</v>
      </c>
      <c r="C2222" t="s">
        <v>96</v>
      </c>
      <c r="D2222" t="s">
        <v>710</v>
      </c>
      <c r="E2222" t="s">
        <v>980</v>
      </c>
      <c r="F2222" s="6">
        <v>1.1571395510298543E-3</v>
      </c>
      <c r="G2222" t="s">
        <v>981</v>
      </c>
      <c r="H2222" t="s">
        <v>982</v>
      </c>
      <c r="I2222">
        <v>92.865000000000009</v>
      </c>
      <c r="J2222" s="1">
        <v>0.12488945573568344</v>
      </c>
      <c r="K2222" s="1">
        <v>9.9166859523258516E-2</v>
      </c>
      <c r="L2222" s="1">
        <v>0.11397824577644065</v>
      </c>
      <c r="M2222" s="1">
        <v>0.1074982660563283</v>
      </c>
      <c r="N2222" s="1">
        <v>1.445145287383516E-4</v>
      </c>
    </row>
    <row r="2223" spans="1:14" x14ac:dyDescent="0.35">
      <c r="A2223">
        <v>7820120</v>
      </c>
      <c r="B2223" t="s">
        <v>61</v>
      </c>
      <c r="C2223" t="s">
        <v>96</v>
      </c>
      <c r="D2223" t="s">
        <v>710</v>
      </c>
      <c r="E2223" t="s">
        <v>2034</v>
      </c>
      <c r="F2223" s="6">
        <v>4.628558204119417E-4</v>
      </c>
      <c r="G2223" t="s">
        <v>303</v>
      </c>
      <c r="H2223" t="s">
        <v>144</v>
      </c>
      <c r="I2223">
        <v>66.765000000000001</v>
      </c>
      <c r="J2223" s="1">
        <v>-7.3116578161716461E-2</v>
      </c>
      <c r="K2223" s="1">
        <v>2.5966211525109931E-2</v>
      </c>
      <c r="L2223" s="1">
        <v>3.5593612589678317E-2</v>
      </c>
      <c r="M2223" s="1">
        <v>3.0872481808952645E-2</v>
      </c>
      <c r="N2223" s="1">
        <v>-3.3842433770755133E-5</v>
      </c>
    </row>
    <row r="2224" spans="1:14" x14ac:dyDescent="0.35">
      <c r="A2224">
        <v>7820120</v>
      </c>
      <c r="B2224" t="s">
        <v>61</v>
      </c>
      <c r="C2224" t="s">
        <v>96</v>
      </c>
      <c r="D2224" t="s">
        <v>710</v>
      </c>
      <c r="E2224" t="s">
        <v>983</v>
      </c>
      <c r="F2224" s="6">
        <v>2.3142791020597085E-4</v>
      </c>
      <c r="G2224" t="s">
        <v>984</v>
      </c>
      <c r="H2224" t="s">
        <v>450</v>
      </c>
      <c r="I2224">
        <v>64.594999999999999</v>
      </c>
      <c r="J2224" s="1">
        <v>-1.7056798562407494E-2</v>
      </c>
      <c r="K2224" s="1">
        <v>1.0969682943763017E-2</v>
      </c>
      <c r="L2224" s="1">
        <v>1.816709095116871E-2</v>
      </c>
      <c r="M2224" s="1">
        <v>1.495024264617475E-2</v>
      </c>
      <c r="N2224" s="1">
        <v>-3.9474192461021744E-6</v>
      </c>
    </row>
    <row r="2225" spans="1:14" x14ac:dyDescent="0.35">
      <c r="A2225">
        <v>7820120</v>
      </c>
      <c r="B2225" t="s">
        <v>61</v>
      </c>
      <c r="C2225" t="s">
        <v>96</v>
      </c>
      <c r="D2225" t="s">
        <v>710</v>
      </c>
      <c r="E2225" t="s">
        <v>985</v>
      </c>
      <c r="F2225" s="6">
        <v>1.8514232816477668E-3</v>
      </c>
      <c r="G2225" t="s">
        <v>408</v>
      </c>
      <c r="H2225" t="s">
        <v>631</v>
      </c>
      <c r="I2225">
        <v>76.995000000000005</v>
      </c>
      <c r="J2225" s="1">
        <v>-1.5383238904178143E-2</v>
      </c>
      <c r="K2225" s="1">
        <v>9.9236287896320302E-2</v>
      </c>
      <c r="L2225" s="1">
        <v>0.16014811386253183</v>
      </c>
      <c r="M2225" s="1">
        <v>0.14255959268687804</v>
      </c>
      <c r="N2225" s="1">
        <v>-2.8480886654345094E-5</v>
      </c>
    </row>
    <row r="2226" spans="1:14" x14ac:dyDescent="0.35">
      <c r="A2226">
        <v>7820120</v>
      </c>
      <c r="B2226" t="s">
        <v>61</v>
      </c>
      <c r="C2226" t="s">
        <v>96</v>
      </c>
      <c r="D2226" t="s">
        <v>710</v>
      </c>
      <c r="E2226" t="s">
        <v>986</v>
      </c>
      <c r="F2226" s="6">
        <v>1.1571395510298543E-3</v>
      </c>
      <c r="G2226" t="s">
        <v>975</v>
      </c>
      <c r="H2226" t="s">
        <v>909</v>
      </c>
      <c r="I2226">
        <v>79.03</v>
      </c>
      <c r="J2226" s="1">
        <v>-3.5875938832759857E-2</v>
      </c>
      <c r="K2226" s="1">
        <v>7.3131219625086799E-2</v>
      </c>
      <c r="L2226" s="1">
        <v>9.5116871094654026E-2</v>
      </c>
      <c r="M2226" s="1">
        <v>9.1529736720806637E-2</v>
      </c>
      <c r="N2226" s="1">
        <v>-4.1513467753714255E-5</v>
      </c>
    </row>
    <row r="2227" spans="1:14" x14ac:dyDescent="0.35">
      <c r="A2227">
        <v>7820120</v>
      </c>
      <c r="B2227" t="s">
        <v>61</v>
      </c>
      <c r="C2227" t="s">
        <v>96</v>
      </c>
      <c r="D2227" t="s">
        <v>710</v>
      </c>
      <c r="E2227" t="s">
        <v>987</v>
      </c>
      <c r="F2227" s="6">
        <v>2.3142791020597085E-4</v>
      </c>
      <c r="G2227" t="s">
        <v>760</v>
      </c>
      <c r="H2227" t="s">
        <v>988</v>
      </c>
      <c r="I2227">
        <v>74.884999999999991</v>
      </c>
      <c r="J2227" s="1">
        <v>-5.2647247910499573E-2</v>
      </c>
      <c r="K2227" s="1">
        <v>1.7889377458921545E-2</v>
      </c>
      <c r="L2227" s="1">
        <v>1.8051376996065727E-2</v>
      </c>
      <c r="M2227" s="1">
        <v>1.7333950827558182E-2</v>
      </c>
      <c r="N2227" s="1">
        <v>-1.2184042562022582E-5</v>
      </c>
    </row>
    <row r="2228" spans="1:14" x14ac:dyDescent="0.35">
      <c r="A2228">
        <v>7820120</v>
      </c>
      <c r="B2228" t="s">
        <v>61</v>
      </c>
      <c r="C2228" t="s">
        <v>96</v>
      </c>
      <c r="D2228" t="s">
        <v>710</v>
      </c>
      <c r="E2228" t="s">
        <v>989</v>
      </c>
      <c r="F2228" s="6">
        <v>9.2571164082388339E-4</v>
      </c>
      <c r="G2228" t="s">
        <v>733</v>
      </c>
      <c r="H2228" t="s">
        <v>990</v>
      </c>
      <c r="I2228">
        <v>82.394999999999982</v>
      </c>
      <c r="J2228" s="1">
        <v>1.3868452981114388E-2</v>
      </c>
      <c r="K2228" s="1">
        <v>6.0726683638046744E-2</v>
      </c>
      <c r="L2228" s="1">
        <v>8.2666049525572785E-2</v>
      </c>
      <c r="M2228" s="1">
        <v>7.6371210367970385E-2</v>
      </c>
      <c r="N2228" s="1">
        <v>1.2838188364836276E-5</v>
      </c>
    </row>
    <row r="2229" spans="1:14" x14ac:dyDescent="0.35">
      <c r="A2229">
        <v>7820120</v>
      </c>
      <c r="B2229" t="s">
        <v>61</v>
      </c>
      <c r="C2229" t="s">
        <v>96</v>
      </c>
      <c r="D2229" t="s">
        <v>710</v>
      </c>
      <c r="E2229" t="s">
        <v>991</v>
      </c>
      <c r="F2229" s="6">
        <v>4.628558204119417E-4</v>
      </c>
      <c r="G2229" t="s">
        <v>785</v>
      </c>
      <c r="H2229" t="s">
        <v>173</v>
      </c>
      <c r="I2229">
        <v>63.704999999999998</v>
      </c>
      <c r="J2229" s="1">
        <v>-2.5018662214279175E-2</v>
      </c>
      <c r="K2229" s="1">
        <v>2.3003934274473503E-2</v>
      </c>
      <c r="L2229" s="1">
        <v>3.5547327007637124E-2</v>
      </c>
      <c r="M2229" s="1">
        <v>2.9483916113371651E-2</v>
      </c>
      <c r="N2229" s="1">
        <v>-1.1580033424799433E-5</v>
      </c>
    </row>
    <row r="2230" spans="1:14" x14ac:dyDescent="0.35">
      <c r="A2230">
        <v>7820120</v>
      </c>
      <c r="B2230" t="s">
        <v>61</v>
      </c>
      <c r="C2230" t="s">
        <v>96</v>
      </c>
      <c r="D2230" t="s">
        <v>710</v>
      </c>
      <c r="E2230" t="s">
        <v>992</v>
      </c>
      <c r="F2230" s="6">
        <v>9.2571164082388339E-4</v>
      </c>
      <c r="G2230" t="s">
        <v>993</v>
      </c>
      <c r="H2230" t="s">
        <v>257</v>
      </c>
      <c r="I2230">
        <v>91.615000000000009</v>
      </c>
      <c r="J2230" s="1">
        <v>-5.2652180194854736E-2</v>
      </c>
      <c r="K2230" s="1">
        <v>8.9146031011339971E-2</v>
      </c>
      <c r="L2230" s="1">
        <v>8.5258042119879654E-2</v>
      </c>
      <c r="M2230" s="1">
        <v>8.4795184886943847E-2</v>
      </c>
      <c r="N2230" s="1">
        <v>-4.8740736121133752E-5</v>
      </c>
    </row>
    <row r="2231" spans="1:14" x14ac:dyDescent="0.35">
      <c r="A2231">
        <v>7820120</v>
      </c>
      <c r="B2231" t="s">
        <v>61</v>
      </c>
      <c r="C2231" t="s">
        <v>96</v>
      </c>
      <c r="D2231" t="s">
        <v>710</v>
      </c>
      <c r="E2231" t="s">
        <v>2035</v>
      </c>
      <c r="F2231" s="6">
        <v>6.9428373061791249E-4</v>
      </c>
      <c r="G2231" t="s">
        <v>600</v>
      </c>
      <c r="H2231" t="s">
        <v>206</v>
      </c>
      <c r="I2231">
        <v>96.97</v>
      </c>
      <c r="J2231" s="1">
        <v>0.24671952426433563</v>
      </c>
      <c r="K2231" s="1">
        <v>6.6720666512381385E-2</v>
      </c>
      <c r="L2231" s="1">
        <v>6.9428373061791254E-2</v>
      </c>
      <c r="M2231" s="1">
        <v>6.7276094556268623E-2</v>
      </c>
      <c r="N2231" s="1">
        <v>1.7129335172251953E-4</v>
      </c>
    </row>
    <row r="2232" spans="1:14" x14ac:dyDescent="0.35">
      <c r="A2232">
        <v>7820120</v>
      </c>
      <c r="B2232" t="s">
        <v>61</v>
      </c>
      <c r="C2232" t="s">
        <v>96</v>
      </c>
      <c r="D2232" t="s">
        <v>710</v>
      </c>
      <c r="E2232" t="s">
        <v>994</v>
      </c>
      <c r="F2232" s="6">
        <v>1.1571395510298543E-3</v>
      </c>
      <c r="G2232" t="s">
        <v>224</v>
      </c>
      <c r="H2232" t="s">
        <v>269</v>
      </c>
      <c r="I2232">
        <v>92.405000000000001</v>
      </c>
      <c r="J2232" s="1">
        <v>7.1625828742980957E-2</v>
      </c>
      <c r="K2232" s="1">
        <v>0.11201110853968989</v>
      </c>
      <c r="L2232" s="1">
        <v>0.11131682480907198</v>
      </c>
      <c r="M2232" s="1">
        <v>0.10691969628081337</v>
      </c>
      <c r="N2232" s="1">
        <v>8.2881079313794215E-5</v>
      </c>
    </row>
    <row r="2233" spans="1:14" x14ac:dyDescent="0.35">
      <c r="A2233">
        <v>7820120</v>
      </c>
      <c r="B2233" t="s">
        <v>61</v>
      </c>
      <c r="C2233" t="s">
        <v>96</v>
      </c>
      <c r="D2233" t="s">
        <v>710</v>
      </c>
      <c r="E2233" t="s">
        <v>995</v>
      </c>
      <c r="F2233" s="6">
        <v>2.77713492247165E-3</v>
      </c>
      <c r="G2233" t="s">
        <v>510</v>
      </c>
      <c r="H2233" t="s">
        <v>612</v>
      </c>
      <c r="I2233">
        <v>69.040000000000006</v>
      </c>
      <c r="J2233" s="1">
        <v>-8.8345065712928772E-2</v>
      </c>
      <c r="K2233" s="1">
        <v>0.15690812311964822</v>
      </c>
      <c r="L2233" s="1">
        <v>0.20106456838694747</v>
      </c>
      <c r="M2233" s="1">
        <v>0.19134460039586829</v>
      </c>
      <c r="N2233" s="1">
        <v>-2.4534616721942729E-4</v>
      </c>
    </row>
    <row r="2234" spans="1:14" x14ac:dyDescent="0.35">
      <c r="A2234">
        <v>7820120</v>
      </c>
      <c r="B2234" t="s">
        <v>61</v>
      </c>
      <c r="C2234" t="s">
        <v>96</v>
      </c>
      <c r="D2234" t="s">
        <v>710</v>
      </c>
      <c r="E2234" t="s">
        <v>996</v>
      </c>
      <c r="F2234" s="6">
        <v>2.0828511918537375E-3</v>
      </c>
      <c r="G2234" t="s">
        <v>997</v>
      </c>
      <c r="H2234" t="s">
        <v>998</v>
      </c>
      <c r="I2234">
        <v>72.625</v>
      </c>
      <c r="J2234" s="1">
        <v>-2.9063733294606209E-2</v>
      </c>
      <c r="K2234" s="1">
        <v>0.12163850960425826</v>
      </c>
      <c r="L2234" s="1">
        <v>0.16891923165933809</v>
      </c>
      <c r="M2234" s="1">
        <v>0.15121499335040264</v>
      </c>
      <c r="N2234" s="1">
        <v>-6.0535431532389692E-5</v>
      </c>
    </row>
    <row r="2235" spans="1:14" x14ac:dyDescent="0.35">
      <c r="A2235">
        <v>7820120</v>
      </c>
      <c r="B2235" t="s">
        <v>61</v>
      </c>
      <c r="C2235" t="s">
        <v>96</v>
      </c>
      <c r="D2235" t="s">
        <v>710</v>
      </c>
      <c r="E2235" t="s">
        <v>999</v>
      </c>
      <c r="F2235" s="6">
        <v>2.3142791020597085E-4</v>
      </c>
      <c r="G2235" t="s">
        <v>436</v>
      </c>
      <c r="H2235" t="s">
        <v>136</v>
      </c>
      <c r="I2235">
        <v>85.22999999999999</v>
      </c>
      <c r="J2235" s="1">
        <v>-8.5574537515640259E-2</v>
      </c>
      <c r="K2235" s="1">
        <v>1.9069659800972E-2</v>
      </c>
      <c r="L2235" s="1">
        <v>2.0944225873640362E-2</v>
      </c>
      <c r="M2235" s="1">
        <v>1.9740801446831248E-2</v>
      </c>
      <c r="N2235" s="1">
        <v>-1.9804336384087078E-5</v>
      </c>
    </row>
    <row r="2236" spans="1:14" x14ac:dyDescent="0.35">
      <c r="A2236">
        <v>7820120</v>
      </c>
      <c r="B2236" t="s">
        <v>61</v>
      </c>
      <c r="C2236" t="s">
        <v>96</v>
      </c>
      <c r="D2236" t="s">
        <v>710</v>
      </c>
      <c r="E2236" t="s">
        <v>1000</v>
      </c>
      <c r="F2236" s="6">
        <v>1.388567461235825E-3</v>
      </c>
      <c r="G2236" t="s">
        <v>463</v>
      </c>
      <c r="H2236" t="s">
        <v>898</v>
      </c>
      <c r="I2236">
        <v>69.105000000000004</v>
      </c>
      <c r="J2236" s="1">
        <v>-7.7161312103271484E-2</v>
      </c>
      <c r="K2236" s="1">
        <v>7.900948854431844E-2</v>
      </c>
      <c r="L2236" s="1">
        <v>0.11080768340661883</v>
      </c>
      <c r="M2236" s="1">
        <v>9.5950009452609702E-2</v>
      </c>
      <c r="N2236" s="1">
        <v>-1.0714368725286482E-4</v>
      </c>
    </row>
    <row r="2237" spans="1:14" x14ac:dyDescent="0.35">
      <c r="A2237">
        <v>7820120</v>
      </c>
      <c r="B2237" t="s">
        <v>61</v>
      </c>
      <c r="C2237" t="s">
        <v>96</v>
      </c>
      <c r="D2237" t="s">
        <v>710</v>
      </c>
      <c r="E2237" t="s">
        <v>2036</v>
      </c>
      <c r="F2237" s="6">
        <v>2.0828511918537375E-3</v>
      </c>
      <c r="G2237" t="s">
        <v>1192</v>
      </c>
      <c r="H2237" t="s">
        <v>718</v>
      </c>
      <c r="I2237">
        <v>73.14</v>
      </c>
      <c r="J2237" s="1">
        <v>6.8814791738986969E-3</v>
      </c>
      <c r="K2237" s="1">
        <v>0.15454755843554732</v>
      </c>
      <c r="L2237" s="1">
        <v>0.1753760703540847</v>
      </c>
      <c r="M2237" s="1">
        <v>0.15267299871923634</v>
      </c>
      <c r="N2237" s="1">
        <v>1.4333097099071574E-5</v>
      </c>
    </row>
    <row r="2238" spans="1:14" x14ac:dyDescent="0.35">
      <c r="A2238">
        <v>7820120</v>
      </c>
      <c r="B2238" t="s">
        <v>61</v>
      </c>
      <c r="C2238" t="s">
        <v>96</v>
      </c>
      <c r="D2238" t="s">
        <v>710</v>
      </c>
      <c r="E2238" t="s">
        <v>1001</v>
      </c>
      <c r="F2238" s="6">
        <v>6.9428373061791249E-4</v>
      </c>
      <c r="G2238" t="s">
        <v>1002</v>
      </c>
      <c r="H2238" t="s">
        <v>884</v>
      </c>
      <c r="I2238">
        <v>62.814999999999998</v>
      </c>
      <c r="J2238" s="1">
        <v>-6.4321570098400116E-2</v>
      </c>
      <c r="K2238" s="1">
        <v>3.9713029391344599E-2</v>
      </c>
      <c r="L2238" s="1">
        <v>5.6653552418421654E-2</v>
      </c>
      <c r="M2238" s="1">
        <v>4.3670447715259596E-2</v>
      </c>
      <c r="N2238" s="1">
        <v>-4.4657419647118802E-5</v>
      </c>
    </row>
    <row r="2239" spans="1:14" x14ac:dyDescent="0.35">
      <c r="A2239">
        <v>7820120</v>
      </c>
      <c r="B2239" t="s">
        <v>61</v>
      </c>
      <c r="C2239" t="s">
        <v>96</v>
      </c>
      <c r="D2239" t="s">
        <v>710</v>
      </c>
      <c r="E2239" t="s">
        <v>1003</v>
      </c>
      <c r="F2239" s="6">
        <v>6.9428373061791249E-4</v>
      </c>
      <c r="G2239" t="s">
        <v>918</v>
      </c>
      <c r="H2239" t="s">
        <v>1004</v>
      </c>
      <c r="I2239">
        <v>92.685000000000002</v>
      </c>
      <c r="J2239" s="1">
        <v>4.7386225312948227E-2</v>
      </c>
      <c r="K2239" s="1">
        <v>6.7345521869937516E-2</v>
      </c>
      <c r="L2239" s="1">
        <v>6.4846100439713034E-2</v>
      </c>
      <c r="M2239" s="1">
        <v>6.4360099709494689E-2</v>
      </c>
      <c r="N2239" s="1">
        <v>3.2899485290174654E-5</v>
      </c>
    </row>
    <row r="2240" spans="1:14" x14ac:dyDescent="0.35">
      <c r="A2240">
        <v>7820120</v>
      </c>
      <c r="B2240" t="s">
        <v>61</v>
      </c>
      <c r="C2240" t="s">
        <v>96</v>
      </c>
      <c r="D2240" t="s">
        <v>710</v>
      </c>
      <c r="E2240" t="s">
        <v>1005</v>
      </c>
      <c r="F2240" s="6">
        <v>9.2571164082388339E-4</v>
      </c>
      <c r="G2240" t="s">
        <v>517</v>
      </c>
      <c r="H2240" t="s">
        <v>670</v>
      </c>
      <c r="I2240">
        <v>75.195000000000007</v>
      </c>
      <c r="J2240" s="1">
        <v>-4.9414351582527161E-2</v>
      </c>
      <c r="K2240" s="1">
        <v>6.1559824114788247E-2</v>
      </c>
      <c r="L2240" s="1">
        <v>7.7482064336959047E-2</v>
      </c>
      <c r="M2240" s="1">
        <v>6.9520942813349779E-2</v>
      </c>
      <c r="N2240" s="1">
        <v>-4.5743440483709477E-5</v>
      </c>
    </row>
    <row r="2241" spans="1:14" x14ac:dyDescent="0.35">
      <c r="A2241">
        <v>7820120</v>
      </c>
      <c r="B2241" t="s">
        <v>61</v>
      </c>
      <c r="C2241" t="s">
        <v>96</v>
      </c>
      <c r="D2241" t="s">
        <v>710</v>
      </c>
      <c r="E2241" t="s">
        <v>2037</v>
      </c>
      <c r="F2241" s="6">
        <v>6.9428373061791249E-4</v>
      </c>
      <c r="G2241" t="s">
        <v>2007</v>
      </c>
      <c r="H2241" t="s">
        <v>924</v>
      </c>
      <c r="I2241">
        <v>96.424999999999997</v>
      </c>
      <c r="J2241" s="1">
        <v>9.6254497766494751E-2</v>
      </c>
      <c r="K2241" s="1">
        <v>6.6373524647072427E-2</v>
      </c>
      <c r="L2241" s="1">
        <v>6.8248090719740792E-2</v>
      </c>
      <c r="M2241" s="1">
        <v>6.6928952690959664E-2</v>
      </c>
      <c r="N2241" s="1">
        <v>6.6827931798075496E-5</v>
      </c>
    </row>
    <row r="2242" spans="1:14" x14ac:dyDescent="0.35">
      <c r="A2242">
        <v>7820120</v>
      </c>
      <c r="B2242" t="s">
        <v>61</v>
      </c>
      <c r="C2242" t="s">
        <v>96</v>
      </c>
      <c r="D2242" t="s">
        <v>710</v>
      </c>
      <c r="E2242" t="s">
        <v>1793</v>
      </c>
      <c r="F2242" s="6">
        <v>2.3142791020597085E-4</v>
      </c>
      <c r="G2242" t="s">
        <v>1794</v>
      </c>
      <c r="H2242" t="s">
        <v>170</v>
      </c>
      <c r="I2242">
        <v>85.214999999999989</v>
      </c>
      <c r="J2242" s="1">
        <v>3.5971641540527344E-2</v>
      </c>
      <c r="K2242" s="1">
        <v>2.0921083082619765E-2</v>
      </c>
      <c r="L2242" s="1">
        <v>2.1592224022217079E-2</v>
      </c>
      <c r="M2242" s="1">
        <v>1.9694514805397152E-2</v>
      </c>
      <c r="N2242" s="1">
        <v>8.3248418284025329E-6</v>
      </c>
    </row>
    <row r="2243" spans="1:14" x14ac:dyDescent="0.35">
      <c r="A2243">
        <v>7820120</v>
      </c>
      <c r="B2243" t="s">
        <v>61</v>
      </c>
      <c r="C2243" t="s">
        <v>96</v>
      </c>
      <c r="D2243" t="s">
        <v>710</v>
      </c>
      <c r="E2243" t="s">
        <v>1006</v>
      </c>
      <c r="F2243" s="6">
        <v>2.3142791020597085E-4</v>
      </c>
      <c r="G2243" t="s">
        <v>1007</v>
      </c>
      <c r="H2243" t="s">
        <v>1008</v>
      </c>
      <c r="I2243">
        <v>74.449999999999989</v>
      </c>
      <c r="J2243" s="1">
        <v>-1.9234208390116692E-2</v>
      </c>
      <c r="K2243" s="1">
        <v>1.2797963434390188E-2</v>
      </c>
      <c r="L2243" s="1">
        <v>1.9092802591992596E-2</v>
      </c>
      <c r="M2243" s="1">
        <v>1.7241379310344827E-2</v>
      </c>
      <c r="N2243" s="1">
        <v>-4.4513326521908572E-6</v>
      </c>
    </row>
    <row r="2244" spans="1:14" x14ac:dyDescent="0.35">
      <c r="A2244">
        <v>7820120</v>
      </c>
      <c r="B2244" t="s">
        <v>61</v>
      </c>
      <c r="C2244" t="s">
        <v>96</v>
      </c>
      <c r="D2244" t="s">
        <v>710</v>
      </c>
      <c r="E2244" t="s">
        <v>2767</v>
      </c>
      <c r="F2244" s="6">
        <v>6.9428373061791249E-4</v>
      </c>
      <c r="G2244" t="s">
        <v>488</v>
      </c>
      <c r="H2244" t="s">
        <v>417</v>
      </c>
      <c r="I2244">
        <v>83.435000000000002</v>
      </c>
      <c r="J2244" s="1">
        <v>1.8129535019397736E-2</v>
      </c>
      <c r="K2244" s="1">
        <v>6.1930108771117799E-2</v>
      </c>
      <c r="L2244" s="1">
        <v>6.2554964128673909E-2</v>
      </c>
      <c r="M2244" s="1">
        <v>5.7903264192926802E-2</v>
      </c>
      <c r="N2244" s="1">
        <v>1.2587041207635548E-5</v>
      </c>
    </row>
    <row r="2245" spans="1:14" x14ac:dyDescent="0.35">
      <c r="A2245">
        <v>7820120</v>
      </c>
      <c r="B2245" t="s">
        <v>61</v>
      </c>
      <c r="C2245" t="s">
        <v>96</v>
      </c>
      <c r="D2245" t="s">
        <v>710</v>
      </c>
      <c r="E2245" t="s">
        <v>2038</v>
      </c>
      <c r="F2245" s="6">
        <v>4.628558204119417E-4</v>
      </c>
      <c r="G2245" t="s">
        <v>661</v>
      </c>
      <c r="H2245" t="s">
        <v>1922</v>
      </c>
      <c r="I2245">
        <v>93.774999999999991</v>
      </c>
      <c r="J2245" s="1">
        <v>-2.1310376469045877E-3</v>
      </c>
      <c r="K2245" s="1">
        <v>4.4758157833834765E-2</v>
      </c>
      <c r="L2245" s="1">
        <v>4.1240453598703999E-2</v>
      </c>
      <c r="M2245" s="1">
        <v>4.3415877367163999E-2</v>
      </c>
      <c r="N2245" s="1">
        <v>-9.8636317838675677E-7</v>
      </c>
    </row>
    <row r="2246" spans="1:14" x14ac:dyDescent="0.35">
      <c r="A2246">
        <v>7820120</v>
      </c>
      <c r="B2246" t="s">
        <v>61</v>
      </c>
      <c r="C2246" t="s">
        <v>96</v>
      </c>
      <c r="D2246" t="s">
        <v>710</v>
      </c>
      <c r="E2246" t="s">
        <v>1009</v>
      </c>
      <c r="F2246" s="6">
        <v>2.3142791020597085E-4</v>
      </c>
      <c r="G2246" t="s">
        <v>866</v>
      </c>
      <c r="H2246" t="s">
        <v>1010</v>
      </c>
      <c r="I2246">
        <v>71.114999999999995</v>
      </c>
      <c r="J2246" s="1">
        <v>-6.6769085824489594E-2</v>
      </c>
      <c r="K2246" s="1">
        <v>1.0391113168248091E-2</v>
      </c>
      <c r="L2246" s="1">
        <v>1.8305947697292293E-2</v>
      </c>
      <c r="M2246" s="1">
        <v>1.6477666500403193E-2</v>
      </c>
      <c r="N2246" s="1">
        <v>-1.5452229998724737E-5</v>
      </c>
    </row>
    <row r="2247" spans="1:14" x14ac:dyDescent="0.35">
      <c r="A2247">
        <v>7820120</v>
      </c>
      <c r="B2247" t="s">
        <v>61</v>
      </c>
      <c r="C2247" t="s">
        <v>96</v>
      </c>
      <c r="D2247" t="s">
        <v>710</v>
      </c>
      <c r="E2247" t="s">
        <v>1011</v>
      </c>
      <c r="F2247" s="6">
        <v>4.628558204119417E-4</v>
      </c>
      <c r="G2247" t="s">
        <v>567</v>
      </c>
      <c r="H2247" t="s">
        <v>1012</v>
      </c>
      <c r="I2247">
        <v>78.289999999999992</v>
      </c>
      <c r="J2247" s="1">
        <v>2.6161311194300652E-2</v>
      </c>
      <c r="K2247" s="1">
        <v>3.7630178199490862E-2</v>
      </c>
      <c r="L2247" s="1">
        <v>4.0916454524415648E-2</v>
      </c>
      <c r="M2247" s="1">
        <v>3.6241612150778903E-2</v>
      </c>
      <c r="N2247" s="1">
        <v>1.2108915155890142E-5</v>
      </c>
    </row>
    <row r="2248" spans="1:14" x14ac:dyDescent="0.35">
      <c r="A2248">
        <v>7820120</v>
      </c>
      <c r="B2248" t="s">
        <v>61</v>
      </c>
      <c r="C2248" t="s">
        <v>96</v>
      </c>
      <c r="D2248" t="s">
        <v>710</v>
      </c>
      <c r="E2248" t="s">
        <v>2039</v>
      </c>
      <c r="F2248" s="6">
        <v>2.3142791020597085E-4</v>
      </c>
      <c r="G2248" t="s">
        <v>1924</v>
      </c>
      <c r="H2248" t="s">
        <v>901</v>
      </c>
      <c r="I2248">
        <v>90.52</v>
      </c>
      <c r="J2248" s="1">
        <v>1.0424751788377762E-2</v>
      </c>
      <c r="K2248" s="1">
        <v>2.2818791946308724E-2</v>
      </c>
      <c r="L2248" s="1">
        <v>2.0967368664660958E-2</v>
      </c>
      <c r="M2248" s="1">
        <v>2.0944225873640362E-2</v>
      </c>
      <c r="N2248" s="1">
        <v>2.4125785208002225E-6</v>
      </c>
    </row>
    <row r="2249" spans="1:14" x14ac:dyDescent="0.35">
      <c r="A2249">
        <v>7820120</v>
      </c>
      <c r="B2249" t="s">
        <v>61</v>
      </c>
      <c r="C2249" t="s">
        <v>96</v>
      </c>
      <c r="D2249" t="s">
        <v>710</v>
      </c>
      <c r="E2249" t="s">
        <v>1013</v>
      </c>
      <c r="F2249" s="6">
        <v>1.388567461235825E-3</v>
      </c>
      <c r="G2249" t="s">
        <v>384</v>
      </c>
      <c r="H2249" t="s">
        <v>605</v>
      </c>
      <c r="I2249">
        <v>81.919999999999987</v>
      </c>
      <c r="J2249" s="1">
        <v>-1.2915797531604767E-2</v>
      </c>
      <c r="K2249" s="1">
        <v>0.10275399213145105</v>
      </c>
      <c r="L2249" s="1">
        <v>0.12247165008099976</v>
      </c>
      <c r="M2249" s="1">
        <v>0.11386253182133765</v>
      </c>
      <c r="N2249" s="1">
        <v>-1.7934456188296365E-5</v>
      </c>
    </row>
    <row r="2250" spans="1:14" x14ac:dyDescent="0.35">
      <c r="A2250">
        <v>7820120</v>
      </c>
      <c r="B2250" t="s">
        <v>61</v>
      </c>
      <c r="C2250" t="s">
        <v>96</v>
      </c>
      <c r="D2250" t="s">
        <v>710</v>
      </c>
      <c r="E2250" t="s">
        <v>1014</v>
      </c>
      <c r="F2250" s="6">
        <v>4.628558204119417E-4</v>
      </c>
      <c r="G2250" t="s">
        <v>449</v>
      </c>
      <c r="H2250" t="s">
        <v>461</v>
      </c>
      <c r="I2250">
        <v>74.284999999999997</v>
      </c>
      <c r="J2250" s="1">
        <v>-4.2759690433740616E-2</v>
      </c>
      <c r="K2250" s="1">
        <v>3.3834760472112937E-2</v>
      </c>
      <c r="L2250" s="1">
        <v>3.8370747512149972E-2</v>
      </c>
      <c r="M2250" s="1">
        <v>3.4343900462042207E-2</v>
      </c>
      <c r="N2250" s="1">
        <v>-1.9791571596269669E-5</v>
      </c>
    </row>
    <row r="2251" spans="1:14" x14ac:dyDescent="0.35">
      <c r="A2251">
        <v>7820120</v>
      </c>
      <c r="B2251" t="s">
        <v>61</v>
      </c>
      <c r="C2251" t="s">
        <v>96</v>
      </c>
      <c r="D2251" t="s">
        <v>710</v>
      </c>
      <c r="E2251" t="s">
        <v>1015</v>
      </c>
      <c r="F2251" s="6">
        <v>2.3142791020597085E-4</v>
      </c>
      <c r="G2251" t="s">
        <v>490</v>
      </c>
      <c r="H2251" t="s">
        <v>707</v>
      </c>
      <c r="I2251">
        <v>65.55</v>
      </c>
      <c r="J2251" s="1">
        <v>-4.5204643160104752E-2</v>
      </c>
      <c r="K2251" s="1">
        <v>1.0946540152742421E-2</v>
      </c>
      <c r="L2251" s="1">
        <v>1.8537375607498265E-2</v>
      </c>
      <c r="M2251" s="1">
        <v>1.5158528118491091E-2</v>
      </c>
      <c r="N2251" s="1">
        <v>-1.0461616098149677E-5</v>
      </c>
    </row>
    <row r="2252" spans="1:14" x14ac:dyDescent="0.35">
      <c r="A2252">
        <v>7820120</v>
      </c>
      <c r="B2252" t="s">
        <v>61</v>
      </c>
      <c r="C2252" t="s">
        <v>96</v>
      </c>
      <c r="D2252" t="s">
        <v>710</v>
      </c>
      <c r="E2252" t="s">
        <v>1016</v>
      </c>
      <c r="F2252" s="6">
        <v>1.1571395510298543E-3</v>
      </c>
      <c r="G2252" t="s">
        <v>1017</v>
      </c>
      <c r="H2252" t="s">
        <v>1018</v>
      </c>
      <c r="I2252">
        <v>95.28</v>
      </c>
      <c r="J2252" s="1">
        <v>0.10019823163747787</v>
      </c>
      <c r="K2252" s="1">
        <v>0.1136311039111317</v>
      </c>
      <c r="L2252" s="1">
        <v>0.11420967368664663</v>
      </c>
      <c r="M2252" s="1">
        <v>0.11039111493390293</v>
      </c>
      <c r="N2252" s="1">
        <v>1.1594333677097649E-4</v>
      </c>
    </row>
    <row r="2253" spans="1:14" x14ac:dyDescent="0.35">
      <c r="A2253">
        <v>7820120</v>
      </c>
      <c r="B2253" t="s">
        <v>61</v>
      </c>
      <c r="C2253" t="s">
        <v>96</v>
      </c>
      <c r="D2253" t="s">
        <v>710</v>
      </c>
      <c r="E2253" t="s">
        <v>1875</v>
      </c>
      <c r="F2253" s="6">
        <v>4.628558204119417E-4</v>
      </c>
      <c r="G2253" t="s">
        <v>898</v>
      </c>
      <c r="H2253" t="s">
        <v>513</v>
      </c>
      <c r="I2253">
        <v>87.11999999999999</v>
      </c>
      <c r="J2253" s="1">
        <v>4.0637340396642685E-2</v>
      </c>
      <c r="K2253" s="1">
        <v>3.6935894468872944E-2</v>
      </c>
      <c r="L2253" s="1">
        <v>4.0546169868086089E-2</v>
      </c>
      <c r="M2253" s="1">
        <v>4.0314741251618186E-2</v>
      </c>
      <c r="N2253" s="1">
        <v>1.880922952864739E-5</v>
      </c>
    </row>
    <row r="2254" spans="1:14" x14ac:dyDescent="0.35">
      <c r="A2254">
        <v>7820120</v>
      </c>
      <c r="B2254" t="s">
        <v>61</v>
      </c>
      <c r="C2254" t="s">
        <v>96</v>
      </c>
      <c r="D2254" t="s">
        <v>710</v>
      </c>
      <c r="E2254" t="s">
        <v>1019</v>
      </c>
      <c r="F2254" s="6">
        <v>4.628558204119417E-4</v>
      </c>
      <c r="G2254" t="s">
        <v>729</v>
      </c>
      <c r="H2254" t="s">
        <v>205</v>
      </c>
      <c r="I2254">
        <v>73.509999999999991</v>
      </c>
      <c r="J2254" s="1">
        <v>-5.8120861649513245E-2</v>
      </c>
      <c r="K2254" s="1">
        <v>2.5919925943068734E-2</v>
      </c>
      <c r="L2254" s="1">
        <v>3.5871326081925482E-2</v>
      </c>
      <c r="M2254" s="1">
        <v>3.3973617924498455E-2</v>
      </c>
      <c r="N2254" s="1">
        <v>-2.6901579101834413E-5</v>
      </c>
    </row>
    <row r="2255" spans="1:14" x14ac:dyDescent="0.35">
      <c r="A2255">
        <v>7820120</v>
      </c>
      <c r="B2255" t="s">
        <v>61</v>
      </c>
      <c r="C2255" t="s">
        <v>96</v>
      </c>
      <c r="D2255" t="s">
        <v>710</v>
      </c>
      <c r="E2255" t="s">
        <v>1020</v>
      </c>
      <c r="F2255" s="6">
        <v>2.3142791020597085E-4</v>
      </c>
      <c r="G2255" t="s">
        <v>826</v>
      </c>
      <c r="H2255" t="s">
        <v>597</v>
      </c>
      <c r="I2255">
        <v>73.23</v>
      </c>
      <c r="J2255" s="1">
        <v>-0.13505274057388306</v>
      </c>
      <c r="K2255" s="1">
        <v>1.4811386253182134E-2</v>
      </c>
      <c r="L2255" s="1">
        <v>1.6223096505438555E-2</v>
      </c>
      <c r="M2255" s="1">
        <v>1.6940522320815134E-2</v>
      </c>
      <c r="N2255" s="1">
        <v>-3.1254973518602885E-5</v>
      </c>
    </row>
    <row r="2256" spans="1:14" x14ac:dyDescent="0.35">
      <c r="A2256">
        <v>7820120</v>
      </c>
      <c r="B2256" t="s">
        <v>61</v>
      </c>
      <c r="C2256" t="s">
        <v>96</v>
      </c>
      <c r="D2256" t="s">
        <v>710</v>
      </c>
      <c r="E2256" t="s">
        <v>1021</v>
      </c>
      <c r="F2256" s="6">
        <v>2.3142791020597085E-4</v>
      </c>
      <c r="G2256" t="s">
        <v>356</v>
      </c>
      <c r="H2256" t="s">
        <v>897</v>
      </c>
      <c r="I2256">
        <v>70.834999999999994</v>
      </c>
      <c r="J2256" s="1">
        <v>-7.7601924538612366E-2</v>
      </c>
      <c r="K2256" s="1">
        <v>1.7079379773200648E-2</v>
      </c>
      <c r="L2256" s="1">
        <v>1.7495950011571396E-2</v>
      </c>
      <c r="M2256" s="1">
        <v>1.6385096748844669E-2</v>
      </c>
      <c r="N2256" s="1">
        <v>-1.7959251223932508E-5</v>
      </c>
    </row>
    <row r="2257" spans="1:14" x14ac:dyDescent="0.35">
      <c r="A2257">
        <v>7820120</v>
      </c>
      <c r="B2257" t="s">
        <v>61</v>
      </c>
      <c r="C2257" t="s">
        <v>96</v>
      </c>
      <c r="D2257" t="s">
        <v>710</v>
      </c>
      <c r="E2257" t="s">
        <v>2768</v>
      </c>
      <c r="F2257" s="6">
        <v>2.3142791020597086E-3</v>
      </c>
      <c r="G2257" t="s">
        <v>2769</v>
      </c>
      <c r="H2257" t="s">
        <v>884</v>
      </c>
      <c r="I2257">
        <v>56.099999999999994</v>
      </c>
      <c r="J2257" s="1">
        <v>-1.6680553555488586E-2</v>
      </c>
      <c r="K2257" s="1">
        <v>9.5348299004859999E-2</v>
      </c>
      <c r="L2257" s="1">
        <v>0.18884517472807222</v>
      </c>
      <c r="M2257" s="1">
        <v>0.13006248730141046</v>
      </c>
      <c r="N2257" s="1">
        <v>-3.8603456504255007E-5</v>
      </c>
    </row>
    <row r="2258" spans="1:14" x14ac:dyDescent="0.35">
      <c r="A2258">
        <v>7820120</v>
      </c>
      <c r="B2258" t="s">
        <v>61</v>
      </c>
      <c r="C2258" t="s">
        <v>96</v>
      </c>
      <c r="D2258" t="s">
        <v>710</v>
      </c>
      <c r="E2258" t="s">
        <v>1022</v>
      </c>
      <c r="F2258" s="6">
        <v>1.6199953714417959E-3</v>
      </c>
      <c r="G2258" t="s">
        <v>802</v>
      </c>
      <c r="H2258" t="s">
        <v>213</v>
      </c>
      <c r="I2258">
        <v>78.274999999999991</v>
      </c>
      <c r="J2258" s="1">
        <v>5.8505229651927948E-2</v>
      </c>
      <c r="K2258" s="1">
        <v>9.6389724600786861E-2</v>
      </c>
      <c r="L2258" s="1">
        <v>0.14093959731543623</v>
      </c>
      <c r="M2258" s="1">
        <v>0.12700763959295355</v>
      </c>
      <c r="N2258" s="1">
        <v>9.4778201241262593E-5</v>
      </c>
    </row>
    <row r="2259" spans="1:14" x14ac:dyDescent="0.35">
      <c r="A2259">
        <v>7820120</v>
      </c>
      <c r="B2259" t="s">
        <v>61</v>
      </c>
      <c r="C2259" t="s">
        <v>96</v>
      </c>
      <c r="D2259" t="s">
        <v>710</v>
      </c>
      <c r="E2259" t="s">
        <v>2770</v>
      </c>
      <c r="F2259" s="6">
        <v>1.388567461235825E-3</v>
      </c>
      <c r="G2259" t="s">
        <v>401</v>
      </c>
      <c r="H2259" t="s">
        <v>684</v>
      </c>
      <c r="I2259">
        <v>79.300000000000011</v>
      </c>
      <c r="J2259" s="1">
        <v>-9.5479913055896759E-2</v>
      </c>
      <c r="K2259" s="1">
        <v>9.9143716732237916E-2</v>
      </c>
      <c r="L2259" s="1">
        <v>0.10330941911594539</v>
      </c>
      <c r="M2259" s="1">
        <v>0.11011340391357252</v>
      </c>
      <c r="N2259" s="1">
        <v>-1.3258030047104386E-4</v>
      </c>
    </row>
    <row r="2260" spans="1:14" x14ac:dyDescent="0.35">
      <c r="A2260">
        <v>7820120</v>
      </c>
      <c r="B2260" t="s">
        <v>61</v>
      </c>
      <c r="C2260" t="s">
        <v>96</v>
      </c>
      <c r="D2260" t="s">
        <v>710</v>
      </c>
      <c r="E2260" t="s">
        <v>1023</v>
      </c>
      <c r="F2260" s="6">
        <v>2.77713492247165E-3</v>
      </c>
      <c r="G2260" t="s">
        <v>1024</v>
      </c>
      <c r="H2260" t="s">
        <v>721</v>
      </c>
      <c r="I2260">
        <v>66.03</v>
      </c>
      <c r="J2260" s="1">
        <v>-2.1903024986386299E-2</v>
      </c>
      <c r="K2260" s="1">
        <v>0.1460772969220088</v>
      </c>
      <c r="L2260" s="1">
        <v>0.22494792872020364</v>
      </c>
      <c r="M2260" s="1">
        <v>0.18356861413780445</v>
      </c>
      <c r="N2260" s="1">
        <v>-6.0827655597462527E-5</v>
      </c>
    </row>
    <row r="2261" spans="1:14" x14ac:dyDescent="0.35">
      <c r="A2261">
        <v>7820120</v>
      </c>
      <c r="B2261" t="s">
        <v>61</v>
      </c>
      <c r="C2261" t="s">
        <v>96</v>
      </c>
      <c r="D2261" t="s">
        <v>710</v>
      </c>
      <c r="E2261" t="s">
        <v>2771</v>
      </c>
      <c r="F2261" s="6">
        <v>4.628558204119417E-4</v>
      </c>
      <c r="G2261" t="s">
        <v>929</v>
      </c>
      <c r="H2261" t="s">
        <v>1012</v>
      </c>
      <c r="I2261">
        <v>77.86</v>
      </c>
      <c r="J2261" s="1">
        <v>-8.3847589790821075E-2</v>
      </c>
      <c r="K2261" s="1">
        <v>3.7861606109696827E-2</v>
      </c>
      <c r="L2261" s="1">
        <v>4.0916454524415648E-2</v>
      </c>
      <c r="M2261" s="1">
        <v>3.601018424057293E-2</v>
      </c>
      <c r="N2261" s="1">
        <v>-3.8809344962194437E-5</v>
      </c>
    </row>
    <row r="2262" spans="1:14" x14ac:dyDescent="0.35">
      <c r="A2262">
        <v>7820120</v>
      </c>
      <c r="B2262" t="s">
        <v>61</v>
      </c>
      <c r="C2262" t="s">
        <v>96</v>
      </c>
      <c r="D2262" t="s">
        <v>710</v>
      </c>
      <c r="E2262" t="s">
        <v>1025</v>
      </c>
      <c r="F2262" s="6">
        <v>4.628558204119417E-4</v>
      </c>
      <c r="G2262" t="s">
        <v>1026</v>
      </c>
      <c r="H2262" t="s">
        <v>312</v>
      </c>
      <c r="I2262">
        <v>81.174999999999997</v>
      </c>
      <c r="J2262" s="1">
        <v>3.7046425044536591E-2</v>
      </c>
      <c r="K2262" s="1">
        <v>3.1289053459847255E-2</v>
      </c>
      <c r="L2262" s="1">
        <v>4.2397593149733855E-2</v>
      </c>
      <c r="M2262" s="1">
        <v>3.75838912049258E-2</v>
      </c>
      <c r="N2262" s="1">
        <v>1.7147153457318488E-5</v>
      </c>
    </row>
    <row r="2263" spans="1:14" x14ac:dyDescent="0.35">
      <c r="A2263">
        <v>7820120</v>
      </c>
      <c r="B2263" t="s">
        <v>61</v>
      </c>
      <c r="C2263" t="s">
        <v>96</v>
      </c>
      <c r="D2263" t="s">
        <v>710</v>
      </c>
      <c r="E2263" t="s">
        <v>1030</v>
      </c>
      <c r="F2263" s="6">
        <v>6.9428373061791249E-4</v>
      </c>
      <c r="G2263" t="s">
        <v>648</v>
      </c>
      <c r="H2263" t="s">
        <v>857</v>
      </c>
      <c r="I2263">
        <v>58.885000000000005</v>
      </c>
      <c r="J2263" s="1">
        <v>-0.10124178975820541</v>
      </c>
      <c r="K2263" s="1">
        <v>3.3117333950474427E-2</v>
      </c>
      <c r="L2263" s="1">
        <v>5.2696135153899565E-2</v>
      </c>
      <c r="M2263" s="1">
        <v>4.0893312792787948E-2</v>
      </c>
      <c r="N2263" s="1">
        <v>-7.0290527487761213E-5</v>
      </c>
    </row>
    <row r="2264" spans="1:14" x14ac:dyDescent="0.35">
      <c r="A2264">
        <v>7820120</v>
      </c>
      <c r="B2264" t="s">
        <v>61</v>
      </c>
      <c r="C2264" t="s">
        <v>96</v>
      </c>
      <c r="D2264" t="s">
        <v>710</v>
      </c>
      <c r="E2264" t="s">
        <v>2043</v>
      </c>
      <c r="F2264" s="6">
        <v>4.628558204119417E-4</v>
      </c>
      <c r="G2264" t="s">
        <v>1405</v>
      </c>
      <c r="H2264" t="s">
        <v>605</v>
      </c>
      <c r="I2264">
        <v>88.274999999999991</v>
      </c>
      <c r="J2264" s="1">
        <v>4.5772986486554146E-3</v>
      </c>
      <c r="K2264" s="1">
        <v>3.8417033094191158E-2</v>
      </c>
      <c r="L2264" s="1">
        <v>4.0823883360333262E-2</v>
      </c>
      <c r="M2264" s="1">
        <v>4.0870170354898316E-2</v>
      </c>
      <c r="N2264" s="1">
        <v>2.1186293212938741E-6</v>
      </c>
    </row>
    <row r="2265" spans="1:14" x14ac:dyDescent="0.35">
      <c r="A2265">
        <v>7820120</v>
      </c>
      <c r="B2265" t="s">
        <v>61</v>
      </c>
      <c r="C2265" t="s">
        <v>96</v>
      </c>
      <c r="D2265" t="s">
        <v>710</v>
      </c>
      <c r="E2265" t="s">
        <v>1033</v>
      </c>
      <c r="F2265" s="6">
        <v>1.8514232816477668E-3</v>
      </c>
      <c r="G2265" t="s">
        <v>452</v>
      </c>
      <c r="H2265" t="s">
        <v>155</v>
      </c>
      <c r="I2265">
        <v>64.67</v>
      </c>
      <c r="J2265" s="1">
        <v>6.6089019179344177E-2</v>
      </c>
      <c r="K2265" s="1">
        <v>9.3496875723212219E-2</v>
      </c>
      <c r="L2265" s="1">
        <v>0.16440638741032168</v>
      </c>
      <c r="M2265" s="1">
        <v>0.11997223430087076</v>
      </c>
      <c r="N2265" s="1">
        <v>1.2235874876990359E-4</v>
      </c>
    </row>
    <row r="2266" spans="1:14" x14ac:dyDescent="0.35">
      <c r="A2266">
        <v>7820120</v>
      </c>
      <c r="B2266" t="s">
        <v>61</v>
      </c>
      <c r="C2266" t="s">
        <v>96</v>
      </c>
      <c r="D2266" t="s">
        <v>710</v>
      </c>
      <c r="E2266" t="s">
        <v>1034</v>
      </c>
      <c r="F2266" s="6">
        <v>2.3142791020597086E-3</v>
      </c>
      <c r="G2266" t="s">
        <v>1035</v>
      </c>
      <c r="H2266" t="s">
        <v>576</v>
      </c>
      <c r="I2266">
        <v>77.69</v>
      </c>
      <c r="J2266" s="1">
        <v>3.1275440007448196E-2</v>
      </c>
      <c r="K2266" s="1">
        <v>0.14186530895626012</v>
      </c>
      <c r="L2266" s="1">
        <v>0.20064799814857673</v>
      </c>
      <c r="M2266" s="1">
        <v>0.18005092120286467</v>
      </c>
      <c r="N2266" s="1">
        <v>7.2380097216959494E-5</v>
      </c>
    </row>
    <row r="2267" spans="1:14" x14ac:dyDescent="0.35">
      <c r="A2267">
        <v>7820120</v>
      </c>
      <c r="B2267" t="s">
        <v>61</v>
      </c>
      <c r="C2267" t="s">
        <v>96</v>
      </c>
      <c r="D2267" t="s">
        <v>710</v>
      </c>
      <c r="E2267" t="s">
        <v>1036</v>
      </c>
      <c r="F2267" s="6">
        <v>4.628558204119417E-4</v>
      </c>
      <c r="G2267" t="s">
        <v>144</v>
      </c>
      <c r="H2267" t="s">
        <v>1037</v>
      </c>
      <c r="I2267">
        <v>72.385000000000005</v>
      </c>
      <c r="J2267" s="1">
        <v>-4.4730354100465775E-2</v>
      </c>
      <c r="K2267" s="1">
        <v>3.5593612589678317E-2</v>
      </c>
      <c r="L2267" s="1">
        <v>3.6149039574172641E-2</v>
      </c>
      <c r="M2267" s="1">
        <v>3.351076210408651E-2</v>
      </c>
      <c r="N2267" s="1">
        <v>-2.0703704744487748E-5</v>
      </c>
    </row>
    <row r="2268" spans="1:14" x14ac:dyDescent="0.35">
      <c r="A2268">
        <v>7820120</v>
      </c>
      <c r="B2268" t="s">
        <v>61</v>
      </c>
      <c r="C2268" t="s">
        <v>96</v>
      </c>
      <c r="D2268" t="s">
        <v>710</v>
      </c>
      <c r="E2268" t="s">
        <v>1038</v>
      </c>
      <c r="F2268" s="6">
        <v>4.628558204119417E-4</v>
      </c>
      <c r="G2268" t="s">
        <v>1039</v>
      </c>
      <c r="H2268" t="s">
        <v>308</v>
      </c>
      <c r="I2268">
        <v>68.484999999999999</v>
      </c>
      <c r="J2268" s="1">
        <v>-0.12825074791908264</v>
      </c>
      <c r="K2268" s="1">
        <v>3.4853043277019206E-2</v>
      </c>
      <c r="L2268" s="1">
        <v>3.3233047905577413E-2</v>
      </c>
      <c r="M2268" s="1">
        <v>3.1659338822438744E-2</v>
      </c>
      <c r="N2268" s="1">
        <v>-5.9361605146532117E-5</v>
      </c>
    </row>
    <row r="2269" spans="1:14" x14ac:dyDescent="0.35">
      <c r="A2269">
        <v>7820120</v>
      </c>
      <c r="B2269" t="s">
        <v>61</v>
      </c>
      <c r="C2269" t="s">
        <v>96</v>
      </c>
      <c r="D2269" t="s">
        <v>710</v>
      </c>
      <c r="E2269" t="s">
        <v>1040</v>
      </c>
      <c r="F2269" s="6">
        <v>1.388567461235825E-3</v>
      </c>
      <c r="G2269" t="s">
        <v>616</v>
      </c>
      <c r="H2269" t="s">
        <v>242</v>
      </c>
      <c r="I2269">
        <v>73.47999999999999</v>
      </c>
      <c r="J2269" s="1">
        <v>7.7426552772521973E-2</v>
      </c>
      <c r="K2269" s="1">
        <v>8.2342050451284413E-2</v>
      </c>
      <c r="L2269" s="1">
        <v>0.13149733857903262</v>
      </c>
      <c r="M2269" s="1">
        <v>0.10205970840083313</v>
      </c>
      <c r="N2269" s="1">
        <v>1.0751199181558246E-4</v>
      </c>
    </row>
    <row r="2270" spans="1:14" x14ac:dyDescent="0.35">
      <c r="A2270">
        <v>7820120</v>
      </c>
      <c r="B2270" t="s">
        <v>61</v>
      </c>
      <c r="C2270" t="s">
        <v>96</v>
      </c>
      <c r="D2270" t="s">
        <v>710</v>
      </c>
      <c r="E2270" t="s">
        <v>1041</v>
      </c>
      <c r="F2270" s="6">
        <v>9.2571164082388339E-4</v>
      </c>
      <c r="G2270" t="s">
        <v>167</v>
      </c>
      <c r="H2270" t="s">
        <v>1042</v>
      </c>
      <c r="I2270">
        <v>88.25</v>
      </c>
      <c r="J2270" s="1">
        <v>0.11313934624195099</v>
      </c>
      <c r="K2270" s="1">
        <v>8.2851191853737557E-2</v>
      </c>
      <c r="L2270" s="1">
        <v>8.9886600323999075E-2</v>
      </c>
      <c r="M2270" s="1">
        <v>8.1740340709796633E-2</v>
      </c>
      <c r="N2270" s="1">
        <v>1.0473440985137791E-4</v>
      </c>
    </row>
    <row r="2271" spans="1:14" x14ac:dyDescent="0.35">
      <c r="A2271">
        <v>7820120</v>
      </c>
      <c r="B2271" t="s">
        <v>61</v>
      </c>
      <c r="C2271" t="s">
        <v>96</v>
      </c>
      <c r="D2271" t="s">
        <v>710</v>
      </c>
      <c r="E2271" t="s">
        <v>457</v>
      </c>
      <c r="F2271" s="6">
        <v>4.628558204119417E-4</v>
      </c>
      <c r="G2271" t="s">
        <v>206</v>
      </c>
      <c r="H2271" t="s">
        <v>206</v>
      </c>
      <c r="I2271">
        <v>99.16</v>
      </c>
      <c r="J2271" s="1">
        <v>-0.14243432879447937</v>
      </c>
      <c r="K2271" s="1">
        <v>4.6285582041194172E-2</v>
      </c>
      <c r="L2271" s="1">
        <v>4.6285582041194172E-2</v>
      </c>
      <c r="M2271" s="1">
        <v>4.5915295972340751E-2</v>
      </c>
      <c r="N2271" s="1">
        <v>-6.5926558108993E-5</v>
      </c>
    </row>
    <row r="2272" spans="1:14" x14ac:dyDescent="0.35">
      <c r="A2272">
        <v>7820120</v>
      </c>
      <c r="B2272" t="s">
        <v>61</v>
      </c>
      <c r="C2272" t="s">
        <v>96</v>
      </c>
      <c r="D2272" t="s">
        <v>710</v>
      </c>
      <c r="E2272" t="s">
        <v>2046</v>
      </c>
      <c r="F2272" s="6">
        <v>2.3142791020597085E-4</v>
      </c>
      <c r="G2272" t="s">
        <v>206</v>
      </c>
      <c r="H2272" t="s">
        <v>743</v>
      </c>
      <c r="I2272">
        <v>98.775000000000006</v>
      </c>
      <c r="J2272" s="1">
        <v>7.9711847007274628E-2</v>
      </c>
      <c r="K2272" s="1">
        <v>2.3142791020597086E-2</v>
      </c>
      <c r="L2272" s="1">
        <v>2.2888220319370517E-2</v>
      </c>
      <c r="M2272" s="1">
        <v>2.2865078234611851E-2</v>
      </c>
      <c r="N2272" s="1">
        <v>1.8447546171551638E-5</v>
      </c>
    </row>
    <row r="2273" spans="1:14" x14ac:dyDescent="0.35">
      <c r="A2273">
        <v>7820120</v>
      </c>
      <c r="B2273" t="s">
        <v>61</v>
      </c>
      <c r="C2273" t="s">
        <v>96</v>
      </c>
      <c r="D2273" t="s">
        <v>710</v>
      </c>
      <c r="E2273" t="s">
        <v>2047</v>
      </c>
      <c r="F2273" s="6">
        <v>6.9428373061791249E-4</v>
      </c>
      <c r="G2273" t="s">
        <v>511</v>
      </c>
      <c r="H2273" t="s">
        <v>721</v>
      </c>
      <c r="I2273">
        <v>75.344999999999999</v>
      </c>
      <c r="J2273" s="1">
        <v>-5.026920884847641E-2</v>
      </c>
      <c r="K2273" s="1">
        <v>5.5750983568618372E-2</v>
      </c>
      <c r="L2273" s="1">
        <v>5.623698218005091E-2</v>
      </c>
      <c r="M2273" s="1">
        <v>5.2348994347983499E-2</v>
      </c>
      <c r="N2273" s="1">
        <v>-3.4901093854531179E-5</v>
      </c>
    </row>
    <row r="2274" spans="1:14" x14ac:dyDescent="0.35">
      <c r="A2274">
        <v>7820120</v>
      </c>
      <c r="B2274" t="s">
        <v>61</v>
      </c>
      <c r="C2274" t="s">
        <v>96</v>
      </c>
      <c r="D2274" t="s">
        <v>710</v>
      </c>
      <c r="E2274" t="s">
        <v>1043</v>
      </c>
      <c r="F2274" s="6">
        <v>2.3142791020597085E-4</v>
      </c>
      <c r="G2274" t="s">
        <v>1044</v>
      </c>
      <c r="H2274" t="s">
        <v>1045</v>
      </c>
      <c r="I2274">
        <v>51.589999999999996</v>
      </c>
      <c r="J2274" s="1">
        <v>3.1074514612555504E-2</v>
      </c>
      <c r="K2274" s="1">
        <v>8.3082619763943533E-3</v>
      </c>
      <c r="L2274" s="1">
        <v>1.5413098819717657E-2</v>
      </c>
      <c r="M2274" s="1">
        <v>1.1964823134214176E-2</v>
      </c>
      <c r="N2274" s="1">
        <v>7.191509977448624E-6</v>
      </c>
    </row>
    <row r="2275" spans="1:14" x14ac:dyDescent="0.35">
      <c r="A2275">
        <v>7820120</v>
      </c>
      <c r="B2275" t="s">
        <v>61</v>
      </c>
      <c r="C2275" t="s">
        <v>96</v>
      </c>
      <c r="D2275" t="s">
        <v>710</v>
      </c>
      <c r="E2275" t="s">
        <v>2048</v>
      </c>
      <c r="F2275" s="6">
        <v>9.2571164082388339E-4</v>
      </c>
      <c r="G2275" t="s">
        <v>359</v>
      </c>
      <c r="H2275" t="s">
        <v>973</v>
      </c>
      <c r="I2275">
        <v>88.07</v>
      </c>
      <c r="J2275" s="1">
        <v>0.10340377688407898</v>
      </c>
      <c r="K2275" s="1">
        <v>7.0076371210367971E-2</v>
      </c>
      <c r="L2275" s="1">
        <v>8.9979171488081475E-2</v>
      </c>
      <c r="M2275" s="1">
        <v>8.1555194144060261E-2</v>
      </c>
      <c r="N2275" s="1">
        <v>9.5722079966747501E-5</v>
      </c>
    </row>
    <row r="2276" spans="1:14" x14ac:dyDescent="0.35">
      <c r="A2276">
        <v>7820120</v>
      </c>
      <c r="B2276" t="s">
        <v>61</v>
      </c>
      <c r="C2276" t="s">
        <v>96</v>
      </c>
      <c r="D2276" t="s">
        <v>710</v>
      </c>
      <c r="E2276" t="s">
        <v>1046</v>
      </c>
      <c r="F2276" s="6">
        <v>2.3142791020597086E-3</v>
      </c>
      <c r="G2276" t="s">
        <v>191</v>
      </c>
      <c r="H2276" t="s">
        <v>701</v>
      </c>
      <c r="I2276">
        <v>72.814999999999998</v>
      </c>
      <c r="J2276" s="1">
        <v>5.0126846879720688E-2</v>
      </c>
      <c r="K2276" s="1">
        <v>0.15829669058088408</v>
      </c>
      <c r="L2276" s="1">
        <v>0.20180513769960659</v>
      </c>
      <c r="M2276" s="1">
        <v>0.16847952569256611</v>
      </c>
      <c r="N2276" s="1">
        <v>1.1600751418588449E-4</v>
      </c>
    </row>
    <row r="2277" spans="1:14" x14ac:dyDescent="0.35">
      <c r="A2277">
        <v>7820120</v>
      </c>
      <c r="B2277" t="s">
        <v>61</v>
      </c>
      <c r="C2277" t="s">
        <v>96</v>
      </c>
      <c r="D2277" t="s">
        <v>710</v>
      </c>
      <c r="E2277" t="s">
        <v>2049</v>
      </c>
      <c r="F2277" s="6">
        <v>9.2571164082388339E-4</v>
      </c>
      <c r="G2277" t="s">
        <v>1054</v>
      </c>
      <c r="H2277" t="s">
        <v>846</v>
      </c>
      <c r="I2277">
        <v>70.704999999999998</v>
      </c>
      <c r="J2277" s="1">
        <v>-3.463754802942276E-2</v>
      </c>
      <c r="K2277" s="1">
        <v>5.3968988660032399E-2</v>
      </c>
      <c r="L2277" s="1">
        <v>7.3501504281416344E-2</v>
      </c>
      <c r="M2277" s="1">
        <v>6.5447810181200827E-2</v>
      </c>
      <c r="N2277" s="1">
        <v>-3.2064381420433015E-5</v>
      </c>
    </row>
    <row r="2278" spans="1:14" x14ac:dyDescent="0.35">
      <c r="A2278">
        <v>7820120</v>
      </c>
      <c r="B2278" t="s">
        <v>61</v>
      </c>
      <c r="C2278" t="s">
        <v>96</v>
      </c>
      <c r="D2278" t="s">
        <v>710</v>
      </c>
      <c r="E2278" t="s">
        <v>1048</v>
      </c>
      <c r="F2278" s="6">
        <v>6.9428373061791249E-4</v>
      </c>
      <c r="G2278" t="s">
        <v>143</v>
      </c>
      <c r="H2278" t="s">
        <v>684</v>
      </c>
      <c r="I2278">
        <v>56.480000000000004</v>
      </c>
      <c r="J2278" s="1">
        <v>-9.9741220474243164E-2</v>
      </c>
      <c r="K2278" s="1">
        <v>2.7215922240222172E-2</v>
      </c>
      <c r="L2278" s="1">
        <v>5.1654709557972696E-2</v>
      </c>
      <c r="M2278" s="1">
        <v>3.9227030779912055E-2</v>
      </c>
      <c r="N2278" s="1">
        <v>-6.9248706647241263E-5</v>
      </c>
    </row>
    <row r="2279" spans="1:14" x14ac:dyDescent="0.35">
      <c r="A2279">
        <v>7820120</v>
      </c>
      <c r="B2279" t="s">
        <v>61</v>
      </c>
      <c r="C2279" t="s">
        <v>96</v>
      </c>
      <c r="D2279" t="s">
        <v>710</v>
      </c>
      <c r="E2279" t="s">
        <v>2772</v>
      </c>
      <c r="F2279" s="6">
        <v>2.3142791020597085E-4</v>
      </c>
      <c r="G2279" t="s">
        <v>656</v>
      </c>
      <c r="H2279" t="s">
        <v>1592</v>
      </c>
      <c r="I2279">
        <v>90.125</v>
      </c>
      <c r="J2279" s="1">
        <v>1.4195258729159832E-2</v>
      </c>
      <c r="K2279" s="1">
        <v>2.0828511918537376E-2</v>
      </c>
      <c r="L2279" s="1">
        <v>2.14302244850729E-2</v>
      </c>
      <c r="M2279" s="1">
        <v>2.0851654356427007E-2</v>
      </c>
      <c r="N2279" s="1">
        <v>3.2851790625225253E-6</v>
      </c>
    </row>
    <row r="2280" spans="1:14" x14ac:dyDescent="0.35">
      <c r="A2280">
        <v>7820120</v>
      </c>
      <c r="B2280" t="s">
        <v>61</v>
      </c>
      <c r="C2280" t="s">
        <v>96</v>
      </c>
      <c r="D2280" t="s">
        <v>710</v>
      </c>
      <c r="E2280" t="s">
        <v>2773</v>
      </c>
      <c r="F2280" s="6">
        <v>6.9428373061791249E-4</v>
      </c>
      <c r="G2280" t="s">
        <v>206</v>
      </c>
      <c r="H2280" t="s">
        <v>569</v>
      </c>
      <c r="I2280">
        <v>98.4</v>
      </c>
      <c r="J2280" s="1">
        <v>0.11204588413238525</v>
      </c>
      <c r="K2280" s="1">
        <v>6.9428373061791254E-2</v>
      </c>
      <c r="L2280" s="1">
        <v>6.8317519092802592E-2</v>
      </c>
      <c r="M2280" s="1">
        <v>6.8317520152195485E-2</v>
      </c>
      <c r="N2280" s="1">
        <v>7.7791634435814798E-5</v>
      </c>
    </row>
    <row r="2281" spans="1:14" x14ac:dyDescent="0.35">
      <c r="A2281">
        <v>7820120</v>
      </c>
      <c r="B2281" t="s">
        <v>61</v>
      </c>
      <c r="C2281" t="s">
        <v>96</v>
      </c>
      <c r="D2281" t="s">
        <v>710</v>
      </c>
      <c r="E2281" t="s">
        <v>2774</v>
      </c>
      <c r="F2281" s="6">
        <v>2.3142791020597085E-4</v>
      </c>
      <c r="G2281" t="s">
        <v>384</v>
      </c>
      <c r="H2281" t="s">
        <v>511</v>
      </c>
      <c r="I2281">
        <v>82.625</v>
      </c>
      <c r="J2281" s="1">
        <v>-7.2437301278114319E-2</v>
      </c>
      <c r="K2281" s="1">
        <v>1.7125665355241841E-2</v>
      </c>
      <c r="L2281" s="1">
        <v>1.8583661189539458E-2</v>
      </c>
      <c r="M2281" s="1">
        <v>1.9115945029882224E-2</v>
      </c>
      <c r="N2281" s="1">
        <v>-1.6764013255754297E-5</v>
      </c>
    </row>
    <row r="2282" spans="1:14" x14ac:dyDescent="0.35">
      <c r="A2282">
        <v>7820120</v>
      </c>
      <c r="B2282" t="s">
        <v>61</v>
      </c>
      <c r="C2282" t="s">
        <v>96</v>
      </c>
      <c r="D2282" t="s">
        <v>710</v>
      </c>
      <c r="E2282" t="s">
        <v>2775</v>
      </c>
      <c r="F2282" s="6">
        <v>9.2571164082388339E-4</v>
      </c>
      <c r="G2282" t="s">
        <v>479</v>
      </c>
      <c r="H2282" t="s">
        <v>610</v>
      </c>
      <c r="I2282">
        <v>77.974999999999994</v>
      </c>
      <c r="J2282" s="1">
        <v>-3.0918676406145096E-2</v>
      </c>
      <c r="K2282" s="1">
        <v>7.2853506132839627E-2</v>
      </c>
      <c r="L2282" s="1">
        <v>7.766720666512382E-2</v>
      </c>
      <c r="M2282" s="1">
        <v>7.2205507984262909E-2</v>
      </c>
      <c r="N2282" s="1">
        <v>-2.8621778668035266E-5</v>
      </c>
    </row>
    <row r="2283" spans="1:14" x14ac:dyDescent="0.35">
      <c r="A2283">
        <v>7820120</v>
      </c>
      <c r="B2283" t="s">
        <v>61</v>
      </c>
      <c r="C2283" t="s">
        <v>96</v>
      </c>
      <c r="D2283" t="s">
        <v>710</v>
      </c>
      <c r="E2283" t="s">
        <v>1049</v>
      </c>
      <c r="F2283" s="6">
        <v>1.8514232816477668E-3</v>
      </c>
      <c r="G2283" t="s">
        <v>656</v>
      </c>
      <c r="H2283" t="s">
        <v>718</v>
      </c>
      <c r="I2283">
        <v>85.13</v>
      </c>
      <c r="J2283" s="1">
        <v>2.4910511448979378E-2</v>
      </c>
      <c r="K2283" s="1">
        <v>0.166628095348299</v>
      </c>
      <c r="L2283" s="1">
        <v>0.15588984031474196</v>
      </c>
      <c r="M2283" s="1">
        <v>0.15755611844317721</v>
      </c>
      <c r="N2283" s="1">
        <v>4.6119900854393662E-5</v>
      </c>
    </row>
    <row r="2284" spans="1:14" x14ac:dyDescent="0.35">
      <c r="A2284">
        <v>7820120</v>
      </c>
      <c r="B2284" t="s">
        <v>61</v>
      </c>
      <c r="C2284" t="s">
        <v>96</v>
      </c>
      <c r="D2284" t="s">
        <v>710</v>
      </c>
      <c r="E2284" t="s">
        <v>1050</v>
      </c>
      <c r="F2284" s="6">
        <v>2.3142791020597085E-4</v>
      </c>
      <c r="G2284" t="s">
        <v>1051</v>
      </c>
      <c r="H2284" t="s">
        <v>1052</v>
      </c>
      <c r="I2284">
        <v>84.194999999999993</v>
      </c>
      <c r="J2284" s="1">
        <v>3.4291237592697144E-2</v>
      </c>
      <c r="K2284" s="1">
        <v>1.9601943994445731E-2</v>
      </c>
      <c r="L2284" s="1">
        <v>2.14533672760935E-2</v>
      </c>
      <c r="M2284" s="1">
        <v>1.9486229333080814E-2</v>
      </c>
      <c r="N2284" s="1">
        <v>7.935949454454327E-6</v>
      </c>
    </row>
    <row r="2285" spans="1:14" x14ac:dyDescent="0.35">
      <c r="A2285">
        <v>7820120</v>
      </c>
      <c r="B2285" t="s">
        <v>61</v>
      </c>
      <c r="C2285" t="s">
        <v>96</v>
      </c>
      <c r="D2285" t="s">
        <v>710</v>
      </c>
      <c r="E2285" t="s">
        <v>1053</v>
      </c>
      <c r="F2285" s="6">
        <v>1.6199953714417959E-3</v>
      </c>
      <c r="G2285" t="s">
        <v>1054</v>
      </c>
      <c r="H2285" t="s">
        <v>1055</v>
      </c>
      <c r="I2285">
        <v>78.63</v>
      </c>
      <c r="J2285" s="1">
        <v>1.9778897985816002E-2</v>
      </c>
      <c r="K2285" s="1">
        <v>9.4445730155056695E-2</v>
      </c>
      <c r="L2285" s="1">
        <v>0.14142559592686876</v>
      </c>
      <c r="M2285" s="1">
        <v>0.12749363078863579</v>
      </c>
      <c r="N2285" s="1">
        <v>3.2041723189241382E-5</v>
      </c>
    </row>
    <row r="2286" spans="1:14" x14ac:dyDescent="0.35">
      <c r="A2286">
        <v>7820120</v>
      </c>
      <c r="B2286" t="s">
        <v>61</v>
      </c>
      <c r="C2286" t="s">
        <v>96</v>
      </c>
      <c r="D2286" t="s">
        <v>710</v>
      </c>
      <c r="E2286" t="s">
        <v>2051</v>
      </c>
      <c r="F2286" s="6">
        <v>4.628558204119417E-4</v>
      </c>
      <c r="G2286" t="s">
        <v>701</v>
      </c>
      <c r="H2286" t="s">
        <v>1194</v>
      </c>
      <c r="I2286">
        <v>89.81</v>
      </c>
      <c r="J2286" s="1">
        <v>0.11220528930425644</v>
      </c>
      <c r="K2286" s="1">
        <v>4.0361027539921317E-2</v>
      </c>
      <c r="L2286" s="1">
        <v>4.198102291136311E-2</v>
      </c>
      <c r="M2286" s="1">
        <v>4.1564454085516234E-2</v>
      </c>
      <c r="N2286" s="1">
        <v>5.1934871235480882E-5</v>
      </c>
    </row>
    <row r="2287" spans="1:14" x14ac:dyDescent="0.35">
      <c r="A2287">
        <v>7820120</v>
      </c>
      <c r="B2287" t="s">
        <v>61</v>
      </c>
      <c r="C2287" t="s">
        <v>96</v>
      </c>
      <c r="D2287" t="s">
        <v>1437</v>
      </c>
      <c r="E2287" t="s">
        <v>2776</v>
      </c>
      <c r="F2287" s="6">
        <v>4.628558204119417E-4</v>
      </c>
      <c r="G2287" t="s">
        <v>751</v>
      </c>
      <c r="H2287" t="s">
        <v>868</v>
      </c>
      <c r="I2287">
        <v>65.495000000000005</v>
      </c>
      <c r="J2287" s="1">
        <v>-0.12440706789493561</v>
      </c>
      <c r="K2287" s="1">
        <v>3.2214765100671137E-2</v>
      </c>
      <c r="L2287" s="1">
        <v>3.3649618143948165E-2</v>
      </c>
      <c r="M2287" s="1">
        <v>3.0317056236982182E-2</v>
      </c>
      <c r="N2287" s="1">
        <v>-5.7582535475554555E-5</v>
      </c>
    </row>
    <row r="2288" spans="1:14" x14ac:dyDescent="0.35">
      <c r="A2288">
        <v>7820120</v>
      </c>
      <c r="B2288" t="s">
        <v>61</v>
      </c>
      <c r="C2288" t="s">
        <v>96</v>
      </c>
      <c r="D2288" t="s">
        <v>1437</v>
      </c>
      <c r="E2288" t="s">
        <v>2777</v>
      </c>
      <c r="F2288" s="6">
        <v>2.3142791020597085E-4</v>
      </c>
      <c r="G2288" t="s">
        <v>135</v>
      </c>
      <c r="H2288" t="s">
        <v>188</v>
      </c>
      <c r="I2288">
        <v>58.239999999999995</v>
      </c>
      <c r="J2288" s="1">
        <v>-8.5149146616458893E-2</v>
      </c>
      <c r="K2288" s="1">
        <v>1.1941680166628096E-2</v>
      </c>
      <c r="L2288" s="1">
        <v>1.7264522101365424E-2</v>
      </c>
      <c r="M2288" s="1">
        <v>1.3492246988442617E-2</v>
      </c>
      <c r="N2288" s="1">
        <v>-1.9705889057268894E-5</v>
      </c>
    </row>
    <row r="2289" spans="1:14" x14ac:dyDescent="0.35">
      <c r="A2289">
        <v>7820120</v>
      </c>
      <c r="B2289" t="s">
        <v>61</v>
      </c>
      <c r="C2289" t="s">
        <v>96</v>
      </c>
      <c r="D2289" t="s">
        <v>1437</v>
      </c>
      <c r="E2289" t="s">
        <v>797</v>
      </c>
      <c r="F2289" s="6">
        <v>4.628558204119417E-4</v>
      </c>
      <c r="G2289" t="s">
        <v>1890</v>
      </c>
      <c r="H2289" t="s">
        <v>1434</v>
      </c>
      <c r="I2289">
        <v>84.175000000000011</v>
      </c>
      <c r="J2289" s="1">
        <v>7.2795502841472626E-2</v>
      </c>
      <c r="K2289" s="1">
        <v>3.3742189308030551E-2</v>
      </c>
      <c r="L2289" s="1">
        <v>4.3786160610969682E-2</v>
      </c>
      <c r="M2289" s="1">
        <v>3.8972458666161627E-2</v>
      </c>
      <c r="N2289" s="1">
        <v>3.3693822189989645E-5</v>
      </c>
    </row>
    <row r="2290" spans="1:14" x14ac:dyDescent="0.35">
      <c r="A2290">
        <v>7820120</v>
      </c>
      <c r="B2290" t="s">
        <v>61</v>
      </c>
      <c r="C2290" t="s">
        <v>96</v>
      </c>
      <c r="D2290" t="s">
        <v>1437</v>
      </c>
      <c r="E2290" t="s">
        <v>2053</v>
      </c>
      <c r="F2290" s="6">
        <v>4.628558204119417E-4</v>
      </c>
      <c r="G2290" t="s">
        <v>466</v>
      </c>
      <c r="H2290" t="s">
        <v>1429</v>
      </c>
      <c r="I2290">
        <v>79.484999999999985</v>
      </c>
      <c r="J2290" s="1">
        <v>3.9936558459885418E-4</v>
      </c>
      <c r="K2290" s="1">
        <v>3.2909048831289055E-2</v>
      </c>
      <c r="L2290" s="1">
        <v>4.1518167090951172E-2</v>
      </c>
      <c r="M2290" s="1">
        <v>3.6750752846970103E-2</v>
      </c>
      <c r="N2290" s="1">
        <v>1.8484868530379735E-7</v>
      </c>
    </row>
    <row r="2291" spans="1:14" x14ac:dyDescent="0.35">
      <c r="A2291">
        <v>7820120</v>
      </c>
      <c r="B2291" t="s">
        <v>61</v>
      </c>
      <c r="C2291" t="s">
        <v>96</v>
      </c>
      <c r="D2291" t="s">
        <v>1437</v>
      </c>
      <c r="E2291" t="s">
        <v>2778</v>
      </c>
      <c r="F2291" s="6">
        <v>4.628558204119417E-4</v>
      </c>
      <c r="G2291" t="s">
        <v>727</v>
      </c>
      <c r="H2291" t="s">
        <v>206</v>
      </c>
      <c r="I2291">
        <v>82.99</v>
      </c>
      <c r="J2291" s="1">
        <v>0.20511987805366516</v>
      </c>
      <c r="K2291" s="1">
        <v>3.6241610738255034E-2</v>
      </c>
      <c r="L2291" s="1">
        <v>4.6285582041194172E-2</v>
      </c>
      <c r="M2291" s="1">
        <v>3.8417033094191158E-2</v>
      </c>
      <c r="N2291" s="1">
        <v>9.4940929439326618E-5</v>
      </c>
    </row>
    <row r="2292" spans="1:14" x14ac:dyDescent="0.35">
      <c r="A2292">
        <v>7820120</v>
      </c>
      <c r="B2292" t="s">
        <v>61</v>
      </c>
      <c r="C2292" t="s">
        <v>96</v>
      </c>
      <c r="D2292" t="s">
        <v>1056</v>
      </c>
      <c r="E2292" t="s">
        <v>2055</v>
      </c>
      <c r="F2292" s="6">
        <v>6.9428373061791249E-4</v>
      </c>
      <c r="G2292" t="s">
        <v>303</v>
      </c>
      <c r="H2292" t="s">
        <v>827</v>
      </c>
      <c r="I2292">
        <v>68.930000000000007</v>
      </c>
      <c r="J2292" s="1">
        <v>-9.2776358127593994E-2</v>
      </c>
      <c r="K2292" s="1">
        <v>3.8949317287664889E-2</v>
      </c>
      <c r="L2292" s="1">
        <v>5.1724137931034482E-2</v>
      </c>
      <c r="M2292" s="1">
        <v>4.7836150098967072E-2</v>
      </c>
      <c r="N2292" s="1">
        <v>-6.4413116033969442E-5</v>
      </c>
    </row>
    <row r="2293" spans="1:14" x14ac:dyDescent="0.35">
      <c r="A2293">
        <v>7820120</v>
      </c>
      <c r="B2293" t="s">
        <v>61</v>
      </c>
      <c r="C2293" t="s">
        <v>96</v>
      </c>
      <c r="D2293" t="s">
        <v>1056</v>
      </c>
      <c r="E2293" t="s">
        <v>2056</v>
      </c>
      <c r="F2293" s="6">
        <v>2.3142791020597085E-4</v>
      </c>
      <c r="G2293" t="s">
        <v>1239</v>
      </c>
      <c r="H2293" t="s">
        <v>1636</v>
      </c>
      <c r="I2293">
        <v>70.599999999999994</v>
      </c>
      <c r="J2293" s="1">
        <v>-9.795793890953064E-2</v>
      </c>
      <c r="K2293" s="1">
        <v>1.3399676000925712E-2</v>
      </c>
      <c r="L2293" s="1">
        <v>1.6801666280953483E-2</v>
      </c>
      <c r="M2293" s="1">
        <v>1.6338810107410576E-2</v>
      </c>
      <c r="N2293" s="1">
        <v>-2.2670201089916835E-5</v>
      </c>
    </row>
    <row r="2294" spans="1:14" x14ac:dyDescent="0.35">
      <c r="A2294">
        <v>7820120</v>
      </c>
      <c r="B2294" t="s">
        <v>61</v>
      </c>
      <c r="C2294" t="s">
        <v>96</v>
      </c>
      <c r="D2294" t="s">
        <v>1056</v>
      </c>
      <c r="E2294" t="s">
        <v>2057</v>
      </c>
      <c r="F2294" s="6">
        <v>2.3142791020597085E-4</v>
      </c>
      <c r="G2294" t="s">
        <v>729</v>
      </c>
      <c r="H2294" t="s">
        <v>1924</v>
      </c>
      <c r="I2294">
        <v>81.45</v>
      </c>
      <c r="J2294" s="1">
        <v>0.11587180942296982</v>
      </c>
      <c r="K2294" s="1">
        <v>1.2959962971534367E-2</v>
      </c>
      <c r="L2294" s="1">
        <v>2.2818791946308724E-2</v>
      </c>
      <c r="M2294" s="1">
        <v>1.8838232243896993E-2</v>
      </c>
      <c r="N2294" s="1">
        <v>2.6815970706542426E-5</v>
      </c>
    </row>
    <row r="2295" spans="1:14" x14ac:dyDescent="0.35">
      <c r="A2295">
        <v>7820120</v>
      </c>
      <c r="B2295" t="s">
        <v>61</v>
      </c>
      <c r="C2295" t="s">
        <v>96</v>
      </c>
      <c r="D2295" t="s">
        <v>1056</v>
      </c>
      <c r="E2295" t="s">
        <v>2058</v>
      </c>
      <c r="F2295" s="6">
        <v>4.628558204119417E-4</v>
      </c>
      <c r="G2295" t="s">
        <v>1417</v>
      </c>
      <c r="H2295" t="s">
        <v>413</v>
      </c>
      <c r="I2295">
        <v>67</v>
      </c>
      <c r="J2295" s="1">
        <v>-6.2409009784460068E-2</v>
      </c>
      <c r="K2295" s="1">
        <v>2.4855357556121272E-2</v>
      </c>
      <c r="L2295" s="1">
        <v>3.8926174496644296E-2</v>
      </c>
      <c r="M2295" s="1">
        <v>3.1011339967600093E-2</v>
      </c>
      <c r="N2295" s="1">
        <v>-2.8886373424883163E-5</v>
      </c>
    </row>
    <row r="2296" spans="1:14" x14ac:dyDescent="0.35">
      <c r="A2296">
        <v>7820120</v>
      </c>
      <c r="B2296" t="s">
        <v>61</v>
      </c>
      <c r="C2296" t="s">
        <v>96</v>
      </c>
      <c r="D2296" t="s">
        <v>1056</v>
      </c>
      <c r="E2296" t="s">
        <v>2059</v>
      </c>
      <c r="F2296" s="6">
        <v>6.9428373061791249E-4</v>
      </c>
      <c r="G2296" t="s">
        <v>1197</v>
      </c>
      <c r="H2296" t="s">
        <v>499</v>
      </c>
      <c r="I2296">
        <v>67.36999999999999</v>
      </c>
      <c r="J2296" s="1">
        <v>1.2418848462402821E-2</v>
      </c>
      <c r="K2296" s="1">
        <v>2.9784772043508444E-2</v>
      </c>
      <c r="L2296" s="1">
        <v>6.2068965517241378E-2</v>
      </c>
      <c r="M2296" s="1">
        <v>4.6794724503040203E-2</v>
      </c>
      <c r="N2296" s="1">
        <v>8.6222044404555566E-6</v>
      </c>
    </row>
    <row r="2297" spans="1:14" x14ac:dyDescent="0.35">
      <c r="A2297">
        <v>7820120</v>
      </c>
      <c r="B2297" t="s">
        <v>61</v>
      </c>
      <c r="C2297" t="s">
        <v>96</v>
      </c>
      <c r="D2297" t="s">
        <v>1056</v>
      </c>
      <c r="E2297" t="s">
        <v>2779</v>
      </c>
      <c r="F2297" s="6">
        <v>2.3142791020597085E-4</v>
      </c>
      <c r="G2297" t="s">
        <v>1629</v>
      </c>
      <c r="H2297" t="s">
        <v>471</v>
      </c>
      <c r="I2297">
        <v>76.09</v>
      </c>
      <c r="J2297" s="1">
        <v>0.16753986477851868</v>
      </c>
      <c r="K2297" s="1">
        <v>1.1339967600092572E-2</v>
      </c>
      <c r="L2297" s="1">
        <v>2.2679935200185145E-2</v>
      </c>
      <c r="M2297" s="1">
        <v>1.7611663613543414E-2</v>
      </c>
      <c r="N2297" s="1">
        <v>3.877340078188352E-5</v>
      </c>
    </row>
    <row r="2298" spans="1:14" x14ac:dyDescent="0.35">
      <c r="A2298">
        <v>7820120</v>
      </c>
      <c r="B2298" t="s">
        <v>61</v>
      </c>
      <c r="C2298" t="s">
        <v>96</v>
      </c>
      <c r="D2298" t="s">
        <v>1056</v>
      </c>
      <c r="E2298" t="s">
        <v>2780</v>
      </c>
      <c r="F2298" s="6">
        <v>4.628558204119417E-4</v>
      </c>
      <c r="G2298" t="s">
        <v>1717</v>
      </c>
      <c r="H2298" t="s">
        <v>715</v>
      </c>
      <c r="I2298">
        <v>66.539999999999992</v>
      </c>
      <c r="J2298" s="1">
        <v>-2.6677513495087624E-2</v>
      </c>
      <c r="K2298" s="1">
        <v>2.4207359407544548E-2</v>
      </c>
      <c r="L2298" s="1">
        <v>3.7121036797037724E-2</v>
      </c>
      <c r="M2298" s="1">
        <v>3.0826196933173382E-2</v>
      </c>
      <c r="N2298" s="1">
        <v>-1.2347842395319428E-5</v>
      </c>
    </row>
    <row r="2299" spans="1:14" x14ac:dyDescent="0.35">
      <c r="A2299">
        <v>7820120</v>
      </c>
      <c r="B2299" t="s">
        <v>61</v>
      </c>
      <c r="C2299" t="s">
        <v>96</v>
      </c>
      <c r="D2299" t="s">
        <v>1056</v>
      </c>
      <c r="E2299" t="s">
        <v>2061</v>
      </c>
      <c r="F2299" s="6">
        <v>2.3142791020597085E-4</v>
      </c>
      <c r="G2299" t="s">
        <v>865</v>
      </c>
      <c r="H2299" t="s">
        <v>790</v>
      </c>
      <c r="I2299">
        <v>76.41</v>
      </c>
      <c r="J2299" s="1">
        <v>4.5722726732492447E-2</v>
      </c>
      <c r="K2299" s="1">
        <v>1.4394816014811388E-2</v>
      </c>
      <c r="L2299" s="1">
        <v>2.0319370516084241E-2</v>
      </c>
      <c r="M2299" s="1">
        <v>1.7681092692867138E-2</v>
      </c>
      <c r="N2299" s="1">
        <v>1.0581515096619405E-5</v>
      </c>
    </row>
    <row r="2300" spans="1:14" x14ac:dyDescent="0.35">
      <c r="A2300">
        <v>7820120</v>
      </c>
      <c r="B2300" t="s">
        <v>61</v>
      </c>
      <c r="C2300" t="s">
        <v>96</v>
      </c>
      <c r="D2300" t="s">
        <v>1056</v>
      </c>
      <c r="E2300" t="s">
        <v>2062</v>
      </c>
      <c r="F2300" s="6">
        <v>4.628558204119417E-4</v>
      </c>
      <c r="G2300" t="s">
        <v>760</v>
      </c>
      <c r="H2300" t="s">
        <v>1109</v>
      </c>
      <c r="I2300">
        <v>75.66</v>
      </c>
      <c r="J2300" s="1">
        <v>-5.3336281329393387E-2</v>
      </c>
      <c r="K2300" s="1">
        <v>3.5778754917843089E-2</v>
      </c>
      <c r="L2300" s="1">
        <v>3.7352464707243696E-2</v>
      </c>
      <c r="M2300" s="1">
        <v>3.5038184192660117E-2</v>
      </c>
      <c r="N2300" s="1">
        <v>-2.4687008252438503E-5</v>
      </c>
    </row>
    <row r="2301" spans="1:14" x14ac:dyDescent="0.35">
      <c r="A2301">
        <v>7820120</v>
      </c>
      <c r="B2301" t="s">
        <v>61</v>
      </c>
      <c r="C2301" t="s">
        <v>96</v>
      </c>
      <c r="D2301" t="s">
        <v>1056</v>
      </c>
      <c r="E2301" t="s">
        <v>2781</v>
      </c>
      <c r="F2301" s="6">
        <v>4.628558204119417E-4</v>
      </c>
      <c r="G2301" t="s">
        <v>266</v>
      </c>
      <c r="H2301" t="s">
        <v>965</v>
      </c>
      <c r="I2301">
        <v>69.715000000000003</v>
      </c>
      <c r="J2301" s="1">
        <v>3.7861667573451996E-2</v>
      </c>
      <c r="K2301" s="1">
        <v>2.5225642212450824E-2</v>
      </c>
      <c r="L2301" s="1">
        <v>3.9759314973385793E-2</v>
      </c>
      <c r="M2301" s="1">
        <v>3.2307337677277399E-2</v>
      </c>
      <c r="N2301" s="1">
        <v>1.7524493206874332E-5</v>
      </c>
    </row>
    <row r="2302" spans="1:14" x14ac:dyDescent="0.35">
      <c r="A2302">
        <v>7820120</v>
      </c>
      <c r="B2302" t="s">
        <v>61</v>
      </c>
      <c r="C2302" t="s">
        <v>96</v>
      </c>
      <c r="D2302" t="s">
        <v>1056</v>
      </c>
      <c r="E2302" t="s">
        <v>2782</v>
      </c>
      <c r="F2302" s="6">
        <v>4.628558204119417E-4</v>
      </c>
      <c r="G2302" t="s">
        <v>389</v>
      </c>
      <c r="H2302" t="s">
        <v>170</v>
      </c>
      <c r="I2302">
        <v>80.459999999999994</v>
      </c>
      <c r="J2302" s="1">
        <v>5.2499305456876755E-2</v>
      </c>
      <c r="K2302" s="1">
        <v>3.249247859291831E-2</v>
      </c>
      <c r="L2302" s="1">
        <v>4.3184448044434158E-2</v>
      </c>
      <c r="M2302" s="1">
        <v>3.7213608667382048E-2</v>
      </c>
      <c r="N2302" s="1">
        <v>2.4299609098299818E-5</v>
      </c>
    </row>
    <row r="2303" spans="1:14" x14ac:dyDescent="0.35">
      <c r="A2303">
        <v>7820120</v>
      </c>
      <c r="B2303" t="s">
        <v>61</v>
      </c>
      <c r="C2303" t="s">
        <v>96</v>
      </c>
      <c r="D2303" t="s">
        <v>2063</v>
      </c>
      <c r="E2303" t="s">
        <v>1158</v>
      </c>
      <c r="F2303" s="6">
        <v>4.628558204119417E-4</v>
      </c>
      <c r="G2303" t="s">
        <v>2064</v>
      </c>
      <c r="H2303" t="s">
        <v>1280</v>
      </c>
      <c r="I2303">
        <v>40.339999999999996</v>
      </c>
      <c r="J2303" s="1">
        <v>4.4687733054161072E-2</v>
      </c>
      <c r="K2303" s="1">
        <v>9.4422587364036102E-3</v>
      </c>
      <c r="L2303" s="1">
        <v>2.6845637583892617E-2</v>
      </c>
      <c r="M2303" s="1">
        <v>1.8653089209470283E-2</v>
      </c>
      <c r="N2303" s="1">
        <v>2.0683977345133567E-5</v>
      </c>
    </row>
    <row r="2304" spans="1:14" x14ac:dyDescent="0.35">
      <c r="A2304">
        <v>7820120</v>
      </c>
      <c r="B2304" t="s">
        <v>61</v>
      </c>
      <c r="C2304" t="s">
        <v>96</v>
      </c>
      <c r="D2304" t="s">
        <v>1623</v>
      </c>
      <c r="E2304" t="s">
        <v>2783</v>
      </c>
      <c r="F2304" s="6">
        <v>2.3142791020597085E-4</v>
      </c>
      <c r="G2304" t="s">
        <v>182</v>
      </c>
      <c r="H2304" t="s">
        <v>1343</v>
      </c>
      <c r="I2304">
        <v>81.820000000000007</v>
      </c>
      <c r="J2304" s="1">
        <v>9.0696677565574646E-2</v>
      </c>
      <c r="K2304" s="1">
        <v>1.7009951400138858E-2</v>
      </c>
      <c r="L2304" s="1">
        <v>2.205507984262902E-2</v>
      </c>
      <c r="M2304" s="1">
        <v>1.8953946198999979E-2</v>
      </c>
      <c r="N2304" s="1">
        <v>2.0989742551625699E-5</v>
      </c>
    </row>
    <row r="2305" spans="1:14" x14ac:dyDescent="0.35">
      <c r="A2305">
        <v>7820120</v>
      </c>
      <c r="B2305" t="s">
        <v>61</v>
      </c>
      <c r="C2305" t="s">
        <v>96</v>
      </c>
      <c r="D2305" t="s">
        <v>1625</v>
      </c>
      <c r="E2305" t="s">
        <v>2607</v>
      </c>
      <c r="F2305" s="6">
        <v>4.628558204119417E-4</v>
      </c>
      <c r="G2305" t="s">
        <v>1071</v>
      </c>
      <c r="H2305" t="s">
        <v>1421</v>
      </c>
      <c r="I2305">
        <v>88.075000000000003</v>
      </c>
      <c r="J2305" s="1">
        <v>1.7270762473344803E-2</v>
      </c>
      <c r="K2305" s="1">
        <v>3.8278176348067579E-2</v>
      </c>
      <c r="L2305" s="1">
        <v>3.9389030317056234E-2</v>
      </c>
      <c r="M2305" s="1">
        <v>4.0777597778292068E-2</v>
      </c>
      <c r="N2305" s="1">
        <v>7.9938729337397848E-6</v>
      </c>
    </row>
    <row r="2306" spans="1:14" x14ac:dyDescent="0.35">
      <c r="A2306">
        <v>7820120</v>
      </c>
      <c r="B2306" t="s">
        <v>61</v>
      </c>
      <c r="C2306" t="s">
        <v>96</v>
      </c>
      <c r="D2306" t="s">
        <v>1625</v>
      </c>
      <c r="E2306" t="s">
        <v>2067</v>
      </c>
      <c r="F2306" s="6">
        <v>2.3142791020597085E-4</v>
      </c>
      <c r="G2306" t="s">
        <v>136</v>
      </c>
      <c r="H2306" t="s">
        <v>1618</v>
      </c>
      <c r="I2306">
        <v>91.88</v>
      </c>
      <c r="J2306" s="1">
        <v>8.5201382637023926E-2</v>
      </c>
      <c r="K2306" s="1">
        <v>2.0944225873640362E-2</v>
      </c>
      <c r="L2306" s="1">
        <v>2.1638509604258276E-2</v>
      </c>
      <c r="M2306" s="1">
        <v>2.1268225301059686E-2</v>
      </c>
      <c r="N2306" s="1">
        <v>1.9717977930345736E-5</v>
      </c>
    </row>
    <row r="2307" spans="1:14" x14ac:dyDescent="0.35">
      <c r="A2307">
        <v>7820120</v>
      </c>
      <c r="B2307" t="s">
        <v>61</v>
      </c>
      <c r="C2307" t="s">
        <v>96</v>
      </c>
      <c r="D2307" t="s">
        <v>1625</v>
      </c>
      <c r="E2307" t="s">
        <v>2068</v>
      </c>
      <c r="F2307" s="6">
        <v>2.3142791020597085E-4</v>
      </c>
      <c r="G2307" t="s">
        <v>649</v>
      </c>
      <c r="H2307" t="s">
        <v>297</v>
      </c>
      <c r="I2307">
        <v>79.319999999999993</v>
      </c>
      <c r="J2307" s="1">
        <v>8.4490902721881866E-2</v>
      </c>
      <c r="K2307" s="1">
        <v>1.5852811849109003E-2</v>
      </c>
      <c r="L2307" s="1">
        <v>2.1337653320990514E-2</v>
      </c>
      <c r="M2307" s="1">
        <v>1.8375376423485051E-2</v>
      </c>
      <c r="N2307" s="1">
        <v>1.9553553048341095E-5</v>
      </c>
    </row>
    <row r="2308" spans="1:14" x14ac:dyDescent="0.35">
      <c r="A2308">
        <v>7820120</v>
      </c>
      <c r="B2308" t="s">
        <v>61</v>
      </c>
      <c r="C2308" t="s">
        <v>96</v>
      </c>
      <c r="D2308" t="s">
        <v>1625</v>
      </c>
      <c r="E2308" t="s">
        <v>776</v>
      </c>
      <c r="F2308" s="6">
        <v>6.9428373061791249E-4</v>
      </c>
      <c r="G2308" t="s">
        <v>576</v>
      </c>
      <c r="H2308" t="s">
        <v>1922</v>
      </c>
      <c r="I2308">
        <v>90.254999999999995</v>
      </c>
      <c r="J2308" s="1">
        <v>-2.366967685520649E-2</v>
      </c>
      <c r="K2308" s="1">
        <v>6.0194399444573013E-2</v>
      </c>
      <c r="L2308" s="1">
        <v>6.1860680398055999E-2</v>
      </c>
      <c r="M2308" s="1">
        <v>6.2693822993583295E-2</v>
      </c>
      <c r="N2308" s="1">
        <v>-1.643347154955322E-5</v>
      </c>
    </row>
    <row r="2309" spans="1:14" x14ac:dyDescent="0.35">
      <c r="A2309">
        <v>7820120</v>
      </c>
      <c r="B2309" t="s">
        <v>61</v>
      </c>
      <c r="C2309" t="s">
        <v>96</v>
      </c>
      <c r="D2309" t="s">
        <v>1444</v>
      </c>
      <c r="E2309" t="s">
        <v>2069</v>
      </c>
      <c r="F2309" s="6">
        <v>4.628558204119417E-4</v>
      </c>
      <c r="G2309" t="s">
        <v>1239</v>
      </c>
      <c r="H2309" t="s">
        <v>206</v>
      </c>
      <c r="I2309">
        <v>83.29</v>
      </c>
      <c r="J2309" s="1">
        <v>0.14868602156639099</v>
      </c>
      <c r="K2309" s="1">
        <v>2.6799352001851424E-2</v>
      </c>
      <c r="L2309" s="1">
        <v>4.6285582041194172E-2</v>
      </c>
      <c r="M2309" s="1">
        <v>3.8555891252838606E-2</v>
      </c>
      <c r="N2309" s="1">
        <v>6.8820190495899554E-5</v>
      </c>
    </row>
    <row r="2310" spans="1:14" x14ac:dyDescent="0.35">
      <c r="A2310">
        <v>7820120</v>
      </c>
      <c r="B2310" t="s">
        <v>61</v>
      </c>
      <c r="C2310" t="s">
        <v>96</v>
      </c>
      <c r="D2310" t="s">
        <v>1447</v>
      </c>
      <c r="E2310" t="s">
        <v>153</v>
      </c>
      <c r="F2310" s="6">
        <v>6.9428373061791249E-4</v>
      </c>
      <c r="G2310" t="s">
        <v>1711</v>
      </c>
      <c r="H2310" t="s">
        <v>819</v>
      </c>
      <c r="I2310">
        <v>73.805000000000007</v>
      </c>
      <c r="J2310" s="1">
        <v>-5.2954398095607758E-2</v>
      </c>
      <c r="K2310" s="1">
        <v>5.1862994677158068E-2</v>
      </c>
      <c r="L2310" s="1">
        <v>5.1168710946540151E-2</v>
      </c>
      <c r="M2310" s="1">
        <v>5.1238141438387744E-2</v>
      </c>
      <c r="N2310" s="1">
        <v>-3.6765377062444633E-5</v>
      </c>
    </row>
    <row r="2311" spans="1:14" x14ac:dyDescent="0.35">
      <c r="A2311">
        <v>7820120</v>
      </c>
      <c r="B2311" t="s">
        <v>61</v>
      </c>
      <c r="C2311" t="s">
        <v>96</v>
      </c>
      <c r="D2311" t="s">
        <v>199</v>
      </c>
      <c r="E2311" t="s">
        <v>1785</v>
      </c>
      <c r="F2311" s="6">
        <v>1.6199953714417959E-3</v>
      </c>
      <c r="G2311" t="s">
        <v>1096</v>
      </c>
      <c r="H2311" t="s">
        <v>221</v>
      </c>
      <c r="I2311">
        <v>69.27</v>
      </c>
      <c r="J2311" s="1">
        <v>-4.7690114006400108E-3</v>
      </c>
      <c r="K2311" s="1">
        <v>8.7155750983568619E-2</v>
      </c>
      <c r="L2311" s="1">
        <v>0.13462161536681322</v>
      </c>
      <c r="M2311" s="1">
        <v>0.11210367475993874</v>
      </c>
      <c r="N2311" s="1">
        <v>-7.7257763953899729E-6</v>
      </c>
    </row>
    <row r="2312" spans="1:14" x14ac:dyDescent="0.35">
      <c r="A2312">
        <v>7820120</v>
      </c>
      <c r="B2312" t="s">
        <v>61</v>
      </c>
      <c r="C2312" t="s">
        <v>96</v>
      </c>
      <c r="D2312" t="s">
        <v>199</v>
      </c>
      <c r="E2312" t="s">
        <v>1824</v>
      </c>
      <c r="F2312" s="6">
        <v>1.6199953714417959E-3</v>
      </c>
      <c r="G2312" t="s">
        <v>1825</v>
      </c>
      <c r="H2312" t="s">
        <v>176</v>
      </c>
      <c r="I2312">
        <v>58.06</v>
      </c>
      <c r="J2312" s="1">
        <v>2.9031185433268547E-2</v>
      </c>
      <c r="K2312" s="1">
        <v>7.2089794029159923E-2</v>
      </c>
      <c r="L2312" s="1">
        <v>0.10270770654940986</v>
      </c>
      <c r="M2312" s="1">
        <v>9.4121728608851582E-2</v>
      </c>
      <c r="N2312" s="1">
        <v>4.7030386029363533E-5</v>
      </c>
    </row>
    <row r="2313" spans="1:14" x14ac:dyDescent="0.35">
      <c r="A2313">
        <v>7820120</v>
      </c>
      <c r="B2313" t="s">
        <v>61</v>
      </c>
      <c r="C2313" t="s">
        <v>96</v>
      </c>
      <c r="D2313" t="s">
        <v>199</v>
      </c>
      <c r="E2313" t="s">
        <v>2071</v>
      </c>
      <c r="F2313" s="6">
        <v>1.388567461235825E-3</v>
      </c>
      <c r="G2313" t="s">
        <v>501</v>
      </c>
      <c r="H2313" t="s">
        <v>223</v>
      </c>
      <c r="I2313">
        <v>69.460000000000008</v>
      </c>
      <c r="J2313" s="1">
        <v>-2.5654284283518791E-2</v>
      </c>
      <c r="K2313" s="1">
        <v>5.6514695672298082E-2</v>
      </c>
      <c r="L2313" s="1">
        <v>0.10914140245313583</v>
      </c>
      <c r="M2313" s="1">
        <v>9.6366583928552046E-2</v>
      </c>
      <c r="N2313" s="1">
        <v>-3.5622704397387816E-5</v>
      </c>
    </row>
    <row r="2314" spans="1:14" x14ac:dyDescent="0.35">
      <c r="A2314">
        <v>7820120</v>
      </c>
      <c r="B2314" t="s">
        <v>61</v>
      </c>
      <c r="C2314" t="s">
        <v>96</v>
      </c>
      <c r="D2314" t="s">
        <v>199</v>
      </c>
      <c r="E2314" t="s">
        <v>1815</v>
      </c>
      <c r="F2314" s="6">
        <v>1.6199953714417959E-3</v>
      </c>
      <c r="G2314" t="s">
        <v>515</v>
      </c>
      <c r="H2314" t="s">
        <v>1108</v>
      </c>
      <c r="I2314">
        <v>69.224999999999994</v>
      </c>
      <c r="J2314" s="1">
        <v>-0.14496634900569916</v>
      </c>
      <c r="K2314" s="1">
        <v>9.6227725063642675E-2</v>
      </c>
      <c r="L2314" s="1">
        <v>0.11145568155519556</v>
      </c>
      <c r="M2314" s="1">
        <v>0.11226568418474998</v>
      </c>
      <c r="N2314" s="1">
        <v>-2.3484481440404862E-4</v>
      </c>
    </row>
    <row r="2315" spans="1:14" x14ac:dyDescent="0.35">
      <c r="A2315">
        <v>7820120</v>
      </c>
      <c r="B2315" t="s">
        <v>61</v>
      </c>
      <c r="C2315" t="s">
        <v>96</v>
      </c>
      <c r="D2315" t="s">
        <v>199</v>
      </c>
      <c r="E2315" t="s">
        <v>2072</v>
      </c>
      <c r="F2315" s="6">
        <v>6.9428373061791249E-4</v>
      </c>
      <c r="G2315" t="s">
        <v>459</v>
      </c>
      <c r="H2315" t="s">
        <v>205</v>
      </c>
      <c r="I2315">
        <v>68.454999999999998</v>
      </c>
      <c r="J2315" s="1">
        <v>-9.2716500163078308E-2</v>
      </c>
      <c r="K2315" s="1">
        <v>4.9502429993057158E-2</v>
      </c>
      <c r="L2315" s="1">
        <v>5.380698912288822E-2</v>
      </c>
      <c r="M2315" s="1">
        <v>4.7558435547327006E-2</v>
      </c>
      <c r="N2315" s="1">
        <v>-6.4371557623058294E-5</v>
      </c>
    </row>
    <row r="2316" spans="1:14" x14ac:dyDescent="0.35">
      <c r="A2316">
        <v>7820120</v>
      </c>
      <c r="B2316" t="s">
        <v>61</v>
      </c>
      <c r="C2316" t="s">
        <v>96</v>
      </c>
      <c r="D2316" t="s">
        <v>199</v>
      </c>
      <c r="E2316" t="s">
        <v>797</v>
      </c>
      <c r="F2316" s="6">
        <v>1.388567461235825E-3</v>
      </c>
      <c r="G2316" t="s">
        <v>651</v>
      </c>
      <c r="H2316" t="s">
        <v>798</v>
      </c>
      <c r="I2316">
        <v>67.584999999999994</v>
      </c>
      <c r="J2316" s="1">
        <v>7.2795502841472626E-2</v>
      </c>
      <c r="K2316" s="1">
        <v>6.6512381393196013E-2</v>
      </c>
      <c r="L2316" s="1">
        <v>0.11372367507521407</v>
      </c>
      <c r="M2316" s="1">
        <v>9.4006012888093751E-2</v>
      </c>
      <c r="N2316" s="1">
        <v>1.0108146656996893E-4</v>
      </c>
    </row>
    <row r="2317" spans="1:14" x14ac:dyDescent="0.35">
      <c r="A2317">
        <v>7820120</v>
      </c>
      <c r="B2317" t="s">
        <v>61</v>
      </c>
      <c r="C2317" t="s">
        <v>96</v>
      </c>
      <c r="D2317" t="s">
        <v>199</v>
      </c>
      <c r="E2317" t="s">
        <v>2073</v>
      </c>
      <c r="F2317" s="6">
        <v>3.0085628326776211E-3</v>
      </c>
      <c r="G2317" t="s">
        <v>2074</v>
      </c>
      <c r="H2317" t="s">
        <v>649</v>
      </c>
      <c r="I2317">
        <v>69.085000000000008</v>
      </c>
      <c r="J2317" s="1">
        <v>-9.4492681324481964E-2</v>
      </c>
      <c r="K2317" s="1">
        <v>0.15584355473270076</v>
      </c>
      <c r="L2317" s="1">
        <v>0.20608655403841705</v>
      </c>
      <c r="M2317" s="1">
        <v>0.20789168714732106</v>
      </c>
      <c r="N2317" s="1">
        <v>-2.8428716899288721E-4</v>
      </c>
    </row>
    <row r="2318" spans="1:14" x14ac:dyDescent="0.35">
      <c r="A2318">
        <v>7820120</v>
      </c>
      <c r="B2318" t="s">
        <v>61</v>
      </c>
      <c r="C2318" t="s">
        <v>96</v>
      </c>
      <c r="D2318" t="s">
        <v>199</v>
      </c>
      <c r="E2318" t="s">
        <v>2075</v>
      </c>
      <c r="F2318" s="6">
        <v>1.6199953714417959E-3</v>
      </c>
      <c r="G2318" t="s">
        <v>866</v>
      </c>
      <c r="H2318" t="s">
        <v>712</v>
      </c>
      <c r="I2318">
        <v>63.155000000000001</v>
      </c>
      <c r="J2318" s="1">
        <v>-0.10473839938640594</v>
      </c>
      <c r="K2318" s="1">
        <v>7.2737792177736627E-2</v>
      </c>
      <c r="L2318" s="1">
        <v>0.12166165239527886</v>
      </c>
      <c r="M2318" s="1">
        <v>0.10238370871107988</v>
      </c>
      <c r="N2318" s="1">
        <v>-1.6967572221819987E-4</v>
      </c>
    </row>
    <row r="2319" spans="1:14" x14ac:dyDescent="0.35">
      <c r="A2319">
        <v>7820120</v>
      </c>
      <c r="B2319" t="s">
        <v>61</v>
      </c>
      <c r="C2319" t="s">
        <v>96</v>
      </c>
      <c r="D2319" t="s">
        <v>199</v>
      </c>
      <c r="E2319" t="s">
        <v>1124</v>
      </c>
      <c r="F2319" s="6">
        <v>2.5457070122656793E-3</v>
      </c>
      <c r="G2319" t="s">
        <v>452</v>
      </c>
      <c r="H2319" t="s">
        <v>909</v>
      </c>
      <c r="I2319">
        <v>73.41</v>
      </c>
      <c r="J2319" s="1">
        <v>-6.7613855004310608E-2</v>
      </c>
      <c r="K2319" s="1">
        <v>0.12855820411941679</v>
      </c>
      <c r="L2319" s="1">
        <v>0.20925711640823885</v>
      </c>
      <c r="M2319" s="1">
        <v>0.18710946540152743</v>
      </c>
      <c r="N2319" s="1">
        <v>-1.7212506481078841E-4</v>
      </c>
    </row>
    <row r="2320" spans="1:14" x14ac:dyDescent="0.35">
      <c r="A2320">
        <v>7820120</v>
      </c>
      <c r="B2320" t="s">
        <v>61</v>
      </c>
      <c r="C2320" t="s">
        <v>96</v>
      </c>
      <c r="D2320" t="s">
        <v>199</v>
      </c>
      <c r="E2320" t="s">
        <v>799</v>
      </c>
      <c r="F2320" s="6">
        <v>4.628558204119417E-4</v>
      </c>
      <c r="G2320" t="s">
        <v>800</v>
      </c>
      <c r="H2320" t="s">
        <v>513</v>
      </c>
      <c r="I2320">
        <v>75.63</v>
      </c>
      <c r="J2320" s="1">
        <v>6.6559724509716034E-2</v>
      </c>
      <c r="K2320" s="1">
        <v>2.2355936125896782E-2</v>
      </c>
      <c r="L2320" s="1">
        <v>4.0546169868086089E-2</v>
      </c>
      <c r="M2320" s="1">
        <v>3.5038184192660117E-2</v>
      </c>
      <c r="N2320" s="1">
        <v>3.0807555894337437E-5</v>
      </c>
    </row>
    <row r="2321" spans="1:14" x14ac:dyDescent="0.35">
      <c r="A2321">
        <v>7820120</v>
      </c>
      <c r="B2321" t="s">
        <v>61</v>
      </c>
      <c r="C2321" t="s">
        <v>96</v>
      </c>
      <c r="D2321" t="s">
        <v>199</v>
      </c>
      <c r="E2321" t="s">
        <v>2076</v>
      </c>
      <c r="F2321" s="6">
        <v>3.4714186530895625E-3</v>
      </c>
      <c r="G2321" t="s">
        <v>1218</v>
      </c>
      <c r="H2321" t="s">
        <v>975</v>
      </c>
      <c r="I2321">
        <v>59.379999999999995</v>
      </c>
      <c r="J2321" s="1">
        <v>-0.13815951347351074</v>
      </c>
      <c r="K2321" s="1">
        <v>0.17565378384633187</v>
      </c>
      <c r="L2321" s="1">
        <v>0.21939365887526036</v>
      </c>
      <c r="M2321" s="1">
        <v>0.20620227329048452</v>
      </c>
      <c r="N2321" s="1">
        <v>-4.7960951217372393E-4</v>
      </c>
    </row>
    <row r="2322" spans="1:14" x14ac:dyDescent="0.35">
      <c r="A2322">
        <v>7820120</v>
      </c>
      <c r="B2322" t="s">
        <v>61</v>
      </c>
      <c r="C2322" t="s">
        <v>96</v>
      </c>
      <c r="D2322" t="s">
        <v>199</v>
      </c>
      <c r="E2322" t="s">
        <v>1279</v>
      </c>
      <c r="F2322" s="6">
        <v>2.3142791020597086E-3</v>
      </c>
      <c r="G2322" t="s">
        <v>2077</v>
      </c>
      <c r="H2322" t="s">
        <v>741</v>
      </c>
      <c r="I2322">
        <v>78.77</v>
      </c>
      <c r="J2322" s="1">
        <v>-2.2355645895004272E-2</v>
      </c>
      <c r="K2322" s="1">
        <v>0.14325387641749596</v>
      </c>
      <c r="L2322" s="1">
        <v>0.20157370978940062</v>
      </c>
      <c r="M2322" s="1">
        <v>0.18236520030492437</v>
      </c>
      <c r="N2322" s="1">
        <v>-5.1737204107855301E-5</v>
      </c>
    </row>
    <row r="2323" spans="1:14" x14ac:dyDescent="0.35">
      <c r="A2323">
        <v>7820120</v>
      </c>
      <c r="B2323" t="s">
        <v>61</v>
      </c>
      <c r="C2323" t="s">
        <v>96</v>
      </c>
      <c r="D2323" t="s">
        <v>199</v>
      </c>
      <c r="E2323" t="s">
        <v>2078</v>
      </c>
      <c r="F2323" s="6">
        <v>9.2571164082388339E-4</v>
      </c>
      <c r="G2323" t="s">
        <v>401</v>
      </c>
      <c r="H2323" t="s">
        <v>1922</v>
      </c>
      <c r="I2323">
        <v>84.984999999999985</v>
      </c>
      <c r="J2323" s="1">
        <v>3.0403636395931244E-2</v>
      </c>
      <c r="K2323" s="1">
        <v>6.6095811154825282E-2</v>
      </c>
      <c r="L2323" s="1">
        <v>8.2480907197407999E-2</v>
      </c>
      <c r="M2323" s="1">
        <v>7.8685489470030082E-2</v>
      </c>
      <c r="N2323" s="1">
        <v>2.8145000135090251E-5</v>
      </c>
    </row>
    <row r="2324" spans="1:14" x14ac:dyDescent="0.35">
      <c r="A2324">
        <v>7820120</v>
      </c>
      <c r="B2324" t="s">
        <v>61</v>
      </c>
      <c r="C2324" t="s">
        <v>96</v>
      </c>
      <c r="D2324" t="s">
        <v>199</v>
      </c>
      <c r="E2324" t="s">
        <v>801</v>
      </c>
      <c r="F2324" s="6">
        <v>4.3971302939134456E-3</v>
      </c>
      <c r="G2324" t="s">
        <v>542</v>
      </c>
      <c r="H2324" t="s">
        <v>802</v>
      </c>
      <c r="I2324">
        <v>45.064999999999998</v>
      </c>
      <c r="J2324" s="1">
        <v>-0.18908768892288208</v>
      </c>
      <c r="K2324" s="1">
        <v>0.14290673455218697</v>
      </c>
      <c r="L2324" s="1">
        <v>0.26162925248785002</v>
      </c>
      <c r="M2324" s="1">
        <v>0.19831056954600804</v>
      </c>
      <c r="N2324" s="1">
        <v>-8.3144320516888662E-4</v>
      </c>
    </row>
    <row r="2325" spans="1:14" x14ac:dyDescent="0.35">
      <c r="A2325">
        <v>7820120</v>
      </c>
      <c r="B2325" t="s">
        <v>61</v>
      </c>
      <c r="C2325" t="s">
        <v>96</v>
      </c>
      <c r="D2325" t="s">
        <v>199</v>
      </c>
      <c r="E2325" t="s">
        <v>1816</v>
      </c>
      <c r="F2325" s="6">
        <v>2.3142791020597086E-3</v>
      </c>
      <c r="G2325" t="s">
        <v>1253</v>
      </c>
      <c r="H2325" t="s">
        <v>640</v>
      </c>
      <c r="I2325">
        <v>75.614999999999995</v>
      </c>
      <c r="J2325" s="1">
        <v>-6.2331873923540115E-2</v>
      </c>
      <c r="K2325" s="1">
        <v>0.14279102059708404</v>
      </c>
      <c r="L2325" s="1">
        <v>0.19115945383013191</v>
      </c>
      <c r="M2325" s="1">
        <v>0.17495949658440429</v>
      </c>
      <c r="N2325" s="1">
        <v>-1.4425335321346938E-4</v>
      </c>
    </row>
    <row r="2326" spans="1:14" x14ac:dyDescent="0.35">
      <c r="A2326">
        <v>7820120</v>
      </c>
      <c r="B2326" t="s">
        <v>61</v>
      </c>
      <c r="C2326" t="s">
        <v>96</v>
      </c>
      <c r="D2326" t="s">
        <v>199</v>
      </c>
      <c r="E2326" t="s">
        <v>1817</v>
      </c>
      <c r="F2326" s="6">
        <v>2.0828511918537375E-3</v>
      </c>
      <c r="G2326" t="s">
        <v>530</v>
      </c>
      <c r="H2326" t="s">
        <v>202</v>
      </c>
      <c r="I2326">
        <v>57.605000000000004</v>
      </c>
      <c r="J2326" s="1">
        <v>-0.1938842386007309</v>
      </c>
      <c r="K2326" s="1">
        <v>9.4144873871788937E-2</v>
      </c>
      <c r="L2326" s="1">
        <v>0.14767414950242999</v>
      </c>
      <c r="M2326" s="1">
        <v>0.12018051535905</v>
      </c>
      <c r="N2326" s="1">
        <v>-4.0383201745118678E-4</v>
      </c>
    </row>
    <row r="2327" spans="1:14" x14ac:dyDescent="0.35">
      <c r="A2327">
        <v>7820120</v>
      </c>
      <c r="B2327" t="s">
        <v>61</v>
      </c>
      <c r="C2327" t="s">
        <v>96</v>
      </c>
      <c r="D2327" t="s">
        <v>199</v>
      </c>
      <c r="E2327" t="s">
        <v>641</v>
      </c>
      <c r="F2327" s="6">
        <v>2.3142791020597086E-3</v>
      </c>
      <c r="G2327" t="s">
        <v>642</v>
      </c>
      <c r="H2327" t="s">
        <v>482</v>
      </c>
      <c r="I2327">
        <v>68.694999999999993</v>
      </c>
      <c r="J2327" s="1">
        <v>-7.2274178266525269E-2</v>
      </c>
      <c r="K2327" s="1">
        <v>0.12288822031937052</v>
      </c>
      <c r="L2327" s="1">
        <v>0.18791946308724836</v>
      </c>
      <c r="M2327" s="1">
        <v>0.15899096724888265</v>
      </c>
      <c r="N2327" s="1">
        <v>-1.672626203807574E-4</v>
      </c>
    </row>
    <row r="2328" spans="1:14" x14ac:dyDescent="0.35">
      <c r="A2328">
        <v>7820120</v>
      </c>
      <c r="B2328" t="s">
        <v>61</v>
      </c>
      <c r="C2328" t="s">
        <v>96</v>
      </c>
      <c r="D2328" t="s">
        <v>199</v>
      </c>
      <c r="E2328" t="s">
        <v>1818</v>
      </c>
      <c r="F2328" s="6">
        <v>1.1571395510298543E-3</v>
      </c>
      <c r="G2328" t="s">
        <v>651</v>
      </c>
      <c r="H2328" t="s">
        <v>1037</v>
      </c>
      <c r="I2328">
        <v>69.914999999999992</v>
      </c>
      <c r="J2328" s="1">
        <v>-4.754691943526268E-2</v>
      </c>
      <c r="K2328" s="1">
        <v>5.542698449433002E-2</v>
      </c>
      <c r="L2328" s="1">
        <v>9.0372598935431619E-2</v>
      </c>
      <c r="M2328" s="1">
        <v>8.0999768572089806E-2</v>
      </c>
      <c r="N2328" s="1">
        <v>-5.5018421008172512E-5</v>
      </c>
    </row>
    <row r="2329" spans="1:14" x14ac:dyDescent="0.35">
      <c r="A2329">
        <v>7820120</v>
      </c>
      <c r="B2329" t="s">
        <v>61</v>
      </c>
      <c r="C2329" t="s">
        <v>96</v>
      </c>
      <c r="D2329" t="s">
        <v>199</v>
      </c>
      <c r="E2329" t="s">
        <v>2079</v>
      </c>
      <c r="F2329" s="6">
        <v>2.0828511918537375E-3</v>
      </c>
      <c r="G2329" t="s">
        <v>1269</v>
      </c>
      <c r="H2329" t="s">
        <v>922</v>
      </c>
      <c r="I2329">
        <v>82.29</v>
      </c>
      <c r="J2329" s="1">
        <v>7.0877417922019958E-2</v>
      </c>
      <c r="K2329" s="1">
        <v>0.12434621615366813</v>
      </c>
      <c r="L2329" s="1">
        <v>0.19745429298773431</v>
      </c>
      <c r="M2329" s="1">
        <v>0.17141865944592</v>
      </c>
      <c r="N2329" s="1">
        <v>1.4762711439439473E-4</v>
      </c>
    </row>
    <row r="2330" spans="1:14" x14ac:dyDescent="0.35">
      <c r="A2330">
        <v>7820120</v>
      </c>
      <c r="B2330" t="s">
        <v>61</v>
      </c>
      <c r="C2330" t="s">
        <v>96</v>
      </c>
      <c r="D2330" t="s">
        <v>199</v>
      </c>
      <c r="E2330" t="s">
        <v>803</v>
      </c>
      <c r="F2330" s="6">
        <v>1.388567461235825E-3</v>
      </c>
      <c r="G2330" t="s">
        <v>535</v>
      </c>
      <c r="H2330" t="s">
        <v>804</v>
      </c>
      <c r="I2330">
        <v>72.465000000000003</v>
      </c>
      <c r="J2330" s="1">
        <v>-0.13731944561004639</v>
      </c>
      <c r="K2330" s="1">
        <v>8.8312890534598468E-2</v>
      </c>
      <c r="L2330" s="1">
        <v>9.3589446887294606E-2</v>
      </c>
      <c r="M2330" s="1">
        <v>0.10067114093959731</v>
      </c>
      <c r="N2330" s="1">
        <v>-1.9067731396905306E-4</v>
      </c>
    </row>
    <row r="2331" spans="1:14" x14ac:dyDescent="0.35">
      <c r="A2331">
        <v>7820120</v>
      </c>
      <c r="B2331" t="s">
        <v>61</v>
      </c>
      <c r="C2331" t="s">
        <v>96</v>
      </c>
      <c r="D2331" t="s">
        <v>199</v>
      </c>
      <c r="E2331" t="s">
        <v>1285</v>
      </c>
      <c r="F2331" s="6">
        <v>2.3142791020597085E-4</v>
      </c>
      <c r="G2331" t="s">
        <v>530</v>
      </c>
      <c r="H2331" t="s">
        <v>227</v>
      </c>
      <c r="I2331">
        <v>71.069999999999993</v>
      </c>
      <c r="J2331" s="1">
        <v>0.1222255527973175</v>
      </c>
      <c r="K2331" s="1">
        <v>1.0460541541309883E-2</v>
      </c>
      <c r="L2331" s="1">
        <v>2.1291367738949317E-2</v>
      </c>
      <c r="M2331" s="1">
        <v>1.6454524062513562E-2</v>
      </c>
      <c r="N2331" s="1">
        <v>2.8286404257652744E-5</v>
      </c>
    </row>
    <row r="2332" spans="1:14" x14ac:dyDescent="0.35">
      <c r="A2332">
        <v>7820120</v>
      </c>
      <c r="B2332" t="s">
        <v>61</v>
      </c>
      <c r="C2332" t="s">
        <v>96</v>
      </c>
      <c r="D2332" t="s">
        <v>199</v>
      </c>
      <c r="E2332" t="s">
        <v>1286</v>
      </c>
      <c r="F2332" s="6">
        <v>9.2571164082388339E-4</v>
      </c>
      <c r="G2332" t="s">
        <v>833</v>
      </c>
      <c r="H2332" t="s">
        <v>1287</v>
      </c>
      <c r="I2332">
        <v>61.765000000000001</v>
      </c>
      <c r="J2332" s="1">
        <v>0</v>
      </c>
      <c r="K2332" s="1">
        <v>4.2119879657486696E-2</v>
      </c>
      <c r="L2332" s="1">
        <v>6.1930108771117806E-2</v>
      </c>
      <c r="M2332" s="1">
        <v>5.5820411235418234E-2</v>
      </c>
      <c r="N2332" s="1">
        <v>0</v>
      </c>
    </row>
    <row r="2333" spans="1:14" x14ac:dyDescent="0.35">
      <c r="A2333">
        <v>7820120</v>
      </c>
      <c r="B2333" t="s">
        <v>61</v>
      </c>
      <c r="C2333" t="s">
        <v>96</v>
      </c>
      <c r="D2333" t="s">
        <v>199</v>
      </c>
      <c r="E2333" t="s">
        <v>2080</v>
      </c>
      <c r="F2333" s="6">
        <v>6.9428373061791249E-4</v>
      </c>
      <c r="G2333" t="s">
        <v>475</v>
      </c>
      <c r="H2333" t="s">
        <v>213</v>
      </c>
      <c r="I2333">
        <v>68.784999999999997</v>
      </c>
      <c r="J2333" s="1">
        <v>-5.1442299038171768E-2</v>
      </c>
      <c r="K2333" s="1">
        <v>4.7211293682018048E-2</v>
      </c>
      <c r="L2333" s="1">
        <v>6.0402684563758385E-2</v>
      </c>
      <c r="M2333" s="1">
        <v>4.7836150098967072E-2</v>
      </c>
      <c r="N2333" s="1">
        <v>-3.5715551287784147E-5</v>
      </c>
    </row>
    <row r="2334" spans="1:14" x14ac:dyDescent="0.35">
      <c r="A2334">
        <v>7820120</v>
      </c>
      <c r="B2334" t="s">
        <v>61</v>
      </c>
      <c r="C2334" t="s">
        <v>96</v>
      </c>
      <c r="D2334" t="s">
        <v>199</v>
      </c>
      <c r="E2334" t="s">
        <v>1200</v>
      </c>
      <c r="F2334" s="6">
        <v>3.0085628326776211E-3</v>
      </c>
      <c r="G2334" t="s">
        <v>1201</v>
      </c>
      <c r="H2334" t="s">
        <v>266</v>
      </c>
      <c r="I2334">
        <v>61.15</v>
      </c>
      <c r="J2334" s="1">
        <v>-0.25758847594261169</v>
      </c>
      <c r="K2334" s="1">
        <v>0.12966905808840548</v>
      </c>
      <c r="L2334" s="1">
        <v>0.16396667438093035</v>
      </c>
      <c r="M2334" s="1">
        <v>0.18382318448590007</v>
      </c>
      <c r="N2334" s="1">
        <v>-7.7497111484701509E-4</v>
      </c>
    </row>
    <row r="2335" spans="1:14" x14ac:dyDescent="0.35">
      <c r="A2335">
        <v>7820120</v>
      </c>
      <c r="B2335" t="s">
        <v>61</v>
      </c>
      <c r="C2335" t="s">
        <v>96</v>
      </c>
      <c r="D2335" t="s">
        <v>199</v>
      </c>
      <c r="E2335" t="s">
        <v>200</v>
      </c>
      <c r="F2335" s="6">
        <v>3.0085628326776211E-3</v>
      </c>
      <c r="G2335" t="s">
        <v>201</v>
      </c>
      <c r="H2335" t="s">
        <v>202</v>
      </c>
      <c r="I2335">
        <v>66.875</v>
      </c>
      <c r="J2335" s="1">
        <v>-0.10527228564023972</v>
      </c>
      <c r="K2335" s="1">
        <v>0.16065725526498495</v>
      </c>
      <c r="L2335" s="1">
        <v>0.21330710483684334</v>
      </c>
      <c r="M2335" s="1">
        <v>0.20097200640427021</v>
      </c>
      <c r="N2335" s="1">
        <v>-3.1671828588824728E-4</v>
      </c>
    </row>
    <row r="2336" spans="1:14" x14ac:dyDescent="0.35">
      <c r="A2336">
        <v>7820120</v>
      </c>
      <c r="B2336" t="s">
        <v>61</v>
      </c>
      <c r="C2336" t="s">
        <v>96</v>
      </c>
      <c r="D2336" t="s">
        <v>199</v>
      </c>
      <c r="E2336" t="s">
        <v>523</v>
      </c>
      <c r="F2336" s="6">
        <v>2.77713492247165E-3</v>
      </c>
      <c r="G2336" t="s">
        <v>524</v>
      </c>
      <c r="H2336" t="s">
        <v>463</v>
      </c>
      <c r="I2336">
        <v>56.265000000000001</v>
      </c>
      <c r="J2336" s="1">
        <v>-0.20873397588729858</v>
      </c>
      <c r="K2336" s="1">
        <v>0.10469798657718121</v>
      </c>
      <c r="L2336" s="1">
        <v>0.15801897708863688</v>
      </c>
      <c r="M2336" s="1">
        <v>0.15607498476169251</v>
      </c>
      <c r="N2336" s="1">
        <v>-5.7968241394297222E-4</v>
      </c>
    </row>
    <row r="2337" spans="1:14" x14ac:dyDescent="0.35">
      <c r="A2337">
        <v>7820120</v>
      </c>
      <c r="B2337" t="s">
        <v>61</v>
      </c>
      <c r="C2337" t="s">
        <v>96</v>
      </c>
      <c r="D2337" t="s">
        <v>199</v>
      </c>
      <c r="E2337" t="s">
        <v>1826</v>
      </c>
      <c r="F2337" s="6">
        <v>9.2571164082388339E-4</v>
      </c>
      <c r="G2337" t="s">
        <v>1812</v>
      </c>
      <c r="H2337" t="s">
        <v>1308</v>
      </c>
      <c r="I2337">
        <v>57.264999999999993</v>
      </c>
      <c r="J2337" s="1">
        <v>-0.15740323066711426</v>
      </c>
      <c r="K2337" s="1">
        <v>3.7121036797037724E-2</v>
      </c>
      <c r="L2337" s="1">
        <v>5.8597546864151813E-2</v>
      </c>
      <c r="M2337" s="1">
        <v>5.2950706561388061E-2</v>
      </c>
      <c r="N2337" s="1">
        <v>-1.4571000293183453E-4</v>
      </c>
    </row>
    <row r="2338" spans="1:14" x14ac:dyDescent="0.35">
      <c r="A2338">
        <v>7820120</v>
      </c>
      <c r="B2338" t="s">
        <v>61</v>
      </c>
      <c r="C2338" t="s">
        <v>96</v>
      </c>
      <c r="D2338" t="s">
        <v>199</v>
      </c>
      <c r="E2338" t="s">
        <v>1792</v>
      </c>
      <c r="F2338" s="6">
        <v>1.388567461235825E-3</v>
      </c>
      <c r="G2338" t="s">
        <v>1714</v>
      </c>
      <c r="H2338" t="s">
        <v>1413</v>
      </c>
      <c r="I2338">
        <v>67.34</v>
      </c>
      <c r="J2338" s="1">
        <v>3.7688117474317551E-2</v>
      </c>
      <c r="K2338" s="1">
        <v>6.9983800046285571E-2</v>
      </c>
      <c r="L2338" s="1">
        <v>9.6088868317519088E-2</v>
      </c>
      <c r="M2338" s="1">
        <v>9.3450594378742619E-2</v>
      </c>
      <c r="N2338" s="1">
        <v>5.2332493600070654E-5</v>
      </c>
    </row>
    <row r="2339" spans="1:14" x14ac:dyDescent="0.35">
      <c r="A2339">
        <v>7820120</v>
      </c>
      <c r="B2339" t="s">
        <v>61</v>
      </c>
      <c r="C2339" t="s">
        <v>96</v>
      </c>
      <c r="D2339" t="s">
        <v>203</v>
      </c>
      <c r="E2339" t="s">
        <v>2784</v>
      </c>
      <c r="F2339" s="6">
        <v>1.1571395510298543E-3</v>
      </c>
      <c r="G2339" t="s">
        <v>1966</v>
      </c>
      <c r="H2339" t="s">
        <v>1052</v>
      </c>
      <c r="I2339">
        <v>91.805000000000007</v>
      </c>
      <c r="J2339" s="1">
        <v>7.7650003135204315E-2</v>
      </c>
      <c r="K2339" s="1">
        <v>0.10865540384170333</v>
      </c>
      <c r="L2339" s="1">
        <v>0.1072668363804675</v>
      </c>
      <c r="M2339" s="1">
        <v>0.10634112650529844</v>
      </c>
      <c r="N2339" s="1">
        <v>8.9851889765337097E-5</v>
      </c>
    </row>
    <row r="2340" spans="1:14" x14ac:dyDescent="0.35">
      <c r="A2340">
        <v>7820120</v>
      </c>
      <c r="B2340" t="s">
        <v>61</v>
      </c>
      <c r="C2340" t="s">
        <v>96</v>
      </c>
      <c r="D2340" t="s">
        <v>203</v>
      </c>
      <c r="E2340" t="s">
        <v>2081</v>
      </c>
      <c r="F2340" s="6">
        <v>9.2571164082388339E-4</v>
      </c>
      <c r="G2340" t="s">
        <v>361</v>
      </c>
      <c r="H2340" t="s">
        <v>139</v>
      </c>
      <c r="I2340">
        <v>78.569230769230785</v>
      </c>
      <c r="J2340" s="1">
        <v>0</v>
      </c>
      <c r="K2340" s="1">
        <v>8.5998611432538771E-2</v>
      </c>
      <c r="L2340" s="1" t="s">
        <v>140</v>
      </c>
      <c r="M2340" s="1">
        <v>7.2760933556233365E-2</v>
      </c>
      <c r="N2340" s="1">
        <v>0</v>
      </c>
    </row>
    <row r="2341" spans="1:14" x14ac:dyDescent="0.35">
      <c r="A2341">
        <v>7820120</v>
      </c>
      <c r="B2341" t="s">
        <v>61</v>
      </c>
      <c r="C2341" t="s">
        <v>96</v>
      </c>
      <c r="D2341" t="s">
        <v>203</v>
      </c>
      <c r="E2341" t="s">
        <v>2082</v>
      </c>
      <c r="F2341" s="6">
        <v>9.2571164082388339E-4</v>
      </c>
      <c r="G2341" t="s">
        <v>510</v>
      </c>
      <c r="H2341" t="s">
        <v>868</v>
      </c>
      <c r="I2341">
        <v>61.134999999999998</v>
      </c>
      <c r="J2341" s="1">
        <v>0</v>
      </c>
      <c r="K2341" s="1">
        <v>5.2302707706549413E-2</v>
      </c>
      <c r="L2341" s="1">
        <v>6.729923628789633E-2</v>
      </c>
      <c r="M2341" s="1">
        <v>5.0451284424901648E-2</v>
      </c>
      <c r="N2341" s="1">
        <v>0</v>
      </c>
    </row>
    <row r="2342" spans="1:14" x14ac:dyDescent="0.35">
      <c r="A2342">
        <v>7820120</v>
      </c>
      <c r="B2342" t="s">
        <v>61</v>
      </c>
      <c r="C2342" t="s">
        <v>96</v>
      </c>
      <c r="D2342" t="s">
        <v>203</v>
      </c>
      <c r="E2342" t="s">
        <v>996</v>
      </c>
      <c r="F2342" s="6">
        <v>1.388567461235825E-3</v>
      </c>
      <c r="G2342" t="s">
        <v>359</v>
      </c>
      <c r="H2342" t="s">
        <v>839</v>
      </c>
      <c r="I2342">
        <v>87.47999999999999</v>
      </c>
      <c r="J2342" s="1">
        <v>-2.9063733294606209E-2</v>
      </c>
      <c r="K2342" s="1">
        <v>0.10511455681555196</v>
      </c>
      <c r="L2342" s="1">
        <v>0.12913677389493172</v>
      </c>
      <c r="M2342" s="1">
        <v>0.1213607982307969</v>
      </c>
      <c r="N2342" s="1">
        <v>-4.0356954354926464E-5</v>
      </c>
    </row>
    <row r="2343" spans="1:14" x14ac:dyDescent="0.35">
      <c r="A2343">
        <v>7820120</v>
      </c>
      <c r="B2343" t="s">
        <v>61</v>
      </c>
      <c r="C2343" t="s">
        <v>96</v>
      </c>
      <c r="D2343" t="s">
        <v>203</v>
      </c>
      <c r="E2343" t="s">
        <v>2083</v>
      </c>
      <c r="F2343" s="6">
        <v>2.5457070122656793E-3</v>
      </c>
      <c r="G2343" t="s">
        <v>491</v>
      </c>
      <c r="H2343" t="s">
        <v>735</v>
      </c>
      <c r="I2343">
        <v>87.575000000000003</v>
      </c>
      <c r="J2343" s="1">
        <v>2.1960074082016945E-2</v>
      </c>
      <c r="K2343" s="1">
        <v>0.20085628326776211</v>
      </c>
      <c r="L2343" s="1">
        <v>0.22478592918305948</v>
      </c>
      <c r="M2343" s="1">
        <v>0.22300393039003288</v>
      </c>
      <c r="N2343" s="1">
        <v>5.5903914580464337E-5</v>
      </c>
    </row>
    <row r="2344" spans="1:14" x14ac:dyDescent="0.35">
      <c r="A2344">
        <v>7820120</v>
      </c>
      <c r="B2344" t="s">
        <v>61</v>
      </c>
      <c r="C2344" t="s">
        <v>96</v>
      </c>
      <c r="D2344" t="s">
        <v>203</v>
      </c>
      <c r="E2344" t="s">
        <v>204</v>
      </c>
      <c r="F2344" s="6">
        <v>2.3142791020597085E-4</v>
      </c>
      <c r="G2344" t="s">
        <v>205</v>
      </c>
      <c r="H2344" t="s">
        <v>206</v>
      </c>
      <c r="I2344">
        <v>77.314999999999998</v>
      </c>
      <c r="J2344" s="1">
        <v>0</v>
      </c>
      <c r="K2344" s="1">
        <v>1.7935663040962741E-2</v>
      </c>
      <c r="L2344" s="1">
        <v>2.3142791020597086E-2</v>
      </c>
      <c r="M2344" s="1">
        <v>1.4857671128961395E-2</v>
      </c>
      <c r="N2344" s="1">
        <v>0</v>
      </c>
    </row>
    <row r="2345" spans="1:14" x14ac:dyDescent="0.35">
      <c r="A2345">
        <v>7820120</v>
      </c>
      <c r="B2345" t="s">
        <v>61</v>
      </c>
      <c r="C2345" t="s">
        <v>96</v>
      </c>
      <c r="D2345" t="s">
        <v>203</v>
      </c>
      <c r="E2345" t="s">
        <v>207</v>
      </c>
      <c r="F2345" s="6">
        <v>9.2571164082388339E-4</v>
      </c>
      <c r="G2345" t="s">
        <v>208</v>
      </c>
      <c r="H2345" t="s">
        <v>206</v>
      </c>
      <c r="I2345">
        <v>87.305000000000007</v>
      </c>
      <c r="J2345" s="1">
        <v>0.20112185180187225</v>
      </c>
      <c r="K2345" s="1">
        <v>6.9335801897708868E-2</v>
      </c>
      <c r="L2345" s="1">
        <v>9.2571164082388344E-2</v>
      </c>
      <c r="M2345" s="1">
        <v>8.0814629068972757E-2</v>
      </c>
      <c r="N2345" s="1">
        <v>1.8618083943704907E-4</v>
      </c>
    </row>
    <row r="2346" spans="1:14" x14ac:dyDescent="0.35">
      <c r="A2346">
        <v>7820120</v>
      </c>
      <c r="B2346" t="s">
        <v>61</v>
      </c>
      <c r="C2346" t="s">
        <v>96</v>
      </c>
      <c r="D2346" t="s">
        <v>203</v>
      </c>
      <c r="E2346" t="s">
        <v>2785</v>
      </c>
      <c r="F2346" s="6">
        <v>4.628558204119417E-4</v>
      </c>
      <c r="G2346" t="s">
        <v>898</v>
      </c>
      <c r="H2346" t="s">
        <v>223</v>
      </c>
      <c r="I2346">
        <v>77.875</v>
      </c>
      <c r="J2346" s="1">
        <v>-1.7759440466761589E-2</v>
      </c>
      <c r="K2346" s="1">
        <v>3.6935894468872944E-2</v>
      </c>
      <c r="L2346" s="1">
        <v>3.6380467484378613E-2</v>
      </c>
      <c r="M2346" s="1">
        <v>3.601018424057293E-2</v>
      </c>
      <c r="N2346" s="1">
        <v>-8.2200603872999723E-6</v>
      </c>
    </row>
    <row r="2347" spans="1:14" x14ac:dyDescent="0.35">
      <c r="A2347">
        <v>7820120</v>
      </c>
      <c r="B2347" t="s">
        <v>61</v>
      </c>
      <c r="C2347" t="s">
        <v>96</v>
      </c>
      <c r="D2347" t="s">
        <v>203</v>
      </c>
      <c r="E2347" t="s">
        <v>2084</v>
      </c>
      <c r="F2347" s="6">
        <v>2.3142791020597085E-4</v>
      </c>
      <c r="G2347" t="s">
        <v>990</v>
      </c>
      <c r="H2347" t="s">
        <v>793</v>
      </c>
      <c r="I2347">
        <v>81.94</v>
      </c>
      <c r="J2347" s="1">
        <v>-0.2180248498916626</v>
      </c>
      <c r="K2347" s="1">
        <v>2.0666512381393196E-2</v>
      </c>
      <c r="L2347" s="1">
        <v>1.4765100671140939E-2</v>
      </c>
      <c r="M2347" s="1">
        <v>1.8953946198999979E-2</v>
      </c>
      <c r="N2347" s="1">
        <v>-5.0457035383397962E-5</v>
      </c>
    </row>
    <row r="2348" spans="1:14" x14ac:dyDescent="0.35">
      <c r="A2348">
        <v>7820120</v>
      </c>
      <c r="B2348" t="s">
        <v>61</v>
      </c>
      <c r="C2348" t="s">
        <v>96</v>
      </c>
      <c r="D2348" t="s">
        <v>203</v>
      </c>
      <c r="E2348" t="s">
        <v>209</v>
      </c>
      <c r="F2348" s="6">
        <v>6.9428373061791249E-4</v>
      </c>
      <c r="G2348" t="s">
        <v>210</v>
      </c>
      <c r="H2348" t="s">
        <v>211</v>
      </c>
      <c r="I2348">
        <v>86.03</v>
      </c>
      <c r="J2348" s="1">
        <v>6.8104332312941551E-3</v>
      </c>
      <c r="K2348" s="1">
        <v>6.0333256190696599E-2</v>
      </c>
      <c r="L2348" s="1">
        <v>6.2693820874797496E-2</v>
      </c>
      <c r="M2348" s="1">
        <v>5.9777828146809368E-2</v>
      </c>
      <c r="N2348" s="1">
        <v>4.7283729909471107E-6</v>
      </c>
    </row>
    <row r="2349" spans="1:14" x14ac:dyDescent="0.35">
      <c r="A2349">
        <v>7820120</v>
      </c>
      <c r="B2349" t="s">
        <v>61</v>
      </c>
      <c r="C2349" t="s">
        <v>96</v>
      </c>
      <c r="D2349" t="s">
        <v>203</v>
      </c>
      <c r="E2349" t="s">
        <v>212</v>
      </c>
      <c r="F2349" s="6">
        <v>4.628558204119417E-4</v>
      </c>
      <c r="G2349" t="s">
        <v>213</v>
      </c>
      <c r="H2349" t="s">
        <v>206</v>
      </c>
      <c r="I2349">
        <v>87.324999999999989</v>
      </c>
      <c r="J2349" s="1">
        <v>0</v>
      </c>
      <c r="K2349" s="1">
        <v>4.0268456375838931E-2</v>
      </c>
      <c r="L2349" s="1">
        <v>4.6285582041194172E-2</v>
      </c>
      <c r="M2349" s="1">
        <v>3.7121035384513855E-2</v>
      </c>
      <c r="N2349" s="1">
        <v>0</v>
      </c>
    </row>
    <row r="2350" spans="1:14" x14ac:dyDescent="0.35">
      <c r="A2350">
        <v>7820120</v>
      </c>
      <c r="B2350" t="s">
        <v>61</v>
      </c>
      <c r="C2350" t="s">
        <v>96</v>
      </c>
      <c r="D2350" t="s">
        <v>203</v>
      </c>
      <c r="E2350" t="s">
        <v>214</v>
      </c>
      <c r="F2350" s="6">
        <v>4.628558204119417E-4</v>
      </c>
      <c r="G2350" t="s">
        <v>215</v>
      </c>
      <c r="H2350" t="s">
        <v>206</v>
      </c>
      <c r="I2350">
        <v>96.34</v>
      </c>
      <c r="J2350" s="1">
        <v>0.12543708086013794</v>
      </c>
      <c r="K2350" s="1">
        <v>4.3138162462392965E-2</v>
      </c>
      <c r="L2350" s="1">
        <v>4.6285582041194172E-2</v>
      </c>
      <c r="M2350" s="1">
        <v>4.461930179397311E-2</v>
      </c>
      <c r="N2350" s="1">
        <v>5.8059282971598215E-5</v>
      </c>
    </row>
    <row r="2351" spans="1:14" x14ac:dyDescent="0.35">
      <c r="A2351">
        <v>7820120</v>
      </c>
      <c r="B2351" t="s">
        <v>61</v>
      </c>
      <c r="C2351" t="s">
        <v>96</v>
      </c>
      <c r="D2351" t="s">
        <v>203</v>
      </c>
      <c r="E2351" t="s">
        <v>2085</v>
      </c>
      <c r="F2351" s="6">
        <v>4.628558204119417E-4</v>
      </c>
      <c r="G2351" t="s">
        <v>982</v>
      </c>
      <c r="H2351" t="s">
        <v>206</v>
      </c>
      <c r="I2351">
        <v>94.12</v>
      </c>
      <c r="J2351" s="1">
        <v>0.120599664747715</v>
      </c>
      <c r="K2351" s="1">
        <v>4.5591298310576255E-2</v>
      </c>
      <c r="L2351" s="1">
        <v>4.6285582041194172E-2</v>
      </c>
      <c r="M2351" s="1">
        <v>4.3601016870281041E-2</v>
      </c>
      <c r="N2351" s="1">
        <v>5.582025676820875E-5</v>
      </c>
    </row>
    <row r="2352" spans="1:14" x14ac:dyDescent="0.35">
      <c r="A2352">
        <v>7820120</v>
      </c>
      <c r="B2352" t="s">
        <v>61</v>
      </c>
      <c r="C2352" t="s">
        <v>96</v>
      </c>
      <c r="D2352" t="s">
        <v>203</v>
      </c>
      <c r="E2352" t="s">
        <v>216</v>
      </c>
      <c r="F2352" s="6">
        <v>2.0828511918537375E-3</v>
      </c>
      <c r="G2352" t="s">
        <v>217</v>
      </c>
      <c r="H2352" t="s">
        <v>218</v>
      </c>
      <c r="I2352">
        <v>72.5</v>
      </c>
      <c r="J2352" s="1">
        <v>-3.6792688071727753E-2</v>
      </c>
      <c r="K2352" s="1">
        <v>0.10664198102291136</v>
      </c>
      <c r="L2352" s="1">
        <v>0.16121268224947929</v>
      </c>
      <c r="M2352" s="1">
        <v>0.15121499335040264</v>
      </c>
      <c r="N2352" s="1">
        <v>-7.6633694201700935E-5</v>
      </c>
    </row>
    <row r="2353" spans="1:14" x14ac:dyDescent="0.35">
      <c r="A2353">
        <v>7820120</v>
      </c>
      <c r="B2353" t="s">
        <v>61</v>
      </c>
      <c r="C2353" t="s">
        <v>96</v>
      </c>
      <c r="D2353" t="s">
        <v>203</v>
      </c>
      <c r="E2353" t="s">
        <v>219</v>
      </c>
      <c r="F2353" s="6">
        <v>6.9428373061791249E-4</v>
      </c>
      <c r="G2353" t="s">
        <v>220</v>
      </c>
      <c r="H2353" t="s">
        <v>221</v>
      </c>
      <c r="I2353">
        <v>79.53</v>
      </c>
      <c r="J2353" s="1">
        <v>-2.4506041780114174E-2</v>
      </c>
      <c r="K2353" s="1">
        <v>4.7280722055079834E-2</v>
      </c>
      <c r="L2353" s="1">
        <v>5.7694978014348523E-2</v>
      </c>
      <c r="M2353" s="1">
        <v>5.5195556584124041E-2</v>
      </c>
      <c r="N2353" s="1">
        <v>-1.7014146109776096E-5</v>
      </c>
    </row>
    <row r="2354" spans="1:14" x14ac:dyDescent="0.35">
      <c r="A2354">
        <v>7820120</v>
      </c>
      <c r="B2354" t="s">
        <v>61</v>
      </c>
      <c r="C2354" t="s">
        <v>96</v>
      </c>
      <c r="D2354" t="s">
        <v>203</v>
      </c>
      <c r="E2354" t="s">
        <v>834</v>
      </c>
      <c r="F2354" s="6">
        <v>6.9428373061791249E-4</v>
      </c>
      <c r="G2354" t="s">
        <v>158</v>
      </c>
      <c r="H2354" t="s">
        <v>1042</v>
      </c>
      <c r="I2354">
        <v>83.964999999999989</v>
      </c>
      <c r="J2354" s="1">
        <v>-0.11697074770927429</v>
      </c>
      <c r="K2354" s="1">
        <v>4.2767877806063413E-2</v>
      </c>
      <c r="L2354" s="1">
        <v>6.7414950242999302E-2</v>
      </c>
      <c r="M2354" s="1">
        <v>5.8319833371904647E-2</v>
      </c>
      <c r="N2354" s="1">
        <v>-8.1210887092761597E-5</v>
      </c>
    </row>
    <row r="2355" spans="1:14" x14ac:dyDescent="0.35">
      <c r="A2355">
        <v>7820120</v>
      </c>
      <c r="B2355" t="s">
        <v>61</v>
      </c>
      <c r="C2355" t="s">
        <v>96</v>
      </c>
      <c r="D2355" t="s">
        <v>203</v>
      </c>
      <c r="E2355" t="s">
        <v>1202</v>
      </c>
      <c r="F2355" s="6">
        <v>1.388567461235825E-3</v>
      </c>
      <c r="G2355" t="s">
        <v>686</v>
      </c>
      <c r="H2355" t="s">
        <v>359</v>
      </c>
      <c r="I2355">
        <v>63.914999999999999</v>
      </c>
      <c r="J2355" s="1">
        <v>-7.5421747751533985E-3</v>
      </c>
      <c r="K2355" s="1">
        <v>6.5540384170330937E-2</v>
      </c>
      <c r="L2355" s="1">
        <v>0.10511455681555196</v>
      </c>
      <c r="M2355" s="1">
        <v>8.8868317519092799E-2</v>
      </c>
      <c r="N2355" s="1">
        <v>-1.0472818479731633E-5</v>
      </c>
    </row>
    <row r="2356" spans="1:14" x14ac:dyDescent="0.35">
      <c r="A2356">
        <v>7820120</v>
      </c>
      <c r="B2356" t="s">
        <v>61</v>
      </c>
      <c r="C2356" t="s">
        <v>96</v>
      </c>
      <c r="D2356" t="s">
        <v>203</v>
      </c>
      <c r="E2356" t="s">
        <v>2086</v>
      </c>
      <c r="F2356" s="6">
        <v>1.1571395510298543E-3</v>
      </c>
      <c r="G2356" t="s">
        <v>1543</v>
      </c>
      <c r="H2356" t="s">
        <v>184</v>
      </c>
      <c r="I2356">
        <v>75.88</v>
      </c>
      <c r="J2356" s="1">
        <v>-3.6633994430303574E-2</v>
      </c>
      <c r="K2356" s="1">
        <v>6.7692663735246475E-2</v>
      </c>
      <c r="L2356" s="1">
        <v>8.8174033788474895E-2</v>
      </c>
      <c r="M2356" s="1">
        <v>8.7942605878268923E-2</v>
      </c>
      <c r="N2356" s="1">
        <v>-4.2390643867511661E-5</v>
      </c>
    </row>
    <row r="2357" spans="1:14" x14ac:dyDescent="0.35">
      <c r="A2357">
        <v>7820120</v>
      </c>
      <c r="B2357" t="s">
        <v>61</v>
      </c>
      <c r="C2357" t="s">
        <v>96</v>
      </c>
      <c r="D2357" t="s">
        <v>203</v>
      </c>
      <c r="E2357" t="s">
        <v>2087</v>
      </c>
      <c r="F2357" s="6">
        <v>4.628558204119417E-4</v>
      </c>
      <c r="G2357" t="s">
        <v>676</v>
      </c>
      <c r="H2357" t="s">
        <v>600</v>
      </c>
      <c r="I2357">
        <v>87.125</v>
      </c>
      <c r="J2357" s="1">
        <v>0.10808040201663971</v>
      </c>
      <c r="K2357" s="1">
        <v>3.6797037722749365E-2</v>
      </c>
      <c r="L2357" s="1">
        <v>4.4480444341587592E-2</v>
      </c>
      <c r="M2357" s="1">
        <v>4.0361026127397448E-2</v>
      </c>
      <c r="N2357" s="1">
        <v>5.0025643145864252E-5</v>
      </c>
    </row>
    <row r="2358" spans="1:14" x14ac:dyDescent="0.35">
      <c r="A2358">
        <v>7820120</v>
      </c>
      <c r="B2358" t="s">
        <v>61</v>
      </c>
      <c r="C2358" t="s">
        <v>96</v>
      </c>
      <c r="D2358" t="s">
        <v>203</v>
      </c>
      <c r="E2358" t="s">
        <v>222</v>
      </c>
      <c r="F2358" s="6">
        <v>2.3142791020597085E-4</v>
      </c>
      <c r="G2358" t="s">
        <v>223</v>
      </c>
      <c r="H2358" t="s">
        <v>224</v>
      </c>
      <c r="I2358">
        <v>89.72</v>
      </c>
      <c r="J2358" s="1">
        <v>-8.1152636557817459E-3</v>
      </c>
      <c r="K2358" s="1">
        <v>1.8190233742189307E-2</v>
      </c>
      <c r="L2358" s="1">
        <v>2.2402221707937979E-2</v>
      </c>
      <c r="M2358" s="1">
        <v>2.0782227042758117E-2</v>
      </c>
      <c r="N2358" s="1">
        <v>-1.8780985086280366E-6</v>
      </c>
    </row>
    <row r="2359" spans="1:14" x14ac:dyDescent="0.35">
      <c r="A2359">
        <v>7820120</v>
      </c>
      <c r="B2359" t="s">
        <v>61</v>
      </c>
      <c r="C2359" t="s">
        <v>96</v>
      </c>
      <c r="D2359" t="s">
        <v>203</v>
      </c>
      <c r="E2359" t="s">
        <v>225</v>
      </c>
      <c r="F2359" s="6">
        <v>4.628558204119417E-4</v>
      </c>
      <c r="G2359" t="s">
        <v>226</v>
      </c>
      <c r="H2359" t="s">
        <v>227</v>
      </c>
      <c r="I2359">
        <v>79.78</v>
      </c>
      <c r="J2359" s="1">
        <v>0.10921581089496613</v>
      </c>
      <c r="K2359" s="1">
        <v>3.5177042351307572E-2</v>
      </c>
      <c r="L2359" s="1">
        <v>4.2582735477898634E-2</v>
      </c>
      <c r="M2359" s="1">
        <v>3.6935895881396813E-2</v>
      </c>
      <c r="N2359" s="1">
        <v>5.0551173753745025E-5</v>
      </c>
    </row>
    <row r="2360" spans="1:14" x14ac:dyDescent="0.35">
      <c r="A2360">
        <v>7820120</v>
      </c>
      <c r="B2360" t="s">
        <v>61</v>
      </c>
      <c r="C2360" t="s">
        <v>96</v>
      </c>
      <c r="D2360" t="s">
        <v>203</v>
      </c>
      <c r="E2360" t="s">
        <v>228</v>
      </c>
      <c r="F2360" s="6">
        <v>1.1571395510298543E-3</v>
      </c>
      <c r="G2360" t="s">
        <v>229</v>
      </c>
      <c r="H2360" t="s">
        <v>230</v>
      </c>
      <c r="I2360">
        <v>77.14</v>
      </c>
      <c r="J2360" s="1">
        <v>-3.5202983766794205E-2</v>
      </c>
      <c r="K2360" s="1">
        <v>7.2899791714880827E-2</v>
      </c>
      <c r="L2360" s="1">
        <v>8.7016894237445047E-2</v>
      </c>
      <c r="M2360" s="1">
        <v>8.9215457618746927E-2</v>
      </c>
      <c r="N2360" s="1">
        <v>-4.0734764830819493E-5</v>
      </c>
    </row>
    <row r="2361" spans="1:14" x14ac:dyDescent="0.35">
      <c r="A2361">
        <v>7820120</v>
      </c>
      <c r="B2361" t="s">
        <v>61</v>
      </c>
      <c r="C2361" t="s">
        <v>96</v>
      </c>
      <c r="D2361" t="s">
        <v>203</v>
      </c>
      <c r="E2361" t="s">
        <v>2088</v>
      </c>
      <c r="F2361" s="6">
        <v>1.388567461235825E-3</v>
      </c>
      <c r="G2361" t="s">
        <v>507</v>
      </c>
      <c r="H2361" t="s">
        <v>450</v>
      </c>
      <c r="I2361">
        <v>72.524999999999991</v>
      </c>
      <c r="J2361" s="1">
        <v>-1.5669286251068115E-2</v>
      </c>
      <c r="K2361" s="1">
        <v>6.5401527424207365E-2</v>
      </c>
      <c r="L2361" s="1">
        <v>0.10900254570701226</v>
      </c>
      <c r="M2361" s="1">
        <v>0.10067114093959731</v>
      </c>
      <c r="N2361" s="1">
        <v>-2.1757861029023069E-5</v>
      </c>
    </row>
    <row r="2362" spans="1:14" x14ac:dyDescent="0.35">
      <c r="A2362">
        <v>7820120</v>
      </c>
      <c r="B2362" t="s">
        <v>61</v>
      </c>
      <c r="C2362" t="s">
        <v>96</v>
      </c>
      <c r="D2362" t="s">
        <v>1639</v>
      </c>
      <c r="E2362" t="s">
        <v>2786</v>
      </c>
      <c r="F2362" s="6">
        <v>6.9428373061791249E-4</v>
      </c>
      <c r="G2362" t="s">
        <v>726</v>
      </c>
      <c r="H2362" t="s">
        <v>1301</v>
      </c>
      <c r="I2362">
        <v>62.174999999999997</v>
      </c>
      <c r="J2362" s="1">
        <v>-9.6519961953163147E-2</v>
      </c>
      <c r="K2362" s="1">
        <v>4.0754454987271468E-2</v>
      </c>
      <c r="L2362" s="1">
        <v>4.4364730386484606E-2</v>
      </c>
      <c r="M2362" s="1">
        <v>4.3184448574130604E-2</v>
      </c>
      <c r="N2362" s="1">
        <v>-6.7012239263941086E-5</v>
      </c>
    </row>
    <row r="2363" spans="1:14" x14ac:dyDescent="0.35">
      <c r="A2363">
        <v>7820120</v>
      </c>
      <c r="B2363" t="s">
        <v>61</v>
      </c>
      <c r="C2363" t="s">
        <v>96</v>
      </c>
      <c r="D2363" t="s">
        <v>1454</v>
      </c>
      <c r="E2363" t="s">
        <v>2787</v>
      </c>
      <c r="F2363" s="6">
        <v>4.628558204119417E-4</v>
      </c>
      <c r="G2363" t="s">
        <v>447</v>
      </c>
      <c r="H2363" t="s">
        <v>1219</v>
      </c>
      <c r="I2363">
        <v>82.94</v>
      </c>
      <c r="J2363" s="1">
        <v>-9.105084091424942E-2</v>
      </c>
      <c r="K2363" s="1">
        <v>3.6843323304790558E-2</v>
      </c>
      <c r="L2363" s="1">
        <v>3.9157602406850262E-2</v>
      </c>
      <c r="M2363" s="1">
        <v>3.8417033094191158E-2</v>
      </c>
      <c r="N2363" s="1">
        <v>-4.21434116705621E-5</v>
      </c>
    </row>
    <row r="2364" spans="1:14" x14ac:dyDescent="0.35">
      <c r="A2364">
        <v>7820120</v>
      </c>
      <c r="B2364" t="s">
        <v>61</v>
      </c>
      <c r="C2364" t="s">
        <v>96</v>
      </c>
      <c r="D2364" t="s">
        <v>1454</v>
      </c>
      <c r="E2364" t="s">
        <v>2089</v>
      </c>
      <c r="F2364" s="6">
        <v>2.3142791020597085E-4</v>
      </c>
      <c r="G2364" t="s">
        <v>1308</v>
      </c>
      <c r="H2364" t="s">
        <v>1185</v>
      </c>
      <c r="I2364">
        <v>68.42</v>
      </c>
      <c r="J2364" s="1">
        <v>-6.8911455571651459E-2</v>
      </c>
      <c r="K2364" s="1">
        <v>1.4649386716037953E-2</v>
      </c>
      <c r="L2364" s="1">
        <v>1.897708863688961E-2</v>
      </c>
      <c r="M2364" s="1">
        <v>1.5852811849109003E-2</v>
      </c>
      <c r="N2364" s="1">
        <v>-1.5948034152198902E-5</v>
      </c>
    </row>
    <row r="2365" spans="1:14" x14ac:dyDescent="0.35">
      <c r="A2365">
        <v>7820120</v>
      </c>
      <c r="B2365" t="s">
        <v>61</v>
      </c>
      <c r="C2365" t="s">
        <v>96</v>
      </c>
      <c r="D2365" t="s">
        <v>1454</v>
      </c>
      <c r="E2365" t="s">
        <v>2788</v>
      </c>
      <c r="F2365" s="6">
        <v>2.3142791020597085E-4</v>
      </c>
      <c r="G2365" t="s">
        <v>300</v>
      </c>
      <c r="H2365" t="s">
        <v>1294</v>
      </c>
      <c r="I2365">
        <v>64.075000000000003</v>
      </c>
      <c r="J2365" s="1">
        <v>-0.22855459153652191</v>
      </c>
      <c r="K2365" s="1">
        <v>1.5227956491552881E-2</v>
      </c>
      <c r="L2365" s="1">
        <v>1.5251099282573481E-2</v>
      </c>
      <c r="M2365" s="1">
        <v>1.4834528691071765E-2</v>
      </c>
      <c r="N2365" s="1">
        <v>-5.2893911487276535E-5</v>
      </c>
    </row>
    <row r="2366" spans="1:14" x14ac:dyDescent="0.35">
      <c r="A2366">
        <v>7820120</v>
      </c>
      <c r="B2366" t="s">
        <v>61</v>
      </c>
      <c r="C2366" t="s">
        <v>96</v>
      </c>
      <c r="D2366" t="s">
        <v>1454</v>
      </c>
      <c r="E2366" t="s">
        <v>2090</v>
      </c>
      <c r="F2366" s="6">
        <v>1.388567461235825E-3</v>
      </c>
      <c r="G2366" t="s">
        <v>152</v>
      </c>
      <c r="H2366" t="s">
        <v>836</v>
      </c>
      <c r="I2366">
        <v>81.424999999999997</v>
      </c>
      <c r="J2366" s="1">
        <v>-2.9000630602240562E-2</v>
      </c>
      <c r="K2366" s="1">
        <v>9.261744966442953E-2</v>
      </c>
      <c r="L2366" s="1">
        <v>0.11844480444341586</v>
      </c>
      <c r="M2366" s="1">
        <v>0.11316824809071974</v>
      </c>
      <c r="N2366" s="1">
        <v>-4.0269332009591149E-5</v>
      </c>
    </row>
    <row r="2367" spans="1:14" x14ac:dyDescent="0.35">
      <c r="A2367">
        <v>7820120</v>
      </c>
      <c r="B2367" t="s">
        <v>61</v>
      </c>
      <c r="C2367" t="s">
        <v>96</v>
      </c>
      <c r="D2367" t="s">
        <v>1454</v>
      </c>
      <c r="E2367" t="s">
        <v>2789</v>
      </c>
      <c r="F2367" s="6">
        <v>1.1571395510298543E-3</v>
      </c>
      <c r="G2367" t="s">
        <v>218</v>
      </c>
      <c r="H2367" t="s">
        <v>323</v>
      </c>
      <c r="I2367">
        <v>78.914999999999992</v>
      </c>
      <c r="J2367" s="1">
        <v>-7.1173429489135742E-2</v>
      </c>
      <c r="K2367" s="1">
        <v>8.956260124971073E-2</v>
      </c>
      <c r="L2367" s="1">
        <v>9.581115482527193E-2</v>
      </c>
      <c r="M2367" s="1">
        <v>9.129831234191034E-2</v>
      </c>
      <c r="N2367" s="1">
        <v>-8.235759024431352E-5</v>
      </c>
    </row>
    <row r="2368" spans="1:14" x14ac:dyDescent="0.35">
      <c r="A2368">
        <v>7820120</v>
      </c>
      <c r="B2368" t="s">
        <v>61</v>
      </c>
      <c r="C2368" t="s">
        <v>96</v>
      </c>
      <c r="D2368" t="s">
        <v>320</v>
      </c>
      <c r="E2368" t="s">
        <v>2091</v>
      </c>
      <c r="F2368" s="6">
        <v>2.3142791020597085E-4</v>
      </c>
      <c r="G2368" t="s">
        <v>1103</v>
      </c>
      <c r="H2368" t="s">
        <v>139</v>
      </c>
      <c r="I2368">
        <v>79.476923076923086</v>
      </c>
      <c r="J2368" s="1">
        <v>0</v>
      </c>
      <c r="K2368" s="1">
        <v>1.5274242073594076E-2</v>
      </c>
      <c r="L2368" s="1" t="s">
        <v>140</v>
      </c>
      <c r="M2368" s="1">
        <v>1.8398518861374683E-2</v>
      </c>
      <c r="N2368" s="1">
        <v>0</v>
      </c>
    </row>
    <row r="2369" spans="1:14" x14ac:dyDescent="0.35">
      <c r="A2369">
        <v>7820120</v>
      </c>
      <c r="B2369" t="s">
        <v>61</v>
      </c>
      <c r="C2369" t="s">
        <v>96</v>
      </c>
      <c r="D2369" t="s">
        <v>320</v>
      </c>
      <c r="E2369" t="s">
        <v>2092</v>
      </c>
      <c r="F2369" s="6">
        <v>2.3142791020597085E-4</v>
      </c>
      <c r="G2369" t="s">
        <v>164</v>
      </c>
      <c r="H2369" t="s">
        <v>221</v>
      </c>
      <c r="I2369">
        <v>76.25</v>
      </c>
      <c r="J2369" s="1">
        <v>-4.1119851171970367E-2</v>
      </c>
      <c r="K2369" s="1">
        <v>1.3908817403378848E-2</v>
      </c>
      <c r="L2369" s="1">
        <v>1.9231659338116176E-2</v>
      </c>
      <c r="M2369" s="1">
        <v>1.7634806051433045E-2</v>
      </c>
      <c r="N2369" s="1">
        <v>-9.5162812247096437E-6</v>
      </c>
    </row>
    <row r="2370" spans="1:14" x14ac:dyDescent="0.35">
      <c r="A2370">
        <v>7820120</v>
      </c>
      <c r="B2370" t="s">
        <v>61</v>
      </c>
      <c r="C2370" t="s">
        <v>96</v>
      </c>
      <c r="D2370" t="s">
        <v>2093</v>
      </c>
      <c r="E2370" t="s">
        <v>2790</v>
      </c>
      <c r="F2370" s="6">
        <v>6.9428373061791249E-4</v>
      </c>
      <c r="G2370" t="s">
        <v>2376</v>
      </c>
      <c r="H2370" t="s">
        <v>730</v>
      </c>
      <c r="I2370">
        <v>76.88000000000001</v>
      </c>
      <c r="J2370" s="1">
        <v>-2.1334249526262283E-2</v>
      </c>
      <c r="K2370" s="1">
        <v>4.7072436935894468E-2</v>
      </c>
      <c r="L2370" s="1">
        <v>5.5820411941680165E-2</v>
      </c>
      <c r="M2370" s="1">
        <v>5.3320992630241482E-2</v>
      </c>
      <c r="N2370" s="1">
        <v>-1.481202235102681E-5</v>
      </c>
    </row>
    <row r="2371" spans="1:14" x14ac:dyDescent="0.35">
      <c r="A2371">
        <v>7820120</v>
      </c>
      <c r="B2371" t="s">
        <v>61</v>
      </c>
      <c r="C2371" t="s">
        <v>96</v>
      </c>
      <c r="D2371" t="s">
        <v>2093</v>
      </c>
      <c r="E2371" t="s">
        <v>2094</v>
      </c>
      <c r="F2371" s="6">
        <v>6.9428373061791249E-4</v>
      </c>
      <c r="G2371" t="s">
        <v>466</v>
      </c>
      <c r="H2371" t="s">
        <v>520</v>
      </c>
      <c r="I2371">
        <v>74.2</v>
      </c>
      <c r="J2371" s="1">
        <v>0</v>
      </c>
      <c r="K2371" s="1">
        <v>4.9363573246933572E-2</v>
      </c>
      <c r="L2371" s="1">
        <v>6.1721823651932427E-2</v>
      </c>
      <c r="M2371" s="1">
        <v>4.5822726220782227E-2</v>
      </c>
      <c r="N2371" s="1">
        <v>0</v>
      </c>
    </row>
    <row r="2372" spans="1:14" x14ac:dyDescent="0.35">
      <c r="A2372">
        <v>7820120</v>
      </c>
      <c r="B2372" t="s">
        <v>61</v>
      </c>
      <c r="C2372" t="s">
        <v>96</v>
      </c>
      <c r="D2372" t="s">
        <v>2095</v>
      </c>
      <c r="E2372" t="s">
        <v>2096</v>
      </c>
      <c r="F2372" s="6">
        <v>6.9428373061791249E-4</v>
      </c>
      <c r="G2372" t="s">
        <v>421</v>
      </c>
      <c r="H2372" t="s">
        <v>701</v>
      </c>
      <c r="I2372">
        <v>81.935000000000002</v>
      </c>
      <c r="J2372" s="1">
        <v>-2.8669189661741257E-2</v>
      </c>
      <c r="K2372" s="1">
        <v>6.5262670678083778E-2</v>
      </c>
      <c r="L2372" s="1">
        <v>6.0541541309881972E-2</v>
      </c>
      <c r="M2372" s="1">
        <v>5.6861838596999933E-2</v>
      </c>
      <c r="N2372" s="1">
        <v>-1.9904551952146207E-5</v>
      </c>
    </row>
    <row r="2373" spans="1:14" x14ac:dyDescent="0.35">
      <c r="A2373">
        <v>7820120</v>
      </c>
      <c r="B2373" t="s">
        <v>61</v>
      </c>
      <c r="C2373" t="s">
        <v>96</v>
      </c>
      <c r="D2373" t="s">
        <v>2095</v>
      </c>
      <c r="E2373" t="s">
        <v>2791</v>
      </c>
      <c r="F2373" s="6">
        <v>2.3142791020597085E-4</v>
      </c>
      <c r="G2373" t="s">
        <v>328</v>
      </c>
      <c r="H2373" t="s">
        <v>206</v>
      </c>
      <c r="I2373">
        <v>89.419999999999987</v>
      </c>
      <c r="J2373" s="1">
        <v>0</v>
      </c>
      <c r="K2373" s="1">
        <v>2.1846794723443648E-2</v>
      </c>
      <c r="L2373" s="1">
        <v>2.3142791020597086E-2</v>
      </c>
      <c r="M2373" s="1">
        <v>1.9185374109205951E-2</v>
      </c>
      <c r="N2373" s="1">
        <v>0</v>
      </c>
    </row>
    <row r="2374" spans="1:14" x14ac:dyDescent="0.35">
      <c r="A2374">
        <v>7820120</v>
      </c>
      <c r="B2374" t="s">
        <v>61</v>
      </c>
      <c r="C2374" t="s">
        <v>96</v>
      </c>
      <c r="D2374" t="s">
        <v>1456</v>
      </c>
      <c r="E2374" t="s">
        <v>2792</v>
      </c>
      <c r="F2374" s="6">
        <v>4.628558204119417E-4</v>
      </c>
      <c r="G2374" t="s">
        <v>810</v>
      </c>
      <c r="H2374" t="s">
        <v>527</v>
      </c>
      <c r="I2374">
        <v>56.924999999999997</v>
      </c>
      <c r="J2374" s="1">
        <v>-7.3850482702255249E-2</v>
      </c>
      <c r="K2374" s="1">
        <v>1.8051376996065727E-2</v>
      </c>
      <c r="L2374" s="1">
        <v>2.999305716269382E-2</v>
      </c>
      <c r="M2374" s="1">
        <v>2.6336496887701417E-2</v>
      </c>
      <c r="N2374" s="1">
        <v>-3.418212575897026E-5</v>
      </c>
    </row>
    <row r="2375" spans="1:14" x14ac:dyDescent="0.35">
      <c r="A2375">
        <v>7820120</v>
      </c>
      <c r="B2375" t="s">
        <v>61</v>
      </c>
      <c r="C2375" t="s">
        <v>96</v>
      </c>
      <c r="D2375" t="s">
        <v>1456</v>
      </c>
      <c r="E2375" t="s">
        <v>2097</v>
      </c>
      <c r="F2375" s="6">
        <v>9.2571164082388339E-4</v>
      </c>
      <c r="G2375" t="s">
        <v>347</v>
      </c>
      <c r="H2375" t="s">
        <v>1062</v>
      </c>
      <c r="I2375">
        <v>61.575000000000003</v>
      </c>
      <c r="J2375" s="1">
        <v>-0.17158272862434387</v>
      </c>
      <c r="K2375" s="1">
        <v>3.9157602406850262E-2</v>
      </c>
      <c r="L2375" s="1">
        <v>5.0636426753066427E-2</v>
      </c>
      <c r="M2375" s="1">
        <v>5.7023835662227351E-2</v>
      </c>
      <c r="N2375" s="1">
        <v>-1.5883612925188047E-4</v>
      </c>
    </row>
    <row r="2376" spans="1:14" x14ac:dyDescent="0.35">
      <c r="A2376">
        <v>7820120</v>
      </c>
      <c r="B2376" t="s">
        <v>61</v>
      </c>
      <c r="C2376" t="s">
        <v>96</v>
      </c>
      <c r="D2376" t="s">
        <v>1456</v>
      </c>
      <c r="E2376" t="s">
        <v>2793</v>
      </c>
      <c r="F2376" s="6">
        <v>1.6199953714417959E-3</v>
      </c>
      <c r="G2376" t="s">
        <v>785</v>
      </c>
      <c r="H2376" t="s">
        <v>236</v>
      </c>
      <c r="I2376">
        <v>60.385000000000005</v>
      </c>
      <c r="J2376" s="1">
        <v>-5.411069467663765E-2</v>
      </c>
      <c r="K2376" s="1">
        <v>8.0513769960657261E-2</v>
      </c>
      <c r="L2376" s="1">
        <v>0.11793566304096273</v>
      </c>
      <c r="M2376" s="1">
        <v>9.7847722907001236E-2</v>
      </c>
      <c r="N2376" s="1">
        <v>-8.7659074921653214E-5</v>
      </c>
    </row>
    <row r="2377" spans="1:14" x14ac:dyDescent="0.35">
      <c r="A2377">
        <v>7820120</v>
      </c>
      <c r="B2377" t="s">
        <v>61</v>
      </c>
      <c r="C2377" t="s">
        <v>96</v>
      </c>
      <c r="D2377" t="s">
        <v>2098</v>
      </c>
      <c r="E2377" t="s">
        <v>2099</v>
      </c>
      <c r="F2377" s="6">
        <v>1.388567461235825E-3</v>
      </c>
      <c r="G2377" t="s">
        <v>1280</v>
      </c>
      <c r="H2377" t="s">
        <v>234</v>
      </c>
      <c r="I2377">
        <v>72.67</v>
      </c>
      <c r="J2377" s="1">
        <v>9.1373711824417114E-2</v>
      </c>
      <c r="K2377" s="1">
        <v>8.0536912751677847E-2</v>
      </c>
      <c r="L2377" s="1">
        <v>0.13246933580189771</v>
      </c>
      <c r="M2377" s="1">
        <v>0.10094885019427288</v>
      </c>
      <c r="N2377" s="1">
        <v>1.2687856305172477E-4</v>
      </c>
    </row>
    <row r="2378" spans="1:14" x14ac:dyDescent="0.35">
      <c r="A2378">
        <v>7820120</v>
      </c>
      <c r="B2378" t="s">
        <v>61</v>
      </c>
      <c r="C2378" t="s">
        <v>96</v>
      </c>
      <c r="D2378" t="s">
        <v>231</v>
      </c>
      <c r="E2378" t="s">
        <v>235</v>
      </c>
      <c r="F2378" s="6">
        <v>2.3142791020597085E-4</v>
      </c>
      <c r="G2378" t="s">
        <v>236</v>
      </c>
      <c r="H2378" t="s">
        <v>237</v>
      </c>
      <c r="I2378">
        <v>76.155000000000001</v>
      </c>
      <c r="J2378" s="1">
        <v>5.5610332638025284E-2</v>
      </c>
      <c r="K2378" s="1">
        <v>1.6847951862994676E-2</v>
      </c>
      <c r="L2378" s="1">
        <v>2.0735940754454986E-2</v>
      </c>
      <c r="M2378" s="1">
        <v>1.7611663613543414E-2</v>
      </c>
      <c r="N2378" s="1">
        <v>1.2869783068277085E-5</v>
      </c>
    </row>
    <row r="2379" spans="1:14" x14ac:dyDescent="0.35">
      <c r="A2379">
        <v>7820120</v>
      </c>
      <c r="B2379" t="s">
        <v>61</v>
      </c>
      <c r="C2379" t="s">
        <v>96</v>
      </c>
      <c r="D2379" t="s">
        <v>231</v>
      </c>
      <c r="E2379" t="s">
        <v>238</v>
      </c>
      <c r="F2379" s="6">
        <v>2.3142791020597085E-4</v>
      </c>
      <c r="G2379" t="s">
        <v>201</v>
      </c>
      <c r="H2379" t="s">
        <v>239</v>
      </c>
      <c r="I2379">
        <v>72.259999999999991</v>
      </c>
      <c r="J2379" s="1">
        <v>3.8335263729095459E-2</v>
      </c>
      <c r="K2379" s="1">
        <v>1.2358250404998843E-2</v>
      </c>
      <c r="L2379" s="1">
        <v>2.0365656098125434E-2</v>
      </c>
      <c r="M2379" s="1">
        <v>1.6709094410609162E-2</v>
      </c>
      <c r="N2379" s="1">
        <v>8.8718499720193157E-6</v>
      </c>
    </row>
    <row r="2380" spans="1:14" x14ac:dyDescent="0.35">
      <c r="A2380">
        <v>7820120</v>
      </c>
      <c r="B2380" t="s">
        <v>61</v>
      </c>
      <c r="C2380" t="s">
        <v>96</v>
      </c>
      <c r="D2380" t="s">
        <v>231</v>
      </c>
      <c r="E2380" t="s">
        <v>240</v>
      </c>
      <c r="F2380" s="6">
        <v>2.3142791020597085E-4</v>
      </c>
      <c r="G2380" t="s">
        <v>241</v>
      </c>
      <c r="H2380" t="s">
        <v>242</v>
      </c>
      <c r="I2380">
        <v>87.57</v>
      </c>
      <c r="J2380" s="1">
        <v>0.11348328739404678</v>
      </c>
      <c r="K2380" s="1">
        <v>1.8861374681786624E-2</v>
      </c>
      <c r="L2380" s="1">
        <v>2.1916223096505441E-2</v>
      </c>
      <c r="M2380" s="1">
        <v>2.0249942143022448E-2</v>
      </c>
      <c r="N2380" s="1">
        <v>2.6263200044907843E-5</v>
      </c>
    </row>
    <row r="2381" spans="1:14" x14ac:dyDescent="0.35">
      <c r="A2381">
        <v>7820120</v>
      </c>
      <c r="B2381" t="s">
        <v>61</v>
      </c>
      <c r="C2381" t="s">
        <v>96</v>
      </c>
      <c r="D2381" t="s">
        <v>243</v>
      </c>
      <c r="E2381" t="s">
        <v>244</v>
      </c>
      <c r="F2381" s="6">
        <v>6.9428373061791249E-4</v>
      </c>
      <c r="G2381" t="s">
        <v>245</v>
      </c>
      <c r="H2381" t="s">
        <v>246</v>
      </c>
      <c r="I2381">
        <v>68.125</v>
      </c>
      <c r="J2381" s="1">
        <v>-4.0208607912063599E-2</v>
      </c>
      <c r="K2381" s="1">
        <v>3.4714186530895627E-2</v>
      </c>
      <c r="L2381" s="1">
        <v>5.2973848646146723E-2</v>
      </c>
      <c r="M2381" s="1">
        <v>4.7280720995686941E-2</v>
      </c>
      <c r="N2381" s="1">
        <v>-2.7916182304140427E-5</v>
      </c>
    </row>
    <row r="2382" spans="1:14" x14ac:dyDescent="0.35">
      <c r="A2382">
        <v>7820120</v>
      </c>
      <c r="B2382" t="s">
        <v>61</v>
      </c>
      <c r="C2382" t="s">
        <v>96</v>
      </c>
      <c r="D2382" t="s">
        <v>243</v>
      </c>
      <c r="E2382" t="s">
        <v>2100</v>
      </c>
      <c r="F2382" s="6">
        <v>2.3142791020597085E-4</v>
      </c>
      <c r="G2382" t="s">
        <v>602</v>
      </c>
      <c r="H2382" t="s">
        <v>139</v>
      </c>
      <c r="I2382">
        <v>42.800000000000004</v>
      </c>
      <c r="J2382" s="1">
        <v>0</v>
      </c>
      <c r="K2382" s="1">
        <v>9.6736866466095809E-3</v>
      </c>
      <c r="L2382" s="1" t="s">
        <v>140</v>
      </c>
      <c r="M2382" s="1">
        <v>9.9051143802500689E-3</v>
      </c>
      <c r="N2382" s="1">
        <v>0</v>
      </c>
    </row>
    <row r="2383" spans="1:14" x14ac:dyDescent="0.35">
      <c r="A2383">
        <v>7820120</v>
      </c>
      <c r="B2383" t="s">
        <v>61</v>
      </c>
      <c r="C2383" t="s">
        <v>96</v>
      </c>
      <c r="D2383" t="s">
        <v>1458</v>
      </c>
      <c r="E2383" t="s">
        <v>2794</v>
      </c>
      <c r="F2383" s="6">
        <v>4.628558204119417E-4</v>
      </c>
      <c r="G2383" t="s">
        <v>1163</v>
      </c>
      <c r="H2383" t="s">
        <v>444</v>
      </c>
      <c r="I2383">
        <v>80.715000000000003</v>
      </c>
      <c r="J2383" s="1">
        <v>0.11422740668058395</v>
      </c>
      <c r="K2383" s="1">
        <v>3.2538764174959503E-2</v>
      </c>
      <c r="L2383" s="1">
        <v>4.2814163388104606E-2</v>
      </c>
      <c r="M2383" s="1">
        <v>3.7352463294719827E-2</v>
      </c>
      <c r="N2383" s="1">
        <v>5.2870820032670193E-5</v>
      </c>
    </row>
    <row r="2384" spans="1:14" x14ac:dyDescent="0.35">
      <c r="A2384">
        <v>7820120</v>
      </c>
      <c r="B2384" t="s">
        <v>61</v>
      </c>
      <c r="C2384" t="s">
        <v>96</v>
      </c>
      <c r="D2384" t="s">
        <v>1460</v>
      </c>
      <c r="E2384" t="s">
        <v>2101</v>
      </c>
      <c r="F2384" s="6">
        <v>9.2571164082388339E-4</v>
      </c>
      <c r="G2384" t="s">
        <v>649</v>
      </c>
      <c r="H2384" t="s">
        <v>652</v>
      </c>
      <c r="I2384">
        <v>82.84</v>
      </c>
      <c r="J2384" s="1">
        <v>0.1374969482421875</v>
      </c>
      <c r="K2384" s="1">
        <v>6.3411247396436013E-2</v>
      </c>
      <c r="L2384" s="1">
        <v>8.7479750057856978E-2</v>
      </c>
      <c r="M2384" s="1">
        <v>7.6741496436823806E-2</v>
      </c>
      <c r="N2384" s="1">
        <v>1.2728252556555195E-4</v>
      </c>
    </row>
    <row r="2385" spans="1:14" x14ac:dyDescent="0.35">
      <c r="A2385">
        <v>7820120</v>
      </c>
      <c r="B2385" t="s">
        <v>61</v>
      </c>
      <c r="C2385" t="s">
        <v>96</v>
      </c>
      <c r="D2385" t="s">
        <v>1460</v>
      </c>
      <c r="E2385" t="s">
        <v>2102</v>
      </c>
      <c r="F2385" s="6">
        <v>6.9428373061791249E-4</v>
      </c>
      <c r="G2385" t="s">
        <v>236</v>
      </c>
      <c r="H2385" t="s">
        <v>139</v>
      </c>
      <c r="I2385">
        <v>79.415384615384639</v>
      </c>
      <c r="J2385" s="1">
        <v>0</v>
      </c>
      <c r="K2385" s="1">
        <v>5.0543855588984027E-2</v>
      </c>
      <c r="L2385" s="1" t="s">
        <v>140</v>
      </c>
      <c r="M2385" s="1">
        <v>5.5126129270455154E-2</v>
      </c>
      <c r="N2385" s="1">
        <v>0</v>
      </c>
    </row>
    <row r="2386" spans="1:14" x14ac:dyDescent="0.35">
      <c r="A2386">
        <v>7820120</v>
      </c>
      <c r="B2386" t="s">
        <v>61</v>
      </c>
      <c r="C2386" t="s">
        <v>96</v>
      </c>
      <c r="D2386" t="s">
        <v>1460</v>
      </c>
      <c r="E2386" t="s">
        <v>2103</v>
      </c>
      <c r="F2386" s="6">
        <v>1.6199953714417959E-3</v>
      </c>
      <c r="G2386" t="s">
        <v>239</v>
      </c>
      <c r="H2386" t="s">
        <v>441</v>
      </c>
      <c r="I2386">
        <v>88.344999999999999</v>
      </c>
      <c r="J2386" s="1">
        <v>0.17022694647312164</v>
      </c>
      <c r="K2386" s="1">
        <v>0.14255959268687804</v>
      </c>
      <c r="L2386" s="1">
        <v>0.15179356630409627</v>
      </c>
      <c r="M2386" s="1">
        <v>0.14320759330737151</v>
      </c>
      <c r="N2386" s="1">
        <v>2.7576686538112742E-4</v>
      </c>
    </row>
    <row r="2387" spans="1:14" x14ac:dyDescent="0.35">
      <c r="A2387">
        <v>7820120</v>
      </c>
      <c r="B2387" t="s">
        <v>61</v>
      </c>
      <c r="C2387" t="s">
        <v>96</v>
      </c>
      <c r="D2387" t="s">
        <v>1460</v>
      </c>
      <c r="E2387" t="s">
        <v>2104</v>
      </c>
      <c r="F2387" s="6">
        <v>1.6199953714417959E-3</v>
      </c>
      <c r="G2387" t="s">
        <v>1039</v>
      </c>
      <c r="H2387" t="s">
        <v>1145</v>
      </c>
      <c r="I2387">
        <v>86.33</v>
      </c>
      <c r="J2387" s="1">
        <v>0.13900968432426453</v>
      </c>
      <c r="K2387" s="1">
        <v>0.12198565146956722</v>
      </c>
      <c r="L2387" s="1">
        <v>0.15470955797269151</v>
      </c>
      <c r="M2387" s="1">
        <v>0.13996760256448793</v>
      </c>
      <c r="N2387" s="1">
        <v>2.251950451908937E-4</v>
      </c>
    </row>
    <row r="2388" spans="1:14" x14ac:dyDescent="0.35">
      <c r="A2388">
        <v>7820120</v>
      </c>
      <c r="B2388" t="s">
        <v>61</v>
      </c>
      <c r="C2388" t="s">
        <v>96</v>
      </c>
      <c r="D2388" t="s">
        <v>840</v>
      </c>
      <c r="E2388" t="s">
        <v>841</v>
      </c>
      <c r="F2388" s="6">
        <v>4.628558204119417E-4</v>
      </c>
      <c r="G2388" t="s">
        <v>543</v>
      </c>
      <c r="H2388" t="s">
        <v>139</v>
      </c>
      <c r="I2388">
        <v>84.969230769230776</v>
      </c>
      <c r="J2388" s="1">
        <v>0</v>
      </c>
      <c r="K2388" s="1">
        <v>3.5686183753760703E-2</v>
      </c>
      <c r="L2388" s="1" t="s">
        <v>140</v>
      </c>
      <c r="M2388" s="1">
        <v>3.9296459859235786E-2</v>
      </c>
      <c r="N2388" s="1">
        <v>0</v>
      </c>
    </row>
    <row r="2389" spans="1:14" x14ac:dyDescent="0.35">
      <c r="A2389">
        <v>7820120</v>
      </c>
      <c r="B2389" t="s">
        <v>61</v>
      </c>
      <c r="C2389" t="s">
        <v>96</v>
      </c>
      <c r="D2389" t="s">
        <v>840</v>
      </c>
      <c r="E2389" t="s">
        <v>842</v>
      </c>
      <c r="F2389" s="6">
        <v>2.3142791020597086E-3</v>
      </c>
      <c r="G2389" t="s">
        <v>843</v>
      </c>
      <c r="H2389" t="s">
        <v>323</v>
      </c>
      <c r="I2389">
        <v>77.16</v>
      </c>
      <c r="J2389" s="1">
        <v>-3.6462789867073298E-3</v>
      </c>
      <c r="K2389" s="1">
        <v>0.18236519324230502</v>
      </c>
      <c r="L2389" s="1">
        <v>0.19162230965054386</v>
      </c>
      <c r="M2389" s="1">
        <v>0.17866233961639016</v>
      </c>
      <c r="N2389" s="1">
        <v>-8.4385072592162237E-6</v>
      </c>
    </row>
    <row r="2390" spans="1:14" x14ac:dyDescent="0.35">
      <c r="A2390">
        <v>7820120</v>
      </c>
      <c r="B2390" t="s">
        <v>61</v>
      </c>
      <c r="C2390" t="s">
        <v>96</v>
      </c>
      <c r="D2390" t="s">
        <v>840</v>
      </c>
      <c r="E2390" t="s">
        <v>844</v>
      </c>
      <c r="F2390" s="6">
        <v>1.388567461235825E-3</v>
      </c>
      <c r="G2390" t="s">
        <v>748</v>
      </c>
      <c r="H2390" t="s">
        <v>206</v>
      </c>
      <c r="I2390">
        <v>89.88</v>
      </c>
      <c r="J2390" s="1">
        <v>0</v>
      </c>
      <c r="K2390" s="1">
        <v>0.11802823420504513</v>
      </c>
      <c r="L2390" s="1">
        <v>0.13885674612358251</v>
      </c>
      <c r="M2390" s="1">
        <v>0.11775052495036956</v>
      </c>
      <c r="N2390" s="1">
        <v>0</v>
      </c>
    </row>
    <row r="2391" spans="1:14" x14ac:dyDescent="0.35">
      <c r="A2391">
        <v>7820120</v>
      </c>
      <c r="B2391" t="s">
        <v>61</v>
      </c>
      <c r="C2391" t="s">
        <v>96</v>
      </c>
      <c r="D2391" t="s">
        <v>840</v>
      </c>
      <c r="E2391" t="s">
        <v>845</v>
      </c>
      <c r="F2391" s="6">
        <v>1.6199953714417959E-3</v>
      </c>
      <c r="G2391" t="s">
        <v>846</v>
      </c>
      <c r="H2391" t="s">
        <v>839</v>
      </c>
      <c r="I2391">
        <v>85.125</v>
      </c>
      <c r="J2391" s="1">
        <v>0.11124808341264725</v>
      </c>
      <c r="K2391" s="1">
        <v>0.12862763249247861</v>
      </c>
      <c r="L2391" s="1">
        <v>0.15065956954408702</v>
      </c>
      <c r="M2391" s="1">
        <v>0.13786160363778008</v>
      </c>
      <c r="N2391" s="1">
        <v>1.8022138021025938E-4</v>
      </c>
    </row>
    <row r="2392" spans="1:14" x14ac:dyDescent="0.35">
      <c r="A2392">
        <v>7820120</v>
      </c>
      <c r="B2392" t="s">
        <v>61</v>
      </c>
      <c r="C2392" t="s">
        <v>96</v>
      </c>
      <c r="D2392" t="s">
        <v>1652</v>
      </c>
      <c r="E2392" t="s">
        <v>2105</v>
      </c>
      <c r="F2392" s="6">
        <v>1.8514232816477668E-3</v>
      </c>
      <c r="G2392" t="s">
        <v>1756</v>
      </c>
      <c r="H2392" t="s">
        <v>505</v>
      </c>
      <c r="I2392">
        <v>67.344999999999999</v>
      </c>
      <c r="J2392" s="1">
        <v>8.2788854837417603E-2</v>
      </c>
      <c r="K2392" s="1">
        <v>9.2200879426058785E-2</v>
      </c>
      <c r="L2392" s="1">
        <v>0.16311039111316825</v>
      </c>
      <c r="M2392" s="1">
        <v>0.12460079250499016</v>
      </c>
      <c r="N2392" s="1">
        <v>1.5327721330695229E-4</v>
      </c>
    </row>
    <row r="2393" spans="1:14" x14ac:dyDescent="0.35">
      <c r="A2393">
        <v>7820120</v>
      </c>
      <c r="B2393" t="s">
        <v>61</v>
      </c>
      <c r="C2393" t="s">
        <v>96</v>
      </c>
      <c r="D2393" t="s">
        <v>1652</v>
      </c>
      <c r="E2393" t="s">
        <v>2106</v>
      </c>
      <c r="F2393" s="6">
        <v>3.0085628326776211E-3</v>
      </c>
      <c r="G2393" t="s">
        <v>1002</v>
      </c>
      <c r="H2393" t="s">
        <v>1163</v>
      </c>
      <c r="I2393">
        <v>61.725000000000009</v>
      </c>
      <c r="J2393" s="1">
        <v>-5.4425247013568878E-2</v>
      </c>
      <c r="K2393" s="1">
        <v>0.17208979402915994</v>
      </c>
      <c r="L2393" s="1">
        <v>0.21150196713723676</v>
      </c>
      <c r="M2393" s="1">
        <v>0.18592918076412571</v>
      </c>
      <c r="N2393" s="1">
        <v>-1.6374177532432201E-4</v>
      </c>
    </row>
    <row r="2394" spans="1:14" x14ac:dyDescent="0.35">
      <c r="A2394">
        <v>7820120</v>
      </c>
      <c r="B2394" t="s">
        <v>61</v>
      </c>
      <c r="C2394" t="s">
        <v>96</v>
      </c>
      <c r="D2394" t="s">
        <v>1652</v>
      </c>
      <c r="E2394" t="s">
        <v>2107</v>
      </c>
      <c r="F2394" s="6">
        <v>3.2399907428835918E-3</v>
      </c>
      <c r="G2394" t="s">
        <v>1417</v>
      </c>
      <c r="H2394" t="s">
        <v>1026</v>
      </c>
      <c r="I2394">
        <v>62.3</v>
      </c>
      <c r="J2394" s="1">
        <v>-0.19011671841144562</v>
      </c>
      <c r="K2394" s="1">
        <v>0.17398750289284889</v>
      </c>
      <c r="L2394" s="1">
        <v>0.21902337421893078</v>
      </c>
      <c r="M2394" s="1">
        <v>0.20185142080973101</v>
      </c>
      <c r="N2394" s="1">
        <v>-6.1597640772049036E-4</v>
      </c>
    </row>
    <row r="2395" spans="1:14" x14ac:dyDescent="0.35">
      <c r="A2395">
        <v>7820120</v>
      </c>
      <c r="B2395" t="s">
        <v>61</v>
      </c>
      <c r="C2395" t="s">
        <v>96</v>
      </c>
      <c r="D2395" t="s">
        <v>1652</v>
      </c>
      <c r="E2395" t="s">
        <v>1128</v>
      </c>
      <c r="F2395" s="6">
        <v>9.2571164082388339E-4</v>
      </c>
      <c r="G2395" t="s">
        <v>481</v>
      </c>
      <c r="H2395" t="s">
        <v>777</v>
      </c>
      <c r="I2395">
        <v>67.27</v>
      </c>
      <c r="J2395" s="1">
        <v>2.0492151379585266E-2</v>
      </c>
      <c r="K2395" s="1">
        <v>5.0821569081231199E-2</v>
      </c>
      <c r="L2395" s="1">
        <v>7.0816940523027075E-2</v>
      </c>
      <c r="M2395" s="1">
        <v>6.2300396252495081E-2</v>
      </c>
      <c r="N2395" s="1">
        <v>1.8969823077607282E-5</v>
      </c>
    </row>
    <row r="2396" spans="1:14" x14ac:dyDescent="0.35">
      <c r="A2396">
        <v>7820120</v>
      </c>
      <c r="B2396" t="s">
        <v>61</v>
      </c>
      <c r="C2396" t="s">
        <v>96</v>
      </c>
      <c r="D2396" t="s">
        <v>1652</v>
      </c>
      <c r="E2396" t="s">
        <v>2108</v>
      </c>
      <c r="F2396" s="6">
        <v>2.3142791020597085E-4</v>
      </c>
      <c r="G2396" t="s">
        <v>530</v>
      </c>
      <c r="H2396" t="s">
        <v>449</v>
      </c>
      <c r="I2396">
        <v>58.974999999999994</v>
      </c>
      <c r="J2396" s="1">
        <v>-6.2616094946861267E-2</v>
      </c>
      <c r="K2396" s="1">
        <v>1.0460541541309883E-2</v>
      </c>
      <c r="L2396" s="1">
        <v>1.6917380236056469E-2</v>
      </c>
      <c r="M2396" s="1">
        <v>1.367738914004191E-2</v>
      </c>
      <c r="N2396" s="1">
        <v>-1.4491111998810754E-5</v>
      </c>
    </row>
    <row r="2397" spans="1:14" x14ac:dyDescent="0.35">
      <c r="A2397">
        <v>7820120</v>
      </c>
      <c r="B2397" t="s">
        <v>61</v>
      </c>
      <c r="C2397" t="s">
        <v>96</v>
      </c>
      <c r="D2397" t="s">
        <v>1652</v>
      </c>
      <c r="E2397" t="s">
        <v>2109</v>
      </c>
      <c r="F2397" s="6">
        <v>9.2571164082388339E-4</v>
      </c>
      <c r="G2397" t="s">
        <v>1179</v>
      </c>
      <c r="H2397" t="s">
        <v>1960</v>
      </c>
      <c r="I2397">
        <v>84.92</v>
      </c>
      <c r="J2397" s="1">
        <v>0.16301430761814117</v>
      </c>
      <c r="K2397" s="1">
        <v>7.3131219625086785E-2</v>
      </c>
      <c r="L2397" s="1">
        <v>8.9238602175422357E-2</v>
      </c>
      <c r="M2397" s="1">
        <v>7.8592919718471571E-2</v>
      </c>
      <c r="N2397" s="1">
        <v>1.5090424218295874E-4</v>
      </c>
    </row>
    <row r="2398" spans="1:14" x14ac:dyDescent="0.35">
      <c r="A2398">
        <v>7820120</v>
      </c>
      <c r="B2398" t="s">
        <v>61</v>
      </c>
      <c r="C2398" t="s">
        <v>96</v>
      </c>
      <c r="D2398" t="s">
        <v>1652</v>
      </c>
      <c r="E2398" t="s">
        <v>2110</v>
      </c>
      <c r="F2398" s="6">
        <v>6.9428373061791249E-4</v>
      </c>
      <c r="G2398" t="s">
        <v>303</v>
      </c>
      <c r="H2398" t="s">
        <v>684</v>
      </c>
      <c r="I2398">
        <v>69.015000000000001</v>
      </c>
      <c r="J2398" s="1">
        <v>-7.2018973529338837E-2</v>
      </c>
      <c r="K2398" s="1">
        <v>3.8949317287664889E-2</v>
      </c>
      <c r="L2398" s="1">
        <v>5.1654709557972696E-2</v>
      </c>
      <c r="M2398" s="1">
        <v>4.7836150098967072E-2</v>
      </c>
      <c r="N2398" s="1">
        <v>-5.0001601617222055E-5</v>
      </c>
    </row>
    <row r="2399" spans="1:14" x14ac:dyDescent="0.35">
      <c r="A2399">
        <v>7820120</v>
      </c>
      <c r="B2399" t="s">
        <v>61</v>
      </c>
      <c r="C2399" t="s">
        <v>96</v>
      </c>
      <c r="D2399" t="s">
        <v>1656</v>
      </c>
      <c r="E2399" t="s">
        <v>2795</v>
      </c>
      <c r="F2399" s="6">
        <v>2.3142791020597085E-4</v>
      </c>
      <c r="G2399" t="s">
        <v>1386</v>
      </c>
      <c r="H2399" t="s">
        <v>1157</v>
      </c>
      <c r="I2399">
        <v>79.66</v>
      </c>
      <c r="J2399" s="1">
        <v>6.4024507999420166E-2</v>
      </c>
      <c r="K2399" s="1">
        <v>1.5899097431150196E-2</v>
      </c>
      <c r="L2399" s="1">
        <v>2.1268224947928724E-2</v>
      </c>
      <c r="M2399" s="1">
        <v>1.8444803737153945E-2</v>
      </c>
      <c r="N2399" s="1">
        <v>1.4817058088271273E-5</v>
      </c>
    </row>
    <row r="2400" spans="1:14" x14ac:dyDescent="0.35">
      <c r="A2400">
        <v>7820120</v>
      </c>
      <c r="B2400" t="s">
        <v>61</v>
      </c>
      <c r="C2400" t="s">
        <v>96</v>
      </c>
      <c r="D2400" t="s">
        <v>1465</v>
      </c>
      <c r="E2400" t="s">
        <v>2111</v>
      </c>
      <c r="F2400" s="6">
        <v>2.5457070122656793E-3</v>
      </c>
      <c r="G2400" t="s">
        <v>1687</v>
      </c>
      <c r="H2400" t="s">
        <v>522</v>
      </c>
      <c r="I2400">
        <v>62.954999999999998</v>
      </c>
      <c r="J2400" s="1">
        <v>-0.16805689036846161</v>
      </c>
      <c r="K2400" s="1">
        <v>0.12753992131451053</v>
      </c>
      <c r="L2400" s="1">
        <v>0.16852580421198798</v>
      </c>
      <c r="M2400" s="1">
        <v>0.1603795417727378</v>
      </c>
      <c r="N2400" s="1">
        <v>-4.2782360427055723E-4</v>
      </c>
    </row>
    <row r="2401" spans="1:14" x14ac:dyDescent="0.35">
      <c r="A2401">
        <v>7820120</v>
      </c>
      <c r="B2401" t="s">
        <v>61</v>
      </c>
      <c r="C2401" t="s">
        <v>96</v>
      </c>
      <c r="D2401" t="s">
        <v>1465</v>
      </c>
      <c r="E2401" t="s">
        <v>2112</v>
      </c>
      <c r="F2401" s="6">
        <v>4.628558204119417E-4</v>
      </c>
      <c r="G2401" t="s">
        <v>905</v>
      </c>
      <c r="H2401" t="s">
        <v>319</v>
      </c>
      <c r="I2401">
        <v>55.09</v>
      </c>
      <c r="J2401" s="1">
        <v>0</v>
      </c>
      <c r="K2401" s="1">
        <v>2.3466790094885445E-2</v>
      </c>
      <c r="L2401" s="1">
        <v>3.2399907428835917E-2</v>
      </c>
      <c r="M2401" s="1">
        <v>2.1476510773376027E-2</v>
      </c>
      <c r="N2401" s="1">
        <v>0</v>
      </c>
    </row>
    <row r="2402" spans="1:14" x14ac:dyDescent="0.35">
      <c r="A2402">
        <v>7820120</v>
      </c>
      <c r="B2402" t="s">
        <v>61</v>
      </c>
      <c r="C2402" t="s">
        <v>96</v>
      </c>
      <c r="D2402" t="s">
        <v>1660</v>
      </c>
      <c r="E2402" t="s">
        <v>2113</v>
      </c>
      <c r="F2402" s="6">
        <v>1.8514232816477668E-3</v>
      </c>
      <c r="G2402" t="s">
        <v>718</v>
      </c>
      <c r="H2402" t="s">
        <v>552</v>
      </c>
      <c r="I2402">
        <v>89.22999999999999</v>
      </c>
      <c r="J2402" s="1">
        <v>0.12675082683563232</v>
      </c>
      <c r="K2402" s="1">
        <v>0.15588984031474196</v>
      </c>
      <c r="L2402" s="1">
        <v>0.17088636889608888</v>
      </c>
      <c r="M2402" s="1">
        <v>0.16514695107288532</v>
      </c>
      <c r="N2402" s="1">
        <v>2.3466943177159421E-4</v>
      </c>
    </row>
    <row r="2403" spans="1:14" x14ac:dyDescent="0.35">
      <c r="A2403">
        <v>7820120</v>
      </c>
      <c r="B2403" t="s">
        <v>61</v>
      </c>
      <c r="C2403" t="s">
        <v>96</v>
      </c>
      <c r="D2403" t="s">
        <v>1660</v>
      </c>
      <c r="E2403" t="s">
        <v>2114</v>
      </c>
      <c r="F2403" s="6">
        <v>1.8514232816477668E-3</v>
      </c>
      <c r="G2403" t="s">
        <v>688</v>
      </c>
      <c r="H2403" t="s">
        <v>426</v>
      </c>
      <c r="I2403">
        <v>84.88</v>
      </c>
      <c r="J2403" s="1">
        <v>1.8558291718363762E-2</v>
      </c>
      <c r="K2403" s="1">
        <v>0.15070585512612822</v>
      </c>
      <c r="L2403" s="1">
        <v>0.15922240222170794</v>
      </c>
      <c r="M2403" s="1">
        <v>0.15700069993382609</v>
      </c>
      <c r="N2403" s="1">
        <v>3.435925335498961E-5</v>
      </c>
    </row>
    <row r="2404" spans="1:14" x14ac:dyDescent="0.35">
      <c r="A2404">
        <v>7820120</v>
      </c>
      <c r="B2404" t="s">
        <v>61</v>
      </c>
      <c r="C2404" t="s">
        <v>96</v>
      </c>
      <c r="D2404" t="s">
        <v>1660</v>
      </c>
      <c r="E2404" t="s">
        <v>2115</v>
      </c>
      <c r="F2404" s="6">
        <v>4.628558204119417E-4</v>
      </c>
      <c r="G2404" t="s">
        <v>1216</v>
      </c>
      <c r="H2404" t="s">
        <v>239</v>
      </c>
      <c r="I2404">
        <v>90.47</v>
      </c>
      <c r="J2404" s="1">
        <v>2.995716780424118E-2</v>
      </c>
      <c r="K2404" s="1">
        <v>4.355473270076371E-2</v>
      </c>
      <c r="L2404" s="1">
        <v>4.0731312196250868E-2</v>
      </c>
      <c r="M2404" s="1">
        <v>4.1888451747280724E-2</v>
      </c>
      <c r="N2404" s="1">
        <v>1.3865849481250257E-5</v>
      </c>
    </row>
    <row r="2405" spans="1:14" x14ac:dyDescent="0.35">
      <c r="A2405">
        <v>7820120</v>
      </c>
      <c r="B2405" t="s">
        <v>61</v>
      </c>
      <c r="C2405" t="s">
        <v>96</v>
      </c>
      <c r="D2405" t="s">
        <v>1660</v>
      </c>
      <c r="E2405" t="s">
        <v>830</v>
      </c>
      <c r="F2405" s="6">
        <v>1.8514232816477668E-3</v>
      </c>
      <c r="G2405" t="s">
        <v>590</v>
      </c>
      <c r="H2405" t="s">
        <v>431</v>
      </c>
      <c r="I2405">
        <v>76.704999999999998</v>
      </c>
      <c r="J2405" s="1">
        <v>7.3017440736293793E-2</v>
      </c>
      <c r="K2405" s="1">
        <v>0.14292987734320761</v>
      </c>
      <c r="L2405" s="1">
        <v>0.15811154825271928</v>
      </c>
      <c r="M2405" s="1">
        <v>0.14200416005228825</v>
      </c>
      <c r="N2405" s="1">
        <v>1.3518618974551038E-4</v>
      </c>
    </row>
    <row r="2406" spans="1:14" x14ac:dyDescent="0.35">
      <c r="A2406">
        <v>7820120</v>
      </c>
      <c r="B2406" t="s">
        <v>61</v>
      </c>
      <c r="C2406" t="s">
        <v>96</v>
      </c>
      <c r="D2406" t="s">
        <v>1660</v>
      </c>
      <c r="E2406" t="s">
        <v>2116</v>
      </c>
      <c r="F2406" s="6">
        <v>6.9428373061791249E-4</v>
      </c>
      <c r="G2406" t="s">
        <v>590</v>
      </c>
      <c r="H2406" t="s">
        <v>361</v>
      </c>
      <c r="I2406">
        <v>79.984999999999999</v>
      </c>
      <c r="J2406" s="1">
        <v>0.14120881259441376</v>
      </c>
      <c r="K2406" s="1">
        <v>5.3598704003702848E-2</v>
      </c>
      <c r="L2406" s="1">
        <v>6.4498958574404075E-2</v>
      </c>
      <c r="M2406" s="1">
        <v>5.5612125763101893E-2</v>
      </c>
      <c r="N2406" s="1">
        <v>9.8038981204175255E-5</v>
      </c>
    </row>
    <row r="2407" spans="1:14" x14ac:dyDescent="0.35">
      <c r="A2407">
        <v>7820120</v>
      </c>
      <c r="B2407" t="s">
        <v>61</v>
      </c>
      <c r="C2407" t="s">
        <v>96</v>
      </c>
      <c r="D2407" t="s">
        <v>1660</v>
      </c>
      <c r="E2407" t="s">
        <v>2117</v>
      </c>
      <c r="F2407" s="6">
        <v>2.3142791020597085E-4</v>
      </c>
      <c r="G2407" t="s">
        <v>884</v>
      </c>
      <c r="H2407" t="s">
        <v>241</v>
      </c>
      <c r="I2407">
        <v>72.22999999999999</v>
      </c>
      <c r="J2407" s="1">
        <v>-4.1083533316850662E-2</v>
      </c>
      <c r="K2407" s="1">
        <v>1.888451747280722E-2</v>
      </c>
      <c r="L2407" s="1">
        <v>1.8861374681786624E-2</v>
      </c>
      <c r="M2407" s="1">
        <v>1.6732238614153624E-2</v>
      </c>
      <c r="N2407" s="1">
        <v>-9.5078762593961273E-6</v>
      </c>
    </row>
    <row r="2408" spans="1:14" x14ac:dyDescent="0.35">
      <c r="A2408">
        <v>7820120</v>
      </c>
      <c r="B2408" t="s">
        <v>61</v>
      </c>
      <c r="C2408" t="s">
        <v>96</v>
      </c>
      <c r="D2408" t="s">
        <v>1660</v>
      </c>
      <c r="E2408" t="s">
        <v>2088</v>
      </c>
      <c r="F2408" s="6">
        <v>2.3142791020597085E-4</v>
      </c>
      <c r="G2408" t="s">
        <v>1194</v>
      </c>
      <c r="H2408" t="s">
        <v>743</v>
      </c>
      <c r="I2408">
        <v>94.965000000000003</v>
      </c>
      <c r="J2408" s="1">
        <v>-1.5669286251068115E-2</v>
      </c>
      <c r="K2408" s="1">
        <v>2.0990511455681555E-2</v>
      </c>
      <c r="L2408" s="1">
        <v>2.2888220319370517E-2</v>
      </c>
      <c r="M2408" s="1">
        <v>2.19625090316776E-2</v>
      </c>
      <c r="N2408" s="1">
        <v>-3.6263101715038453E-6</v>
      </c>
    </row>
    <row r="2409" spans="1:14" x14ac:dyDescent="0.35">
      <c r="A2409">
        <v>7820120</v>
      </c>
      <c r="B2409" t="s">
        <v>61</v>
      </c>
      <c r="C2409" t="s">
        <v>96</v>
      </c>
      <c r="D2409" t="s">
        <v>247</v>
      </c>
      <c r="E2409" t="s">
        <v>248</v>
      </c>
      <c r="F2409" s="6">
        <v>5.0914140245313586E-3</v>
      </c>
      <c r="G2409" t="s">
        <v>249</v>
      </c>
      <c r="H2409" t="s">
        <v>250</v>
      </c>
      <c r="I2409">
        <v>65.44</v>
      </c>
      <c r="J2409" s="1">
        <v>0.13319827616214752</v>
      </c>
      <c r="K2409" s="1">
        <v>0.18990974311501965</v>
      </c>
      <c r="L2409" s="1">
        <v>0.4775746355010414</v>
      </c>
      <c r="M2409" s="1">
        <v>0.33348761860680398</v>
      </c>
      <c r="N2409" s="1">
        <v>6.7816757129535881E-4</v>
      </c>
    </row>
    <row r="2410" spans="1:14" x14ac:dyDescent="0.35">
      <c r="A2410">
        <v>7820120</v>
      </c>
      <c r="B2410" t="s">
        <v>61</v>
      </c>
      <c r="C2410" t="s">
        <v>96</v>
      </c>
      <c r="D2410" t="s">
        <v>2118</v>
      </c>
      <c r="E2410" t="s">
        <v>2119</v>
      </c>
      <c r="F2410" s="6">
        <v>2.3142791020597085E-4</v>
      </c>
      <c r="G2410" t="s">
        <v>339</v>
      </c>
      <c r="H2410" t="s">
        <v>413</v>
      </c>
      <c r="I2410">
        <v>68.324999999999989</v>
      </c>
      <c r="J2410" s="1">
        <v>-4.5470632612705231E-2</v>
      </c>
      <c r="K2410" s="1">
        <v>1.659338116176811E-2</v>
      </c>
      <c r="L2410" s="1">
        <v>1.9463087248322148E-2</v>
      </c>
      <c r="M2410" s="1">
        <v>1.5806526973329741E-2</v>
      </c>
      <c r="N2410" s="1">
        <v>-1.0523173481301836E-5</v>
      </c>
    </row>
    <row r="2411" spans="1:14" x14ac:dyDescent="0.35">
      <c r="A2411">
        <v>7820120</v>
      </c>
      <c r="B2411" t="s">
        <v>61</v>
      </c>
      <c r="C2411" t="s">
        <v>96</v>
      </c>
      <c r="D2411" t="s">
        <v>2118</v>
      </c>
      <c r="E2411" t="s">
        <v>2796</v>
      </c>
      <c r="F2411" s="6">
        <v>2.3142791020597085E-4</v>
      </c>
      <c r="G2411" t="s">
        <v>777</v>
      </c>
      <c r="H2411" t="s">
        <v>215</v>
      </c>
      <c r="I2411">
        <v>87.47</v>
      </c>
      <c r="J2411" s="1">
        <v>5.6638035923242569E-2</v>
      </c>
      <c r="K2411" s="1">
        <v>1.7704235130756769E-2</v>
      </c>
      <c r="L2411" s="1">
        <v>2.1569081231196482E-2</v>
      </c>
      <c r="M2411" s="1">
        <v>2.022679970513282E-2</v>
      </c>
      <c r="N2411" s="1">
        <v>1.3107622291886732E-5</v>
      </c>
    </row>
    <row r="2412" spans="1:14" x14ac:dyDescent="0.35">
      <c r="A2412">
        <v>7820120</v>
      </c>
      <c r="B2412" t="s">
        <v>61</v>
      </c>
      <c r="C2412" t="s">
        <v>96</v>
      </c>
      <c r="D2412" t="s">
        <v>2118</v>
      </c>
      <c r="E2412" t="s">
        <v>2120</v>
      </c>
      <c r="F2412" s="6">
        <v>4.628558204119417E-4</v>
      </c>
      <c r="G2412" t="s">
        <v>1116</v>
      </c>
      <c r="H2412" t="s">
        <v>538</v>
      </c>
      <c r="I2412">
        <v>78.905000000000001</v>
      </c>
      <c r="J2412" s="1">
        <v>-3.9578892290592194E-2</v>
      </c>
      <c r="K2412" s="1">
        <v>3.3094191159453834E-2</v>
      </c>
      <c r="L2412" s="1">
        <v>3.8648461004397131E-2</v>
      </c>
      <c r="M2412" s="1">
        <v>3.651932493676413E-2</v>
      </c>
      <c r="N2412" s="1">
        <v>-1.8319320662157924E-5</v>
      </c>
    </row>
    <row r="2413" spans="1:14" x14ac:dyDescent="0.35">
      <c r="A2413">
        <v>7820120</v>
      </c>
      <c r="B2413" t="s">
        <v>61</v>
      </c>
      <c r="C2413" t="s">
        <v>96</v>
      </c>
      <c r="D2413" t="s">
        <v>2118</v>
      </c>
      <c r="E2413" t="s">
        <v>2797</v>
      </c>
      <c r="F2413" s="6">
        <v>4.628558204119417E-4</v>
      </c>
      <c r="G2413" t="s">
        <v>1192</v>
      </c>
      <c r="H2413" t="s">
        <v>482</v>
      </c>
      <c r="I2413">
        <v>70.05</v>
      </c>
      <c r="J2413" s="1">
        <v>-4.4003322720527649E-2</v>
      </c>
      <c r="K2413" s="1">
        <v>3.4343901874566075E-2</v>
      </c>
      <c r="L2413" s="1">
        <v>3.7583892617449668E-2</v>
      </c>
      <c r="M2413" s="1">
        <v>3.2446192304615179E-2</v>
      </c>
      <c r="N2413" s="1">
        <v>-2.0367194038661258E-5</v>
      </c>
    </row>
    <row r="2414" spans="1:14" x14ac:dyDescent="0.35">
      <c r="A2414">
        <v>7820120</v>
      </c>
      <c r="B2414" t="s">
        <v>61</v>
      </c>
      <c r="C2414" t="s">
        <v>96</v>
      </c>
      <c r="D2414" t="s">
        <v>525</v>
      </c>
      <c r="E2414" t="s">
        <v>2798</v>
      </c>
      <c r="F2414" s="6">
        <v>4.628558204119417E-4</v>
      </c>
      <c r="G2414" t="s">
        <v>619</v>
      </c>
      <c r="H2414" t="s">
        <v>206</v>
      </c>
      <c r="I2414">
        <v>86.62</v>
      </c>
      <c r="J2414" s="1">
        <v>0.20496103167533875</v>
      </c>
      <c r="K2414" s="1">
        <v>3.6658180976625786E-2</v>
      </c>
      <c r="L2414" s="1">
        <v>4.6285582041194172E-2</v>
      </c>
      <c r="M2414" s="1">
        <v>4.008331334141222E-2</v>
      </c>
      <c r="N2414" s="1">
        <v>9.4867406468566879E-5</v>
      </c>
    </row>
    <row r="2415" spans="1:14" x14ac:dyDescent="0.35">
      <c r="A2415">
        <v>7820120</v>
      </c>
      <c r="B2415" t="s">
        <v>61</v>
      </c>
      <c r="C2415" t="s">
        <v>96</v>
      </c>
      <c r="D2415" t="s">
        <v>525</v>
      </c>
      <c r="E2415" t="s">
        <v>526</v>
      </c>
      <c r="F2415" s="6">
        <v>1.8514232816477668E-3</v>
      </c>
      <c r="G2415" t="s">
        <v>527</v>
      </c>
      <c r="H2415" t="s">
        <v>528</v>
      </c>
      <c r="I2415">
        <v>74.650000000000006</v>
      </c>
      <c r="J2415" s="1">
        <v>0.27577054500579834</v>
      </c>
      <c r="K2415" s="1">
        <v>0.11997222865077528</v>
      </c>
      <c r="L2415" s="1">
        <v>0.18292062022679936</v>
      </c>
      <c r="M2415" s="1">
        <v>0.13830131348899272</v>
      </c>
      <c r="N2415" s="1">
        <v>5.1056800741642835E-4</v>
      </c>
    </row>
    <row r="2416" spans="1:14" x14ac:dyDescent="0.35">
      <c r="A2416">
        <v>7820120</v>
      </c>
      <c r="B2416" t="s">
        <v>61</v>
      </c>
      <c r="C2416" t="s">
        <v>96</v>
      </c>
      <c r="D2416" t="s">
        <v>525</v>
      </c>
      <c r="E2416" t="s">
        <v>2799</v>
      </c>
      <c r="F2416" s="6">
        <v>2.3142791020597085E-4</v>
      </c>
      <c r="G2416" t="s">
        <v>684</v>
      </c>
      <c r="H2416" t="s">
        <v>667</v>
      </c>
      <c r="I2416">
        <v>87.6</v>
      </c>
      <c r="J2416" s="1">
        <v>0.10090809315443039</v>
      </c>
      <c r="K2416" s="1">
        <v>1.7218236519324231E-2</v>
      </c>
      <c r="L2416" s="1">
        <v>2.2170793797732007E-2</v>
      </c>
      <c r="M2416" s="1">
        <v>2.0273084580912079E-2</v>
      </c>
      <c r="N2416" s="1">
        <v>2.3352949121599259E-5</v>
      </c>
    </row>
    <row r="2417" spans="1:14" x14ac:dyDescent="0.35">
      <c r="A2417">
        <v>7820120</v>
      </c>
      <c r="B2417" t="s">
        <v>61</v>
      </c>
      <c r="C2417" t="s">
        <v>96</v>
      </c>
      <c r="D2417" t="s">
        <v>525</v>
      </c>
      <c r="E2417" t="s">
        <v>1058</v>
      </c>
      <c r="F2417" s="6">
        <v>1.6199953714417959E-3</v>
      </c>
      <c r="G2417" t="s">
        <v>1059</v>
      </c>
      <c r="H2417" t="s">
        <v>1060</v>
      </c>
      <c r="I2417">
        <v>78.884999999999991</v>
      </c>
      <c r="J2417" s="1">
        <v>8.4430143237113953E-2</v>
      </c>
      <c r="K2417" s="1">
        <v>8.0027771349224716E-2</v>
      </c>
      <c r="L2417" s="1">
        <v>0.15406155982411479</v>
      </c>
      <c r="M2417" s="1">
        <v>0.12781763727867446</v>
      </c>
      <c r="N2417" s="1">
        <v>1.3677644125429246E-4</v>
      </c>
    </row>
    <row r="2418" spans="1:14" x14ac:dyDescent="0.35">
      <c r="A2418">
        <v>7820120</v>
      </c>
      <c r="B2418" t="s">
        <v>61</v>
      </c>
      <c r="C2418" t="s">
        <v>96</v>
      </c>
      <c r="D2418" t="s">
        <v>525</v>
      </c>
      <c r="E2418" t="s">
        <v>2122</v>
      </c>
      <c r="F2418" s="6">
        <v>1.388567461235825E-3</v>
      </c>
      <c r="G2418" t="s">
        <v>1543</v>
      </c>
      <c r="H2418" t="s">
        <v>576</v>
      </c>
      <c r="I2418">
        <v>78.594999999999999</v>
      </c>
      <c r="J2418" s="1">
        <v>-3.6639299243688583E-2</v>
      </c>
      <c r="K2418" s="1">
        <v>8.1231196482295764E-2</v>
      </c>
      <c r="L2418" s="1">
        <v>0.12038879888914603</v>
      </c>
      <c r="M2418" s="1">
        <v>0.10928025496168783</v>
      </c>
      <c r="N2418" s="1">
        <v>-5.0876138732268341E-5</v>
      </c>
    </row>
    <row r="2419" spans="1:14" x14ac:dyDescent="0.35">
      <c r="A2419">
        <v>7820120</v>
      </c>
      <c r="B2419" t="s">
        <v>61</v>
      </c>
      <c r="C2419" t="s">
        <v>96</v>
      </c>
      <c r="D2419" t="s">
        <v>525</v>
      </c>
      <c r="E2419" t="s">
        <v>2123</v>
      </c>
      <c r="F2419" s="6">
        <v>4.628558204119417E-4</v>
      </c>
      <c r="G2419" t="s">
        <v>2124</v>
      </c>
      <c r="H2419" t="s">
        <v>1648</v>
      </c>
      <c r="I2419">
        <v>83.97999999999999</v>
      </c>
      <c r="J2419" s="1">
        <v>9.3184590339660645E-2</v>
      </c>
      <c r="K2419" s="1">
        <v>2.9946771580652631E-2</v>
      </c>
      <c r="L2419" s="1">
        <v>4.360101828280491E-2</v>
      </c>
      <c r="M2419" s="1">
        <v>3.8879888914603103E-2</v>
      </c>
      <c r="N2419" s="1">
        <v>4.3131030011414324E-5</v>
      </c>
    </row>
    <row r="2420" spans="1:14" x14ac:dyDescent="0.35">
      <c r="A2420">
        <v>7820120</v>
      </c>
      <c r="B2420" t="s">
        <v>61</v>
      </c>
      <c r="C2420" t="s">
        <v>96</v>
      </c>
      <c r="D2420" t="s">
        <v>1468</v>
      </c>
      <c r="E2420" t="s">
        <v>2125</v>
      </c>
      <c r="F2420" s="6">
        <v>1.1571395510298543E-3</v>
      </c>
      <c r="G2420" t="s">
        <v>1742</v>
      </c>
      <c r="H2420" t="s">
        <v>1622</v>
      </c>
      <c r="I2420">
        <v>71.47999999999999</v>
      </c>
      <c r="J2420" s="1">
        <v>-8.7587863206863403E-2</v>
      </c>
      <c r="K2420" s="1">
        <v>6.0749826429067351E-2</v>
      </c>
      <c r="L2420" s="1">
        <v>8.2156908123119654E-2</v>
      </c>
      <c r="M2420" s="1">
        <v>8.2851190088082741E-2</v>
      </c>
      <c r="N2420" s="1">
        <v>-1.0135138070685421E-4</v>
      </c>
    </row>
    <row r="2421" spans="1:14" x14ac:dyDescent="0.35">
      <c r="A2421">
        <v>7820120</v>
      </c>
      <c r="B2421" t="s">
        <v>61</v>
      </c>
      <c r="C2421" t="s">
        <v>96</v>
      </c>
      <c r="D2421" t="s">
        <v>1663</v>
      </c>
      <c r="E2421" t="s">
        <v>2126</v>
      </c>
      <c r="F2421" s="6">
        <v>4.628558204119417E-4</v>
      </c>
      <c r="G2421" t="s">
        <v>475</v>
      </c>
      <c r="H2421" t="s">
        <v>1375</v>
      </c>
      <c r="I2421">
        <v>81.349999999999994</v>
      </c>
      <c r="J2421" s="1">
        <v>0.11632563173770905</v>
      </c>
      <c r="K2421" s="1">
        <v>3.1474195788012034E-2</v>
      </c>
      <c r="L2421" s="1">
        <v>4.2767877806063413E-2</v>
      </c>
      <c r="M2421" s="1">
        <v>3.7676464487793986E-2</v>
      </c>
      <c r="N2421" s="1">
        <v>5.3841995712894726E-5</v>
      </c>
    </row>
    <row r="2422" spans="1:14" x14ac:dyDescent="0.35">
      <c r="A2422">
        <v>7820120</v>
      </c>
      <c r="B2422" t="s">
        <v>61</v>
      </c>
      <c r="C2422" t="s">
        <v>96</v>
      </c>
      <c r="D2422" t="s">
        <v>1663</v>
      </c>
      <c r="E2422" t="s">
        <v>2800</v>
      </c>
      <c r="F2422" s="6">
        <v>1.1571395510298543E-3</v>
      </c>
      <c r="G2422" t="s">
        <v>1007</v>
      </c>
      <c r="H2422" t="s">
        <v>868</v>
      </c>
      <c r="I2422">
        <v>73.375</v>
      </c>
      <c r="J2422" s="1">
        <v>-4.8185717314481735E-2</v>
      </c>
      <c r="K2422" s="1">
        <v>6.3989817171950944E-2</v>
      </c>
      <c r="L2422" s="1">
        <v>8.4124045359870406E-2</v>
      </c>
      <c r="M2422" s="1">
        <v>8.4818332621797984E-2</v>
      </c>
      <c r="N2422" s="1">
        <v>-5.5757599299330873E-5</v>
      </c>
    </row>
    <row r="2423" spans="1:14" x14ac:dyDescent="0.35">
      <c r="A2423">
        <v>7820120</v>
      </c>
      <c r="B2423" t="s">
        <v>61</v>
      </c>
      <c r="C2423" t="s">
        <v>96</v>
      </c>
      <c r="D2423" t="s">
        <v>1663</v>
      </c>
      <c r="E2423" t="s">
        <v>2801</v>
      </c>
      <c r="F2423" s="6">
        <v>6.9428373061791249E-4</v>
      </c>
      <c r="G2423" t="s">
        <v>152</v>
      </c>
      <c r="H2423" t="s">
        <v>139</v>
      </c>
      <c r="I2423">
        <v>75.246153846153874</v>
      </c>
      <c r="J2423" s="1">
        <v>0</v>
      </c>
      <c r="K2423" s="1">
        <v>4.6308724832214765E-2</v>
      </c>
      <c r="L2423" s="1" t="s">
        <v>140</v>
      </c>
      <c r="M2423" s="1">
        <v>5.221013442368122E-2</v>
      </c>
      <c r="N2423" s="1">
        <v>0</v>
      </c>
    </row>
    <row r="2424" spans="1:14" x14ac:dyDescent="0.35">
      <c r="A2424">
        <v>7820120</v>
      </c>
      <c r="B2424" t="s">
        <v>61</v>
      </c>
      <c r="C2424" t="s">
        <v>96</v>
      </c>
      <c r="D2424" t="s">
        <v>1666</v>
      </c>
      <c r="E2424" t="s">
        <v>2128</v>
      </c>
      <c r="F2424" s="6">
        <v>4.628558204119417E-4</v>
      </c>
      <c r="G2424" t="s">
        <v>1002</v>
      </c>
      <c r="H2424" t="s">
        <v>721</v>
      </c>
      <c r="I2424">
        <v>63.53</v>
      </c>
      <c r="J2424" s="1">
        <v>1.2554796412587166E-2</v>
      </c>
      <c r="K2424" s="1">
        <v>2.6475352927563065E-2</v>
      </c>
      <c r="L2424" s="1">
        <v>3.7491321453367275E-2</v>
      </c>
      <c r="M2424" s="1">
        <v>2.9437629471937558E-2</v>
      </c>
      <c r="N2424" s="1">
        <v>5.8110605936529352E-6</v>
      </c>
    </row>
    <row r="2425" spans="1:14" x14ac:dyDescent="0.35">
      <c r="A2425">
        <v>7820120</v>
      </c>
      <c r="B2425" t="s">
        <v>61</v>
      </c>
      <c r="C2425" t="s">
        <v>96</v>
      </c>
      <c r="D2425" t="s">
        <v>1245</v>
      </c>
      <c r="E2425" t="s">
        <v>1246</v>
      </c>
      <c r="F2425" s="6">
        <v>6.9428373061791249E-4</v>
      </c>
      <c r="G2425" t="s">
        <v>1247</v>
      </c>
      <c r="H2425" t="s">
        <v>929</v>
      </c>
      <c r="I2425">
        <v>66.259999999999991</v>
      </c>
      <c r="J2425" s="1">
        <v>7.2895720601081848E-2</v>
      </c>
      <c r="K2425" s="1">
        <v>3.3742189308030551E-2</v>
      </c>
      <c r="L2425" s="1">
        <v>5.6792409164545241E-2</v>
      </c>
      <c r="M2425" s="1">
        <v>4.6031013458753399E-2</v>
      </c>
      <c r="N2425" s="1">
        <v>5.0610312845000121E-5</v>
      </c>
    </row>
    <row r="2426" spans="1:14" x14ac:dyDescent="0.35">
      <c r="A2426">
        <v>7820120</v>
      </c>
      <c r="B2426" t="s">
        <v>61</v>
      </c>
      <c r="C2426" t="s">
        <v>96</v>
      </c>
      <c r="D2426" t="s">
        <v>1245</v>
      </c>
      <c r="E2426" t="s">
        <v>1248</v>
      </c>
      <c r="F2426" s="6">
        <v>1.1571395510298543E-3</v>
      </c>
      <c r="G2426" t="s">
        <v>690</v>
      </c>
      <c r="H2426" t="s">
        <v>934</v>
      </c>
      <c r="I2426">
        <v>71.555000000000007</v>
      </c>
      <c r="J2426" s="1">
        <v>-5.1092221401631832E-3</v>
      </c>
      <c r="K2426" s="1">
        <v>4.9757000694283737E-2</v>
      </c>
      <c r="L2426" s="1">
        <v>9.7778292062022681E-2</v>
      </c>
      <c r="M2426" s="1">
        <v>8.2851190088082741E-2</v>
      </c>
      <c r="N2426" s="1">
        <v>-5.9120830133802168E-6</v>
      </c>
    </row>
    <row r="2427" spans="1:14" x14ac:dyDescent="0.35">
      <c r="A2427">
        <v>7820120</v>
      </c>
      <c r="B2427" t="s">
        <v>61</v>
      </c>
      <c r="C2427" t="s">
        <v>96</v>
      </c>
      <c r="D2427" t="s">
        <v>2459</v>
      </c>
      <c r="E2427" t="s">
        <v>2802</v>
      </c>
      <c r="F2427" s="6">
        <v>2.3142791020597085E-4</v>
      </c>
      <c r="G2427" t="s">
        <v>2227</v>
      </c>
      <c r="H2427" t="s">
        <v>538</v>
      </c>
      <c r="I2427">
        <v>70.694999999999993</v>
      </c>
      <c r="J2427" s="1">
        <v>3.4383352845907211E-2</v>
      </c>
      <c r="K2427" s="1">
        <v>1.4093959731543624E-2</v>
      </c>
      <c r="L2427" s="1">
        <v>1.9324230502198565E-2</v>
      </c>
      <c r="M2427" s="1">
        <v>1.6361952545300207E-2</v>
      </c>
      <c r="N2427" s="1">
        <v>7.9572674950028261E-6</v>
      </c>
    </row>
    <row r="2428" spans="1:14" x14ac:dyDescent="0.35">
      <c r="A2428">
        <v>7820120</v>
      </c>
      <c r="B2428" t="s">
        <v>61</v>
      </c>
      <c r="C2428" t="s">
        <v>96</v>
      </c>
      <c r="D2428" t="s">
        <v>847</v>
      </c>
      <c r="E2428" t="s">
        <v>848</v>
      </c>
      <c r="F2428" s="6">
        <v>9.2571164082388339E-4</v>
      </c>
      <c r="G2428" t="s">
        <v>217</v>
      </c>
      <c r="H2428" t="s">
        <v>417</v>
      </c>
      <c r="I2428">
        <v>77.194999999999993</v>
      </c>
      <c r="J2428" s="1">
        <v>8.2028292119503021E-2</v>
      </c>
      <c r="K2428" s="1">
        <v>4.7396436010182834E-2</v>
      </c>
      <c r="L2428" s="1">
        <v>8.3406618838231888E-2</v>
      </c>
      <c r="M2428" s="1">
        <v>7.1464935846556069E-2</v>
      </c>
      <c r="N2428" s="1">
        <v>7.5934544891925968E-5</v>
      </c>
    </row>
    <row r="2429" spans="1:14" x14ac:dyDescent="0.35">
      <c r="A2429">
        <v>7820120</v>
      </c>
      <c r="B2429" t="s">
        <v>61</v>
      </c>
      <c r="C2429" t="s">
        <v>96</v>
      </c>
      <c r="D2429" t="s">
        <v>847</v>
      </c>
      <c r="E2429" t="s">
        <v>849</v>
      </c>
      <c r="F2429" s="6">
        <v>6.9428373061791249E-4</v>
      </c>
      <c r="G2429" t="s">
        <v>663</v>
      </c>
      <c r="H2429" t="s">
        <v>206</v>
      </c>
      <c r="I2429">
        <v>80.94</v>
      </c>
      <c r="J2429" s="1">
        <v>0</v>
      </c>
      <c r="K2429" s="1">
        <v>3.6241610738255034E-2</v>
      </c>
      <c r="L2429" s="1">
        <v>6.9428373061791254E-2</v>
      </c>
      <c r="M2429" s="1">
        <v>5.0960426886747678E-2</v>
      </c>
      <c r="N2429" s="1">
        <v>0</v>
      </c>
    </row>
    <row r="2430" spans="1:14" x14ac:dyDescent="0.35">
      <c r="A2430">
        <v>7820120</v>
      </c>
      <c r="B2430" t="s">
        <v>61</v>
      </c>
      <c r="C2430" t="s">
        <v>96</v>
      </c>
      <c r="D2430" t="s">
        <v>251</v>
      </c>
      <c r="E2430" t="s">
        <v>252</v>
      </c>
      <c r="F2430" s="6">
        <v>1.1571395510298543E-3</v>
      </c>
      <c r="G2430" t="s">
        <v>253</v>
      </c>
      <c r="H2430" t="s">
        <v>254</v>
      </c>
      <c r="I2430">
        <v>69.83</v>
      </c>
      <c r="J2430" s="1">
        <v>-4.6383369714021683E-2</v>
      </c>
      <c r="K2430" s="1">
        <v>7.7296922008794261E-2</v>
      </c>
      <c r="L2430" s="1">
        <v>8.8058319833371909E-2</v>
      </c>
      <c r="M2430" s="1">
        <v>8.0652623175471186E-2</v>
      </c>
      <c r="N2430" s="1">
        <v>-5.3672031606134794E-5</v>
      </c>
    </row>
    <row r="2431" spans="1:14" x14ac:dyDescent="0.35">
      <c r="A2431">
        <v>7820120</v>
      </c>
      <c r="B2431" t="s">
        <v>61</v>
      </c>
      <c r="C2431" t="s">
        <v>96</v>
      </c>
      <c r="D2431" t="s">
        <v>251</v>
      </c>
      <c r="E2431" t="s">
        <v>255</v>
      </c>
      <c r="F2431" s="6">
        <v>1.6199953714417959E-3</v>
      </c>
      <c r="G2431" t="s">
        <v>256</v>
      </c>
      <c r="H2431" t="s">
        <v>257</v>
      </c>
      <c r="I2431">
        <v>91.094999999999999</v>
      </c>
      <c r="J2431" s="1">
        <v>0.14272032678127289</v>
      </c>
      <c r="K2431" s="1">
        <v>0.13867160379541771</v>
      </c>
      <c r="L2431" s="1">
        <v>0.1492015737097894</v>
      </c>
      <c r="M2431" s="1">
        <v>0.14758157586643084</v>
      </c>
      <c r="N2431" s="1">
        <v>2.3120626879632265E-4</v>
      </c>
    </row>
    <row r="2432" spans="1:14" x14ac:dyDescent="0.35">
      <c r="A2432">
        <v>7820120</v>
      </c>
      <c r="B2432" t="s">
        <v>61</v>
      </c>
      <c r="C2432" t="s">
        <v>96</v>
      </c>
      <c r="D2432" t="s">
        <v>251</v>
      </c>
      <c r="E2432" t="s">
        <v>258</v>
      </c>
      <c r="F2432" s="6">
        <v>6.9428373061791249E-4</v>
      </c>
      <c r="G2432" t="s">
        <v>259</v>
      </c>
      <c r="H2432" t="s">
        <v>260</v>
      </c>
      <c r="I2432">
        <v>89.41</v>
      </c>
      <c r="J2432" s="1">
        <v>4.7707792371511459E-2</v>
      </c>
      <c r="K2432" s="1">
        <v>5.8875260356398978E-2</v>
      </c>
      <c r="L2432" s="1">
        <v>6.6095811154825268E-2</v>
      </c>
      <c r="M2432" s="1">
        <v>6.2068966576634278E-2</v>
      </c>
      <c r="N2432" s="1">
        <v>3.3122744067237761E-5</v>
      </c>
    </row>
    <row r="2433" spans="1:14" x14ac:dyDescent="0.35">
      <c r="A2433">
        <v>7820120</v>
      </c>
      <c r="B2433" t="s">
        <v>61</v>
      </c>
      <c r="C2433" t="s">
        <v>96</v>
      </c>
      <c r="D2433" t="s">
        <v>1473</v>
      </c>
      <c r="E2433" t="s">
        <v>2803</v>
      </c>
      <c r="F2433" s="6">
        <v>6.9428373061791249E-4</v>
      </c>
      <c r="G2433" t="s">
        <v>504</v>
      </c>
      <c r="H2433" t="s">
        <v>1328</v>
      </c>
      <c r="I2433">
        <v>72.56</v>
      </c>
      <c r="J2433" s="1">
        <v>-7.2669446468353271E-2</v>
      </c>
      <c r="K2433" s="1">
        <v>3.9921314510529965E-2</v>
      </c>
      <c r="L2433" s="1">
        <v>5.0335570469798654E-2</v>
      </c>
      <c r="M2433" s="1">
        <v>5.0404997783467548E-2</v>
      </c>
      <c r="N2433" s="1">
        <v>-5.0453214395986993E-5</v>
      </c>
    </row>
    <row r="2434" spans="1:14" x14ac:dyDescent="0.35">
      <c r="A2434">
        <v>7820120</v>
      </c>
      <c r="B2434" t="s">
        <v>61</v>
      </c>
      <c r="C2434" t="s">
        <v>96</v>
      </c>
      <c r="D2434" t="s">
        <v>1669</v>
      </c>
      <c r="E2434" t="s">
        <v>2129</v>
      </c>
      <c r="F2434" s="6">
        <v>2.3142791020597085E-4</v>
      </c>
      <c r="G2434" t="s">
        <v>707</v>
      </c>
      <c r="H2434" t="s">
        <v>1076</v>
      </c>
      <c r="I2434">
        <v>85.704999999999998</v>
      </c>
      <c r="J2434" s="1">
        <v>7.9797230660915375E-2</v>
      </c>
      <c r="K2434" s="1">
        <v>1.8537375607498265E-2</v>
      </c>
      <c r="L2434" s="1">
        <v>2.1823651932423051E-2</v>
      </c>
      <c r="M2434" s="1">
        <v>1.9833371198389769E-2</v>
      </c>
      <c r="N2434" s="1">
        <v>1.8467306332079469E-5</v>
      </c>
    </row>
    <row r="2435" spans="1:14" x14ac:dyDescent="0.35">
      <c r="A2435">
        <v>7820120</v>
      </c>
      <c r="B2435" t="s">
        <v>61</v>
      </c>
      <c r="C2435" t="s">
        <v>96</v>
      </c>
      <c r="D2435" t="s">
        <v>1475</v>
      </c>
      <c r="E2435" t="s">
        <v>2131</v>
      </c>
      <c r="F2435" s="6">
        <v>9.2571164082388339E-4</v>
      </c>
      <c r="G2435" t="s">
        <v>865</v>
      </c>
      <c r="H2435" t="s">
        <v>656</v>
      </c>
      <c r="I2435">
        <v>81.259999999999991</v>
      </c>
      <c r="J2435" s="1">
        <v>3.6491353064775467E-2</v>
      </c>
      <c r="K2435" s="1">
        <v>5.7579264059245551E-2</v>
      </c>
      <c r="L2435" s="1">
        <v>8.3314047674149502E-2</v>
      </c>
      <c r="M2435" s="1">
        <v>7.5260356398981737E-2</v>
      </c>
      <c r="N2435" s="1">
        <v>3.3780470321476946E-5</v>
      </c>
    </row>
    <row r="2436" spans="1:14" x14ac:dyDescent="0.35">
      <c r="A2436">
        <v>7820120</v>
      </c>
      <c r="B2436" t="s">
        <v>61</v>
      </c>
      <c r="C2436" t="s">
        <v>96</v>
      </c>
      <c r="D2436" t="s">
        <v>1475</v>
      </c>
      <c r="E2436" t="s">
        <v>2132</v>
      </c>
      <c r="F2436" s="6">
        <v>1.388567461235825E-3</v>
      </c>
      <c r="G2436" t="s">
        <v>229</v>
      </c>
      <c r="H2436" t="s">
        <v>670</v>
      </c>
      <c r="I2436">
        <v>79.474999999999994</v>
      </c>
      <c r="J2436" s="1">
        <v>-1.2386223301291466E-2</v>
      </c>
      <c r="K2436" s="1">
        <v>8.7479750057856978E-2</v>
      </c>
      <c r="L2436" s="1">
        <v>0.11622309650543855</v>
      </c>
      <c r="M2436" s="1">
        <v>0.11039111316824808</v>
      </c>
      <c r="N2436" s="1">
        <v>-1.7199106643774309E-5</v>
      </c>
    </row>
    <row r="2437" spans="1:14" x14ac:dyDescent="0.35">
      <c r="A2437">
        <v>7820120</v>
      </c>
      <c r="B2437" t="s">
        <v>61</v>
      </c>
      <c r="C2437" t="s">
        <v>96</v>
      </c>
      <c r="D2437" t="s">
        <v>1475</v>
      </c>
      <c r="E2437" t="s">
        <v>2134</v>
      </c>
      <c r="F2437" s="6">
        <v>4.628558204119417E-4</v>
      </c>
      <c r="G2437" t="s">
        <v>698</v>
      </c>
      <c r="H2437" t="s">
        <v>429</v>
      </c>
      <c r="I2437">
        <v>87.094999999999999</v>
      </c>
      <c r="J2437" s="1">
        <v>0.24523742496967316</v>
      </c>
      <c r="K2437" s="1">
        <v>3.2955334413330248E-2</v>
      </c>
      <c r="L2437" s="1">
        <v>4.5961582966905806E-2</v>
      </c>
      <c r="M2437" s="1">
        <v>4.0361027539921317E-2</v>
      </c>
      <c r="N2437" s="1">
        <v>1.1350956953005006E-4</v>
      </c>
    </row>
    <row r="2438" spans="1:14" x14ac:dyDescent="0.35">
      <c r="A2438">
        <v>7820120</v>
      </c>
      <c r="B2438" t="s">
        <v>61</v>
      </c>
      <c r="C2438" t="s">
        <v>96</v>
      </c>
      <c r="D2438" t="s">
        <v>1475</v>
      </c>
      <c r="E2438" t="s">
        <v>2135</v>
      </c>
      <c r="F2438" s="6">
        <v>1.1571395510298543E-3</v>
      </c>
      <c r="G2438" t="s">
        <v>944</v>
      </c>
      <c r="H2438" t="s">
        <v>1265</v>
      </c>
      <c r="I2438">
        <v>78.125</v>
      </c>
      <c r="J2438" s="1">
        <v>0.1114945188164711</v>
      </c>
      <c r="K2438" s="1">
        <v>7.0122656792409171E-2</v>
      </c>
      <c r="L2438" s="1">
        <v>0.11467252950705856</v>
      </c>
      <c r="M2438" s="1">
        <v>9.0488312890534606E-2</v>
      </c>
      <c r="N2438" s="1">
        <v>1.2901471744558102E-4</v>
      </c>
    </row>
    <row r="2439" spans="1:14" x14ac:dyDescent="0.35">
      <c r="A2439">
        <v>7820120</v>
      </c>
      <c r="B2439" t="s">
        <v>61</v>
      </c>
      <c r="C2439" t="s">
        <v>96</v>
      </c>
      <c r="D2439" t="s">
        <v>1477</v>
      </c>
      <c r="E2439" t="s">
        <v>2804</v>
      </c>
      <c r="F2439" s="6">
        <v>2.3142791020597085E-4</v>
      </c>
      <c r="G2439" t="s">
        <v>800</v>
      </c>
      <c r="H2439" t="s">
        <v>934</v>
      </c>
      <c r="I2439">
        <v>67.405000000000001</v>
      </c>
      <c r="J2439" s="1">
        <v>-1.3756081461906433E-2</v>
      </c>
      <c r="K2439" s="1">
        <v>1.1177968062948391E-2</v>
      </c>
      <c r="L2439" s="1">
        <v>1.9555658412404538E-2</v>
      </c>
      <c r="M2439" s="1">
        <v>1.5598241501013401E-2</v>
      </c>
      <c r="N2439" s="1">
        <v>-3.1835411853521022E-6</v>
      </c>
    </row>
    <row r="2440" spans="1:14" x14ac:dyDescent="0.35">
      <c r="A2440">
        <v>7820120</v>
      </c>
      <c r="B2440" t="s">
        <v>61</v>
      </c>
      <c r="C2440" t="s">
        <v>96</v>
      </c>
      <c r="D2440" t="s">
        <v>1477</v>
      </c>
      <c r="E2440" t="s">
        <v>2136</v>
      </c>
      <c r="F2440" s="6">
        <v>2.3142791020597085E-4</v>
      </c>
      <c r="G2440" t="s">
        <v>616</v>
      </c>
      <c r="H2440" t="s">
        <v>513</v>
      </c>
      <c r="I2440">
        <v>74.89</v>
      </c>
      <c r="J2440" s="1">
        <v>5.1128145307302475E-2</v>
      </c>
      <c r="K2440" s="1">
        <v>1.372367507521407E-2</v>
      </c>
      <c r="L2440" s="1">
        <v>2.0273084934043045E-2</v>
      </c>
      <c r="M2440" s="1">
        <v>1.7333950827558182E-2</v>
      </c>
      <c r="N2440" s="1">
        <v>1.1832479821176226E-5</v>
      </c>
    </row>
    <row r="2441" spans="1:14" x14ac:dyDescent="0.35">
      <c r="A2441">
        <v>7820120</v>
      </c>
      <c r="B2441" t="s">
        <v>61</v>
      </c>
      <c r="C2441" t="s">
        <v>96</v>
      </c>
      <c r="D2441" t="s">
        <v>1477</v>
      </c>
      <c r="E2441" t="s">
        <v>2137</v>
      </c>
      <c r="F2441" s="6">
        <v>3.2399907428835918E-3</v>
      </c>
      <c r="G2441" t="s">
        <v>1703</v>
      </c>
      <c r="H2441" t="s">
        <v>515</v>
      </c>
      <c r="I2441">
        <v>54.11</v>
      </c>
      <c r="J2441" s="1">
        <v>-0.15981684625148773</v>
      </c>
      <c r="K2441" s="1">
        <v>6.4799814857671834E-2</v>
      </c>
      <c r="L2441" s="1">
        <v>0.19245545012728535</v>
      </c>
      <c r="M2441" s="1">
        <v>0.17560750073620743</v>
      </c>
      <c r="N2441" s="1">
        <v>-5.1780510241167049E-4</v>
      </c>
    </row>
    <row r="2442" spans="1:14" x14ac:dyDescent="0.35">
      <c r="A2442">
        <v>7820120</v>
      </c>
      <c r="B2442" t="s">
        <v>61</v>
      </c>
      <c r="C2442" t="s">
        <v>96</v>
      </c>
      <c r="D2442" t="s">
        <v>1477</v>
      </c>
      <c r="E2442" t="s">
        <v>2138</v>
      </c>
      <c r="F2442" s="6">
        <v>6.9428373061791249E-4</v>
      </c>
      <c r="G2442" t="s">
        <v>191</v>
      </c>
      <c r="H2442" t="s">
        <v>1284</v>
      </c>
      <c r="I2442">
        <v>74.594999999999999</v>
      </c>
      <c r="J2442" s="1">
        <v>-9.2873694375157356E-3</v>
      </c>
      <c r="K2442" s="1">
        <v>4.748900717426522E-2</v>
      </c>
      <c r="L2442" s="1">
        <v>5.4015274242073592E-2</v>
      </c>
      <c r="M2442" s="1">
        <v>5.1793565244703375E-2</v>
      </c>
      <c r="N2442" s="1">
        <v>-6.4480695007052083E-6</v>
      </c>
    </row>
    <row r="2443" spans="1:14" x14ac:dyDescent="0.35">
      <c r="A2443">
        <v>7820120</v>
      </c>
      <c r="B2443" t="s">
        <v>61</v>
      </c>
      <c r="C2443" t="s">
        <v>96</v>
      </c>
      <c r="D2443" t="s">
        <v>1477</v>
      </c>
      <c r="E2443" t="s">
        <v>2698</v>
      </c>
      <c r="F2443" s="6">
        <v>1.1571395510298543E-3</v>
      </c>
      <c r="G2443" t="s">
        <v>812</v>
      </c>
      <c r="H2443" t="s">
        <v>436</v>
      </c>
      <c r="I2443">
        <v>63.1</v>
      </c>
      <c r="J2443" s="1">
        <v>-0.11270598322153091</v>
      </c>
      <c r="K2443" s="1">
        <v>3.4135616755380703E-2</v>
      </c>
      <c r="L2443" s="1">
        <v>9.5348299004859999E-2</v>
      </c>
      <c r="M2443" s="1">
        <v>7.2899791714880827E-2</v>
      </c>
      <c r="N2443" s="1">
        <v>-1.3041655082334059E-4</v>
      </c>
    </row>
    <row r="2444" spans="1:14" x14ac:dyDescent="0.35">
      <c r="A2444">
        <v>7820120</v>
      </c>
      <c r="B2444" t="s">
        <v>61</v>
      </c>
      <c r="C2444" t="s">
        <v>96</v>
      </c>
      <c r="D2444" t="s">
        <v>1477</v>
      </c>
      <c r="E2444" t="s">
        <v>2139</v>
      </c>
      <c r="F2444" s="6">
        <v>6.9428373061791249E-4</v>
      </c>
      <c r="G2444" t="s">
        <v>542</v>
      </c>
      <c r="H2444" t="s">
        <v>2140</v>
      </c>
      <c r="I2444">
        <v>61.704999999999998</v>
      </c>
      <c r="J2444" s="1">
        <v>-0.10339763760566711</v>
      </c>
      <c r="K2444" s="1">
        <v>2.2564221245082155E-2</v>
      </c>
      <c r="L2444" s="1">
        <v>4.3670446655866696E-2</v>
      </c>
      <c r="M2444" s="1">
        <v>4.2837306708821653E-2</v>
      </c>
      <c r="N2444" s="1">
        <v>-7.178729757394153E-5</v>
      </c>
    </row>
    <row r="2445" spans="1:14" x14ac:dyDescent="0.35">
      <c r="A2445">
        <v>7820120</v>
      </c>
      <c r="B2445" t="s">
        <v>61</v>
      </c>
      <c r="C2445" t="s">
        <v>96</v>
      </c>
      <c r="D2445" t="s">
        <v>1477</v>
      </c>
      <c r="E2445" t="s">
        <v>2805</v>
      </c>
      <c r="F2445" s="6">
        <v>1.1571395510298543E-3</v>
      </c>
      <c r="G2445" t="s">
        <v>1767</v>
      </c>
      <c r="H2445" t="s">
        <v>762</v>
      </c>
      <c r="I2445">
        <v>73.8</v>
      </c>
      <c r="J2445" s="1">
        <v>4.1869167238473892E-2</v>
      </c>
      <c r="K2445" s="1">
        <v>5.5311270539227034E-2</v>
      </c>
      <c r="L2445" s="1">
        <v>9.3496875723212219E-2</v>
      </c>
      <c r="M2445" s="1">
        <v>8.5396902397312915E-2</v>
      </c>
      <c r="N2445" s="1">
        <v>4.8448469380321565E-5</v>
      </c>
    </row>
    <row r="2446" spans="1:14" x14ac:dyDescent="0.35">
      <c r="A2446">
        <v>7820120</v>
      </c>
      <c r="B2446" t="s">
        <v>61</v>
      </c>
      <c r="C2446" t="s">
        <v>96</v>
      </c>
      <c r="D2446" t="s">
        <v>1477</v>
      </c>
      <c r="E2446" t="s">
        <v>2806</v>
      </c>
      <c r="F2446" s="6">
        <v>6.9428373061791249E-4</v>
      </c>
      <c r="G2446" t="s">
        <v>1977</v>
      </c>
      <c r="H2446" t="s">
        <v>2270</v>
      </c>
      <c r="I2446">
        <v>50.33</v>
      </c>
      <c r="J2446" s="1">
        <v>-0.15794703364372253</v>
      </c>
      <c r="K2446" s="1">
        <v>2.3119648229576482E-2</v>
      </c>
      <c r="L2446" s="1">
        <v>3.7769034945614441E-2</v>
      </c>
      <c r="M2446" s="1">
        <v>3.4922471120384546E-2</v>
      </c>
      <c r="N2446" s="1">
        <v>-1.0966005575819662E-4</v>
      </c>
    </row>
    <row r="2447" spans="1:14" x14ac:dyDescent="0.35">
      <c r="A2447">
        <v>7820120</v>
      </c>
      <c r="B2447" t="s">
        <v>61</v>
      </c>
      <c r="C2447" t="s">
        <v>96</v>
      </c>
      <c r="D2447" t="s">
        <v>1477</v>
      </c>
      <c r="E2447" t="s">
        <v>2807</v>
      </c>
      <c r="F2447" s="6">
        <v>6.9428373061791249E-4</v>
      </c>
      <c r="G2447" t="s">
        <v>2227</v>
      </c>
      <c r="H2447" t="s">
        <v>218</v>
      </c>
      <c r="I2447">
        <v>72.784999999999997</v>
      </c>
      <c r="J2447" s="1">
        <v>-8.3749622106552124E-2</v>
      </c>
      <c r="K2447" s="1">
        <v>4.2281879194630868E-2</v>
      </c>
      <c r="L2447" s="1">
        <v>5.3737560749826434E-2</v>
      </c>
      <c r="M2447" s="1">
        <v>5.0543857707769826E-2</v>
      </c>
      <c r="N2447" s="1">
        <v>-5.8146000073977407E-5</v>
      </c>
    </row>
    <row r="2448" spans="1:14" x14ac:dyDescent="0.35">
      <c r="A2448">
        <v>7820120</v>
      </c>
      <c r="B2448" t="s">
        <v>61</v>
      </c>
      <c r="C2448" t="s">
        <v>96</v>
      </c>
      <c r="D2448" t="s">
        <v>1477</v>
      </c>
      <c r="E2448" t="s">
        <v>2141</v>
      </c>
      <c r="F2448" s="6">
        <v>4.628558204119417E-4</v>
      </c>
      <c r="G2448" t="s">
        <v>164</v>
      </c>
      <c r="H2448" t="s">
        <v>1008</v>
      </c>
      <c r="I2448">
        <v>71.765000000000001</v>
      </c>
      <c r="J2448" s="1">
        <v>9.1330841183662415E-2</v>
      </c>
      <c r="K2448" s="1">
        <v>2.7817634806757696E-2</v>
      </c>
      <c r="L2448" s="1">
        <v>3.8185605183985193E-2</v>
      </c>
      <c r="M2448" s="1">
        <v>3.3233049318101282E-2</v>
      </c>
      <c r="N2448" s="1">
        <v>4.2273011424976816E-5</v>
      </c>
    </row>
    <row r="2449" spans="1:14" x14ac:dyDescent="0.35">
      <c r="A2449">
        <v>7820120</v>
      </c>
      <c r="B2449" t="s">
        <v>61</v>
      </c>
      <c r="C2449" t="s">
        <v>96</v>
      </c>
      <c r="D2449" t="s">
        <v>1477</v>
      </c>
      <c r="E2449" t="s">
        <v>2808</v>
      </c>
      <c r="F2449" s="6">
        <v>1.6199953714417959E-3</v>
      </c>
      <c r="G2449" t="s">
        <v>2531</v>
      </c>
      <c r="H2449" t="s">
        <v>741</v>
      </c>
      <c r="I2449">
        <v>76.83</v>
      </c>
      <c r="J2449" s="1">
        <v>-1.1835980694741011E-3</v>
      </c>
      <c r="K2449" s="1">
        <v>0.10999768572089795</v>
      </c>
      <c r="L2449" s="1">
        <v>0.14110159685258042</v>
      </c>
      <c r="M2449" s="1">
        <v>0.12457764653579087</v>
      </c>
      <c r="N2449" s="1">
        <v>-1.9174233941954889E-6</v>
      </c>
    </row>
    <row r="2450" spans="1:14" x14ac:dyDescent="0.35">
      <c r="A2450">
        <v>7820120</v>
      </c>
      <c r="B2450" t="s">
        <v>61</v>
      </c>
      <c r="C2450" t="s">
        <v>96</v>
      </c>
      <c r="D2450" t="s">
        <v>1477</v>
      </c>
      <c r="E2450" t="s">
        <v>2809</v>
      </c>
      <c r="F2450" s="6">
        <v>2.3142791020597085E-4</v>
      </c>
      <c r="G2450" t="s">
        <v>1327</v>
      </c>
      <c r="H2450" t="s">
        <v>215</v>
      </c>
      <c r="I2450">
        <v>74.28</v>
      </c>
      <c r="J2450" s="1">
        <v>7.1140490472316742E-2</v>
      </c>
      <c r="K2450" s="1">
        <v>8.9794029159916688E-3</v>
      </c>
      <c r="L2450" s="1">
        <v>2.1569081231196482E-2</v>
      </c>
      <c r="M2450" s="1">
        <v>1.7171950231021103E-2</v>
      </c>
      <c r="N2450" s="1">
        <v>1.6463895041036042E-5</v>
      </c>
    </row>
    <row r="2451" spans="1:14" x14ac:dyDescent="0.35">
      <c r="A2451">
        <v>7820120</v>
      </c>
      <c r="B2451" t="s">
        <v>61</v>
      </c>
      <c r="C2451" t="s">
        <v>96</v>
      </c>
      <c r="D2451" t="s">
        <v>1477</v>
      </c>
      <c r="E2451" t="s">
        <v>2142</v>
      </c>
      <c r="F2451" s="6">
        <v>1.6199953714417959E-3</v>
      </c>
      <c r="G2451" t="s">
        <v>151</v>
      </c>
      <c r="H2451" t="s">
        <v>1101</v>
      </c>
      <c r="I2451">
        <v>63.03</v>
      </c>
      <c r="J2451" s="1">
        <v>-5.1777761429548264E-2</v>
      </c>
      <c r="K2451" s="1">
        <v>4.3739875028928489E-2</v>
      </c>
      <c r="L2451" s="1">
        <v>0.12473964360101829</v>
      </c>
      <c r="M2451" s="1">
        <v>0.10222170546606056</v>
      </c>
      <c r="N2451" s="1">
        <v>-8.3879733859485727E-5</v>
      </c>
    </row>
    <row r="2452" spans="1:14" x14ac:dyDescent="0.35">
      <c r="A2452">
        <v>7820120</v>
      </c>
      <c r="B2452" t="s">
        <v>61</v>
      </c>
      <c r="C2452" t="s">
        <v>96</v>
      </c>
      <c r="D2452" t="s">
        <v>1477</v>
      </c>
      <c r="E2452" t="s">
        <v>2143</v>
      </c>
      <c r="F2452" s="6">
        <v>9.2571164082388339E-4</v>
      </c>
      <c r="G2452" t="s">
        <v>2074</v>
      </c>
      <c r="H2452" t="s">
        <v>884</v>
      </c>
      <c r="I2452">
        <v>67.459999999999994</v>
      </c>
      <c r="J2452" s="1">
        <v>-1.0487415129318833E-3</v>
      </c>
      <c r="K2452" s="1">
        <v>4.7951862994677158E-2</v>
      </c>
      <c r="L2452" s="1">
        <v>7.5538069891228882E-2</v>
      </c>
      <c r="M2452" s="1">
        <v>6.248553575561213E-2</v>
      </c>
      <c r="N2452" s="1">
        <v>-9.7083222673629556E-7</v>
      </c>
    </row>
    <row r="2453" spans="1:14" x14ac:dyDescent="0.35">
      <c r="A2453">
        <v>7820120</v>
      </c>
      <c r="B2453" t="s">
        <v>61</v>
      </c>
      <c r="C2453" t="s">
        <v>96</v>
      </c>
      <c r="D2453" t="s">
        <v>1477</v>
      </c>
      <c r="E2453" t="s">
        <v>2144</v>
      </c>
      <c r="F2453" s="6">
        <v>2.77713492247165E-3</v>
      </c>
      <c r="G2453" t="s">
        <v>2145</v>
      </c>
      <c r="H2453" t="s">
        <v>176</v>
      </c>
      <c r="I2453">
        <v>58.16</v>
      </c>
      <c r="J2453" s="1">
        <v>-8.7485581636428833E-2</v>
      </c>
      <c r="K2453" s="1">
        <v>9.3311733395047447E-2</v>
      </c>
      <c r="L2453" s="1">
        <v>0.17607035408470259</v>
      </c>
      <c r="M2453" s="1">
        <v>0.16162925460663582</v>
      </c>
      <c r="N2453" s="1">
        <v>-2.4295926397527098E-4</v>
      </c>
    </row>
    <row r="2454" spans="1:14" x14ac:dyDescent="0.35">
      <c r="A2454">
        <v>7820120</v>
      </c>
      <c r="B2454" t="s">
        <v>61</v>
      </c>
      <c r="C2454" t="s">
        <v>96</v>
      </c>
      <c r="D2454" t="s">
        <v>1477</v>
      </c>
      <c r="E2454" t="s">
        <v>2810</v>
      </c>
      <c r="F2454" s="6">
        <v>2.3142791020597085E-4</v>
      </c>
      <c r="G2454" t="s">
        <v>729</v>
      </c>
      <c r="H2454" t="s">
        <v>1405</v>
      </c>
      <c r="I2454">
        <v>75.569999999999993</v>
      </c>
      <c r="J2454" s="1">
        <v>1.0870781727135181E-2</v>
      </c>
      <c r="K2454" s="1">
        <v>1.2959962971534367E-2</v>
      </c>
      <c r="L2454" s="1">
        <v>1.9208516547095579E-2</v>
      </c>
      <c r="M2454" s="1">
        <v>1.7519092096330059E-2</v>
      </c>
      <c r="N2454" s="1">
        <v>2.5158022974161493E-6</v>
      </c>
    </row>
    <row r="2455" spans="1:14" x14ac:dyDescent="0.35">
      <c r="A2455">
        <v>7820120</v>
      </c>
      <c r="B2455" t="s">
        <v>61</v>
      </c>
      <c r="C2455" t="s">
        <v>96</v>
      </c>
      <c r="D2455" t="s">
        <v>1477</v>
      </c>
      <c r="E2455" t="s">
        <v>2146</v>
      </c>
      <c r="F2455" s="6">
        <v>4.628558204119417E-4</v>
      </c>
      <c r="G2455" t="s">
        <v>1070</v>
      </c>
      <c r="H2455" t="s">
        <v>184</v>
      </c>
      <c r="I2455">
        <v>67.555000000000007</v>
      </c>
      <c r="J2455" s="1">
        <v>-9.8641961812973022E-3</v>
      </c>
      <c r="K2455" s="1">
        <v>2.3605646841009027E-2</v>
      </c>
      <c r="L2455" s="1">
        <v>3.5269613515389958E-2</v>
      </c>
      <c r="M2455" s="1">
        <v>3.1289052753585324E-2</v>
      </c>
      <c r="N2455" s="1">
        <v>-4.5657006161987053E-6</v>
      </c>
    </row>
    <row r="2456" spans="1:14" x14ac:dyDescent="0.35">
      <c r="A2456">
        <v>7820120</v>
      </c>
      <c r="B2456" t="s">
        <v>61</v>
      </c>
      <c r="C2456" t="s">
        <v>96</v>
      </c>
      <c r="D2456" t="s">
        <v>1477</v>
      </c>
      <c r="E2456" t="s">
        <v>2147</v>
      </c>
      <c r="F2456" s="6">
        <v>4.628558204119417E-4</v>
      </c>
      <c r="G2456" t="s">
        <v>627</v>
      </c>
      <c r="H2456" t="s">
        <v>680</v>
      </c>
      <c r="I2456">
        <v>66.64500000000001</v>
      </c>
      <c r="J2456" s="1">
        <v>1.8620114773511887E-2</v>
      </c>
      <c r="K2456" s="1">
        <v>1.4441101596852581E-2</v>
      </c>
      <c r="L2456" s="1">
        <v>3.6982180050914144E-2</v>
      </c>
      <c r="M2456" s="1">
        <v>3.0872481808952645E-2</v>
      </c>
      <c r="N2456" s="1">
        <v>8.6184284996583594E-6</v>
      </c>
    </row>
    <row r="2457" spans="1:14" x14ac:dyDescent="0.35">
      <c r="A2457">
        <v>7820120</v>
      </c>
      <c r="B2457" t="s">
        <v>61</v>
      </c>
      <c r="C2457" t="s">
        <v>96</v>
      </c>
      <c r="D2457" t="s">
        <v>1477</v>
      </c>
      <c r="E2457" t="s">
        <v>2811</v>
      </c>
      <c r="F2457" s="6">
        <v>9.2571164082388339E-4</v>
      </c>
      <c r="G2457" t="s">
        <v>1303</v>
      </c>
      <c r="H2457" t="s">
        <v>1004</v>
      </c>
      <c r="I2457">
        <v>74.13</v>
      </c>
      <c r="J2457" s="1">
        <v>0.12198395282030106</v>
      </c>
      <c r="K2457" s="1">
        <v>3.5732469335801903E-2</v>
      </c>
      <c r="L2457" s="1">
        <v>8.6461467252950716E-2</v>
      </c>
      <c r="M2457" s="1">
        <v>6.8687800924084413E-2</v>
      </c>
      <c r="N2457" s="1">
        <v>1.1292196511946407E-4</v>
      </c>
    </row>
    <row r="2458" spans="1:14" x14ac:dyDescent="0.35">
      <c r="A2458">
        <v>7820120</v>
      </c>
      <c r="B2458" t="s">
        <v>61</v>
      </c>
      <c r="C2458" t="s">
        <v>96</v>
      </c>
      <c r="D2458" t="s">
        <v>1477</v>
      </c>
      <c r="E2458" t="s">
        <v>757</v>
      </c>
      <c r="F2458" s="6">
        <v>6.9428373061791249E-4</v>
      </c>
      <c r="G2458" t="s">
        <v>2812</v>
      </c>
      <c r="H2458" t="s">
        <v>735</v>
      </c>
      <c r="I2458">
        <v>65.81</v>
      </c>
      <c r="J2458" s="1">
        <v>-8.4952503442764282E-2</v>
      </c>
      <c r="K2458" s="1">
        <v>2.1314510529969913E-2</v>
      </c>
      <c r="L2458" s="1">
        <v>6.1305253413561668E-2</v>
      </c>
      <c r="M2458" s="1">
        <v>4.568387159344444E-2</v>
      </c>
      <c r="N2458" s="1">
        <v>-5.8981141015573442E-5</v>
      </c>
    </row>
    <row r="2459" spans="1:14" x14ac:dyDescent="0.35">
      <c r="A2459">
        <v>7820120</v>
      </c>
      <c r="B2459" t="s">
        <v>61</v>
      </c>
      <c r="C2459" t="s">
        <v>96</v>
      </c>
      <c r="D2459" t="s">
        <v>1477</v>
      </c>
      <c r="E2459" t="s">
        <v>2148</v>
      </c>
      <c r="F2459" s="6">
        <v>3.2399907428835918E-3</v>
      </c>
      <c r="G2459" t="s">
        <v>367</v>
      </c>
      <c r="H2459" t="s">
        <v>1060</v>
      </c>
      <c r="I2459">
        <v>83.534999999999997</v>
      </c>
      <c r="J2459" s="1">
        <v>5.0771303474903107E-2</v>
      </c>
      <c r="K2459" s="1">
        <v>0.26665123813931957</v>
      </c>
      <c r="L2459" s="1">
        <v>0.30812311964822958</v>
      </c>
      <c r="M2459" s="1">
        <v>0.27086322116123474</v>
      </c>
      <c r="N2459" s="1">
        <v>1.644985532628196E-4</v>
      </c>
    </row>
    <row r="2460" spans="1:14" x14ac:dyDescent="0.35">
      <c r="A2460">
        <v>7820120</v>
      </c>
      <c r="B2460" t="s">
        <v>61</v>
      </c>
      <c r="C2460" t="s">
        <v>96</v>
      </c>
      <c r="D2460" t="s">
        <v>1477</v>
      </c>
      <c r="E2460" t="s">
        <v>2149</v>
      </c>
      <c r="F2460" s="6">
        <v>1.8514232816477668E-3</v>
      </c>
      <c r="G2460" t="s">
        <v>727</v>
      </c>
      <c r="H2460" t="s">
        <v>1375</v>
      </c>
      <c r="I2460">
        <v>86.435000000000002</v>
      </c>
      <c r="J2460" s="1">
        <v>9.4220928847789764E-2</v>
      </c>
      <c r="K2460" s="1">
        <v>0.14496644295302014</v>
      </c>
      <c r="L2460" s="1">
        <v>0.17107151122425365</v>
      </c>
      <c r="M2460" s="1">
        <v>0.15996297435941478</v>
      </c>
      <c r="N2460" s="1">
        <v>1.7444282128727568E-4</v>
      </c>
    </row>
    <row r="2461" spans="1:14" x14ac:dyDescent="0.35">
      <c r="A2461">
        <v>7820120</v>
      </c>
      <c r="B2461" t="s">
        <v>61</v>
      </c>
      <c r="C2461" t="s">
        <v>96</v>
      </c>
      <c r="D2461" t="s">
        <v>1477</v>
      </c>
      <c r="E2461" t="s">
        <v>2151</v>
      </c>
      <c r="F2461" s="6">
        <v>9.2571164082388339E-4</v>
      </c>
      <c r="G2461" t="s">
        <v>2152</v>
      </c>
      <c r="H2461" t="s">
        <v>1316</v>
      </c>
      <c r="I2461">
        <v>54.57</v>
      </c>
      <c r="J2461" s="1">
        <v>-6.6191084682941437E-2</v>
      </c>
      <c r="K2461" s="1">
        <v>3.1011339967600093E-2</v>
      </c>
      <c r="L2461" s="1">
        <v>6.9428373061791254E-2</v>
      </c>
      <c r="M2461" s="1">
        <v>5.0636427459328358E-2</v>
      </c>
      <c r="N2461" s="1">
        <v>-6.1273857609758336E-5</v>
      </c>
    </row>
    <row r="2462" spans="1:14" x14ac:dyDescent="0.35">
      <c r="A2462">
        <v>7820120</v>
      </c>
      <c r="B2462" t="s">
        <v>61</v>
      </c>
      <c r="C2462" t="s">
        <v>96</v>
      </c>
      <c r="D2462" t="s">
        <v>1477</v>
      </c>
      <c r="E2462" t="s">
        <v>2813</v>
      </c>
      <c r="F2462" s="6">
        <v>2.3142791020597085E-4</v>
      </c>
      <c r="G2462" t="s">
        <v>1780</v>
      </c>
      <c r="H2462" t="s">
        <v>712</v>
      </c>
      <c r="I2462">
        <v>62.514999999999993</v>
      </c>
      <c r="J2462" s="1">
        <v>-7.0587798953056335E-2</v>
      </c>
      <c r="K2462" s="1">
        <v>9.4422587364036102E-3</v>
      </c>
      <c r="L2462" s="1">
        <v>1.738023605646841E-2</v>
      </c>
      <c r="M2462" s="1">
        <v>1.4464244387873177E-2</v>
      </c>
      <c r="N2462" s="1">
        <v>-1.6335986797745044E-5</v>
      </c>
    </row>
    <row r="2463" spans="1:14" x14ac:dyDescent="0.35">
      <c r="A2463">
        <v>7820120</v>
      </c>
      <c r="B2463" t="s">
        <v>61</v>
      </c>
      <c r="C2463" t="s">
        <v>96</v>
      </c>
      <c r="D2463" t="s">
        <v>1477</v>
      </c>
      <c r="E2463" t="s">
        <v>2153</v>
      </c>
      <c r="F2463" s="6">
        <v>2.3142791020597085E-4</v>
      </c>
      <c r="G2463" t="s">
        <v>754</v>
      </c>
      <c r="H2463" t="s">
        <v>610</v>
      </c>
      <c r="I2463">
        <v>71.09</v>
      </c>
      <c r="J2463" s="1">
        <v>-2.596171572804451E-2</v>
      </c>
      <c r="K2463" s="1">
        <v>1.0761397824577645E-2</v>
      </c>
      <c r="L2463" s="1">
        <v>1.9416801666280955E-2</v>
      </c>
      <c r="M2463" s="1">
        <v>1.6477666500403193E-2</v>
      </c>
      <c r="N2463" s="1">
        <v>-6.0082656163028256E-6</v>
      </c>
    </row>
    <row r="2464" spans="1:14" x14ac:dyDescent="0.35">
      <c r="A2464">
        <v>7820120</v>
      </c>
      <c r="B2464" t="s">
        <v>61</v>
      </c>
      <c r="C2464" t="s">
        <v>96</v>
      </c>
      <c r="D2464" t="s">
        <v>1477</v>
      </c>
      <c r="E2464" t="s">
        <v>2154</v>
      </c>
      <c r="F2464" s="6">
        <v>4.628558204119417E-4</v>
      </c>
      <c r="G2464" t="s">
        <v>607</v>
      </c>
      <c r="H2464" t="s">
        <v>325</v>
      </c>
      <c r="I2464">
        <v>59.424999999999997</v>
      </c>
      <c r="J2464" s="1">
        <v>-4.0269665420055389E-2</v>
      </c>
      <c r="K2464" s="1">
        <v>1.4579958342976164E-2</v>
      </c>
      <c r="L2464" s="1">
        <v>3.3279333487618613E-2</v>
      </c>
      <c r="M2464" s="1">
        <v>2.7539921314510531E-2</v>
      </c>
      <c r="N2464" s="1">
        <v>-1.8639049025714134E-5</v>
      </c>
    </row>
    <row r="2465" spans="1:14" x14ac:dyDescent="0.35">
      <c r="A2465">
        <v>7820120</v>
      </c>
      <c r="B2465" t="s">
        <v>61</v>
      </c>
      <c r="C2465" t="s">
        <v>96</v>
      </c>
      <c r="D2465" t="s">
        <v>1477</v>
      </c>
      <c r="E2465" t="s">
        <v>2814</v>
      </c>
      <c r="F2465" s="6">
        <v>1.1571395510298543E-3</v>
      </c>
      <c r="G2465" t="s">
        <v>949</v>
      </c>
      <c r="H2465" t="s">
        <v>220</v>
      </c>
      <c r="I2465">
        <v>52.414999999999999</v>
      </c>
      <c r="J2465" s="1">
        <v>-5.7962983846664429E-2</v>
      </c>
      <c r="K2465" s="1">
        <v>4.3508447118722524E-2</v>
      </c>
      <c r="L2465" s="1">
        <v>7.8801203425133068E-2</v>
      </c>
      <c r="M2465" s="1">
        <v>6.0634114239619195E-2</v>
      </c>
      <c r="N2465" s="1">
        <v>-6.7071261104679973E-5</v>
      </c>
    </row>
    <row r="2466" spans="1:14" x14ac:dyDescent="0.35">
      <c r="A2466">
        <v>7820120</v>
      </c>
      <c r="B2466" t="s">
        <v>61</v>
      </c>
      <c r="C2466" t="s">
        <v>96</v>
      </c>
      <c r="D2466" t="s">
        <v>1477</v>
      </c>
      <c r="E2466" t="s">
        <v>2815</v>
      </c>
      <c r="F2466" s="6">
        <v>6.9428373061791249E-4</v>
      </c>
      <c r="G2466" t="s">
        <v>625</v>
      </c>
      <c r="H2466" t="s">
        <v>242</v>
      </c>
      <c r="I2466">
        <v>76.23</v>
      </c>
      <c r="J2466" s="1">
        <v>0.14566662907600403</v>
      </c>
      <c r="K2466" s="1">
        <v>3.2978477204350841E-2</v>
      </c>
      <c r="L2466" s="1">
        <v>6.5748669289516309E-2</v>
      </c>
      <c r="M2466" s="1">
        <v>5.2973850764932523E-2</v>
      </c>
      <c r="N2466" s="1">
        <v>1.0113397066142377E-4</v>
      </c>
    </row>
    <row r="2467" spans="1:14" x14ac:dyDescent="0.35">
      <c r="A2467">
        <v>7820120</v>
      </c>
      <c r="B2467" t="s">
        <v>61</v>
      </c>
      <c r="C2467" t="s">
        <v>96</v>
      </c>
      <c r="D2467" t="s">
        <v>1477</v>
      </c>
      <c r="E2467" t="s">
        <v>2816</v>
      </c>
      <c r="F2467" s="6">
        <v>1.1571395510298543E-3</v>
      </c>
      <c r="G2467" t="s">
        <v>1839</v>
      </c>
      <c r="H2467" t="s">
        <v>909</v>
      </c>
      <c r="I2467">
        <v>77.11</v>
      </c>
      <c r="J2467" s="1">
        <v>2.693566307425499E-2</v>
      </c>
      <c r="K2467" s="1">
        <v>6.5494098588289751E-2</v>
      </c>
      <c r="L2467" s="1">
        <v>9.5116871094654026E-2</v>
      </c>
      <c r="M2467" s="1">
        <v>8.9331169808195082E-2</v>
      </c>
      <c r="N2467" s="1">
        <v>3.1168321076434846E-5</v>
      </c>
    </row>
    <row r="2468" spans="1:14" x14ac:dyDescent="0.35">
      <c r="A2468">
        <v>7820120</v>
      </c>
      <c r="B2468" t="s">
        <v>61</v>
      </c>
      <c r="C2468" t="s">
        <v>96</v>
      </c>
      <c r="D2468" t="s">
        <v>381</v>
      </c>
      <c r="E2468" t="s">
        <v>2155</v>
      </c>
      <c r="F2468" s="6">
        <v>1.1571395510298543E-3</v>
      </c>
      <c r="G2468" t="s">
        <v>2156</v>
      </c>
      <c r="H2468" t="s">
        <v>206</v>
      </c>
      <c r="I2468">
        <v>87.05</v>
      </c>
      <c r="J2468" s="1">
        <v>0.17648939788341522</v>
      </c>
      <c r="K2468" s="1">
        <v>7.903263133533904E-2</v>
      </c>
      <c r="L2468" s="1">
        <v>0.11571395510298543</v>
      </c>
      <c r="M2468" s="1">
        <v>0.10078685312904548</v>
      </c>
      <c r="N2468" s="1">
        <v>2.042228626283444E-4</v>
      </c>
    </row>
    <row r="2469" spans="1:14" x14ac:dyDescent="0.35">
      <c r="A2469">
        <v>7820120</v>
      </c>
      <c r="B2469" t="s">
        <v>61</v>
      </c>
      <c r="C2469" t="s">
        <v>96</v>
      </c>
      <c r="D2469" t="s">
        <v>381</v>
      </c>
      <c r="E2469" t="s">
        <v>2157</v>
      </c>
      <c r="F2469" s="6">
        <v>9.2571164082388339E-4</v>
      </c>
      <c r="G2469" t="s">
        <v>2158</v>
      </c>
      <c r="H2469" t="s">
        <v>1060</v>
      </c>
      <c r="I2469">
        <v>62.760000000000005</v>
      </c>
      <c r="J2469" s="1">
        <v>0.10577858984470367</v>
      </c>
      <c r="K2469" s="1">
        <v>3.8417033094191158E-2</v>
      </c>
      <c r="L2469" s="1">
        <v>8.8035177042351309E-2</v>
      </c>
      <c r="M2469" s="1">
        <v>5.8134690337477944E-2</v>
      </c>
      <c r="N2469" s="1">
        <v>9.7920471969177212E-5</v>
      </c>
    </row>
    <row r="2470" spans="1:14" x14ac:dyDescent="0.35">
      <c r="A2470">
        <v>7820120</v>
      </c>
      <c r="B2470" t="s">
        <v>61</v>
      </c>
      <c r="C2470" t="s">
        <v>96</v>
      </c>
      <c r="D2470" t="s">
        <v>381</v>
      </c>
      <c r="E2470" t="s">
        <v>2159</v>
      </c>
      <c r="F2470" s="6">
        <v>2.5457070122656793E-3</v>
      </c>
      <c r="G2470" t="s">
        <v>1327</v>
      </c>
      <c r="H2470" t="s">
        <v>571</v>
      </c>
      <c r="I2470">
        <v>65.38</v>
      </c>
      <c r="J2470" s="1">
        <v>-9.5006100833415985E-2</v>
      </c>
      <c r="K2470" s="1">
        <v>9.8773432075908343E-2</v>
      </c>
      <c r="L2470" s="1">
        <v>0.18863688960888683</v>
      </c>
      <c r="M2470" s="1">
        <v>0.16623467566983011</v>
      </c>
      <c r="N2470" s="1">
        <v>-2.4185769709964727E-4</v>
      </c>
    </row>
    <row r="2471" spans="1:14" x14ac:dyDescent="0.35">
      <c r="A2471">
        <v>7820120</v>
      </c>
      <c r="B2471" t="s">
        <v>61</v>
      </c>
      <c r="C2471" t="s">
        <v>96</v>
      </c>
      <c r="D2471" t="s">
        <v>381</v>
      </c>
      <c r="E2471" t="s">
        <v>2160</v>
      </c>
      <c r="F2471" s="6">
        <v>2.3142791020597085E-4</v>
      </c>
      <c r="G2471" t="s">
        <v>602</v>
      </c>
      <c r="H2471" t="s">
        <v>622</v>
      </c>
      <c r="I2471">
        <v>64.69</v>
      </c>
      <c r="J2471" s="1">
        <v>-8.1442303955554962E-2</v>
      </c>
      <c r="K2471" s="1">
        <v>9.6736866466095809E-3</v>
      </c>
      <c r="L2471" s="1">
        <v>1.7449664429530203E-2</v>
      </c>
      <c r="M2471" s="1">
        <v>1.4973385084064381E-2</v>
      </c>
      <c r="N2471" s="1">
        <v>-1.884802220679356E-5</v>
      </c>
    </row>
    <row r="2472" spans="1:14" x14ac:dyDescent="0.35">
      <c r="A2472">
        <v>7820120</v>
      </c>
      <c r="B2472" t="s">
        <v>61</v>
      </c>
      <c r="C2472" t="s">
        <v>96</v>
      </c>
      <c r="D2472" t="s">
        <v>381</v>
      </c>
      <c r="E2472" t="s">
        <v>2161</v>
      </c>
      <c r="F2472" s="6">
        <v>4.1657023837074749E-3</v>
      </c>
      <c r="G2472" t="s">
        <v>658</v>
      </c>
      <c r="H2472" t="s">
        <v>587</v>
      </c>
      <c r="I2472">
        <v>64.990000000000009</v>
      </c>
      <c r="J2472" s="1">
        <v>-0.12107743322849274</v>
      </c>
      <c r="K2472" s="1">
        <v>0.16121268224947929</v>
      </c>
      <c r="L2472" s="1">
        <v>0.27993520018514234</v>
      </c>
      <c r="M2472" s="1">
        <v>0.27077065494098584</v>
      </c>
      <c r="N2472" s="1">
        <v>-5.0437255221311486E-4</v>
      </c>
    </row>
    <row r="2473" spans="1:14" x14ac:dyDescent="0.35">
      <c r="A2473">
        <v>7820120</v>
      </c>
      <c r="B2473" t="s">
        <v>61</v>
      </c>
      <c r="C2473" t="s">
        <v>96</v>
      </c>
      <c r="D2473" t="s">
        <v>381</v>
      </c>
      <c r="E2473" t="s">
        <v>805</v>
      </c>
      <c r="F2473" s="6">
        <v>4.628558204119417E-4</v>
      </c>
      <c r="G2473" t="s">
        <v>602</v>
      </c>
      <c r="H2473" t="s">
        <v>806</v>
      </c>
      <c r="I2473">
        <v>68.754999999999995</v>
      </c>
      <c r="J2473" s="1">
        <v>5.9768155217170715E-2</v>
      </c>
      <c r="K2473" s="1">
        <v>1.9347373293219162E-2</v>
      </c>
      <c r="L2473" s="1">
        <v>4.1194168016662813E-2</v>
      </c>
      <c r="M2473" s="1">
        <v>3.1798193449776531E-2</v>
      </c>
      <c r="N2473" s="1">
        <v>2.7664038517551824E-5</v>
      </c>
    </row>
    <row r="2474" spans="1:14" x14ac:dyDescent="0.35">
      <c r="A2474">
        <v>7820120</v>
      </c>
      <c r="B2474" t="s">
        <v>61</v>
      </c>
      <c r="C2474" t="s">
        <v>96</v>
      </c>
      <c r="D2474" t="s">
        <v>381</v>
      </c>
      <c r="E2474" t="s">
        <v>2162</v>
      </c>
      <c r="F2474" s="6">
        <v>2.3142791020597085E-4</v>
      </c>
      <c r="G2474" t="s">
        <v>843</v>
      </c>
      <c r="H2474" t="s">
        <v>1042</v>
      </c>
      <c r="I2474">
        <v>85.954999999999984</v>
      </c>
      <c r="J2474" s="1">
        <v>0.1364971250295639</v>
      </c>
      <c r="K2474" s="1">
        <v>1.8236519324230503E-2</v>
      </c>
      <c r="L2474" s="1">
        <v>2.2471650080999769E-2</v>
      </c>
      <c r="M2474" s="1">
        <v>1.9879657839823862E-2</v>
      </c>
      <c r="N2474" s="1">
        <v>3.158924439471509E-5</v>
      </c>
    </row>
    <row r="2475" spans="1:14" x14ac:dyDescent="0.35">
      <c r="A2475">
        <v>7820120</v>
      </c>
      <c r="B2475" t="s">
        <v>61</v>
      </c>
      <c r="C2475" t="s">
        <v>96</v>
      </c>
      <c r="D2475" t="s">
        <v>381</v>
      </c>
      <c r="E2475" t="s">
        <v>1827</v>
      </c>
      <c r="F2475" s="6">
        <v>2.5457070122656793E-3</v>
      </c>
      <c r="G2475" t="s">
        <v>1828</v>
      </c>
      <c r="H2475" t="s">
        <v>1026</v>
      </c>
      <c r="I2475">
        <v>55.02</v>
      </c>
      <c r="J2475" s="1">
        <v>-0.1405927836894989</v>
      </c>
      <c r="K2475" s="1">
        <v>0.10080999768572091</v>
      </c>
      <c r="L2475" s="1">
        <v>0.17208979402915991</v>
      </c>
      <c r="M2475" s="1">
        <v>0.1402684524913983</v>
      </c>
      <c r="N2475" s="1">
        <v>-3.5790803531230916E-4</v>
      </c>
    </row>
    <row r="2476" spans="1:14" x14ac:dyDescent="0.35">
      <c r="A2476">
        <v>7820120</v>
      </c>
      <c r="B2476" t="s">
        <v>61</v>
      </c>
      <c r="C2476" t="s">
        <v>96</v>
      </c>
      <c r="D2476" t="s">
        <v>381</v>
      </c>
      <c r="E2476" t="s">
        <v>2163</v>
      </c>
      <c r="F2476" s="6">
        <v>1.6199953714417959E-3</v>
      </c>
      <c r="G2476" t="s">
        <v>375</v>
      </c>
      <c r="H2476" t="s">
        <v>206</v>
      </c>
      <c r="I2476">
        <v>82.29</v>
      </c>
      <c r="J2476" s="1">
        <v>0.19982767105102539</v>
      </c>
      <c r="K2476" s="1">
        <v>9.0233742189308033E-2</v>
      </c>
      <c r="L2476" s="1">
        <v>0.16199953714417958</v>
      </c>
      <c r="M2476" s="1">
        <v>0.13332562401349332</v>
      </c>
      <c r="N2476" s="1">
        <v>3.2371990218865487E-4</v>
      </c>
    </row>
    <row r="2477" spans="1:14" x14ac:dyDescent="0.35">
      <c r="A2477">
        <v>7820120</v>
      </c>
      <c r="B2477" t="s">
        <v>61</v>
      </c>
      <c r="C2477" t="s">
        <v>96</v>
      </c>
      <c r="D2477" t="s">
        <v>381</v>
      </c>
      <c r="E2477" t="s">
        <v>1795</v>
      </c>
      <c r="F2477" s="6">
        <v>1.388567461235825E-3</v>
      </c>
      <c r="G2477" t="s">
        <v>330</v>
      </c>
      <c r="H2477" t="s">
        <v>831</v>
      </c>
      <c r="I2477">
        <v>75.935000000000002</v>
      </c>
      <c r="J2477" s="1">
        <v>6.9036312401294708E-2</v>
      </c>
      <c r="K2477" s="1">
        <v>6.7623235362184675E-2</v>
      </c>
      <c r="L2477" s="1">
        <v>0.12677620921083083</v>
      </c>
      <c r="M2477" s="1">
        <v>0.1055311270539227</v>
      </c>
      <c r="N2477" s="1">
        <v>9.58615770441491E-5</v>
      </c>
    </row>
    <row r="2478" spans="1:14" x14ac:dyDescent="0.35">
      <c r="A2478">
        <v>7820120</v>
      </c>
      <c r="B2478" t="s">
        <v>61</v>
      </c>
      <c r="C2478" t="s">
        <v>96</v>
      </c>
      <c r="D2478" t="s">
        <v>381</v>
      </c>
      <c r="E2478" t="s">
        <v>2164</v>
      </c>
      <c r="F2478" s="6">
        <v>2.5457070122656793E-3</v>
      </c>
      <c r="G2478" t="s">
        <v>551</v>
      </c>
      <c r="H2478" t="s">
        <v>543</v>
      </c>
      <c r="I2478">
        <v>66.544999999999987</v>
      </c>
      <c r="J2478" s="1">
        <v>-3.8052733987569809E-2</v>
      </c>
      <c r="K2478" s="1">
        <v>0.10055542698449434</v>
      </c>
      <c r="L2478" s="1">
        <v>0.19627401064568387</v>
      </c>
      <c r="M2478" s="1">
        <v>0.16954408313245362</v>
      </c>
      <c r="N2478" s="1">
        <v>-9.6871111748037E-5</v>
      </c>
    </row>
    <row r="2479" spans="1:14" x14ac:dyDescent="0.35">
      <c r="A2479">
        <v>7820120</v>
      </c>
      <c r="B2479" t="s">
        <v>61</v>
      </c>
      <c r="C2479" t="s">
        <v>96</v>
      </c>
      <c r="D2479" t="s">
        <v>381</v>
      </c>
      <c r="E2479" t="s">
        <v>2165</v>
      </c>
      <c r="F2479" s="6">
        <v>5.5542698449432999E-3</v>
      </c>
      <c r="G2479" t="s">
        <v>2166</v>
      </c>
      <c r="H2479" t="s">
        <v>680</v>
      </c>
      <c r="I2479">
        <v>64.305000000000007</v>
      </c>
      <c r="J2479" s="1">
        <v>-5.0556100904941559E-2</v>
      </c>
      <c r="K2479" s="1">
        <v>0.20606341124739644</v>
      </c>
      <c r="L2479" s="1">
        <v>0.4437861606109697</v>
      </c>
      <c r="M2479" s="1">
        <v>0.35769498648949172</v>
      </c>
      <c r="N2479" s="1">
        <v>-2.8080222673422756E-4</v>
      </c>
    </row>
    <row r="2480" spans="1:14" x14ac:dyDescent="0.35">
      <c r="A2480">
        <v>7820120</v>
      </c>
      <c r="B2480" t="s">
        <v>61</v>
      </c>
      <c r="C2480" t="s">
        <v>96</v>
      </c>
      <c r="D2480" t="s">
        <v>381</v>
      </c>
      <c r="E2480" t="s">
        <v>2167</v>
      </c>
      <c r="F2480" s="6">
        <v>3.2399907428835918E-3</v>
      </c>
      <c r="G2480" t="s">
        <v>1276</v>
      </c>
      <c r="H2480" t="s">
        <v>590</v>
      </c>
      <c r="I2480">
        <v>53.37</v>
      </c>
      <c r="J2480" s="1">
        <v>-7.8279450535774231E-2</v>
      </c>
      <c r="K2480" s="1">
        <v>0.13057162693820873</v>
      </c>
      <c r="L2480" s="1">
        <v>0.25012728535061329</v>
      </c>
      <c r="M2480" s="1">
        <v>0.17301551061381734</v>
      </c>
      <c r="N2480" s="1">
        <v>-2.5362469509392251E-4</v>
      </c>
    </row>
    <row r="2481" spans="1:14" x14ac:dyDescent="0.35">
      <c r="A2481">
        <v>7820120</v>
      </c>
      <c r="B2481" t="s">
        <v>61</v>
      </c>
      <c r="C2481" t="s">
        <v>96</v>
      </c>
      <c r="D2481" t="s">
        <v>1688</v>
      </c>
      <c r="E2481" t="s">
        <v>2168</v>
      </c>
      <c r="F2481" s="6">
        <v>2.3142791020597085E-4</v>
      </c>
      <c r="G2481" t="s">
        <v>206</v>
      </c>
      <c r="H2481" t="s">
        <v>313</v>
      </c>
      <c r="I2481">
        <v>96.674999999999997</v>
      </c>
      <c r="J2481" s="1">
        <v>2.7275117114186287E-2</v>
      </c>
      <c r="K2481" s="1">
        <v>2.3142791020597086E-2</v>
      </c>
      <c r="L2481" s="1">
        <v>2.2587364036102755E-2</v>
      </c>
      <c r="M2481" s="1">
        <v>2.2379078210655448E-2</v>
      </c>
      <c r="N2481" s="1">
        <v>6.3122233543592429E-6</v>
      </c>
    </row>
    <row r="2482" spans="1:14" x14ac:dyDescent="0.35">
      <c r="A2482">
        <v>7820120</v>
      </c>
      <c r="B2482" t="s">
        <v>61</v>
      </c>
      <c r="C2482" t="s">
        <v>96</v>
      </c>
      <c r="D2482" t="s">
        <v>1688</v>
      </c>
      <c r="E2482" t="s">
        <v>2169</v>
      </c>
      <c r="F2482" s="6">
        <v>2.3142791020597085E-4</v>
      </c>
      <c r="G2482" t="s">
        <v>1042</v>
      </c>
      <c r="H2482" t="s">
        <v>1866</v>
      </c>
      <c r="I2482">
        <v>92.17</v>
      </c>
      <c r="J2482" s="1">
        <v>4.1139908134937286E-2</v>
      </c>
      <c r="K2482" s="1">
        <v>2.2471650080999769E-2</v>
      </c>
      <c r="L2482" s="1">
        <v>2.1962508678546634E-2</v>
      </c>
      <c r="M2482" s="1">
        <v>2.1314510176838948E-2</v>
      </c>
      <c r="N2482" s="1">
        <v>9.5209229657341564E-6</v>
      </c>
    </row>
    <row r="2483" spans="1:14" x14ac:dyDescent="0.35">
      <c r="A2483">
        <v>7820120</v>
      </c>
      <c r="B2483" t="s">
        <v>61</v>
      </c>
      <c r="C2483" t="s">
        <v>96</v>
      </c>
      <c r="D2483" t="s">
        <v>1688</v>
      </c>
      <c r="E2483" t="s">
        <v>2817</v>
      </c>
      <c r="F2483" s="6">
        <v>2.3142791020597085E-4</v>
      </c>
      <c r="G2483" t="s">
        <v>206</v>
      </c>
      <c r="H2483" t="s">
        <v>139</v>
      </c>
      <c r="I2483">
        <v>98.615384615384613</v>
      </c>
      <c r="J2483" s="1">
        <v>0</v>
      </c>
      <c r="K2483" s="1">
        <v>2.3142791020597086E-2</v>
      </c>
      <c r="L2483" s="1" t="s">
        <v>140</v>
      </c>
      <c r="M2483" s="1">
        <v>2.2818791593177758E-2</v>
      </c>
      <c r="N2483" s="1">
        <v>0</v>
      </c>
    </row>
    <row r="2484" spans="1:14" x14ac:dyDescent="0.35">
      <c r="A2484">
        <v>7820120</v>
      </c>
      <c r="B2484" t="s">
        <v>61</v>
      </c>
      <c r="C2484" t="s">
        <v>96</v>
      </c>
      <c r="D2484" t="s">
        <v>2170</v>
      </c>
      <c r="E2484" t="s">
        <v>2818</v>
      </c>
      <c r="F2484" s="6">
        <v>2.3142791020597085E-4</v>
      </c>
      <c r="G2484" t="s">
        <v>1292</v>
      </c>
      <c r="H2484" t="s">
        <v>1145</v>
      </c>
      <c r="I2484">
        <v>85.844999999999999</v>
      </c>
      <c r="J2484" s="1">
        <v>7.8915365040302277E-2</v>
      </c>
      <c r="K2484" s="1">
        <v>1.5968525804211989E-2</v>
      </c>
      <c r="L2484" s="1">
        <v>2.2101365424670217E-2</v>
      </c>
      <c r="M2484" s="1">
        <v>1.9856515401934231E-2</v>
      </c>
      <c r="N2484" s="1">
        <v>1.8263218014418487E-5</v>
      </c>
    </row>
    <row r="2485" spans="1:14" x14ac:dyDescent="0.35">
      <c r="A2485">
        <v>7820120</v>
      </c>
      <c r="B2485" t="s">
        <v>61</v>
      </c>
      <c r="C2485" t="s">
        <v>96</v>
      </c>
      <c r="D2485" t="s">
        <v>2170</v>
      </c>
      <c r="E2485" t="s">
        <v>2171</v>
      </c>
      <c r="F2485" s="6">
        <v>6.9428373061791249E-4</v>
      </c>
      <c r="G2485" t="s">
        <v>777</v>
      </c>
      <c r="H2485" t="s">
        <v>206</v>
      </c>
      <c r="I2485">
        <v>89.990000000000009</v>
      </c>
      <c r="J2485" s="1">
        <v>0</v>
      </c>
      <c r="K2485" s="1">
        <v>5.3112705392270303E-2</v>
      </c>
      <c r="L2485" s="1">
        <v>6.9428373061791254E-2</v>
      </c>
      <c r="M2485" s="1">
        <v>5.9708400833140475E-2</v>
      </c>
      <c r="N2485" s="1">
        <v>0</v>
      </c>
    </row>
    <row r="2486" spans="1:14" x14ac:dyDescent="0.35">
      <c r="A2486">
        <v>7820120</v>
      </c>
      <c r="B2486" t="s">
        <v>61</v>
      </c>
      <c r="C2486" t="s">
        <v>96</v>
      </c>
      <c r="D2486" t="s">
        <v>643</v>
      </c>
      <c r="E2486" t="s">
        <v>1307</v>
      </c>
      <c r="F2486" s="6">
        <v>3.2399907428835918E-3</v>
      </c>
      <c r="G2486" t="s">
        <v>2172</v>
      </c>
      <c r="H2486" t="s">
        <v>1696</v>
      </c>
      <c r="I2486">
        <v>67.165000000000006</v>
      </c>
      <c r="J2486" s="1">
        <v>0.19337598979473114</v>
      </c>
      <c r="K2486" s="1">
        <v>0.15551955565841241</v>
      </c>
      <c r="L2486" s="1">
        <v>0.23392733163619533</v>
      </c>
      <c r="M2486" s="1">
        <v>0.2177273680341103</v>
      </c>
      <c r="N2486" s="1">
        <v>6.2653641683088081E-4</v>
      </c>
    </row>
    <row r="2487" spans="1:14" x14ac:dyDescent="0.35">
      <c r="A2487">
        <v>7820120</v>
      </c>
      <c r="B2487" t="s">
        <v>61</v>
      </c>
      <c r="C2487" t="s">
        <v>96</v>
      </c>
      <c r="D2487" t="s">
        <v>643</v>
      </c>
      <c r="E2487" t="s">
        <v>2173</v>
      </c>
      <c r="F2487" s="6">
        <v>2.0828511918537375E-3</v>
      </c>
      <c r="G2487" t="s">
        <v>452</v>
      </c>
      <c r="H2487" t="s">
        <v>933</v>
      </c>
      <c r="I2487">
        <v>60.844999999999999</v>
      </c>
      <c r="J2487" s="1">
        <v>-0.25119844079017639</v>
      </c>
      <c r="K2487" s="1">
        <v>0.10518398518861374</v>
      </c>
      <c r="L2487" s="1">
        <v>0.12538764174959499</v>
      </c>
      <c r="M2487" s="1">
        <v>0.1268456407620713</v>
      </c>
      <c r="N2487" s="1">
        <v>-5.2320897179161945E-4</v>
      </c>
    </row>
    <row r="2488" spans="1:14" x14ac:dyDescent="0.35">
      <c r="A2488">
        <v>7820120</v>
      </c>
      <c r="B2488" t="s">
        <v>61</v>
      </c>
      <c r="C2488" t="s">
        <v>96</v>
      </c>
      <c r="D2488" t="s">
        <v>643</v>
      </c>
      <c r="E2488" t="s">
        <v>2819</v>
      </c>
      <c r="F2488" s="6">
        <v>6.9428373061791249E-4</v>
      </c>
      <c r="G2488" t="s">
        <v>304</v>
      </c>
      <c r="H2488" t="s">
        <v>520</v>
      </c>
      <c r="I2488">
        <v>88.384999999999991</v>
      </c>
      <c r="J2488" s="1">
        <v>-9.6419127658009529E-3</v>
      </c>
      <c r="K2488" s="1">
        <v>6.2346679009488537E-2</v>
      </c>
      <c r="L2488" s="1">
        <v>6.1721823651932427E-2</v>
      </c>
      <c r="M2488" s="1">
        <v>6.1305255532347475E-2</v>
      </c>
      <c r="N2488" s="1">
        <v>-6.6942231653327606E-6</v>
      </c>
    </row>
    <row r="2489" spans="1:14" x14ac:dyDescent="0.35">
      <c r="A2489">
        <v>7820120</v>
      </c>
      <c r="B2489" t="s">
        <v>61</v>
      </c>
      <c r="C2489" t="s">
        <v>96</v>
      </c>
      <c r="D2489" t="s">
        <v>643</v>
      </c>
      <c r="E2489" t="s">
        <v>2174</v>
      </c>
      <c r="F2489" s="6">
        <v>1.1571395510298543E-3</v>
      </c>
      <c r="G2489" t="s">
        <v>1659</v>
      </c>
      <c r="H2489" t="s">
        <v>1622</v>
      </c>
      <c r="I2489">
        <v>70.935000000000002</v>
      </c>
      <c r="J2489" s="1">
        <v>-0.1975037008523941</v>
      </c>
      <c r="K2489" s="1">
        <v>8.1694052302707709E-2</v>
      </c>
      <c r="L2489" s="1">
        <v>8.2156908123119654E-2</v>
      </c>
      <c r="M2489" s="1">
        <v>8.2156908123119654E-2</v>
      </c>
      <c r="N2489" s="1">
        <v>-2.2853934373107397E-4</v>
      </c>
    </row>
    <row r="2490" spans="1:14" x14ac:dyDescent="0.35">
      <c r="A2490">
        <v>7820120</v>
      </c>
      <c r="B2490" t="s">
        <v>61</v>
      </c>
      <c r="C2490" t="s">
        <v>96</v>
      </c>
      <c r="D2490" t="s">
        <v>643</v>
      </c>
      <c r="E2490" t="s">
        <v>1288</v>
      </c>
      <c r="F2490" s="6">
        <v>6.9428373061791249E-4</v>
      </c>
      <c r="G2490" t="s">
        <v>717</v>
      </c>
      <c r="H2490" t="s">
        <v>720</v>
      </c>
      <c r="I2490">
        <v>60.51</v>
      </c>
      <c r="J2490" s="1">
        <v>-0.16197817027568817</v>
      </c>
      <c r="K2490" s="1">
        <v>3.7699606572552648E-2</v>
      </c>
      <c r="L2490" s="1">
        <v>4.818329090488313E-2</v>
      </c>
      <c r="M2490" s="1">
        <v>4.2004165702383703E-2</v>
      </c>
      <c r="N2490" s="1">
        <v>-1.1245880833766824E-4</v>
      </c>
    </row>
    <row r="2491" spans="1:14" x14ac:dyDescent="0.35">
      <c r="A2491">
        <v>7820120</v>
      </c>
      <c r="B2491" t="s">
        <v>61</v>
      </c>
      <c r="C2491" t="s">
        <v>96</v>
      </c>
      <c r="D2491" t="s">
        <v>643</v>
      </c>
      <c r="E2491" t="s">
        <v>2175</v>
      </c>
      <c r="F2491" s="6">
        <v>1.6199953714417959E-3</v>
      </c>
      <c r="G2491" t="s">
        <v>693</v>
      </c>
      <c r="H2491" t="s">
        <v>342</v>
      </c>
      <c r="I2491">
        <v>66.06</v>
      </c>
      <c r="J2491" s="1">
        <v>-0.12944358587265015</v>
      </c>
      <c r="K2491" s="1">
        <v>7.1441795880583206E-2</v>
      </c>
      <c r="L2491" s="1">
        <v>0.11291367738949318</v>
      </c>
      <c r="M2491" s="1">
        <v>0.10708169158038594</v>
      </c>
      <c r="N2491" s="1">
        <v>-2.0969800997652188E-4</v>
      </c>
    </row>
    <row r="2492" spans="1:14" x14ac:dyDescent="0.35">
      <c r="A2492">
        <v>7820120</v>
      </c>
      <c r="B2492" t="s">
        <v>61</v>
      </c>
      <c r="C2492" t="s">
        <v>96</v>
      </c>
      <c r="D2492" t="s">
        <v>643</v>
      </c>
      <c r="E2492" t="s">
        <v>2176</v>
      </c>
      <c r="F2492" s="6">
        <v>9.2571164082388339E-4</v>
      </c>
      <c r="G2492" t="s">
        <v>1316</v>
      </c>
      <c r="H2492" t="s">
        <v>988</v>
      </c>
      <c r="I2492">
        <v>80.8</v>
      </c>
      <c r="J2492" s="1">
        <v>-0.14575411379337311</v>
      </c>
      <c r="K2492" s="1">
        <v>6.9428373061791254E-2</v>
      </c>
      <c r="L2492" s="1">
        <v>7.2205507984262909E-2</v>
      </c>
      <c r="M2492" s="1">
        <v>7.4797503403617516E-2</v>
      </c>
      <c r="N2492" s="1">
        <v>-1.3492627983649445E-4</v>
      </c>
    </row>
    <row r="2493" spans="1:14" x14ac:dyDescent="0.35">
      <c r="A2493">
        <v>7820120</v>
      </c>
      <c r="B2493" t="s">
        <v>61</v>
      </c>
      <c r="C2493" t="s">
        <v>96</v>
      </c>
      <c r="D2493" t="s">
        <v>643</v>
      </c>
      <c r="E2493" t="s">
        <v>1289</v>
      </c>
      <c r="F2493" s="6">
        <v>3.2399907428835918E-3</v>
      </c>
      <c r="G2493" t="s">
        <v>1280</v>
      </c>
      <c r="H2493" t="s">
        <v>241</v>
      </c>
      <c r="I2493">
        <v>76.040000000000006</v>
      </c>
      <c r="J2493" s="1">
        <v>-1.4386860653758049E-2</v>
      </c>
      <c r="K2493" s="1">
        <v>0.18791946308724833</v>
      </c>
      <c r="L2493" s="1">
        <v>0.26405924554501276</v>
      </c>
      <c r="M2493" s="1">
        <v>0.24623929645915296</v>
      </c>
      <c r="N2493" s="1">
        <v>-4.6613295337332256E-5</v>
      </c>
    </row>
    <row r="2494" spans="1:14" x14ac:dyDescent="0.35">
      <c r="A2494">
        <v>7820120</v>
      </c>
      <c r="B2494" t="s">
        <v>61</v>
      </c>
      <c r="C2494" t="s">
        <v>96</v>
      </c>
      <c r="D2494" t="s">
        <v>643</v>
      </c>
      <c r="E2494" t="s">
        <v>644</v>
      </c>
      <c r="F2494" s="6">
        <v>1.388567461235825E-3</v>
      </c>
      <c r="G2494" t="s">
        <v>645</v>
      </c>
      <c r="H2494" t="s">
        <v>365</v>
      </c>
      <c r="I2494">
        <v>75.179999999999993</v>
      </c>
      <c r="J2494" s="1">
        <v>-1.295854989439249E-2</v>
      </c>
      <c r="K2494" s="1">
        <v>7.1788937745892151E-2</v>
      </c>
      <c r="L2494" s="1">
        <v>0.11872251793566303</v>
      </c>
      <c r="M2494" s="1">
        <v>0.10428141422002465</v>
      </c>
      <c r="N2494" s="1">
        <v>-1.7993820728154348E-5</v>
      </c>
    </row>
    <row r="2495" spans="1:14" x14ac:dyDescent="0.35">
      <c r="A2495">
        <v>7820120</v>
      </c>
      <c r="B2495" t="s">
        <v>61</v>
      </c>
      <c r="C2495" t="s">
        <v>96</v>
      </c>
      <c r="D2495" t="s">
        <v>643</v>
      </c>
      <c r="E2495" t="s">
        <v>2820</v>
      </c>
      <c r="F2495" s="6">
        <v>1.388567461235825E-3</v>
      </c>
      <c r="G2495" t="s">
        <v>1839</v>
      </c>
      <c r="H2495" t="s">
        <v>1464</v>
      </c>
      <c r="I2495">
        <v>65.045000000000002</v>
      </c>
      <c r="J2495" s="1">
        <v>-0.12188976258039474</v>
      </c>
      <c r="K2495" s="1">
        <v>7.8592918305947695E-2</v>
      </c>
      <c r="L2495" s="1">
        <v>0.10483684332330478</v>
      </c>
      <c r="M2495" s="1">
        <v>9.0395739607666406E-2</v>
      </c>
      <c r="N2495" s="1">
        <v>-1.6925215817689619E-4</v>
      </c>
    </row>
    <row r="2496" spans="1:14" x14ac:dyDescent="0.35">
      <c r="A2496">
        <v>7820120</v>
      </c>
      <c r="B2496" t="s">
        <v>61</v>
      </c>
      <c r="C2496" t="s">
        <v>96</v>
      </c>
      <c r="D2496" t="s">
        <v>643</v>
      </c>
      <c r="E2496" t="s">
        <v>2177</v>
      </c>
      <c r="F2496" s="6">
        <v>9.2571164082388339E-4</v>
      </c>
      <c r="G2496" t="s">
        <v>933</v>
      </c>
      <c r="H2496" t="s">
        <v>1269</v>
      </c>
      <c r="I2496">
        <v>66.265000000000001</v>
      </c>
      <c r="J2496" s="1">
        <v>-0.22322589159011841</v>
      </c>
      <c r="K2496" s="1">
        <v>5.5727840777597785E-2</v>
      </c>
      <c r="L2496" s="1">
        <v>5.5264984957185841E-2</v>
      </c>
      <c r="M2496" s="1">
        <v>6.1374684611671199E-2</v>
      </c>
      <c r="N2496" s="1">
        <v>-2.0664280637826282E-4</v>
      </c>
    </row>
    <row r="2497" spans="1:14" x14ac:dyDescent="0.35">
      <c r="A2497">
        <v>7820120</v>
      </c>
      <c r="B2497" t="s">
        <v>61</v>
      </c>
      <c r="C2497" t="s">
        <v>96</v>
      </c>
      <c r="D2497" t="s">
        <v>643</v>
      </c>
      <c r="E2497" t="s">
        <v>1290</v>
      </c>
      <c r="F2497" s="6">
        <v>1.1571395510298543E-3</v>
      </c>
      <c r="G2497" t="s">
        <v>496</v>
      </c>
      <c r="H2497" t="s">
        <v>1185</v>
      </c>
      <c r="I2497">
        <v>69.61</v>
      </c>
      <c r="J2497" s="1">
        <v>-5.8035485446453094E-2</v>
      </c>
      <c r="K2497" s="1">
        <v>6.6766952094422599E-2</v>
      </c>
      <c r="L2497" s="1">
        <v>9.4885443184448054E-2</v>
      </c>
      <c r="M2497" s="1">
        <v>8.053691098602303E-2</v>
      </c>
      <c r="N2497" s="1">
        <v>-6.7155155573308376E-5</v>
      </c>
    </row>
    <row r="2498" spans="1:14" x14ac:dyDescent="0.35">
      <c r="A2498">
        <v>7820120</v>
      </c>
      <c r="B2498" t="s">
        <v>61</v>
      </c>
      <c r="C2498" t="s">
        <v>96</v>
      </c>
      <c r="D2498" t="s">
        <v>643</v>
      </c>
      <c r="E2498" t="s">
        <v>1291</v>
      </c>
      <c r="F2498" s="6">
        <v>1.388567461235825E-3</v>
      </c>
      <c r="G2498" t="s">
        <v>1292</v>
      </c>
      <c r="H2498" t="s">
        <v>178</v>
      </c>
      <c r="I2498">
        <v>78.290000000000006</v>
      </c>
      <c r="J2498" s="1">
        <v>-0.15386749804019928</v>
      </c>
      <c r="K2498" s="1">
        <v>9.581115482527193E-2</v>
      </c>
      <c r="L2498" s="1">
        <v>0.10192085165470956</v>
      </c>
      <c r="M2498" s="1">
        <v>0.10872483645233669</v>
      </c>
      <c r="N2498" s="1">
        <v>-2.1365540112038779E-4</v>
      </c>
    </row>
    <row r="2499" spans="1:14" x14ac:dyDescent="0.35">
      <c r="A2499">
        <v>7820120</v>
      </c>
      <c r="B2499" t="s">
        <v>61</v>
      </c>
      <c r="C2499" t="s">
        <v>96</v>
      </c>
      <c r="D2499" t="s">
        <v>643</v>
      </c>
      <c r="E2499" t="s">
        <v>834</v>
      </c>
      <c r="F2499" s="6">
        <v>2.3142791020597085E-4</v>
      </c>
      <c r="G2499" t="s">
        <v>463</v>
      </c>
      <c r="H2499" t="s">
        <v>795</v>
      </c>
      <c r="I2499">
        <v>63.614999999999995</v>
      </c>
      <c r="J2499" s="1">
        <v>-0.11697074770927429</v>
      </c>
      <c r="K2499" s="1">
        <v>1.3168248090719741E-2</v>
      </c>
      <c r="L2499" s="1">
        <v>1.9254802129136776E-2</v>
      </c>
      <c r="M2499" s="1">
        <v>1.4741958056685826E-2</v>
      </c>
      <c r="N2499" s="1">
        <v>-2.7070295697587201E-5</v>
      </c>
    </row>
    <row r="2500" spans="1:14" x14ac:dyDescent="0.35">
      <c r="A2500">
        <v>7820120</v>
      </c>
      <c r="B2500" t="s">
        <v>61</v>
      </c>
      <c r="C2500" t="s">
        <v>96</v>
      </c>
      <c r="D2500" t="s">
        <v>643</v>
      </c>
      <c r="E2500" t="s">
        <v>2178</v>
      </c>
      <c r="F2500" s="6">
        <v>4.628558204119417E-4</v>
      </c>
      <c r="G2500" t="s">
        <v>144</v>
      </c>
      <c r="H2500" t="s">
        <v>1055</v>
      </c>
      <c r="I2500">
        <v>83.575000000000003</v>
      </c>
      <c r="J2500" s="1">
        <v>-2.98636294901371E-2</v>
      </c>
      <c r="K2500" s="1">
        <v>3.5593612589678317E-2</v>
      </c>
      <c r="L2500" s="1">
        <v>4.040731312196251E-2</v>
      </c>
      <c r="M2500" s="1">
        <v>3.8741030755955655E-2</v>
      </c>
      <c r="N2500" s="1">
        <v>-1.3822554728135664E-5</v>
      </c>
    </row>
    <row r="2501" spans="1:14" x14ac:dyDescent="0.35">
      <c r="A2501">
        <v>7820120</v>
      </c>
      <c r="B2501" t="s">
        <v>61</v>
      </c>
      <c r="C2501" t="s">
        <v>96</v>
      </c>
      <c r="D2501" t="s">
        <v>643</v>
      </c>
      <c r="E2501" t="s">
        <v>1293</v>
      </c>
      <c r="F2501" s="6">
        <v>9.2571164082388339E-4</v>
      </c>
      <c r="G2501" t="s">
        <v>1294</v>
      </c>
      <c r="H2501" t="s">
        <v>436</v>
      </c>
      <c r="I2501">
        <v>75</v>
      </c>
      <c r="J2501" s="1">
        <v>-2.5686498731374741E-2</v>
      </c>
      <c r="K2501" s="1">
        <v>6.1004397130293923E-2</v>
      </c>
      <c r="L2501" s="1">
        <v>7.6278639203887999E-2</v>
      </c>
      <c r="M2501" s="1">
        <v>6.9428373061791254E-2</v>
      </c>
      <c r="N2501" s="1">
        <v>-2.3778290887641511E-5</v>
      </c>
    </row>
    <row r="2502" spans="1:14" x14ac:dyDescent="0.35">
      <c r="A2502">
        <v>7820120</v>
      </c>
      <c r="B2502" t="s">
        <v>61</v>
      </c>
      <c r="C2502" t="s">
        <v>96</v>
      </c>
      <c r="D2502" t="s">
        <v>643</v>
      </c>
      <c r="E2502" t="s">
        <v>2179</v>
      </c>
      <c r="F2502" s="6">
        <v>3.0085628326776211E-3</v>
      </c>
      <c r="G2502" t="s">
        <v>300</v>
      </c>
      <c r="H2502" t="s">
        <v>856</v>
      </c>
      <c r="I2502">
        <v>76.75</v>
      </c>
      <c r="J2502" s="1">
        <v>6.0379628092050552E-2</v>
      </c>
      <c r="K2502" s="1">
        <v>0.19796343439018746</v>
      </c>
      <c r="L2502" s="1">
        <v>0.27498264290673458</v>
      </c>
      <c r="M2502" s="1">
        <v>0.2307567600849684</v>
      </c>
      <c r="N2502" s="1">
        <v>1.8165590492864089E-4</v>
      </c>
    </row>
    <row r="2503" spans="1:14" x14ac:dyDescent="0.35">
      <c r="A2503">
        <v>7820120</v>
      </c>
      <c r="B2503" t="s">
        <v>61</v>
      </c>
      <c r="C2503" t="s">
        <v>96</v>
      </c>
      <c r="D2503" t="s">
        <v>643</v>
      </c>
      <c r="E2503" t="s">
        <v>186</v>
      </c>
      <c r="F2503" s="6">
        <v>4.628558204119417E-4</v>
      </c>
      <c r="G2503" t="s">
        <v>178</v>
      </c>
      <c r="H2503" t="s">
        <v>345</v>
      </c>
      <c r="I2503">
        <v>71.444999999999993</v>
      </c>
      <c r="J2503" s="1">
        <v>-3.878723131492734E-3</v>
      </c>
      <c r="K2503" s="1">
        <v>3.3973617218236524E-2</v>
      </c>
      <c r="L2503" s="1">
        <v>3.5454755843554731E-2</v>
      </c>
      <c r="M2503" s="1">
        <v>3.3047906283674572E-2</v>
      </c>
      <c r="N2503" s="1">
        <v>-1.7952895771778449E-6</v>
      </c>
    </row>
    <row r="2504" spans="1:14" x14ac:dyDescent="0.35">
      <c r="A2504">
        <v>7820120</v>
      </c>
      <c r="B2504" t="s">
        <v>61</v>
      </c>
      <c r="C2504" t="s">
        <v>96</v>
      </c>
      <c r="D2504" t="s">
        <v>643</v>
      </c>
      <c r="E2504" t="s">
        <v>2180</v>
      </c>
      <c r="F2504" s="6">
        <v>3.2399907428835918E-3</v>
      </c>
      <c r="G2504" t="s">
        <v>300</v>
      </c>
      <c r="H2504" t="s">
        <v>389</v>
      </c>
      <c r="I2504">
        <v>70.555000000000007</v>
      </c>
      <c r="J2504" s="1">
        <v>-0.15566490590572357</v>
      </c>
      <c r="K2504" s="1">
        <v>0.21319139088174033</v>
      </c>
      <c r="L2504" s="1">
        <v>0.22744735015042816</v>
      </c>
      <c r="M2504" s="1">
        <v>0.22841934737329322</v>
      </c>
      <c r="N2504" s="1">
        <v>-5.0435285412638974E-4</v>
      </c>
    </row>
    <row r="2505" spans="1:14" x14ac:dyDescent="0.35">
      <c r="A2505">
        <v>7820120</v>
      </c>
      <c r="B2505" t="s">
        <v>61</v>
      </c>
      <c r="C2505" t="s">
        <v>96</v>
      </c>
      <c r="D2505" t="s">
        <v>261</v>
      </c>
      <c r="E2505" t="s">
        <v>262</v>
      </c>
      <c r="F2505" s="6">
        <v>6.9428373061791249E-4</v>
      </c>
      <c r="G2505" t="s">
        <v>263</v>
      </c>
      <c r="H2505" t="s">
        <v>264</v>
      </c>
      <c r="I2505">
        <v>74.984999999999999</v>
      </c>
      <c r="J2505" s="1">
        <v>-3.7645359407179058E-4</v>
      </c>
      <c r="K2505" s="1">
        <v>3.6658180976625779E-2</v>
      </c>
      <c r="L2505" s="1">
        <v>5.9152973848646144E-2</v>
      </c>
      <c r="M2505" s="1">
        <v>5.2001852482674547E-2</v>
      </c>
      <c r="N2505" s="1">
        <v>-2.6136560569668403E-7</v>
      </c>
    </row>
    <row r="2506" spans="1:14" x14ac:dyDescent="0.35">
      <c r="A2506">
        <v>7820120</v>
      </c>
      <c r="B2506" t="s">
        <v>61</v>
      </c>
      <c r="C2506" t="s">
        <v>96</v>
      </c>
      <c r="D2506" t="s">
        <v>261</v>
      </c>
      <c r="E2506" t="s">
        <v>2181</v>
      </c>
      <c r="F2506" s="6">
        <v>6.9428373061791249E-4</v>
      </c>
      <c r="G2506" t="s">
        <v>551</v>
      </c>
      <c r="H2506" t="s">
        <v>909</v>
      </c>
      <c r="I2506">
        <v>70.36</v>
      </c>
      <c r="J2506" s="1">
        <v>5.6454252451658249E-2</v>
      </c>
      <c r="K2506" s="1">
        <v>2.7424207359407544E-2</v>
      </c>
      <c r="L2506" s="1">
        <v>5.7070122656792406E-2</v>
      </c>
      <c r="M2506" s="1">
        <v>4.8808148381225047E-2</v>
      </c>
      <c r="N2506" s="1">
        <v>3.9195269001382719E-5</v>
      </c>
    </row>
    <row r="2507" spans="1:14" x14ac:dyDescent="0.35">
      <c r="A2507">
        <v>7820120</v>
      </c>
      <c r="B2507" t="s">
        <v>61</v>
      </c>
      <c r="C2507" t="s">
        <v>96</v>
      </c>
      <c r="D2507" t="s">
        <v>261</v>
      </c>
      <c r="E2507" t="s">
        <v>265</v>
      </c>
      <c r="F2507" s="6">
        <v>6.9428373061791249E-4</v>
      </c>
      <c r="G2507" t="s">
        <v>266</v>
      </c>
      <c r="H2507" t="s">
        <v>188</v>
      </c>
      <c r="I2507">
        <v>61.79999999999999</v>
      </c>
      <c r="J2507" s="1">
        <v>-3.5168904811143875E-2</v>
      </c>
      <c r="K2507" s="1">
        <v>3.7838463318676234E-2</v>
      </c>
      <c r="L2507" s="1">
        <v>5.1793566304096268E-2</v>
      </c>
      <c r="M2507" s="1">
        <v>4.2906734022490539E-2</v>
      </c>
      <c r="N2507" s="1">
        <v>-2.4417198434027219E-5</v>
      </c>
    </row>
    <row r="2508" spans="1:14" x14ac:dyDescent="0.35">
      <c r="A2508">
        <v>7820120</v>
      </c>
      <c r="B2508" t="s">
        <v>61</v>
      </c>
      <c r="C2508" t="s">
        <v>96</v>
      </c>
      <c r="D2508" t="s">
        <v>850</v>
      </c>
      <c r="E2508" t="s">
        <v>851</v>
      </c>
      <c r="F2508" s="6">
        <v>2.3142791020597085E-4</v>
      </c>
      <c r="G2508" t="s">
        <v>288</v>
      </c>
      <c r="H2508" t="s">
        <v>852</v>
      </c>
      <c r="I2508">
        <v>70.174999999999997</v>
      </c>
      <c r="J2508" s="1">
        <v>-6.7233622074127197E-2</v>
      </c>
      <c r="K2508" s="1">
        <v>1.0691969451515853E-2</v>
      </c>
      <c r="L2508" s="1">
        <v>1.7981948623003934E-2</v>
      </c>
      <c r="M2508" s="1">
        <v>1.6246238590197221E-2</v>
      </c>
      <c r="N2508" s="1">
        <v>-1.5559736652193287E-5</v>
      </c>
    </row>
    <row r="2509" spans="1:14" x14ac:dyDescent="0.35">
      <c r="A2509">
        <v>7820120</v>
      </c>
      <c r="B2509" t="s">
        <v>61</v>
      </c>
      <c r="C2509" t="s">
        <v>96</v>
      </c>
      <c r="D2509" t="s">
        <v>1166</v>
      </c>
      <c r="E2509" t="s">
        <v>1167</v>
      </c>
      <c r="F2509" s="6">
        <v>2.3142791020597085E-4</v>
      </c>
      <c r="G2509" t="s">
        <v>308</v>
      </c>
      <c r="H2509" t="s">
        <v>741</v>
      </c>
      <c r="I2509">
        <v>82.064999999999998</v>
      </c>
      <c r="J2509" s="1">
        <v>-3.1802907586097717E-2</v>
      </c>
      <c r="K2509" s="1">
        <v>1.6616523952788707E-2</v>
      </c>
      <c r="L2509" s="1">
        <v>2.0157370978940058E-2</v>
      </c>
      <c r="M2509" s="1">
        <v>1.897708863688961E-2</v>
      </c>
      <c r="N2509" s="1">
        <v>-7.360080441124212E-6</v>
      </c>
    </row>
    <row r="2510" spans="1:14" x14ac:dyDescent="0.35">
      <c r="A2510">
        <v>7820120</v>
      </c>
      <c r="B2510" t="s">
        <v>61</v>
      </c>
      <c r="C2510" t="s">
        <v>96</v>
      </c>
      <c r="D2510" t="s">
        <v>1166</v>
      </c>
      <c r="E2510" t="s">
        <v>1170</v>
      </c>
      <c r="F2510" s="6">
        <v>6.9428373061791249E-4</v>
      </c>
      <c r="G2510" t="s">
        <v>802</v>
      </c>
      <c r="H2510" t="s">
        <v>819</v>
      </c>
      <c r="I2510">
        <v>75.025000000000006</v>
      </c>
      <c r="J2510" s="1">
        <v>-0.11394161731004715</v>
      </c>
      <c r="K2510" s="1">
        <v>4.1309881971765793E-2</v>
      </c>
      <c r="L2510" s="1">
        <v>5.1168710946540151E-2</v>
      </c>
      <c r="M2510" s="1">
        <v>5.2140708169405234E-2</v>
      </c>
      <c r="N2510" s="1">
        <v>-7.9107811138658045E-5</v>
      </c>
    </row>
    <row r="2511" spans="1:14" x14ac:dyDescent="0.35">
      <c r="A2511">
        <v>7820120</v>
      </c>
      <c r="B2511" t="s">
        <v>61</v>
      </c>
      <c r="C2511" t="s">
        <v>96</v>
      </c>
      <c r="D2511" t="s">
        <v>1166</v>
      </c>
      <c r="E2511" t="s">
        <v>2182</v>
      </c>
      <c r="F2511" s="6">
        <v>1.1571395510298543E-3</v>
      </c>
      <c r="G2511" t="s">
        <v>1462</v>
      </c>
      <c r="H2511" t="s">
        <v>667</v>
      </c>
      <c r="I2511">
        <v>71.724999999999994</v>
      </c>
      <c r="J2511" s="1">
        <v>7.684045284986496E-2</v>
      </c>
      <c r="K2511" s="1">
        <v>6.6304096274010654E-2</v>
      </c>
      <c r="L2511" s="1">
        <v>0.11085396898866004</v>
      </c>
      <c r="M2511" s="1">
        <v>8.2966902277530882E-2</v>
      </c>
      <c r="N2511" s="1">
        <v>8.8915127111623431E-5</v>
      </c>
    </row>
    <row r="2512" spans="1:14" x14ac:dyDescent="0.35">
      <c r="A2512">
        <v>7820120</v>
      </c>
      <c r="B2512" t="s">
        <v>61</v>
      </c>
      <c r="C2512" t="s">
        <v>96</v>
      </c>
      <c r="D2512" t="s">
        <v>1488</v>
      </c>
      <c r="E2512" t="s">
        <v>2183</v>
      </c>
      <c r="F2512" s="6">
        <v>2.3142791020597086E-3</v>
      </c>
      <c r="G2512" t="s">
        <v>846</v>
      </c>
      <c r="H2512" t="s">
        <v>735</v>
      </c>
      <c r="I2512">
        <v>84.185000000000002</v>
      </c>
      <c r="J2512" s="1">
        <v>4.1563905775547028E-2</v>
      </c>
      <c r="K2512" s="1">
        <v>0.18375376070354088</v>
      </c>
      <c r="L2512" s="1">
        <v>0.20435084471187226</v>
      </c>
      <c r="M2512" s="1">
        <v>0.19463086895191184</v>
      </c>
      <c r="N2512" s="1">
        <v>9.6190478536327316E-5</v>
      </c>
    </row>
    <row r="2513" spans="1:14" x14ac:dyDescent="0.35">
      <c r="A2513">
        <v>7820120</v>
      </c>
      <c r="B2513" t="s">
        <v>61</v>
      </c>
      <c r="C2513" t="s">
        <v>96</v>
      </c>
      <c r="D2513" t="s">
        <v>1488</v>
      </c>
      <c r="E2513" t="s">
        <v>2184</v>
      </c>
      <c r="F2513" s="6">
        <v>2.3142791020597085E-4</v>
      </c>
      <c r="G2513" t="s">
        <v>224</v>
      </c>
      <c r="H2513" t="s">
        <v>659</v>
      </c>
      <c r="I2513">
        <v>93.139999999999986</v>
      </c>
      <c r="J2513" s="1">
        <v>2.2794997319579124E-2</v>
      </c>
      <c r="K2513" s="1">
        <v>2.2402221707937979E-2</v>
      </c>
      <c r="L2513" s="1">
        <v>2.0087942605878269E-2</v>
      </c>
      <c r="M2513" s="1">
        <v>2.154593808704492E-2</v>
      </c>
      <c r="N2513" s="1">
        <v>5.275398592820904E-6</v>
      </c>
    </row>
    <row r="2514" spans="1:14" x14ac:dyDescent="0.35">
      <c r="A2514">
        <v>7820120</v>
      </c>
      <c r="B2514" t="s">
        <v>61</v>
      </c>
      <c r="C2514" t="s">
        <v>96</v>
      </c>
      <c r="D2514" t="s">
        <v>1249</v>
      </c>
      <c r="E2514" t="s">
        <v>1250</v>
      </c>
      <c r="F2514" s="6">
        <v>2.3142791020597085E-4</v>
      </c>
      <c r="G2514" t="s">
        <v>431</v>
      </c>
      <c r="H2514" t="s">
        <v>887</v>
      </c>
      <c r="I2514">
        <v>88.035000000000011</v>
      </c>
      <c r="J2514" s="1">
        <v>-5.0388693809509277E-2</v>
      </c>
      <c r="K2514" s="1">
        <v>1.976394353158991E-2</v>
      </c>
      <c r="L2514" s="1">
        <v>1.9648229576486927E-2</v>
      </c>
      <c r="M2514" s="1">
        <v>2.0365656098125434E-2</v>
      </c>
      <c r="N2514" s="1">
        <v>-1.1661350106343272E-5</v>
      </c>
    </row>
    <row r="2515" spans="1:14" x14ac:dyDescent="0.35">
      <c r="A2515">
        <v>7820120</v>
      </c>
      <c r="B2515" t="s">
        <v>61</v>
      </c>
      <c r="C2515" t="s">
        <v>96</v>
      </c>
      <c r="D2515" t="s">
        <v>1249</v>
      </c>
      <c r="E2515" t="s">
        <v>1251</v>
      </c>
      <c r="F2515" s="6">
        <v>4.628558204119417E-4</v>
      </c>
      <c r="G2515" t="s">
        <v>1068</v>
      </c>
      <c r="H2515" t="s">
        <v>139</v>
      </c>
      <c r="I2515">
        <v>88.600000000000023</v>
      </c>
      <c r="J2515" s="1">
        <v>0</v>
      </c>
      <c r="K2515" s="1">
        <v>3.9018745660726682E-2</v>
      </c>
      <c r="L2515" s="1" t="s">
        <v>140</v>
      </c>
      <c r="M2515" s="1">
        <v>4.1009024982236103E-2</v>
      </c>
      <c r="N2515" s="1">
        <v>0</v>
      </c>
    </row>
    <row r="2516" spans="1:14" x14ac:dyDescent="0.35">
      <c r="A2516">
        <v>7820120</v>
      </c>
      <c r="B2516" t="s">
        <v>61</v>
      </c>
      <c r="C2516" t="s">
        <v>96</v>
      </c>
      <c r="D2516" t="s">
        <v>2185</v>
      </c>
      <c r="E2516" t="s">
        <v>2821</v>
      </c>
      <c r="F2516" s="6">
        <v>2.3142791020597085E-4</v>
      </c>
      <c r="G2516" t="s">
        <v>463</v>
      </c>
      <c r="H2516" t="s">
        <v>236</v>
      </c>
      <c r="I2516">
        <v>60.144999999999996</v>
      </c>
      <c r="J2516" s="1">
        <v>-8.2716494798660278E-2</v>
      </c>
      <c r="K2516" s="1">
        <v>1.3168248090719741E-2</v>
      </c>
      <c r="L2516" s="1">
        <v>1.6847951862994676E-2</v>
      </c>
      <c r="M2516" s="1">
        <v>1.3931960370964929E-2</v>
      </c>
      <c r="N2516" s="1">
        <v>-1.9142905530817004E-5</v>
      </c>
    </row>
    <row r="2517" spans="1:14" x14ac:dyDescent="0.35">
      <c r="A2517">
        <v>7820120</v>
      </c>
      <c r="B2517" t="s">
        <v>61</v>
      </c>
      <c r="C2517" t="s">
        <v>96</v>
      </c>
      <c r="D2517" t="s">
        <v>2185</v>
      </c>
      <c r="E2517" t="s">
        <v>1214</v>
      </c>
      <c r="F2517" s="6">
        <v>2.3142791020597085E-4</v>
      </c>
      <c r="G2517" t="s">
        <v>496</v>
      </c>
      <c r="H2517" t="s">
        <v>173</v>
      </c>
      <c r="I2517">
        <v>67.335000000000008</v>
      </c>
      <c r="J2517" s="1">
        <v>-6.610320508480072E-2</v>
      </c>
      <c r="K2517" s="1">
        <v>1.3353390418884519E-2</v>
      </c>
      <c r="L2517" s="1">
        <v>1.7773663503818562E-2</v>
      </c>
      <c r="M2517" s="1">
        <v>1.557509906312377E-2</v>
      </c>
      <c r="N2517" s="1">
        <v>-1.5298126610692137E-5</v>
      </c>
    </row>
    <row r="2518" spans="1:14" x14ac:dyDescent="0.35">
      <c r="A2518">
        <v>7820120</v>
      </c>
      <c r="B2518" t="s">
        <v>61</v>
      </c>
      <c r="C2518" t="s">
        <v>96</v>
      </c>
      <c r="D2518" t="s">
        <v>2185</v>
      </c>
      <c r="E2518" t="s">
        <v>2822</v>
      </c>
      <c r="F2518" s="6">
        <v>4.628558204119417E-4</v>
      </c>
      <c r="G2518" t="s">
        <v>1825</v>
      </c>
      <c r="H2518" t="s">
        <v>1464</v>
      </c>
      <c r="I2518">
        <v>64.185000000000002</v>
      </c>
      <c r="J2518" s="1">
        <v>-3.3513877540826797E-2</v>
      </c>
      <c r="K2518" s="1">
        <v>2.0597084008331407E-2</v>
      </c>
      <c r="L2518" s="1">
        <v>3.49456144411016E-2</v>
      </c>
      <c r="M2518" s="1">
        <v>2.9761630665011717E-2</v>
      </c>
      <c r="N2518" s="1">
        <v>-1.5512093284344733E-5</v>
      </c>
    </row>
    <row r="2519" spans="1:14" x14ac:dyDescent="0.35">
      <c r="A2519">
        <v>7820120</v>
      </c>
      <c r="B2519" t="s">
        <v>61</v>
      </c>
      <c r="C2519" t="s">
        <v>96</v>
      </c>
      <c r="D2519" t="s">
        <v>2185</v>
      </c>
      <c r="E2519" t="s">
        <v>2186</v>
      </c>
      <c r="F2519" s="6">
        <v>4.628558204119417E-4</v>
      </c>
      <c r="G2519" t="s">
        <v>274</v>
      </c>
      <c r="H2519" t="s">
        <v>816</v>
      </c>
      <c r="I2519">
        <v>61.15</v>
      </c>
      <c r="J2519" s="1">
        <v>-6.1681833118200302E-2</v>
      </c>
      <c r="K2519" s="1">
        <v>2.4485072899791713E-2</v>
      </c>
      <c r="L2519" s="1">
        <v>3.725989354316131E-2</v>
      </c>
      <c r="M2519" s="1">
        <v>2.83267765623418E-2</v>
      </c>
      <c r="N2519" s="1">
        <v>-2.8549795472437077E-5</v>
      </c>
    </row>
    <row r="2520" spans="1:14" x14ac:dyDescent="0.35">
      <c r="A2520">
        <v>7820120</v>
      </c>
      <c r="B2520" t="s">
        <v>61</v>
      </c>
      <c r="C2520" t="s">
        <v>96</v>
      </c>
      <c r="D2520" t="s">
        <v>1697</v>
      </c>
      <c r="E2520" t="s">
        <v>2823</v>
      </c>
      <c r="F2520" s="6">
        <v>1.388567461235825E-3</v>
      </c>
      <c r="G2520" t="s">
        <v>1528</v>
      </c>
      <c r="H2520" t="s">
        <v>152</v>
      </c>
      <c r="I2520">
        <v>58.395000000000003</v>
      </c>
      <c r="J2520" s="1">
        <v>-5.0107505172491074E-2</v>
      </c>
      <c r="K2520" s="1">
        <v>8.081462624392502E-2</v>
      </c>
      <c r="L2520" s="1">
        <v>9.261744966442953E-2</v>
      </c>
      <c r="M2520" s="1">
        <v>8.1231196482295764E-2</v>
      </c>
      <c r="N2520" s="1">
        <v>-6.9577651246226896E-5</v>
      </c>
    </row>
    <row r="2521" spans="1:14" x14ac:dyDescent="0.35">
      <c r="A2521">
        <v>7820120</v>
      </c>
      <c r="B2521" t="s">
        <v>61</v>
      </c>
      <c r="C2521" t="s">
        <v>96</v>
      </c>
      <c r="D2521" t="s">
        <v>1490</v>
      </c>
      <c r="E2521" t="s">
        <v>2187</v>
      </c>
      <c r="F2521" s="6">
        <v>1.1571395510298543E-3</v>
      </c>
      <c r="G2521" t="s">
        <v>2077</v>
      </c>
      <c r="H2521" t="s">
        <v>946</v>
      </c>
      <c r="I2521">
        <v>81.28</v>
      </c>
      <c r="J2521" s="1">
        <v>6.0629077255725861E-2</v>
      </c>
      <c r="K2521" s="1">
        <v>7.1626938208747978E-2</v>
      </c>
      <c r="L2521" s="1">
        <v>0.10252256422124509</v>
      </c>
      <c r="M2521" s="1">
        <v>9.4075449030036826E-2</v>
      </c>
      <c r="N2521" s="1">
        <v>7.0156303235044968E-5</v>
      </c>
    </row>
    <row r="2522" spans="1:14" x14ac:dyDescent="0.35">
      <c r="A2522">
        <v>7820120</v>
      </c>
      <c r="B2522" t="s">
        <v>61</v>
      </c>
      <c r="C2522" t="s">
        <v>96</v>
      </c>
      <c r="D2522" t="s">
        <v>1490</v>
      </c>
      <c r="E2522" t="s">
        <v>2188</v>
      </c>
      <c r="F2522" s="6">
        <v>1.1571395510298543E-3</v>
      </c>
      <c r="G2522" t="s">
        <v>962</v>
      </c>
      <c r="H2522" t="s">
        <v>367</v>
      </c>
      <c r="I2522">
        <v>78.009999999999991</v>
      </c>
      <c r="J2522" s="1">
        <v>0</v>
      </c>
      <c r="K2522" s="1">
        <v>7.5098356861837551E-2</v>
      </c>
      <c r="L2522" s="1">
        <v>9.5232585049756999E-2</v>
      </c>
      <c r="M2522" s="1">
        <v>8.8868321050402474E-2</v>
      </c>
      <c r="N2522" s="1">
        <v>0</v>
      </c>
    </row>
    <row r="2523" spans="1:14" x14ac:dyDescent="0.35">
      <c r="A2523">
        <v>7820120</v>
      </c>
      <c r="B2523" t="s">
        <v>61</v>
      </c>
      <c r="C2523" t="s">
        <v>96</v>
      </c>
      <c r="D2523" t="s">
        <v>1295</v>
      </c>
      <c r="E2523" t="s">
        <v>2190</v>
      </c>
      <c r="F2523" s="6">
        <v>1.8514232816477668E-3</v>
      </c>
      <c r="G2523" t="s">
        <v>296</v>
      </c>
      <c r="H2523" t="s">
        <v>319</v>
      </c>
      <c r="I2523">
        <v>55.58</v>
      </c>
      <c r="J2523" s="1">
        <v>-7.4476189911365509E-2</v>
      </c>
      <c r="K2523" s="1">
        <v>3.8324461930108772E-2</v>
      </c>
      <c r="L2523" s="1">
        <v>0.12959962971534367</v>
      </c>
      <c r="M2523" s="1">
        <v>0.1029391316345681</v>
      </c>
      <c r="N2523" s="1">
        <v>-1.3788695193032264E-4</v>
      </c>
    </row>
    <row r="2524" spans="1:14" x14ac:dyDescent="0.35">
      <c r="A2524">
        <v>7820120</v>
      </c>
      <c r="B2524" t="s">
        <v>61</v>
      </c>
      <c r="C2524" t="s">
        <v>96</v>
      </c>
      <c r="D2524" t="s">
        <v>1295</v>
      </c>
      <c r="E2524" t="s">
        <v>2191</v>
      </c>
      <c r="F2524" s="6">
        <v>1.1571395510298543E-3</v>
      </c>
      <c r="G2524" t="s">
        <v>338</v>
      </c>
      <c r="H2524" t="s">
        <v>1109</v>
      </c>
      <c r="I2524">
        <v>67.734999999999999</v>
      </c>
      <c r="J2524" s="1">
        <v>1.1574402451515198E-3</v>
      </c>
      <c r="K2524" s="1">
        <v>4.269844943300162E-2</v>
      </c>
      <c r="L2524" s="1">
        <v>9.3381161768109247E-2</v>
      </c>
      <c r="M2524" s="1">
        <v>7.8454065091133784E-2</v>
      </c>
      <c r="N2524" s="1">
        <v>1.3393198856185141E-6</v>
      </c>
    </row>
    <row r="2525" spans="1:14" x14ac:dyDescent="0.35">
      <c r="A2525">
        <v>7820120</v>
      </c>
      <c r="B2525" t="s">
        <v>61</v>
      </c>
      <c r="C2525" t="s">
        <v>96</v>
      </c>
      <c r="D2525" t="s">
        <v>1295</v>
      </c>
      <c r="E2525" t="s">
        <v>2629</v>
      </c>
      <c r="F2525" s="6">
        <v>3.2399907428835918E-3</v>
      </c>
      <c r="G2525" t="s">
        <v>779</v>
      </c>
      <c r="H2525" t="s">
        <v>1696</v>
      </c>
      <c r="I2525">
        <v>55.709999999999994</v>
      </c>
      <c r="J2525" s="1">
        <v>-7.4732683598995209E-2</v>
      </c>
      <c r="K2525" s="1">
        <v>0.13607961120111087</v>
      </c>
      <c r="L2525" s="1">
        <v>0.23392733163619533</v>
      </c>
      <c r="M2525" s="1">
        <v>0.18046748437861607</v>
      </c>
      <c r="N2525" s="1">
        <v>-2.4213320305159291E-4</v>
      </c>
    </row>
    <row r="2526" spans="1:14" x14ac:dyDescent="0.35">
      <c r="A2526">
        <v>7820120</v>
      </c>
      <c r="B2526" t="s">
        <v>61</v>
      </c>
      <c r="C2526" t="s">
        <v>96</v>
      </c>
      <c r="D2526" t="s">
        <v>1295</v>
      </c>
      <c r="E2526" t="s">
        <v>2192</v>
      </c>
      <c r="F2526" s="6">
        <v>6.9428373061791249E-4</v>
      </c>
      <c r="G2526" t="s">
        <v>135</v>
      </c>
      <c r="H2526" t="s">
        <v>843</v>
      </c>
      <c r="I2526">
        <v>68.5</v>
      </c>
      <c r="J2526" s="1">
        <v>1.1426390148699284E-2</v>
      </c>
      <c r="K2526" s="1">
        <v>3.5825040499884282E-2</v>
      </c>
      <c r="L2526" s="1">
        <v>5.4709557972691503E-2</v>
      </c>
      <c r="M2526" s="1">
        <v>4.7558435547327006E-2</v>
      </c>
      <c r="N2526" s="1">
        <v>7.9331567799347023E-6</v>
      </c>
    </row>
    <row r="2527" spans="1:14" x14ac:dyDescent="0.35">
      <c r="A2527">
        <v>7820120</v>
      </c>
      <c r="B2527" t="s">
        <v>61</v>
      </c>
      <c r="C2527" t="s">
        <v>96</v>
      </c>
      <c r="D2527" t="s">
        <v>1295</v>
      </c>
      <c r="E2527" t="s">
        <v>2193</v>
      </c>
      <c r="F2527" s="6">
        <v>4.628558204119417E-4</v>
      </c>
      <c r="G2527" t="s">
        <v>2194</v>
      </c>
      <c r="H2527" t="s">
        <v>426</v>
      </c>
      <c r="I2527">
        <v>69.83</v>
      </c>
      <c r="J2527" s="1">
        <v>2.4631300941109657E-2</v>
      </c>
      <c r="K2527" s="1">
        <v>1.6153668132376765E-2</v>
      </c>
      <c r="L2527" s="1">
        <v>3.9805600555426986E-2</v>
      </c>
      <c r="M2527" s="1">
        <v>3.2353622553056655E-2</v>
      </c>
      <c r="N2527" s="1">
        <v>1.1400741004910743E-5</v>
      </c>
    </row>
    <row r="2528" spans="1:14" x14ac:dyDescent="0.35">
      <c r="A2528">
        <v>7820120</v>
      </c>
      <c r="B2528" t="s">
        <v>61</v>
      </c>
      <c r="C2528" t="s">
        <v>96</v>
      </c>
      <c r="D2528" t="s">
        <v>1295</v>
      </c>
      <c r="E2528" t="s">
        <v>2195</v>
      </c>
      <c r="F2528" s="6">
        <v>1.388567461235825E-3</v>
      </c>
      <c r="G2528" t="s">
        <v>949</v>
      </c>
      <c r="H2528" t="s">
        <v>863</v>
      </c>
      <c r="I2528">
        <v>55.449999999999996</v>
      </c>
      <c r="J2528" s="1">
        <v>-0.1363794356584549</v>
      </c>
      <c r="K2528" s="1">
        <v>5.221013654246702E-2</v>
      </c>
      <c r="L2528" s="1">
        <v>8.4702615135385323E-2</v>
      </c>
      <c r="M2528" s="1">
        <v>7.7065494098588289E-2</v>
      </c>
      <c r="N2528" s="1">
        <v>-1.8937204673703526E-4</v>
      </c>
    </row>
    <row r="2529" spans="1:14" x14ac:dyDescent="0.35">
      <c r="A2529">
        <v>7820120</v>
      </c>
      <c r="B2529" t="s">
        <v>61</v>
      </c>
      <c r="C2529" t="s">
        <v>96</v>
      </c>
      <c r="D2529" t="s">
        <v>1295</v>
      </c>
      <c r="E2529" t="s">
        <v>2196</v>
      </c>
      <c r="F2529" s="6">
        <v>2.0828511918537375E-3</v>
      </c>
      <c r="G2529" t="s">
        <v>673</v>
      </c>
      <c r="H2529" t="s">
        <v>571</v>
      </c>
      <c r="I2529">
        <v>55.319999999999993</v>
      </c>
      <c r="J2529" s="1">
        <v>-6.3215762376785278E-2</v>
      </c>
      <c r="K2529" s="1">
        <v>7.0608655403841702E-2</v>
      </c>
      <c r="L2529" s="1">
        <v>0.15433927331636194</v>
      </c>
      <c r="M2529" s="1">
        <v>0.11518166932042233</v>
      </c>
      <c r="N2529" s="1">
        <v>-1.3166902601042987E-4</v>
      </c>
    </row>
    <row r="2530" spans="1:14" x14ac:dyDescent="0.35">
      <c r="A2530">
        <v>7820120</v>
      </c>
      <c r="B2530" t="s">
        <v>61</v>
      </c>
      <c r="C2530" t="s">
        <v>96</v>
      </c>
      <c r="D2530" t="s">
        <v>1295</v>
      </c>
      <c r="E2530" t="s">
        <v>2824</v>
      </c>
      <c r="F2530" s="6">
        <v>2.0828511918537375E-3</v>
      </c>
      <c r="G2530" t="s">
        <v>540</v>
      </c>
      <c r="H2530" t="s">
        <v>389</v>
      </c>
      <c r="I2530">
        <v>64.570000000000007</v>
      </c>
      <c r="J2530" s="1">
        <v>-4.508599266409874E-2</v>
      </c>
      <c r="K2530" s="1">
        <v>7.2066651238139323E-2</v>
      </c>
      <c r="L2530" s="1">
        <v>0.14621615366813237</v>
      </c>
      <c r="M2530" s="1">
        <v>0.13455218381557274</v>
      </c>
      <c r="N2530" s="1">
        <v>-9.3907413556326927E-5</v>
      </c>
    </row>
    <row r="2531" spans="1:14" x14ac:dyDescent="0.35">
      <c r="A2531">
        <v>7820120</v>
      </c>
      <c r="B2531" t="s">
        <v>61</v>
      </c>
      <c r="C2531" t="s">
        <v>96</v>
      </c>
      <c r="D2531" t="s">
        <v>1295</v>
      </c>
      <c r="E2531" t="s">
        <v>2197</v>
      </c>
      <c r="F2531" s="6">
        <v>1.388567461235825E-3</v>
      </c>
      <c r="G2531" t="s">
        <v>758</v>
      </c>
      <c r="H2531" t="s">
        <v>918</v>
      </c>
      <c r="I2531">
        <v>86.02</v>
      </c>
      <c r="J2531" s="1">
        <v>0.13907943665981293</v>
      </c>
      <c r="K2531" s="1">
        <v>0.10317056236982179</v>
      </c>
      <c r="L2531" s="1">
        <v>0.13469104373987503</v>
      </c>
      <c r="M2531" s="1">
        <v>0.11955565841240454</v>
      </c>
      <c r="N2531" s="1">
        <v>1.9312118027282516E-4</v>
      </c>
    </row>
    <row r="2532" spans="1:14" x14ac:dyDescent="0.35">
      <c r="A2532">
        <v>7820120</v>
      </c>
      <c r="B2532" t="s">
        <v>61</v>
      </c>
      <c r="C2532" t="s">
        <v>96</v>
      </c>
      <c r="D2532" t="s">
        <v>1295</v>
      </c>
      <c r="E2532" t="s">
        <v>1296</v>
      </c>
      <c r="F2532" s="6">
        <v>6.9428373061791249E-4</v>
      </c>
      <c r="G2532" t="s">
        <v>1297</v>
      </c>
      <c r="H2532" t="s">
        <v>1298</v>
      </c>
      <c r="I2532">
        <v>62.984999999999999</v>
      </c>
      <c r="J2532" s="1">
        <v>-7.5861468911170959E-2</v>
      </c>
      <c r="K2532" s="1">
        <v>3.1937051608423972E-2</v>
      </c>
      <c r="L2532" s="1">
        <v>4.8877574635501041E-2</v>
      </c>
      <c r="M2532" s="1">
        <v>4.3670447715259596E-2</v>
      </c>
      <c r="N2532" s="1">
        <v>-5.2669383645802559E-5</v>
      </c>
    </row>
    <row r="2533" spans="1:14" x14ac:dyDescent="0.35">
      <c r="A2533">
        <v>7820120</v>
      </c>
      <c r="B2533" t="s">
        <v>61</v>
      </c>
      <c r="C2533" t="s">
        <v>96</v>
      </c>
      <c r="D2533" t="s">
        <v>1295</v>
      </c>
      <c r="E2533" t="s">
        <v>2825</v>
      </c>
      <c r="F2533" s="6">
        <v>9.2571164082388339E-4</v>
      </c>
      <c r="G2533" t="s">
        <v>1330</v>
      </c>
      <c r="H2533" t="s">
        <v>1163</v>
      </c>
      <c r="I2533">
        <v>54.724999999999994</v>
      </c>
      <c r="J2533" s="1">
        <v>1.2582733761519194E-3</v>
      </c>
      <c r="K2533" s="1">
        <v>2.8326776209210834E-2</v>
      </c>
      <c r="L2533" s="1">
        <v>6.5077528349919006E-2</v>
      </c>
      <c r="M2533" s="1">
        <v>5.0636427459328358E-2</v>
      </c>
      <c r="N2533" s="1">
        <v>1.1647983116426007E-6</v>
      </c>
    </row>
    <row r="2534" spans="1:14" x14ac:dyDescent="0.35">
      <c r="A2534">
        <v>7820120</v>
      </c>
      <c r="B2534" t="s">
        <v>61</v>
      </c>
      <c r="C2534" t="s">
        <v>96</v>
      </c>
      <c r="D2534" t="s">
        <v>1295</v>
      </c>
      <c r="E2534" t="s">
        <v>2826</v>
      </c>
      <c r="F2534" s="6">
        <v>6.9428373061791249E-4</v>
      </c>
      <c r="G2534" t="s">
        <v>1812</v>
      </c>
      <c r="H2534" t="s">
        <v>319</v>
      </c>
      <c r="I2534">
        <v>59.06</v>
      </c>
      <c r="J2534" s="1">
        <v>-9.0556278824806213E-2</v>
      </c>
      <c r="K2534" s="1">
        <v>2.7840777597778293E-2</v>
      </c>
      <c r="L2534" s="1">
        <v>4.8599861143253875E-2</v>
      </c>
      <c r="M2534" s="1">
        <v>4.1032167420125727E-2</v>
      </c>
      <c r="N2534" s="1">
        <v>-6.2871751093362325E-5</v>
      </c>
    </row>
    <row r="2535" spans="1:14" x14ac:dyDescent="0.35">
      <c r="A2535">
        <v>7820120</v>
      </c>
      <c r="B2535" t="s">
        <v>61</v>
      </c>
      <c r="C2535" t="s">
        <v>96</v>
      </c>
      <c r="D2535" t="s">
        <v>1295</v>
      </c>
      <c r="E2535" t="s">
        <v>2198</v>
      </c>
      <c r="F2535" s="6">
        <v>1.1571395510298543E-3</v>
      </c>
      <c r="G2535" t="s">
        <v>781</v>
      </c>
      <c r="H2535" t="s">
        <v>211</v>
      </c>
      <c r="I2535">
        <v>64.484999999999985</v>
      </c>
      <c r="J2535" s="1">
        <v>6.6147036850452423E-2</v>
      </c>
      <c r="K2535" s="1">
        <v>4.2235593612589682E-2</v>
      </c>
      <c r="L2535" s="1">
        <v>0.10448970145799584</v>
      </c>
      <c r="M2535" s="1">
        <v>7.4751213230873761E-2</v>
      </c>
      <c r="N2535" s="1">
        <v>7.6541352523087745E-5</v>
      </c>
    </row>
    <row r="2536" spans="1:14" x14ac:dyDescent="0.35">
      <c r="A2536">
        <v>7820120</v>
      </c>
      <c r="B2536" t="s">
        <v>61</v>
      </c>
      <c r="C2536" t="s">
        <v>96</v>
      </c>
      <c r="D2536" t="s">
        <v>1295</v>
      </c>
      <c r="E2536" t="s">
        <v>2199</v>
      </c>
      <c r="F2536" s="6">
        <v>1.388567461235825E-3</v>
      </c>
      <c r="G2536" t="s">
        <v>675</v>
      </c>
      <c r="H2536" t="s">
        <v>1284</v>
      </c>
      <c r="I2536">
        <v>53.53</v>
      </c>
      <c r="J2536" s="1">
        <v>-2.9622368514537811E-2</v>
      </c>
      <c r="K2536" s="1">
        <v>4.498958574404073E-2</v>
      </c>
      <c r="L2536" s="1">
        <v>0.10803054848414718</v>
      </c>
      <c r="M2536" s="1">
        <v>7.4288359176116633E-2</v>
      </c>
      <c r="N2536" s="1">
        <v>-4.1132657044023801E-5</v>
      </c>
    </row>
    <row r="2537" spans="1:14" x14ac:dyDescent="0.35">
      <c r="A2537">
        <v>7820120</v>
      </c>
      <c r="B2537" t="s">
        <v>61</v>
      </c>
      <c r="C2537" t="s">
        <v>96</v>
      </c>
      <c r="D2537" t="s">
        <v>1295</v>
      </c>
      <c r="E2537" t="s">
        <v>2200</v>
      </c>
      <c r="F2537" s="6">
        <v>1.388567461235825E-3</v>
      </c>
      <c r="G2537" t="s">
        <v>1977</v>
      </c>
      <c r="H2537" t="s">
        <v>502</v>
      </c>
      <c r="I2537">
        <v>60.784999999999997</v>
      </c>
      <c r="J2537" s="1">
        <v>-7.4049262329936028E-3</v>
      </c>
      <c r="K2537" s="1">
        <v>4.6239296459152965E-2</v>
      </c>
      <c r="L2537" s="1">
        <v>0.10858597546864152</v>
      </c>
      <c r="M2537" s="1">
        <v>8.4563760508047536E-2</v>
      </c>
      <c r="N2537" s="1">
        <v>-1.0282239619986489E-5</v>
      </c>
    </row>
    <row r="2538" spans="1:14" x14ac:dyDescent="0.35">
      <c r="A2538">
        <v>7820120</v>
      </c>
      <c r="B2538" t="s">
        <v>61</v>
      </c>
      <c r="C2538" t="s">
        <v>96</v>
      </c>
      <c r="D2538" t="s">
        <v>1295</v>
      </c>
      <c r="E2538" t="s">
        <v>2201</v>
      </c>
      <c r="F2538" s="6">
        <v>1.6199953714417959E-3</v>
      </c>
      <c r="G2538" t="s">
        <v>1814</v>
      </c>
      <c r="H2538" t="s">
        <v>1185</v>
      </c>
      <c r="I2538">
        <v>64.965000000000003</v>
      </c>
      <c r="J2538" s="1">
        <v>3.70221808552742E-2</v>
      </c>
      <c r="K2538" s="1">
        <v>4.8113862531821337E-2</v>
      </c>
      <c r="L2538" s="1">
        <v>0.13283962045822725</v>
      </c>
      <c r="M2538" s="1">
        <v>0.10513770207848931</v>
      </c>
      <c r="N2538" s="1">
        <v>5.9975761626225271E-5</v>
      </c>
    </row>
    <row r="2539" spans="1:14" x14ac:dyDescent="0.35">
      <c r="A2539">
        <v>7820120</v>
      </c>
      <c r="B2539" t="s">
        <v>61</v>
      </c>
      <c r="C2539" t="s">
        <v>96</v>
      </c>
      <c r="D2539" t="s">
        <v>1295</v>
      </c>
      <c r="E2539" t="s">
        <v>2827</v>
      </c>
      <c r="F2539" s="6">
        <v>6.9428373061791249E-4</v>
      </c>
      <c r="G2539" t="s">
        <v>383</v>
      </c>
      <c r="H2539" t="s">
        <v>431</v>
      </c>
      <c r="I2539">
        <v>62.465000000000003</v>
      </c>
      <c r="J2539" s="1">
        <v>5.2628755569458008E-2</v>
      </c>
      <c r="K2539" s="1">
        <v>2.6243925017357089E-2</v>
      </c>
      <c r="L2539" s="1">
        <v>5.929183059476973E-2</v>
      </c>
      <c r="M2539" s="1">
        <v>4.3323305849950637E-2</v>
      </c>
      <c r="N2539" s="1">
        <v>3.6539288754541542E-5</v>
      </c>
    </row>
    <row r="2540" spans="1:14" x14ac:dyDescent="0.35">
      <c r="A2540">
        <v>7820120</v>
      </c>
      <c r="B2540" t="s">
        <v>61</v>
      </c>
      <c r="C2540" t="s">
        <v>96</v>
      </c>
      <c r="D2540" t="s">
        <v>1295</v>
      </c>
      <c r="E2540" t="s">
        <v>2202</v>
      </c>
      <c r="F2540" s="6">
        <v>1.8514232816477668E-3</v>
      </c>
      <c r="G2540" t="s">
        <v>564</v>
      </c>
      <c r="H2540" t="s">
        <v>1242</v>
      </c>
      <c r="I2540">
        <v>67.094999999999999</v>
      </c>
      <c r="J2540" s="1">
        <v>-7.2535641491413116E-2</v>
      </c>
      <c r="K2540" s="1">
        <v>0.10108771117796807</v>
      </c>
      <c r="L2540" s="1">
        <v>0.12830363341819023</v>
      </c>
      <c r="M2540" s="1">
        <v>0.12423049937351742</v>
      </c>
      <c r="N2540" s="1">
        <v>-1.3429417540645799E-4</v>
      </c>
    </row>
    <row r="2541" spans="1:14" x14ac:dyDescent="0.35">
      <c r="A2541">
        <v>7820120</v>
      </c>
      <c r="B2541" t="s">
        <v>61</v>
      </c>
      <c r="C2541" t="s">
        <v>96</v>
      </c>
      <c r="D2541" t="s">
        <v>1295</v>
      </c>
      <c r="E2541" t="s">
        <v>2203</v>
      </c>
      <c r="F2541" s="6">
        <v>4.1657023837074749E-3</v>
      </c>
      <c r="G2541" t="s">
        <v>589</v>
      </c>
      <c r="H2541" t="s">
        <v>450</v>
      </c>
      <c r="I2541">
        <v>61.805</v>
      </c>
      <c r="J2541" s="1">
        <v>-1.9691240042448044E-2</v>
      </c>
      <c r="K2541" s="1">
        <v>0.12913677389493172</v>
      </c>
      <c r="L2541" s="1">
        <v>0.32700763712103681</v>
      </c>
      <c r="M2541" s="1">
        <v>0.25744040413494323</v>
      </c>
      <c r="N2541" s="1">
        <v>-8.2027845582981895E-5</v>
      </c>
    </row>
    <row r="2542" spans="1:14" x14ac:dyDescent="0.35">
      <c r="A2542">
        <v>7820120</v>
      </c>
      <c r="B2542" t="s">
        <v>61</v>
      </c>
      <c r="C2542" t="s">
        <v>96</v>
      </c>
      <c r="D2542" t="s">
        <v>1295</v>
      </c>
      <c r="E2542" t="s">
        <v>2204</v>
      </c>
      <c r="F2542" s="6">
        <v>9.2571164082388339E-4</v>
      </c>
      <c r="G2542" t="s">
        <v>2205</v>
      </c>
      <c r="H2542" t="s">
        <v>1890</v>
      </c>
      <c r="I2542">
        <v>66.385000000000005</v>
      </c>
      <c r="J2542" s="1">
        <v>-2.4189315736293793E-2</v>
      </c>
      <c r="K2542" s="1">
        <v>3.3603332561906965E-2</v>
      </c>
      <c r="L2542" s="1">
        <v>6.7484378616061103E-2</v>
      </c>
      <c r="M2542" s="1">
        <v>6.1467254363229723E-2</v>
      </c>
      <c r="N2542" s="1">
        <v>-2.2392331160651508E-5</v>
      </c>
    </row>
    <row r="2543" spans="1:14" x14ac:dyDescent="0.35">
      <c r="A2543">
        <v>7820120</v>
      </c>
      <c r="B2543" t="s">
        <v>61</v>
      </c>
      <c r="C2543" t="s">
        <v>96</v>
      </c>
      <c r="D2543" t="s">
        <v>1295</v>
      </c>
      <c r="E2543" t="s">
        <v>2206</v>
      </c>
      <c r="F2543" s="6">
        <v>1.8514232816477668E-3</v>
      </c>
      <c r="G2543" t="s">
        <v>1044</v>
      </c>
      <c r="H2543" t="s">
        <v>517</v>
      </c>
      <c r="I2543">
        <v>56.405000000000001</v>
      </c>
      <c r="J2543" s="1">
        <v>-7.8423336148262024E-2</v>
      </c>
      <c r="K2543" s="1">
        <v>6.6466095811154827E-2</v>
      </c>
      <c r="L2543" s="1">
        <v>0.12311964822957649</v>
      </c>
      <c r="M2543" s="1">
        <v>0.10460541541309883</v>
      </c>
      <c r="N2543" s="1">
        <v>-1.4519479036938121E-4</v>
      </c>
    </row>
    <row r="2544" spans="1:14" x14ac:dyDescent="0.35">
      <c r="A2544">
        <v>7820120</v>
      </c>
      <c r="B2544" t="s">
        <v>61</v>
      </c>
      <c r="C2544" t="s">
        <v>96</v>
      </c>
      <c r="D2544" t="s">
        <v>1295</v>
      </c>
      <c r="E2544" t="s">
        <v>2207</v>
      </c>
      <c r="F2544" s="6">
        <v>2.0828511918537375E-3</v>
      </c>
      <c r="G2544" t="s">
        <v>2208</v>
      </c>
      <c r="H2544" t="s">
        <v>908</v>
      </c>
      <c r="I2544">
        <v>56.084999999999994</v>
      </c>
      <c r="J2544" s="1">
        <v>-0.14232710003852844</v>
      </c>
      <c r="K2544" s="1">
        <v>4.9780143485304323E-2</v>
      </c>
      <c r="L2544" s="1">
        <v>0.12101365424670214</v>
      </c>
      <c r="M2544" s="1">
        <v>0.11684795186299468</v>
      </c>
      <c r="N2544" s="1">
        <v>-2.964461699483351E-4</v>
      </c>
    </row>
    <row r="2545" spans="1:14" x14ac:dyDescent="0.35">
      <c r="A2545">
        <v>7820120</v>
      </c>
      <c r="B2545" t="s">
        <v>61</v>
      </c>
      <c r="C2545" t="s">
        <v>96</v>
      </c>
      <c r="D2545" t="s">
        <v>1295</v>
      </c>
      <c r="E2545" t="s">
        <v>2209</v>
      </c>
      <c r="F2545" s="6">
        <v>2.0828511918537375E-3</v>
      </c>
      <c r="G2545" t="s">
        <v>474</v>
      </c>
      <c r="H2545" t="s">
        <v>857</v>
      </c>
      <c r="I2545">
        <v>58.09</v>
      </c>
      <c r="J2545" s="1">
        <v>-5.8944281190633774E-2</v>
      </c>
      <c r="K2545" s="1">
        <v>7.3316361953251571E-2</v>
      </c>
      <c r="L2545" s="1">
        <v>0.15808840546169869</v>
      </c>
      <c r="M2545" s="1">
        <v>0.12101365106852345</v>
      </c>
      <c r="N2545" s="1">
        <v>-1.2277216633087339E-4</v>
      </c>
    </row>
    <row r="2546" spans="1:14" x14ac:dyDescent="0.35">
      <c r="A2546">
        <v>7820120</v>
      </c>
      <c r="B2546" t="s">
        <v>61</v>
      </c>
      <c r="C2546" t="s">
        <v>96</v>
      </c>
      <c r="D2546" t="s">
        <v>1295</v>
      </c>
      <c r="E2546" t="s">
        <v>2210</v>
      </c>
      <c r="F2546" s="6">
        <v>9.2571164082388339E-4</v>
      </c>
      <c r="G2546" t="s">
        <v>2211</v>
      </c>
      <c r="H2546" t="s">
        <v>795</v>
      </c>
      <c r="I2546">
        <v>54.98</v>
      </c>
      <c r="J2546" s="1">
        <v>3.4888546913862228E-2</v>
      </c>
      <c r="K2546" s="1">
        <v>1.6847951862994676E-2</v>
      </c>
      <c r="L2546" s="1">
        <v>7.7019208516547102E-2</v>
      </c>
      <c r="M2546" s="1">
        <v>5.0914140245313586E-2</v>
      </c>
      <c r="N2546" s="1">
        <v>3.2296734009592436E-5</v>
      </c>
    </row>
    <row r="2547" spans="1:14" x14ac:dyDescent="0.35">
      <c r="A2547">
        <v>7820120</v>
      </c>
      <c r="B2547" t="s">
        <v>61</v>
      </c>
      <c r="C2547" t="s">
        <v>96</v>
      </c>
      <c r="D2547" t="s">
        <v>1295</v>
      </c>
      <c r="E2547" t="s">
        <v>2212</v>
      </c>
      <c r="F2547" s="6">
        <v>9.2571164082388339E-4</v>
      </c>
      <c r="G2547" t="s">
        <v>900</v>
      </c>
      <c r="H2547" t="s">
        <v>1643</v>
      </c>
      <c r="I2547">
        <v>62.244999999999997</v>
      </c>
      <c r="J2547" s="1">
        <v>-7.1323476731777191E-2</v>
      </c>
      <c r="K2547" s="1">
        <v>4.2860448970145799E-2</v>
      </c>
      <c r="L2547" s="1">
        <v>6.4336959037259903E-2</v>
      </c>
      <c r="M2547" s="1">
        <v>5.7671834517065999E-2</v>
      </c>
      <c r="N2547" s="1">
        <v>-6.6024972674637533E-5</v>
      </c>
    </row>
    <row r="2548" spans="1:14" x14ac:dyDescent="0.35">
      <c r="A2548">
        <v>7820120</v>
      </c>
      <c r="B2548" t="s">
        <v>61</v>
      </c>
      <c r="C2548" t="s">
        <v>96</v>
      </c>
      <c r="D2548" t="s">
        <v>1295</v>
      </c>
      <c r="E2548" t="s">
        <v>2213</v>
      </c>
      <c r="F2548" s="6">
        <v>2.3142791020597086E-3</v>
      </c>
      <c r="G2548" t="s">
        <v>299</v>
      </c>
      <c r="H2548" t="s">
        <v>194</v>
      </c>
      <c r="I2548">
        <v>43.174999999999997</v>
      </c>
      <c r="J2548" s="1">
        <v>-0.13682976365089417</v>
      </c>
      <c r="K2548" s="1">
        <v>5.4385558898403151E-2</v>
      </c>
      <c r="L2548" s="1">
        <v>0.15065956954408702</v>
      </c>
      <c r="M2548" s="1">
        <v>9.997685897463425E-2</v>
      </c>
      <c r="N2548" s="1">
        <v>-3.1666226255703351E-4</v>
      </c>
    </row>
    <row r="2549" spans="1:14" x14ac:dyDescent="0.35">
      <c r="A2549">
        <v>7820120</v>
      </c>
      <c r="B2549" t="s">
        <v>61</v>
      </c>
      <c r="C2549" t="s">
        <v>96</v>
      </c>
      <c r="D2549" t="s">
        <v>1295</v>
      </c>
      <c r="E2549" t="s">
        <v>2828</v>
      </c>
      <c r="F2549" s="6">
        <v>6.9428373061791249E-4</v>
      </c>
      <c r="G2549" t="s">
        <v>548</v>
      </c>
      <c r="H2549" t="s">
        <v>213</v>
      </c>
      <c r="I2549">
        <v>67.435000000000002</v>
      </c>
      <c r="J2549" s="1">
        <v>0.10278555005788803</v>
      </c>
      <c r="K2549" s="1">
        <v>2.2425364498958572E-2</v>
      </c>
      <c r="L2549" s="1">
        <v>6.0402684563758385E-2</v>
      </c>
      <c r="M2549" s="1">
        <v>4.6864151816709096E-2</v>
      </c>
      <c r="N2549" s="1">
        <v>7.136233514780469E-5</v>
      </c>
    </row>
    <row r="2550" spans="1:14" x14ac:dyDescent="0.35">
      <c r="A2550">
        <v>7820120</v>
      </c>
      <c r="B2550" t="s">
        <v>61</v>
      </c>
      <c r="C2550" t="s">
        <v>96</v>
      </c>
      <c r="D2550" t="s">
        <v>731</v>
      </c>
      <c r="E2550" t="s">
        <v>1819</v>
      </c>
      <c r="F2550" s="6">
        <v>6.9428373061791249E-4</v>
      </c>
      <c r="G2550" t="s">
        <v>454</v>
      </c>
      <c r="H2550" t="s">
        <v>365</v>
      </c>
      <c r="I2550">
        <v>67.234999999999999</v>
      </c>
      <c r="J2550" s="1">
        <v>-2.9978368431329727E-2</v>
      </c>
      <c r="K2550" s="1">
        <v>3.881046054154131E-2</v>
      </c>
      <c r="L2550" s="1">
        <v>5.9361258967831516E-2</v>
      </c>
      <c r="M2550" s="1">
        <v>4.6655864578737917E-2</v>
      </c>
      <c r="N2550" s="1">
        <v>-2.0813493472341859E-5</v>
      </c>
    </row>
    <row r="2551" spans="1:14" x14ac:dyDescent="0.35">
      <c r="A2551">
        <v>7820120</v>
      </c>
      <c r="B2551" t="s">
        <v>61</v>
      </c>
      <c r="C2551" t="s">
        <v>96</v>
      </c>
      <c r="D2551" t="s">
        <v>731</v>
      </c>
      <c r="E2551" t="s">
        <v>626</v>
      </c>
      <c r="F2551" s="6">
        <v>2.77713492247165E-3</v>
      </c>
      <c r="G2551" t="s">
        <v>274</v>
      </c>
      <c r="H2551" t="s">
        <v>721</v>
      </c>
      <c r="I2551">
        <v>67.73</v>
      </c>
      <c r="J2551" s="1">
        <v>2.0955594256520271E-2</v>
      </c>
      <c r="K2551" s="1">
        <v>0.14691043739875029</v>
      </c>
      <c r="L2551" s="1">
        <v>0.22494792872020364</v>
      </c>
      <c r="M2551" s="1">
        <v>0.18856746547339662</v>
      </c>
      <c r="N2551" s="1">
        <v>5.8196512630928778E-5</v>
      </c>
    </row>
    <row r="2552" spans="1:14" x14ac:dyDescent="0.35">
      <c r="A2552">
        <v>7820120</v>
      </c>
      <c r="B2552" t="s">
        <v>61</v>
      </c>
      <c r="C2552" t="s">
        <v>96</v>
      </c>
      <c r="D2552" t="s">
        <v>731</v>
      </c>
      <c r="E2552" t="s">
        <v>2214</v>
      </c>
      <c r="F2552" s="6">
        <v>2.77713492247165E-3</v>
      </c>
      <c r="G2552" t="s">
        <v>1218</v>
      </c>
      <c r="H2552" t="s">
        <v>707</v>
      </c>
      <c r="I2552">
        <v>72.484999999999999</v>
      </c>
      <c r="J2552" s="1">
        <v>1.0448476299643517E-2</v>
      </c>
      <c r="K2552" s="1">
        <v>0.14052302707706549</v>
      </c>
      <c r="L2552" s="1">
        <v>0.22244850728997914</v>
      </c>
      <c r="M2552" s="1">
        <v>0.20134228187919462</v>
      </c>
      <c r="N2552" s="1">
        <v>2.9016828418357368E-5</v>
      </c>
    </row>
    <row r="2553" spans="1:14" x14ac:dyDescent="0.35">
      <c r="A2553">
        <v>7820120</v>
      </c>
      <c r="B2553" t="s">
        <v>61</v>
      </c>
      <c r="C2553" t="s">
        <v>96</v>
      </c>
      <c r="D2553" t="s">
        <v>731</v>
      </c>
      <c r="E2553" t="s">
        <v>1829</v>
      </c>
      <c r="F2553" s="6">
        <v>6.9428373061791249E-4</v>
      </c>
      <c r="G2553" t="s">
        <v>625</v>
      </c>
      <c r="H2553" t="s">
        <v>554</v>
      </c>
      <c r="I2553">
        <v>66.8</v>
      </c>
      <c r="J2553" s="1">
        <v>-0.10437478870153427</v>
      </c>
      <c r="K2553" s="1">
        <v>3.2978477204350841E-2</v>
      </c>
      <c r="L2553" s="1">
        <v>4.9988428604489696E-2</v>
      </c>
      <c r="M2553" s="1">
        <v>4.6447582637731244E-2</v>
      </c>
      <c r="N2553" s="1">
        <v>-7.246571768215755E-5</v>
      </c>
    </row>
    <row r="2554" spans="1:14" x14ac:dyDescent="0.35">
      <c r="A2554">
        <v>7820120</v>
      </c>
      <c r="B2554" t="s">
        <v>61</v>
      </c>
      <c r="C2554" t="s">
        <v>96</v>
      </c>
      <c r="D2554" t="s">
        <v>731</v>
      </c>
      <c r="E2554" t="s">
        <v>1820</v>
      </c>
      <c r="F2554" s="6">
        <v>1.388567461235825E-3</v>
      </c>
      <c r="G2554" t="s">
        <v>637</v>
      </c>
      <c r="H2554" t="s">
        <v>1051</v>
      </c>
      <c r="I2554">
        <v>72.474999999999994</v>
      </c>
      <c r="J2554" s="1">
        <v>2.2589884698390961E-2</v>
      </c>
      <c r="K2554" s="1">
        <v>7.0539227030779902E-2</v>
      </c>
      <c r="L2554" s="1">
        <v>0.11761166396667438</v>
      </c>
      <c r="M2554" s="1">
        <v>0.10067114093959731</v>
      </c>
      <c r="N2554" s="1">
        <v>3.1367578845254748E-5</v>
      </c>
    </row>
    <row r="2555" spans="1:14" x14ac:dyDescent="0.35">
      <c r="A2555">
        <v>7820120</v>
      </c>
      <c r="B2555" t="s">
        <v>61</v>
      </c>
      <c r="C2555" t="s">
        <v>96</v>
      </c>
      <c r="D2555" t="s">
        <v>731</v>
      </c>
      <c r="E2555" t="s">
        <v>2215</v>
      </c>
      <c r="F2555" s="6">
        <v>4.628558204119417E-4</v>
      </c>
      <c r="G2555" t="s">
        <v>1687</v>
      </c>
      <c r="H2555" t="s">
        <v>436</v>
      </c>
      <c r="I2555">
        <v>69.77</v>
      </c>
      <c r="J2555" s="1">
        <v>-5.8242470026016235E-2</v>
      </c>
      <c r="K2555" s="1">
        <v>2.3189076602638279E-2</v>
      </c>
      <c r="L2555" s="1">
        <v>3.8139319601944E-2</v>
      </c>
      <c r="M2555" s="1">
        <v>3.2261049270188469E-2</v>
      </c>
      <c r="N2555" s="1">
        <v>-2.6957866246709668E-5</v>
      </c>
    </row>
    <row r="2556" spans="1:14" x14ac:dyDescent="0.35">
      <c r="A2556">
        <v>7820120</v>
      </c>
      <c r="B2556" t="s">
        <v>61</v>
      </c>
      <c r="C2556" t="s">
        <v>96</v>
      </c>
      <c r="D2556" t="s">
        <v>731</v>
      </c>
      <c r="E2556" t="s">
        <v>2216</v>
      </c>
      <c r="F2556" s="6">
        <v>2.3142791020597085E-4</v>
      </c>
      <c r="G2556" t="s">
        <v>908</v>
      </c>
      <c r="H2556" t="s">
        <v>1534</v>
      </c>
      <c r="I2556">
        <v>66.92</v>
      </c>
      <c r="J2556" s="1">
        <v>-1.6078760847449303E-2</v>
      </c>
      <c r="K2556" s="1">
        <v>1.3445961582966907E-2</v>
      </c>
      <c r="L2556" s="1">
        <v>1.9925943068734089E-2</v>
      </c>
      <c r="M2556" s="1">
        <v>1.5482527545910417E-2</v>
      </c>
      <c r="N2556" s="1">
        <v>-3.7210740216267768E-6</v>
      </c>
    </row>
    <row r="2557" spans="1:14" x14ac:dyDescent="0.35">
      <c r="A2557">
        <v>7820120</v>
      </c>
      <c r="B2557" t="s">
        <v>61</v>
      </c>
      <c r="C2557" t="s">
        <v>96</v>
      </c>
      <c r="D2557" t="s">
        <v>731</v>
      </c>
      <c r="E2557" t="s">
        <v>1830</v>
      </c>
      <c r="F2557" s="6">
        <v>1.6199953714417959E-3</v>
      </c>
      <c r="G2557" t="s">
        <v>452</v>
      </c>
      <c r="H2557" t="s">
        <v>1213</v>
      </c>
      <c r="I2557">
        <v>77.954999999999984</v>
      </c>
      <c r="J2557" s="1">
        <v>8.1204228103160858E-2</v>
      </c>
      <c r="K2557" s="1">
        <v>8.1809766257810695E-2</v>
      </c>
      <c r="L2557" s="1">
        <v>0.15082156908123118</v>
      </c>
      <c r="M2557" s="1">
        <v>0.12635963897246008</v>
      </c>
      <c r="N2557" s="1">
        <v>1.315504736686244E-4</v>
      </c>
    </row>
    <row r="2558" spans="1:14" x14ac:dyDescent="0.35">
      <c r="A2558">
        <v>7820120</v>
      </c>
      <c r="B2558" t="s">
        <v>61</v>
      </c>
      <c r="C2558" t="s">
        <v>96</v>
      </c>
      <c r="D2558" t="s">
        <v>731</v>
      </c>
      <c r="E2558" t="s">
        <v>1061</v>
      </c>
      <c r="F2558" s="6">
        <v>1.388567461235825E-3</v>
      </c>
      <c r="G2558" t="s">
        <v>1062</v>
      </c>
      <c r="H2558" t="s">
        <v>443</v>
      </c>
      <c r="I2558">
        <v>75.959999999999994</v>
      </c>
      <c r="J2558" s="1">
        <v>8.8912822306156158E-2</v>
      </c>
      <c r="K2558" s="1">
        <v>7.5954640129599627E-2</v>
      </c>
      <c r="L2558" s="1">
        <v>0.12608192548021291</v>
      </c>
      <c r="M2558" s="1">
        <v>0.1055311270539227</v>
      </c>
      <c r="N2558" s="1">
        <v>1.2346145194097128E-4</v>
      </c>
    </row>
    <row r="2559" spans="1:14" x14ac:dyDescent="0.35">
      <c r="A2559">
        <v>7820120</v>
      </c>
      <c r="B2559" t="s">
        <v>61</v>
      </c>
      <c r="C2559" t="s">
        <v>96</v>
      </c>
      <c r="D2559" t="s">
        <v>731</v>
      </c>
      <c r="E2559" t="s">
        <v>1821</v>
      </c>
      <c r="F2559" s="6">
        <v>1.6199953714417959E-3</v>
      </c>
      <c r="G2559" t="s">
        <v>785</v>
      </c>
      <c r="H2559" t="s">
        <v>1118</v>
      </c>
      <c r="I2559">
        <v>75.58</v>
      </c>
      <c r="J2559" s="1">
        <v>8.0700963735580444E-2</v>
      </c>
      <c r="K2559" s="1">
        <v>8.0513769960657261E-2</v>
      </c>
      <c r="L2559" s="1">
        <v>0.14158759546401298</v>
      </c>
      <c r="M2559" s="1">
        <v>0.12247164760908301</v>
      </c>
      <c r="N2559" s="1">
        <v>1.3073518772253255E-4</v>
      </c>
    </row>
    <row r="2560" spans="1:14" x14ac:dyDescent="0.35">
      <c r="A2560">
        <v>7820120</v>
      </c>
      <c r="B2560" t="s">
        <v>61</v>
      </c>
      <c r="C2560" t="s">
        <v>96</v>
      </c>
      <c r="D2560" t="s">
        <v>731</v>
      </c>
      <c r="E2560" t="s">
        <v>2217</v>
      </c>
      <c r="F2560" s="6">
        <v>9.2571164082388339E-4</v>
      </c>
      <c r="G2560" t="s">
        <v>1322</v>
      </c>
      <c r="H2560" t="s">
        <v>852</v>
      </c>
      <c r="I2560">
        <v>63.230000000000004</v>
      </c>
      <c r="J2560" s="1">
        <v>-1.9134627655148506E-2</v>
      </c>
      <c r="K2560" s="1">
        <v>4.6470724369358951E-2</v>
      </c>
      <c r="L2560" s="1">
        <v>7.1927794492015737E-2</v>
      </c>
      <c r="M2560" s="1">
        <v>5.8504976406331365E-2</v>
      </c>
      <c r="N2560" s="1">
        <v>-1.7713147563201582E-5</v>
      </c>
    </row>
    <row r="2561" spans="1:14" x14ac:dyDescent="0.35">
      <c r="A2561">
        <v>7820120</v>
      </c>
      <c r="B2561" t="s">
        <v>61</v>
      </c>
      <c r="C2561" t="s">
        <v>96</v>
      </c>
      <c r="D2561" t="s">
        <v>1501</v>
      </c>
      <c r="E2561" t="s">
        <v>1715</v>
      </c>
      <c r="F2561" s="6">
        <v>2.3142791020597085E-4</v>
      </c>
      <c r="G2561" t="s">
        <v>278</v>
      </c>
      <c r="H2561" t="s">
        <v>707</v>
      </c>
      <c r="I2561">
        <v>75.185000000000002</v>
      </c>
      <c r="J2561" s="1">
        <v>-2.2425243631005287E-2</v>
      </c>
      <c r="K2561" s="1">
        <v>1.6732237907891693E-2</v>
      </c>
      <c r="L2561" s="1">
        <v>1.8537375607498265E-2</v>
      </c>
      <c r="M2561" s="1">
        <v>1.740337884748901E-2</v>
      </c>
      <c r="N2561" s="1">
        <v>-5.1898272693833116E-6</v>
      </c>
    </row>
    <row r="2562" spans="1:14" x14ac:dyDescent="0.35">
      <c r="A2562">
        <v>7820120</v>
      </c>
      <c r="B2562" t="s">
        <v>61</v>
      </c>
      <c r="C2562" t="s">
        <v>96</v>
      </c>
      <c r="D2562" t="s">
        <v>1501</v>
      </c>
      <c r="E2562" t="s">
        <v>2829</v>
      </c>
      <c r="F2562" s="6">
        <v>2.3142791020597085E-4</v>
      </c>
      <c r="G2562" t="s">
        <v>2830</v>
      </c>
      <c r="H2562" t="s">
        <v>729</v>
      </c>
      <c r="I2562">
        <v>45.524999999999999</v>
      </c>
      <c r="J2562" s="1">
        <v>-0.17155863344669342</v>
      </c>
      <c r="K2562" s="1">
        <v>6.0865540384170335E-3</v>
      </c>
      <c r="L2562" s="1">
        <v>1.2959962971534367E-2</v>
      </c>
      <c r="M2562" s="1">
        <v>1.0529969914371674E-2</v>
      </c>
      <c r="N2562" s="1">
        <v>-3.9703456016360431E-5</v>
      </c>
    </row>
    <row r="2563" spans="1:14" x14ac:dyDescent="0.35">
      <c r="A2563">
        <v>7820120</v>
      </c>
      <c r="B2563" t="s">
        <v>61</v>
      </c>
      <c r="C2563" t="s">
        <v>96</v>
      </c>
      <c r="D2563" t="s">
        <v>1501</v>
      </c>
      <c r="E2563" t="s">
        <v>2220</v>
      </c>
      <c r="F2563" s="6">
        <v>9.2571164082388339E-4</v>
      </c>
      <c r="G2563" t="s">
        <v>395</v>
      </c>
      <c r="H2563" t="s">
        <v>760</v>
      </c>
      <c r="I2563">
        <v>65.575000000000003</v>
      </c>
      <c r="J2563" s="1">
        <v>1.6212049871683121E-2</v>
      </c>
      <c r="K2563" s="1">
        <v>4.4526729923628793E-2</v>
      </c>
      <c r="L2563" s="1">
        <v>7.1557509835686178E-2</v>
      </c>
      <c r="M2563" s="1">
        <v>6.0726683638046758E-2</v>
      </c>
      <c r="N2563" s="1">
        <v>1.500768328783441E-5</v>
      </c>
    </row>
    <row r="2564" spans="1:14" x14ac:dyDescent="0.35">
      <c r="A2564">
        <v>7820120</v>
      </c>
      <c r="B2564" t="s">
        <v>61</v>
      </c>
      <c r="C2564" t="s">
        <v>96</v>
      </c>
      <c r="D2564" t="s">
        <v>1501</v>
      </c>
      <c r="E2564" t="s">
        <v>2221</v>
      </c>
      <c r="F2564" s="6">
        <v>4.628558204119417E-4</v>
      </c>
      <c r="G2564" t="s">
        <v>425</v>
      </c>
      <c r="H2564" t="s">
        <v>1464</v>
      </c>
      <c r="I2564">
        <v>76.24499999999999</v>
      </c>
      <c r="J2564" s="1">
        <v>-8.3477653563022614E-2</v>
      </c>
      <c r="K2564" s="1">
        <v>3.0317056236982182E-2</v>
      </c>
      <c r="L2564" s="1">
        <v>3.49456144411016E-2</v>
      </c>
      <c r="M2564" s="1">
        <v>3.5315899097431151E-2</v>
      </c>
      <c r="N2564" s="1">
        <v>-3.8638117825976682E-5</v>
      </c>
    </row>
    <row r="2565" spans="1:14" x14ac:dyDescent="0.35">
      <c r="A2565">
        <v>7820120</v>
      </c>
      <c r="B2565" t="s">
        <v>61</v>
      </c>
      <c r="C2565" t="s">
        <v>96</v>
      </c>
      <c r="D2565" t="s">
        <v>1504</v>
      </c>
      <c r="E2565" t="s">
        <v>2831</v>
      </c>
      <c r="F2565" s="6">
        <v>4.628558204119417E-4</v>
      </c>
      <c r="G2565" t="s">
        <v>863</v>
      </c>
      <c r="H2565" t="s">
        <v>705</v>
      </c>
      <c r="I2565">
        <v>80.150000000000006</v>
      </c>
      <c r="J2565" s="1">
        <v>8.0030271783471107E-3</v>
      </c>
      <c r="K2565" s="1">
        <v>2.8234205045128444E-2</v>
      </c>
      <c r="L2565" s="1">
        <v>4.0083314047674151E-2</v>
      </c>
      <c r="M2565" s="1">
        <v>3.70747505087346E-2</v>
      </c>
      <c r="N2565" s="1">
        <v>3.7042477104129189E-6</v>
      </c>
    </row>
    <row r="2566" spans="1:14" x14ac:dyDescent="0.35">
      <c r="A2566">
        <v>7820120</v>
      </c>
      <c r="B2566" t="s">
        <v>61</v>
      </c>
      <c r="C2566" t="s">
        <v>96</v>
      </c>
      <c r="D2566" t="s">
        <v>1504</v>
      </c>
      <c r="E2566" t="s">
        <v>2223</v>
      </c>
      <c r="F2566" s="6">
        <v>1.6199953714417959E-3</v>
      </c>
      <c r="G2566" t="s">
        <v>693</v>
      </c>
      <c r="H2566" t="s">
        <v>297</v>
      </c>
      <c r="I2566">
        <v>68.34</v>
      </c>
      <c r="J2566" s="1">
        <v>0.13249772787094116</v>
      </c>
      <c r="K2566" s="1">
        <v>7.1441795880583206E-2</v>
      </c>
      <c r="L2566" s="1">
        <v>0.14936357324693358</v>
      </c>
      <c r="M2566" s="1">
        <v>0.11064568881330819</v>
      </c>
      <c r="N2566" s="1">
        <v>2.1464570587747931E-4</v>
      </c>
    </row>
    <row r="2567" spans="1:14" x14ac:dyDescent="0.35">
      <c r="A2567">
        <v>7820120</v>
      </c>
      <c r="B2567" t="s">
        <v>61</v>
      </c>
      <c r="C2567" t="s">
        <v>96</v>
      </c>
      <c r="D2567" t="s">
        <v>1504</v>
      </c>
      <c r="E2567" t="s">
        <v>2224</v>
      </c>
      <c r="F2567" s="6">
        <v>2.3142791020597085E-4</v>
      </c>
      <c r="G2567" t="s">
        <v>2225</v>
      </c>
      <c r="H2567" t="s">
        <v>1284</v>
      </c>
      <c r="I2567">
        <v>57.534999999999997</v>
      </c>
      <c r="J2567" s="1">
        <v>-2.1665846928954124E-2</v>
      </c>
      <c r="K2567" s="1">
        <v>7.799120573941218E-3</v>
      </c>
      <c r="L2567" s="1">
        <v>1.8005091414024531E-2</v>
      </c>
      <c r="M2567" s="1">
        <v>1.3307104836843324E-2</v>
      </c>
      <c r="N2567" s="1">
        <v>-5.0140816776103045E-6</v>
      </c>
    </row>
    <row r="2568" spans="1:14" x14ac:dyDescent="0.35">
      <c r="A2568">
        <v>7820120</v>
      </c>
      <c r="B2568" t="s">
        <v>61</v>
      </c>
      <c r="C2568" t="s">
        <v>96</v>
      </c>
      <c r="D2568" t="s">
        <v>1504</v>
      </c>
      <c r="E2568" t="s">
        <v>2832</v>
      </c>
      <c r="F2568" s="6">
        <v>4.628558204119417E-4</v>
      </c>
      <c r="G2568" t="s">
        <v>642</v>
      </c>
      <c r="H2568" t="s">
        <v>471</v>
      </c>
      <c r="I2568">
        <v>72.53</v>
      </c>
      <c r="J2568" s="1">
        <v>0.13396154344081879</v>
      </c>
      <c r="K2568" s="1">
        <v>2.4577644063874103E-2</v>
      </c>
      <c r="L2568" s="1">
        <v>4.5359870400370289E-2</v>
      </c>
      <c r="M2568" s="1">
        <v>3.3557046979865772E-2</v>
      </c>
      <c r="N2568" s="1">
        <v>6.2004880092950148E-5</v>
      </c>
    </row>
    <row r="2569" spans="1:14" x14ac:dyDescent="0.35">
      <c r="A2569">
        <v>7820120</v>
      </c>
      <c r="B2569" t="s">
        <v>61</v>
      </c>
      <c r="C2569" t="s">
        <v>96</v>
      </c>
      <c r="D2569" t="s">
        <v>1504</v>
      </c>
      <c r="E2569" t="s">
        <v>1720</v>
      </c>
      <c r="F2569" s="6">
        <v>2.3142791020597085E-4</v>
      </c>
      <c r="G2569" t="s">
        <v>1359</v>
      </c>
      <c r="H2569" t="s">
        <v>364</v>
      </c>
      <c r="I2569">
        <v>77.5</v>
      </c>
      <c r="J2569" s="1">
        <v>-2.3292426019906998E-2</v>
      </c>
      <c r="K2569" s="1">
        <v>1.3793103448275864E-2</v>
      </c>
      <c r="L2569" s="1">
        <v>1.8514232816477669E-2</v>
      </c>
      <c r="M2569" s="1">
        <v>1.7935663040962741E-2</v>
      </c>
      <c r="N2569" s="1">
        <v>-5.3905174774142559E-6</v>
      </c>
    </row>
    <row r="2570" spans="1:14" x14ac:dyDescent="0.35">
      <c r="A2570">
        <v>7820120</v>
      </c>
      <c r="B2570" t="s">
        <v>61</v>
      </c>
      <c r="C2570" t="s">
        <v>96</v>
      </c>
      <c r="D2570" t="s">
        <v>1504</v>
      </c>
      <c r="E2570" t="s">
        <v>2226</v>
      </c>
      <c r="F2570" s="6">
        <v>1.6199953714417959E-3</v>
      </c>
      <c r="G2570" t="s">
        <v>2227</v>
      </c>
      <c r="H2570" t="s">
        <v>364</v>
      </c>
      <c r="I2570">
        <v>71.650000000000006</v>
      </c>
      <c r="J2570" s="1">
        <v>-8.8653333485126495E-2</v>
      </c>
      <c r="K2570" s="1">
        <v>9.8657718120805371E-2</v>
      </c>
      <c r="L2570" s="1">
        <v>0.12959962971534367</v>
      </c>
      <c r="M2570" s="1">
        <v>0.11615366813237676</v>
      </c>
      <c r="N2570" s="1">
        <v>-1.4361798990879089E-4</v>
      </c>
    </row>
    <row r="2571" spans="1:14" x14ac:dyDescent="0.35">
      <c r="A2571">
        <v>7820120</v>
      </c>
      <c r="B2571" t="s">
        <v>61</v>
      </c>
      <c r="C2571" t="s">
        <v>96</v>
      </c>
      <c r="D2571" t="s">
        <v>1504</v>
      </c>
      <c r="E2571" t="s">
        <v>2228</v>
      </c>
      <c r="F2571" s="6">
        <v>2.3142791020597086E-3</v>
      </c>
      <c r="G2571" t="s">
        <v>143</v>
      </c>
      <c r="H2571" t="s">
        <v>246</v>
      </c>
      <c r="I2571">
        <v>63.489999999999995</v>
      </c>
      <c r="J2571" s="1">
        <v>-9.4941109418869019E-2</v>
      </c>
      <c r="K2571" s="1">
        <v>9.0719740800740578E-2</v>
      </c>
      <c r="L2571" s="1">
        <v>0.17657949548715576</v>
      </c>
      <c r="M2571" s="1">
        <v>0.14695672298079149</v>
      </c>
      <c r="N2571" s="1">
        <v>-2.1972022545445273E-4</v>
      </c>
    </row>
    <row r="2572" spans="1:14" x14ac:dyDescent="0.35">
      <c r="A2572">
        <v>7820120</v>
      </c>
      <c r="B2572" t="s">
        <v>61</v>
      </c>
      <c r="C2572" t="s">
        <v>96</v>
      </c>
      <c r="D2572" t="s">
        <v>1504</v>
      </c>
      <c r="E2572" t="s">
        <v>2833</v>
      </c>
      <c r="F2572" s="6">
        <v>9.2571164082388339E-4</v>
      </c>
      <c r="G2572" t="s">
        <v>835</v>
      </c>
      <c r="H2572" t="s">
        <v>959</v>
      </c>
      <c r="I2572">
        <v>65.11</v>
      </c>
      <c r="J2572" s="1">
        <v>3.3777289092540741E-2</v>
      </c>
      <c r="K2572" s="1">
        <v>3.1474195788012034E-2</v>
      </c>
      <c r="L2572" s="1">
        <v>7.998148576718353E-2</v>
      </c>
      <c r="M2572" s="1">
        <v>6.0263826405110944E-2</v>
      </c>
      <c r="N2572" s="1">
        <v>3.1268029708438549E-5</v>
      </c>
    </row>
    <row r="2573" spans="1:14" x14ac:dyDescent="0.35">
      <c r="A2573">
        <v>7820120</v>
      </c>
      <c r="B2573" t="s">
        <v>61</v>
      </c>
      <c r="C2573" t="s">
        <v>96</v>
      </c>
      <c r="D2573" t="s">
        <v>1504</v>
      </c>
      <c r="E2573" t="s">
        <v>2230</v>
      </c>
      <c r="F2573" s="6">
        <v>4.628558204119417E-4</v>
      </c>
      <c r="G2573" t="s">
        <v>663</v>
      </c>
      <c r="H2573" t="s">
        <v>210</v>
      </c>
      <c r="I2573">
        <v>75.955000000000013</v>
      </c>
      <c r="J2573" s="1">
        <v>2.5614172220230103E-2</v>
      </c>
      <c r="K2573" s="1">
        <v>2.4161073825503358E-2</v>
      </c>
      <c r="L2573" s="1">
        <v>4.0222170793797737E-2</v>
      </c>
      <c r="M2573" s="1">
        <v>3.5177042351307572E-2</v>
      </c>
      <c r="N2573" s="1">
        <v>1.185566869716737E-5</v>
      </c>
    </row>
    <row r="2574" spans="1:14" x14ac:dyDescent="0.35">
      <c r="A2574">
        <v>7820120</v>
      </c>
      <c r="B2574" t="s">
        <v>61</v>
      </c>
      <c r="C2574" t="s">
        <v>96</v>
      </c>
      <c r="D2574" t="s">
        <v>1504</v>
      </c>
      <c r="E2574" t="s">
        <v>2635</v>
      </c>
      <c r="F2574" s="6">
        <v>2.3142791020597085E-4</v>
      </c>
      <c r="G2574" t="s">
        <v>614</v>
      </c>
      <c r="H2574" t="s">
        <v>498</v>
      </c>
      <c r="I2574">
        <v>50.96</v>
      </c>
      <c r="J2574" s="1">
        <v>-0.18767480552196503</v>
      </c>
      <c r="K2574" s="1">
        <v>8.2156908123119654E-3</v>
      </c>
      <c r="L2574" s="1">
        <v>1.4070816940523027E-2</v>
      </c>
      <c r="M2574" s="1">
        <v>1.182596621152511E-2</v>
      </c>
      <c r="N2574" s="1">
        <v>-4.3433188040260367E-5</v>
      </c>
    </row>
    <row r="2575" spans="1:14" x14ac:dyDescent="0.35">
      <c r="A2575">
        <v>7820120</v>
      </c>
      <c r="B2575" t="s">
        <v>61</v>
      </c>
      <c r="C2575" t="s">
        <v>96</v>
      </c>
      <c r="D2575" t="s">
        <v>1504</v>
      </c>
      <c r="E2575" t="s">
        <v>2231</v>
      </c>
      <c r="F2575" s="6">
        <v>6.9428373061791249E-4</v>
      </c>
      <c r="G2575" t="s">
        <v>1920</v>
      </c>
      <c r="H2575" t="s">
        <v>205</v>
      </c>
      <c r="I2575">
        <v>62.085000000000001</v>
      </c>
      <c r="J2575" s="1">
        <v>-6.225663423538208E-2</v>
      </c>
      <c r="K2575" s="1">
        <v>2.6382781763480675E-2</v>
      </c>
      <c r="L2575" s="1">
        <v>5.380698912288822E-2</v>
      </c>
      <c r="M2575" s="1">
        <v>4.3115018611979465E-2</v>
      </c>
      <c r="N2575" s="1">
        <v>-4.3223768272655918E-5</v>
      </c>
    </row>
    <row r="2576" spans="1:14" x14ac:dyDescent="0.35">
      <c r="A2576">
        <v>7820120</v>
      </c>
      <c r="B2576" t="s">
        <v>61</v>
      </c>
      <c r="C2576" t="s">
        <v>96</v>
      </c>
      <c r="D2576" t="s">
        <v>1504</v>
      </c>
      <c r="E2576" t="s">
        <v>2834</v>
      </c>
      <c r="F2576" s="6">
        <v>2.3142791020597085E-4</v>
      </c>
      <c r="G2576" t="s">
        <v>701</v>
      </c>
      <c r="H2576" t="s">
        <v>741</v>
      </c>
      <c r="I2576">
        <v>89.924999999999997</v>
      </c>
      <c r="J2576" s="1">
        <v>-2.5023628026247025E-2</v>
      </c>
      <c r="K2576" s="1">
        <v>2.0180513769960658E-2</v>
      </c>
      <c r="L2576" s="1">
        <v>2.0157370978940058E-2</v>
      </c>
      <c r="M2576" s="1">
        <v>2.0828511918537376E-2</v>
      </c>
      <c r="N2576" s="1">
        <v>-5.7911659398859117E-6</v>
      </c>
    </row>
    <row r="2577" spans="1:14" x14ac:dyDescent="0.35">
      <c r="A2577">
        <v>7820120</v>
      </c>
      <c r="B2577" t="s">
        <v>61</v>
      </c>
      <c r="C2577" t="s">
        <v>96</v>
      </c>
      <c r="D2577" t="s">
        <v>1504</v>
      </c>
      <c r="E2577" t="s">
        <v>1726</v>
      </c>
      <c r="F2577" s="6">
        <v>4.628558204119417E-4</v>
      </c>
      <c r="G2577" t="s">
        <v>475</v>
      </c>
      <c r="H2577" t="s">
        <v>206</v>
      </c>
      <c r="I2577">
        <v>82.085000000000008</v>
      </c>
      <c r="J2577" s="1">
        <v>0.20234513282775879</v>
      </c>
      <c r="K2577" s="1">
        <v>3.1474195788012034E-2</v>
      </c>
      <c r="L2577" s="1">
        <v>4.6285582041194172E-2</v>
      </c>
      <c r="M2577" s="1">
        <v>3.800046285582042E-2</v>
      </c>
      <c r="N2577" s="1">
        <v>9.3656622461355611E-5</v>
      </c>
    </row>
    <row r="2578" spans="1:14" x14ac:dyDescent="0.35">
      <c r="A2578">
        <v>7820120</v>
      </c>
      <c r="B2578" t="s">
        <v>61</v>
      </c>
      <c r="C2578" t="s">
        <v>96</v>
      </c>
      <c r="D2578" t="s">
        <v>1504</v>
      </c>
      <c r="E2578" t="s">
        <v>2232</v>
      </c>
      <c r="F2578" s="6">
        <v>4.628558204119417E-4</v>
      </c>
      <c r="G2578" t="s">
        <v>709</v>
      </c>
      <c r="H2578" t="s">
        <v>1648</v>
      </c>
      <c r="I2578">
        <v>73.63</v>
      </c>
      <c r="J2578" s="1">
        <v>0.1055975928902626</v>
      </c>
      <c r="K2578" s="1">
        <v>1.8791946308724834E-2</v>
      </c>
      <c r="L2578" s="1">
        <v>4.360101828280491E-2</v>
      </c>
      <c r="M2578" s="1">
        <v>3.4112472551836234E-2</v>
      </c>
      <c r="N2578" s="1">
        <v>4.887646049074872E-5</v>
      </c>
    </row>
    <row r="2579" spans="1:14" x14ac:dyDescent="0.35">
      <c r="A2579">
        <v>7820120</v>
      </c>
      <c r="B2579" t="s">
        <v>61</v>
      </c>
      <c r="C2579" t="s">
        <v>96</v>
      </c>
      <c r="D2579" t="s">
        <v>1504</v>
      </c>
      <c r="E2579" t="s">
        <v>2233</v>
      </c>
      <c r="F2579" s="6">
        <v>1.388567461235825E-3</v>
      </c>
      <c r="G2579" t="s">
        <v>1742</v>
      </c>
      <c r="H2579" t="s">
        <v>640</v>
      </c>
      <c r="I2579">
        <v>70.72999999999999</v>
      </c>
      <c r="J2579" s="1">
        <v>-8.3112530410289764E-3</v>
      </c>
      <c r="K2579" s="1">
        <v>7.2899791714880813E-2</v>
      </c>
      <c r="L2579" s="1">
        <v>0.11469567229807913</v>
      </c>
      <c r="M2579" s="1">
        <v>9.8310580493068012E-2</v>
      </c>
      <c r="N2579" s="1">
        <v>-1.1540735534870136E-5</v>
      </c>
    </row>
    <row r="2580" spans="1:14" x14ac:dyDescent="0.35">
      <c r="A2580">
        <v>7820120</v>
      </c>
      <c r="B2580" t="s">
        <v>61</v>
      </c>
      <c r="C2580" t="s">
        <v>96</v>
      </c>
      <c r="D2580" t="s">
        <v>1504</v>
      </c>
      <c r="E2580" t="s">
        <v>2234</v>
      </c>
      <c r="F2580" s="6">
        <v>6.9428373061791249E-4</v>
      </c>
      <c r="G2580" t="s">
        <v>1045</v>
      </c>
      <c r="H2580" t="s">
        <v>365</v>
      </c>
      <c r="I2580">
        <v>81.665000000000006</v>
      </c>
      <c r="J2580" s="1">
        <v>-2.7386371046304703E-2</v>
      </c>
      <c r="K2580" s="1">
        <v>4.6239296459152965E-2</v>
      </c>
      <c r="L2580" s="1">
        <v>5.9361258967831516E-2</v>
      </c>
      <c r="M2580" s="1">
        <v>5.6722978672697655E-2</v>
      </c>
      <c r="N2580" s="1">
        <v>-1.9013911858114813E-5</v>
      </c>
    </row>
    <row r="2581" spans="1:14" x14ac:dyDescent="0.35">
      <c r="A2581">
        <v>7820120</v>
      </c>
      <c r="B2581" t="s">
        <v>61</v>
      </c>
      <c r="C2581" t="s">
        <v>96</v>
      </c>
      <c r="D2581" t="s">
        <v>1504</v>
      </c>
      <c r="E2581" t="s">
        <v>2235</v>
      </c>
      <c r="F2581" s="6">
        <v>1.1571395510298543E-3</v>
      </c>
      <c r="G2581" t="s">
        <v>700</v>
      </c>
      <c r="H2581" t="s">
        <v>884</v>
      </c>
      <c r="I2581">
        <v>73.66</v>
      </c>
      <c r="J2581" s="1">
        <v>-7.9654499888420105E-2</v>
      </c>
      <c r="K2581" s="1">
        <v>5.3922703077991213E-2</v>
      </c>
      <c r="L2581" s="1">
        <v>9.4422587364036109E-2</v>
      </c>
      <c r="M2581" s="1">
        <v>8.5281184910900268E-2</v>
      </c>
      <c r="N2581" s="1">
        <v>-9.2171372238394021E-5</v>
      </c>
    </row>
    <row r="2582" spans="1:14" x14ac:dyDescent="0.35">
      <c r="A2582">
        <v>7820120</v>
      </c>
      <c r="B2582" t="s">
        <v>61</v>
      </c>
      <c r="C2582" t="s">
        <v>96</v>
      </c>
      <c r="D2582" t="s">
        <v>1504</v>
      </c>
      <c r="E2582" t="s">
        <v>2236</v>
      </c>
      <c r="F2582" s="6">
        <v>1.8514232816477668E-3</v>
      </c>
      <c r="G2582" t="s">
        <v>633</v>
      </c>
      <c r="H2582" t="s">
        <v>1534</v>
      </c>
      <c r="I2582">
        <v>69.804999999999993</v>
      </c>
      <c r="J2582" s="1">
        <v>6.0452450066804886E-2</v>
      </c>
      <c r="K2582" s="1">
        <v>6.3133533904188854E-2</v>
      </c>
      <c r="L2582" s="1">
        <v>0.15940754454987272</v>
      </c>
      <c r="M2582" s="1">
        <v>0.12904420273084935</v>
      </c>
      <c r="N2582" s="1">
        <v>1.1192307348633166E-4</v>
      </c>
    </row>
    <row r="2583" spans="1:14" x14ac:dyDescent="0.35">
      <c r="A2583">
        <v>7820120</v>
      </c>
      <c r="B2583" t="s">
        <v>61</v>
      </c>
      <c r="C2583" t="s">
        <v>96</v>
      </c>
      <c r="D2583" t="s">
        <v>1504</v>
      </c>
      <c r="E2583" t="s">
        <v>2237</v>
      </c>
      <c r="F2583" s="6">
        <v>2.3142791020597085E-4</v>
      </c>
      <c r="G2583" t="s">
        <v>294</v>
      </c>
      <c r="H2583" t="s">
        <v>661</v>
      </c>
      <c r="I2583">
        <v>79.714999999999989</v>
      </c>
      <c r="J2583" s="1">
        <v>0.19635708630084991</v>
      </c>
      <c r="K2583" s="1">
        <v>1.2011108539689886E-2</v>
      </c>
      <c r="L2583" s="1">
        <v>2.2379078916917382E-2</v>
      </c>
      <c r="M2583" s="1">
        <v>1.8467947940698407E-2</v>
      </c>
      <c r="N2583" s="1">
        <v>4.5442510136739163E-5</v>
      </c>
    </row>
    <row r="2584" spans="1:14" x14ac:dyDescent="0.35">
      <c r="A2584">
        <v>7820120</v>
      </c>
      <c r="B2584" t="s">
        <v>61</v>
      </c>
      <c r="C2584" t="s">
        <v>96</v>
      </c>
      <c r="D2584" t="s">
        <v>1504</v>
      </c>
      <c r="E2584" t="s">
        <v>2238</v>
      </c>
      <c r="F2584" s="6">
        <v>1.6199953714417959E-3</v>
      </c>
      <c r="G2584" t="s">
        <v>866</v>
      </c>
      <c r="H2584" t="s">
        <v>1230</v>
      </c>
      <c r="I2584">
        <v>56.334999999999994</v>
      </c>
      <c r="J2584" s="1">
        <v>-9.9745675921440125E-2</v>
      </c>
      <c r="K2584" s="1">
        <v>7.2737792177736627E-2</v>
      </c>
      <c r="L2584" s="1">
        <v>0.11599166859523258</v>
      </c>
      <c r="M2584" s="1">
        <v>9.136774142123405E-2</v>
      </c>
      <c r="N2584" s="1">
        <v>-1.6158753331406639E-4</v>
      </c>
    </row>
    <row r="2585" spans="1:14" x14ac:dyDescent="0.35">
      <c r="A2585">
        <v>7820120</v>
      </c>
      <c r="B2585" t="s">
        <v>61</v>
      </c>
      <c r="C2585" t="s">
        <v>96</v>
      </c>
      <c r="D2585" t="s">
        <v>1504</v>
      </c>
      <c r="E2585" t="s">
        <v>2239</v>
      </c>
      <c r="F2585" s="6">
        <v>1.1571395510298543E-3</v>
      </c>
      <c r="G2585" t="s">
        <v>1318</v>
      </c>
      <c r="H2585" t="s">
        <v>698</v>
      </c>
      <c r="I2585">
        <v>65.265000000000001</v>
      </c>
      <c r="J2585" s="1">
        <v>-0.14032426476478577</v>
      </c>
      <c r="K2585" s="1">
        <v>5.947697292293451E-2</v>
      </c>
      <c r="L2585" s="1">
        <v>8.2388336033325626E-2</v>
      </c>
      <c r="M2585" s="1">
        <v>7.5561216213559157E-2</v>
      </c>
      <c r="N2585" s="1">
        <v>-1.6237475672851859E-4</v>
      </c>
    </row>
    <row r="2586" spans="1:14" x14ac:dyDescent="0.35">
      <c r="A2586">
        <v>7820120</v>
      </c>
      <c r="B2586" t="s">
        <v>61</v>
      </c>
      <c r="C2586" t="s">
        <v>96</v>
      </c>
      <c r="D2586" t="s">
        <v>1504</v>
      </c>
      <c r="E2586" t="s">
        <v>2835</v>
      </c>
      <c r="F2586" s="6">
        <v>1.388567461235825E-3</v>
      </c>
      <c r="G2586" t="s">
        <v>709</v>
      </c>
      <c r="H2586" t="s">
        <v>367</v>
      </c>
      <c r="I2586">
        <v>69.039999999999992</v>
      </c>
      <c r="J2586" s="1">
        <v>1.5266054542735219E-3</v>
      </c>
      <c r="K2586" s="1">
        <v>5.6375838926174496E-2</v>
      </c>
      <c r="L2586" s="1">
        <v>0.1142791020597084</v>
      </c>
      <c r="M2586" s="1">
        <v>9.581115482527193E-2</v>
      </c>
      <c r="N2586" s="1">
        <v>2.1197946599493476E-6</v>
      </c>
    </row>
    <row r="2587" spans="1:14" x14ac:dyDescent="0.35">
      <c r="A2587">
        <v>7820120</v>
      </c>
      <c r="B2587" t="s">
        <v>61</v>
      </c>
      <c r="C2587" t="s">
        <v>96</v>
      </c>
      <c r="D2587" t="s">
        <v>1504</v>
      </c>
      <c r="E2587" t="s">
        <v>2836</v>
      </c>
      <c r="F2587" s="6">
        <v>2.3142791020597085E-4</v>
      </c>
      <c r="G2587" t="s">
        <v>1677</v>
      </c>
      <c r="H2587" t="s">
        <v>278</v>
      </c>
      <c r="I2587">
        <v>61.204999999999998</v>
      </c>
      <c r="J2587" s="1">
        <v>-9.6136115491390228E-2</v>
      </c>
      <c r="K2587" s="1">
        <v>1.03216847951863E-2</v>
      </c>
      <c r="L2587" s="1">
        <v>1.6732237907891693E-2</v>
      </c>
      <c r="M2587" s="1">
        <v>1.41633882811709E-2</v>
      </c>
      <c r="N2587" s="1">
        <v>-2.2248580303492302E-5</v>
      </c>
    </row>
    <row r="2588" spans="1:14" x14ac:dyDescent="0.35">
      <c r="A2588">
        <v>7820120</v>
      </c>
      <c r="B2588" t="s">
        <v>61</v>
      </c>
      <c r="C2588" t="s">
        <v>96</v>
      </c>
      <c r="D2588" t="s">
        <v>1507</v>
      </c>
      <c r="E2588" t="s">
        <v>2240</v>
      </c>
      <c r="F2588" s="6">
        <v>1.6199953714417959E-3</v>
      </c>
      <c r="G2588" t="s">
        <v>1224</v>
      </c>
      <c r="H2588" t="s">
        <v>748</v>
      </c>
      <c r="I2588">
        <v>70.715000000000003</v>
      </c>
      <c r="J2588" s="1">
        <v>1.7540335655212402E-2</v>
      </c>
      <c r="K2588" s="1">
        <v>9.7685720897940281E-2</v>
      </c>
      <c r="L2588" s="1">
        <v>0.13769960657255265</v>
      </c>
      <c r="M2588" s="1">
        <v>0.11469567724191268</v>
      </c>
      <c r="N2588" s="1">
        <v>2.8415262574979593E-5</v>
      </c>
    </row>
    <row r="2589" spans="1:14" x14ac:dyDescent="0.35">
      <c r="A2589">
        <v>7820120</v>
      </c>
      <c r="B2589" t="s">
        <v>61</v>
      </c>
      <c r="C2589" t="s">
        <v>96</v>
      </c>
      <c r="D2589" t="s">
        <v>2241</v>
      </c>
      <c r="E2589" t="s">
        <v>2242</v>
      </c>
      <c r="F2589" s="6">
        <v>1.388567461235825E-3</v>
      </c>
      <c r="G2589" t="s">
        <v>271</v>
      </c>
      <c r="H2589" t="s">
        <v>237</v>
      </c>
      <c r="I2589">
        <v>67.72999999999999</v>
      </c>
      <c r="J2589" s="1">
        <v>6.8628057837486267E-2</v>
      </c>
      <c r="K2589" s="1">
        <v>8.2064336959037254E-2</v>
      </c>
      <c r="L2589" s="1">
        <v>0.12441564452672992</v>
      </c>
      <c r="M2589" s="1">
        <v>9.4006012888093751E-2</v>
      </c>
      <c r="N2589" s="1">
        <v>9.5294688040943663E-5</v>
      </c>
    </row>
    <row r="2590" spans="1:14" x14ac:dyDescent="0.35">
      <c r="A2590">
        <v>7820120</v>
      </c>
      <c r="B2590" t="s">
        <v>61</v>
      </c>
      <c r="C2590" t="s">
        <v>96</v>
      </c>
      <c r="D2590" t="s">
        <v>1509</v>
      </c>
      <c r="E2590" t="s">
        <v>2837</v>
      </c>
      <c r="F2590" s="6">
        <v>2.3142791020597085E-4</v>
      </c>
      <c r="G2590" t="s">
        <v>881</v>
      </c>
      <c r="H2590" t="s">
        <v>139</v>
      </c>
      <c r="I2590">
        <v>50.584615384615397</v>
      </c>
      <c r="J2590" s="1">
        <v>0</v>
      </c>
      <c r="K2590" s="1">
        <v>1.2497107151122426E-2</v>
      </c>
      <c r="L2590" s="1" t="s">
        <v>140</v>
      </c>
      <c r="M2590" s="1">
        <v>1.1710251903291159E-2</v>
      </c>
      <c r="N2590" s="1">
        <v>0</v>
      </c>
    </row>
    <row r="2591" spans="1:14" x14ac:dyDescent="0.35">
      <c r="A2591">
        <v>7820120</v>
      </c>
      <c r="B2591" t="s">
        <v>61</v>
      </c>
      <c r="C2591" t="s">
        <v>96</v>
      </c>
      <c r="D2591" t="s">
        <v>1733</v>
      </c>
      <c r="E2591" t="s">
        <v>2838</v>
      </c>
      <c r="F2591" s="6">
        <v>2.3142791020597085E-4</v>
      </c>
      <c r="G2591" t="s">
        <v>85</v>
      </c>
      <c r="H2591" t="s">
        <v>85</v>
      </c>
      <c r="I2591" t="s">
        <v>140</v>
      </c>
      <c r="J2591" s="1">
        <v>0</v>
      </c>
      <c r="K2591" s="1" t="s">
        <v>140</v>
      </c>
      <c r="L2591" s="1" t="s">
        <v>140</v>
      </c>
      <c r="M2591" s="1">
        <v>0</v>
      </c>
      <c r="N2591" s="1">
        <v>0</v>
      </c>
    </row>
    <row r="2592" spans="1:14" x14ac:dyDescent="0.35">
      <c r="A2592">
        <v>7820120</v>
      </c>
      <c r="B2592" t="s">
        <v>61</v>
      </c>
      <c r="C2592" t="s">
        <v>96</v>
      </c>
      <c r="D2592" t="s">
        <v>1733</v>
      </c>
      <c r="E2592" t="s">
        <v>1128</v>
      </c>
      <c r="F2592" s="6">
        <v>4.628558204119417E-4</v>
      </c>
      <c r="G2592" t="s">
        <v>300</v>
      </c>
      <c r="H2592" t="s">
        <v>206</v>
      </c>
      <c r="I2592">
        <v>71.66</v>
      </c>
      <c r="J2592" s="1">
        <v>2.0492151379585266E-2</v>
      </c>
      <c r="K2592" s="1">
        <v>3.0455912983105762E-2</v>
      </c>
      <c r="L2592" s="1">
        <v>4.6285582041194172E-2</v>
      </c>
      <c r="M2592" s="1">
        <v>2.5919925943068734E-2</v>
      </c>
      <c r="N2592" s="1">
        <v>9.4849115388036409E-6</v>
      </c>
    </row>
    <row r="2593" spans="1:14" x14ac:dyDescent="0.35">
      <c r="A2593">
        <v>7820120</v>
      </c>
      <c r="B2593" t="s">
        <v>61</v>
      </c>
      <c r="C2593" t="s">
        <v>96</v>
      </c>
      <c r="D2593" t="s">
        <v>1733</v>
      </c>
      <c r="E2593" t="s">
        <v>2839</v>
      </c>
      <c r="F2593" s="6">
        <v>9.2571164082388339E-4</v>
      </c>
      <c r="G2593" t="s">
        <v>733</v>
      </c>
      <c r="H2593" t="s">
        <v>676</v>
      </c>
      <c r="I2593">
        <v>79.344999999999999</v>
      </c>
      <c r="J2593" s="1">
        <v>2.7721377089619637E-2</v>
      </c>
      <c r="K2593" s="1">
        <v>6.0726683638046744E-2</v>
      </c>
      <c r="L2593" s="1">
        <v>7.359407544549873E-2</v>
      </c>
      <c r="M2593" s="1">
        <v>7.3408935942381681E-2</v>
      </c>
      <c r="N2593" s="1">
        <v>2.5662001471529403E-5</v>
      </c>
    </row>
    <row r="2594" spans="1:14" x14ac:dyDescent="0.35">
      <c r="A2594">
        <v>7820120</v>
      </c>
      <c r="B2594" t="s">
        <v>61</v>
      </c>
      <c r="C2594" t="s">
        <v>96</v>
      </c>
      <c r="D2594" t="s">
        <v>1733</v>
      </c>
      <c r="E2594" t="s">
        <v>2840</v>
      </c>
      <c r="F2594" s="6">
        <v>9.2571164082388339E-4</v>
      </c>
      <c r="G2594" t="s">
        <v>371</v>
      </c>
      <c r="H2594" t="s">
        <v>1711</v>
      </c>
      <c r="I2594">
        <v>67.180000000000007</v>
      </c>
      <c r="J2594" s="1">
        <v>-9.5536656677722931E-2</v>
      </c>
      <c r="K2594" s="1">
        <v>6.0541541309881979E-2</v>
      </c>
      <c r="L2594" s="1">
        <v>6.9150659569544096E-2</v>
      </c>
      <c r="M2594" s="1">
        <v>6.2207819438317234E-2</v>
      </c>
      <c r="N2594" s="1">
        <v>-8.8439395211962912E-5</v>
      </c>
    </row>
    <row r="2595" spans="1:14" x14ac:dyDescent="0.35">
      <c r="A2595">
        <v>7820120</v>
      </c>
      <c r="B2595" t="s">
        <v>61</v>
      </c>
      <c r="C2595" t="s">
        <v>96</v>
      </c>
      <c r="D2595" t="s">
        <v>2497</v>
      </c>
      <c r="E2595" t="s">
        <v>2841</v>
      </c>
      <c r="F2595" s="6">
        <v>6.9428373061791249E-4</v>
      </c>
      <c r="G2595" t="s">
        <v>1197</v>
      </c>
      <c r="H2595" t="s">
        <v>185</v>
      </c>
      <c r="I2595">
        <v>70.434999999999988</v>
      </c>
      <c r="J2595" s="1">
        <v>9.1336369514465332E-2</v>
      </c>
      <c r="K2595" s="1">
        <v>2.9784772043508444E-2</v>
      </c>
      <c r="L2595" s="1">
        <v>6.4984957185836606E-2</v>
      </c>
      <c r="M2595" s="1">
        <v>4.8947003008562834E-2</v>
      </c>
      <c r="N2595" s="1">
        <v>6.3413355367599169E-5</v>
      </c>
    </row>
    <row r="2596" spans="1:14" x14ac:dyDescent="0.35">
      <c r="A2596">
        <v>7820120</v>
      </c>
      <c r="B2596" t="s">
        <v>61</v>
      </c>
      <c r="C2596" t="s">
        <v>96</v>
      </c>
      <c r="D2596" t="s">
        <v>1735</v>
      </c>
      <c r="E2596" t="s">
        <v>1808</v>
      </c>
      <c r="F2596" s="6">
        <v>2.5457070122656793E-3</v>
      </c>
      <c r="G2596" t="s">
        <v>1756</v>
      </c>
      <c r="H2596" t="s">
        <v>328</v>
      </c>
      <c r="I2596">
        <v>79.22</v>
      </c>
      <c r="J2596" s="1">
        <v>0</v>
      </c>
      <c r="K2596" s="1">
        <v>0.12677620921083083</v>
      </c>
      <c r="L2596" s="1">
        <v>0.24031474195788013</v>
      </c>
      <c r="M2596" s="1">
        <v>0.18787318527408839</v>
      </c>
      <c r="N2596" s="1">
        <v>0</v>
      </c>
    </row>
    <row r="2597" spans="1:14" x14ac:dyDescent="0.35">
      <c r="A2597">
        <v>7820120</v>
      </c>
      <c r="B2597" t="s">
        <v>61</v>
      </c>
      <c r="C2597" t="s">
        <v>96</v>
      </c>
      <c r="D2597" t="s">
        <v>1735</v>
      </c>
      <c r="E2597" t="s">
        <v>1809</v>
      </c>
      <c r="F2597" s="6">
        <v>1.388567461235825E-3</v>
      </c>
      <c r="G2597" t="s">
        <v>331</v>
      </c>
      <c r="H2597" t="s">
        <v>488</v>
      </c>
      <c r="I2597">
        <v>73.81</v>
      </c>
      <c r="J2597" s="1">
        <v>4.7274980694055557E-2</v>
      </c>
      <c r="K2597" s="1">
        <v>5.623698218005091E-2</v>
      </c>
      <c r="L2597" s="1">
        <v>0.1238602175422356</v>
      </c>
      <c r="M2597" s="1">
        <v>0.10247627863920387</v>
      </c>
      <c r="N2597" s="1">
        <v>6.5644499922317366E-5</v>
      </c>
    </row>
    <row r="2598" spans="1:14" x14ac:dyDescent="0.35">
      <c r="A2598">
        <v>7820120</v>
      </c>
      <c r="B2598" t="s">
        <v>61</v>
      </c>
      <c r="C2598" t="s">
        <v>96</v>
      </c>
      <c r="D2598" t="s">
        <v>1735</v>
      </c>
      <c r="E2598" t="s">
        <v>1810</v>
      </c>
      <c r="F2598" s="6">
        <v>9.2571164082388339E-4</v>
      </c>
      <c r="G2598" t="s">
        <v>637</v>
      </c>
      <c r="H2598" t="s">
        <v>356</v>
      </c>
      <c r="I2598">
        <v>72.069999999999993</v>
      </c>
      <c r="J2598" s="1">
        <v>0</v>
      </c>
      <c r="K2598" s="1">
        <v>4.7026151353853275E-2</v>
      </c>
      <c r="L2598" s="1">
        <v>6.8317519092802592E-2</v>
      </c>
      <c r="M2598" s="1">
        <v>6.7669519531702013E-2</v>
      </c>
      <c r="N2598" s="1">
        <v>0</v>
      </c>
    </row>
    <row r="2599" spans="1:14" x14ac:dyDescent="0.35">
      <c r="A2599">
        <v>7820120</v>
      </c>
      <c r="B2599" t="s">
        <v>61</v>
      </c>
      <c r="C2599" t="s">
        <v>96</v>
      </c>
      <c r="D2599" t="s">
        <v>1737</v>
      </c>
      <c r="E2599" t="s">
        <v>1738</v>
      </c>
      <c r="F2599" s="6">
        <v>2.0828511918537375E-3</v>
      </c>
      <c r="G2599" t="s">
        <v>163</v>
      </c>
      <c r="H2599" t="s">
        <v>1294</v>
      </c>
      <c r="I2599">
        <v>54.94</v>
      </c>
      <c r="J2599" s="1">
        <v>-6.0438536107540131E-2</v>
      </c>
      <c r="K2599" s="1">
        <v>5.5612126822494792E-2</v>
      </c>
      <c r="L2599" s="1">
        <v>0.13725989354316132</v>
      </c>
      <c r="M2599" s="1">
        <v>0.1143485304327702</v>
      </c>
      <c r="N2599" s="1">
        <v>-1.2588447696548511E-4</v>
      </c>
    </row>
    <row r="2600" spans="1:14" x14ac:dyDescent="0.35">
      <c r="A2600">
        <v>7820120</v>
      </c>
      <c r="B2600" t="s">
        <v>61</v>
      </c>
      <c r="C2600" t="s">
        <v>96</v>
      </c>
      <c r="D2600" t="s">
        <v>2842</v>
      </c>
      <c r="E2600" t="s">
        <v>2843</v>
      </c>
      <c r="F2600" s="6">
        <v>4.628558204119417E-4</v>
      </c>
      <c r="G2600" t="s">
        <v>330</v>
      </c>
      <c r="H2600" t="s">
        <v>206</v>
      </c>
      <c r="I2600">
        <v>80.790000000000006</v>
      </c>
      <c r="J2600" s="1">
        <v>0.22958897054195404</v>
      </c>
      <c r="K2600" s="1">
        <v>2.2541078454061562E-2</v>
      </c>
      <c r="L2600" s="1">
        <v>4.6285582041194172E-2</v>
      </c>
      <c r="M2600" s="1">
        <v>3.7398750289284896E-2</v>
      </c>
      <c r="N2600" s="1">
        <v>1.0626659131772925E-4</v>
      </c>
    </row>
    <row r="2601" spans="1:14" x14ac:dyDescent="0.35">
      <c r="A2601">
        <v>7820120</v>
      </c>
      <c r="B2601" t="s">
        <v>61</v>
      </c>
      <c r="C2601" t="s">
        <v>96</v>
      </c>
      <c r="D2601" t="s">
        <v>1740</v>
      </c>
      <c r="E2601" t="s">
        <v>2243</v>
      </c>
      <c r="F2601" s="6">
        <v>4.628558204119417E-4</v>
      </c>
      <c r="G2601" t="s">
        <v>463</v>
      </c>
      <c r="H2601" t="s">
        <v>1010</v>
      </c>
      <c r="I2601">
        <v>75.85499999999999</v>
      </c>
      <c r="J2601" s="1">
        <v>-1.1556214652955532E-2</v>
      </c>
      <c r="K2601" s="1">
        <v>2.6336496181439482E-2</v>
      </c>
      <c r="L2601" s="1">
        <v>3.6611895394584586E-2</v>
      </c>
      <c r="M2601" s="1">
        <v>3.513075747552831E-2</v>
      </c>
      <c r="N2601" s="1">
        <v>-5.3488612140502348E-6</v>
      </c>
    </row>
    <row r="2602" spans="1:14" x14ac:dyDescent="0.35">
      <c r="A2602">
        <v>7820120</v>
      </c>
      <c r="B2602" t="s">
        <v>61</v>
      </c>
      <c r="C2602" t="s">
        <v>96</v>
      </c>
      <c r="D2602" t="s">
        <v>1740</v>
      </c>
      <c r="E2602" t="s">
        <v>2844</v>
      </c>
      <c r="F2602" s="6">
        <v>6.9428373061791249E-4</v>
      </c>
      <c r="G2602" t="s">
        <v>198</v>
      </c>
      <c r="H2602" t="s">
        <v>85</v>
      </c>
      <c r="I2602">
        <v>53.676923076923082</v>
      </c>
      <c r="J2602" s="1">
        <v>0</v>
      </c>
      <c r="K2602" s="1">
        <v>3.6102753992131448E-2</v>
      </c>
      <c r="L2602" s="1" t="s">
        <v>140</v>
      </c>
      <c r="M2602" s="1">
        <v>3.7283036863878349E-2</v>
      </c>
      <c r="N2602" s="1">
        <v>0</v>
      </c>
    </row>
    <row r="2603" spans="1:14" x14ac:dyDescent="0.35">
      <c r="A2603">
        <v>7820120</v>
      </c>
      <c r="B2603" t="s">
        <v>61</v>
      </c>
      <c r="C2603" t="s">
        <v>96</v>
      </c>
      <c r="D2603" t="s">
        <v>2501</v>
      </c>
      <c r="E2603" t="s">
        <v>2845</v>
      </c>
      <c r="F2603" s="6">
        <v>6.9428373061791249E-4</v>
      </c>
      <c r="G2603" t="s">
        <v>504</v>
      </c>
      <c r="H2603" t="s">
        <v>2140</v>
      </c>
      <c r="I2603">
        <v>68.78</v>
      </c>
      <c r="J2603" s="1">
        <v>-0.16098675131797791</v>
      </c>
      <c r="K2603" s="1">
        <v>3.9921314510529965E-2</v>
      </c>
      <c r="L2603" s="1">
        <v>4.3670446655866696E-2</v>
      </c>
      <c r="M2603" s="1">
        <v>4.7766722785298178E-2</v>
      </c>
      <c r="N2603" s="1">
        <v>-1.1177048228510384E-4</v>
      </c>
    </row>
    <row r="2604" spans="1:14" x14ac:dyDescent="0.35">
      <c r="A2604">
        <v>7820120</v>
      </c>
      <c r="B2604" t="s">
        <v>61</v>
      </c>
      <c r="C2604" t="s">
        <v>96</v>
      </c>
      <c r="D2604" t="s">
        <v>2244</v>
      </c>
      <c r="E2604" t="s">
        <v>2245</v>
      </c>
      <c r="F2604" s="6">
        <v>1.388567461235825E-3</v>
      </c>
      <c r="G2604" t="s">
        <v>217</v>
      </c>
      <c r="H2604" t="s">
        <v>603</v>
      </c>
      <c r="I2604">
        <v>72.83</v>
      </c>
      <c r="J2604" s="1">
        <v>-4.1302639991044998E-2</v>
      </c>
      <c r="K2604" s="1">
        <v>7.1094654015274247E-2</v>
      </c>
      <c r="L2604" s="1">
        <v>0.10525341356167553</v>
      </c>
      <c r="M2604" s="1">
        <v>0.10108771541553965</v>
      </c>
      <c r="N2604" s="1">
        <v>-5.7351501954702609E-5</v>
      </c>
    </row>
    <row r="2605" spans="1:14" x14ac:dyDescent="0.35">
      <c r="A2605">
        <v>7820120</v>
      </c>
      <c r="B2605" t="s">
        <v>61</v>
      </c>
      <c r="C2605" t="s">
        <v>96</v>
      </c>
      <c r="D2605" t="s">
        <v>1744</v>
      </c>
      <c r="E2605" t="s">
        <v>2846</v>
      </c>
      <c r="F2605" s="6">
        <v>2.3142791020597085E-4</v>
      </c>
      <c r="G2605" t="s">
        <v>1298</v>
      </c>
      <c r="H2605" t="s">
        <v>227</v>
      </c>
      <c r="I2605">
        <v>85.11999999999999</v>
      </c>
      <c r="J2605" s="1">
        <v>0.16083116829395294</v>
      </c>
      <c r="K2605" s="1">
        <v>1.6292524878500348E-2</v>
      </c>
      <c r="L2605" s="1">
        <v>2.1291367738949317E-2</v>
      </c>
      <c r="M2605" s="1">
        <v>1.9694514805397152E-2</v>
      </c>
      <c r="N2605" s="1">
        <v>3.7220821174254327E-5</v>
      </c>
    </row>
    <row r="2606" spans="1:14" x14ac:dyDescent="0.35">
      <c r="A2606">
        <v>7820120</v>
      </c>
      <c r="B2606" t="s">
        <v>61</v>
      </c>
      <c r="C2606" t="s">
        <v>96</v>
      </c>
      <c r="D2606" t="s">
        <v>1744</v>
      </c>
      <c r="E2606" t="s">
        <v>2847</v>
      </c>
      <c r="F2606" s="6">
        <v>2.3142791020597085E-4</v>
      </c>
      <c r="G2606" t="s">
        <v>751</v>
      </c>
      <c r="H2606" t="s">
        <v>206</v>
      </c>
      <c r="I2606">
        <v>88.259999999999991</v>
      </c>
      <c r="J2606" s="1">
        <v>0</v>
      </c>
      <c r="K2606" s="1">
        <v>1.6107382550335569E-2</v>
      </c>
      <c r="L2606" s="1">
        <v>2.3142791020597086E-2</v>
      </c>
      <c r="M2606" s="1">
        <v>1.9370515377977827E-2</v>
      </c>
      <c r="N2606" s="1">
        <v>0</v>
      </c>
    </row>
    <row r="2607" spans="1:14" x14ac:dyDescent="0.35">
      <c r="A2607">
        <v>7820120</v>
      </c>
      <c r="B2607" t="s">
        <v>61</v>
      </c>
      <c r="C2607" t="s">
        <v>96</v>
      </c>
      <c r="D2607" t="s">
        <v>1744</v>
      </c>
      <c r="E2607" t="s">
        <v>1745</v>
      </c>
      <c r="F2607" s="6">
        <v>2.3142791020597085E-4</v>
      </c>
      <c r="G2607" t="s">
        <v>917</v>
      </c>
      <c r="H2607" t="s">
        <v>554</v>
      </c>
      <c r="I2607">
        <v>74.86</v>
      </c>
      <c r="J2607" s="1">
        <v>-0.12982258200645447</v>
      </c>
      <c r="K2607" s="1">
        <v>1.3700532284193476E-2</v>
      </c>
      <c r="L2607" s="1">
        <v>1.66628095348299E-2</v>
      </c>
      <c r="M2607" s="1">
        <v>1.7333950474427217E-2</v>
      </c>
      <c r="N2607" s="1">
        <v>-3.0044568851297032E-5</v>
      </c>
    </row>
    <row r="2608" spans="1:14" x14ac:dyDescent="0.35">
      <c r="A2608">
        <v>7820120</v>
      </c>
      <c r="B2608" t="s">
        <v>61</v>
      </c>
      <c r="C2608" t="s">
        <v>96</v>
      </c>
      <c r="D2608" t="s">
        <v>267</v>
      </c>
      <c r="E2608" t="s">
        <v>268</v>
      </c>
      <c r="F2608" s="6">
        <v>1.388567461235825E-3</v>
      </c>
      <c r="G2608" t="s">
        <v>176</v>
      </c>
      <c r="H2608" t="s">
        <v>269</v>
      </c>
      <c r="I2608">
        <v>84.33</v>
      </c>
      <c r="J2608" s="1">
        <v>0.11584586650133133</v>
      </c>
      <c r="K2608" s="1">
        <v>8.8035177042351295E-2</v>
      </c>
      <c r="L2608" s="1">
        <v>0.13358018977088637</v>
      </c>
      <c r="M2608" s="1">
        <v>0.11705624121975164</v>
      </c>
      <c r="N2608" s="1">
        <v>1.6085980074241794E-4</v>
      </c>
    </row>
    <row r="2609" spans="1:14" x14ac:dyDescent="0.35">
      <c r="A2609">
        <v>7820120</v>
      </c>
      <c r="B2609" t="s">
        <v>61</v>
      </c>
      <c r="C2609" t="s">
        <v>96</v>
      </c>
      <c r="D2609" t="s">
        <v>267</v>
      </c>
      <c r="E2609" t="s">
        <v>270</v>
      </c>
      <c r="F2609" s="6">
        <v>9.2571164082388339E-4</v>
      </c>
      <c r="G2609" t="s">
        <v>271</v>
      </c>
      <c r="H2609" t="s">
        <v>139</v>
      </c>
      <c r="I2609">
        <v>75.369230769230796</v>
      </c>
      <c r="J2609" s="1">
        <v>0</v>
      </c>
      <c r="K2609" s="1">
        <v>5.470955797269151E-2</v>
      </c>
      <c r="L2609" s="1" t="s">
        <v>140</v>
      </c>
      <c r="M2609" s="1">
        <v>6.9798659130644675E-2</v>
      </c>
      <c r="N2609" s="1">
        <v>0</v>
      </c>
    </row>
    <row r="2610" spans="1:14" x14ac:dyDescent="0.35">
      <c r="A2610">
        <v>7820120</v>
      </c>
      <c r="B2610" t="s">
        <v>61</v>
      </c>
      <c r="C2610" t="s">
        <v>96</v>
      </c>
      <c r="D2610" t="s">
        <v>853</v>
      </c>
      <c r="E2610" t="s">
        <v>744</v>
      </c>
      <c r="F2610" s="6">
        <v>6.9428373061791249E-4</v>
      </c>
      <c r="G2610" t="s">
        <v>854</v>
      </c>
      <c r="H2610" t="s">
        <v>364</v>
      </c>
      <c r="I2610">
        <v>58.599999999999994</v>
      </c>
      <c r="J2610" s="1">
        <v>-4.9249075353145599E-2</v>
      </c>
      <c r="K2610" s="1">
        <v>1.888451747280722E-2</v>
      </c>
      <c r="L2610" s="1">
        <v>5.5542698449432999E-2</v>
      </c>
      <c r="M2610" s="1">
        <v>4.0685025554816776E-2</v>
      </c>
      <c r="N2610" s="1">
        <v>-3.4192831765664611E-5</v>
      </c>
    </row>
    <row r="2611" spans="1:14" x14ac:dyDescent="0.35">
      <c r="A2611">
        <v>7820120</v>
      </c>
      <c r="B2611" t="s">
        <v>61</v>
      </c>
      <c r="C2611" t="s">
        <v>96</v>
      </c>
      <c r="D2611" t="s">
        <v>853</v>
      </c>
      <c r="E2611" t="s">
        <v>855</v>
      </c>
      <c r="F2611" s="6">
        <v>6.9428373061791249E-4</v>
      </c>
      <c r="G2611" t="s">
        <v>856</v>
      </c>
      <c r="H2611" t="s">
        <v>857</v>
      </c>
      <c r="I2611">
        <v>87.484999999999999</v>
      </c>
      <c r="J2611" s="1">
        <v>-8.7196685373783112E-2</v>
      </c>
      <c r="K2611" s="1">
        <v>6.3457532978477199E-2</v>
      </c>
      <c r="L2611" s="1">
        <v>5.2696135153899565E-2</v>
      </c>
      <c r="M2611" s="1">
        <v>6.0749826429067344E-2</v>
      </c>
      <c r="N2611" s="1">
        <v>-6.0539240018826501E-5</v>
      </c>
    </row>
    <row r="2612" spans="1:14" x14ac:dyDescent="0.35">
      <c r="A2612">
        <v>7820120</v>
      </c>
      <c r="B2612" t="s">
        <v>61</v>
      </c>
      <c r="C2612" t="s">
        <v>96</v>
      </c>
      <c r="D2612" t="s">
        <v>853</v>
      </c>
      <c r="E2612" t="s">
        <v>858</v>
      </c>
      <c r="F2612" s="6">
        <v>6.9428373061791249E-4</v>
      </c>
      <c r="G2612" t="s">
        <v>690</v>
      </c>
      <c r="H2612" t="s">
        <v>724</v>
      </c>
      <c r="I2612">
        <v>70.205000000000013</v>
      </c>
      <c r="J2612" s="1">
        <v>4.369455948472023E-2</v>
      </c>
      <c r="K2612" s="1">
        <v>2.9854200416570238E-2</v>
      </c>
      <c r="L2612" s="1">
        <v>5.7903263133533903E-2</v>
      </c>
      <c r="M2612" s="1">
        <v>4.8808148381225047E-2</v>
      </c>
      <c r="N2612" s="1">
        <v>3.0336421766757853E-5</v>
      </c>
    </row>
    <row r="2613" spans="1:14" x14ac:dyDescent="0.35">
      <c r="A2613">
        <v>7820120</v>
      </c>
      <c r="B2613" t="s">
        <v>61</v>
      </c>
      <c r="C2613" t="s">
        <v>96</v>
      </c>
      <c r="D2613" t="s">
        <v>1746</v>
      </c>
      <c r="E2613" t="s">
        <v>2848</v>
      </c>
      <c r="F2613" s="6">
        <v>9.2571164082388339E-4</v>
      </c>
      <c r="G2613" t="s">
        <v>300</v>
      </c>
      <c r="H2613" t="s">
        <v>1636</v>
      </c>
      <c r="I2613">
        <v>69.069999999999993</v>
      </c>
      <c r="J2613" s="1">
        <v>-0.11716195940971375</v>
      </c>
      <c r="K2613" s="1">
        <v>6.0911825966211523E-2</v>
      </c>
      <c r="L2613" s="1">
        <v>6.720666512381393E-2</v>
      </c>
      <c r="M2613" s="1">
        <v>6.3874103216847958E-2</v>
      </c>
      <c r="N2613" s="1">
        <v>-1.0845818968730734E-4</v>
      </c>
    </row>
    <row r="2614" spans="1:14" x14ac:dyDescent="0.35">
      <c r="A2614">
        <v>7820120</v>
      </c>
      <c r="B2614" t="s">
        <v>61</v>
      </c>
      <c r="C2614" t="s">
        <v>96</v>
      </c>
      <c r="D2614" t="s">
        <v>1746</v>
      </c>
      <c r="E2614" t="s">
        <v>2849</v>
      </c>
      <c r="F2614" s="6">
        <v>6.9428373061791249E-4</v>
      </c>
      <c r="G2614" t="s">
        <v>188</v>
      </c>
      <c r="H2614" t="s">
        <v>242</v>
      </c>
      <c r="I2614">
        <v>85.57</v>
      </c>
      <c r="J2614" s="1">
        <v>0.15722706913948059</v>
      </c>
      <c r="K2614" s="1">
        <v>5.1793566304096268E-2</v>
      </c>
      <c r="L2614" s="1">
        <v>6.5748669289516309E-2</v>
      </c>
      <c r="M2614" s="1">
        <v>5.9361258967831516E-2</v>
      </c>
      <c r="N2614" s="1">
        <v>1.0916019611627905E-4</v>
      </c>
    </row>
    <row r="2615" spans="1:14" x14ac:dyDescent="0.35">
      <c r="A2615">
        <v>7820120</v>
      </c>
      <c r="B2615" t="s">
        <v>61</v>
      </c>
      <c r="C2615" t="s">
        <v>96</v>
      </c>
      <c r="D2615" t="s">
        <v>1746</v>
      </c>
      <c r="E2615" t="s">
        <v>2246</v>
      </c>
      <c r="F2615" s="6">
        <v>6.9428373061791249E-4</v>
      </c>
      <c r="G2615" t="s">
        <v>1209</v>
      </c>
      <c r="H2615" t="s">
        <v>417</v>
      </c>
      <c r="I2615">
        <v>72.634999999999991</v>
      </c>
      <c r="J2615" s="1">
        <v>0.11189445108175278</v>
      </c>
      <c r="K2615" s="1">
        <v>3.9435315899097427E-2</v>
      </c>
      <c r="L2615" s="1">
        <v>6.2554964128673909E-2</v>
      </c>
      <c r="M2615" s="1">
        <v>5.0404997783467548E-2</v>
      </c>
      <c r="N2615" s="1">
        <v>7.7686496932482835E-5</v>
      </c>
    </row>
    <row r="2616" spans="1:14" x14ac:dyDescent="0.35">
      <c r="A2616">
        <v>7820120</v>
      </c>
      <c r="B2616" t="s">
        <v>61</v>
      </c>
      <c r="C2616" t="s">
        <v>96</v>
      </c>
      <c r="D2616" t="s">
        <v>1746</v>
      </c>
      <c r="E2616" t="s">
        <v>2850</v>
      </c>
      <c r="F2616" s="6">
        <v>2.3142791020597085E-4</v>
      </c>
      <c r="G2616" t="s">
        <v>2077</v>
      </c>
      <c r="H2616" t="s">
        <v>450</v>
      </c>
      <c r="I2616">
        <v>73.064999999999998</v>
      </c>
      <c r="J2616" s="1">
        <v>-3.271888941526413E-2</v>
      </c>
      <c r="K2616" s="1">
        <v>1.4325387641749595E-2</v>
      </c>
      <c r="L2616" s="1">
        <v>1.816709095116871E-2</v>
      </c>
      <c r="M2616" s="1">
        <v>1.6917379882925503E-2</v>
      </c>
      <c r="N2616" s="1">
        <v>-7.5720642016348367E-6</v>
      </c>
    </row>
    <row r="2617" spans="1:14" x14ac:dyDescent="0.35">
      <c r="A2617">
        <v>7820120</v>
      </c>
      <c r="B2617" t="s">
        <v>61</v>
      </c>
      <c r="C2617" t="s">
        <v>96</v>
      </c>
      <c r="D2617" t="s">
        <v>2247</v>
      </c>
      <c r="E2617" t="s">
        <v>2851</v>
      </c>
      <c r="F2617" s="6">
        <v>2.3142791020597085E-4</v>
      </c>
      <c r="G2617" t="s">
        <v>356</v>
      </c>
      <c r="H2617" t="s">
        <v>667</v>
      </c>
      <c r="I2617">
        <v>72.889999999999986</v>
      </c>
      <c r="J2617" s="1">
        <v>0</v>
      </c>
      <c r="K2617" s="1">
        <v>1.7079379773200648E-2</v>
      </c>
      <c r="L2617" s="1">
        <v>2.2170793797732007E-2</v>
      </c>
      <c r="M2617" s="1">
        <v>1.3793103095144896E-2</v>
      </c>
      <c r="N2617" s="1">
        <v>0</v>
      </c>
    </row>
    <row r="2618" spans="1:14" x14ac:dyDescent="0.35">
      <c r="A2618">
        <v>7820120</v>
      </c>
      <c r="B2618" t="s">
        <v>61</v>
      </c>
      <c r="C2618" t="s">
        <v>96</v>
      </c>
      <c r="D2618" t="s">
        <v>2247</v>
      </c>
      <c r="E2618" t="s">
        <v>2248</v>
      </c>
      <c r="F2618" s="6">
        <v>4.628558204119417E-4</v>
      </c>
      <c r="G2618" t="s">
        <v>1328</v>
      </c>
      <c r="H2618" t="s">
        <v>191</v>
      </c>
      <c r="I2618">
        <v>74.784999999999997</v>
      </c>
      <c r="J2618" s="1">
        <v>-9.6455462276935577E-2</v>
      </c>
      <c r="K2618" s="1">
        <v>3.3557046979865772E-2</v>
      </c>
      <c r="L2618" s="1">
        <v>3.1659338116176813E-2</v>
      </c>
      <c r="M2618" s="1">
        <v>3.4621616779337103E-2</v>
      </c>
      <c r="N2618" s="1">
        <v>-4.4644972125404109E-5</v>
      </c>
    </row>
    <row r="2619" spans="1:14" x14ac:dyDescent="0.35">
      <c r="A2619">
        <v>7820120</v>
      </c>
      <c r="B2619" t="s">
        <v>61</v>
      </c>
      <c r="C2619" t="s">
        <v>96</v>
      </c>
      <c r="D2619" t="s">
        <v>2247</v>
      </c>
      <c r="E2619" t="s">
        <v>2249</v>
      </c>
      <c r="F2619" s="6">
        <v>4.628558204119417E-4</v>
      </c>
      <c r="G2619" t="s">
        <v>1073</v>
      </c>
      <c r="H2619" t="s">
        <v>206</v>
      </c>
      <c r="I2619">
        <v>91.564999999999998</v>
      </c>
      <c r="J2619" s="1">
        <v>0.21064230799674988</v>
      </c>
      <c r="K2619" s="1">
        <v>4.0685026614209675E-2</v>
      </c>
      <c r="L2619" s="1">
        <v>4.6285582041194172E-2</v>
      </c>
      <c r="M2619" s="1">
        <v>4.2397592443471924E-2</v>
      </c>
      <c r="N2619" s="1">
        <v>9.7497018281300578E-5</v>
      </c>
    </row>
    <row r="2620" spans="1:14" x14ac:dyDescent="0.35">
      <c r="A2620">
        <v>7820120</v>
      </c>
      <c r="B2620" t="s">
        <v>61</v>
      </c>
      <c r="C2620" t="s">
        <v>96</v>
      </c>
      <c r="D2620" t="s">
        <v>2250</v>
      </c>
      <c r="E2620" t="s">
        <v>2251</v>
      </c>
      <c r="F2620" s="6">
        <v>6.9428373061791249E-4</v>
      </c>
      <c r="G2620" t="s">
        <v>698</v>
      </c>
      <c r="H2620" t="s">
        <v>327</v>
      </c>
      <c r="I2620">
        <v>81.015000000000001</v>
      </c>
      <c r="J2620" s="1">
        <v>-1.0266747325658798E-2</v>
      </c>
      <c r="K2620" s="1">
        <v>4.9433001619995372E-2</v>
      </c>
      <c r="L2620" s="1">
        <v>5.6167553806989123E-2</v>
      </c>
      <c r="M2620" s="1">
        <v>5.623698218005091E-2</v>
      </c>
      <c r="N2620" s="1">
        <v>-7.1280356345698665E-6</v>
      </c>
    </row>
    <row r="2621" spans="1:14" x14ac:dyDescent="0.35">
      <c r="A2621">
        <v>7820120</v>
      </c>
      <c r="B2621" t="s">
        <v>61</v>
      </c>
      <c r="C2621" t="s">
        <v>96</v>
      </c>
      <c r="D2621" t="s">
        <v>1514</v>
      </c>
      <c r="E2621" t="s">
        <v>2852</v>
      </c>
      <c r="F2621" s="6">
        <v>2.3142791020597085E-4</v>
      </c>
      <c r="G2621" t="s">
        <v>978</v>
      </c>
      <c r="H2621" t="s">
        <v>701</v>
      </c>
      <c r="I2621">
        <v>61.765000000000008</v>
      </c>
      <c r="J2621" s="1">
        <v>5.0535574555397034E-2</v>
      </c>
      <c r="K2621" s="1">
        <v>1.1154825271927795E-2</v>
      </c>
      <c r="L2621" s="1">
        <v>2.0180513769960658E-2</v>
      </c>
      <c r="M2621" s="1">
        <v>1.4279102236273884E-2</v>
      </c>
      <c r="N2621" s="1">
        <v>1.169534241041357E-5</v>
      </c>
    </row>
    <row r="2622" spans="1:14" x14ac:dyDescent="0.35">
      <c r="A2622">
        <v>7820120</v>
      </c>
      <c r="B2622" t="s">
        <v>61</v>
      </c>
      <c r="C2622" t="s">
        <v>96</v>
      </c>
      <c r="D2622" t="s">
        <v>1514</v>
      </c>
      <c r="E2622" t="s">
        <v>623</v>
      </c>
      <c r="F2622" s="6">
        <v>6.9428373061791249E-4</v>
      </c>
      <c r="G2622" t="s">
        <v>507</v>
      </c>
      <c r="H2622" t="s">
        <v>188</v>
      </c>
      <c r="I2622">
        <v>63.16</v>
      </c>
      <c r="J2622" s="1">
        <v>-2.3391464725136757E-2</v>
      </c>
      <c r="K2622" s="1">
        <v>3.2700763712103682E-2</v>
      </c>
      <c r="L2622" s="1">
        <v>5.1793566304096268E-2</v>
      </c>
      <c r="M2622" s="1">
        <v>4.3809302342597375E-2</v>
      </c>
      <c r="N2622" s="1">
        <v>-1.6240313393985249E-5</v>
      </c>
    </row>
    <row r="2623" spans="1:14" x14ac:dyDescent="0.35">
      <c r="A2623">
        <v>7820120</v>
      </c>
      <c r="B2623" t="s">
        <v>61</v>
      </c>
      <c r="C2623" t="s">
        <v>96</v>
      </c>
      <c r="D2623" t="s">
        <v>1514</v>
      </c>
      <c r="E2623" t="s">
        <v>2252</v>
      </c>
      <c r="F2623" s="6">
        <v>1.6199953714417959E-3</v>
      </c>
      <c r="G2623" t="s">
        <v>614</v>
      </c>
      <c r="H2623" t="s">
        <v>282</v>
      </c>
      <c r="I2623">
        <v>46.2</v>
      </c>
      <c r="J2623" s="1">
        <v>-0.27325165271759033</v>
      </c>
      <c r="K2623" s="1">
        <v>5.7509835686183751E-2</v>
      </c>
      <c r="L2623" s="1">
        <v>8.7317750520712792E-2</v>
      </c>
      <c r="M2623" s="1">
        <v>7.5005784461796773E-2</v>
      </c>
      <c r="N2623" s="1">
        <v>-4.4266641264131736E-4</v>
      </c>
    </row>
    <row r="2624" spans="1:14" x14ac:dyDescent="0.35">
      <c r="A2624">
        <v>7820120</v>
      </c>
      <c r="B2624" t="s">
        <v>61</v>
      </c>
      <c r="C2624" t="s">
        <v>96</v>
      </c>
      <c r="D2624" t="s">
        <v>1514</v>
      </c>
      <c r="E2624" t="s">
        <v>2853</v>
      </c>
      <c r="F2624" s="6">
        <v>2.3142791020597085E-4</v>
      </c>
      <c r="G2624" t="s">
        <v>717</v>
      </c>
      <c r="H2624" t="s">
        <v>505</v>
      </c>
      <c r="I2624">
        <v>74.64500000000001</v>
      </c>
      <c r="J2624" s="1">
        <v>2.0978352054953575E-2</v>
      </c>
      <c r="K2624" s="1">
        <v>1.2566535524184217E-2</v>
      </c>
      <c r="L2624" s="1">
        <v>2.0388798889146031E-2</v>
      </c>
      <c r="M2624" s="1">
        <v>1.7264521748234458E-2</v>
      </c>
      <c r="N2624" s="1">
        <v>4.8549761756430401E-6</v>
      </c>
    </row>
    <row r="2625" spans="1:14" x14ac:dyDescent="0.35">
      <c r="A2625">
        <v>7820120</v>
      </c>
      <c r="B2625" t="s">
        <v>61</v>
      </c>
      <c r="C2625" t="s">
        <v>96</v>
      </c>
      <c r="D2625" t="s">
        <v>1514</v>
      </c>
      <c r="E2625" t="s">
        <v>2253</v>
      </c>
      <c r="F2625" s="6">
        <v>4.628558204119417E-4</v>
      </c>
      <c r="G2625" t="s">
        <v>266</v>
      </c>
      <c r="H2625" t="s">
        <v>304</v>
      </c>
      <c r="I2625">
        <v>70.899999999999991</v>
      </c>
      <c r="J2625" s="1">
        <v>7.6672166585922241E-2</v>
      </c>
      <c r="K2625" s="1">
        <v>2.5225642212450824E-2</v>
      </c>
      <c r="L2625" s="1">
        <v>4.1564452672992365E-2</v>
      </c>
      <c r="M2625" s="1">
        <v>3.2816478373468599E-2</v>
      </c>
      <c r="N2625" s="1">
        <v>3.5488158567888105E-5</v>
      </c>
    </row>
    <row r="2626" spans="1:14" x14ac:dyDescent="0.35">
      <c r="A2626">
        <v>7820120</v>
      </c>
      <c r="B2626" t="s">
        <v>61</v>
      </c>
      <c r="C2626" t="s">
        <v>96</v>
      </c>
      <c r="D2626" t="s">
        <v>1514</v>
      </c>
      <c r="E2626" t="s">
        <v>2854</v>
      </c>
      <c r="F2626" s="6">
        <v>6.9428373061791249E-4</v>
      </c>
      <c r="G2626" t="s">
        <v>170</v>
      </c>
      <c r="H2626" t="s">
        <v>1008</v>
      </c>
      <c r="I2626">
        <v>89.844999999999999</v>
      </c>
      <c r="J2626" s="1">
        <v>-2.1691000089049339E-2</v>
      </c>
      <c r="K2626" s="1">
        <v>6.4776672066651234E-2</v>
      </c>
      <c r="L2626" s="1">
        <v>5.7278407775977778E-2</v>
      </c>
      <c r="M2626" s="1">
        <v>6.241610844194323E-2</v>
      </c>
      <c r="N2626" s="1">
        <v>-1.5059708462658648E-5</v>
      </c>
    </row>
    <row r="2627" spans="1:14" x14ac:dyDescent="0.35">
      <c r="A2627">
        <v>7820120</v>
      </c>
      <c r="B2627" t="s">
        <v>61</v>
      </c>
      <c r="C2627" t="s">
        <v>96</v>
      </c>
      <c r="D2627" t="s">
        <v>1514</v>
      </c>
      <c r="E2627" t="s">
        <v>2254</v>
      </c>
      <c r="F2627" s="6">
        <v>1.388567461235825E-3</v>
      </c>
      <c r="G2627" t="s">
        <v>191</v>
      </c>
      <c r="H2627" t="s">
        <v>426</v>
      </c>
      <c r="I2627">
        <v>82.98</v>
      </c>
      <c r="J2627" s="1">
        <v>1.6988109797239304E-2</v>
      </c>
      <c r="K2627" s="1">
        <v>9.497801434853044E-2</v>
      </c>
      <c r="L2627" s="1">
        <v>0.11941680166628095</v>
      </c>
      <c r="M2627" s="1">
        <v>0.11525109928257347</v>
      </c>
      <c r="N2627" s="1">
        <v>2.3589136492348024E-5</v>
      </c>
    </row>
    <row r="2628" spans="1:14" x14ac:dyDescent="0.35">
      <c r="A2628">
        <v>7820120</v>
      </c>
      <c r="B2628" t="s">
        <v>61</v>
      </c>
      <c r="C2628" t="s">
        <v>96</v>
      </c>
      <c r="D2628" t="s">
        <v>1514</v>
      </c>
      <c r="E2628" t="s">
        <v>2855</v>
      </c>
      <c r="F2628" s="6">
        <v>2.3142791020597085E-4</v>
      </c>
      <c r="G2628" t="s">
        <v>221</v>
      </c>
      <c r="H2628" t="s">
        <v>703</v>
      </c>
      <c r="I2628">
        <v>78.884999999999991</v>
      </c>
      <c r="J2628" s="1">
        <v>-7.6309740543365479E-2</v>
      </c>
      <c r="K2628" s="1">
        <v>1.9231659338116176E-2</v>
      </c>
      <c r="L2628" s="1">
        <v>1.9000231427910207E-2</v>
      </c>
      <c r="M2628" s="1">
        <v>1.8236520030492438E-2</v>
      </c>
      <c r="N2628" s="1">
        <v>-1.7660203782310918E-5</v>
      </c>
    </row>
    <row r="2629" spans="1:14" x14ac:dyDescent="0.35">
      <c r="A2629">
        <v>7820120</v>
      </c>
      <c r="B2629" t="s">
        <v>61</v>
      </c>
      <c r="C2629" t="s">
        <v>96</v>
      </c>
      <c r="D2629" t="s">
        <v>1514</v>
      </c>
      <c r="E2629" t="s">
        <v>2856</v>
      </c>
      <c r="F2629" s="6">
        <v>1.1571395510298543E-3</v>
      </c>
      <c r="G2629" t="s">
        <v>1185</v>
      </c>
      <c r="H2629" t="s">
        <v>441</v>
      </c>
      <c r="I2629">
        <v>88.674999999999997</v>
      </c>
      <c r="J2629" s="1">
        <v>8.8953403756022453E-3</v>
      </c>
      <c r="K2629" s="1">
        <v>9.4885443184448054E-2</v>
      </c>
      <c r="L2629" s="1">
        <v>0.10842397593149736</v>
      </c>
      <c r="M2629" s="1">
        <v>0.10263827464503841</v>
      </c>
      <c r="N2629" s="1">
        <v>1.0293150168482117E-5</v>
      </c>
    </row>
    <row r="2630" spans="1:14" x14ac:dyDescent="0.35">
      <c r="A2630">
        <v>7820120</v>
      </c>
      <c r="B2630" t="s">
        <v>61</v>
      </c>
      <c r="C2630" t="s">
        <v>96</v>
      </c>
      <c r="D2630" t="s">
        <v>1514</v>
      </c>
      <c r="E2630" t="s">
        <v>2857</v>
      </c>
      <c r="F2630" s="6">
        <v>2.3142791020597085E-4</v>
      </c>
      <c r="G2630" t="s">
        <v>724</v>
      </c>
      <c r="H2630" t="s">
        <v>1194</v>
      </c>
      <c r="I2630">
        <v>84.364999999999995</v>
      </c>
      <c r="J2630" s="1">
        <v>3.8270890712738037E-2</v>
      </c>
      <c r="K2630" s="1">
        <v>1.9301087711177969E-2</v>
      </c>
      <c r="L2630" s="1">
        <v>2.0990511455681555E-2</v>
      </c>
      <c r="M2630" s="1">
        <v>1.9509373536625275E-2</v>
      </c>
      <c r="N2630" s="1">
        <v>8.8569522593700626E-6</v>
      </c>
    </row>
    <row r="2631" spans="1:14" x14ac:dyDescent="0.35">
      <c r="A2631">
        <v>7820120</v>
      </c>
      <c r="B2631" t="s">
        <v>61</v>
      </c>
      <c r="C2631" t="s">
        <v>96</v>
      </c>
      <c r="D2631" t="s">
        <v>1514</v>
      </c>
      <c r="E2631" t="s">
        <v>2255</v>
      </c>
      <c r="F2631" s="6">
        <v>2.3142791020597085E-4</v>
      </c>
      <c r="G2631" t="s">
        <v>1462</v>
      </c>
      <c r="H2631" t="s">
        <v>1123</v>
      </c>
      <c r="I2631">
        <v>69.52</v>
      </c>
      <c r="J2631" s="1">
        <v>-1.3586287386715412E-2</v>
      </c>
      <c r="K2631" s="1">
        <v>1.3260819254802129E-2</v>
      </c>
      <c r="L2631" s="1">
        <v>1.9532515621383941E-2</v>
      </c>
      <c r="M2631" s="1">
        <v>1.6084239759314976E-2</v>
      </c>
      <c r="N2631" s="1">
        <v>-3.1442460973652886E-6</v>
      </c>
    </row>
    <row r="2632" spans="1:14" x14ac:dyDescent="0.35">
      <c r="A2632">
        <v>7820120</v>
      </c>
      <c r="B2632" t="s">
        <v>61</v>
      </c>
      <c r="C2632" t="s">
        <v>96</v>
      </c>
      <c r="D2632" t="s">
        <v>1750</v>
      </c>
      <c r="E2632" t="s">
        <v>2858</v>
      </c>
      <c r="F2632" s="6">
        <v>6.9428373061791249E-4</v>
      </c>
      <c r="G2632" t="s">
        <v>285</v>
      </c>
      <c r="H2632" t="s">
        <v>1103</v>
      </c>
      <c r="I2632">
        <v>62.47</v>
      </c>
      <c r="J2632" s="1">
        <v>-0.12801097333431244</v>
      </c>
      <c r="K2632" s="1">
        <v>2.8882203193705162E-2</v>
      </c>
      <c r="L2632" s="1">
        <v>4.5822726220782227E-2</v>
      </c>
      <c r="M2632" s="1">
        <v>4.339273316361953E-2</v>
      </c>
      <c r="N2632" s="1">
        <v>-8.8875936126576557E-5</v>
      </c>
    </row>
    <row r="2633" spans="1:14" x14ac:dyDescent="0.35">
      <c r="A2633">
        <v>7820120</v>
      </c>
      <c r="B2633" t="s">
        <v>61</v>
      </c>
      <c r="C2633" t="s">
        <v>96</v>
      </c>
      <c r="D2633" t="s">
        <v>272</v>
      </c>
      <c r="E2633" t="s">
        <v>273</v>
      </c>
      <c r="F2633" s="6">
        <v>3.0085628326776211E-3</v>
      </c>
      <c r="G2633" t="s">
        <v>274</v>
      </c>
      <c r="H2633" t="s">
        <v>236</v>
      </c>
      <c r="I2633">
        <v>56.529999999999994</v>
      </c>
      <c r="J2633" s="1">
        <v>-6.86178058385849E-2</v>
      </c>
      <c r="K2633" s="1">
        <v>0.15915297384864616</v>
      </c>
      <c r="L2633" s="1">
        <v>0.21902337421893081</v>
      </c>
      <c r="M2633" s="1">
        <v>0.1702846517388508</v>
      </c>
      <c r="N2633" s="1">
        <v>-2.06440980305856E-4</v>
      </c>
    </row>
    <row r="2634" spans="1:14" x14ac:dyDescent="0.35">
      <c r="A2634">
        <v>7820120</v>
      </c>
      <c r="B2634" t="s">
        <v>61</v>
      </c>
      <c r="C2634" t="s">
        <v>96</v>
      </c>
      <c r="D2634" t="s">
        <v>2256</v>
      </c>
      <c r="E2634" t="s">
        <v>2257</v>
      </c>
      <c r="F2634" s="6">
        <v>4.628558204119417E-4</v>
      </c>
      <c r="G2634" t="s">
        <v>345</v>
      </c>
      <c r="H2634" t="s">
        <v>856</v>
      </c>
      <c r="I2634">
        <v>86.24</v>
      </c>
      <c r="J2634" s="1">
        <v>7.2389811277389526E-2</v>
      </c>
      <c r="K2634" s="1">
        <v>3.5454755843554731E-2</v>
      </c>
      <c r="L2634" s="1">
        <v>4.2305021985651475E-2</v>
      </c>
      <c r="M2634" s="1">
        <v>3.9944458714074434E-2</v>
      </c>
      <c r="N2634" s="1">
        <v>3.3506045488261758E-5</v>
      </c>
    </row>
    <row r="2635" spans="1:14" x14ac:dyDescent="0.35">
      <c r="A2635">
        <v>7820120</v>
      </c>
      <c r="B2635" t="s">
        <v>61</v>
      </c>
      <c r="C2635" t="s">
        <v>96</v>
      </c>
      <c r="D2635" t="s">
        <v>2256</v>
      </c>
      <c r="E2635" t="s">
        <v>2258</v>
      </c>
      <c r="F2635" s="6">
        <v>2.3142791020597085E-4</v>
      </c>
      <c r="G2635" t="s">
        <v>144</v>
      </c>
      <c r="H2635" t="s">
        <v>139</v>
      </c>
      <c r="I2635">
        <v>85.061538461538476</v>
      </c>
      <c r="J2635" s="1">
        <v>0</v>
      </c>
      <c r="K2635" s="1">
        <v>1.7796806294839158E-2</v>
      </c>
      <c r="L2635" s="1" t="s">
        <v>140</v>
      </c>
      <c r="M2635" s="1">
        <v>1.9694514805397152E-2</v>
      </c>
      <c r="N2635" s="1">
        <v>0</v>
      </c>
    </row>
    <row r="2636" spans="1:14" x14ac:dyDescent="0.35">
      <c r="A2636">
        <v>7820120</v>
      </c>
      <c r="B2636" t="s">
        <v>61</v>
      </c>
      <c r="C2636" t="s">
        <v>96</v>
      </c>
      <c r="D2636" t="s">
        <v>1516</v>
      </c>
      <c r="E2636" t="s">
        <v>2259</v>
      </c>
      <c r="F2636" s="6">
        <v>4.628558204119417E-4</v>
      </c>
      <c r="G2636" t="s">
        <v>1714</v>
      </c>
      <c r="H2636" t="s">
        <v>1029</v>
      </c>
      <c r="I2636">
        <v>71.42</v>
      </c>
      <c r="J2636" s="1">
        <v>-5.5773884057998657E-2</v>
      </c>
      <c r="K2636" s="1">
        <v>2.3327933348761862E-2</v>
      </c>
      <c r="L2636" s="1">
        <v>3.4066188382318903E-2</v>
      </c>
      <c r="M2636" s="1">
        <v>3.3047906283674572E-2</v>
      </c>
      <c r="N2636" s="1">
        <v>-2.5815266863225483E-5</v>
      </c>
    </row>
    <row r="2637" spans="1:14" x14ac:dyDescent="0.35">
      <c r="A2637">
        <v>7820120</v>
      </c>
      <c r="B2637" t="s">
        <v>61</v>
      </c>
      <c r="C2637" t="s">
        <v>96</v>
      </c>
      <c r="D2637" t="s">
        <v>1516</v>
      </c>
      <c r="E2637" t="s">
        <v>2260</v>
      </c>
      <c r="F2637" s="6">
        <v>2.3142791020597085E-4</v>
      </c>
      <c r="G2637" t="s">
        <v>2261</v>
      </c>
      <c r="H2637" t="s">
        <v>929</v>
      </c>
      <c r="I2637">
        <v>72.139999999999986</v>
      </c>
      <c r="J2637" s="1">
        <v>3.6373636685311794E-3</v>
      </c>
      <c r="K2637" s="1">
        <v>1.0344827586206898E-2</v>
      </c>
      <c r="L2637" s="1">
        <v>1.8930803054848414E-2</v>
      </c>
      <c r="M2637" s="1">
        <v>1.6685951972719531E-2</v>
      </c>
      <c r="N2637" s="1">
        <v>8.4178747246729454E-7</v>
      </c>
    </row>
    <row r="2638" spans="1:14" x14ac:dyDescent="0.35">
      <c r="A2638">
        <v>7820120</v>
      </c>
      <c r="B2638" t="s">
        <v>61</v>
      </c>
      <c r="C2638" t="s">
        <v>96</v>
      </c>
      <c r="D2638" t="s">
        <v>1516</v>
      </c>
      <c r="E2638" t="s">
        <v>2262</v>
      </c>
      <c r="F2638" s="6">
        <v>2.0828511918537375E-3</v>
      </c>
      <c r="G2638" t="s">
        <v>1769</v>
      </c>
      <c r="H2638" t="s">
        <v>720</v>
      </c>
      <c r="I2638">
        <v>56.05</v>
      </c>
      <c r="J2638" s="1">
        <v>-7.0825904607772827E-2</v>
      </c>
      <c r="K2638" s="1">
        <v>8.8312890534598468E-2</v>
      </c>
      <c r="L2638" s="1">
        <v>0.14454987271464939</v>
      </c>
      <c r="M2638" s="1">
        <v>0.11684794868481597</v>
      </c>
      <c r="N2638" s="1">
        <v>-1.4751981982641876E-4</v>
      </c>
    </row>
    <row r="2639" spans="1:14" x14ac:dyDescent="0.35">
      <c r="A2639">
        <v>7820120</v>
      </c>
      <c r="B2639" t="s">
        <v>61</v>
      </c>
      <c r="C2639" t="s">
        <v>96</v>
      </c>
      <c r="D2639" t="s">
        <v>1516</v>
      </c>
      <c r="E2639" t="s">
        <v>2263</v>
      </c>
      <c r="F2639" s="6">
        <v>1.6199953714417959E-3</v>
      </c>
      <c r="G2639" t="s">
        <v>1024</v>
      </c>
      <c r="H2639" t="s">
        <v>373</v>
      </c>
      <c r="I2639">
        <v>74.19</v>
      </c>
      <c r="J2639" s="1">
        <v>8.9828111231327057E-3</v>
      </c>
      <c r="K2639" s="1">
        <v>8.5211756537838468E-2</v>
      </c>
      <c r="L2639" s="1">
        <v>0.13607961120111087</v>
      </c>
      <c r="M2639" s="1">
        <v>0.12020365161714773</v>
      </c>
      <c r="N2639" s="1">
        <v>1.4552112442010864E-5</v>
      </c>
    </row>
    <row r="2640" spans="1:14" x14ac:dyDescent="0.35">
      <c r="A2640">
        <v>7820120</v>
      </c>
      <c r="B2640" t="s">
        <v>61</v>
      </c>
      <c r="C2640" t="s">
        <v>96</v>
      </c>
      <c r="D2640" t="s">
        <v>1516</v>
      </c>
      <c r="E2640" t="s">
        <v>2264</v>
      </c>
      <c r="F2640" s="6">
        <v>2.3142791020597086E-3</v>
      </c>
      <c r="G2640" t="s">
        <v>690</v>
      </c>
      <c r="H2640" t="s">
        <v>508</v>
      </c>
      <c r="I2640">
        <v>67.050000000000011</v>
      </c>
      <c r="J2640" s="1">
        <v>3.2903093844652176E-2</v>
      </c>
      <c r="K2640" s="1">
        <v>9.9514001388567475E-2</v>
      </c>
      <c r="L2640" s="1">
        <v>0.18143948160148116</v>
      </c>
      <c r="M2640" s="1">
        <v>0.15505669983800047</v>
      </c>
      <c r="N2640" s="1">
        <v>7.6146942477787964E-5</v>
      </c>
    </row>
    <row r="2641" spans="1:14" x14ac:dyDescent="0.35">
      <c r="A2641">
        <v>7820120</v>
      </c>
      <c r="B2641" t="s">
        <v>61</v>
      </c>
      <c r="C2641" t="s">
        <v>96</v>
      </c>
      <c r="D2641" t="s">
        <v>1518</v>
      </c>
      <c r="E2641" t="s">
        <v>2265</v>
      </c>
      <c r="F2641" s="6">
        <v>2.3142791020597085E-4</v>
      </c>
      <c r="G2641" t="s">
        <v>353</v>
      </c>
      <c r="H2641" t="s">
        <v>139</v>
      </c>
      <c r="I2641">
        <v>49.846153846153861</v>
      </c>
      <c r="J2641" s="1">
        <v>0</v>
      </c>
      <c r="K2641" s="1">
        <v>9.581115482527193E-3</v>
      </c>
      <c r="L2641" s="1" t="s">
        <v>140</v>
      </c>
      <c r="M2641" s="1">
        <v>1.1548253072408912E-2</v>
      </c>
      <c r="N2641" s="1">
        <v>0</v>
      </c>
    </row>
    <row r="2642" spans="1:14" x14ac:dyDescent="0.35">
      <c r="A2642">
        <v>7820120</v>
      </c>
      <c r="B2642" t="s">
        <v>61</v>
      </c>
      <c r="C2642" t="s">
        <v>96</v>
      </c>
      <c r="D2642" t="s">
        <v>1518</v>
      </c>
      <c r="E2642" t="s">
        <v>2859</v>
      </c>
      <c r="F2642" s="6">
        <v>9.2571164082388339E-4</v>
      </c>
      <c r="G2642" t="s">
        <v>2860</v>
      </c>
      <c r="H2642" t="s">
        <v>2531</v>
      </c>
      <c r="I2642">
        <v>60.335000000000001</v>
      </c>
      <c r="J2642" s="1">
        <v>-9.4484776258468628E-2</v>
      </c>
      <c r="K2642" s="1">
        <v>4.3323304790557737E-2</v>
      </c>
      <c r="L2642" s="1">
        <v>6.2855820411941682E-2</v>
      </c>
      <c r="M2642" s="1">
        <v>5.5820411235418234E-2</v>
      </c>
      <c r="N2642" s="1">
        <v>-8.7465657263104501E-5</v>
      </c>
    </row>
    <row r="2643" spans="1:14" x14ac:dyDescent="0.35">
      <c r="A2643">
        <v>7820120</v>
      </c>
      <c r="B2643" t="s">
        <v>61</v>
      </c>
      <c r="C2643" t="s">
        <v>96</v>
      </c>
      <c r="D2643" t="s">
        <v>1754</v>
      </c>
      <c r="E2643" t="s">
        <v>2267</v>
      </c>
      <c r="F2643" s="6">
        <v>2.3142791020597085E-4</v>
      </c>
      <c r="G2643" t="s">
        <v>2268</v>
      </c>
      <c r="H2643" t="s">
        <v>242</v>
      </c>
      <c r="I2643">
        <v>77.844999999999999</v>
      </c>
      <c r="J2643" s="1">
        <v>6.4438439905643463E-2</v>
      </c>
      <c r="K2643" s="1">
        <v>1.3631103911131683E-2</v>
      </c>
      <c r="L2643" s="1">
        <v>2.1916223096505441E-2</v>
      </c>
      <c r="M2643" s="1">
        <v>1.8028234558176096E-2</v>
      </c>
      <c r="N2643" s="1">
        <v>1.4912853484296104E-5</v>
      </c>
    </row>
    <row r="2644" spans="1:14" x14ac:dyDescent="0.35">
      <c r="A2644">
        <v>7820120</v>
      </c>
      <c r="B2644" t="s">
        <v>61</v>
      </c>
      <c r="C2644" t="s">
        <v>96</v>
      </c>
      <c r="D2644" t="s">
        <v>1754</v>
      </c>
      <c r="E2644" t="s">
        <v>2861</v>
      </c>
      <c r="F2644" s="6">
        <v>2.3142791020597085E-4</v>
      </c>
      <c r="G2644" t="s">
        <v>206</v>
      </c>
      <c r="H2644" t="s">
        <v>206</v>
      </c>
      <c r="I2644">
        <v>97.960000000000008</v>
      </c>
      <c r="J2644" s="1">
        <v>0.31343197822570801</v>
      </c>
      <c r="K2644" s="1">
        <v>2.3142791020597086E-2</v>
      </c>
      <c r="L2644" s="1">
        <v>2.3142791020597086E-2</v>
      </c>
      <c r="M2644" s="1">
        <v>2.2679935200185145E-2</v>
      </c>
      <c r="N2644" s="1">
        <v>7.2536907712498968E-5</v>
      </c>
    </row>
    <row r="2645" spans="1:14" x14ac:dyDescent="0.35">
      <c r="A2645">
        <v>7820120</v>
      </c>
      <c r="B2645" t="s">
        <v>61</v>
      </c>
      <c r="C2645" t="s">
        <v>96</v>
      </c>
      <c r="D2645" t="s">
        <v>1754</v>
      </c>
      <c r="E2645" t="s">
        <v>2271</v>
      </c>
      <c r="F2645" s="6">
        <v>2.3142791020597085E-4</v>
      </c>
      <c r="G2645" t="s">
        <v>933</v>
      </c>
      <c r="H2645" t="s">
        <v>1343</v>
      </c>
      <c r="I2645">
        <v>81.694999999999993</v>
      </c>
      <c r="J2645" s="1">
        <v>0.19218197464942932</v>
      </c>
      <c r="K2645" s="1">
        <v>1.3931960194399446E-2</v>
      </c>
      <c r="L2645" s="1">
        <v>2.205507984262902E-2</v>
      </c>
      <c r="M2645" s="1">
        <v>1.8930803761110348E-2</v>
      </c>
      <c r="N2645" s="1">
        <v>4.4476272772374294E-5</v>
      </c>
    </row>
    <row r="2646" spans="1:14" x14ac:dyDescent="0.35">
      <c r="A2646">
        <v>7820120</v>
      </c>
      <c r="B2646" t="s">
        <v>61</v>
      </c>
      <c r="C2646" t="s">
        <v>96</v>
      </c>
      <c r="D2646" t="s">
        <v>1754</v>
      </c>
      <c r="E2646" t="s">
        <v>2862</v>
      </c>
      <c r="F2646" s="6">
        <v>2.3142791020597085E-4</v>
      </c>
      <c r="G2646" t="s">
        <v>1054</v>
      </c>
      <c r="H2646" t="s">
        <v>450</v>
      </c>
      <c r="I2646">
        <v>65.62</v>
      </c>
      <c r="J2646" s="1">
        <v>-8.0766655504703522E-2</v>
      </c>
      <c r="K2646" s="1">
        <v>1.34922471650081E-2</v>
      </c>
      <c r="L2646" s="1">
        <v>1.816709095116871E-2</v>
      </c>
      <c r="M2646" s="1">
        <v>1.5181670556380721E-2</v>
      </c>
      <c r="N2646" s="1">
        <v>-1.8691658297779109E-5</v>
      </c>
    </row>
    <row r="2647" spans="1:14" x14ac:dyDescent="0.35">
      <c r="A2647">
        <v>7820120</v>
      </c>
      <c r="B2647" t="s">
        <v>61</v>
      </c>
      <c r="C2647" t="s">
        <v>96</v>
      </c>
      <c r="D2647" t="s">
        <v>1754</v>
      </c>
      <c r="E2647" t="s">
        <v>2863</v>
      </c>
      <c r="F2647" s="6">
        <v>2.3142791020597085E-4</v>
      </c>
      <c r="G2647" t="s">
        <v>1470</v>
      </c>
      <c r="H2647" t="s">
        <v>612</v>
      </c>
      <c r="I2647">
        <v>63.575000000000003</v>
      </c>
      <c r="J2647" s="1">
        <v>-0.10920613259077072</v>
      </c>
      <c r="K2647" s="1">
        <v>1.3006248553575562E-2</v>
      </c>
      <c r="L2647" s="1">
        <v>1.6755380698912289E-2</v>
      </c>
      <c r="M2647" s="1">
        <v>1.4695672298079148E-2</v>
      </c>
      <c r="N2647" s="1">
        <v>-2.5273347047158233E-5</v>
      </c>
    </row>
    <row r="2648" spans="1:14" x14ac:dyDescent="0.35">
      <c r="A2648">
        <v>7820120</v>
      </c>
      <c r="B2648" t="s">
        <v>61</v>
      </c>
      <c r="C2648" t="s">
        <v>96</v>
      </c>
      <c r="D2648" t="s">
        <v>1754</v>
      </c>
      <c r="E2648" t="s">
        <v>2864</v>
      </c>
      <c r="F2648" s="6">
        <v>1.6199953714417959E-3</v>
      </c>
      <c r="G2648" t="s">
        <v>169</v>
      </c>
      <c r="H2648" t="s">
        <v>1636</v>
      </c>
      <c r="I2648">
        <v>52.454999999999998</v>
      </c>
      <c r="J2648" s="1">
        <v>-0.11152461171150208</v>
      </c>
      <c r="K2648" s="1">
        <v>6.9983800046285585E-2</v>
      </c>
      <c r="L2648" s="1">
        <v>0.11761166396667437</v>
      </c>
      <c r="M2648" s="1">
        <v>8.5049757000694282E-2</v>
      </c>
      <c r="N2648" s="1">
        <v>-1.8066935477447686E-4</v>
      </c>
    </row>
    <row r="2649" spans="1:14" x14ac:dyDescent="0.35">
      <c r="A2649">
        <v>7820120</v>
      </c>
      <c r="B2649" t="s">
        <v>61</v>
      </c>
      <c r="C2649" t="s">
        <v>96</v>
      </c>
      <c r="D2649" t="s">
        <v>1754</v>
      </c>
      <c r="E2649" t="s">
        <v>2272</v>
      </c>
      <c r="F2649" s="6">
        <v>6.9428373061791249E-4</v>
      </c>
      <c r="G2649" t="s">
        <v>808</v>
      </c>
      <c r="H2649" t="s">
        <v>1211</v>
      </c>
      <c r="I2649">
        <v>68.25</v>
      </c>
      <c r="J2649" s="1">
        <v>-0.12594231963157654</v>
      </c>
      <c r="K2649" s="1">
        <v>4.3253876417495944E-2</v>
      </c>
      <c r="L2649" s="1">
        <v>5.0821569081231199E-2</v>
      </c>
      <c r="M2649" s="1">
        <v>4.7350150428141634E-2</v>
      </c>
      <c r="N2649" s="1">
        <v>-8.7439703516484517E-5</v>
      </c>
    </row>
    <row r="2650" spans="1:14" x14ac:dyDescent="0.35">
      <c r="A2650">
        <v>7820120</v>
      </c>
      <c r="B2650" t="s">
        <v>61</v>
      </c>
      <c r="C2650" t="s">
        <v>96</v>
      </c>
      <c r="D2650" t="s">
        <v>1754</v>
      </c>
      <c r="E2650" t="s">
        <v>2273</v>
      </c>
      <c r="F2650" s="6">
        <v>2.3142791020597085E-4</v>
      </c>
      <c r="G2650" t="s">
        <v>984</v>
      </c>
      <c r="H2650" t="s">
        <v>1039</v>
      </c>
      <c r="I2650">
        <v>70.774999999999991</v>
      </c>
      <c r="J2650" s="1">
        <v>-0.10165398567914963</v>
      </c>
      <c r="K2650" s="1">
        <v>1.0969682943763017E-2</v>
      </c>
      <c r="L2650" s="1">
        <v>1.7426521638509603E-2</v>
      </c>
      <c r="M2650" s="1">
        <v>1.6385096748844669E-2</v>
      </c>
      <c r="N2650" s="1">
        <v>-2.3525569469833288E-5</v>
      </c>
    </row>
    <row r="2651" spans="1:14" x14ac:dyDescent="0.35">
      <c r="A2651">
        <v>7820120</v>
      </c>
      <c r="B2651" t="s">
        <v>61</v>
      </c>
      <c r="C2651" t="s">
        <v>96</v>
      </c>
      <c r="D2651" t="s">
        <v>1063</v>
      </c>
      <c r="E2651" t="s">
        <v>2274</v>
      </c>
      <c r="F2651" s="6">
        <v>2.3142791020597085E-4</v>
      </c>
      <c r="G2651" t="s">
        <v>649</v>
      </c>
      <c r="H2651" t="s">
        <v>237</v>
      </c>
      <c r="I2651">
        <v>82.414999999999992</v>
      </c>
      <c r="J2651" s="1">
        <v>-8.2421116530895233E-3</v>
      </c>
      <c r="K2651" s="1">
        <v>1.5852811849109003E-2</v>
      </c>
      <c r="L2651" s="1">
        <v>2.0735940754454986E-2</v>
      </c>
      <c r="M2651" s="1">
        <v>1.9092802591992596E-2</v>
      </c>
      <c r="N2651" s="1">
        <v>-1.907454675558788E-6</v>
      </c>
    </row>
    <row r="2652" spans="1:14" x14ac:dyDescent="0.35">
      <c r="A2652">
        <v>7820120</v>
      </c>
      <c r="B2652" t="s">
        <v>61</v>
      </c>
      <c r="C2652" t="s">
        <v>96</v>
      </c>
      <c r="D2652" t="s">
        <v>1063</v>
      </c>
      <c r="E2652" t="s">
        <v>2865</v>
      </c>
      <c r="F2652" s="6">
        <v>1.1571395510298543E-3</v>
      </c>
      <c r="G2652" t="s">
        <v>1230</v>
      </c>
      <c r="H2652" t="s">
        <v>1618</v>
      </c>
      <c r="I2652">
        <v>81.33</v>
      </c>
      <c r="J2652" s="1">
        <v>8.2176767289638519E-2</v>
      </c>
      <c r="K2652" s="1">
        <v>8.2851191853737557E-2</v>
      </c>
      <c r="L2652" s="1">
        <v>0.10819254802129137</v>
      </c>
      <c r="M2652" s="1">
        <v>9.4075449030036826E-2</v>
      </c>
      <c r="N2652" s="1">
        <v>9.508998760661713E-5</v>
      </c>
    </row>
    <row r="2653" spans="1:14" x14ac:dyDescent="0.35">
      <c r="A2653">
        <v>7820120</v>
      </c>
      <c r="B2653" t="s">
        <v>61</v>
      </c>
      <c r="C2653" t="s">
        <v>96</v>
      </c>
      <c r="D2653" t="s">
        <v>1063</v>
      </c>
      <c r="E2653" t="s">
        <v>1167</v>
      </c>
      <c r="F2653" s="6">
        <v>9.2571164082388339E-4</v>
      </c>
      <c r="G2653" t="s">
        <v>166</v>
      </c>
      <c r="H2653" t="s">
        <v>1010</v>
      </c>
      <c r="I2653">
        <v>72.875</v>
      </c>
      <c r="J2653" s="1">
        <v>-3.1802907586097717E-2</v>
      </c>
      <c r="K2653" s="1">
        <v>5.1006711409395979E-2</v>
      </c>
      <c r="L2653" s="1">
        <v>7.3223790789169171E-2</v>
      </c>
      <c r="M2653" s="1">
        <v>6.7484380028584964E-2</v>
      </c>
      <c r="N2653" s="1">
        <v>-2.9440321764496848E-5</v>
      </c>
    </row>
    <row r="2654" spans="1:14" x14ac:dyDescent="0.35">
      <c r="A2654">
        <v>7820120</v>
      </c>
      <c r="B2654" t="s">
        <v>61</v>
      </c>
      <c r="C2654" t="s">
        <v>96</v>
      </c>
      <c r="D2654" t="s">
        <v>1063</v>
      </c>
      <c r="E2654" t="s">
        <v>2275</v>
      </c>
      <c r="F2654" s="6">
        <v>1.6199953714417959E-3</v>
      </c>
      <c r="G2654" t="s">
        <v>467</v>
      </c>
      <c r="H2654" t="s">
        <v>206</v>
      </c>
      <c r="I2654">
        <v>90.72</v>
      </c>
      <c r="J2654" s="1">
        <v>0.16073653101921082</v>
      </c>
      <c r="K2654" s="1">
        <v>0.14871557509835687</v>
      </c>
      <c r="L2654" s="1">
        <v>0.16199953714417958</v>
      </c>
      <c r="M2654" s="1">
        <v>0.14693357524593736</v>
      </c>
      <c r="N2654" s="1">
        <v>2.6039243627273216E-4</v>
      </c>
    </row>
    <row r="2655" spans="1:14" x14ac:dyDescent="0.35">
      <c r="A2655">
        <v>7820120</v>
      </c>
      <c r="B2655" t="s">
        <v>61</v>
      </c>
      <c r="C2655" t="s">
        <v>96</v>
      </c>
      <c r="D2655" t="s">
        <v>1063</v>
      </c>
      <c r="E2655" t="s">
        <v>2276</v>
      </c>
      <c r="F2655" s="6">
        <v>1.1571395510298543E-3</v>
      </c>
      <c r="G2655" t="s">
        <v>1839</v>
      </c>
      <c r="H2655" t="s">
        <v>373</v>
      </c>
      <c r="I2655">
        <v>75.66</v>
      </c>
      <c r="J2655" s="1">
        <v>5.0719408318400383E-3</v>
      </c>
      <c r="K2655" s="1">
        <v>6.5494098588289751E-2</v>
      </c>
      <c r="L2655" s="1">
        <v>9.7199722286507764E-2</v>
      </c>
      <c r="M2655" s="1">
        <v>8.7595460481650303E-2</v>
      </c>
      <c r="N2655" s="1">
        <v>5.8689433370053675E-6</v>
      </c>
    </row>
    <row r="2656" spans="1:14" x14ac:dyDescent="0.35">
      <c r="A2656">
        <v>7820120</v>
      </c>
      <c r="B2656" t="s">
        <v>61</v>
      </c>
      <c r="C2656" t="s">
        <v>96</v>
      </c>
      <c r="D2656" t="s">
        <v>1063</v>
      </c>
      <c r="E2656" t="s">
        <v>1993</v>
      </c>
      <c r="F2656" s="6">
        <v>1.1571395510298543E-3</v>
      </c>
      <c r="G2656" t="s">
        <v>1410</v>
      </c>
      <c r="H2656" t="s">
        <v>312</v>
      </c>
      <c r="I2656">
        <v>86.144999999999996</v>
      </c>
      <c r="J2656" s="1">
        <v>1.4505765400826931E-2</v>
      </c>
      <c r="K2656" s="1">
        <v>9.176116639666744E-2</v>
      </c>
      <c r="L2656" s="1">
        <v>0.10599398287433465</v>
      </c>
      <c r="M2656" s="1">
        <v>9.9745425767463772E-2</v>
      </c>
      <c r="N2656" s="1">
        <v>1.6785194863257271E-5</v>
      </c>
    </row>
    <row r="2657" spans="1:14" x14ac:dyDescent="0.35">
      <c r="A2657">
        <v>7820120</v>
      </c>
      <c r="B2657" t="s">
        <v>61</v>
      </c>
      <c r="C2657" t="s">
        <v>96</v>
      </c>
      <c r="D2657" t="s">
        <v>1063</v>
      </c>
      <c r="E2657" t="s">
        <v>2866</v>
      </c>
      <c r="F2657" s="6">
        <v>2.3142791020597085E-4</v>
      </c>
      <c r="G2657" t="s">
        <v>202</v>
      </c>
      <c r="H2657" t="s">
        <v>211</v>
      </c>
      <c r="I2657">
        <v>75.375</v>
      </c>
      <c r="J2657" s="1">
        <v>-3.0491020530462265E-2</v>
      </c>
      <c r="K2657" s="1">
        <v>1.6408238833603334E-2</v>
      </c>
      <c r="L2657" s="1">
        <v>2.0897940291599165E-2</v>
      </c>
      <c r="M2657" s="1">
        <v>1.7449664782661169E-2</v>
      </c>
      <c r="N2657" s="1">
        <v>-7.0564731614122345E-6</v>
      </c>
    </row>
    <row r="2658" spans="1:14" x14ac:dyDescent="0.35">
      <c r="A2658">
        <v>7820120</v>
      </c>
      <c r="B2658" t="s">
        <v>61</v>
      </c>
      <c r="C2658" t="s">
        <v>96</v>
      </c>
      <c r="D2658" t="s">
        <v>1063</v>
      </c>
      <c r="E2658" t="s">
        <v>1050</v>
      </c>
      <c r="F2658" s="6">
        <v>9.2571164082388339E-4</v>
      </c>
      <c r="G2658" t="s">
        <v>384</v>
      </c>
      <c r="H2658" t="s">
        <v>361</v>
      </c>
      <c r="I2658">
        <v>85.015000000000001</v>
      </c>
      <c r="J2658" s="1">
        <v>3.4291237592697144E-2</v>
      </c>
      <c r="K2658" s="1">
        <v>6.8502661420967365E-2</v>
      </c>
      <c r="L2658" s="1">
        <v>8.5998611432538771E-2</v>
      </c>
      <c r="M2658" s="1">
        <v>7.8685489470030082E-2</v>
      </c>
      <c r="N2658" s="1">
        <v>3.1743797817817308E-5</v>
      </c>
    </row>
    <row r="2659" spans="1:14" x14ac:dyDescent="0.35">
      <c r="A2659">
        <v>7820120</v>
      </c>
      <c r="B2659" t="s">
        <v>61</v>
      </c>
      <c r="C2659" t="s">
        <v>96</v>
      </c>
      <c r="D2659" t="s">
        <v>1521</v>
      </c>
      <c r="E2659" t="s">
        <v>2867</v>
      </c>
      <c r="F2659" s="6">
        <v>9.2571164082388339E-4</v>
      </c>
      <c r="G2659" t="s">
        <v>1503</v>
      </c>
      <c r="H2659" t="s">
        <v>1401</v>
      </c>
      <c r="I2659">
        <v>76.884999999999991</v>
      </c>
      <c r="J2659" s="1">
        <v>0.14156235754489899</v>
      </c>
      <c r="K2659" s="1">
        <v>5.5450127285350613E-2</v>
      </c>
      <c r="L2659" s="1">
        <v>8.859060402684564E-2</v>
      </c>
      <c r="M2659" s="1">
        <v>7.1187226591880495E-2</v>
      </c>
      <c r="N2659" s="1">
        <v>1.3104592228178568E-4</v>
      </c>
    </row>
    <row r="2660" spans="1:14" x14ac:dyDescent="0.35">
      <c r="A2660">
        <v>7820120</v>
      </c>
      <c r="B2660" t="s">
        <v>61</v>
      </c>
      <c r="C2660" t="s">
        <v>96</v>
      </c>
      <c r="D2660" t="s">
        <v>1521</v>
      </c>
      <c r="E2660" t="s">
        <v>2278</v>
      </c>
      <c r="F2660" s="6">
        <v>4.628558204119417E-4</v>
      </c>
      <c r="G2660" t="s">
        <v>369</v>
      </c>
      <c r="H2660" t="s">
        <v>856</v>
      </c>
      <c r="I2660">
        <v>80.429999999999993</v>
      </c>
      <c r="J2660" s="1">
        <v>6.1258219182491302E-2</v>
      </c>
      <c r="K2660" s="1">
        <v>3.2307336264753531E-2</v>
      </c>
      <c r="L2660" s="1">
        <v>4.2305021985651475E-2</v>
      </c>
      <c r="M2660" s="1">
        <v>3.7213608667382048E-2</v>
      </c>
      <c r="N2660" s="1">
        <v>2.8353723296686557E-5</v>
      </c>
    </row>
    <row r="2661" spans="1:14" x14ac:dyDescent="0.35">
      <c r="A2661">
        <v>7820120</v>
      </c>
      <c r="B2661" t="s">
        <v>61</v>
      </c>
      <c r="C2661" t="s">
        <v>96</v>
      </c>
      <c r="D2661" t="s">
        <v>1521</v>
      </c>
      <c r="E2661" t="s">
        <v>2279</v>
      </c>
      <c r="F2661" s="6">
        <v>6.9428373061791249E-4</v>
      </c>
      <c r="G2661" t="s">
        <v>188</v>
      </c>
      <c r="H2661" t="s">
        <v>423</v>
      </c>
      <c r="I2661">
        <v>86.694999999999993</v>
      </c>
      <c r="J2661" s="1">
        <v>8.3443090319633484E-2</v>
      </c>
      <c r="K2661" s="1">
        <v>5.1793566304096268E-2</v>
      </c>
      <c r="L2661" s="1">
        <v>6.3110391113168254E-2</v>
      </c>
      <c r="M2661" s="1">
        <v>6.0194397325787213E-2</v>
      </c>
      <c r="N2661" s="1">
        <v>5.7933180041402552E-5</v>
      </c>
    </row>
    <row r="2662" spans="1:14" x14ac:dyDescent="0.35">
      <c r="A2662">
        <v>7820120</v>
      </c>
      <c r="B2662" t="s">
        <v>61</v>
      </c>
      <c r="C2662" t="s">
        <v>96</v>
      </c>
      <c r="D2662" t="s">
        <v>2280</v>
      </c>
      <c r="E2662" t="s">
        <v>2281</v>
      </c>
      <c r="F2662" s="6">
        <v>9.2571164082388339E-4</v>
      </c>
      <c r="G2662" t="s">
        <v>866</v>
      </c>
      <c r="H2662" t="s">
        <v>1012</v>
      </c>
      <c r="I2662">
        <v>74.789999999999992</v>
      </c>
      <c r="J2662" s="1">
        <v>3.6763213574886322E-2</v>
      </c>
      <c r="K2662" s="1">
        <v>4.1564452672992365E-2</v>
      </c>
      <c r="L2662" s="1">
        <v>8.1832909048831295E-2</v>
      </c>
      <c r="M2662" s="1">
        <v>6.9243233558674205E-2</v>
      </c>
      <c r="N2662" s="1">
        <v>3.4032134760366883E-5</v>
      </c>
    </row>
    <row r="2663" spans="1:14" x14ac:dyDescent="0.35">
      <c r="A2663">
        <v>7820120</v>
      </c>
      <c r="B2663" t="s">
        <v>61</v>
      </c>
      <c r="C2663" t="s">
        <v>96</v>
      </c>
      <c r="D2663" t="s">
        <v>1761</v>
      </c>
      <c r="E2663" t="s">
        <v>2282</v>
      </c>
      <c r="F2663" s="6">
        <v>1.1571395510298543E-3</v>
      </c>
      <c r="G2663" t="s">
        <v>800</v>
      </c>
      <c r="H2663" t="s">
        <v>887</v>
      </c>
      <c r="I2663">
        <v>70.974999999999994</v>
      </c>
      <c r="J2663" s="1">
        <v>4.3923381716012955E-2</v>
      </c>
      <c r="K2663" s="1">
        <v>5.5889840314741958E-2</v>
      </c>
      <c r="L2663" s="1">
        <v>9.824114788243464E-2</v>
      </c>
      <c r="M2663" s="1">
        <v>8.2156908123119654E-2</v>
      </c>
      <c r="N2663" s="1">
        <v>5.0825482198580139E-5</v>
      </c>
    </row>
    <row r="2664" spans="1:14" x14ac:dyDescent="0.35">
      <c r="A2664">
        <v>7820120</v>
      </c>
      <c r="B2664" t="s">
        <v>61</v>
      </c>
      <c r="C2664" t="s">
        <v>96</v>
      </c>
      <c r="D2664" t="s">
        <v>1761</v>
      </c>
      <c r="E2664" t="s">
        <v>2283</v>
      </c>
      <c r="F2664" s="6">
        <v>2.3142791020597085E-4</v>
      </c>
      <c r="G2664" t="s">
        <v>714</v>
      </c>
      <c r="H2664" t="s">
        <v>139</v>
      </c>
      <c r="I2664">
        <v>72.538461538461561</v>
      </c>
      <c r="J2664" s="1">
        <v>0</v>
      </c>
      <c r="K2664" s="1">
        <v>1.2196250867854664E-2</v>
      </c>
      <c r="L2664" s="1" t="s">
        <v>140</v>
      </c>
      <c r="M2664" s="1">
        <v>1.6778523489932886E-2</v>
      </c>
      <c r="N2664" s="1">
        <v>0</v>
      </c>
    </row>
    <row r="2665" spans="1:14" x14ac:dyDescent="0.35">
      <c r="A2665">
        <v>7820120</v>
      </c>
      <c r="B2665" t="s">
        <v>61</v>
      </c>
      <c r="C2665" t="s">
        <v>96</v>
      </c>
      <c r="D2665" t="s">
        <v>1763</v>
      </c>
      <c r="E2665" t="s">
        <v>2284</v>
      </c>
      <c r="F2665" s="6">
        <v>1.388567461235825E-3</v>
      </c>
      <c r="G2665" t="s">
        <v>1955</v>
      </c>
      <c r="H2665" t="s">
        <v>727</v>
      </c>
      <c r="I2665">
        <v>76.174999999999997</v>
      </c>
      <c r="J2665" s="1">
        <v>-4.3394863605499268E-2</v>
      </c>
      <c r="K2665" s="1">
        <v>8.4286044897014578E-2</v>
      </c>
      <c r="L2665" s="1">
        <v>0.10872483221476509</v>
      </c>
      <c r="M2665" s="1">
        <v>0.10580883630859826</v>
      </c>
      <c r="N2665" s="1">
        <v>-6.0256695587363018E-5</v>
      </c>
    </row>
    <row r="2666" spans="1:14" x14ac:dyDescent="0.35">
      <c r="A2666">
        <v>7820120</v>
      </c>
      <c r="B2666" t="s">
        <v>61</v>
      </c>
      <c r="C2666" t="s">
        <v>96</v>
      </c>
      <c r="D2666" t="s">
        <v>1763</v>
      </c>
      <c r="E2666" t="s">
        <v>2285</v>
      </c>
      <c r="F2666" s="6">
        <v>1.1571395510298543E-3</v>
      </c>
      <c r="G2666" t="s">
        <v>2074</v>
      </c>
      <c r="H2666" t="s">
        <v>188</v>
      </c>
      <c r="I2666">
        <v>66.33</v>
      </c>
      <c r="J2666" s="1">
        <v>-5.2360419183969498E-2</v>
      </c>
      <c r="K2666" s="1">
        <v>5.9939828743346447E-2</v>
      </c>
      <c r="L2666" s="1">
        <v>8.632261050682713E-2</v>
      </c>
      <c r="M2666" s="1">
        <v>7.6718355764589005E-2</v>
      </c>
      <c r="N2666" s="1">
        <v>-6.0588311946273435E-5</v>
      </c>
    </row>
    <row r="2667" spans="1:14" x14ac:dyDescent="0.35">
      <c r="A2667">
        <v>7820120</v>
      </c>
      <c r="B2667" t="s">
        <v>61</v>
      </c>
      <c r="C2667" t="s">
        <v>96</v>
      </c>
      <c r="D2667" t="s">
        <v>1763</v>
      </c>
      <c r="E2667" t="s">
        <v>2868</v>
      </c>
      <c r="F2667" s="6">
        <v>6.9428373061791249E-4</v>
      </c>
      <c r="G2667" t="s">
        <v>1471</v>
      </c>
      <c r="H2667" t="s">
        <v>612</v>
      </c>
      <c r="I2667">
        <v>68.584999999999994</v>
      </c>
      <c r="J2667" s="1">
        <v>-9.1031000018119812E-2</v>
      </c>
      <c r="K2667" s="1">
        <v>3.700532284193473E-2</v>
      </c>
      <c r="L2667" s="1">
        <v>5.0266142096736868E-2</v>
      </c>
      <c r="M2667" s="1">
        <v>4.76278628609959E-2</v>
      </c>
      <c r="N2667" s="1">
        <v>-6.320134229445948E-5</v>
      </c>
    </row>
    <row r="2668" spans="1:14" x14ac:dyDescent="0.35">
      <c r="A2668">
        <v>7820120</v>
      </c>
      <c r="B2668" t="s">
        <v>61</v>
      </c>
      <c r="C2668" t="s">
        <v>96</v>
      </c>
      <c r="D2668" t="s">
        <v>1763</v>
      </c>
      <c r="E2668" t="s">
        <v>2286</v>
      </c>
      <c r="F2668" s="6">
        <v>1.1571395510298543E-3</v>
      </c>
      <c r="G2668" t="s">
        <v>1141</v>
      </c>
      <c r="H2668" t="s">
        <v>667</v>
      </c>
      <c r="I2668">
        <v>94.55</v>
      </c>
      <c r="J2668" s="1">
        <v>0.14358942210674286</v>
      </c>
      <c r="K2668" s="1">
        <v>0.10992825734783616</v>
      </c>
      <c r="L2668" s="1">
        <v>0.11085396898866004</v>
      </c>
      <c r="M2668" s="1">
        <v>0.10934968757232123</v>
      </c>
      <c r="N2668" s="1">
        <v>1.6615299942923266E-4</v>
      </c>
    </row>
    <row r="2669" spans="1:14" x14ac:dyDescent="0.35">
      <c r="A2669">
        <v>7820120</v>
      </c>
      <c r="B2669" t="s">
        <v>61</v>
      </c>
      <c r="C2669" t="s">
        <v>96</v>
      </c>
      <c r="D2669" t="s">
        <v>1763</v>
      </c>
      <c r="E2669" t="s">
        <v>2869</v>
      </c>
      <c r="F2669" s="6">
        <v>4.628558204119417E-4</v>
      </c>
      <c r="G2669" t="s">
        <v>157</v>
      </c>
      <c r="H2669" t="s">
        <v>188</v>
      </c>
      <c r="I2669">
        <v>58.809999999999995</v>
      </c>
      <c r="J2669" s="1">
        <v>-3.892233595252037E-2</v>
      </c>
      <c r="K2669" s="1">
        <v>2.5827354778986344E-2</v>
      </c>
      <c r="L2669" s="1">
        <v>3.4529044202730848E-2</v>
      </c>
      <c r="M2669" s="1">
        <v>2.7215921887091207E-2</v>
      </c>
      <c r="N2669" s="1">
        <v>-1.8015429739653032E-5</v>
      </c>
    </row>
    <row r="2670" spans="1:14" x14ac:dyDescent="0.35">
      <c r="A2670">
        <v>7820120</v>
      </c>
      <c r="B2670" t="s">
        <v>61</v>
      </c>
      <c r="C2670" t="s">
        <v>96</v>
      </c>
      <c r="D2670" t="s">
        <v>2520</v>
      </c>
      <c r="E2670" t="s">
        <v>2870</v>
      </c>
      <c r="F2670" s="6">
        <v>6.9428373061791249E-4</v>
      </c>
      <c r="G2670" t="s">
        <v>1714</v>
      </c>
      <c r="H2670" t="s">
        <v>1002</v>
      </c>
      <c r="I2670">
        <v>50.4</v>
      </c>
      <c r="J2670" s="1">
        <v>-0.19829295575618744</v>
      </c>
      <c r="K2670" s="1">
        <v>3.4991900023142786E-2</v>
      </c>
      <c r="L2670" s="1">
        <v>3.9713029391344599E-2</v>
      </c>
      <c r="M2670" s="1">
        <v>3.4991900023142793E-2</v>
      </c>
      <c r="N2670" s="1">
        <v>-1.3767157307765848E-4</v>
      </c>
    </row>
    <row r="2671" spans="1:14" x14ac:dyDescent="0.35">
      <c r="A2671">
        <v>7820120</v>
      </c>
      <c r="B2671" t="s">
        <v>61</v>
      </c>
      <c r="C2671" t="s">
        <v>96</v>
      </c>
      <c r="D2671" t="s">
        <v>2522</v>
      </c>
      <c r="E2671" t="s">
        <v>2871</v>
      </c>
      <c r="F2671" s="6">
        <v>1.1571395510298543E-3</v>
      </c>
      <c r="G2671" t="s">
        <v>1386</v>
      </c>
      <c r="H2671" t="s">
        <v>206</v>
      </c>
      <c r="I2671">
        <v>76.224999999999994</v>
      </c>
      <c r="J2671" s="1">
        <v>0.21541637182235718</v>
      </c>
      <c r="K2671" s="1">
        <v>7.9495487155750999E-2</v>
      </c>
      <c r="L2671" s="1">
        <v>0.11571395510298543</v>
      </c>
      <c r="M2671" s="1">
        <v>8.8174030257165234E-2</v>
      </c>
      <c r="N2671" s="1">
        <v>2.4926680377500255E-4</v>
      </c>
    </row>
    <row r="2672" spans="1:14" x14ac:dyDescent="0.35">
      <c r="A2672">
        <v>7820120</v>
      </c>
      <c r="B2672" t="s">
        <v>61</v>
      </c>
      <c r="C2672" t="s">
        <v>96</v>
      </c>
      <c r="D2672" t="s">
        <v>2287</v>
      </c>
      <c r="E2672" t="s">
        <v>2288</v>
      </c>
      <c r="F2672" s="6">
        <v>4.628558204119417E-4</v>
      </c>
      <c r="G2672" t="s">
        <v>715</v>
      </c>
      <c r="H2672" t="s">
        <v>1343</v>
      </c>
      <c r="I2672">
        <v>89.414999999999992</v>
      </c>
      <c r="J2672" s="1">
        <v>0.1490977555513382</v>
      </c>
      <c r="K2672" s="1">
        <v>3.7121036797037724E-2</v>
      </c>
      <c r="L2672" s="1">
        <v>4.4110159685258041E-2</v>
      </c>
      <c r="M2672" s="1">
        <v>4.1425595926868779E-2</v>
      </c>
      <c r="N2672" s="1">
        <v>6.9010763967293769E-5</v>
      </c>
    </row>
    <row r="2673" spans="1:14" x14ac:dyDescent="0.35">
      <c r="A2673">
        <v>7820120</v>
      </c>
      <c r="B2673" t="s">
        <v>61</v>
      </c>
      <c r="C2673" t="s">
        <v>96</v>
      </c>
      <c r="D2673" t="s">
        <v>2287</v>
      </c>
      <c r="E2673" t="s">
        <v>2872</v>
      </c>
      <c r="F2673" s="6">
        <v>9.2571164082388339E-4</v>
      </c>
      <c r="G2673" t="s">
        <v>962</v>
      </c>
      <c r="H2673" t="s">
        <v>237</v>
      </c>
      <c r="I2673">
        <v>81.99</v>
      </c>
      <c r="J2673" s="1">
        <v>3.7614624947309494E-2</v>
      </c>
      <c r="K2673" s="1">
        <v>6.0078685489470041E-2</v>
      </c>
      <c r="L2673" s="1">
        <v>8.2943763017819944E-2</v>
      </c>
      <c r="M2673" s="1">
        <v>7.6000924299116965E-2</v>
      </c>
      <c r="N2673" s="1">
        <v>3.4820296178948848E-5</v>
      </c>
    </row>
    <row r="2674" spans="1:14" x14ac:dyDescent="0.35">
      <c r="A2674">
        <v>7820120</v>
      </c>
      <c r="B2674" t="s">
        <v>61</v>
      </c>
      <c r="C2674" t="s">
        <v>96</v>
      </c>
      <c r="D2674" t="s">
        <v>2287</v>
      </c>
      <c r="E2674" t="s">
        <v>2873</v>
      </c>
      <c r="F2674" s="6">
        <v>6.9428373061791249E-4</v>
      </c>
      <c r="G2674" t="s">
        <v>278</v>
      </c>
      <c r="H2674" t="s">
        <v>786</v>
      </c>
      <c r="I2674">
        <v>77.194999999999993</v>
      </c>
      <c r="J2674" s="1">
        <v>0.13328540325164795</v>
      </c>
      <c r="K2674" s="1">
        <v>5.0196713723675068E-2</v>
      </c>
      <c r="L2674" s="1">
        <v>6.7623235362184675E-2</v>
      </c>
      <c r="M2674" s="1">
        <v>5.3598701884917048E-2</v>
      </c>
      <c r="N2674" s="1">
        <v>9.2537887006466986E-5</v>
      </c>
    </row>
    <row r="2675" spans="1:14" x14ac:dyDescent="0.35">
      <c r="A2675">
        <v>7820120</v>
      </c>
      <c r="B2675" t="s">
        <v>61</v>
      </c>
      <c r="C2675" t="s">
        <v>96</v>
      </c>
      <c r="D2675" t="s">
        <v>2287</v>
      </c>
      <c r="E2675" t="s">
        <v>2289</v>
      </c>
      <c r="F2675" s="6">
        <v>6.9428373061791249E-4</v>
      </c>
      <c r="G2675" t="s">
        <v>616</v>
      </c>
      <c r="H2675" t="s">
        <v>1037</v>
      </c>
      <c r="I2675">
        <v>73.7</v>
      </c>
      <c r="J2675" s="1">
        <v>-4.045027494430542E-2</v>
      </c>
      <c r="K2675" s="1">
        <v>4.1171025225642206E-2</v>
      </c>
      <c r="L2675" s="1">
        <v>5.4223559361258965E-2</v>
      </c>
      <c r="M2675" s="1">
        <v>5.1168708827754351E-2</v>
      </c>
      <c r="N2675" s="1">
        <v>-2.8083967792852638E-5</v>
      </c>
    </row>
    <row r="2676" spans="1:14" x14ac:dyDescent="0.35">
      <c r="A2676">
        <v>7820120</v>
      </c>
      <c r="B2676" t="s">
        <v>61</v>
      </c>
      <c r="C2676" t="s">
        <v>96</v>
      </c>
      <c r="D2676" t="s">
        <v>1523</v>
      </c>
      <c r="E2676" t="s">
        <v>2290</v>
      </c>
      <c r="F2676" s="6">
        <v>2.3142791020597085E-4</v>
      </c>
      <c r="G2676" t="s">
        <v>2291</v>
      </c>
      <c r="H2676" t="s">
        <v>741</v>
      </c>
      <c r="I2676">
        <v>81.874999999999986</v>
      </c>
      <c r="J2676" s="1">
        <v>8.4880450740456581E-3</v>
      </c>
      <c r="K2676" s="1">
        <v>1.5112242536449896E-2</v>
      </c>
      <c r="L2676" s="1">
        <v>2.0157370978940058E-2</v>
      </c>
      <c r="M2676" s="1">
        <v>1.8953946198999979E-2</v>
      </c>
      <c r="N2676" s="1">
        <v>1.9643705332204716E-6</v>
      </c>
    </row>
    <row r="2677" spans="1:14" x14ac:dyDescent="0.35">
      <c r="A2677">
        <v>7820120</v>
      </c>
      <c r="B2677" t="s">
        <v>61</v>
      </c>
      <c r="C2677" t="s">
        <v>96</v>
      </c>
      <c r="D2677" t="s">
        <v>1523</v>
      </c>
      <c r="E2677" t="s">
        <v>2874</v>
      </c>
      <c r="F2677" s="6">
        <v>4.628558204119417E-4</v>
      </c>
      <c r="G2677" t="s">
        <v>271</v>
      </c>
      <c r="H2677" t="s">
        <v>631</v>
      </c>
      <c r="I2677">
        <v>80.245000000000005</v>
      </c>
      <c r="J2677" s="1">
        <v>4.3562963604927063E-2</v>
      </c>
      <c r="K2677" s="1">
        <v>2.7354778986345755E-2</v>
      </c>
      <c r="L2677" s="1">
        <v>4.0037028465632958E-2</v>
      </c>
      <c r="M2677" s="1">
        <v>3.7121035384513855E-2</v>
      </c>
      <c r="N2677" s="1">
        <v>2.0163371258934074E-5</v>
      </c>
    </row>
    <row r="2678" spans="1:14" x14ac:dyDescent="0.35">
      <c r="A2678">
        <v>7820120</v>
      </c>
      <c r="B2678" t="s">
        <v>61</v>
      </c>
      <c r="C2678" t="s">
        <v>96</v>
      </c>
      <c r="D2678" t="s">
        <v>1523</v>
      </c>
      <c r="E2678" t="s">
        <v>2292</v>
      </c>
      <c r="F2678" s="6">
        <v>6.9428373061791249E-4</v>
      </c>
      <c r="G2678" t="s">
        <v>1410</v>
      </c>
      <c r="H2678" t="s">
        <v>533</v>
      </c>
      <c r="I2678">
        <v>77.474999999999994</v>
      </c>
      <c r="J2678" s="1">
        <v>-6.9048285484313965E-2</v>
      </c>
      <c r="K2678" s="1">
        <v>5.5056699838000461E-2</v>
      </c>
      <c r="L2678" s="1">
        <v>5.3876417495950006E-2</v>
      </c>
      <c r="M2678" s="1">
        <v>5.380698912288822E-2</v>
      </c>
      <c r="N2678" s="1">
        <v>-4.7939101238820153E-5</v>
      </c>
    </row>
    <row r="2679" spans="1:14" x14ac:dyDescent="0.35">
      <c r="A2679">
        <v>7820120</v>
      </c>
      <c r="B2679" t="s">
        <v>61</v>
      </c>
      <c r="C2679" t="s">
        <v>96</v>
      </c>
      <c r="D2679" t="s">
        <v>1523</v>
      </c>
      <c r="E2679" t="s">
        <v>2293</v>
      </c>
      <c r="F2679" s="6">
        <v>2.3142791020597085E-4</v>
      </c>
      <c r="G2679" t="s">
        <v>1024</v>
      </c>
      <c r="H2679" t="s">
        <v>976</v>
      </c>
      <c r="I2679">
        <v>66.034999999999997</v>
      </c>
      <c r="J2679" s="1">
        <v>-9.4467811286449432E-2</v>
      </c>
      <c r="K2679" s="1">
        <v>1.2173108076834067E-2</v>
      </c>
      <c r="L2679" s="1">
        <v>1.6315667669520945E-2</v>
      </c>
      <c r="M2679" s="1">
        <v>1.5274242073594076E-2</v>
      </c>
      <c r="N2679" s="1">
        <v>-2.1862488147755018E-5</v>
      </c>
    </row>
    <row r="2680" spans="1:14" x14ac:dyDescent="0.35">
      <c r="A2680">
        <v>7820120</v>
      </c>
      <c r="B2680" t="s">
        <v>61</v>
      </c>
      <c r="C2680" t="s">
        <v>96</v>
      </c>
      <c r="D2680" t="s">
        <v>1523</v>
      </c>
      <c r="E2680" t="s">
        <v>1214</v>
      </c>
      <c r="F2680" s="6">
        <v>6.9428373061791249E-4</v>
      </c>
      <c r="G2680" t="s">
        <v>1002</v>
      </c>
      <c r="H2680" t="s">
        <v>909</v>
      </c>
      <c r="I2680">
        <v>68.88</v>
      </c>
      <c r="J2680" s="1">
        <v>-6.610320508480072E-2</v>
      </c>
      <c r="K2680" s="1">
        <v>3.9713029391344599E-2</v>
      </c>
      <c r="L2680" s="1">
        <v>5.7070122656792406E-2</v>
      </c>
      <c r="M2680" s="1">
        <v>4.7905577412635965E-2</v>
      </c>
      <c r="N2680" s="1">
        <v>-4.5894379832076407E-5</v>
      </c>
    </row>
    <row r="2681" spans="1:14" x14ac:dyDescent="0.35">
      <c r="A2681">
        <v>7820120</v>
      </c>
      <c r="B2681" t="s">
        <v>61</v>
      </c>
      <c r="C2681" t="s">
        <v>96</v>
      </c>
      <c r="D2681" t="s">
        <v>1523</v>
      </c>
      <c r="E2681" t="s">
        <v>1165</v>
      </c>
      <c r="F2681" s="6">
        <v>6.9428373061791249E-4</v>
      </c>
      <c r="G2681" t="s">
        <v>1037</v>
      </c>
      <c r="H2681" t="s">
        <v>426</v>
      </c>
      <c r="I2681">
        <v>82.98</v>
      </c>
      <c r="J2681" s="1">
        <v>-7.7872626483440399E-2</v>
      </c>
      <c r="K2681" s="1">
        <v>5.4223559361258965E-2</v>
      </c>
      <c r="L2681" s="1">
        <v>5.9708400833140475E-2</v>
      </c>
      <c r="M2681" s="1">
        <v>5.7625549641286737E-2</v>
      </c>
      <c r="N2681" s="1">
        <v>-5.4065697627938251E-5</v>
      </c>
    </row>
    <row r="2682" spans="1:14" x14ac:dyDescent="0.35">
      <c r="A2682">
        <v>7820120</v>
      </c>
      <c r="B2682" t="s">
        <v>61</v>
      </c>
      <c r="C2682" t="s">
        <v>96</v>
      </c>
      <c r="D2682" t="s">
        <v>1523</v>
      </c>
      <c r="E2682" t="s">
        <v>2875</v>
      </c>
      <c r="F2682" s="6">
        <v>2.3142791020597085E-4</v>
      </c>
      <c r="G2682" t="s">
        <v>2345</v>
      </c>
      <c r="H2682" t="s">
        <v>1813</v>
      </c>
      <c r="I2682">
        <v>85.594999999999999</v>
      </c>
      <c r="J2682" s="1">
        <v>0.1713414341211319</v>
      </c>
      <c r="K2682" s="1">
        <v>1.492710020828512E-2</v>
      </c>
      <c r="L2682" s="1">
        <v>2.2656792409164548E-2</v>
      </c>
      <c r="M2682" s="1">
        <v>1.9833371198389769E-2</v>
      </c>
      <c r="N2682" s="1">
        <v>3.9653190030347586E-5</v>
      </c>
    </row>
    <row r="2683" spans="1:14" x14ac:dyDescent="0.35">
      <c r="A2683">
        <v>7820120</v>
      </c>
      <c r="B2683" t="s">
        <v>61</v>
      </c>
      <c r="C2683" t="s">
        <v>96</v>
      </c>
      <c r="D2683" t="s">
        <v>1523</v>
      </c>
      <c r="E2683" t="s">
        <v>2294</v>
      </c>
      <c r="F2683" s="6">
        <v>4.628558204119417E-4</v>
      </c>
      <c r="G2683" t="s">
        <v>783</v>
      </c>
      <c r="H2683" t="s">
        <v>1219</v>
      </c>
      <c r="I2683">
        <v>73.69</v>
      </c>
      <c r="J2683" s="1">
        <v>-6.5845060162246227E-3</v>
      </c>
      <c r="K2683" s="1">
        <v>3.1057625549641286E-2</v>
      </c>
      <c r="L2683" s="1">
        <v>3.9157602406850262E-2</v>
      </c>
      <c r="M2683" s="1">
        <v>3.4112472551836234E-2</v>
      </c>
      <c r="N2683" s="1">
        <v>-3.0476769341470136E-6</v>
      </c>
    </row>
    <row r="2684" spans="1:14" x14ac:dyDescent="0.35">
      <c r="A2684">
        <v>7820120</v>
      </c>
      <c r="B2684" t="s">
        <v>61</v>
      </c>
      <c r="C2684" t="s">
        <v>96</v>
      </c>
      <c r="D2684" t="s">
        <v>1523</v>
      </c>
      <c r="E2684" t="s">
        <v>2088</v>
      </c>
      <c r="F2684" s="6">
        <v>2.3142791020597085E-4</v>
      </c>
      <c r="G2684" t="s">
        <v>608</v>
      </c>
      <c r="H2684" t="s">
        <v>1636</v>
      </c>
      <c r="I2684">
        <v>73.930000000000007</v>
      </c>
      <c r="J2684" s="1">
        <v>-1.5669286251068115E-2</v>
      </c>
      <c r="K2684" s="1">
        <v>1.5667669520944227E-2</v>
      </c>
      <c r="L2684" s="1">
        <v>1.6801666280953483E-2</v>
      </c>
      <c r="M2684" s="1">
        <v>1.7102522917352213E-2</v>
      </c>
      <c r="N2684" s="1">
        <v>-3.6263101715038453E-6</v>
      </c>
    </row>
    <row r="2685" spans="1:14" x14ac:dyDescent="0.35">
      <c r="A2685">
        <v>7820120</v>
      </c>
      <c r="B2685" t="s">
        <v>61</v>
      </c>
      <c r="C2685" t="s">
        <v>96</v>
      </c>
      <c r="D2685" t="s">
        <v>2526</v>
      </c>
      <c r="E2685" t="s">
        <v>2876</v>
      </c>
      <c r="F2685" s="6">
        <v>2.3142791020597085E-4</v>
      </c>
      <c r="G2685" t="s">
        <v>182</v>
      </c>
      <c r="H2685" t="s">
        <v>735</v>
      </c>
      <c r="I2685">
        <v>79.984999999999999</v>
      </c>
      <c r="J2685" s="1">
        <v>6.6455885767936707E-2</v>
      </c>
      <c r="K2685" s="1">
        <v>1.7009951400138858E-2</v>
      </c>
      <c r="L2685" s="1">
        <v>2.0435084471187224E-2</v>
      </c>
      <c r="M2685" s="1">
        <v>1.85373752543673E-2</v>
      </c>
      <c r="N2685" s="1">
        <v>1.5379746764160311E-5</v>
      </c>
    </row>
    <row r="2686" spans="1:14" x14ac:dyDescent="0.35">
      <c r="A2686">
        <v>7820120</v>
      </c>
      <c r="B2686" t="s">
        <v>61</v>
      </c>
      <c r="C2686" t="s">
        <v>96</v>
      </c>
      <c r="D2686" t="s">
        <v>1526</v>
      </c>
      <c r="E2686" t="s">
        <v>2877</v>
      </c>
      <c r="F2686" s="6">
        <v>2.3142791020597085E-4</v>
      </c>
      <c r="G2686" t="s">
        <v>1800</v>
      </c>
      <c r="H2686" t="s">
        <v>328</v>
      </c>
      <c r="I2686">
        <v>84.179999999999993</v>
      </c>
      <c r="J2686" s="1">
        <v>0.15703590214252472</v>
      </c>
      <c r="K2686" s="1">
        <v>1.5042814163388105E-2</v>
      </c>
      <c r="L2686" s="1">
        <v>2.1846794723443648E-2</v>
      </c>
      <c r="M2686" s="1">
        <v>1.9463086895191183E-2</v>
      </c>
      <c r="N2686" s="1">
        <v>3.6342490660153836E-5</v>
      </c>
    </row>
    <row r="2687" spans="1:14" x14ac:dyDescent="0.35">
      <c r="A2687">
        <v>7820120</v>
      </c>
      <c r="B2687" t="s">
        <v>61</v>
      </c>
      <c r="C2687" t="s">
        <v>96</v>
      </c>
      <c r="D2687" t="s">
        <v>1526</v>
      </c>
      <c r="E2687" t="s">
        <v>2878</v>
      </c>
      <c r="F2687" s="6">
        <v>4.628558204119417E-4</v>
      </c>
      <c r="G2687" t="s">
        <v>802</v>
      </c>
      <c r="H2687" t="s">
        <v>139</v>
      </c>
      <c r="I2687">
        <v>76.32307692307694</v>
      </c>
      <c r="J2687" s="1">
        <v>0</v>
      </c>
      <c r="K2687" s="1">
        <v>2.7539921314510531E-2</v>
      </c>
      <c r="L2687" s="1" t="s">
        <v>140</v>
      </c>
      <c r="M2687" s="1">
        <v>3.5408470261513537E-2</v>
      </c>
      <c r="N2687" s="1">
        <v>0</v>
      </c>
    </row>
    <row r="2688" spans="1:14" x14ac:dyDescent="0.35">
      <c r="A2688">
        <v>7820120</v>
      </c>
      <c r="B2688" t="s">
        <v>61</v>
      </c>
      <c r="C2688" t="s">
        <v>96</v>
      </c>
      <c r="D2688" t="s">
        <v>275</v>
      </c>
      <c r="E2688" t="s">
        <v>276</v>
      </c>
      <c r="F2688" s="6">
        <v>4.628558204119417E-4</v>
      </c>
      <c r="G2688" t="s">
        <v>277</v>
      </c>
      <c r="H2688" t="s">
        <v>278</v>
      </c>
      <c r="I2688">
        <v>60.424999999999997</v>
      </c>
      <c r="J2688" s="1">
        <v>-4.9795344471931458E-2</v>
      </c>
      <c r="K2688" s="1">
        <v>1.7773663503818562E-2</v>
      </c>
      <c r="L2688" s="1">
        <v>3.3464475815783386E-2</v>
      </c>
      <c r="M2688" s="1">
        <v>2.795649225914321E-2</v>
      </c>
      <c r="N2688" s="1">
        <v>-2.3048065018251081E-5</v>
      </c>
    </row>
    <row r="2689" spans="1:14" x14ac:dyDescent="0.35">
      <c r="A2689">
        <v>7820120</v>
      </c>
      <c r="B2689" t="s">
        <v>61</v>
      </c>
      <c r="C2689" t="s">
        <v>96</v>
      </c>
      <c r="D2689" t="s">
        <v>275</v>
      </c>
      <c r="E2689" t="s">
        <v>279</v>
      </c>
      <c r="F2689" s="6">
        <v>4.628558204119417E-4</v>
      </c>
      <c r="G2689" t="s">
        <v>280</v>
      </c>
      <c r="H2689" t="s">
        <v>139</v>
      </c>
      <c r="I2689">
        <v>40.907692307692308</v>
      </c>
      <c r="J2689" s="1">
        <v>0</v>
      </c>
      <c r="K2689" s="1">
        <v>1.6338810460541541E-2</v>
      </c>
      <c r="L2689" s="1" t="s">
        <v>140</v>
      </c>
      <c r="M2689" s="1">
        <v>1.8930803761110348E-2</v>
      </c>
      <c r="N2689" s="1">
        <v>0</v>
      </c>
    </row>
    <row r="2690" spans="1:14" x14ac:dyDescent="0.35">
      <c r="A2690">
        <v>7820120</v>
      </c>
      <c r="B2690" t="s">
        <v>61</v>
      </c>
      <c r="C2690" t="s">
        <v>96</v>
      </c>
      <c r="D2690" t="s">
        <v>859</v>
      </c>
      <c r="E2690" t="s">
        <v>860</v>
      </c>
      <c r="F2690" s="6">
        <v>1.1571395510298543E-3</v>
      </c>
      <c r="G2690" t="s">
        <v>808</v>
      </c>
      <c r="H2690" t="s">
        <v>861</v>
      </c>
      <c r="I2690">
        <v>65.59</v>
      </c>
      <c r="J2690" s="1">
        <v>1.1525514535605907E-2</v>
      </c>
      <c r="K2690" s="1">
        <v>7.2089794029159923E-2</v>
      </c>
      <c r="L2690" s="1">
        <v>9.2224022217079385E-2</v>
      </c>
      <c r="M2690" s="1">
        <v>7.590835278190361E-2</v>
      </c>
      <c r="N2690" s="1">
        <v>1.3336628715119079E-5</v>
      </c>
    </row>
    <row r="2691" spans="1:14" x14ac:dyDescent="0.35">
      <c r="A2691">
        <v>7820120</v>
      </c>
      <c r="B2691" t="s">
        <v>61</v>
      </c>
      <c r="C2691" t="s">
        <v>96</v>
      </c>
      <c r="D2691" t="s">
        <v>859</v>
      </c>
      <c r="E2691" t="s">
        <v>862</v>
      </c>
      <c r="F2691" s="6">
        <v>9.2571164082388339E-4</v>
      </c>
      <c r="G2691" t="s">
        <v>863</v>
      </c>
      <c r="H2691" t="s">
        <v>139</v>
      </c>
      <c r="I2691">
        <v>52.861538461538466</v>
      </c>
      <c r="J2691" s="1">
        <v>0</v>
      </c>
      <c r="K2691" s="1">
        <v>5.6468410090256889E-2</v>
      </c>
      <c r="L2691" s="1" t="s">
        <v>140</v>
      </c>
      <c r="M2691" s="1">
        <v>4.8970147212107296E-2</v>
      </c>
      <c r="N2691" s="1">
        <v>0</v>
      </c>
    </row>
    <row r="2692" spans="1:14" x14ac:dyDescent="0.35">
      <c r="A2692">
        <v>7820120</v>
      </c>
      <c r="B2692" t="s">
        <v>61</v>
      </c>
      <c r="C2692" t="s">
        <v>96</v>
      </c>
      <c r="D2692" t="s">
        <v>859</v>
      </c>
      <c r="E2692" t="s">
        <v>862</v>
      </c>
      <c r="F2692" s="6">
        <v>2.3142791020597085E-4</v>
      </c>
      <c r="G2692" t="s">
        <v>571</v>
      </c>
      <c r="H2692" t="s">
        <v>998</v>
      </c>
      <c r="I2692">
        <v>80.655000000000001</v>
      </c>
      <c r="J2692" s="1">
        <v>0</v>
      </c>
      <c r="K2692" s="1">
        <v>1.7148808146262438E-2</v>
      </c>
      <c r="L2692" s="1">
        <v>1.8768803517704234E-2</v>
      </c>
      <c r="M2692" s="1">
        <v>1.8676231647359914E-2</v>
      </c>
      <c r="N2692" s="1">
        <v>0</v>
      </c>
    </row>
    <row r="2693" spans="1:14" x14ac:dyDescent="0.35">
      <c r="A2693">
        <f>A2692</f>
        <v>7820120</v>
      </c>
      <c r="B2693" t="str">
        <f>B2692</f>
        <v>Georgia Cyber Academy (Virtual)</v>
      </c>
      <c r="C2693" t="str">
        <f>C2692</f>
        <v>E</v>
      </c>
      <c r="D2693" s="4" t="s">
        <v>2937</v>
      </c>
      <c r="F2693" s="6">
        <v>0.9999999999999899</v>
      </c>
      <c r="J2693" s="1" t="s">
        <v>2938</v>
      </c>
      <c r="K2693" s="1">
        <v>55.903170562369816</v>
      </c>
      <c r="L2693" s="1">
        <v>81.353205276556324</v>
      </c>
      <c r="M2693" s="1">
        <v>71.79152979940153</v>
      </c>
      <c r="N2693" s="1">
        <v>-4.432184490020614E-3</v>
      </c>
    </row>
    <row r="2694" spans="1:14" x14ac:dyDescent="0.35">
      <c r="A2694">
        <v>7820616</v>
      </c>
      <c r="B2694" t="s">
        <v>36</v>
      </c>
      <c r="C2694" t="s">
        <v>96</v>
      </c>
      <c r="D2694" t="s">
        <v>1870</v>
      </c>
      <c r="E2694" t="s">
        <v>1871</v>
      </c>
      <c r="F2694" s="6">
        <v>0.10536779324055666</v>
      </c>
      <c r="G2694" t="s">
        <v>438</v>
      </c>
      <c r="H2694" t="s">
        <v>210</v>
      </c>
      <c r="I2694">
        <v>74.87</v>
      </c>
      <c r="J2694" s="1">
        <v>3.5072501748800278E-2</v>
      </c>
      <c r="K2694" s="1">
        <v>5.521272365805169</v>
      </c>
      <c r="L2694" s="1">
        <v>9.1564612326043751</v>
      </c>
      <c r="M2694" s="1">
        <v>7.881511255950624</v>
      </c>
      <c r="N2694" s="1">
        <v>3.6955121126966495E-3</v>
      </c>
    </row>
    <row r="2695" spans="1:14" x14ac:dyDescent="0.35">
      <c r="A2695">
        <v>7820616</v>
      </c>
      <c r="B2695" t="s">
        <v>36</v>
      </c>
      <c r="C2695" t="s">
        <v>96</v>
      </c>
      <c r="D2695" t="s">
        <v>1870</v>
      </c>
      <c r="E2695" t="s">
        <v>1872</v>
      </c>
      <c r="F2695" s="6">
        <v>2.584493041749503E-2</v>
      </c>
      <c r="G2695" t="s">
        <v>559</v>
      </c>
      <c r="H2695" t="s">
        <v>218</v>
      </c>
      <c r="I2695">
        <v>71.155000000000001</v>
      </c>
      <c r="J2695" s="1">
        <v>9.6835792064666748E-3</v>
      </c>
      <c r="K2695" s="1">
        <v>1.66441351888668</v>
      </c>
      <c r="L2695" s="1">
        <v>2.0003976143141156</v>
      </c>
      <c r="M2695" s="1">
        <v>1.8375745132476624</v>
      </c>
      <c r="N2695" s="1">
        <v>2.5027143078343295E-4</v>
      </c>
    </row>
    <row r="2696" spans="1:14" x14ac:dyDescent="0.35">
      <c r="A2696">
        <v>7820616</v>
      </c>
      <c r="B2696" t="s">
        <v>36</v>
      </c>
      <c r="C2696" t="s">
        <v>96</v>
      </c>
      <c r="D2696" t="s">
        <v>1870</v>
      </c>
      <c r="E2696" t="s">
        <v>1873</v>
      </c>
      <c r="F2696" s="6">
        <v>8.9463220675944338E-2</v>
      </c>
      <c r="G2696" t="s">
        <v>1417</v>
      </c>
      <c r="H2696" t="s">
        <v>139</v>
      </c>
      <c r="I2696">
        <v>66.200000000000017</v>
      </c>
      <c r="J2696" s="1">
        <v>0</v>
      </c>
      <c r="K2696" s="1">
        <v>4.8041749502982114</v>
      </c>
      <c r="L2696" s="1" t="s">
        <v>140</v>
      </c>
      <c r="M2696" s="1">
        <v>5.9224649357274322</v>
      </c>
      <c r="N2696" s="1">
        <v>0</v>
      </c>
    </row>
    <row r="2697" spans="1:14" x14ac:dyDescent="0.35">
      <c r="A2697">
        <v>7820616</v>
      </c>
      <c r="B2697" t="s">
        <v>36</v>
      </c>
      <c r="C2697" t="s">
        <v>96</v>
      </c>
      <c r="D2697" t="s">
        <v>1373</v>
      </c>
      <c r="E2697" t="s">
        <v>2734</v>
      </c>
      <c r="F2697" s="6">
        <v>3.9761431411530811E-3</v>
      </c>
      <c r="G2697" t="s">
        <v>1213</v>
      </c>
      <c r="H2697" t="s">
        <v>206</v>
      </c>
      <c r="I2697">
        <v>95.52</v>
      </c>
      <c r="J2697" s="1">
        <v>0.14777800440788269</v>
      </c>
      <c r="K2697" s="1">
        <v>0.37017892644135181</v>
      </c>
      <c r="L2697" s="1">
        <v>0.39761431411530812</v>
      </c>
      <c r="M2697" s="1">
        <v>0.37972166998011925</v>
      </c>
      <c r="N2697" s="1">
        <v>5.8758649863969255E-4</v>
      </c>
    </row>
    <row r="2698" spans="1:14" x14ac:dyDescent="0.35">
      <c r="A2698">
        <v>7820616</v>
      </c>
      <c r="B2698" t="s">
        <v>36</v>
      </c>
      <c r="C2698" t="s">
        <v>96</v>
      </c>
      <c r="D2698" t="s">
        <v>1373</v>
      </c>
      <c r="E2698" t="s">
        <v>1934</v>
      </c>
      <c r="F2698" s="6">
        <v>1.9880715705765406E-3</v>
      </c>
      <c r="G2698" t="s">
        <v>762</v>
      </c>
      <c r="H2698" t="s">
        <v>227</v>
      </c>
      <c r="I2698">
        <v>88.444999999999993</v>
      </c>
      <c r="J2698" s="1">
        <v>6.5115258097648621E-2</v>
      </c>
      <c r="K2698" s="1">
        <v>0.16063618290258447</v>
      </c>
      <c r="L2698" s="1">
        <v>0.18290258449304173</v>
      </c>
      <c r="M2698" s="1">
        <v>0.17574552987252265</v>
      </c>
      <c r="N2698" s="1">
        <v>1.2945379343468909E-4</v>
      </c>
    </row>
    <row r="2699" spans="1:14" x14ac:dyDescent="0.35">
      <c r="A2699">
        <v>7820616</v>
      </c>
      <c r="B2699" t="s">
        <v>36</v>
      </c>
      <c r="C2699" t="s">
        <v>96</v>
      </c>
      <c r="D2699" t="s">
        <v>1373</v>
      </c>
      <c r="E2699" t="s">
        <v>1936</v>
      </c>
      <c r="F2699" s="6">
        <v>1.9880715705765406E-3</v>
      </c>
      <c r="G2699" t="s">
        <v>1794</v>
      </c>
      <c r="H2699" t="s">
        <v>1104</v>
      </c>
      <c r="I2699">
        <v>94.134999999999991</v>
      </c>
      <c r="J2699" s="1">
        <v>6.7195482552051544E-2</v>
      </c>
      <c r="K2699" s="1">
        <v>0.17972166998011926</v>
      </c>
      <c r="L2699" s="1">
        <v>0.19343936381709739</v>
      </c>
      <c r="M2699" s="1">
        <v>0.18727633588119716</v>
      </c>
      <c r="N2699" s="1">
        <v>1.3358942853290565E-4</v>
      </c>
    </row>
    <row r="2700" spans="1:14" x14ac:dyDescent="0.35">
      <c r="A2700">
        <v>7820616</v>
      </c>
      <c r="B2700" t="s">
        <v>36</v>
      </c>
      <c r="C2700" t="s">
        <v>96</v>
      </c>
      <c r="D2700" t="s">
        <v>1373</v>
      </c>
      <c r="E2700" t="s">
        <v>1937</v>
      </c>
      <c r="F2700" s="6">
        <v>1.1928429423459244E-2</v>
      </c>
      <c r="G2700" t="s">
        <v>416</v>
      </c>
      <c r="H2700" t="s">
        <v>1429</v>
      </c>
      <c r="I2700">
        <v>68.86</v>
      </c>
      <c r="J2700" s="1">
        <v>2.6737095788121223E-2</v>
      </c>
      <c r="K2700" s="1">
        <v>0.74791252485089466</v>
      </c>
      <c r="L2700" s="1">
        <v>1.0699801192842942</v>
      </c>
      <c r="M2700" s="1">
        <v>0.82186880547768082</v>
      </c>
      <c r="N2700" s="1">
        <v>3.1893156009687345E-4</v>
      </c>
    </row>
    <row r="2701" spans="1:14" x14ac:dyDescent="0.35">
      <c r="A2701">
        <v>7820616</v>
      </c>
      <c r="B2701" t="s">
        <v>36</v>
      </c>
      <c r="C2701" t="s">
        <v>96</v>
      </c>
      <c r="D2701" t="s">
        <v>1373</v>
      </c>
      <c r="E2701" t="s">
        <v>2711</v>
      </c>
      <c r="F2701" s="6">
        <v>3.9761431411530811E-3</v>
      </c>
      <c r="G2701" t="s">
        <v>743</v>
      </c>
      <c r="H2701" t="s">
        <v>993</v>
      </c>
      <c r="I2701">
        <v>95.63</v>
      </c>
      <c r="J2701" s="1">
        <v>6.4508594572544098E-2</v>
      </c>
      <c r="K2701" s="1">
        <v>0.39324055666003976</v>
      </c>
      <c r="L2701" s="1">
        <v>0.38290258449304171</v>
      </c>
      <c r="M2701" s="1">
        <v>0.38051688647412396</v>
      </c>
      <c r="N2701" s="1">
        <v>2.5649540585504611E-4</v>
      </c>
    </row>
    <row r="2702" spans="1:14" x14ac:dyDescent="0.35">
      <c r="A2702">
        <v>7820616</v>
      </c>
      <c r="B2702" t="s">
        <v>36</v>
      </c>
      <c r="C2702" t="s">
        <v>96</v>
      </c>
      <c r="D2702" t="s">
        <v>1373</v>
      </c>
      <c r="E2702" t="s">
        <v>1938</v>
      </c>
      <c r="F2702" s="6">
        <v>3.9761431411530811E-3</v>
      </c>
      <c r="G2702" t="s">
        <v>741</v>
      </c>
      <c r="H2702" t="s">
        <v>269</v>
      </c>
      <c r="I2702">
        <v>81.004999999999995</v>
      </c>
      <c r="J2702" s="1">
        <v>7.9527214169502258E-2</v>
      </c>
      <c r="K2702" s="1">
        <v>0.34632206759443335</v>
      </c>
      <c r="L2702" s="1">
        <v>0.38250497017892643</v>
      </c>
      <c r="M2702" s="1">
        <v>0.32206759443339955</v>
      </c>
      <c r="N2702" s="1">
        <v>3.1621158715507852E-4</v>
      </c>
    </row>
    <row r="2703" spans="1:14" x14ac:dyDescent="0.35">
      <c r="A2703">
        <v>7820616</v>
      </c>
      <c r="B2703" t="s">
        <v>36</v>
      </c>
      <c r="C2703" t="s">
        <v>96</v>
      </c>
      <c r="D2703" t="s">
        <v>1373</v>
      </c>
      <c r="E2703" t="s">
        <v>2713</v>
      </c>
      <c r="F2703" s="6">
        <v>1.9880715705765406E-3</v>
      </c>
      <c r="G2703" t="s">
        <v>517</v>
      </c>
      <c r="H2703" t="s">
        <v>554</v>
      </c>
      <c r="I2703">
        <v>70.984999999999999</v>
      </c>
      <c r="J2703" s="1">
        <v>-0.16092485189437866</v>
      </c>
      <c r="K2703" s="1">
        <v>0.13220675944333996</v>
      </c>
      <c r="L2703" s="1">
        <v>0.14314115308151093</v>
      </c>
      <c r="M2703" s="1">
        <v>0.14115308151093439</v>
      </c>
      <c r="N2703" s="1">
        <v>-3.1993012305045455E-4</v>
      </c>
    </row>
    <row r="2704" spans="1:14" x14ac:dyDescent="0.35">
      <c r="A2704">
        <v>7820616</v>
      </c>
      <c r="B2704" t="s">
        <v>36</v>
      </c>
      <c r="C2704" t="s">
        <v>96</v>
      </c>
      <c r="D2704" t="s">
        <v>1373</v>
      </c>
      <c r="E2704" t="s">
        <v>457</v>
      </c>
      <c r="F2704" s="6">
        <v>1.9880715705765406E-3</v>
      </c>
      <c r="G2704" t="s">
        <v>269</v>
      </c>
      <c r="H2704" t="s">
        <v>967</v>
      </c>
      <c r="I2704">
        <v>88.25</v>
      </c>
      <c r="J2704" s="1">
        <v>-1.45229771733284E-2</v>
      </c>
      <c r="K2704" s="1">
        <v>0.19125248508946321</v>
      </c>
      <c r="L2704" s="1">
        <v>0.17932405566600396</v>
      </c>
      <c r="M2704" s="1">
        <v>0.17554672574902147</v>
      </c>
      <c r="N2704" s="1">
        <v>-2.8872718038426237E-5</v>
      </c>
    </row>
    <row r="2705" spans="1:14" x14ac:dyDescent="0.35">
      <c r="A2705">
        <v>7820616</v>
      </c>
      <c r="B2705" t="s">
        <v>36</v>
      </c>
      <c r="C2705" t="s">
        <v>96</v>
      </c>
      <c r="D2705" t="s">
        <v>1373</v>
      </c>
      <c r="E2705" t="s">
        <v>2906</v>
      </c>
      <c r="F2705" s="6">
        <v>1.9880715705765406E-3</v>
      </c>
      <c r="G2705" t="s">
        <v>590</v>
      </c>
      <c r="H2705" t="s">
        <v>2007</v>
      </c>
      <c r="I2705">
        <v>86.015000000000001</v>
      </c>
      <c r="J2705" s="1">
        <v>8.1966385245323181E-2</v>
      </c>
      <c r="K2705" s="1">
        <v>0.15347912524850893</v>
      </c>
      <c r="L2705" s="1">
        <v>0.19005964214711726</v>
      </c>
      <c r="M2705" s="1">
        <v>0.17117295919308367</v>
      </c>
      <c r="N2705" s="1">
        <v>1.6295504024915142E-4</v>
      </c>
    </row>
    <row r="2706" spans="1:14" x14ac:dyDescent="0.35">
      <c r="A2706">
        <v>7820616</v>
      </c>
      <c r="B2706" t="s">
        <v>36</v>
      </c>
      <c r="C2706" t="s">
        <v>96</v>
      </c>
      <c r="D2706" t="s">
        <v>1456</v>
      </c>
      <c r="E2706" t="s">
        <v>2097</v>
      </c>
      <c r="F2706" s="6">
        <v>3.9761431411530811E-3</v>
      </c>
      <c r="G2706" t="s">
        <v>347</v>
      </c>
      <c r="H2706" t="s">
        <v>1062</v>
      </c>
      <c r="I2706">
        <v>61.575000000000003</v>
      </c>
      <c r="J2706" s="1">
        <v>-0.17158272862434387</v>
      </c>
      <c r="K2706" s="1">
        <v>0.16819085487077531</v>
      </c>
      <c r="L2706" s="1">
        <v>0.21749502982107355</v>
      </c>
      <c r="M2706" s="1">
        <v>0.24493041142791686</v>
      </c>
      <c r="N2706" s="1">
        <v>-6.8223748956001528E-4</v>
      </c>
    </row>
    <row r="2707" spans="1:14" x14ac:dyDescent="0.35">
      <c r="A2707">
        <v>7820616</v>
      </c>
      <c r="B2707" t="s">
        <v>36</v>
      </c>
      <c r="C2707" t="s">
        <v>96</v>
      </c>
      <c r="D2707" t="s">
        <v>1456</v>
      </c>
      <c r="E2707" t="s">
        <v>2793</v>
      </c>
      <c r="F2707" s="6">
        <v>5.7654075546719682E-2</v>
      </c>
      <c r="G2707" t="s">
        <v>785</v>
      </c>
      <c r="H2707" t="s">
        <v>236</v>
      </c>
      <c r="I2707">
        <v>60.385000000000005</v>
      </c>
      <c r="J2707" s="1">
        <v>-5.411069467663765E-2</v>
      </c>
      <c r="K2707" s="1">
        <v>2.8654075546719682</v>
      </c>
      <c r="L2707" s="1">
        <v>4.1972166998011931</v>
      </c>
      <c r="M2707" s="1">
        <v>3.4823062509950065</v>
      </c>
      <c r="N2707" s="1">
        <v>-3.1197020787723496E-3</v>
      </c>
    </row>
    <row r="2708" spans="1:14" x14ac:dyDescent="0.35">
      <c r="A2708">
        <v>7820616</v>
      </c>
      <c r="B2708" t="s">
        <v>36</v>
      </c>
      <c r="C2708" t="s">
        <v>96</v>
      </c>
      <c r="D2708" t="s">
        <v>2098</v>
      </c>
      <c r="E2708" t="s">
        <v>2099</v>
      </c>
      <c r="F2708" s="6">
        <v>1.9880715705765406E-3</v>
      </c>
      <c r="G2708" t="s">
        <v>1280</v>
      </c>
      <c r="H2708" t="s">
        <v>234</v>
      </c>
      <c r="I2708">
        <v>72.67</v>
      </c>
      <c r="J2708" s="1">
        <v>9.1373711824417114E-2</v>
      </c>
      <c r="K2708" s="1">
        <v>0.11530815109343935</v>
      </c>
      <c r="L2708" s="1">
        <v>0.18966202783300198</v>
      </c>
      <c r="M2708" s="1">
        <v>0.14453279711380154</v>
      </c>
      <c r="N2708" s="1">
        <v>1.8165747877617715E-4</v>
      </c>
    </row>
    <row r="2709" spans="1:14" x14ac:dyDescent="0.35">
      <c r="A2709">
        <v>7820616</v>
      </c>
      <c r="B2709" t="s">
        <v>36</v>
      </c>
      <c r="C2709" t="s">
        <v>96</v>
      </c>
      <c r="D2709" t="s">
        <v>1663</v>
      </c>
      <c r="E2709" t="s">
        <v>2126</v>
      </c>
      <c r="F2709" s="6">
        <v>5.9642147117296221E-3</v>
      </c>
      <c r="G2709" t="s">
        <v>475</v>
      </c>
      <c r="H2709" t="s">
        <v>1375</v>
      </c>
      <c r="I2709">
        <v>81.349999999999994</v>
      </c>
      <c r="J2709" s="1">
        <v>0.11632563173770905</v>
      </c>
      <c r="K2709" s="1">
        <v>0.40556660039761427</v>
      </c>
      <c r="L2709" s="1">
        <v>0.55109343936381716</v>
      </c>
      <c r="M2709" s="1">
        <v>0.48548708663546064</v>
      </c>
      <c r="N2709" s="1">
        <v>6.9379104416128652E-4</v>
      </c>
    </row>
    <row r="2710" spans="1:14" x14ac:dyDescent="0.35">
      <c r="A2710">
        <v>7820616</v>
      </c>
      <c r="B2710" t="s">
        <v>36</v>
      </c>
      <c r="C2710" t="s">
        <v>96</v>
      </c>
      <c r="D2710" t="s">
        <v>1663</v>
      </c>
      <c r="E2710" t="s">
        <v>2801</v>
      </c>
      <c r="F2710" s="6">
        <v>1.9880715705765406E-3</v>
      </c>
      <c r="G2710" t="s">
        <v>152</v>
      </c>
      <c r="H2710" t="s">
        <v>139</v>
      </c>
      <c r="I2710">
        <v>75.246153846153874</v>
      </c>
      <c r="J2710" s="1">
        <v>0</v>
      </c>
      <c r="K2710" s="1">
        <v>0.13260437375745526</v>
      </c>
      <c r="L2710" s="1" t="s">
        <v>140</v>
      </c>
      <c r="M2710" s="1">
        <v>0.1495029760402429</v>
      </c>
      <c r="N2710" s="1">
        <v>0</v>
      </c>
    </row>
    <row r="2711" spans="1:14" x14ac:dyDescent="0.35">
      <c r="A2711">
        <v>7820616</v>
      </c>
      <c r="B2711" t="s">
        <v>36</v>
      </c>
      <c r="C2711" t="s">
        <v>96</v>
      </c>
      <c r="D2711" t="s">
        <v>1295</v>
      </c>
      <c r="E2711" t="s">
        <v>2190</v>
      </c>
      <c r="F2711" s="6">
        <v>3.9761431411530811E-3</v>
      </c>
      <c r="G2711" t="s">
        <v>296</v>
      </c>
      <c r="H2711" t="s">
        <v>319</v>
      </c>
      <c r="I2711">
        <v>55.58</v>
      </c>
      <c r="J2711" s="1">
        <v>-7.4476189911365509E-2</v>
      </c>
      <c r="K2711" s="1">
        <v>8.2306163021868772E-2</v>
      </c>
      <c r="L2711" s="1">
        <v>0.27833001988071565</v>
      </c>
      <c r="M2711" s="1">
        <v>0.22107355258099837</v>
      </c>
      <c r="N2711" s="1">
        <v>-2.9612799169529026E-4</v>
      </c>
    </row>
    <row r="2712" spans="1:14" x14ac:dyDescent="0.35">
      <c r="A2712">
        <v>7820616</v>
      </c>
      <c r="B2712" t="s">
        <v>36</v>
      </c>
      <c r="C2712" t="s">
        <v>96</v>
      </c>
      <c r="D2712" t="s">
        <v>1295</v>
      </c>
      <c r="E2712" t="s">
        <v>2629</v>
      </c>
      <c r="F2712" s="6">
        <v>3.9761431411530811E-3</v>
      </c>
      <c r="G2712" t="s">
        <v>779</v>
      </c>
      <c r="H2712" t="s">
        <v>1696</v>
      </c>
      <c r="I2712">
        <v>55.709999999999994</v>
      </c>
      <c r="J2712" s="1">
        <v>-7.4732683598995209E-2</v>
      </c>
      <c r="K2712" s="1">
        <v>0.16699801192842942</v>
      </c>
      <c r="L2712" s="1">
        <v>0.28707753479125248</v>
      </c>
      <c r="M2712" s="1">
        <v>0.22147117296222663</v>
      </c>
      <c r="N2712" s="1">
        <v>-2.9714784731210816E-4</v>
      </c>
    </row>
    <row r="2713" spans="1:14" x14ac:dyDescent="0.35">
      <c r="A2713">
        <v>7820616</v>
      </c>
      <c r="B2713" t="s">
        <v>36</v>
      </c>
      <c r="C2713" t="s">
        <v>96</v>
      </c>
      <c r="D2713" t="s">
        <v>1295</v>
      </c>
      <c r="E2713" t="s">
        <v>2192</v>
      </c>
      <c r="F2713" s="6">
        <v>6.3618290258449298E-2</v>
      </c>
      <c r="G2713" t="s">
        <v>135</v>
      </c>
      <c r="H2713" t="s">
        <v>843</v>
      </c>
      <c r="I2713">
        <v>68.5</v>
      </c>
      <c r="J2713" s="1">
        <v>1.1426390148699284E-2</v>
      </c>
      <c r="K2713" s="1">
        <v>3.2827037773359837</v>
      </c>
      <c r="L2713" s="1">
        <v>5.0131212723658045</v>
      </c>
      <c r="M2713" s="1">
        <v>4.357852882703777</v>
      </c>
      <c r="N2713" s="1">
        <v>7.2692740508623662E-4</v>
      </c>
    </row>
    <row r="2714" spans="1:14" x14ac:dyDescent="0.35">
      <c r="A2714">
        <v>7820616</v>
      </c>
      <c r="B2714" t="s">
        <v>36</v>
      </c>
      <c r="C2714" t="s">
        <v>96</v>
      </c>
      <c r="D2714" t="s">
        <v>1295</v>
      </c>
      <c r="E2714" t="s">
        <v>2195</v>
      </c>
      <c r="F2714" s="6">
        <v>2.3856858846918488E-2</v>
      </c>
      <c r="G2714" t="s">
        <v>949</v>
      </c>
      <c r="H2714" t="s">
        <v>863</v>
      </c>
      <c r="I2714">
        <v>55.449999999999996</v>
      </c>
      <c r="J2714" s="1">
        <v>-0.1363794356584549</v>
      </c>
      <c r="K2714" s="1">
        <v>0.89701789264413523</v>
      </c>
      <c r="L2714" s="1">
        <v>1.4552683896620278</v>
      </c>
      <c r="M2714" s="1">
        <v>1.3240556660039762</v>
      </c>
      <c r="N2714" s="1">
        <v>-3.2535849461261604E-3</v>
      </c>
    </row>
    <row r="2715" spans="1:14" x14ac:dyDescent="0.35">
      <c r="A2715">
        <v>7820616</v>
      </c>
      <c r="B2715" t="s">
        <v>36</v>
      </c>
      <c r="C2715" t="s">
        <v>96</v>
      </c>
      <c r="D2715" t="s">
        <v>1295</v>
      </c>
      <c r="E2715" t="s">
        <v>2196</v>
      </c>
      <c r="F2715" s="6">
        <v>2.186878727634195E-2</v>
      </c>
      <c r="G2715" t="s">
        <v>673</v>
      </c>
      <c r="H2715" t="s">
        <v>571</v>
      </c>
      <c r="I2715">
        <v>55.319999999999993</v>
      </c>
      <c r="J2715" s="1">
        <v>-6.3215762376785278E-2</v>
      </c>
      <c r="K2715" s="1">
        <v>0.74135188866799206</v>
      </c>
      <c r="L2715" s="1">
        <v>1.6204771371769384</v>
      </c>
      <c r="M2715" s="1">
        <v>1.2093439196971492</v>
      </c>
      <c r="N2715" s="1">
        <v>-1.3824520599296981E-3</v>
      </c>
    </row>
    <row r="2716" spans="1:14" x14ac:dyDescent="0.35">
      <c r="A2716">
        <v>7820616</v>
      </c>
      <c r="B2716" t="s">
        <v>36</v>
      </c>
      <c r="C2716" t="s">
        <v>96</v>
      </c>
      <c r="D2716" t="s">
        <v>1295</v>
      </c>
      <c r="E2716" t="s">
        <v>2824</v>
      </c>
      <c r="F2716" s="6">
        <v>1.9880715705765408E-2</v>
      </c>
      <c r="G2716" t="s">
        <v>540</v>
      </c>
      <c r="H2716" t="s">
        <v>389</v>
      </c>
      <c r="I2716">
        <v>64.570000000000007</v>
      </c>
      <c r="J2716" s="1">
        <v>-4.508599266409874E-2</v>
      </c>
      <c r="K2716" s="1">
        <v>0.68787276341948311</v>
      </c>
      <c r="L2716" s="1">
        <v>1.3956262425447317</v>
      </c>
      <c r="M2716" s="1">
        <v>1.2842942042568806</v>
      </c>
      <c r="N2716" s="1">
        <v>-8.9634180246717175E-4</v>
      </c>
    </row>
    <row r="2717" spans="1:14" x14ac:dyDescent="0.35">
      <c r="A2717">
        <v>7820616</v>
      </c>
      <c r="B2717" t="s">
        <v>36</v>
      </c>
      <c r="C2717" t="s">
        <v>96</v>
      </c>
      <c r="D2717" t="s">
        <v>1295</v>
      </c>
      <c r="E2717" t="s">
        <v>2197</v>
      </c>
      <c r="F2717" s="6">
        <v>1.7892644135188866E-2</v>
      </c>
      <c r="G2717" t="s">
        <v>758</v>
      </c>
      <c r="H2717" t="s">
        <v>918</v>
      </c>
      <c r="I2717">
        <v>86.02</v>
      </c>
      <c r="J2717" s="1">
        <v>0.13907943665981293</v>
      </c>
      <c r="K2717" s="1">
        <v>1.3294234592445326</v>
      </c>
      <c r="L2717" s="1">
        <v>1.7355864811133199</v>
      </c>
      <c r="M2717" s="1">
        <v>1.5405566600397615</v>
      </c>
      <c r="N2717" s="1">
        <v>2.488498866676573E-3</v>
      </c>
    </row>
    <row r="2718" spans="1:14" x14ac:dyDescent="0.35">
      <c r="A2718">
        <v>7820616</v>
      </c>
      <c r="B2718" t="s">
        <v>36</v>
      </c>
      <c r="C2718" t="s">
        <v>96</v>
      </c>
      <c r="D2718" t="s">
        <v>1295</v>
      </c>
      <c r="E2718" t="s">
        <v>1296</v>
      </c>
      <c r="F2718" s="6">
        <v>3.9761431411530811E-3</v>
      </c>
      <c r="G2718" t="s">
        <v>1297</v>
      </c>
      <c r="H2718" t="s">
        <v>1298</v>
      </c>
      <c r="I2718">
        <v>62.984999999999999</v>
      </c>
      <c r="J2718" s="1">
        <v>-7.5861468911170959E-2</v>
      </c>
      <c r="K2718" s="1">
        <v>0.18290258449304173</v>
      </c>
      <c r="L2718" s="1">
        <v>0.27992047713717694</v>
      </c>
      <c r="M2718" s="1">
        <v>0.25009940964564176</v>
      </c>
      <c r="N2718" s="1">
        <v>-3.0163605928895009E-4</v>
      </c>
    </row>
    <row r="2719" spans="1:14" x14ac:dyDescent="0.35">
      <c r="A2719">
        <v>7820616</v>
      </c>
      <c r="B2719" t="s">
        <v>36</v>
      </c>
      <c r="C2719" t="s">
        <v>96</v>
      </c>
      <c r="D2719" t="s">
        <v>1295</v>
      </c>
      <c r="E2719" t="s">
        <v>2826</v>
      </c>
      <c r="F2719" s="6">
        <v>7.3558648111332003E-2</v>
      </c>
      <c r="G2719" t="s">
        <v>1812</v>
      </c>
      <c r="H2719" t="s">
        <v>319</v>
      </c>
      <c r="I2719">
        <v>59.06</v>
      </c>
      <c r="J2719" s="1">
        <v>-9.0556278824806213E-2</v>
      </c>
      <c r="K2719" s="1">
        <v>2.9497017892644135</v>
      </c>
      <c r="L2719" s="1">
        <v>5.1491053677932399</v>
      </c>
      <c r="M2719" s="1">
        <v>4.3473159911381316</v>
      </c>
      <c r="N2719" s="1">
        <v>-6.6611974483455861E-3</v>
      </c>
    </row>
    <row r="2720" spans="1:14" x14ac:dyDescent="0.35">
      <c r="A2720">
        <v>7820616</v>
      </c>
      <c r="B2720" t="s">
        <v>36</v>
      </c>
      <c r="C2720" t="s">
        <v>96</v>
      </c>
      <c r="D2720" t="s">
        <v>1295</v>
      </c>
      <c r="E2720" t="s">
        <v>2198</v>
      </c>
      <c r="F2720" s="6">
        <v>2.584493041749503E-2</v>
      </c>
      <c r="G2720" t="s">
        <v>781</v>
      </c>
      <c r="H2720" t="s">
        <v>211</v>
      </c>
      <c r="I2720">
        <v>64.484999999999985</v>
      </c>
      <c r="J2720" s="1">
        <v>6.6147036850452423E-2</v>
      </c>
      <c r="K2720" s="1">
        <v>0.94333996023856859</v>
      </c>
      <c r="L2720" s="1">
        <v>2.3337972166998013</v>
      </c>
      <c r="M2720" s="1">
        <v>1.6695824655339448</v>
      </c>
      <c r="N2720" s="1">
        <v>1.7095655647234225E-3</v>
      </c>
    </row>
    <row r="2721" spans="1:14" x14ac:dyDescent="0.35">
      <c r="A2721">
        <v>7820616</v>
      </c>
      <c r="B2721" t="s">
        <v>36</v>
      </c>
      <c r="C2721" t="s">
        <v>96</v>
      </c>
      <c r="D2721" t="s">
        <v>1295</v>
      </c>
      <c r="E2721" t="s">
        <v>2199</v>
      </c>
      <c r="F2721" s="6">
        <v>0.19085487077534791</v>
      </c>
      <c r="G2721" t="s">
        <v>675</v>
      </c>
      <c r="H2721" t="s">
        <v>1284</v>
      </c>
      <c r="I2721">
        <v>53.53</v>
      </c>
      <c r="J2721" s="1">
        <v>-2.9622368514537811E-2</v>
      </c>
      <c r="K2721" s="1">
        <v>6.1836978131212721</v>
      </c>
      <c r="L2721" s="1">
        <v>14.848508946322067</v>
      </c>
      <c r="M2721" s="1">
        <v>10.210735586481112</v>
      </c>
      <c r="N2721" s="1">
        <v>-5.6535733149018488E-3</v>
      </c>
    </row>
    <row r="2722" spans="1:14" x14ac:dyDescent="0.35">
      <c r="A2722">
        <v>7820616</v>
      </c>
      <c r="B2722" t="s">
        <v>36</v>
      </c>
      <c r="C2722" t="s">
        <v>96</v>
      </c>
      <c r="D2722" t="s">
        <v>1295</v>
      </c>
      <c r="E2722" t="s">
        <v>2200</v>
      </c>
      <c r="F2722" s="6">
        <v>7.9522862823061622E-3</v>
      </c>
      <c r="G2722" t="s">
        <v>1977</v>
      </c>
      <c r="H2722" t="s">
        <v>502</v>
      </c>
      <c r="I2722">
        <v>60.784999999999997</v>
      </c>
      <c r="J2722" s="1">
        <v>-7.4049262329936028E-3</v>
      </c>
      <c r="K2722" s="1">
        <v>0.26481113320079519</v>
      </c>
      <c r="L2722" s="1">
        <v>0.62186878727634187</v>
      </c>
      <c r="M2722" s="1">
        <v>0.48429424672667115</v>
      </c>
      <c r="N2722" s="1">
        <v>-5.8886093304124069E-5</v>
      </c>
    </row>
    <row r="2723" spans="1:14" x14ac:dyDescent="0.35">
      <c r="A2723">
        <v>7820616</v>
      </c>
      <c r="B2723" t="s">
        <v>36</v>
      </c>
      <c r="C2723" t="s">
        <v>96</v>
      </c>
      <c r="D2723" t="s">
        <v>1295</v>
      </c>
      <c r="E2723" t="s">
        <v>2201</v>
      </c>
      <c r="F2723" s="6">
        <v>1.9880715705765406E-3</v>
      </c>
      <c r="G2723" t="s">
        <v>1814</v>
      </c>
      <c r="H2723" t="s">
        <v>1185</v>
      </c>
      <c r="I2723">
        <v>64.965000000000003</v>
      </c>
      <c r="J2723" s="1">
        <v>3.70221808552742E-2</v>
      </c>
      <c r="K2723" s="1">
        <v>5.9045725646123252E-2</v>
      </c>
      <c r="L2723" s="1">
        <v>0.16302186878727631</v>
      </c>
      <c r="M2723" s="1">
        <v>0.12902584796397396</v>
      </c>
      <c r="N2723" s="1">
        <v>7.360274523911371E-5</v>
      </c>
    </row>
    <row r="2724" spans="1:14" x14ac:dyDescent="0.35">
      <c r="A2724">
        <v>7820616</v>
      </c>
      <c r="B2724" t="s">
        <v>36</v>
      </c>
      <c r="C2724" t="s">
        <v>96</v>
      </c>
      <c r="D2724" t="s">
        <v>1295</v>
      </c>
      <c r="E2724" t="s">
        <v>2202</v>
      </c>
      <c r="F2724" s="6">
        <v>0.12326043737574553</v>
      </c>
      <c r="G2724" t="s">
        <v>564</v>
      </c>
      <c r="H2724" t="s">
        <v>1242</v>
      </c>
      <c r="I2724">
        <v>67.094999999999999</v>
      </c>
      <c r="J2724" s="1">
        <v>-7.2535641491413116E-2</v>
      </c>
      <c r="K2724" s="1">
        <v>6.7300198807157061</v>
      </c>
      <c r="L2724" s="1">
        <v>8.5419483101391656</v>
      </c>
      <c r="M2724" s="1">
        <v>8.2707751598320236</v>
      </c>
      <c r="N2724" s="1">
        <v>-8.9407748955618559E-3</v>
      </c>
    </row>
    <row r="2725" spans="1:14" x14ac:dyDescent="0.35">
      <c r="A2725">
        <v>7820616</v>
      </c>
      <c r="B2725" t="s">
        <v>36</v>
      </c>
      <c r="C2725" t="s">
        <v>96</v>
      </c>
      <c r="D2725" t="s">
        <v>1295</v>
      </c>
      <c r="E2725" t="s">
        <v>2203</v>
      </c>
      <c r="F2725" s="6">
        <v>1.3916500994035786E-2</v>
      </c>
      <c r="G2725" t="s">
        <v>589</v>
      </c>
      <c r="H2725" t="s">
        <v>450</v>
      </c>
      <c r="I2725">
        <v>61.805</v>
      </c>
      <c r="J2725" s="1">
        <v>-1.9691240042448044E-2</v>
      </c>
      <c r="K2725" s="1">
        <v>0.43141153081510936</v>
      </c>
      <c r="L2725" s="1">
        <v>1.0924453280318092</v>
      </c>
      <c r="M2725" s="1">
        <v>0.86003975081396389</v>
      </c>
      <c r="N2725" s="1">
        <v>-2.7403316162452547E-4</v>
      </c>
    </row>
    <row r="2726" spans="1:14" x14ac:dyDescent="0.35">
      <c r="A2726">
        <v>7820616</v>
      </c>
      <c r="B2726" t="s">
        <v>36</v>
      </c>
      <c r="C2726" t="s">
        <v>96</v>
      </c>
      <c r="D2726" t="s">
        <v>1295</v>
      </c>
      <c r="E2726" t="s">
        <v>2204</v>
      </c>
      <c r="F2726" s="6">
        <v>3.9761431411530811E-3</v>
      </c>
      <c r="G2726" t="s">
        <v>2205</v>
      </c>
      <c r="H2726" t="s">
        <v>1890</v>
      </c>
      <c r="I2726">
        <v>66.385000000000005</v>
      </c>
      <c r="J2726" s="1">
        <v>-2.4189315736293793E-2</v>
      </c>
      <c r="K2726" s="1">
        <v>0.14433399602385683</v>
      </c>
      <c r="L2726" s="1">
        <v>0.28986083499005966</v>
      </c>
      <c r="M2726" s="1">
        <v>0.26401591063967755</v>
      </c>
      <c r="N2726" s="1">
        <v>-9.6180181854050852E-5</v>
      </c>
    </row>
    <row r="2727" spans="1:14" x14ac:dyDescent="0.35">
      <c r="A2727">
        <v>7820616</v>
      </c>
      <c r="B2727" t="s">
        <v>36</v>
      </c>
      <c r="C2727" t="s">
        <v>96</v>
      </c>
      <c r="D2727" t="s">
        <v>1295</v>
      </c>
      <c r="E2727" t="s">
        <v>2206</v>
      </c>
      <c r="F2727" s="6">
        <v>1.9880715705765406E-3</v>
      </c>
      <c r="G2727" t="s">
        <v>1044</v>
      </c>
      <c r="H2727" t="s">
        <v>517</v>
      </c>
      <c r="I2727">
        <v>56.405000000000001</v>
      </c>
      <c r="J2727" s="1">
        <v>-7.8423336148262024E-2</v>
      </c>
      <c r="K2727" s="1">
        <v>7.1371769383697797E-2</v>
      </c>
      <c r="L2727" s="1">
        <v>0.13220675944333996</v>
      </c>
      <c r="M2727" s="1">
        <v>0.11232604373757454</v>
      </c>
      <c r="N2727" s="1">
        <v>-1.5591120506612728E-4</v>
      </c>
    </row>
    <row r="2728" spans="1:14" x14ac:dyDescent="0.35">
      <c r="A2728">
        <v>7820616</v>
      </c>
      <c r="B2728" t="s">
        <v>36</v>
      </c>
      <c r="C2728" t="s">
        <v>96</v>
      </c>
      <c r="D2728" t="s">
        <v>1295</v>
      </c>
      <c r="E2728" t="s">
        <v>2207</v>
      </c>
      <c r="F2728" s="6">
        <v>3.5785288270377733E-2</v>
      </c>
      <c r="G2728" t="s">
        <v>2208</v>
      </c>
      <c r="H2728" t="s">
        <v>908</v>
      </c>
      <c r="I2728">
        <v>56.084999999999994</v>
      </c>
      <c r="J2728" s="1">
        <v>-0.14232710003852844</v>
      </c>
      <c r="K2728" s="1">
        <v>0.85526838966202778</v>
      </c>
      <c r="L2728" s="1">
        <v>2.0791252485089462</v>
      </c>
      <c r="M2728" s="1">
        <v>2.0075546719681907</v>
      </c>
      <c r="N2728" s="1">
        <v>-5.0932163035656303E-3</v>
      </c>
    </row>
    <row r="2729" spans="1:14" x14ac:dyDescent="0.35">
      <c r="A2729">
        <v>7820616</v>
      </c>
      <c r="B2729" t="s">
        <v>36</v>
      </c>
      <c r="C2729" t="s">
        <v>96</v>
      </c>
      <c r="D2729" t="s">
        <v>1295</v>
      </c>
      <c r="E2729" t="s">
        <v>2907</v>
      </c>
      <c r="F2729" s="6">
        <v>1.3916500994035786E-2</v>
      </c>
      <c r="G2729" t="s">
        <v>2908</v>
      </c>
      <c r="H2729" t="s">
        <v>300</v>
      </c>
      <c r="I2729">
        <v>55.3</v>
      </c>
      <c r="J2729" s="1">
        <v>-0.14059704542160034</v>
      </c>
      <c r="K2729" s="1">
        <v>0.49542743538767398</v>
      </c>
      <c r="L2729" s="1">
        <v>0.91570576540755466</v>
      </c>
      <c r="M2729" s="1">
        <v>0.76958249435273129</v>
      </c>
      <c r="N2729" s="1">
        <v>-1.9566189223681955E-3</v>
      </c>
    </row>
    <row r="2730" spans="1:14" x14ac:dyDescent="0.35">
      <c r="A2730">
        <v>7820616</v>
      </c>
      <c r="B2730" t="s">
        <v>36</v>
      </c>
      <c r="C2730" t="s">
        <v>96</v>
      </c>
      <c r="D2730" t="s">
        <v>1295</v>
      </c>
      <c r="E2730" t="s">
        <v>2212</v>
      </c>
      <c r="F2730" s="6">
        <v>1.9880715705765406E-3</v>
      </c>
      <c r="G2730" t="s">
        <v>900</v>
      </c>
      <c r="H2730" t="s">
        <v>1643</v>
      </c>
      <c r="I2730">
        <v>62.244999999999997</v>
      </c>
      <c r="J2730" s="1">
        <v>-7.1323476731777191E-2</v>
      </c>
      <c r="K2730" s="1">
        <v>9.2047713717693824E-2</v>
      </c>
      <c r="L2730" s="1">
        <v>0.13817097415506957</v>
      </c>
      <c r="M2730" s="1">
        <v>0.12385685733014024</v>
      </c>
      <c r="N2730" s="1">
        <v>-1.4179617640512363E-4</v>
      </c>
    </row>
    <row r="2731" spans="1:14" x14ac:dyDescent="0.35">
      <c r="A2731">
        <v>7820616</v>
      </c>
      <c r="B2731" t="s">
        <v>36</v>
      </c>
      <c r="C2731" t="s">
        <v>96</v>
      </c>
      <c r="D2731" t="s">
        <v>1295</v>
      </c>
      <c r="E2731" t="s">
        <v>2213</v>
      </c>
      <c r="F2731" s="6">
        <v>1.7892644135188866E-2</v>
      </c>
      <c r="G2731" t="s">
        <v>299</v>
      </c>
      <c r="H2731" t="s">
        <v>194</v>
      </c>
      <c r="I2731">
        <v>43.174999999999997</v>
      </c>
      <c r="J2731" s="1">
        <v>-0.13682976365089417</v>
      </c>
      <c r="K2731" s="1">
        <v>0.42047713717693835</v>
      </c>
      <c r="L2731" s="1">
        <v>1.1648111332007951</v>
      </c>
      <c r="M2731" s="1">
        <v>0.77296224029116312</v>
      </c>
      <c r="N2731" s="1">
        <v>-2.4482462681074501E-3</v>
      </c>
    </row>
    <row r="2732" spans="1:14" x14ac:dyDescent="0.35">
      <c r="A2732">
        <v>7820616</v>
      </c>
      <c r="B2732" t="s">
        <v>36</v>
      </c>
      <c r="C2732" t="s">
        <v>96</v>
      </c>
      <c r="D2732" t="s">
        <v>1295</v>
      </c>
      <c r="E2732" t="s">
        <v>2828</v>
      </c>
      <c r="F2732" s="6">
        <v>1.9880715705765406E-3</v>
      </c>
      <c r="G2732" t="s">
        <v>548</v>
      </c>
      <c r="H2732" t="s">
        <v>213</v>
      </c>
      <c r="I2732">
        <v>67.435000000000002</v>
      </c>
      <c r="J2732" s="1">
        <v>0.10278555005788803</v>
      </c>
      <c r="K2732" s="1">
        <v>6.4214711729622259E-2</v>
      </c>
      <c r="L2732" s="1">
        <v>0.17296222664015903</v>
      </c>
      <c r="M2732" s="1">
        <v>0.13419483101391649</v>
      </c>
      <c r="N2732" s="1">
        <v>2.0434502993615908E-4</v>
      </c>
    </row>
    <row r="2733" spans="1:14" x14ac:dyDescent="0.35">
      <c r="A2733">
        <f>A2732</f>
        <v>7820616</v>
      </c>
      <c r="B2733" t="str">
        <f>B2732</f>
        <v>Georgia School for Innovation and the Classics</v>
      </c>
      <c r="C2733" t="str">
        <f>C2732</f>
        <v>E</v>
      </c>
      <c r="D2733" s="4" t="s">
        <v>2937</v>
      </c>
      <c r="F2733" s="6">
        <v>1.0000000000000002</v>
      </c>
      <c r="J2733" s="1" t="s">
        <v>2938</v>
      </c>
      <c r="K2733" s="1">
        <v>45.427634194831022</v>
      </c>
      <c r="L2733" s="1">
        <v>69.143141153081515</v>
      </c>
      <c r="M2733" s="1">
        <v>63.468389381423854</v>
      </c>
      <c r="N2733" s="1">
        <v>-3.0129072095302654E-2</v>
      </c>
    </row>
    <row r="2734" spans="1:14" x14ac:dyDescent="0.35">
      <c r="A2734">
        <v>7830619</v>
      </c>
      <c r="B2734" t="s">
        <v>63</v>
      </c>
      <c r="C2734" t="s">
        <v>96</v>
      </c>
      <c r="D2734" t="s">
        <v>392</v>
      </c>
      <c r="E2734" t="s">
        <v>393</v>
      </c>
      <c r="F2734" s="6">
        <v>3.0959752321981426E-3</v>
      </c>
      <c r="G2734" t="s">
        <v>233</v>
      </c>
      <c r="H2734" t="s">
        <v>206</v>
      </c>
      <c r="I2734">
        <v>92.43</v>
      </c>
      <c r="J2734" s="1">
        <v>0.23426800966262817</v>
      </c>
      <c r="K2734" s="1">
        <v>0.25294117647058828</v>
      </c>
      <c r="L2734" s="1">
        <v>0.30959752321981426</v>
      </c>
      <c r="M2734" s="1">
        <v>0.2860681161791917</v>
      </c>
      <c r="N2734" s="1">
        <v>7.2528795561185193E-4</v>
      </c>
    </row>
    <row r="2735" spans="1:14" x14ac:dyDescent="0.35">
      <c r="A2735">
        <v>7830619</v>
      </c>
      <c r="B2735" t="s">
        <v>63</v>
      </c>
      <c r="C2735" t="s">
        <v>96</v>
      </c>
      <c r="D2735" t="s">
        <v>414</v>
      </c>
      <c r="E2735" t="s">
        <v>1917</v>
      </c>
      <c r="F2735" s="6">
        <v>1.8575851393188854E-2</v>
      </c>
      <c r="G2735" t="s">
        <v>931</v>
      </c>
      <c r="H2735" t="s">
        <v>1284</v>
      </c>
      <c r="I2735">
        <v>64.929999999999993</v>
      </c>
      <c r="J2735" s="1">
        <v>-6.1276942491531372E-2</v>
      </c>
      <c r="K2735" s="1">
        <v>0.90650154798761606</v>
      </c>
      <c r="L2735" s="1">
        <v>1.4452012383900927</v>
      </c>
      <c r="M2735" s="1">
        <v>1.2055727837624564</v>
      </c>
      <c r="N2735" s="1">
        <v>-1.1382713775516663E-3</v>
      </c>
    </row>
    <row r="2736" spans="1:14" x14ac:dyDescent="0.35">
      <c r="A2736">
        <v>7830619</v>
      </c>
      <c r="B2736" t="s">
        <v>63</v>
      </c>
      <c r="C2736" t="s">
        <v>96</v>
      </c>
      <c r="D2736" t="s">
        <v>414</v>
      </c>
      <c r="E2736" t="s">
        <v>415</v>
      </c>
      <c r="F2736" s="6">
        <v>2.7863777089783281E-2</v>
      </c>
      <c r="G2736" t="s">
        <v>416</v>
      </c>
      <c r="H2736" t="s">
        <v>417</v>
      </c>
      <c r="I2736">
        <v>81.765000000000001</v>
      </c>
      <c r="J2736" s="1">
        <v>5.1511939615011215E-2</v>
      </c>
      <c r="K2736" s="1">
        <v>1.7470588235294118</v>
      </c>
      <c r="L2736" s="1">
        <v>2.5105263157894733</v>
      </c>
      <c r="M2736" s="1">
        <v>2.2764705032017947</v>
      </c>
      <c r="N2736" s="1">
        <v>1.4353172028950493E-3</v>
      </c>
    </row>
    <row r="2737" spans="1:14" x14ac:dyDescent="0.35">
      <c r="A2737">
        <v>7830619</v>
      </c>
      <c r="B2737" t="s">
        <v>63</v>
      </c>
      <c r="C2737" t="s">
        <v>96</v>
      </c>
      <c r="D2737" t="s">
        <v>414</v>
      </c>
      <c r="E2737" t="s">
        <v>1140</v>
      </c>
      <c r="F2737" s="6">
        <v>3.0959752321981426E-3</v>
      </c>
      <c r="G2737" t="s">
        <v>173</v>
      </c>
      <c r="H2737" t="s">
        <v>1141</v>
      </c>
      <c r="I2737">
        <v>86.834999999999994</v>
      </c>
      <c r="J2737" s="1">
        <v>2.9255533590912819E-2</v>
      </c>
      <c r="K2737" s="1">
        <v>0.23777089783281735</v>
      </c>
      <c r="L2737" s="1">
        <v>0.29411764705882354</v>
      </c>
      <c r="M2737" s="1">
        <v>0.26873065960296538</v>
      </c>
      <c r="N2737" s="1">
        <v>9.0574407402206877E-5</v>
      </c>
    </row>
    <row r="2738" spans="1:14" x14ac:dyDescent="0.35">
      <c r="A2738">
        <v>7830619</v>
      </c>
      <c r="B2738" t="s">
        <v>63</v>
      </c>
      <c r="C2738" t="s">
        <v>96</v>
      </c>
      <c r="D2738" t="s">
        <v>414</v>
      </c>
      <c r="E2738" t="s">
        <v>1142</v>
      </c>
      <c r="F2738" s="6">
        <v>1.238390092879257E-2</v>
      </c>
      <c r="G2738" t="s">
        <v>308</v>
      </c>
      <c r="H2738" t="s">
        <v>1143</v>
      </c>
      <c r="I2738">
        <v>82.63</v>
      </c>
      <c r="J2738" s="1">
        <v>0.12053368985652924</v>
      </c>
      <c r="K2738" s="1">
        <v>0.88916408668730651</v>
      </c>
      <c r="L2738" s="1">
        <v>1.2099071207430341</v>
      </c>
      <c r="M2738" s="1">
        <v>1.022910197821933</v>
      </c>
      <c r="N2738" s="1">
        <v>1.4926772737650681E-3</v>
      </c>
    </row>
    <row r="2739" spans="1:14" x14ac:dyDescent="0.35">
      <c r="A2739">
        <v>7830619</v>
      </c>
      <c r="B2739" t="s">
        <v>63</v>
      </c>
      <c r="C2739" t="s">
        <v>96</v>
      </c>
      <c r="D2739" t="s">
        <v>414</v>
      </c>
      <c r="E2739" t="s">
        <v>1268</v>
      </c>
      <c r="F2739" s="6">
        <v>5.5727554179566562E-2</v>
      </c>
      <c r="G2739" t="s">
        <v>1269</v>
      </c>
      <c r="H2739" t="s">
        <v>990</v>
      </c>
      <c r="I2739">
        <v>80.004999999999995</v>
      </c>
      <c r="J2739" s="1">
        <v>1.4407644048333168E-3</v>
      </c>
      <c r="K2739" s="1">
        <v>3.3269349845201237</v>
      </c>
      <c r="L2739" s="1">
        <v>4.9764705882352942</v>
      </c>
      <c r="M2739" s="1">
        <v>4.458204334365325</v>
      </c>
      <c r="N2739" s="1">
        <v>8.0290276430339629E-5</v>
      </c>
    </row>
    <row r="2740" spans="1:14" x14ac:dyDescent="0.35">
      <c r="A2740">
        <v>7830619</v>
      </c>
      <c r="B2740" t="s">
        <v>63</v>
      </c>
      <c r="C2740" t="s">
        <v>96</v>
      </c>
      <c r="D2740" t="s">
        <v>414</v>
      </c>
      <c r="E2740" t="s">
        <v>418</v>
      </c>
      <c r="F2740" s="6">
        <v>4.3343653250773995E-2</v>
      </c>
      <c r="G2740" t="s">
        <v>375</v>
      </c>
      <c r="H2740" t="s">
        <v>206</v>
      </c>
      <c r="I2740">
        <v>82.29</v>
      </c>
      <c r="J2740" s="1">
        <v>0.18529877066612244</v>
      </c>
      <c r="K2740" s="1">
        <v>2.4142414860681116</v>
      </c>
      <c r="L2740" s="1">
        <v>4.3343653250773997</v>
      </c>
      <c r="M2740" s="1">
        <v>3.5671827948130321</v>
      </c>
      <c r="N2740" s="1">
        <v>8.0315256635471021E-3</v>
      </c>
    </row>
    <row r="2741" spans="1:14" x14ac:dyDescent="0.35">
      <c r="A2741">
        <v>7830619</v>
      </c>
      <c r="B2741" t="s">
        <v>63</v>
      </c>
      <c r="C2741" t="s">
        <v>96</v>
      </c>
      <c r="D2741" t="s">
        <v>414</v>
      </c>
      <c r="E2741" t="s">
        <v>1149</v>
      </c>
      <c r="F2741" s="6">
        <v>3.7151702786377708E-2</v>
      </c>
      <c r="G2741" t="s">
        <v>754</v>
      </c>
      <c r="H2741" t="s">
        <v>959</v>
      </c>
      <c r="I2741">
        <v>71.545000000000002</v>
      </c>
      <c r="J2741" s="1">
        <v>5.6230002082884312E-3</v>
      </c>
      <c r="K2741" s="1">
        <v>1.7275541795665634</v>
      </c>
      <c r="L2741" s="1">
        <v>3.2099071207430341</v>
      </c>
      <c r="M2741" s="1">
        <v>2.6563467492260062</v>
      </c>
      <c r="N2741" s="1">
        <v>2.0890403250607175E-4</v>
      </c>
    </row>
    <row r="2742" spans="1:14" x14ac:dyDescent="0.35">
      <c r="A2742">
        <v>7830619</v>
      </c>
      <c r="B2742" t="s">
        <v>63</v>
      </c>
      <c r="C2742" t="s">
        <v>96</v>
      </c>
      <c r="D2742" t="s">
        <v>414</v>
      </c>
      <c r="E2742" t="s">
        <v>419</v>
      </c>
      <c r="F2742" s="6">
        <v>1.8575851393188854E-2</v>
      </c>
      <c r="G2742" t="s">
        <v>420</v>
      </c>
      <c r="H2742" t="s">
        <v>421</v>
      </c>
      <c r="I2742">
        <v>77.95</v>
      </c>
      <c r="J2742" s="1">
        <v>0.12247159332036972</v>
      </c>
      <c r="K2742" s="1">
        <v>0.91950464396284826</v>
      </c>
      <c r="L2742" s="1">
        <v>1.7461300309597523</v>
      </c>
      <c r="M2742" s="1">
        <v>1.4489164086687305</v>
      </c>
      <c r="N2742" s="1">
        <v>2.2750141174062485E-3</v>
      </c>
    </row>
    <row r="2743" spans="1:14" x14ac:dyDescent="0.35">
      <c r="A2743">
        <v>7830619</v>
      </c>
      <c r="B2743" t="s">
        <v>63</v>
      </c>
      <c r="C2743" t="s">
        <v>96</v>
      </c>
      <c r="D2743" t="s">
        <v>414</v>
      </c>
      <c r="E2743" t="s">
        <v>1152</v>
      </c>
      <c r="F2743" s="6">
        <v>9.2879256965944269E-3</v>
      </c>
      <c r="G2743" t="s">
        <v>327</v>
      </c>
      <c r="H2743" t="s">
        <v>488</v>
      </c>
      <c r="I2743">
        <v>87.305000000000007</v>
      </c>
      <c r="J2743" s="1">
        <v>1.5309663489460945E-2</v>
      </c>
      <c r="K2743" s="1">
        <v>0.75139318885448925</v>
      </c>
      <c r="L2743" s="1">
        <v>0.82848297213622291</v>
      </c>
      <c r="M2743" s="1">
        <v>0.8108359416571933</v>
      </c>
      <c r="N2743" s="1">
        <v>1.4219501692997781E-4</v>
      </c>
    </row>
    <row r="2744" spans="1:14" x14ac:dyDescent="0.35">
      <c r="A2744">
        <v>7830619</v>
      </c>
      <c r="B2744" t="s">
        <v>63</v>
      </c>
      <c r="C2744" t="s">
        <v>96</v>
      </c>
      <c r="D2744" t="s">
        <v>414</v>
      </c>
      <c r="E2744" t="s">
        <v>422</v>
      </c>
      <c r="F2744" s="6">
        <v>1.5479876160990712E-2</v>
      </c>
      <c r="G2744" t="s">
        <v>404</v>
      </c>
      <c r="H2744" t="s">
        <v>423</v>
      </c>
      <c r="I2744">
        <v>74.715000000000003</v>
      </c>
      <c r="J2744" s="1">
        <v>9.4249077141284943E-2</v>
      </c>
      <c r="K2744" s="1">
        <v>0.67492260061919507</v>
      </c>
      <c r="L2744" s="1">
        <v>1.4071207430340558</v>
      </c>
      <c r="M2744" s="1">
        <v>1.1563467019851732</v>
      </c>
      <c r="N2744" s="1">
        <v>1.4589640424347513E-3</v>
      </c>
    </row>
    <row r="2745" spans="1:14" x14ac:dyDescent="0.35">
      <c r="A2745">
        <v>7830619</v>
      </c>
      <c r="B2745" t="s">
        <v>63</v>
      </c>
      <c r="C2745" t="s">
        <v>96</v>
      </c>
      <c r="D2745" t="s">
        <v>414</v>
      </c>
      <c r="E2745" t="s">
        <v>424</v>
      </c>
      <c r="F2745" s="6">
        <v>1.5479876160990712E-2</v>
      </c>
      <c r="G2745" t="s">
        <v>425</v>
      </c>
      <c r="H2745" t="s">
        <v>426</v>
      </c>
      <c r="I2745">
        <v>81.290000000000006</v>
      </c>
      <c r="J2745" s="1">
        <v>4.6075150370597839E-2</v>
      </c>
      <c r="K2745" s="1">
        <v>1.0139318885448916</v>
      </c>
      <c r="L2745" s="1">
        <v>1.3312693498452013</v>
      </c>
      <c r="M2745" s="1">
        <v>1.258513979129378</v>
      </c>
      <c r="N2745" s="1">
        <v>7.1323762183587991E-4</v>
      </c>
    </row>
    <row r="2746" spans="1:14" x14ac:dyDescent="0.35">
      <c r="A2746">
        <v>7830619</v>
      </c>
      <c r="B2746" t="s">
        <v>63</v>
      </c>
      <c r="C2746" t="s">
        <v>96</v>
      </c>
      <c r="D2746" t="s">
        <v>414</v>
      </c>
      <c r="E2746" t="s">
        <v>427</v>
      </c>
      <c r="F2746" s="6">
        <v>3.7151702786377708E-2</v>
      </c>
      <c r="G2746" t="s">
        <v>428</v>
      </c>
      <c r="H2746" t="s">
        <v>429</v>
      </c>
      <c r="I2746">
        <v>85.015000000000001</v>
      </c>
      <c r="J2746" s="1">
        <v>0.12910999357700348</v>
      </c>
      <c r="K2746" s="1">
        <v>2.318266253869969</v>
      </c>
      <c r="L2746" s="1">
        <v>3.6891640866873061</v>
      </c>
      <c r="M2746" s="1">
        <v>3.1578947368421053</v>
      </c>
      <c r="N2746" s="1">
        <v>4.7966561081239679E-3</v>
      </c>
    </row>
    <row r="2747" spans="1:14" x14ac:dyDescent="0.35">
      <c r="A2747">
        <v>7830619</v>
      </c>
      <c r="B2747" t="s">
        <v>63</v>
      </c>
      <c r="C2747" t="s">
        <v>96</v>
      </c>
      <c r="D2747" t="s">
        <v>414</v>
      </c>
      <c r="E2747" t="s">
        <v>1270</v>
      </c>
      <c r="F2747" s="6">
        <v>1.238390092879257E-2</v>
      </c>
      <c r="G2747" t="s">
        <v>395</v>
      </c>
      <c r="H2747" t="s">
        <v>459</v>
      </c>
      <c r="I2747">
        <v>69.864999999999995</v>
      </c>
      <c r="J2747" s="1">
        <v>-6.1436183750629425E-2</v>
      </c>
      <c r="K2747" s="1">
        <v>0.59566563467492262</v>
      </c>
      <c r="L2747" s="1">
        <v>0.88297213622291026</v>
      </c>
      <c r="M2747" s="1">
        <v>0.86563469381893388</v>
      </c>
      <c r="N2747" s="1">
        <v>-7.6081961301089078E-4</v>
      </c>
    </row>
    <row r="2748" spans="1:14" x14ac:dyDescent="0.35">
      <c r="A2748">
        <v>7830619</v>
      </c>
      <c r="B2748" t="s">
        <v>63</v>
      </c>
      <c r="C2748" t="s">
        <v>96</v>
      </c>
      <c r="D2748" t="s">
        <v>414</v>
      </c>
      <c r="E2748" t="s">
        <v>430</v>
      </c>
      <c r="F2748" s="6">
        <v>4.0247678018575851E-2</v>
      </c>
      <c r="G2748" t="s">
        <v>386</v>
      </c>
      <c r="H2748" t="s">
        <v>431</v>
      </c>
      <c r="I2748">
        <v>73.300000000000011</v>
      </c>
      <c r="J2748" s="1">
        <v>1.9193612039089203E-2</v>
      </c>
      <c r="K2748" s="1">
        <v>2.3102167182662536</v>
      </c>
      <c r="L2748" s="1">
        <v>3.437151702786378</v>
      </c>
      <c r="M2748" s="1">
        <v>2.9501549215877758</v>
      </c>
      <c r="N2748" s="1">
        <v>7.7249831736272338E-4</v>
      </c>
    </row>
    <row r="2749" spans="1:14" x14ac:dyDescent="0.35">
      <c r="A2749">
        <v>7830619</v>
      </c>
      <c r="B2749" t="s">
        <v>63</v>
      </c>
      <c r="C2749" t="s">
        <v>96</v>
      </c>
      <c r="D2749" t="s">
        <v>414</v>
      </c>
      <c r="E2749" t="s">
        <v>1153</v>
      </c>
      <c r="F2749" s="6">
        <v>3.0959752321981424E-2</v>
      </c>
      <c r="G2749" t="s">
        <v>286</v>
      </c>
      <c r="H2749" t="s">
        <v>982</v>
      </c>
      <c r="I2749">
        <v>81.834999999999994</v>
      </c>
      <c r="J2749" s="1">
        <v>0.13979135453701019</v>
      </c>
      <c r="K2749" s="1">
        <v>1.78328173374613</v>
      </c>
      <c r="L2749" s="1">
        <v>3.0495356037151704</v>
      </c>
      <c r="M2749" s="1">
        <v>2.5356037624111116</v>
      </c>
      <c r="N2749" s="1">
        <v>4.3279057132201296E-3</v>
      </c>
    </row>
    <row r="2750" spans="1:14" x14ac:dyDescent="0.35">
      <c r="A2750">
        <v>7830619</v>
      </c>
      <c r="B2750" t="s">
        <v>63</v>
      </c>
      <c r="C2750" t="s">
        <v>96</v>
      </c>
      <c r="D2750" t="s">
        <v>414</v>
      </c>
      <c r="E2750" t="s">
        <v>1919</v>
      </c>
      <c r="F2750" s="6">
        <v>5.2631578947368418E-2</v>
      </c>
      <c r="G2750" t="s">
        <v>1920</v>
      </c>
      <c r="H2750" t="s">
        <v>863</v>
      </c>
      <c r="I2750">
        <v>47.29</v>
      </c>
      <c r="J2750" s="1">
        <v>-0.18790668249130249</v>
      </c>
      <c r="K2750" s="1">
        <v>2</v>
      </c>
      <c r="L2750" s="1">
        <v>3.2105263157894735</v>
      </c>
      <c r="M2750" s="1">
        <v>2.4894736440558183</v>
      </c>
      <c r="N2750" s="1">
        <v>-9.8898253942790778E-3</v>
      </c>
    </row>
    <row r="2751" spans="1:14" x14ac:dyDescent="0.35">
      <c r="A2751">
        <v>7830619</v>
      </c>
      <c r="B2751" t="s">
        <v>63</v>
      </c>
      <c r="C2751" t="s">
        <v>96</v>
      </c>
      <c r="D2751" t="s">
        <v>414</v>
      </c>
      <c r="E2751" t="s">
        <v>1155</v>
      </c>
      <c r="F2751" s="6">
        <v>6.1919504643962852E-3</v>
      </c>
      <c r="G2751" t="s">
        <v>425</v>
      </c>
      <c r="H2751" t="s">
        <v>843</v>
      </c>
      <c r="I2751">
        <v>74.489999999999995</v>
      </c>
      <c r="J2751" s="1">
        <v>-8.9184105396270752E-2</v>
      </c>
      <c r="K2751" s="1">
        <v>0.40557275541795668</v>
      </c>
      <c r="L2751" s="1">
        <v>0.48792569659442725</v>
      </c>
      <c r="M2751" s="1">
        <v>0.46191949519579628</v>
      </c>
      <c r="N2751" s="1">
        <v>-5.5222356282520594E-4</v>
      </c>
    </row>
    <row r="2752" spans="1:14" x14ac:dyDescent="0.35">
      <c r="A2752">
        <v>7830619</v>
      </c>
      <c r="B2752" t="s">
        <v>63</v>
      </c>
      <c r="C2752" t="s">
        <v>96</v>
      </c>
      <c r="D2752" t="s">
        <v>414</v>
      </c>
      <c r="E2752" t="s">
        <v>434</v>
      </c>
      <c r="F2752" s="6">
        <v>6.1919504643962852E-3</v>
      </c>
      <c r="G2752" t="s">
        <v>435</v>
      </c>
      <c r="H2752" t="s">
        <v>436</v>
      </c>
      <c r="I2752">
        <v>74.954999999999998</v>
      </c>
      <c r="J2752" s="1">
        <v>1.5529775992035866E-3</v>
      </c>
      <c r="K2752" s="1">
        <v>0.37399380804953564</v>
      </c>
      <c r="L2752" s="1">
        <v>0.51021671826625392</v>
      </c>
      <c r="M2752" s="1">
        <v>0.46377709923144839</v>
      </c>
      <c r="N2752" s="1">
        <v>9.6159603665856762E-6</v>
      </c>
    </row>
    <row r="2753" spans="1:14" x14ac:dyDescent="0.35">
      <c r="A2753">
        <v>7830619</v>
      </c>
      <c r="B2753" t="s">
        <v>63</v>
      </c>
      <c r="C2753" t="s">
        <v>96</v>
      </c>
      <c r="D2753" t="s">
        <v>414</v>
      </c>
      <c r="E2753" t="s">
        <v>437</v>
      </c>
      <c r="F2753" s="6">
        <v>2.1671826625386997E-2</v>
      </c>
      <c r="G2753" t="s">
        <v>438</v>
      </c>
      <c r="H2753" t="s">
        <v>439</v>
      </c>
      <c r="I2753">
        <v>78.949999999999989</v>
      </c>
      <c r="J2753" s="1">
        <v>6.4048968255519867E-2</v>
      </c>
      <c r="K2753" s="1">
        <v>1.1356037151702787</v>
      </c>
      <c r="L2753" s="1">
        <v>1.9721362229102168</v>
      </c>
      <c r="M2753" s="1">
        <v>1.7120743034055728</v>
      </c>
      <c r="N2753" s="1">
        <v>1.388058135568542E-3</v>
      </c>
    </row>
    <row r="2754" spans="1:14" x14ac:dyDescent="0.35">
      <c r="A2754">
        <v>7830619</v>
      </c>
      <c r="B2754" t="s">
        <v>63</v>
      </c>
      <c r="C2754" t="s">
        <v>96</v>
      </c>
      <c r="D2754" t="s">
        <v>414</v>
      </c>
      <c r="E2754" t="s">
        <v>1156</v>
      </c>
      <c r="F2754" s="6">
        <v>3.0959752321981426E-3</v>
      </c>
      <c r="G2754" t="s">
        <v>846</v>
      </c>
      <c r="H2754" t="s">
        <v>1157</v>
      </c>
      <c r="I2754">
        <v>82.110000000000014</v>
      </c>
      <c r="J2754" s="1">
        <v>0</v>
      </c>
      <c r="K2754" s="1">
        <v>0.24582043343653254</v>
      </c>
      <c r="L2754" s="1">
        <v>0.28452012383900932</v>
      </c>
      <c r="M2754" s="1">
        <v>0.23777090728098396</v>
      </c>
      <c r="N2754" s="1">
        <v>0</v>
      </c>
    </row>
    <row r="2755" spans="1:14" x14ac:dyDescent="0.35">
      <c r="A2755">
        <v>7830619</v>
      </c>
      <c r="B2755" t="s">
        <v>63</v>
      </c>
      <c r="C2755" t="s">
        <v>96</v>
      </c>
      <c r="D2755" t="s">
        <v>414</v>
      </c>
      <c r="E2755" t="s">
        <v>1921</v>
      </c>
      <c r="F2755" s="6">
        <v>2.7863777089783281E-2</v>
      </c>
      <c r="G2755" t="s">
        <v>1922</v>
      </c>
      <c r="H2755" t="s">
        <v>922</v>
      </c>
      <c r="I2755">
        <v>90.704999999999998</v>
      </c>
      <c r="J2755" s="1">
        <v>5.6588489562273026E-2</v>
      </c>
      <c r="K2755" s="1">
        <v>2.4826625386996901</v>
      </c>
      <c r="L2755" s="1">
        <v>2.6414860681114551</v>
      </c>
      <c r="M2755" s="1">
        <v>2.527244497009844</v>
      </c>
      <c r="N2755" s="1">
        <v>1.5767690590107034E-3</v>
      </c>
    </row>
    <row r="2756" spans="1:14" x14ac:dyDescent="0.35">
      <c r="A2756">
        <v>7830619</v>
      </c>
      <c r="B2756" t="s">
        <v>63</v>
      </c>
      <c r="C2756" t="s">
        <v>96</v>
      </c>
      <c r="D2756" t="s">
        <v>414</v>
      </c>
      <c r="E2756" t="s">
        <v>1923</v>
      </c>
      <c r="F2756" s="6">
        <v>3.7151702786377708E-2</v>
      </c>
      <c r="G2756" t="s">
        <v>294</v>
      </c>
      <c r="H2756" t="s">
        <v>173</v>
      </c>
      <c r="I2756">
        <v>73.069999999999993</v>
      </c>
      <c r="J2756" s="1">
        <v>-5.0999775528907776E-2</v>
      </c>
      <c r="K2756" s="1">
        <v>1.928173374613003</v>
      </c>
      <c r="L2756" s="1">
        <v>2.8532507739938078</v>
      </c>
      <c r="M2756" s="1">
        <v>2.7157894169952108</v>
      </c>
      <c r="N2756" s="1">
        <v>-1.8947285026219606E-3</v>
      </c>
    </row>
    <row r="2757" spans="1:14" x14ac:dyDescent="0.35">
      <c r="A2757">
        <v>7830619</v>
      </c>
      <c r="B2757" t="s">
        <v>63</v>
      </c>
      <c r="C2757" t="s">
        <v>96</v>
      </c>
      <c r="D2757" t="s">
        <v>414</v>
      </c>
      <c r="E2757" t="s">
        <v>1158</v>
      </c>
      <c r="F2757" s="6">
        <v>3.0959752321981426E-3</v>
      </c>
      <c r="G2757" t="s">
        <v>184</v>
      </c>
      <c r="H2757" t="s">
        <v>656</v>
      </c>
      <c r="I2757">
        <v>83.484999999999999</v>
      </c>
      <c r="J2757" s="1">
        <v>4.4687733054161072E-2</v>
      </c>
      <c r="K2757" s="1">
        <v>0.23591331269349847</v>
      </c>
      <c r="L2757" s="1">
        <v>0.27863777089783281</v>
      </c>
      <c r="M2757" s="1">
        <v>0.25851393188854493</v>
      </c>
      <c r="N2757" s="1">
        <v>1.3835211471876493E-4</v>
      </c>
    </row>
    <row r="2758" spans="1:14" x14ac:dyDescent="0.35">
      <c r="A2758">
        <v>7830619</v>
      </c>
      <c r="B2758" t="s">
        <v>63</v>
      </c>
      <c r="C2758" t="s">
        <v>96</v>
      </c>
      <c r="D2758" t="s">
        <v>414</v>
      </c>
      <c r="E2758" t="s">
        <v>445</v>
      </c>
      <c r="F2758" s="6">
        <v>4.0247678018575851E-2</v>
      </c>
      <c r="G2758" t="s">
        <v>446</v>
      </c>
      <c r="H2758" t="s">
        <v>447</v>
      </c>
      <c r="I2758">
        <v>58.764999999999993</v>
      </c>
      <c r="J2758" s="1">
        <v>-4.8266652971506119E-2</v>
      </c>
      <c r="K2758" s="1">
        <v>1.7628482972136221</v>
      </c>
      <c r="L2758" s="1">
        <v>3.2037151702786377</v>
      </c>
      <c r="M2758" s="1">
        <v>2.3665634367857185</v>
      </c>
      <c r="N2758" s="1">
        <v>-1.9426207078315156E-3</v>
      </c>
    </row>
    <row r="2759" spans="1:14" x14ac:dyDescent="0.35">
      <c r="A2759">
        <v>7830619</v>
      </c>
      <c r="B2759" t="s">
        <v>63</v>
      </c>
      <c r="C2759" t="s">
        <v>96</v>
      </c>
      <c r="D2759" t="s">
        <v>414</v>
      </c>
      <c r="E2759" t="s">
        <v>2701</v>
      </c>
      <c r="F2759" s="6">
        <v>9.2879256965944269E-3</v>
      </c>
      <c r="G2759" t="s">
        <v>1054</v>
      </c>
      <c r="H2759" t="s">
        <v>1143</v>
      </c>
      <c r="I2759">
        <v>71.335000000000008</v>
      </c>
      <c r="J2759" s="1">
        <v>0.1067645251750946</v>
      </c>
      <c r="K2759" s="1">
        <v>0.54148606811145505</v>
      </c>
      <c r="L2759" s="1">
        <v>0.90743034055727556</v>
      </c>
      <c r="M2759" s="1">
        <v>0.66315790890909199</v>
      </c>
      <c r="N2759" s="1">
        <v>9.9162097685846383E-4</v>
      </c>
    </row>
    <row r="2760" spans="1:14" x14ac:dyDescent="0.35">
      <c r="A2760">
        <v>7830619</v>
      </c>
      <c r="B2760" t="s">
        <v>63</v>
      </c>
      <c r="C2760" t="s">
        <v>96</v>
      </c>
      <c r="D2760" t="s">
        <v>414</v>
      </c>
      <c r="E2760" t="s">
        <v>2702</v>
      </c>
      <c r="F2760" s="6">
        <v>6.1919504643962852E-3</v>
      </c>
      <c r="G2760" t="s">
        <v>206</v>
      </c>
      <c r="H2760" t="s">
        <v>1148</v>
      </c>
      <c r="I2760">
        <v>97.914999999999992</v>
      </c>
      <c r="J2760" s="1">
        <v>8.5668429732322693E-2</v>
      </c>
      <c r="K2760" s="1">
        <v>0.61919504643962853</v>
      </c>
      <c r="L2760" s="1">
        <v>0.61424148606811146</v>
      </c>
      <c r="M2760" s="1">
        <v>0.60619195991256292</v>
      </c>
      <c r="N2760" s="1">
        <v>5.3045467326515606E-4</v>
      </c>
    </row>
    <row r="2761" spans="1:14" x14ac:dyDescent="0.35">
      <c r="A2761">
        <v>7830619</v>
      </c>
      <c r="B2761" t="s">
        <v>63</v>
      </c>
      <c r="C2761" t="s">
        <v>96</v>
      </c>
      <c r="D2761" t="s">
        <v>414</v>
      </c>
      <c r="E2761" t="s">
        <v>448</v>
      </c>
      <c r="F2761" s="6">
        <v>3.4055727554179564E-2</v>
      </c>
      <c r="G2761" t="s">
        <v>449</v>
      </c>
      <c r="H2761" t="s">
        <v>450</v>
      </c>
      <c r="I2761">
        <v>77.655000000000001</v>
      </c>
      <c r="J2761" s="1">
        <v>-6.7797146737575531E-2</v>
      </c>
      <c r="K2761" s="1">
        <v>2.4894736842105258</v>
      </c>
      <c r="L2761" s="1">
        <v>2.6733746130030958</v>
      </c>
      <c r="M2761" s="1">
        <v>2.642724406239418</v>
      </c>
      <c r="N2761" s="1">
        <v>-2.3088811582456063E-3</v>
      </c>
    </row>
    <row r="2762" spans="1:14" x14ac:dyDescent="0.35">
      <c r="A2762">
        <v>7830619</v>
      </c>
      <c r="B2762" t="s">
        <v>63</v>
      </c>
      <c r="C2762" t="s">
        <v>96</v>
      </c>
      <c r="D2762" t="s">
        <v>414</v>
      </c>
      <c r="E2762" t="s">
        <v>451</v>
      </c>
      <c r="F2762" s="6">
        <v>7.1207430340557279E-2</v>
      </c>
      <c r="G2762" t="s">
        <v>452</v>
      </c>
      <c r="H2762" t="s">
        <v>436</v>
      </c>
      <c r="I2762">
        <v>60.294999999999995</v>
      </c>
      <c r="J2762" s="1">
        <v>2.577692735940218E-3</v>
      </c>
      <c r="K2762" s="1">
        <v>3.5959752321981426</v>
      </c>
      <c r="L2762" s="1">
        <v>5.8674922600619199</v>
      </c>
      <c r="M2762" s="1">
        <v>4.3009289012235756</v>
      </c>
      <c r="N2762" s="1">
        <v>1.8355087593382359E-4</v>
      </c>
    </row>
    <row r="2763" spans="1:14" x14ac:dyDescent="0.35">
      <c r="A2763">
        <v>7830619</v>
      </c>
      <c r="B2763" t="s">
        <v>63</v>
      </c>
      <c r="C2763" t="s">
        <v>96</v>
      </c>
      <c r="D2763" t="s">
        <v>414</v>
      </c>
      <c r="E2763" t="s">
        <v>1162</v>
      </c>
      <c r="F2763" s="6">
        <v>6.1919504643962852E-3</v>
      </c>
      <c r="G2763" t="s">
        <v>1163</v>
      </c>
      <c r="H2763" t="s">
        <v>241</v>
      </c>
      <c r="I2763">
        <v>81.375</v>
      </c>
      <c r="J2763" s="1">
        <v>-4.7248002141714096E-2</v>
      </c>
      <c r="K2763" s="1">
        <v>0.43529411764705883</v>
      </c>
      <c r="L2763" s="1">
        <v>0.50464396284829727</v>
      </c>
      <c r="M2763" s="1">
        <v>0.50402477725002426</v>
      </c>
      <c r="N2763" s="1">
        <v>-2.9255728880318328E-4</v>
      </c>
    </row>
    <row r="2764" spans="1:14" x14ac:dyDescent="0.35">
      <c r="A2764">
        <v>7830619</v>
      </c>
      <c r="B2764" t="s">
        <v>63</v>
      </c>
      <c r="C2764" t="s">
        <v>96</v>
      </c>
      <c r="D2764" t="s">
        <v>414</v>
      </c>
      <c r="E2764" t="s">
        <v>453</v>
      </c>
      <c r="F2764" s="6">
        <v>1.5479876160990712E-2</v>
      </c>
      <c r="G2764" t="s">
        <v>454</v>
      </c>
      <c r="H2764" t="s">
        <v>373</v>
      </c>
      <c r="I2764">
        <v>75.454999999999998</v>
      </c>
      <c r="J2764" s="1">
        <v>4.1279520839452744E-2</v>
      </c>
      <c r="K2764" s="1">
        <v>0.8653250773993808</v>
      </c>
      <c r="L2764" s="1">
        <v>1.3003095975232197</v>
      </c>
      <c r="M2764" s="1">
        <v>1.1687306501547987</v>
      </c>
      <c r="N2764" s="1">
        <v>6.3900187057976381E-4</v>
      </c>
    </row>
    <row r="2765" spans="1:14" x14ac:dyDescent="0.35">
      <c r="A2765">
        <v>7830619</v>
      </c>
      <c r="B2765" t="s">
        <v>63</v>
      </c>
      <c r="C2765" t="s">
        <v>96</v>
      </c>
      <c r="D2765" t="s">
        <v>414</v>
      </c>
      <c r="E2765" t="s">
        <v>455</v>
      </c>
      <c r="F2765" s="6">
        <v>9.2879256965944269E-3</v>
      </c>
      <c r="G2765" t="s">
        <v>456</v>
      </c>
      <c r="H2765" t="s">
        <v>246</v>
      </c>
      <c r="I2765">
        <v>76.465000000000003</v>
      </c>
      <c r="J2765" s="1">
        <v>-6.3172698020935059E-2</v>
      </c>
      <c r="K2765" s="1">
        <v>0.57399380804953559</v>
      </c>
      <c r="L2765" s="1">
        <v>0.70866873065015479</v>
      </c>
      <c r="M2765" s="1">
        <v>0.7095975373920641</v>
      </c>
      <c r="N2765" s="1">
        <v>-5.8674332527184259E-4</v>
      </c>
    </row>
    <row r="2766" spans="1:14" x14ac:dyDescent="0.35">
      <c r="A2766">
        <v>7830619</v>
      </c>
      <c r="B2766" t="s">
        <v>63</v>
      </c>
      <c r="C2766" t="s">
        <v>96</v>
      </c>
      <c r="D2766" t="s">
        <v>414</v>
      </c>
      <c r="E2766" t="s">
        <v>457</v>
      </c>
      <c r="F2766" s="6">
        <v>2.1671826625386997E-2</v>
      </c>
      <c r="G2766" t="s">
        <v>458</v>
      </c>
      <c r="H2766" t="s">
        <v>459</v>
      </c>
      <c r="I2766">
        <v>66.045000000000002</v>
      </c>
      <c r="J2766" s="1">
        <v>-0.14243432879447937</v>
      </c>
      <c r="K2766" s="1">
        <v>0.84736842105263166</v>
      </c>
      <c r="L2766" s="1">
        <v>1.5452012383900928</v>
      </c>
      <c r="M2766" s="1">
        <v>1.4325077068694974</v>
      </c>
      <c r="N2766" s="1">
        <v>-3.0868120791373238E-3</v>
      </c>
    </row>
    <row r="2767" spans="1:14" x14ac:dyDescent="0.35">
      <c r="A2767">
        <v>7830619</v>
      </c>
      <c r="B2767" t="s">
        <v>63</v>
      </c>
      <c r="C2767" t="s">
        <v>96</v>
      </c>
      <c r="D2767" t="s">
        <v>414</v>
      </c>
      <c r="E2767" t="s">
        <v>222</v>
      </c>
      <c r="F2767" s="6">
        <v>4.6439628482972138E-2</v>
      </c>
      <c r="G2767" t="s">
        <v>460</v>
      </c>
      <c r="H2767" t="s">
        <v>461</v>
      </c>
      <c r="I2767">
        <v>71.919999999999987</v>
      </c>
      <c r="J2767" s="1">
        <v>-8.1152636557817459E-3</v>
      </c>
      <c r="K2767" s="1">
        <v>2.3359133126934983</v>
      </c>
      <c r="L2767" s="1">
        <v>3.8498452012383906</v>
      </c>
      <c r="M2767" s="1">
        <v>3.3390093587869463</v>
      </c>
      <c r="N2767" s="1">
        <v>-3.7686982921587056E-4</v>
      </c>
    </row>
    <row r="2768" spans="1:14" x14ac:dyDescent="0.35">
      <c r="A2768">
        <v>7830619</v>
      </c>
      <c r="B2768" t="s">
        <v>63</v>
      </c>
      <c r="C2768" t="s">
        <v>96</v>
      </c>
      <c r="D2768" t="s">
        <v>414</v>
      </c>
      <c r="E2768" t="s">
        <v>462</v>
      </c>
      <c r="F2768" s="6">
        <v>4.0247678018575851E-2</v>
      </c>
      <c r="G2768" t="s">
        <v>463</v>
      </c>
      <c r="H2768" t="s">
        <v>464</v>
      </c>
      <c r="I2768">
        <v>72.745000000000005</v>
      </c>
      <c r="J2768" s="1">
        <v>9.5589175820350647E-2</v>
      </c>
      <c r="K2768" s="1">
        <v>2.2900928792569659</v>
      </c>
      <c r="L2768" s="1">
        <v>3.6907120743034056</v>
      </c>
      <c r="M2768" s="1">
        <v>2.9300310825784877</v>
      </c>
      <c r="N2768" s="1">
        <v>3.8472423704785088E-3</v>
      </c>
    </row>
    <row r="2769" spans="1:14" x14ac:dyDescent="0.35">
      <c r="A2769">
        <v>7830619</v>
      </c>
      <c r="B2769" t="s">
        <v>63</v>
      </c>
      <c r="C2769" t="s">
        <v>96</v>
      </c>
      <c r="D2769" t="s">
        <v>414</v>
      </c>
      <c r="E2769" t="s">
        <v>465</v>
      </c>
      <c r="F2769" s="6">
        <v>4.0247678018575851E-2</v>
      </c>
      <c r="G2769" t="s">
        <v>466</v>
      </c>
      <c r="H2769" t="s">
        <v>467</v>
      </c>
      <c r="I2769">
        <v>85.58</v>
      </c>
      <c r="J2769" s="1">
        <v>2.9441595077514648E-2</v>
      </c>
      <c r="K2769" s="1">
        <v>2.8616099071207426</v>
      </c>
      <c r="L2769" s="1">
        <v>3.6947368421052631</v>
      </c>
      <c r="M2769" s="1">
        <v>3.4411764705882351</v>
      </c>
      <c r="N2769" s="1">
        <v>1.1849558390330972E-3</v>
      </c>
    </row>
    <row r="2770" spans="1:14" x14ac:dyDescent="0.35">
      <c r="A2770">
        <v>7830619</v>
      </c>
      <c r="B2770" t="s">
        <v>63</v>
      </c>
      <c r="C2770" t="s">
        <v>96</v>
      </c>
      <c r="D2770" t="s">
        <v>414</v>
      </c>
      <c r="E2770" t="s">
        <v>468</v>
      </c>
      <c r="F2770" s="6">
        <v>3.0959752321981426E-3</v>
      </c>
      <c r="G2770" t="s">
        <v>241</v>
      </c>
      <c r="H2770" t="s">
        <v>361</v>
      </c>
      <c r="I2770">
        <v>85.424999999999997</v>
      </c>
      <c r="J2770" s="1">
        <v>4.9159485846757889E-2</v>
      </c>
      <c r="K2770" s="1">
        <v>0.25232198142414863</v>
      </c>
      <c r="L2770" s="1">
        <v>0.28761609907120744</v>
      </c>
      <c r="M2770" s="1">
        <v>0.26439628955380468</v>
      </c>
      <c r="N2770" s="1">
        <v>1.5219655060915756E-4</v>
      </c>
    </row>
    <row r="2771" spans="1:14" x14ac:dyDescent="0.35">
      <c r="A2771">
        <v>7830619</v>
      </c>
      <c r="B2771" t="s">
        <v>63</v>
      </c>
      <c r="C2771" t="s">
        <v>96</v>
      </c>
      <c r="D2771" t="s">
        <v>414</v>
      </c>
      <c r="E2771" t="s">
        <v>773</v>
      </c>
      <c r="F2771" s="6">
        <v>2.4767801857585141E-2</v>
      </c>
      <c r="G2771" t="s">
        <v>715</v>
      </c>
      <c r="H2771" t="s">
        <v>441</v>
      </c>
      <c r="I2771">
        <v>85.450000000000017</v>
      </c>
      <c r="J2771" s="1">
        <v>4.1044149547815323E-2</v>
      </c>
      <c r="K2771" s="1">
        <v>1.9863777089783283</v>
      </c>
      <c r="L2771" s="1">
        <v>2.3207430340557278</v>
      </c>
      <c r="M2771" s="1">
        <v>2.1176470588235294</v>
      </c>
      <c r="N2771" s="1">
        <v>1.0165733634133827E-3</v>
      </c>
    </row>
    <row r="2772" spans="1:14" x14ac:dyDescent="0.35">
      <c r="A2772">
        <v>7830619</v>
      </c>
      <c r="B2772" t="s">
        <v>63</v>
      </c>
      <c r="C2772" t="s">
        <v>96</v>
      </c>
      <c r="D2772" t="s">
        <v>414</v>
      </c>
      <c r="E2772" t="s">
        <v>1927</v>
      </c>
      <c r="F2772" s="6">
        <v>3.0959752321981426E-3</v>
      </c>
      <c r="G2772" t="s">
        <v>206</v>
      </c>
      <c r="H2772" t="s">
        <v>464</v>
      </c>
      <c r="I2772">
        <v>94.195000000000007</v>
      </c>
      <c r="J2772" s="1">
        <v>1.3385809725150466E-3</v>
      </c>
      <c r="K2772" s="1">
        <v>0.30959752321981426</v>
      </c>
      <c r="L2772" s="1">
        <v>0.28390092879256967</v>
      </c>
      <c r="M2772" s="1">
        <v>0.29164085742489843</v>
      </c>
      <c r="N2772" s="1">
        <v>4.1442135371982865E-6</v>
      </c>
    </row>
    <row r="2773" spans="1:14" x14ac:dyDescent="0.35">
      <c r="A2773">
        <v>7830619</v>
      </c>
      <c r="B2773" t="s">
        <v>63</v>
      </c>
      <c r="C2773" t="s">
        <v>96</v>
      </c>
      <c r="D2773" t="s">
        <v>414</v>
      </c>
      <c r="E2773" t="s">
        <v>469</v>
      </c>
      <c r="F2773" s="6">
        <v>3.0959752321981426E-3</v>
      </c>
      <c r="G2773" t="s">
        <v>470</v>
      </c>
      <c r="H2773" t="s">
        <v>471</v>
      </c>
      <c r="I2773">
        <v>87.55</v>
      </c>
      <c r="J2773" s="1">
        <v>0.12451348453760147</v>
      </c>
      <c r="K2773" s="1">
        <v>0.21640866873065018</v>
      </c>
      <c r="L2773" s="1">
        <v>0.30340557275541796</v>
      </c>
      <c r="M2773" s="1">
        <v>0.27120742561647398</v>
      </c>
      <c r="N2773" s="1">
        <v>3.8549066420310056E-4</v>
      </c>
    </row>
    <row r="2774" spans="1:14" x14ac:dyDescent="0.35">
      <c r="A2774">
        <v>7830619</v>
      </c>
      <c r="B2774" t="s">
        <v>63</v>
      </c>
      <c r="C2774" t="s">
        <v>96</v>
      </c>
      <c r="D2774" t="s">
        <v>525</v>
      </c>
      <c r="E2774" t="s">
        <v>2798</v>
      </c>
      <c r="F2774" s="6">
        <v>3.0959752321981426E-3</v>
      </c>
      <c r="G2774" t="s">
        <v>619</v>
      </c>
      <c r="H2774" t="s">
        <v>206</v>
      </c>
      <c r="I2774">
        <v>86.62</v>
      </c>
      <c r="J2774" s="1">
        <v>0.20496103167533875</v>
      </c>
      <c r="K2774" s="1">
        <v>0.24520123839009289</v>
      </c>
      <c r="L2774" s="1">
        <v>0.30959752321981426</v>
      </c>
      <c r="M2774" s="1">
        <v>0.26811145038427586</v>
      </c>
      <c r="N2774" s="1">
        <v>6.3455427763262778E-4</v>
      </c>
    </row>
    <row r="2775" spans="1:14" x14ac:dyDescent="0.35">
      <c r="A2775">
        <v>7830619</v>
      </c>
      <c r="B2775" t="s">
        <v>63</v>
      </c>
      <c r="C2775" t="s">
        <v>96</v>
      </c>
      <c r="D2775" t="s">
        <v>525</v>
      </c>
      <c r="E2775" t="s">
        <v>526</v>
      </c>
      <c r="F2775" s="6">
        <v>3.4055727554179564E-2</v>
      </c>
      <c r="G2775" t="s">
        <v>527</v>
      </c>
      <c r="H2775" t="s">
        <v>528</v>
      </c>
      <c r="I2775">
        <v>74.650000000000006</v>
      </c>
      <c r="J2775" s="1">
        <v>0.27577054500579834</v>
      </c>
      <c r="K2775" s="1">
        <v>2.2068111455108355</v>
      </c>
      <c r="L2775" s="1">
        <v>3.3647058823529408</v>
      </c>
      <c r="M2775" s="1">
        <v>2.5439627443673807</v>
      </c>
      <c r="N2775" s="1">
        <v>9.3915665481850829E-3</v>
      </c>
    </row>
    <row r="2776" spans="1:14" x14ac:dyDescent="0.35">
      <c r="A2776">
        <v>7830619</v>
      </c>
      <c r="B2776" t="s">
        <v>63</v>
      </c>
      <c r="C2776" t="s">
        <v>96</v>
      </c>
      <c r="D2776" t="s">
        <v>525</v>
      </c>
      <c r="E2776" t="s">
        <v>2799</v>
      </c>
      <c r="F2776" s="6">
        <v>3.0959752321981426E-3</v>
      </c>
      <c r="G2776" t="s">
        <v>684</v>
      </c>
      <c r="H2776" t="s">
        <v>667</v>
      </c>
      <c r="I2776">
        <v>87.6</v>
      </c>
      <c r="J2776" s="1">
        <v>0.10090809315443039</v>
      </c>
      <c r="K2776" s="1">
        <v>0.23034055727554184</v>
      </c>
      <c r="L2776" s="1">
        <v>0.29659442724458207</v>
      </c>
      <c r="M2776" s="1">
        <v>0.27120742561647398</v>
      </c>
      <c r="N2776" s="1">
        <v>3.1240895713445944E-4</v>
      </c>
    </row>
    <row r="2777" spans="1:14" x14ac:dyDescent="0.35">
      <c r="A2777">
        <v>7830619</v>
      </c>
      <c r="B2777" t="s">
        <v>63</v>
      </c>
      <c r="C2777" t="s">
        <v>96</v>
      </c>
      <c r="D2777" t="s">
        <v>525</v>
      </c>
      <c r="E2777" t="s">
        <v>1058</v>
      </c>
      <c r="F2777" s="6">
        <v>2.7863777089783281E-2</v>
      </c>
      <c r="G2777" t="s">
        <v>1059</v>
      </c>
      <c r="H2777" t="s">
        <v>1060</v>
      </c>
      <c r="I2777">
        <v>78.884999999999991</v>
      </c>
      <c r="J2777" s="1">
        <v>8.4430143237113953E-2</v>
      </c>
      <c r="K2777" s="1">
        <v>1.3764705882352941</v>
      </c>
      <c r="L2777" s="1">
        <v>2.64984520123839</v>
      </c>
      <c r="M2777" s="1">
        <v>2.1984520549006508</v>
      </c>
      <c r="N2777" s="1">
        <v>2.3525426908174167E-3</v>
      </c>
    </row>
    <row r="2778" spans="1:14" x14ac:dyDescent="0.35">
      <c r="A2778">
        <v>7830619</v>
      </c>
      <c r="B2778" t="s">
        <v>63</v>
      </c>
      <c r="C2778" t="s">
        <v>96</v>
      </c>
      <c r="D2778" t="s">
        <v>525</v>
      </c>
      <c r="E2778" t="s">
        <v>2123</v>
      </c>
      <c r="F2778" s="6">
        <v>6.1919504643962852E-3</v>
      </c>
      <c r="G2778" t="s">
        <v>2124</v>
      </c>
      <c r="H2778" t="s">
        <v>1648</v>
      </c>
      <c r="I2778">
        <v>83.97999999999999</v>
      </c>
      <c r="J2778" s="1">
        <v>9.3184590339660645E-2</v>
      </c>
      <c r="K2778" s="1">
        <v>0.40061919504643967</v>
      </c>
      <c r="L2778" s="1">
        <v>0.58328173374613013</v>
      </c>
      <c r="M2778" s="1">
        <v>0.52012383900928794</v>
      </c>
      <c r="N2778" s="1">
        <v>5.7699436742823936E-4</v>
      </c>
    </row>
    <row r="2779" spans="1:14" x14ac:dyDescent="0.35">
      <c r="A2779">
        <v>7830619</v>
      </c>
      <c r="B2779" t="s">
        <v>63</v>
      </c>
      <c r="C2779" t="s">
        <v>96</v>
      </c>
      <c r="D2779" t="s">
        <v>643</v>
      </c>
      <c r="E2779" t="s">
        <v>1307</v>
      </c>
      <c r="F2779" s="6">
        <v>6.1919504643962852E-3</v>
      </c>
      <c r="G2779" t="s">
        <v>2172</v>
      </c>
      <c r="H2779" t="s">
        <v>1696</v>
      </c>
      <c r="I2779">
        <v>67.165000000000006</v>
      </c>
      <c r="J2779" s="1">
        <v>-0.1174880713224411</v>
      </c>
      <c r="K2779" s="1">
        <v>0.29721362229102166</v>
      </c>
      <c r="L2779" s="1">
        <v>0.44705882352941179</v>
      </c>
      <c r="M2779" s="1">
        <v>0.41609905231109717</v>
      </c>
      <c r="N2779" s="1">
        <v>-7.2748031778601307E-4</v>
      </c>
    </row>
    <row r="2780" spans="1:14" x14ac:dyDescent="0.35">
      <c r="A2780">
        <v>7830619</v>
      </c>
      <c r="B2780" t="s">
        <v>63</v>
      </c>
      <c r="C2780" t="s">
        <v>96</v>
      </c>
      <c r="D2780" t="s">
        <v>643</v>
      </c>
      <c r="E2780" t="s">
        <v>2173</v>
      </c>
      <c r="F2780" s="6">
        <v>3.0959752321981426E-3</v>
      </c>
      <c r="G2780" t="s">
        <v>452</v>
      </c>
      <c r="H2780" t="s">
        <v>933</v>
      </c>
      <c r="I2780">
        <v>60.844999999999999</v>
      </c>
      <c r="J2780" s="1">
        <v>-0.25119844079017639</v>
      </c>
      <c r="K2780" s="1">
        <v>0.15634674922600619</v>
      </c>
      <c r="L2780" s="1">
        <v>0.1863777089783282</v>
      </c>
      <c r="M2780" s="1">
        <v>0.1885448963649502</v>
      </c>
      <c r="N2780" s="1">
        <v>-7.7770415105317772E-4</v>
      </c>
    </row>
    <row r="2781" spans="1:14" x14ac:dyDescent="0.35">
      <c r="A2781">
        <v>7830619</v>
      </c>
      <c r="B2781" t="s">
        <v>63</v>
      </c>
      <c r="C2781" t="s">
        <v>96</v>
      </c>
      <c r="D2781" t="s">
        <v>643</v>
      </c>
      <c r="E2781" t="s">
        <v>2819</v>
      </c>
      <c r="F2781" s="6">
        <v>3.0959752321981426E-3</v>
      </c>
      <c r="G2781" t="s">
        <v>304</v>
      </c>
      <c r="H2781" t="s">
        <v>520</v>
      </c>
      <c r="I2781">
        <v>88.384999999999991</v>
      </c>
      <c r="J2781" s="1">
        <v>-9.6419127658009529E-3</v>
      </c>
      <c r="K2781" s="1">
        <v>0.27801857585139322</v>
      </c>
      <c r="L2781" s="1">
        <v>0.2752321981424149</v>
      </c>
      <c r="M2781" s="1">
        <v>0.27337462245126259</v>
      </c>
      <c r="N2781" s="1">
        <v>-2.9851123113934841E-5</v>
      </c>
    </row>
    <row r="2782" spans="1:14" x14ac:dyDescent="0.35">
      <c r="A2782">
        <f>A2781</f>
        <v>7830619</v>
      </c>
      <c r="B2782" t="str">
        <f>B2781</f>
        <v>International Academy of Smyrna</v>
      </c>
      <c r="C2782" t="str">
        <f>C2781</f>
        <v>E</v>
      </c>
      <c r="D2782" s="4" t="s">
        <v>2937</v>
      </c>
      <c r="F2782" s="6">
        <v>1</v>
      </c>
      <c r="J2782" s="1" t="s">
        <v>2938</v>
      </c>
      <c r="K2782" s="1">
        <v>57.851393188854487</v>
      </c>
      <c r="L2782" s="1">
        <v>86.769349845201234</v>
      </c>
      <c r="M2782" s="1">
        <v>74.521362493650798</v>
      </c>
      <c r="N2782" s="1">
        <v>2.7501752827498175E-2</v>
      </c>
    </row>
    <row r="2783" spans="1:14" x14ac:dyDescent="0.35">
      <c r="A2783">
        <v>7830620</v>
      </c>
      <c r="B2783" t="s">
        <v>21</v>
      </c>
      <c r="C2783" t="s">
        <v>96</v>
      </c>
      <c r="D2783" t="s">
        <v>392</v>
      </c>
      <c r="E2783" t="s">
        <v>394</v>
      </c>
      <c r="F2783" s="6">
        <v>4.0650406504065045E-3</v>
      </c>
      <c r="G2783" t="s">
        <v>395</v>
      </c>
      <c r="H2783" t="s">
        <v>396</v>
      </c>
      <c r="I2783">
        <v>78.709999999999994</v>
      </c>
      <c r="J2783" s="1">
        <v>0.17241775989532471</v>
      </c>
      <c r="K2783" s="1">
        <v>0.19552845528455287</v>
      </c>
      <c r="L2783" s="1">
        <v>0.40487804878048783</v>
      </c>
      <c r="M2783" s="1">
        <v>0.3199186991869919</v>
      </c>
      <c r="N2783" s="1">
        <v>7.0088520282652331E-4</v>
      </c>
    </row>
    <row r="2784" spans="1:14" x14ac:dyDescent="0.35">
      <c r="A2784">
        <v>7830620</v>
      </c>
      <c r="B2784" t="s">
        <v>21</v>
      </c>
      <c r="C2784" t="s">
        <v>96</v>
      </c>
      <c r="D2784" t="s">
        <v>392</v>
      </c>
      <c r="E2784" t="s">
        <v>546</v>
      </c>
      <c r="F2784" s="6">
        <v>4.0650406504065045E-3</v>
      </c>
      <c r="G2784" t="s">
        <v>254</v>
      </c>
      <c r="H2784" t="s">
        <v>431</v>
      </c>
      <c r="I2784">
        <v>80.325000000000003</v>
      </c>
      <c r="J2784" s="1">
        <v>-5.0492193549871445E-2</v>
      </c>
      <c r="K2784" s="1">
        <v>0.30934959349593499</v>
      </c>
      <c r="L2784" s="1">
        <v>0.34715447154471551</v>
      </c>
      <c r="M2784" s="1">
        <v>0.32642277663316188</v>
      </c>
      <c r="N2784" s="1">
        <v>-2.0525281930842054E-4</v>
      </c>
    </row>
    <row r="2785" spans="1:14" x14ac:dyDescent="0.35">
      <c r="A2785">
        <v>7830620</v>
      </c>
      <c r="B2785" t="s">
        <v>21</v>
      </c>
      <c r="C2785" t="s">
        <v>96</v>
      </c>
      <c r="D2785" t="s">
        <v>392</v>
      </c>
      <c r="E2785" t="s">
        <v>570</v>
      </c>
      <c r="F2785" s="6">
        <v>8.130081300813009E-3</v>
      </c>
      <c r="G2785" t="s">
        <v>571</v>
      </c>
      <c r="H2785" t="s">
        <v>572</v>
      </c>
      <c r="I2785">
        <v>83.81</v>
      </c>
      <c r="J2785" s="1">
        <v>0.14894880354404449</v>
      </c>
      <c r="K2785" s="1">
        <v>0.60243902439024388</v>
      </c>
      <c r="L2785" s="1">
        <v>0.81138211382113823</v>
      </c>
      <c r="M2785" s="1">
        <v>0.68130083781916928</v>
      </c>
      <c r="N2785" s="1">
        <v>1.2109658824719066E-3</v>
      </c>
    </row>
    <row r="2786" spans="1:14" x14ac:dyDescent="0.35">
      <c r="A2786">
        <v>7830620</v>
      </c>
      <c r="B2786" t="s">
        <v>21</v>
      </c>
      <c r="C2786" t="s">
        <v>96</v>
      </c>
      <c r="D2786" t="s">
        <v>392</v>
      </c>
      <c r="E2786" t="s">
        <v>1789</v>
      </c>
      <c r="F2786" s="6">
        <v>4.0650406504065045E-3</v>
      </c>
      <c r="G2786" t="s">
        <v>1711</v>
      </c>
      <c r="H2786" t="s">
        <v>816</v>
      </c>
      <c r="I2786">
        <v>77.209999999999994</v>
      </c>
      <c r="J2786" s="1">
        <v>-7.4048586189746857E-2</v>
      </c>
      <c r="K2786" s="1">
        <v>0.3036585365853659</v>
      </c>
      <c r="L2786" s="1">
        <v>0.32723577235772361</v>
      </c>
      <c r="M2786" s="1">
        <v>0.31382112580586258</v>
      </c>
      <c r="N2786" s="1">
        <v>-3.0101051296645067E-4</v>
      </c>
    </row>
    <row r="2787" spans="1:14" x14ac:dyDescent="0.35">
      <c r="A2787">
        <v>7830620</v>
      </c>
      <c r="B2787" t="s">
        <v>21</v>
      </c>
      <c r="C2787" t="s">
        <v>96</v>
      </c>
      <c r="D2787" t="s">
        <v>392</v>
      </c>
      <c r="E2787" t="s">
        <v>1305</v>
      </c>
      <c r="F2787" s="6">
        <v>4.0650406504065045E-3</v>
      </c>
      <c r="G2787" t="s">
        <v>206</v>
      </c>
      <c r="H2787" t="s">
        <v>206</v>
      </c>
      <c r="I2787">
        <v>99.1</v>
      </c>
      <c r="J2787" s="1">
        <v>0.20495104789733887</v>
      </c>
      <c r="K2787" s="1">
        <v>0.40650406504065045</v>
      </c>
      <c r="L2787" s="1">
        <v>0.40650406504065045</v>
      </c>
      <c r="M2787" s="1">
        <v>0.40284552225252479</v>
      </c>
      <c r="N2787" s="1">
        <v>8.3313434104609308E-4</v>
      </c>
    </row>
    <row r="2788" spans="1:14" x14ac:dyDescent="0.35">
      <c r="A2788">
        <v>7830620</v>
      </c>
      <c r="B2788" t="s">
        <v>21</v>
      </c>
      <c r="C2788" t="s">
        <v>96</v>
      </c>
      <c r="D2788" t="s">
        <v>392</v>
      </c>
      <c r="E2788" t="s">
        <v>406</v>
      </c>
      <c r="F2788" s="6">
        <v>8.130081300813009E-3</v>
      </c>
      <c r="G2788" t="s">
        <v>206</v>
      </c>
      <c r="H2788" t="s">
        <v>206</v>
      </c>
      <c r="I2788">
        <v>98.494117647058843</v>
      </c>
      <c r="J2788" s="1">
        <v>7.0714876055717468E-2</v>
      </c>
      <c r="K2788" s="1">
        <v>0.81300813008130091</v>
      </c>
      <c r="L2788" s="1">
        <v>0.81300813008130091</v>
      </c>
      <c r="M2788" s="1">
        <v>0.80081300813008138</v>
      </c>
      <c r="N2788" s="1">
        <v>5.7491769150989816E-4</v>
      </c>
    </row>
    <row r="2789" spans="1:14" x14ac:dyDescent="0.35">
      <c r="A2789">
        <v>7830620</v>
      </c>
      <c r="B2789" t="s">
        <v>21</v>
      </c>
      <c r="C2789" t="s">
        <v>96</v>
      </c>
      <c r="D2789" t="s">
        <v>1110</v>
      </c>
      <c r="E2789" t="s">
        <v>1129</v>
      </c>
      <c r="F2789" s="6">
        <v>1.2195121951219513E-2</v>
      </c>
      <c r="G2789" t="s">
        <v>431</v>
      </c>
      <c r="H2789" t="s">
        <v>981</v>
      </c>
      <c r="I2789">
        <v>88.515000000000001</v>
      </c>
      <c r="J2789" s="1">
        <v>-4.5633710920810699E-2</v>
      </c>
      <c r="K2789" s="1">
        <v>1.0414634146341464</v>
      </c>
      <c r="L2789" s="1">
        <v>1.0451219512195122</v>
      </c>
      <c r="M2789" s="1">
        <v>1.0792682926829269</v>
      </c>
      <c r="N2789" s="1">
        <v>-5.5650866976598415E-4</v>
      </c>
    </row>
    <row r="2790" spans="1:14" x14ac:dyDescent="0.35">
      <c r="A2790">
        <v>7830620</v>
      </c>
      <c r="B2790" t="s">
        <v>21</v>
      </c>
      <c r="C2790" t="s">
        <v>96</v>
      </c>
      <c r="D2790" t="s">
        <v>1110</v>
      </c>
      <c r="E2790" t="s">
        <v>1130</v>
      </c>
      <c r="F2790" s="6">
        <v>4.0650406504065045E-3</v>
      </c>
      <c r="G2790" t="s">
        <v>1131</v>
      </c>
      <c r="H2790" t="s">
        <v>1132</v>
      </c>
      <c r="I2790">
        <v>91.74499999999999</v>
      </c>
      <c r="J2790" s="1">
        <v>8.2637526094913483E-2</v>
      </c>
      <c r="K2790" s="1">
        <v>0.36056910569105693</v>
      </c>
      <c r="L2790" s="1">
        <v>0.39268292682926831</v>
      </c>
      <c r="M2790" s="1">
        <v>0.3727642152367569</v>
      </c>
      <c r="N2790" s="1">
        <v>3.3592490282485159E-4</v>
      </c>
    </row>
    <row r="2791" spans="1:14" x14ac:dyDescent="0.35">
      <c r="A2791">
        <v>7830620</v>
      </c>
      <c r="B2791" t="s">
        <v>21</v>
      </c>
      <c r="C2791" t="s">
        <v>96</v>
      </c>
      <c r="D2791" t="s">
        <v>414</v>
      </c>
      <c r="E2791" t="s">
        <v>1149</v>
      </c>
      <c r="F2791" s="6">
        <v>4.0650406504065045E-3</v>
      </c>
      <c r="G2791" t="s">
        <v>754</v>
      </c>
      <c r="H2791" t="s">
        <v>959</v>
      </c>
      <c r="I2791">
        <v>71.545000000000002</v>
      </c>
      <c r="J2791" s="1">
        <v>5.6230002082884312E-3</v>
      </c>
      <c r="K2791" s="1">
        <v>0.18902439024390247</v>
      </c>
      <c r="L2791" s="1">
        <v>0.35121951219512199</v>
      </c>
      <c r="M2791" s="1">
        <v>0.2906504065040651</v>
      </c>
      <c r="N2791" s="1">
        <v>2.2857724423936716E-5</v>
      </c>
    </row>
    <row r="2792" spans="1:14" x14ac:dyDescent="0.35">
      <c r="A2792">
        <v>7830620</v>
      </c>
      <c r="B2792" t="s">
        <v>21</v>
      </c>
      <c r="C2792" t="s">
        <v>96</v>
      </c>
      <c r="D2792" t="s">
        <v>414</v>
      </c>
      <c r="E2792" t="s">
        <v>422</v>
      </c>
      <c r="F2792" s="6">
        <v>4.0650406504065045E-3</v>
      </c>
      <c r="G2792" t="s">
        <v>404</v>
      </c>
      <c r="H2792" t="s">
        <v>423</v>
      </c>
      <c r="I2792">
        <v>74.715000000000003</v>
      </c>
      <c r="J2792" s="1">
        <v>9.4249077141284943E-2</v>
      </c>
      <c r="K2792" s="1">
        <v>0.17723577235772361</v>
      </c>
      <c r="L2792" s="1">
        <v>0.36951219512195127</v>
      </c>
      <c r="M2792" s="1">
        <v>0.30365852417984635</v>
      </c>
      <c r="N2792" s="1">
        <v>3.8312632984262177E-4</v>
      </c>
    </row>
    <row r="2793" spans="1:14" x14ac:dyDescent="0.35">
      <c r="A2793">
        <v>7830620</v>
      </c>
      <c r="B2793" t="s">
        <v>21</v>
      </c>
      <c r="C2793" t="s">
        <v>96</v>
      </c>
      <c r="D2793" t="s">
        <v>414</v>
      </c>
      <c r="E2793" t="s">
        <v>1156</v>
      </c>
      <c r="F2793" s="6">
        <v>8.130081300813009E-3</v>
      </c>
      <c r="G2793" t="s">
        <v>846</v>
      </c>
      <c r="H2793" t="s">
        <v>1157</v>
      </c>
      <c r="I2793">
        <v>82.110000000000014</v>
      </c>
      <c r="J2793" s="1">
        <v>0</v>
      </c>
      <c r="K2793" s="1">
        <v>0.64552845528455294</v>
      </c>
      <c r="L2793" s="1">
        <v>0.74715447154471559</v>
      </c>
      <c r="M2793" s="1">
        <v>0.62439026871347825</v>
      </c>
      <c r="N2793" s="1">
        <v>0</v>
      </c>
    </row>
    <row r="2794" spans="1:14" x14ac:dyDescent="0.35">
      <c r="A2794">
        <v>7830620</v>
      </c>
      <c r="B2794" t="s">
        <v>21</v>
      </c>
      <c r="C2794" t="s">
        <v>96</v>
      </c>
      <c r="D2794" t="s">
        <v>414</v>
      </c>
      <c r="E2794" t="s">
        <v>2702</v>
      </c>
      <c r="F2794" s="6">
        <v>8.130081300813009E-3</v>
      </c>
      <c r="G2794" t="s">
        <v>206</v>
      </c>
      <c r="H2794" t="s">
        <v>1148</v>
      </c>
      <c r="I2794">
        <v>97.914999999999992</v>
      </c>
      <c r="J2794" s="1">
        <v>8.5668429732322693E-2</v>
      </c>
      <c r="K2794" s="1">
        <v>0.81300813008130091</v>
      </c>
      <c r="L2794" s="1">
        <v>0.80650406504065053</v>
      </c>
      <c r="M2794" s="1">
        <v>0.79593497175511319</v>
      </c>
      <c r="N2794" s="1">
        <v>6.9649129863676997E-4</v>
      </c>
    </row>
    <row r="2795" spans="1:14" x14ac:dyDescent="0.35">
      <c r="A2795">
        <v>7830620</v>
      </c>
      <c r="B2795" t="s">
        <v>21</v>
      </c>
      <c r="C2795" t="s">
        <v>96</v>
      </c>
      <c r="D2795" t="s">
        <v>414</v>
      </c>
      <c r="E2795" t="s">
        <v>2703</v>
      </c>
      <c r="F2795" s="6">
        <v>8.130081300813009E-3</v>
      </c>
      <c r="G2795" t="s">
        <v>661</v>
      </c>
      <c r="H2795" t="s">
        <v>929</v>
      </c>
      <c r="I2795">
        <v>89.739999999999981</v>
      </c>
      <c r="J2795" s="1">
        <v>-0.11179564148187637</v>
      </c>
      <c r="K2795" s="1">
        <v>0.78617886178861796</v>
      </c>
      <c r="L2795" s="1">
        <v>0.66504065040650406</v>
      </c>
      <c r="M2795" s="1">
        <v>0.72926826787188781</v>
      </c>
      <c r="N2795" s="1">
        <v>-9.0890765432419826E-4</v>
      </c>
    </row>
    <row r="2796" spans="1:14" x14ac:dyDescent="0.35">
      <c r="A2796">
        <v>7830620</v>
      </c>
      <c r="B2796" t="s">
        <v>21</v>
      </c>
      <c r="C2796" t="s">
        <v>96</v>
      </c>
      <c r="D2796" t="s">
        <v>414</v>
      </c>
      <c r="E2796" t="s">
        <v>773</v>
      </c>
      <c r="F2796" s="6">
        <v>4.0650406504065045E-3</v>
      </c>
      <c r="G2796" t="s">
        <v>715</v>
      </c>
      <c r="H2796" t="s">
        <v>441</v>
      </c>
      <c r="I2796">
        <v>85.450000000000017</v>
      </c>
      <c r="J2796" s="1">
        <v>4.1044149547815323E-2</v>
      </c>
      <c r="K2796" s="1">
        <v>0.32601626016260166</v>
      </c>
      <c r="L2796" s="1">
        <v>0.38089430894308951</v>
      </c>
      <c r="M2796" s="1">
        <v>0.34756097560975613</v>
      </c>
      <c r="N2796" s="1">
        <v>1.6684613637323303E-4</v>
      </c>
    </row>
    <row r="2797" spans="1:14" x14ac:dyDescent="0.35">
      <c r="A2797">
        <v>7830620</v>
      </c>
      <c r="B2797" t="s">
        <v>21</v>
      </c>
      <c r="C2797" t="s">
        <v>96</v>
      </c>
      <c r="D2797" t="s">
        <v>472</v>
      </c>
      <c r="E2797" t="s">
        <v>2909</v>
      </c>
      <c r="F2797" s="6">
        <v>8.130081300813009E-3</v>
      </c>
      <c r="G2797" t="s">
        <v>206</v>
      </c>
      <c r="H2797" t="s">
        <v>505</v>
      </c>
      <c r="I2797">
        <v>94.10499999999999</v>
      </c>
      <c r="J2797" s="1">
        <v>-0.10360701382160187</v>
      </c>
      <c r="K2797" s="1">
        <v>0.81300813008130091</v>
      </c>
      <c r="L2797" s="1">
        <v>0.71626016260162606</v>
      </c>
      <c r="M2797" s="1">
        <v>0.76504063800098454</v>
      </c>
      <c r="N2797" s="1">
        <v>-8.4233344570408032E-4</v>
      </c>
    </row>
    <row r="2798" spans="1:14" x14ac:dyDescent="0.35">
      <c r="A2798">
        <v>7830620</v>
      </c>
      <c r="B2798" t="s">
        <v>21</v>
      </c>
      <c r="C2798" t="s">
        <v>96</v>
      </c>
      <c r="D2798" t="s">
        <v>472</v>
      </c>
      <c r="E2798" t="s">
        <v>1951</v>
      </c>
      <c r="F2798" s="6">
        <v>1.2195121951219513E-2</v>
      </c>
      <c r="G2798" t="s">
        <v>221</v>
      </c>
      <c r="H2798" t="s">
        <v>313</v>
      </c>
      <c r="I2798">
        <v>86.279999999999987</v>
      </c>
      <c r="J2798" s="1">
        <v>0.10478399693965912</v>
      </c>
      <c r="K2798" s="1">
        <v>1.0134146341463415</v>
      </c>
      <c r="L2798" s="1">
        <v>1.1902439024390243</v>
      </c>
      <c r="M2798" s="1">
        <v>1.0524390616068027</v>
      </c>
      <c r="N2798" s="1">
        <v>1.2778536212153552E-3</v>
      </c>
    </row>
    <row r="2799" spans="1:14" x14ac:dyDescent="0.35">
      <c r="A2799">
        <v>7830620</v>
      </c>
      <c r="B2799" t="s">
        <v>21</v>
      </c>
      <c r="C2799" t="s">
        <v>96</v>
      </c>
      <c r="D2799" t="s">
        <v>472</v>
      </c>
      <c r="E2799" t="s">
        <v>923</v>
      </c>
      <c r="F2799" s="6">
        <v>1.2195121951219513E-2</v>
      </c>
      <c r="G2799" t="s">
        <v>656</v>
      </c>
      <c r="H2799" t="s">
        <v>924</v>
      </c>
      <c r="I2799">
        <v>94.484999999999999</v>
      </c>
      <c r="J2799" s="1">
        <v>0.15743543207645416</v>
      </c>
      <c r="K2799" s="1">
        <v>1.0975609756097562</v>
      </c>
      <c r="L2799" s="1">
        <v>1.198780487804878</v>
      </c>
      <c r="M2799" s="1">
        <v>1.152439024390244</v>
      </c>
      <c r="N2799" s="1">
        <v>1.9199442936152947E-3</v>
      </c>
    </row>
    <row r="2800" spans="1:14" x14ac:dyDescent="0.35">
      <c r="A2800">
        <v>7830620</v>
      </c>
      <c r="B2800" t="s">
        <v>21</v>
      </c>
      <c r="C2800" t="s">
        <v>96</v>
      </c>
      <c r="D2800" t="s">
        <v>472</v>
      </c>
      <c r="E2800" t="s">
        <v>1319</v>
      </c>
      <c r="F2800" s="6">
        <v>4.0650406504065045E-3</v>
      </c>
      <c r="G2800" t="s">
        <v>879</v>
      </c>
      <c r="H2800" t="s">
        <v>998</v>
      </c>
      <c r="I2800">
        <v>70.314999999999998</v>
      </c>
      <c r="J2800" s="1">
        <v>-3.2541390508413315E-2</v>
      </c>
      <c r="K2800" s="1">
        <v>0.17276422764227645</v>
      </c>
      <c r="L2800" s="1">
        <v>0.32967479674796751</v>
      </c>
      <c r="M2800" s="1">
        <v>0.28617886799137771</v>
      </c>
      <c r="N2800" s="1">
        <v>-1.322820752374525E-4</v>
      </c>
    </row>
    <row r="2801" spans="1:14" x14ac:dyDescent="0.35">
      <c r="A2801">
        <v>7830620</v>
      </c>
      <c r="B2801" t="s">
        <v>21</v>
      </c>
      <c r="C2801" t="s">
        <v>96</v>
      </c>
      <c r="D2801" t="s">
        <v>472</v>
      </c>
      <c r="E2801" t="s">
        <v>1320</v>
      </c>
      <c r="F2801" s="6">
        <v>3.2520325203252036E-2</v>
      </c>
      <c r="G2801" t="s">
        <v>206</v>
      </c>
      <c r="H2801" t="s">
        <v>429</v>
      </c>
      <c r="I2801">
        <v>98.534999999999997</v>
      </c>
      <c r="J2801" s="1">
        <v>7.2158657014369965E-2</v>
      </c>
      <c r="K2801" s="1">
        <v>3.2520325203252036</v>
      </c>
      <c r="L2801" s="1">
        <v>3.229268292682927</v>
      </c>
      <c r="M2801" s="1">
        <v>3.2065040154185724</v>
      </c>
      <c r="N2801" s="1">
        <v>2.346622992337235E-3</v>
      </c>
    </row>
    <row r="2802" spans="1:14" x14ac:dyDescent="0.35">
      <c r="A2802">
        <v>7830620</v>
      </c>
      <c r="B2802" t="s">
        <v>21</v>
      </c>
      <c r="C2802" t="s">
        <v>96</v>
      </c>
      <c r="D2802" t="s">
        <v>472</v>
      </c>
      <c r="E2802" t="s">
        <v>2910</v>
      </c>
      <c r="F2802" s="6">
        <v>8.130081300813009E-3</v>
      </c>
      <c r="G2802" t="s">
        <v>459</v>
      </c>
      <c r="H2802" t="s">
        <v>1405</v>
      </c>
      <c r="I2802">
        <v>82.7</v>
      </c>
      <c r="J2802" s="1">
        <v>1.1373066809028387E-3</v>
      </c>
      <c r="K2802" s="1">
        <v>0.57967479674796751</v>
      </c>
      <c r="L2802" s="1">
        <v>0.67479674796747979</v>
      </c>
      <c r="M2802" s="1">
        <v>0.67317075651835623</v>
      </c>
      <c r="N2802" s="1">
        <v>9.2463957796978765E-6</v>
      </c>
    </row>
    <row r="2803" spans="1:14" x14ac:dyDescent="0.35">
      <c r="A2803">
        <v>7830620</v>
      </c>
      <c r="B2803" t="s">
        <v>21</v>
      </c>
      <c r="C2803" t="s">
        <v>96</v>
      </c>
      <c r="D2803" t="s">
        <v>472</v>
      </c>
      <c r="E2803" t="s">
        <v>2911</v>
      </c>
      <c r="F2803" s="6">
        <v>8.130081300813009E-3</v>
      </c>
      <c r="G2803" t="s">
        <v>242</v>
      </c>
      <c r="H2803" t="s">
        <v>505</v>
      </c>
      <c r="I2803">
        <v>91.41</v>
      </c>
      <c r="J2803" s="1">
        <v>-5.3632084280252457E-2</v>
      </c>
      <c r="K2803" s="1">
        <v>0.76991869918699196</v>
      </c>
      <c r="L2803" s="1">
        <v>0.71626016260162606</v>
      </c>
      <c r="M2803" s="1">
        <v>0.7422764475752669</v>
      </c>
      <c r="N2803" s="1">
        <v>-4.3603320553050782E-4</v>
      </c>
    </row>
    <row r="2804" spans="1:14" x14ac:dyDescent="0.35">
      <c r="A2804">
        <v>7830620</v>
      </c>
      <c r="B2804" t="s">
        <v>21</v>
      </c>
      <c r="C2804" t="s">
        <v>96</v>
      </c>
      <c r="D2804" t="s">
        <v>472</v>
      </c>
      <c r="E2804" t="s">
        <v>935</v>
      </c>
      <c r="F2804" s="6">
        <v>4.0650406504065045E-3</v>
      </c>
      <c r="G2804" t="s">
        <v>936</v>
      </c>
      <c r="H2804" t="s">
        <v>223</v>
      </c>
      <c r="I2804">
        <v>64.875</v>
      </c>
      <c r="J2804" s="1">
        <v>-7.7800966799259186E-2</v>
      </c>
      <c r="K2804" s="1">
        <v>0.20772357723577239</v>
      </c>
      <c r="L2804" s="1">
        <v>0.31951219512195123</v>
      </c>
      <c r="M2804" s="1">
        <v>0.26382114441414195</v>
      </c>
      <c r="N2804" s="1">
        <v>-3.1626409267991541E-4</v>
      </c>
    </row>
    <row r="2805" spans="1:14" x14ac:dyDescent="0.35">
      <c r="A2805">
        <v>7830620</v>
      </c>
      <c r="B2805" t="s">
        <v>21</v>
      </c>
      <c r="C2805" t="s">
        <v>96</v>
      </c>
      <c r="D2805" t="s">
        <v>472</v>
      </c>
      <c r="E2805" t="s">
        <v>937</v>
      </c>
      <c r="F2805" s="6">
        <v>2.4390243902439025E-2</v>
      </c>
      <c r="G2805" t="s">
        <v>938</v>
      </c>
      <c r="H2805" t="s">
        <v>887</v>
      </c>
      <c r="I2805">
        <v>65.03</v>
      </c>
      <c r="J2805" s="1">
        <v>5.7233101688325405E-3</v>
      </c>
      <c r="K2805" s="1">
        <v>0.8804878048780489</v>
      </c>
      <c r="L2805" s="1">
        <v>2.0707317073170732</v>
      </c>
      <c r="M2805" s="1">
        <v>1.5853658536585367</v>
      </c>
      <c r="N2805" s="1">
        <v>1.3959293094713515E-4</v>
      </c>
    </row>
    <row r="2806" spans="1:14" x14ac:dyDescent="0.35">
      <c r="A2806">
        <v>7830620</v>
      </c>
      <c r="B2806" t="s">
        <v>21</v>
      </c>
      <c r="C2806" t="s">
        <v>96</v>
      </c>
      <c r="D2806" t="s">
        <v>472</v>
      </c>
      <c r="E2806" t="s">
        <v>939</v>
      </c>
      <c r="F2806" s="6">
        <v>1.2195121951219513E-2</v>
      </c>
      <c r="G2806" t="s">
        <v>917</v>
      </c>
      <c r="H2806" t="s">
        <v>806</v>
      </c>
      <c r="I2806">
        <v>75.06</v>
      </c>
      <c r="J2806" s="1">
        <v>5.0873693078756332E-2</v>
      </c>
      <c r="K2806" s="1">
        <v>0.72195121951219521</v>
      </c>
      <c r="L2806" s="1">
        <v>1.0853658536585367</v>
      </c>
      <c r="M2806" s="1">
        <v>0.91585363992830604</v>
      </c>
      <c r="N2806" s="1">
        <v>6.2041089120434551E-4</v>
      </c>
    </row>
    <row r="2807" spans="1:14" x14ac:dyDescent="0.35">
      <c r="A2807">
        <v>7830620</v>
      </c>
      <c r="B2807" t="s">
        <v>21</v>
      </c>
      <c r="C2807" t="s">
        <v>96</v>
      </c>
      <c r="D2807" t="s">
        <v>472</v>
      </c>
      <c r="E2807" t="s">
        <v>943</v>
      </c>
      <c r="F2807" s="6">
        <v>1.2195121951219513E-2</v>
      </c>
      <c r="G2807" t="s">
        <v>944</v>
      </c>
      <c r="H2807" t="s">
        <v>241</v>
      </c>
      <c r="I2807">
        <v>76.305000000000007</v>
      </c>
      <c r="J2807" s="1">
        <v>-6.8684861063957214E-2</v>
      </c>
      <c r="K2807" s="1">
        <v>0.73902439024390243</v>
      </c>
      <c r="L2807" s="1">
        <v>0.99390243902439024</v>
      </c>
      <c r="M2807" s="1">
        <v>0.93048784209460755</v>
      </c>
      <c r="N2807" s="1">
        <v>-8.3762025687752703E-4</v>
      </c>
    </row>
    <row r="2808" spans="1:14" x14ac:dyDescent="0.35">
      <c r="A2808">
        <v>7830620</v>
      </c>
      <c r="B2808" t="s">
        <v>21</v>
      </c>
      <c r="C2808" t="s">
        <v>96</v>
      </c>
      <c r="D2808" t="s">
        <v>472</v>
      </c>
      <c r="E2808" t="s">
        <v>950</v>
      </c>
      <c r="F2808" s="6">
        <v>1.6260162601626018E-2</v>
      </c>
      <c r="G2808" t="s">
        <v>206</v>
      </c>
      <c r="H2808" t="s">
        <v>206</v>
      </c>
      <c r="I2808">
        <v>98.84</v>
      </c>
      <c r="J2808" s="1">
        <v>0.14923690259456635</v>
      </c>
      <c r="K2808" s="1">
        <v>1.6260162601626018</v>
      </c>
      <c r="L2808" s="1">
        <v>1.6260162601626018</v>
      </c>
      <c r="M2808" s="1">
        <v>1.6065041146627288</v>
      </c>
      <c r="N2808" s="1">
        <v>2.4266163023506726E-3</v>
      </c>
    </row>
    <row r="2809" spans="1:14" x14ac:dyDescent="0.35">
      <c r="A2809">
        <v>7830620</v>
      </c>
      <c r="B2809" t="s">
        <v>21</v>
      </c>
      <c r="C2809" t="s">
        <v>96</v>
      </c>
      <c r="D2809" t="s">
        <v>472</v>
      </c>
      <c r="E2809" t="s">
        <v>951</v>
      </c>
      <c r="F2809" s="6">
        <v>4.0650406504065045E-3</v>
      </c>
      <c r="G2809" t="s">
        <v>952</v>
      </c>
      <c r="H2809" t="s">
        <v>436</v>
      </c>
      <c r="I2809">
        <v>64.45</v>
      </c>
      <c r="J2809" s="1">
        <v>5.4461367428302765E-2</v>
      </c>
      <c r="K2809" s="1">
        <v>0.15121951219512197</v>
      </c>
      <c r="L2809" s="1">
        <v>0.33495934959349599</v>
      </c>
      <c r="M2809" s="1">
        <v>0.26178862408893866</v>
      </c>
      <c r="N2809" s="1">
        <v>2.2138767247277549E-4</v>
      </c>
    </row>
    <row r="2810" spans="1:14" x14ac:dyDescent="0.35">
      <c r="A2810">
        <v>7830620</v>
      </c>
      <c r="B2810" t="s">
        <v>21</v>
      </c>
      <c r="C2810" t="s">
        <v>96</v>
      </c>
      <c r="D2810" t="s">
        <v>472</v>
      </c>
      <c r="E2810" t="s">
        <v>776</v>
      </c>
      <c r="F2810" s="6">
        <v>4.0650406504065045E-3</v>
      </c>
      <c r="G2810" t="s">
        <v>336</v>
      </c>
      <c r="H2810" t="s">
        <v>777</v>
      </c>
      <c r="I2810">
        <v>55.67</v>
      </c>
      <c r="J2810" s="1">
        <v>-2.366967685520649E-2</v>
      </c>
      <c r="K2810" s="1">
        <v>0.15650406504065043</v>
      </c>
      <c r="L2810" s="1">
        <v>0.31097560975609762</v>
      </c>
      <c r="M2810" s="1">
        <v>0.2264227673290222</v>
      </c>
      <c r="N2810" s="1">
        <v>-9.6218198598400372E-5</v>
      </c>
    </row>
    <row r="2811" spans="1:14" x14ac:dyDescent="0.35">
      <c r="A2811">
        <v>7830620</v>
      </c>
      <c r="B2811" t="s">
        <v>21</v>
      </c>
      <c r="C2811" t="s">
        <v>96</v>
      </c>
      <c r="D2811" t="s">
        <v>472</v>
      </c>
      <c r="E2811" t="s">
        <v>953</v>
      </c>
      <c r="F2811" s="6">
        <v>4.0650406504065045E-3</v>
      </c>
      <c r="G2811" t="s">
        <v>285</v>
      </c>
      <c r="H2811" t="s">
        <v>264</v>
      </c>
      <c r="I2811">
        <v>62.76</v>
      </c>
      <c r="J2811" s="1">
        <v>2.7550666127353907E-3</v>
      </c>
      <c r="K2811" s="1">
        <v>0.16910569105691059</v>
      </c>
      <c r="L2811" s="1">
        <v>0.34634146341463418</v>
      </c>
      <c r="M2811" s="1">
        <v>0.2552845497441486</v>
      </c>
      <c r="N2811" s="1">
        <v>1.1199457775347118E-5</v>
      </c>
    </row>
    <row r="2812" spans="1:14" x14ac:dyDescent="0.35">
      <c r="A2812">
        <v>7830620</v>
      </c>
      <c r="B2812" t="s">
        <v>21</v>
      </c>
      <c r="C2812" t="s">
        <v>96</v>
      </c>
      <c r="D2812" t="s">
        <v>1164</v>
      </c>
      <c r="E2812" t="s">
        <v>1987</v>
      </c>
      <c r="F2812" s="6">
        <v>4.0650406504065045E-3</v>
      </c>
      <c r="G2812" t="s">
        <v>362</v>
      </c>
      <c r="H2812" t="s">
        <v>1429</v>
      </c>
      <c r="I2812">
        <v>86.685000000000002</v>
      </c>
      <c r="J2812" s="1">
        <v>-5.0779040902853012E-2</v>
      </c>
      <c r="K2812" s="1">
        <v>0.39634146341463417</v>
      </c>
      <c r="L2812" s="1">
        <v>0.36463414634146346</v>
      </c>
      <c r="M2812" s="1">
        <v>0.35243901198472438</v>
      </c>
      <c r="N2812" s="1">
        <v>-2.064188654587521E-4</v>
      </c>
    </row>
    <row r="2813" spans="1:14" x14ac:dyDescent="0.35">
      <c r="A2813">
        <v>7830620</v>
      </c>
      <c r="B2813" t="s">
        <v>21</v>
      </c>
      <c r="C2813" t="s">
        <v>96</v>
      </c>
      <c r="D2813" t="s">
        <v>1164</v>
      </c>
      <c r="E2813" t="s">
        <v>1165</v>
      </c>
      <c r="F2813" s="6">
        <v>8.130081300813009E-3</v>
      </c>
      <c r="G2813" t="s">
        <v>1132</v>
      </c>
      <c r="H2813" t="s">
        <v>443</v>
      </c>
      <c r="I2813">
        <v>93.014999999999986</v>
      </c>
      <c r="J2813" s="1">
        <v>-7.7872626483440399E-2</v>
      </c>
      <c r="K2813" s="1">
        <v>0.78536585365853662</v>
      </c>
      <c r="L2813" s="1">
        <v>0.7382113821138212</v>
      </c>
      <c r="M2813" s="1">
        <v>0.75609756097560987</v>
      </c>
      <c r="N2813" s="1">
        <v>-6.3311078441821472E-4</v>
      </c>
    </row>
    <row r="2814" spans="1:14" x14ac:dyDescent="0.35">
      <c r="A2814">
        <v>7830620</v>
      </c>
      <c r="B2814" t="s">
        <v>21</v>
      </c>
      <c r="C2814" t="s">
        <v>96</v>
      </c>
      <c r="D2814" t="s">
        <v>1164</v>
      </c>
      <c r="E2814" t="s">
        <v>2912</v>
      </c>
      <c r="F2814" s="6">
        <v>4.0650406504065045E-3</v>
      </c>
      <c r="G2814" t="s">
        <v>283</v>
      </c>
      <c r="H2814" t="s">
        <v>1213</v>
      </c>
      <c r="I2814">
        <v>93.24</v>
      </c>
      <c r="J2814" s="1">
        <v>-7.7376246452331543E-2</v>
      </c>
      <c r="K2814" s="1">
        <v>0.40243902439024393</v>
      </c>
      <c r="L2814" s="1">
        <v>0.37845528455284555</v>
      </c>
      <c r="M2814" s="1">
        <v>0.37886177621236666</v>
      </c>
      <c r="N2814" s="1">
        <v>-3.1453758720459982E-4</v>
      </c>
    </row>
    <row r="2815" spans="1:14" x14ac:dyDescent="0.35">
      <c r="A2815">
        <v>7830620</v>
      </c>
      <c r="B2815" t="s">
        <v>21</v>
      </c>
      <c r="C2815" t="s">
        <v>96</v>
      </c>
      <c r="D2815" t="s">
        <v>492</v>
      </c>
      <c r="E2815" t="s">
        <v>2913</v>
      </c>
      <c r="F2815" s="6">
        <v>8.130081300813009E-3</v>
      </c>
      <c r="G2815" t="s">
        <v>206</v>
      </c>
      <c r="H2815" t="s">
        <v>831</v>
      </c>
      <c r="I2815">
        <v>92.855000000000004</v>
      </c>
      <c r="J2815" s="1">
        <v>-4.1847314685583115E-2</v>
      </c>
      <c r="K2815" s="1">
        <v>0.81300813008130091</v>
      </c>
      <c r="L2815" s="1">
        <v>0.74227642276422767</v>
      </c>
      <c r="M2815" s="1">
        <v>0.75528456525104815</v>
      </c>
      <c r="N2815" s="1">
        <v>-3.4022207061449688E-4</v>
      </c>
    </row>
    <row r="2816" spans="1:14" x14ac:dyDescent="0.35">
      <c r="A2816">
        <v>7830620</v>
      </c>
      <c r="B2816" t="s">
        <v>21</v>
      </c>
      <c r="C2816" t="s">
        <v>96</v>
      </c>
      <c r="D2816" t="s">
        <v>492</v>
      </c>
      <c r="E2816" t="s">
        <v>1998</v>
      </c>
      <c r="F2816" s="6">
        <v>8.130081300813009E-3</v>
      </c>
      <c r="G2816" t="s">
        <v>206</v>
      </c>
      <c r="H2816" t="s">
        <v>433</v>
      </c>
      <c r="I2816">
        <v>97.64</v>
      </c>
      <c r="J2816" s="1">
        <v>1.1012999340891838E-2</v>
      </c>
      <c r="K2816" s="1">
        <v>0.81300813008130091</v>
      </c>
      <c r="L2816" s="1">
        <v>0.78048780487804881</v>
      </c>
      <c r="M2816" s="1">
        <v>0.79349592255383017</v>
      </c>
      <c r="N2816" s="1">
        <v>8.9536580007250729E-5</v>
      </c>
    </row>
    <row r="2817" spans="1:14" x14ac:dyDescent="0.35">
      <c r="A2817">
        <v>7830620</v>
      </c>
      <c r="B2817" t="s">
        <v>21</v>
      </c>
      <c r="C2817" t="s">
        <v>96</v>
      </c>
      <c r="D2817" t="s">
        <v>492</v>
      </c>
      <c r="E2817" t="s">
        <v>1999</v>
      </c>
      <c r="F2817" s="6">
        <v>1.2195121951219513E-2</v>
      </c>
      <c r="G2817" t="s">
        <v>1543</v>
      </c>
      <c r="H2817" t="s">
        <v>345</v>
      </c>
      <c r="I2817">
        <v>75.28</v>
      </c>
      <c r="J2817" s="1">
        <v>-8.058968186378479E-2</v>
      </c>
      <c r="K2817" s="1">
        <v>0.71341463414634154</v>
      </c>
      <c r="L2817" s="1">
        <v>0.93414634146341458</v>
      </c>
      <c r="M2817" s="1">
        <v>0.91829272014338803</v>
      </c>
      <c r="N2817" s="1">
        <v>-9.8280099833883893E-4</v>
      </c>
    </row>
    <row r="2818" spans="1:14" x14ac:dyDescent="0.35">
      <c r="A2818">
        <v>7830620</v>
      </c>
      <c r="B2818" t="s">
        <v>21</v>
      </c>
      <c r="C2818" t="s">
        <v>96</v>
      </c>
      <c r="D2818" t="s">
        <v>492</v>
      </c>
      <c r="E2818" t="s">
        <v>964</v>
      </c>
      <c r="F2818" s="6">
        <v>1.2195121951219513E-2</v>
      </c>
      <c r="G2818" t="s">
        <v>319</v>
      </c>
      <c r="H2818" t="s">
        <v>965</v>
      </c>
      <c r="I2818">
        <v>71.754999999999995</v>
      </c>
      <c r="J2818" s="1">
        <v>1.881050132215023E-2</v>
      </c>
      <c r="K2818" s="1">
        <v>0.85365853658536583</v>
      </c>
      <c r="L2818" s="1">
        <v>1.0475609756097561</v>
      </c>
      <c r="M2818" s="1">
        <v>0.8756097933141197</v>
      </c>
      <c r="N2818" s="1">
        <v>2.2939635758719793E-4</v>
      </c>
    </row>
    <row r="2819" spans="1:14" x14ac:dyDescent="0.35">
      <c r="A2819">
        <v>7830620</v>
      </c>
      <c r="B2819" t="s">
        <v>21</v>
      </c>
      <c r="C2819" t="s">
        <v>96</v>
      </c>
      <c r="D2819" t="s">
        <v>492</v>
      </c>
      <c r="E2819" t="s">
        <v>966</v>
      </c>
      <c r="F2819" s="6">
        <v>1.6260162601626018E-2</v>
      </c>
      <c r="G2819" t="s">
        <v>967</v>
      </c>
      <c r="H2819" t="s">
        <v>417</v>
      </c>
      <c r="I2819">
        <v>83.26</v>
      </c>
      <c r="J2819" s="1">
        <v>-2.6424603536725044E-2</v>
      </c>
      <c r="K2819" s="1">
        <v>1.4666666666666668</v>
      </c>
      <c r="L2819" s="1">
        <v>1.4650406504065041</v>
      </c>
      <c r="M2819" s="1">
        <v>1.3528454788332065</v>
      </c>
      <c r="N2819" s="1">
        <v>-4.2966835019065118E-4</v>
      </c>
    </row>
    <row r="2820" spans="1:14" x14ac:dyDescent="0.35">
      <c r="A2820">
        <v>7830620</v>
      </c>
      <c r="B2820" t="s">
        <v>21</v>
      </c>
      <c r="C2820" t="s">
        <v>96</v>
      </c>
      <c r="D2820" t="s">
        <v>492</v>
      </c>
      <c r="E2820" t="s">
        <v>2002</v>
      </c>
      <c r="F2820" s="6">
        <v>4.0650406504065045E-3</v>
      </c>
      <c r="G2820" t="s">
        <v>1002</v>
      </c>
      <c r="H2820" t="s">
        <v>1924</v>
      </c>
      <c r="I2820">
        <v>77.300000000000011</v>
      </c>
      <c r="J2820" s="1">
        <v>8.5789337754249573E-2</v>
      </c>
      <c r="K2820" s="1">
        <v>0.23252032520325208</v>
      </c>
      <c r="L2820" s="1">
        <v>0.40081300813008131</v>
      </c>
      <c r="M2820" s="1">
        <v>0.31422765468194236</v>
      </c>
      <c r="N2820" s="1">
        <v>3.4873714534247797E-4</v>
      </c>
    </row>
    <row r="2821" spans="1:14" x14ac:dyDescent="0.35">
      <c r="A2821">
        <v>7830620</v>
      </c>
      <c r="B2821" t="s">
        <v>21</v>
      </c>
      <c r="C2821" t="s">
        <v>96</v>
      </c>
      <c r="D2821" t="s">
        <v>492</v>
      </c>
      <c r="E2821" t="s">
        <v>968</v>
      </c>
      <c r="F2821" s="6">
        <v>2.032520325203252E-2</v>
      </c>
      <c r="G2821" t="s">
        <v>969</v>
      </c>
      <c r="H2821" t="s">
        <v>705</v>
      </c>
      <c r="I2821">
        <v>93.820000000000007</v>
      </c>
      <c r="J2821" s="1">
        <v>-9.0307615697383881E-2</v>
      </c>
      <c r="K2821" s="1">
        <v>2.030487804878049</v>
      </c>
      <c r="L2821" s="1">
        <v>1.7601626016260161</v>
      </c>
      <c r="M2821" s="1">
        <v>1.9065041270682481</v>
      </c>
      <c r="N2821" s="1">
        <v>-1.8355206442557698E-3</v>
      </c>
    </row>
    <row r="2822" spans="1:14" x14ac:dyDescent="0.35">
      <c r="A2822">
        <v>7830620</v>
      </c>
      <c r="B2822" t="s">
        <v>21</v>
      </c>
      <c r="C2822" t="s">
        <v>96</v>
      </c>
      <c r="D2822" t="s">
        <v>492</v>
      </c>
      <c r="E2822" t="s">
        <v>2004</v>
      </c>
      <c r="F2822" s="6">
        <v>1.6260162601626018E-2</v>
      </c>
      <c r="G2822" t="s">
        <v>206</v>
      </c>
      <c r="H2822" t="s">
        <v>361</v>
      </c>
      <c r="I2822">
        <v>95.905000000000001</v>
      </c>
      <c r="J2822" s="1">
        <v>-1.7334068194031715E-2</v>
      </c>
      <c r="K2822" s="1">
        <v>1.6260162601626018</v>
      </c>
      <c r="L2822" s="1">
        <v>1.5105691056910571</v>
      </c>
      <c r="M2822" s="1">
        <v>1.5593496183069742</v>
      </c>
      <c r="N2822" s="1">
        <v>-2.8185476738262956E-4</v>
      </c>
    </row>
    <row r="2823" spans="1:14" x14ac:dyDescent="0.35">
      <c r="A2823">
        <v>7830620</v>
      </c>
      <c r="B2823" t="s">
        <v>21</v>
      </c>
      <c r="C2823" t="s">
        <v>96</v>
      </c>
      <c r="D2823" t="s">
        <v>492</v>
      </c>
      <c r="E2823" t="s">
        <v>2005</v>
      </c>
      <c r="F2823" s="6">
        <v>4.0650406504065045E-3</v>
      </c>
      <c r="G2823" t="s">
        <v>1216</v>
      </c>
      <c r="H2823" t="s">
        <v>798</v>
      </c>
      <c r="I2823">
        <v>83.29</v>
      </c>
      <c r="J2823" s="1">
        <v>-8.6918212473392487E-2</v>
      </c>
      <c r="K2823" s="1">
        <v>0.38252032520325208</v>
      </c>
      <c r="L2823" s="1">
        <v>0.33292682926829276</v>
      </c>
      <c r="M2823" s="1">
        <v>0.3386178985843814</v>
      </c>
      <c r="N2823" s="1">
        <v>-3.5332606696501014E-4</v>
      </c>
    </row>
    <row r="2824" spans="1:14" x14ac:dyDescent="0.35">
      <c r="A2824">
        <v>7830620</v>
      </c>
      <c r="B2824" t="s">
        <v>21</v>
      </c>
      <c r="C2824" t="s">
        <v>96</v>
      </c>
      <c r="D2824" t="s">
        <v>492</v>
      </c>
      <c r="E2824" t="s">
        <v>2006</v>
      </c>
      <c r="F2824" s="6">
        <v>8.130081300813009E-3</v>
      </c>
      <c r="G2824" t="s">
        <v>396</v>
      </c>
      <c r="H2824" t="s">
        <v>2007</v>
      </c>
      <c r="I2824">
        <v>96.97999999999999</v>
      </c>
      <c r="J2824" s="1">
        <v>2.7056345716118813E-2</v>
      </c>
      <c r="K2824" s="1">
        <v>0.80975609756097566</v>
      </c>
      <c r="L2824" s="1">
        <v>0.77723577235772356</v>
      </c>
      <c r="M2824" s="1">
        <v>0.78861788617886186</v>
      </c>
      <c r="N2824" s="1">
        <v>2.1997029037494972E-4</v>
      </c>
    </row>
    <row r="2825" spans="1:14" x14ac:dyDescent="0.35">
      <c r="A2825">
        <v>7830620</v>
      </c>
      <c r="B2825" t="s">
        <v>21</v>
      </c>
      <c r="C2825" t="s">
        <v>96</v>
      </c>
      <c r="D2825" t="s">
        <v>492</v>
      </c>
      <c r="E2825" t="s">
        <v>972</v>
      </c>
      <c r="F2825" s="6">
        <v>1.6260162601626018E-2</v>
      </c>
      <c r="G2825" t="s">
        <v>973</v>
      </c>
      <c r="H2825" t="s">
        <v>965</v>
      </c>
      <c r="I2825">
        <v>89.5</v>
      </c>
      <c r="J2825" s="1">
        <v>-4.2900290340185165E-2</v>
      </c>
      <c r="K2825" s="1">
        <v>1.5804878048780491</v>
      </c>
      <c r="L2825" s="1">
        <v>1.396747967479675</v>
      </c>
      <c r="M2825" s="1">
        <v>1.4569105442946522</v>
      </c>
      <c r="N2825" s="1">
        <v>-6.9756569658837675E-4</v>
      </c>
    </row>
    <row r="2826" spans="1:14" x14ac:dyDescent="0.35">
      <c r="A2826">
        <v>7830620</v>
      </c>
      <c r="B2826" t="s">
        <v>21</v>
      </c>
      <c r="C2826" t="s">
        <v>96</v>
      </c>
      <c r="D2826" t="s">
        <v>492</v>
      </c>
      <c r="E2826" t="s">
        <v>1791</v>
      </c>
      <c r="F2826" s="6">
        <v>4.0650406504065045E-3</v>
      </c>
      <c r="G2826" t="s">
        <v>444</v>
      </c>
      <c r="H2826" t="s">
        <v>520</v>
      </c>
      <c r="I2826">
        <v>90.25</v>
      </c>
      <c r="J2826" s="1">
        <v>-5.255763977766037E-2</v>
      </c>
      <c r="K2826" s="1">
        <v>0.37601626016260165</v>
      </c>
      <c r="L2826" s="1">
        <v>0.36138211382113827</v>
      </c>
      <c r="M2826" s="1">
        <v>0.36707318313722692</v>
      </c>
      <c r="N2826" s="1">
        <v>-2.1364894218561128E-4</v>
      </c>
    </row>
    <row r="2827" spans="1:14" x14ac:dyDescent="0.35">
      <c r="A2827">
        <v>7830620</v>
      </c>
      <c r="B2827" t="s">
        <v>21</v>
      </c>
      <c r="C2827" t="s">
        <v>96</v>
      </c>
      <c r="D2827" t="s">
        <v>492</v>
      </c>
      <c r="E2827" t="s">
        <v>2008</v>
      </c>
      <c r="F2827" s="6">
        <v>8.130081300813009E-3</v>
      </c>
      <c r="G2827" t="s">
        <v>206</v>
      </c>
      <c r="H2827" t="s">
        <v>918</v>
      </c>
      <c r="I2827">
        <v>98.22999999999999</v>
      </c>
      <c r="J2827" s="1">
        <v>4.8871573060750961E-2</v>
      </c>
      <c r="K2827" s="1">
        <v>0.81300813008130091</v>
      </c>
      <c r="L2827" s="1">
        <v>0.78861788617886186</v>
      </c>
      <c r="M2827" s="1">
        <v>0.79918701668095793</v>
      </c>
      <c r="N2827" s="1">
        <v>3.9732986228252818E-4</v>
      </c>
    </row>
    <row r="2828" spans="1:14" x14ac:dyDescent="0.35">
      <c r="A2828">
        <v>7830620</v>
      </c>
      <c r="B2828" t="s">
        <v>21</v>
      </c>
      <c r="C2828" t="s">
        <v>96</v>
      </c>
      <c r="D2828" t="s">
        <v>492</v>
      </c>
      <c r="E2828" t="s">
        <v>2011</v>
      </c>
      <c r="F2828" s="6">
        <v>8.130081300813009E-3</v>
      </c>
      <c r="G2828" t="s">
        <v>206</v>
      </c>
      <c r="H2828" t="s">
        <v>206</v>
      </c>
      <c r="I2828">
        <v>99.42</v>
      </c>
      <c r="J2828" s="1">
        <v>0.12052830308675766</v>
      </c>
      <c r="K2828" s="1">
        <v>0.81300813008130091</v>
      </c>
      <c r="L2828" s="1">
        <v>0.81300813008130091</v>
      </c>
      <c r="M2828" s="1">
        <v>0.80813009370633271</v>
      </c>
      <c r="N2828" s="1">
        <v>9.7990490314437133E-4</v>
      </c>
    </row>
    <row r="2829" spans="1:14" x14ac:dyDescent="0.35">
      <c r="A2829">
        <v>7830620</v>
      </c>
      <c r="B2829" t="s">
        <v>21</v>
      </c>
      <c r="C2829" t="s">
        <v>96</v>
      </c>
      <c r="D2829" t="s">
        <v>492</v>
      </c>
      <c r="E2829" t="s">
        <v>1792</v>
      </c>
      <c r="F2829" s="6">
        <v>4.0650406504065045E-3</v>
      </c>
      <c r="G2829" t="s">
        <v>482</v>
      </c>
      <c r="H2829" t="s">
        <v>1194</v>
      </c>
      <c r="I2829">
        <v>87.36</v>
      </c>
      <c r="J2829" s="1">
        <v>3.7688117474317551E-2</v>
      </c>
      <c r="K2829" s="1">
        <v>0.33008130081300818</v>
      </c>
      <c r="L2829" s="1">
        <v>0.36869918699186999</v>
      </c>
      <c r="M2829" s="1">
        <v>0.35528455904828826</v>
      </c>
      <c r="N2829" s="1">
        <v>1.5320372957039656E-4</v>
      </c>
    </row>
    <row r="2830" spans="1:14" x14ac:dyDescent="0.35">
      <c r="A2830">
        <v>7830620</v>
      </c>
      <c r="B2830" t="s">
        <v>21</v>
      </c>
      <c r="C2830" t="s">
        <v>96</v>
      </c>
      <c r="D2830" t="s">
        <v>710</v>
      </c>
      <c r="E2830" t="s">
        <v>974</v>
      </c>
      <c r="F2830" s="6">
        <v>8.130081300813009E-3</v>
      </c>
      <c r="G2830" t="s">
        <v>975</v>
      </c>
      <c r="H2830" t="s">
        <v>976</v>
      </c>
      <c r="I2830">
        <v>66.864999999999995</v>
      </c>
      <c r="J2830" s="1">
        <v>-0.10957087576389313</v>
      </c>
      <c r="K2830" s="1">
        <v>0.5138211382113822</v>
      </c>
      <c r="L2830" s="1">
        <v>0.57317073170731714</v>
      </c>
      <c r="M2830" s="1">
        <v>0.54471544715447162</v>
      </c>
      <c r="N2830" s="1">
        <v>-8.9082012816173281E-4</v>
      </c>
    </row>
    <row r="2831" spans="1:14" x14ac:dyDescent="0.35">
      <c r="A2831">
        <v>7830620</v>
      </c>
      <c r="B2831" t="s">
        <v>21</v>
      </c>
      <c r="C2831" t="s">
        <v>96</v>
      </c>
      <c r="D2831" t="s">
        <v>710</v>
      </c>
      <c r="E2831" t="s">
        <v>977</v>
      </c>
      <c r="F2831" s="6">
        <v>4.0650406504065045E-3</v>
      </c>
      <c r="G2831" t="s">
        <v>978</v>
      </c>
      <c r="H2831" t="s">
        <v>772</v>
      </c>
      <c r="I2831">
        <v>67.03</v>
      </c>
      <c r="J2831" s="1">
        <v>-3.3173675183206797E-3</v>
      </c>
      <c r="K2831" s="1">
        <v>0.19593495934959354</v>
      </c>
      <c r="L2831" s="1">
        <v>0.32764227642276422</v>
      </c>
      <c r="M2831" s="1">
        <v>0.27276422143951667</v>
      </c>
      <c r="N2831" s="1">
        <v>-1.3485233814311707E-5</v>
      </c>
    </row>
    <row r="2832" spans="1:14" x14ac:dyDescent="0.35">
      <c r="A2832">
        <v>7830620</v>
      </c>
      <c r="B2832" t="s">
        <v>21</v>
      </c>
      <c r="C2832" t="s">
        <v>96</v>
      </c>
      <c r="D2832" t="s">
        <v>710</v>
      </c>
      <c r="E2832" t="s">
        <v>2033</v>
      </c>
      <c r="F2832" s="6">
        <v>8.130081300813009E-3</v>
      </c>
      <c r="G2832" t="s">
        <v>808</v>
      </c>
      <c r="H2832" t="s">
        <v>998</v>
      </c>
      <c r="I2832">
        <v>73.144999999999996</v>
      </c>
      <c r="J2832" s="1">
        <v>3.6948113702237606E-3</v>
      </c>
      <c r="K2832" s="1">
        <v>0.50650406504065049</v>
      </c>
      <c r="L2832" s="1">
        <v>0.65934959349593503</v>
      </c>
      <c r="M2832" s="1">
        <v>0.59430893068391144</v>
      </c>
      <c r="N2832" s="1">
        <v>3.0039116831087486E-5</v>
      </c>
    </row>
    <row r="2833" spans="1:14" x14ac:dyDescent="0.35">
      <c r="A2833">
        <v>7830620</v>
      </c>
      <c r="B2833" t="s">
        <v>21</v>
      </c>
      <c r="C2833" t="s">
        <v>96</v>
      </c>
      <c r="D2833" t="s">
        <v>710</v>
      </c>
      <c r="E2833" t="s">
        <v>979</v>
      </c>
      <c r="F2833" s="6">
        <v>8.130081300813009E-3</v>
      </c>
      <c r="G2833" t="s">
        <v>962</v>
      </c>
      <c r="H2833" t="s">
        <v>221</v>
      </c>
      <c r="I2833">
        <v>76.974999999999994</v>
      </c>
      <c r="J2833" s="1">
        <v>1.4308018609881401E-2</v>
      </c>
      <c r="K2833" s="1">
        <v>0.52764227642276429</v>
      </c>
      <c r="L2833" s="1">
        <v>0.67560975609756102</v>
      </c>
      <c r="M2833" s="1">
        <v>0.6260162601626017</v>
      </c>
      <c r="N2833" s="1">
        <v>1.1632535455188133E-4</v>
      </c>
    </row>
    <row r="2834" spans="1:14" x14ac:dyDescent="0.35">
      <c r="A2834">
        <v>7830620</v>
      </c>
      <c r="B2834" t="s">
        <v>21</v>
      </c>
      <c r="C2834" t="s">
        <v>96</v>
      </c>
      <c r="D2834" t="s">
        <v>710</v>
      </c>
      <c r="E2834" t="s">
        <v>2034</v>
      </c>
      <c r="F2834" s="6">
        <v>8.130081300813009E-3</v>
      </c>
      <c r="G2834" t="s">
        <v>303</v>
      </c>
      <c r="H2834" t="s">
        <v>144</v>
      </c>
      <c r="I2834">
        <v>66.765000000000001</v>
      </c>
      <c r="J2834" s="1">
        <v>-7.3116578161716461E-2</v>
      </c>
      <c r="K2834" s="1">
        <v>0.45609756097560983</v>
      </c>
      <c r="L2834" s="1">
        <v>0.62520325203252047</v>
      </c>
      <c r="M2834" s="1">
        <v>0.5422763979531886</v>
      </c>
      <c r="N2834" s="1">
        <v>-5.9444372489200379E-4</v>
      </c>
    </row>
    <row r="2835" spans="1:14" x14ac:dyDescent="0.35">
      <c r="A2835">
        <v>7830620</v>
      </c>
      <c r="B2835" t="s">
        <v>21</v>
      </c>
      <c r="C2835" t="s">
        <v>96</v>
      </c>
      <c r="D2835" t="s">
        <v>710</v>
      </c>
      <c r="E2835" t="s">
        <v>983</v>
      </c>
      <c r="F2835" s="6">
        <v>2.032520325203252E-2</v>
      </c>
      <c r="G2835" t="s">
        <v>984</v>
      </c>
      <c r="H2835" t="s">
        <v>450</v>
      </c>
      <c r="I2835">
        <v>64.594999999999999</v>
      </c>
      <c r="J2835" s="1">
        <v>-1.7056798562407494E-2</v>
      </c>
      <c r="K2835" s="1">
        <v>0.96341463414634143</v>
      </c>
      <c r="L2835" s="1">
        <v>1.5955284552845528</v>
      </c>
      <c r="M2835" s="1">
        <v>1.3130080990675019</v>
      </c>
      <c r="N2835" s="1">
        <v>-3.466828976099084E-4</v>
      </c>
    </row>
    <row r="2836" spans="1:14" x14ac:dyDescent="0.35">
      <c r="A2836">
        <v>7830620</v>
      </c>
      <c r="B2836" t="s">
        <v>21</v>
      </c>
      <c r="C2836" t="s">
        <v>96</v>
      </c>
      <c r="D2836" t="s">
        <v>710</v>
      </c>
      <c r="E2836" t="s">
        <v>985</v>
      </c>
      <c r="F2836" s="6">
        <v>2.8455284552845527E-2</v>
      </c>
      <c r="G2836" t="s">
        <v>408</v>
      </c>
      <c r="H2836" t="s">
        <v>631</v>
      </c>
      <c r="I2836">
        <v>76.995000000000005</v>
      </c>
      <c r="J2836" s="1">
        <v>-1.5383238904178143E-2</v>
      </c>
      <c r="K2836" s="1">
        <v>1.5252032520325203</v>
      </c>
      <c r="L2836" s="1">
        <v>2.4613821138211383</v>
      </c>
      <c r="M2836" s="1">
        <v>2.1910569105691056</v>
      </c>
      <c r="N2836" s="1">
        <v>-4.3773444036279268E-4</v>
      </c>
    </row>
    <row r="2837" spans="1:14" x14ac:dyDescent="0.35">
      <c r="A2837">
        <v>7830620</v>
      </c>
      <c r="B2837" t="s">
        <v>21</v>
      </c>
      <c r="C2837" t="s">
        <v>96</v>
      </c>
      <c r="D2837" t="s">
        <v>710</v>
      </c>
      <c r="E2837" t="s">
        <v>986</v>
      </c>
      <c r="F2837" s="6">
        <v>4.0650406504065045E-3</v>
      </c>
      <c r="G2837" t="s">
        <v>975</v>
      </c>
      <c r="H2837" t="s">
        <v>909</v>
      </c>
      <c r="I2837">
        <v>79.03</v>
      </c>
      <c r="J2837" s="1">
        <v>-3.5875938832759857E-2</v>
      </c>
      <c r="K2837" s="1">
        <v>0.2569105691056911</v>
      </c>
      <c r="L2837" s="1">
        <v>0.33414634146341465</v>
      </c>
      <c r="M2837" s="1">
        <v>0.32154470924439471</v>
      </c>
      <c r="N2837" s="1">
        <v>-1.458371497266661E-4</v>
      </c>
    </row>
    <row r="2838" spans="1:14" x14ac:dyDescent="0.35">
      <c r="A2838">
        <v>7830620</v>
      </c>
      <c r="B2838" t="s">
        <v>21</v>
      </c>
      <c r="C2838" t="s">
        <v>96</v>
      </c>
      <c r="D2838" t="s">
        <v>710</v>
      </c>
      <c r="E2838" t="s">
        <v>987</v>
      </c>
      <c r="F2838" s="6">
        <v>8.943089430894309E-2</v>
      </c>
      <c r="G2838" t="s">
        <v>760</v>
      </c>
      <c r="H2838" t="s">
        <v>988</v>
      </c>
      <c r="I2838">
        <v>74.884999999999991</v>
      </c>
      <c r="J2838" s="1">
        <v>-5.2647247910499573E-2</v>
      </c>
      <c r="K2838" s="1">
        <v>6.9130081300813009</v>
      </c>
      <c r="L2838" s="1">
        <v>6.975609756097561</v>
      </c>
      <c r="M2838" s="1">
        <v>6.6983741202005529</v>
      </c>
      <c r="N2838" s="1">
        <v>-4.7082904635406125E-3</v>
      </c>
    </row>
    <row r="2839" spans="1:14" x14ac:dyDescent="0.35">
      <c r="A2839">
        <v>7830620</v>
      </c>
      <c r="B2839" t="s">
        <v>21</v>
      </c>
      <c r="C2839" t="s">
        <v>96</v>
      </c>
      <c r="D2839" t="s">
        <v>710</v>
      </c>
      <c r="E2839" t="s">
        <v>989</v>
      </c>
      <c r="F2839" s="6">
        <v>4.0650406504065045E-3</v>
      </c>
      <c r="G2839" t="s">
        <v>733</v>
      </c>
      <c r="H2839" t="s">
        <v>990</v>
      </c>
      <c r="I2839">
        <v>82.394999999999982</v>
      </c>
      <c r="J2839" s="1">
        <v>1.3868452981114388E-2</v>
      </c>
      <c r="K2839" s="1">
        <v>0.26666666666666666</v>
      </c>
      <c r="L2839" s="1">
        <v>0.36300813008130084</v>
      </c>
      <c r="M2839" s="1">
        <v>0.33536585365853661</v>
      </c>
      <c r="N2839" s="1">
        <v>5.6375825126481255E-5</v>
      </c>
    </row>
    <row r="2840" spans="1:14" x14ac:dyDescent="0.35">
      <c r="A2840">
        <v>7830620</v>
      </c>
      <c r="B2840" t="s">
        <v>21</v>
      </c>
      <c r="C2840" t="s">
        <v>96</v>
      </c>
      <c r="D2840" t="s">
        <v>710</v>
      </c>
      <c r="E2840" t="s">
        <v>2035</v>
      </c>
      <c r="F2840" s="6">
        <v>4.0650406504065045E-3</v>
      </c>
      <c r="G2840" t="s">
        <v>600</v>
      </c>
      <c r="H2840" t="s">
        <v>206</v>
      </c>
      <c r="I2840">
        <v>96.97</v>
      </c>
      <c r="J2840" s="1">
        <v>0.24671952426433563</v>
      </c>
      <c r="K2840" s="1">
        <v>0.39065040650406507</v>
      </c>
      <c r="L2840" s="1">
        <v>0.40650406504065045</v>
      </c>
      <c r="M2840" s="1">
        <v>0.39390244522715007</v>
      </c>
      <c r="N2840" s="1">
        <v>1.0029248953834784E-3</v>
      </c>
    </row>
    <row r="2841" spans="1:14" x14ac:dyDescent="0.35">
      <c r="A2841">
        <v>7830620</v>
      </c>
      <c r="B2841" t="s">
        <v>21</v>
      </c>
      <c r="C2841" t="s">
        <v>96</v>
      </c>
      <c r="D2841" t="s">
        <v>710</v>
      </c>
      <c r="E2841" t="s">
        <v>999</v>
      </c>
      <c r="F2841" s="6">
        <v>2.032520325203252E-2</v>
      </c>
      <c r="G2841" t="s">
        <v>436</v>
      </c>
      <c r="H2841" t="s">
        <v>136</v>
      </c>
      <c r="I2841">
        <v>85.22999999999999</v>
      </c>
      <c r="J2841" s="1">
        <v>1.4172992669045925E-2</v>
      </c>
      <c r="K2841" s="1">
        <v>1.6747967479674797</v>
      </c>
      <c r="L2841" s="1">
        <v>1.839430894308943</v>
      </c>
      <c r="M2841" s="1">
        <v>1.7337398994259718</v>
      </c>
      <c r="N2841" s="1">
        <v>2.8806895668792533E-4</v>
      </c>
    </row>
    <row r="2842" spans="1:14" x14ac:dyDescent="0.35">
      <c r="A2842">
        <v>7830620</v>
      </c>
      <c r="B2842" t="s">
        <v>21</v>
      </c>
      <c r="C2842" t="s">
        <v>96</v>
      </c>
      <c r="D2842" t="s">
        <v>710</v>
      </c>
      <c r="E2842" t="s">
        <v>1000</v>
      </c>
      <c r="F2842" s="6">
        <v>8.130081300813009E-3</v>
      </c>
      <c r="G2842" t="s">
        <v>463</v>
      </c>
      <c r="H2842" t="s">
        <v>898</v>
      </c>
      <c r="I2842">
        <v>69.105000000000004</v>
      </c>
      <c r="J2842" s="1">
        <v>-7.7161312103271484E-2</v>
      </c>
      <c r="K2842" s="1">
        <v>0.4626016260162602</v>
      </c>
      <c r="L2842" s="1">
        <v>0.64878048780487807</v>
      </c>
      <c r="M2842" s="1">
        <v>0.56178860548065934</v>
      </c>
      <c r="N2842" s="1">
        <v>-6.27327740677004E-4</v>
      </c>
    </row>
    <row r="2843" spans="1:14" x14ac:dyDescent="0.35">
      <c r="A2843">
        <v>7830620</v>
      </c>
      <c r="B2843" t="s">
        <v>21</v>
      </c>
      <c r="C2843" t="s">
        <v>96</v>
      </c>
      <c r="D2843" t="s">
        <v>710</v>
      </c>
      <c r="E2843" t="s">
        <v>1001</v>
      </c>
      <c r="F2843" s="6">
        <v>8.130081300813009E-3</v>
      </c>
      <c r="G2843" t="s">
        <v>1002</v>
      </c>
      <c r="H2843" t="s">
        <v>884</v>
      </c>
      <c r="I2843">
        <v>62.814999999999998</v>
      </c>
      <c r="J2843" s="1">
        <v>-6.4321570098400116E-2</v>
      </c>
      <c r="K2843" s="1">
        <v>0.46504065040650416</v>
      </c>
      <c r="L2843" s="1">
        <v>0.6634146341463415</v>
      </c>
      <c r="M2843" s="1">
        <v>0.5113821262266578</v>
      </c>
      <c r="N2843" s="1">
        <v>-5.2293959429593596E-4</v>
      </c>
    </row>
    <row r="2844" spans="1:14" x14ac:dyDescent="0.35">
      <c r="A2844">
        <v>7830620</v>
      </c>
      <c r="B2844" t="s">
        <v>21</v>
      </c>
      <c r="C2844" t="s">
        <v>96</v>
      </c>
      <c r="D2844" t="s">
        <v>710</v>
      </c>
      <c r="E2844" t="s">
        <v>1006</v>
      </c>
      <c r="F2844" s="6">
        <v>4.0650406504065045E-3</v>
      </c>
      <c r="G2844" t="s">
        <v>1007</v>
      </c>
      <c r="H2844" t="s">
        <v>1008</v>
      </c>
      <c r="I2844">
        <v>74.449999999999989</v>
      </c>
      <c r="J2844" s="1">
        <v>-1.9234208390116692E-2</v>
      </c>
      <c r="K2844" s="1">
        <v>0.2247967479674797</v>
      </c>
      <c r="L2844" s="1">
        <v>0.33536585365853661</v>
      </c>
      <c r="M2844" s="1">
        <v>0.30284552845528456</v>
      </c>
      <c r="N2844" s="1">
        <v>-7.8187838984214203E-5</v>
      </c>
    </row>
    <row r="2845" spans="1:14" x14ac:dyDescent="0.35">
      <c r="A2845">
        <v>7830620</v>
      </c>
      <c r="B2845" t="s">
        <v>21</v>
      </c>
      <c r="C2845" t="s">
        <v>96</v>
      </c>
      <c r="D2845" t="s">
        <v>710</v>
      </c>
      <c r="E2845" t="s">
        <v>1009</v>
      </c>
      <c r="F2845" s="6">
        <v>4.0650406504065045E-3</v>
      </c>
      <c r="G2845" t="s">
        <v>866</v>
      </c>
      <c r="H2845" t="s">
        <v>1010</v>
      </c>
      <c r="I2845">
        <v>71.114999999999995</v>
      </c>
      <c r="J2845" s="1">
        <v>-6.6769085824489594E-2</v>
      </c>
      <c r="K2845" s="1">
        <v>0.18252032520325204</v>
      </c>
      <c r="L2845" s="1">
        <v>0.32154471544715446</v>
      </c>
      <c r="M2845" s="1">
        <v>0.28943088190342353</v>
      </c>
      <c r="N2845" s="1">
        <v>-2.7141904806703089E-4</v>
      </c>
    </row>
    <row r="2846" spans="1:14" x14ac:dyDescent="0.35">
      <c r="A2846">
        <v>7830620</v>
      </c>
      <c r="B2846" t="s">
        <v>21</v>
      </c>
      <c r="C2846" t="s">
        <v>96</v>
      </c>
      <c r="D2846" t="s">
        <v>710</v>
      </c>
      <c r="E2846" t="s">
        <v>1011</v>
      </c>
      <c r="F2846" s="6">
        <v>8.130081300813009E-3</v>
      </c>
      <c r="G2846" t="s">
        <v>567</v>
      </c>
      <c r="H2846" t="s">
        <v>1012</v>
      </c>
      <c r="I2846">
        <v>78.289999999999992</v>
      </c>
      <c r="J2846" s="1">
        <v>2.6161311194300652E-2</v>
      </c>
      <c r="K2846" s="1">
        <v>0.66097560975609759</v>
      </c>
      <c r="L2846" s="1">
        <v>0.71869918699187008</v>
      </c>
      <c r="M2846" s="1">
        <v>0.63658539066469777</v>
      </c>
      <c r="N2846" s="1">
        <v>2.1269358694553378E-4</v>
      </c>
    </row>
    <row r="2847" spans="1:14" x14ac:dyDescent="0.35">
      <c r="A2847">
        <v>7830620</v>
      </c>
      <c r="B2847" t="s">
        <v>21</v>
      </c>
      <c r="C2847" t="s">
        <v>96</v>
      </c>
      <c r="D2847" t="s">
        <v>710</v>
      </c>
      <c r="E2847" t="s">
        <v>1014</v>
      </c>
      <c r="F2847" s="6">
        <v>1.6260162601626018E-2</v>
      </c>
      <c r="G2847" t="s">
        <v>449</v>
      </c>
      <c r="H2847" t="s">
        <v>461</v>
      </c>
      <c r="I2847">
        <v>74.284999999999997</v>
      </c>
      <c r="J2847" s="1">
        <v>-4.2759690433740616E-2</v>
      </c>
      <c r="K2847" s="1">
        <v>1.1886178861788619</v>
      </c>
      <c r="L2847" s="1">
        <v>1.3479674796747969</v>
      </c>
      <c r="M2847" s="1">
        <v>1.2065040154185722</v>
      </c>
      <c r="N2847" s="1">
        <v>-6.9527951924781492E-4</v>
      </c>
    </row>
    <row r="2848" spans="1:14" x14ac:dyDescent="0.35">
      <c r="A2848">
        <v>7830620</v>
      </c>
      <c r="B2848" t="s">
        <v>21</v>
      </c>
      <c r="C2848" t="s">
        <v>96</v>
      </c>
      <c r="D2848" t="s">
        <v>710</v>
      </c>
      <c r="E2848" t="s">
        <v>1015</v>
      </c>
      <c r="F2848" s="6">
        <v>8.130081300813009E-3</v>
      </c>
      <c r="G2848" t="s">
        <v>490</v>
      </c>
      <c r="H2848" t="s">
        <v>707</v>
      </c>
      <c r="I2848">
        <v>65.55</v>
      </c>
      <c r="J2848" s="1">
        <v>-4.5204643160104752E-2</v>
      </c>
      <c r="K2848" s="1">
        <v>0.38455284552845531</v>
      </c>
      <c r="L2848" s="1">
        <v>0.65121951219512197</v>
      </c>
      <c r="M2848" s="1">
        <v>0.5325203252032521</v>
      </c>
      <c r="N2848" s="1">
        <v>-3.675174240658923E-4</v>
      </c>
    </row>
    <row r="2849" spans="1:14" x14ac:dyDescent="0.35">
      <c r="A2849">
        <v>7830620</v>
      </c>
      <c r="B2849" t="s">
        <v>21</v>
      </c>
      <c r="C2849" t="s">
        <v>96</v>
      </c>
      <c r="D2849" t="s">
        <v>710</v>
      </c>
      <c r="E2849" t="s">
        <v>1016</v>
      </c>
      <c r="F2849" s="6">
        <v>4.0650406504065045E-3</v>
      </c>
      <c r="G2849" t="s">
        <v>1017</v>
      </c>
      <c r="H2849" t="s">
        <v>1018</v>
      </c>
      <c r="I2849">
        <v>95.28</v>
      </c>
      <c r="J2849" s="1">
        <v>0.10019823163747787</v>
      </c>
      <c r="K2849" s="1">
        <v>0.39918699186991874</v>
      </c>
      <c r="L2849" s="1">
        <v>0.40121951219512203</v>
      </c>
      <c r="M2849" s="1">
        <v>0.3878048842515403</v>
      </c>
      <c r="N2849" s="1">
        <v>4.0730988470519464E-4</v>
      </c>
    </row>
    <row r="2850" spans="1:14" x14ac:dyDescent="0.35">
      <c r="A2850">
        <v>7830620</v>
      </c>
      <c r="B2850" t="s">
        <v>21</v>
      </c>
      <c r="C2850" t="s">
        <v>96</v>
      </c>
      <c r="D2850" t="s">
        <v>710</v>
      </c>
      <c r="E2850" t="s">
        <v>1020</v>
      </c>
      <c r="F2850" s="6">
        <v>4.0650406504065045E-3</v>
      </c>
      <c r="G2850" t="s">
        <v>826</v>
      </c>
      <c r="H2850" t="s">
        <v>597</v>
      </c>
      <c r="I2850">
        <v>73.23</v>
      </c>
      <c r="J2850" s="1">
        <v>-0.13505274057388306</v>
      </c>
      <c r="K2850" s="1">
        <v>0.26016260162601629</v>
      </c>
      <c r="L2850" s="1">
        <v>0.28495934959349595</v>
      </c>
      <c r="M2850" s="1">
        <v>0.29756096320423658</v>
      </c>
      <c r="N2850" s="1">
        <v>-5.4899488038163849E-4</v>
      </c>
    </row>
    <row r="2851" spans="1:14" x14ac:dyDescent="0.35">
      <c r="A2851">
        <v>7830620</v>
      </c>
      <c r="B2851" t="s">
        <v>21</v>
      </c>
      <c r="C2851" t="s">
        <v>96</v>
      </c>
      <c r="D2851" t="s">
        <v>710</v>
      </c>
      <c r="E2851" t="s">
        <v>2770</v>
      </c>
      <c r="F2851" s="6">
        <v>8.130081300813009E-3</v>
      </c>
      <c r="G2851" t="s">
        <v>401</v>
      </c>
      <c r="H2851" t="s">
        <v>684</v>
      </c>
      <c r="I2851">
        <v>79.300000000000011</v>
      </c>
      <c r="J2851" s="1">
        <v>-9.5479913055896759E-2</v>
      </c>
      <c r="K2851" s="1">
        <v>0.58048780487804885</v>
      </c>
      <c r="L2851" s="1">
        <v>0.6048780487804879</v>
      </c>
      <c r="M2851" s="1">
        <v>0.64471547196551071</v>
      </c>
      <c r="N2851" s="1">
        <v>-7.7625945573899814E-4</v>
      </c>
    </row>
    <row r="2852" spans="1:14" x14ac:dyDescent="0.35">
      <c r="A2852">
        <v>7830620</v>
      </c>
      <c r="B2852" t="s">
        <v>21</v>
      </c>
      <c r="C2852" t="s">
        <v>96</v>
      </c>
      <c r="D2852" t="s">
        <v>710</v>
      </c>
      <c r="E2852" t="s">
        <v>2771</v>
      </c>
      <c r="F2852" s="6">
        <v>2.032520325203252E-2</v>
      </c>
      <c r="G2852" t="s">
        <v>929</v>
      </c>
      <c r="H2852" t="s">
        <v>1012</v>
      </c>
      <c r="I2852">
        <v>77.86</v>
      </c>
      <c r="J2852" s="1">
        <v>-8.3847589790821075E-2</v>
      </c>
      <c r="K2852" s="1">
        <v>1.6626016260162602</v>
      </c>
      <c r="L2852" s="1">
        <v>1.7967479674796749</v>
      </c>
      <c r="M2852" s="1">
        <v>1.5813008750357278</v>
      </c>
      <c r="N2852" s="1">
        <v>-1.7042193046914852E-3</v>
      </c>
    </row>
    <row r="2853" spans="1:14" x14ac:dyDescent="0.35">
      <c r="A2853">
        <v>7830620</v>
      </c>
      <c r="B2853" t="s">
        <v>21</v>
      </c>
      <c r="C2853" t="s">
        <v>96</v>
      </c>
      <c r="D2853" t="s">
        <v>710</v>
      </c>
      <c r="E2853" t="s">
        <v>1025</v>
      </c>
      <c r="F2853" s="6">
        <v>4.0650406504065045E-3</v>
      </c>
      <c r="G2853" t="s">
        <v>1026</v>
      </c>
      <c r="H2853" t="s">
        <v>312</v>
      </c>
      <c r="I2853">
        <v>81.174999999999997</v>
      </c>
      <c r="J2853" s="1">
        <v>3.7046425044536591E-2</v>
      </c>
      <c r="K2853" s="1">
        <v>0.27479674796747966</v>
      </c>
      <c r="L2853" s="1">
        <v>0.37235772357723579</v>
      </c>
      <c r="M2853" s="1">
        <v>0.33008128840748863</v>
      </c>
      <c r="N2853" s="1">
        <v>1.5059522375827884E-4</v>
      </c>
    </row>
    <row r="2854" spans="1:14" x14ac:dyDescent="0.35">
      <c r="A2854">
        <v>7830620</v>
      </c>
      <c r="B2854" t="s">
        <v>21</v>
      </c>
      <c r="C2854" t="s">
        <v>96</v>
      </c>
      <c r="D2854" t="s">
        <v>710</v>
      </c>
      <c r="E2854" t="s">
        <v>1030</v>
      </c>
      <c r="F2854" s="6">
        <v>4.0650406504065045E-3</v>
      </c>
      <c r="G2854" t="s">
        <v>648</v>
      </c>
      <c r="H2854" t="s">
        <v>857</v>
      </c>
      <c r="I2854">
        <v>58.885000000000005</v>
      </c>
      <c r="J2854" s="1">
        <v>-0.10124178975820541</v>
      </c>
      <c r="K2854" s="1">
        <v>0.19390243902439028</v>
      </c>
      <c r="L2854" s="1">
        <v>0.30853658536585371</v>
      </c>
      <c r="M2854" s="1">
        <v>0.2394309005117029</v>
      </c>
      <c r="N2854" s="1">
        <v>-4.115519908870139E-4</v>
      </c>
    </row>
    <row r="2855" spans="1:14" x14ac:dyDescent="0.35">
      <c r="A2855">
        <v>7830620</v>
      </c>
      <c r="B2855" t="s">
        <v>21</v>
      </c>
      <c r="C2855" t="s">
        <v>96</v>
      </c>
      <c r="D2855" t="s">
        <v>710</v>
      </c>
      <c r="E2855" t="s">
        <v>2042</v>
      </c>
      <c r="F2855" s="6">
        <v>4.0650406504065045E-3</v>
      </c>
      <c r="G2855" t="s">
        <v>795</v>
      </c>
      <c r="H2855" t="s">
        <v>656</v>
      </c>
      <c r="I2855">
        <v>77.709999999999994</v>
      </c>
      <c r="J2855" s="1">
        <v>2.460484579205513E-2</v>
      </c>
      <c r="K2855" s="1">
        <v>0.33821138211382118</v>
      </c>
      <c r="L2855" s="1">
        <v>0.36585365853658541</v>
      </c>
      <c r="M2855" s="1">
        <v>0.31626017500714559</v>
      </c>
      <c r="N2855" s="1">
        <v>1.0001969834168753E-4</v>
      </c>
    </row>
    <row r="2856" spans="1:14" x14ac:dyDescent="0.35">
      <c r="A2856">
        <v>7830620</v>
      </c>
      <c r="B2856" t="s">
        <v>21</v>
      </c>
      <c r="C2856" t="s">
        <v>96</v>
      </c>
      <c r="D2856" t="s">
        <v>710</v>
      </c>
      <c r="E2856" t="s">
        <v>1033</v>
      </c>
      <c r="F2856" s="6">
        <v>2.4390243902439025E-2</v>
      </c>
      <c r="G2856" t="s">
        <v>452</v>
      </c>
      <c r="H2856" t="s">
        <v>155</v>
      </c>
      <c r="I2856">
        <v>64.67</v>
      </c>
      <c r="J2856" s="1">
        <v>6.6089019179344177E-2</v>
      </c>
      <c r="K2856" s="1">
        <v>1.2317073170731707</v>
      </c>
      <c r="L2856" s="1">
        <v>2.1658536585365855</v>
      </c>
      <c r="M2856" s="1">
        <v>1.5804878793111663</v>
      </c>
      <c r="N2856" s="1">
        <v>1.6119272970571751E-3</v>
      </c>
    </row>
    <row r="2857" spans="1:14" x14ac:dyDescent="0.35">
      <c r="A2857">
        <v>7830620</v>
      </c>
      <c r="B2857" t="s">
        <v>21</v>
      </c>
      <c r="C2857" t="s">
        <v>96</v>
      </c>
      <c r="D2857" t="s">
        <v>710</v>
      </c>
      <c r="E2857" t="s">
        <v>1034</v>
      </c>
      <c r="F2857" s="6">
        <v>4.0650406504065045E-3</v>
      </c>
      <c r="G2857" t="s">
        <v>1035</v>
      </c>
      <c r="H2857" t="s">
        <v>576</v>
      </c>
      <c r="I2857">
        <v>77.69</v>
      </c>
      <c r="J2857" s="1">
        <v>3.1275440007448196E-2</v>
      </c>
      <c r="K2857" s="1">
        <v>0.24918699186991872</v>
      </c>
      <c r="L2857" s="1">
        <v>0.35243902439024394</v>
      </c>
      <c r="M2857" s="1">
        <v>0.31626017500714559</v>
      </c>
      <c r="N2857" s="1">
        <v>1.2713593498962683E-4</v>
      </c>
    </row>
    <row r="2858" spans="1:14" x14ac:dyDescent="0.35">
      <c r="A2858">
        <v>7830620</v>
      </c>
      <c r="B2858" t="s">
        <v>21</v>
      </c>
      <c r="C2858" t="s">
        <v>96</v>
      </c>
      <c r="D2858" t="s">
        <v>710</v>
      </c>
      <c r="E2858" t="s">
        <v>2044</v>
      </c>
      <c r="F2858" s="6">
        <v>4.0650406504065045E-3</v>
      </c>
      <c r="G2858" t="s">
        <v>743</v>
      </c>
      <c r="H2858" t="s">
        <v>421</v>
      </c>
      <c r="I2858">
        <v>93.25</v>
      </c>
      <c r="J2858" s="1">
        <v>-1.2343063019216061E-2</v>
      </c>
      <c r="K2858" s="1">
        <v>0.40203252032520331</v>
      </c>
      <c r="L2858" s="1">
        <v>0.38211382113821141</v>
      </c>
      <c r="M2858" s="1">
        <v>0.37926830508844644</v>
      </c>
      <c r="N2858" s="1">
        <v>-5.0175052923642526E-5</v>
      </c>
    </row>
    <row r="2859" spans="1:14" x14ac:dyDescent="0.35">
      <c r="A2859">
        <v>7830620</v>
      </c>
      <c r="B2859" t="s">
        <v>21</v>
      </c>
      <c r="C2859" t="s">
        <v>96</v>
      </c>
      <c r="D2859" t="s">
        <v>710</v>
      </c>
      <c r="E2859" t="s">
        <v>1040</v>
      </c>
      <c r="F2859" s="6">
        <v>0.10569105691056911</v>
      </c>
      <c r="G2859" t="s">
        <v>616</v>
      </c>
      <c r="H2859" t="s">
        <v>242</v>
      </c>
      <c r="I2859">
        <v>73.47999999999999</v>
      </c>
      <c r="J2859" s="1">
        <v>7.7426552772521973E-2</v>
      </c>
      <c r="K2859" s="1">
        <v>6.2674796747967481</v>
      </c>
      <c r="L2859" s="1">
        <v>10.008943089430895</v>
      </c>
      <c r="M2859" s="1">
        <v>7.7682926829268295</v>
      </c>
      <c r="N2859" s="1">
        <v>8.1832941954698025E-3</v>
      </c>
    </row>
    <row r="2860" spans="1:14" x14ac:dyDescent="0.35">
      <c r="A2860">
        <v>7830620</v>
      </c>
      <c r="B2860" t="s">
        <v>21</v>
      </c>
      <c r="C2860" t="s">
        <v>96</v>
      </c>
      <c r="D2860" t="s">
        <v>710</v>
      </c>
      <c r="E2860" t="s">
        <v>1043</v>
      </c>
      <c r="F2860" s="6">
        <v>1.2195121951219513E-2</v>
      </c>
      <c r="G2860" t="s">
        <v>1044</v>
      </c>
      <c r="H2860" t="s">
        <v>1045</v>
      </c>
      <c r="I2860">
        <v>51.589999999999996</v>
      </c>
      <c r="J2860" s="1">
        <v>-0.18460731208324432</v>
      </c>
      <c r="K2860" s="1">
        <v>0.43780487804878049</v>
      </c>
      <c r="L2860" s="1">
        <v>0.81219512195121946</v>
      </c>
      <c r="M2860" s="1">
        <v>0.63048781418218847</v>
      </c>
      <c r="N2860" s="1">
        <v>-2.2513086839420042E-3</v>
      </c>
    </row>
    <row r="2861" spans="1:14" x14ac:dyDescent="0.35">
      <c r="A2861">
        <v>7830620</v>
      </c>
      <c r="B2861" t="s">
        <v>21</v>
      </c>
      <c r="C2861" t="s">
        <v>96</v>
      </c>
      <c r="D2861" t="s">
        <v>710</v>
      </c>
      <c r="E2861" t="s">
        <v>2049</v>
      </c>
      <c r="F2861" s="6">
        <v>8.130081300813009E-3</v>
      </c>
      <c r="G2861" t="s">
        <v>1054</v>
      </c>
      <c r="H2861" t="s">
        <v>846</v>
      </c>
      <c r="I2861">
        <v>70.704999999999998</v>
      </c>
      <c r="J2861" s="1">
        <v>-3.463754802942276E-2</v>
      </c>
      <c r="K2861" s="1">
        <v>0.47398373983739839</v>
      </c>
      <c r="L2861" s="1">
        <v>0.64552845528455294</v>
      </c>
      <c r="M2861" s="1">
        <v>0.57479672315644059</v>
      </c>
      <c r="N2861" s="1">
        <v>-2.8160608154002246E-4</v>
      </c>
    </row>
    <row r="2862" spans="1:14" x14ac:dyDescent="0.35">
      <c r="A2862">
        <v>7830620</v>
      </c>
      <c r="B2862" t="s">
        <v>21</v>
      </c>
      <c r="C2862" t="s">
        <v>96</v>
      </c>
      <c r="D2862" t="s">
        <v>710</v>
      </c>
      <c r="E2862" t="s">
        <v>1047</v>
      </c>
      <c r="F2862" s="6">
        <v>4.4715447154471545E-2</v>
      </c>
      <c r="G2862" t="s">
        <v>969</v>
      </c>
      <c r="H2862" t="s">
        <v>269</v>
      </c>
      <c r="I2862">
        <v>91.275000000000006</v>
      </c>
      <c r="J2862" s="1">
        <v>0.12173963338136673</v>
      </c>
      <c r="K2862" s="1">
        <v>4.467073170731708</v>
      </c>
      <c r="L2862" s="1">
        <v>4.3016260162601627</v>
      </c>
      <c r="M2862" s="1">
        <v>4.0869919381490565</v>
      </c>
      <c r="N2862" s="1">
        <v>5.4436421430692442E-3</v>
      </c>
    </row>
    <row r="2863" spans="1:14" x14ac:dyDescent="0.35">
      <c r="A2863">
        <v>7830620</v>
      </c>
      <c r="B2863" t="s">
        <v>21</v>
      </c>
      <c r="C2863" t="s">
        <v>96</v>
      </c>
      <c r="D2863" t="s">
        <v>710</v>
      </c>
      <c r="E2863" t="s">
        <v>1048</v>
      </c>
      <c r="F2863" s="6">
        <v>4.4715447154471545E-2</v>
      </c>
      <c r="G2863" t="s">
        <v>143</v>
      </c>
      <c r="H2863" t="s">
        <v>684</v>
      </c>
      <c r="I2863">
        <v>56.480000000000004</v>
      </c>
      <c r="J2863" s="1">
        <v>-9.9741220474243164E-2</v>
      </c>
      <c r="K2863" s="1">
        <v>1.7528455284552846</v>
      </c>
      <c r="L2863" s="1">
        <v>3.3268292682926832</v>
      </c>
      <c r="M2863" s="1">
        <v>2.5264227642276422</v>
      </c>
      <c r="N2863" s="1">
        <v>-4.4599732732385159E-3</v>
      </c>
    </row>
    <row r="2864" spans="1:14" x14ac:dyDescent="0.35">
      <c r="A2864">
        <v>7830620</v>
      </c>
      <c r="B2864" t="s">
        <v>21</v>
      </c>
      <c r="C2864" t="s">
        <v>96</v>
      </c>
      <c r="D2864" t="s">
        <v>710</v>
      </c>
      <c r="E2864" t="s">
        <v>2775</v>
      </c>
      <c r="F2864" s="6">
        <v>4.0650406504065045E-3</v>
      </c>
      <c r="G2864" t="s">
        <v>479</v>
      </c>
      <c r="H2864" t="s">
        <v>610</v>
      </c>
      <c r="I2864">
        <v>77.974999999999994</v>
      </c>
      <c r="J2864" s="1">
        <v>-3.0918676406145096E-2</v>
      </c>
      <c r="K2864" s="1">
        <v>0.3199186991869919</v>
      </c>
      <c r="L2864" s="1">
        <v>0.34105691056910575</v>
      </c>
      <c r="M2864" s="1">
        <v>0.31707317073170738</v>
      </c>
      <c r="N2864" s="1">
        <v>-1.2568567644774431E-4</v>
      </c>
    </row>
    <row r="2865" spans="1:14" x14ac:dyDescent="0.35">
      <c r="A2865">
        <v>7830620</v>
      </c>
      <c r="B2865" t="s">
        <v>21</v>
      </c>
      <c r="C2865" t="s">
        <v>96</v>
      </c>
      <c r="D2865" t="s">
        <v>381</v>
      </c>
      <c r="E2865" t="s">
        <v>2164</v>
      </c>
      <c r="F2865" s="6">
        <v>4.0650406504065045E-3</v>
      </c>
      <c r="G2865" t="s">
        <v>551</v>
      </c>
      <c r="H2865" t="s">
        <v>543</v>
      </c>
      <c r="I2865">
        <v>66.544999999999987</v>
      </c>
      <c r="J2865" s="1">
        <v>-3.8052733987569809E-2</v>
      </c>
      <c r="K2865" s="1">
        <v>0.16056910569105692</v>
      </c>
      <c r="L2865" s="1">
        <v>0.31341463414634146</v>
      </c>
      <c r="M2865" s="1">
        <v>0.27073170111431344</v>
      </c>
      <c r="N2865" s="1">
        <v>-1.5468591051857647E-4</v>
      </c>
    </row>
    <row r="2866" spans="1:14" x14ac:dyDescent="0.35">
      <c r="A2866">
        <v>7830620</v>
      </c>
      <c r="B2866" t="s">
        <v>21</v>
      </c>
      <c r="C2866" t="s">
        <v>96</v>
      </c>
      <c r="D2866" t="s">
        <v>1063</v>
      </c>
      <c r="E2866" t="s">
        <v>2865</v>
      </c>
      <c r="F2866" s="6">
        <v>8.130081300813009E-3</v>
      </c>
      <c r="G2866" t="s">
        <v>1230</v>
      </c>
      <c r="H2866" t="s">
        <v>1618</v>
      </c>
      <c r="I2866">
        <v>81.33</v>
      </c>
      <c r="J2866" s="1">
        <v>8.2176767289638519E-2</v>
      </c>
      <c r="K2866" s="1">
        <v>0.58211382113821142</v>
      </c>
      <c r="L2866" s="1">
        <v>0.76016260162601634</v>
      </c>
      <c r="M2866" s="1">
        <v>0.66097563456713671</v>
      </c>
      <c r="N2866" s="1">
        <v>6.6810379910275225E-4</v>
      </c>
    </row>
    <row r="2867" spans="1:14" x14ac:dyDescent="0.35">
      <c r="A2867">
        <v>7830620</v>
      </c>
      <c r="B2867" t="s">
        <v>21</v>
      </c>
      <c r="C2867" t="s">
        <v>96</v>
      </c>
      <c r="D2867" t="s">
        <v>1063</v>
      </c>
      <c r="E2867" t="s">
        <v>2275</v>
      </c>
      <c r="F2867" s="6">
        <v>4.0650406504065045E-3</v>
      </c>
      <c r="G2867" t="s">
        <v>467</v>
      </c>
      <c r="H2867" t="s">
        <v>206</v>
      </c>
      <c r="I2867">
        <v>90.72</v>
      </c>
      <c r="J2867" s="1">
        <v>0.16073653101921082</v>
      </c>
      <c r="K2867" s="1">
        <v>0.37317073170731713</v>
      </c>
      <c r="L2867" s="1">
        <v>0.40650406504065045</v>
      </c>
      <c r="M2867" s="1">
        <v>0.36869917458635038</v>
      </c>
      <c r="N2867" s="1">
        <v>6.53400532598418E-4</v>
      </c>
    </row>
    <row r="2868" spans="1:14" x14ac:dyDescent="0.35">
      <c r="A2868">
        <f>A2867</f>
        <v>7830620</v>
      </c>
      <c r="B2868" t="str">
        <f>B2867</f>
        <v>International Charter Academy of Georgia</v>
      </c>
      <c r="C2868" t="str">
        <f>C2867</f>
        <v>E</v>
      </c>
      <c r="D2868" s="4" t="s">
        <v>2937</v>
      </c>
      <c r="F2868" s="6">
        <v>0.99999999999999978</v>
      </c>
      <c r="J2868" s="1" t="s">
        <v>2938</v>
      </c>
      <c r="K2868" s="1">
        <v>72.744715447154448</v>
      </c>
      <c r="L2868" s="1">
        <v>87.447154471544692</v>
      </c>
      <c r="M2868" s="1">
        <v>79.074797340331031</v>
      </c>
      <c r="N2868" s="1">
        <v>3.9824281622299843E-3</v>
      </c>
    </row>
    <row r="2869" spans="1:14" x14ac:dyDescent="0.35">
      <c r="A2869">
        <v>7820614</v>
      </c>
      <c r="B2869" t="s">
        <v>23</v>
      </c>
      <c r="C2869" t="s">
        <v>96</v>
      </c>
      <c r="D2869" t="s">
        <v>392</v>
      </c>
      <c r="E2869" t="s">
        <v>546</v>
      </c>
      <c r="F2869" s="6">
        <v>2.9940119760479044E-3</v>
      </c>
      <c r="G2869" t="s">
        <v>254</v>
      </c>
      <c r="H2869" t="s">
        <v>431</v>
      </c>
      <c r="I2869">
        <v>80.325000000000003</v>
      </c>
      <c r="J2869" s="1">
        <v>-5.0492193549871445E-2</v>
      </c>
      <c r="K2869" s="1">
        <v>0.22784431137724551</v>
      </c>
      <c r="L2869" s="1">
        <v>0.25568862275449106</v>
      </c>
      <c r="M2869" s="1">
        <v>0.24041917081364617</v>
      </c>
      <c r="N2869" s="1">
        <v>-1.5117423218524386E-4</v>
      </c>
    </row>
    <row r="2870" spans="1:14" x14ac:dyDescent="0.35">
      <c r="A2870">
        <v>7820614</v>
      </c>
      <c r="B2870" t="s">
        <v>23</v>
      </c>
      <c r="C2870" t="s">
        <v>96</v>
      </c>
      <c r="D2870" t="s">
        <v>392</v>
      </c>
      <c r="E2870" t="s">
        <v>397</v>
      </c>
      <c r="F2870" s="6">
        <v>1.4970059880239522E-3</v>
      </c>
      <c r="G2870" t="s">
        <v>398</v>
      </c>
      <c r="H2870" t="s">
        <v>206</v>
      </c>
      <c r="I2870">
        <v>76.349999999999994</v>
      </c>
      <c r="J2870" s="1">
        <v>0.17112289369106293</v>
      </c>
      <c r="K2870" s="1">
        <v>6.3023952095808383E-2</v>
      </c>
      <c r="L2870" s="1">
        <v>0.14970059880239522</v>
      </c>
      <c r="M2870" s="1">
        <v>0.11422156145472727</v>
      </c>
      <c r="N2870" s="1">
        <v>2.5617199654350741E-4</v>
      </c>
    </row>
    <row r="2871" spans="1:14" x14ac:dyDescent="0.35">
      <c r="A2871">
        <v>7820614</v>
      </c>
      <c r="B2871" t="s">
        <v>23</v>
      </c>
      <c r="C2871" t="s">
        <v>96</v>
      </c>
      <c r="D2871" t="s">
        <v>392</v>
      </c>
      <c r="E2871" t="s">
        <v>1789</v>
      </c>
      <c r="F2871" s="6">
        <v>4.4910179640718561E-3</v>
      </c>
      <c r="G2871" t="s">
        <v>1711</v>
      </c>
      <c r="H2871" t="s">
        <v>816</v>
      </c>
      <c r="I2871">
        <v>77.209999999999994</v>
      </c>
      <c r="J2871" s="1">
        <v>-7.4048586189746857E-2</v>
      </c>
      <c r="K2871" s="1">
        <v>0.33547904191616768</v>
      </c>
      <c r="L2871" s="1">
        <v>0.36152694610778441</v>
      </c>
      <c r="M2871" s="1">
        <v>0.34670657312084813</v>
      </c>
      <c r="N2871" s="1">
        <v>-3.3255353079227631E-4</v>
      </c>
    </row>
    <row r="2872" spans="1:14" x14ac:dyDescent="0.35">
      <c r="A2872">
        <v>7820614</v>
      </c>
      <c r="B2872" t="s">
        <v>23</v>
      </c>
      <c r="C2872" t="s">
        <v>96</v>
      </c>
      <c r="D2872" t="s">
        <v>1110</v>
      </c>
      <c r="E2872" t="s">
        <v>1111</v>
      </c>
      <c r="F2872" s="6">
        <v>2.0958083832335328E-2</v>
      </c>
      <c r="G2872" t="s">
        <v>513</v>
      </c>
      <c r="H2872" t="s">
        <v>929</v>
      </c>
      <c r="I2872">
        <v>86.245000000000005</v>
      </c>
      <c r="J2872" s="1">
        <v>-6.8854562938213348E-2</v>
      </c>
      <c r="K2872" s="1">
        <v>1.8359281437125745</v>
      </c>
      <c r="L2872" s="1">
        <v>1.7143712574850298</v>
      </c>
      <c r="M2872" s="1">
        <v>1.8086826986895348</v>
      </c>
      <c r="N2872" s="1">
        <v>-1.4430597022978844E-3</v>
      </c>
    </row>
    <row r="2873" spans="1:14" x14ac:dyDescent="0.35">
      <c r="A2873">
        <v>7820614</v>
      </c>
      <c r="B2873" t="s">
        <v>23</v>
      </c>
      <c r="C2873" t="s">
        <v>96</v>
      </c>
      <c r="D2873" t="s">
        <v>1110</v>
      </c>
      <c r="E2873" t="s">
        <v>1112</v>
      </c>
      <c r="F2873" s="6">
        <v>4.4910179640718561E-3</v>
      </c>
      <c r="G2873" t="s">
        <v>227</v>
      </c>
      <c r="H2873" t="s">
        <v>257</v>
      </c>
      <c r="I2873">
        <v>91.91</v>
      </c>
      <c r="J2873" s="1">
        <v>-2.5327917188405991E-2</v>
      </c>
      <c r="K2873" s="1">
        <v>0.41317365269461076</v>
      </c>
      <c r="L2873" s="1">
        <v>0.41362275449101793</v>
      </c>
      <c r="M2873" s="1">
        <v>0.41272455775095318</v>
      </c>
      <c r="N2873" s="1">
        <v>-1.1374813108565565E-4</v>
      </c>
    </row>
    <row r="2874" spans="1:14" x14ac:dyDescent="0.35">
      <c r="A2874">
        <v>7820614</v>
      </c>
      <c r="B2874" t="s">
        <v>23</v>
      </c>
      <c r="C2874" t="s">
        <v>96</v>
      </c>
      <c r="D2874" t="s">
        <v>1110</v>
      </c>
      <c r="E2874" t="s">
        <v>1115</v>
      </c>
      <c r="F2874" s="6">
        <v>1.4970059880239522E-3</v>
      </c>
      <c r="G2874" t="s">
        <v>1116</v>
      </c>
      <c r="H2874" t="s">
        <v>640</v>
      </c>
      <c r="I2874">
        <v>78.924999999999997</v>
      </c>
      <c r="J2874" s="1">
        <v>-8.411020040512085E-2</v>
      </c>
      <c r="K2874" s="1">
        <v>0.10703592814371259</v>
      </c>
      <c r="L2874" s="1">
        <v>0.12365269461077844</v>
      </c>
      <c r="M2874" s="1">
        <v>0.11811377473933969</v>
      </c>
      <c r="N2874" s="1">
        <v>-1.2591347366036057E-4</v>
      </c>
    </row>
    <row r="2875" spans="1:14" x14ac:dyDescent="0.35">
      <c r="A2875">
        <v>7820614</v>
      </c>
      <c r="B2875" t="s">
        <v>23</v>
      </c>
      <c r="C2875" t="s">
        <v>96</v>
      </c>
      <c r="D2875" t="s">
        <v>1110</v>
      </c>
      <c r="E2875" t="s">
        <v>1117</v>
      </c>
      <c r="F2875" s="6">
        <v>2.9940119760479044E-3</v>
      </c>
      <c r="G2875" t="s">
        <v>798</v>
      </c>
      <c r="H2875" t="s">
        <v>1118</v>
      </c>
      <c r="I2875">
        <v>83.37</v>
      </c>
      <c r="J2875" s="1">
        <v>-1.8170583993196487E-2</v>
      </c>
      <c r="K2875" s="1">
        <v>0.24520958083832339</v>
      </c>
      <c r="L2875" s="1">
        <v>0.26167664670658686</v>
      </c>
      <c r="M2875" s="1">
        <v>0.24970060337089495</v>
      </c>
      <c r="N2875" s="1">
        <v>-5.4402946087414633E-5</v>
      </c>
    </row>
    <row r="2876" spans="1:14" x14ac:dyDescent="0.35">
      <c r="A2876">
        <v>7820614</v>
      </c>
      <c r="B2876" t="s">
        <v>23</v>
      </c>
      <c r="C2876" t="s">
        <v>96</v>
      </c>
      <c r="D2876" t="s">
        <v>1110</v>
      </c>
      <c r="E2876" t="s">
        <v>1122</v>
      </c>
      <c r="F2876" s="6">
        <v>2.9940119760479044E-3</v>
      </c>
      <c r="G2876" t="s">
        <v>359</v>
      </c>
      <c r="H2876" t="s">
        <v>1123</v>
      </c>
      <c r="I2876">
        <v>80.84</v>
      </c>
      <c r="J2876" s="1">
        <v>-4.8236466944217682E-2</v>
      </c>
      <c r="K2876" s="1">
        <v>0.22664670658682637</v>
      </c>
      <c r="L2876" s="1">
        <v>0.25269461077844313</v>
      </c>
      <c r="M2876" s="1">
        <v>0.2419161768016701</v>
      </c>
      <c r="N2876" s="1">
        <v>-1.4442055971322659E-4</v>
      </c>
    </row>
    <row r="2877" spans="1:14" x14ac:dyDescent="0.35">
      <c r="A2877">
        <v>7820614</v>
      </c>
      <c r="B2877" t="s">
        <v>23</v>
      </c>
      <c r="C2877" t="s">
        <v>96</v>
      </c>
      <c r="D2877" t="s">
        <v>1110</v>
      </c>
      <c r="E2877" t="s">
        <v>1124</v>
      </c>
      <c r="F2877" s="6">
        <v>1.4970059880239522E-3</v>
      </c>
      <c r="G2877" t="s">
        <v>227</v>
      </c>
      <c r="H2877" t="s">
        <v>405</v>
      </c>
      <c r="I2877">
        <v>89.965000000000003</v>
      </c>
      <c r="J2877" s="1">
        <v>-6.7613855004310608E-2</v>
      </c>
      <c r="K2877" s="1">
        <v>0.1377245508982036</v>
      </c>
      <c r="L2877" s="1">
        <v>0.13697604790419163</v>
      </c>
      <c r="M2877" s="1">
        <v>0.13458084060760317</v>
      </c>
      <c r="N2877" s="1">
        <v>-1.0121834581483625E-4</v>
      </c>
    </row>
    <row r="2878" spans="1:14" x14ac:dyDescent="0.35">
      <c r="A2878">
        <v>7820614</v>
      </c>
      <c r="B2878" t="s">
        <v>23</v>
      </c>
      <c r="C2878" t="s">
        <v>96</v>
      </c>
      <c r="D2878" t="s">
        <v>1110</v>
      </c>
      <c r="E2878" t="s">
        <v>1125</v>
      </c>
      <c r="F2878" s="6">
        <v>5.9880239520958087E-3</v>
      </c>
      <c r="G2878" t="s">
        <v>670</v>
      </c>
      <c r="H2878" t="s">
        <v>239</v>
      </c>
      <c r="I2878">
        <v>81.41</v>
      </c>
      <c r="J2878" s="1">
        <v>-6.6250532865524292E-2</v>
      </c>
      <c r="K2878" s="1">
        <v>0.50119760479041919</v>
      </c>
      <c r="L2878" s="1">
        <v>0.52694610778443118</v>
      </c>
      <c r="M2878" s="1">
        <v>0.48742515883759829</v>
      </c>
      <c r="N2878" s="1">
        <v>-3.9670977763787003E-4</v>
      </c>
    </row>
    <row r="2879" spans="1:14" x14ac:dyDescent="0.35">
      <c r="A2879">
        <v>7820614</v>
      </c>
      <c r="B2879" t="s">
        <v>23</v>
      </c>
      <c r="C2879" t="s">
        <v>96</v>
      </c>
      <c r="D2879" t="s">
        <v>1110</v>
      </c>
      <c r="E2879" t="s">
        <v>1127</v>
      </c>
      <c r="F2879" s="6">
        <v>2.9940119760479044E-3</v>
      </c>
      <c r="G2879" t="s">
        <v>816</v>
      </c>
      <c r="H2879" t="s">
        <v>1073</v>
      </c>
      <c r="I2879">
        <v>86.23</v>
      </c>
      <c r="J2879" s="1">
        <v>3.6806248128414154E-2</v>
      </c>
      <c r="K2879" s="1">
        <v>0.2410179640718563</v>
      </c>
      <c r="L2879" s="1">
        <v>0.26317365269461079</v>
      </c>
      <c r="M2879" s="1">
        <v>0.25838324266993357</v>
      </c>
      <c r="N2879" s="1">
        <v>1.1019834768986275E-4</v>
      </c>
    </row>
    <row r="2880" spans="1:14" x14ac:dyDescent="0.35">
      <c r="A2880">
        <v>7820614</v>
      </c>
      <c r="B2880" t="s">
        <v>23</v>
      </c>
      <c r="C2880" t="s">
        <v>96</v>
      </c>
      <c r="D2880" t="s">
        <v>1110</v>
      </c>
      <c r="E2880" t="s">
        <v>1129</v>
      </c>
      <c r="F2880" s="6">
        <v>1.1976047904191617E-2</v>
      </c>
      <c r="G2880" t="s">
        <v>431</v>
      </c>
      <c r="H2880" t="s">
        <v>981</v>
      </c>
      <c r="I2880">
        <v>88.515000000000001</v>
      </c>
      <c r="J2880" s="1">
        <v>-4.5633710920810699E-2</v>
      </c>
      <c r="K2880" s="1">
        <v>1.0227544910179642</v>
      </c>
      <c r="L2880" s="1">
        <v>1.0263473053892216</v>
      </c>
      <c r="M2880" s="1">
        <v>1.0598802395209581</v>
      </c>
      <c r="N2880" s="1">
        <v>-5.4651150803366111E-4</v>
      </c>
    </row>
    <row r="2881" spans="1:14" x14ac:dyDescent="0.35">
      <c r="A2881">
        <v>7820614</v>
      </c>
      <c r="B2881" t="s">
        <v>23</v>
      </c>
      <c r="C2881" t="s">
        <v>96</v>
      </c>
      <c r="D2881" t="s">
        <v>1110</v>
      </c>
      <c r="E2881" t="s">
        <v>1130</v>
      </c>
      <c r="F2881" s="6">
        <v>1.4970059880239522E-3</v>
      </c>
      <c r="G2881" t="s">
        <v>1131</v>
      </c>
      <c r="H2881" t="s">
        <v>1132</v>
      </c>
      <c r="I2881">
        <v>91.74499999999999</v>
      </c>
      <c r="J2881" s="1">
        <v>8.2637526094913483E-2</v>
      </c>
      <c r="K2881" s="1">
        <v>0.13278443113772456</v>
      </c>
      <c r="L2881" s="1">
        <v>0.14461077844311376</v>
      </c>
      <c r="M2881" s="1">
        <v>0.13727544453329671</v>
      </c>
      <c r="N2881" s="1">
        <v>1.2370887139957109E-4</v>
      </c>
    </row>
    <row r="2882" spans="1:14" x14ac:dyDescent="0.35">
      <c r="A2882">
        <v>7820614</v>
      </c>
      <c r="B2882" t="s">
        <v>23</v>
      </c>
      <c r="C2882" t="s">
        <v>96</v>
      </c>
      <c r="D2882" t="s">
        <v>1110</v>
      </c>
      <c r="E2882" t="s">
        <v>1903</v>
      </c>
      <c r="F2882" s="6">
        <v>4.4910179640718561E-3</v>
      </c>
      <c r="G2882" t="s">
        <v>806</v>
      </c>
      <c r="H2882" t="s">
        <v>861</v>
      </c>
      <c r="I2882">
        <v>83.174999999999997</v>
      </c>
      <c r="J2882" s="1">
        <v>-0.19340813159942627</v>
      </c>
      <c r="K2882" s="1">
        <v>0.39970059880239517</v>
      </c>
      <c r="L2882" s="1">
        <v>0.35793413173652694</v>
      </c>
      <c r="M2882" s="1">
        <v>0.37365268090527926</v>
      </c>
      <c r="N2882" s="1">
        <v>-8.6859939341059702E-4</v>
      </c>
    </row>
    <row r="2883" spans="1:14" x14ac:dyDescent="0.35">
      <c r="A2883">
        <v>7820614</v>
      </c>
      <c r="B2883" t="s">
        <v>23</v>
      </c>
      <c r="C2883" t="s">
        <v>96</v>
      </c>
      <c r="D2883" t="s">
        <v>1110</v>
      </c>
      <c r="E2883" t="s">
        <v>1136</v>
      </c>
      <c r="F2883" s="6">
        <v>1.4970059880239522E-3</v>
      </c>
      <c r="G2883" t="s">
        <v>718</v>
      </c>
      <c r="H2883" t="s">
        <v>998</v>
      </c>
      <c r="I2883">
        <v>75.074999999999989</v>
      </c>
      <c r="J2883" s="1">
        <v>-9.0234614908695221E-2</v>
      </c>
      <c r="K2883" s="1">
        <v>0.12604790419161677</v>
      </c>
      <c r="L2883" s="1">
        <v>0.12140718562874252</v>
      </c>
      <c r="M2883" s="1">
        <v>0.11242514741634894</v>
      </c>
      <c r="N2883" s="1">
        <v>-1.3508175884535215E-4</v>
      </c>
    </row>
    <row r="2884" spans="1:14" x14ac:dyDescent="0.35">
      <c r="A2884">
        <v>7820614</v>
      </c>
      <c r="B2884" t="s">
        <v>23</v>
      </c>
      <c r="C2884" t="s">
        <v>96</v>
      </c>
      <c r="D2884" t="s">
        <v>1110</v>
      </c>
      <c r="E2884" t="s">
        <v>1137</v>
      </c>
      <c r="F2884" s="6">
        <v>4.4910179640718561E-3</v>
      </c>
      <c r="G2884" t="s">
        <v>863</v>
      </c>
      <c r="H2884" t="s">
        <v>441</v>
      </c>
      <c r="I2884">
        <v>79.204999999999998</v>
      </c>
      <c r="J2884" s="1">
        <v>3.1138982623815536E-2</v>
      </c>
      <c r="K2884" s="1">
        <v>0.2739520958083832</v>
      </c>
      <c r="L2884" s="1">
        <v>0.42080838323353292</v>
      </c>
      <c r="M2884" s="1">
        <v>0.35568860904899186</v>
      </c>
      <c r="N2884" s="1">
        <v>1.3984573034647697E-4</v>
      </c>
    </row>
    <row r="2885" spans="1:14" x14ac:dyDescent="0.35">
      <c r="A2885">
        <v>7820614</v>
      </c>
      <c r="B2885" t="s">
        <v>23</v>
      </c>
      <c r="C2885" t="s">
        <v>96</v>
      </c>
      <c r="D2885" t="s">
        <v>1110</v>
      </c>
      <c r="E2885" t="s">
        <v>1138</v>
      </c>
      <c r="F2885" s="6">
        <v>1.0479041916167664E-2</v>
      </c>
      <c r="G2885" t="s">
        <v>897</v>
      </c>
      <c r="H2885" t="s">
        <v>1010</v>
      </c>
      <c r="I2885">
        <v>78.27</v>
      </c>
      <c r="J2885" s="1">
        <v>-9.7375079989433289E-2</v>
      </c>
      <c r="K2885" s="1">
        <v>0.79221556886227529</v>
      </c>
      <c r="L2885" s="1">
        <v>0.82889221556886217</v>
      </c>
      <c r="M2885" s="1">
        <v>0.82050901401542609</v>
      </c>
      <c r="N2885" s="1">
        <v>-1.0203975447994505E-3</v>
      </c>
    </row>
    <row r="2886" spans="1:14" x14ac:dyDescent="0.35">
      <c r="A2886">
        <v>7820614</v>
      </c>
      <c r="B2886" t="s">
        <v>23</v>
      </c>
      <c r="C2886" t="s">
        <v>96</v>
      </c>
      <c r="D2886" t="s">
        <v>305</v>
      </c>
      <c r="E2886" t="s">
        <v>736</v>
      </c>
      <c r="F2886" s="6">
        <v>1.4970059880239522E-3</v>
      </c>
      <c r="G2886" t="s">
        <v>288</v>
      </c>
      <c r="H2886" t="s">
        <v>170</v>
      </c>
      <c r="I2886">
        <v>75.634999999999991</v>
      </c>
      <c r="J2886" s="1">
        <v>9.1525711119174957E-2</v>
      </c>
      <c r="K2886" s="1">
        <v>6.9161676646706596E-2</v>
      </c>
      <c r="L2886" s="1">
        <v>0.13967065868263473</v>
      </c>
      <c r="M2886" s="1">
        <v>0.11332334872491347</v>
      </c>
      <c r="N2886" s="1">
        <v>1.3701453760355534E-4</v>
      </c>
    </row>
    <row r="2887" spans="1:14" x14ac:dyDescent="0.35">
      <c r="A2887">
        <v>7820614</v>
      </c>
      <c r="B2887" t="s">
        <v>23</v>
      </c>
      <c r="C2887" t="s">
        <v>96</v>
      </c>
      <c r="D2887" t="s">
        <v>305</v>
      </c>
      <c r="E2887" t="s">
        <v>1781</v>
      </c>
      <c r="F2887" s="6">
        <v>2.9940119760479044E-3</v>
      </c>
      <c r="G2887" t="s">
        <v>1782</v>
      </c>
      <c r="H2887" t="s">
        <v>1051</v>
      </c>
      <c r="I2887">
        <v>63.86</v>
      </c>
      <c r="J2887" s="1">
        <v>-2.5780808180570602E-2</v>
      </c>
      <c r="K2887" s="1">
        <v>0.1341317365269461</v>
      </c>
      <c r="L2887" s="1">
        <v>0.25359281437125752</v>
      </c>
      <c r="M2887" s="1">
        <v>0.1913173698379608</v>
      </c>
      <c r="N2887" s="1">
        <v>-7.7188048444822163E-5</v>
      </c>
    </row>
    <row r="2888" spans="1:14" x14ac:dyDescent="0.35">
      <c r="A2888">
        <v>7820614</v>
      </c>
      <c r="B2888" t="s">
        <v>23</v>
      </c>
      <c r="C2888" t="s">
        <v>96</v>
      </c>
      <c r="D2888" t="s">
        <v>414</v>
      </c>
      <c r="E2888" t="s">
        <v>913</v>
      </c>
      <c r="F2888" s="6">
        <v>1.4970059880239522E-3</v>
      </c>
      <c r="G2888" t="s">
        <v>237</v>
      </c>
      <c r="H2888" t="s">
        <v>914</v>
      </c>
      <c r="I2888">
        <v>88.690000000000012</v>
      </c>
      <c r="J2888" s="1">
        <v>-2.4340685456991196E-2</v>
      </c>
      <c r="K2888" s="1">
        <v>0.1341317365269461</v>
      </c>
      <c r="L2888" s="1">
        <v>0.1312874251497006</v>
      </c>
      <c r="M2888" s="1">
        <v>0.13278442656922484</v>
      </c>
      <c r="N2888" s="1">
        <v>-3.643815188172335E-5</v>
      </c>
    </row>
    <row r="2889" spans="1:14" x14ac:dyDescent="0.35">
      <c r="A2889">
        <v>7820614</v>
      </c>
      <c r="B2889" t="s">
        <v>23</v>
      </c>
      <c r="C2889" t="s">
        <v>96</v>
      </c>
      <c r="D2889" t="s">
        <v>414</v>
      </c>
      <c r="E2889" t="s">
        <v>1140</v>
      </c>
      <c r="F2889" s="6">
        <v>2.9940119760479044E-3</v>
      </c>
      <c r="G2889" t="s">
        <v>173</v>
      </c>
      <c r="H2889" t="s">
        <v>1141</v>
      </c>
      <c r="I2889">
        <v>86.834999999999994</v>
      </c>
      <c r="J2889" s="1">
        <v>2.9255533590912819E-2</v>
      </c>
      <c r="K2889" s="1">
        <v>0.22994011976047904</v>
      </c>
      <c r="L2889" s="1">
        <v>0.28443113772455092</v>
      </c>
      <c r="M2889" s="1">
        <v>0.25988024865795756</v>
      </c>
      <c r="N2889" s="1">
        <v>8.7591417936864731E-5</v>
      </c>
    </row>
    <row r="2890" spans="1:14" x14ac:dyDescent="0.35">
      <c r="A2890">
        <v>7820614</v>
      </c>
      <c r="B2890" t="s">
        <v>23</v>
      </c>
      <c r="C2890" t="s">
        <v>96</v>
      </c>
      <c r="D2890" t="s">
        <v>414</v>
      </c>
      <c r="E2890" t="s">
        <v>1142</v>
      </c>
      <c r="F2890" s="6">
        <v>2.9940119760479044E-3</v>
      </c>
      <c r="G2890" t="s">
        <v>308</v>
      </c>
      <c r="H2890" t="s">
        <v>1143</v>
      </c>
      <c r="I2890">
        <v>82.63</v>
      </c>
      <c r="J2890" s="1">
        <v>0.12053368985652924</v>
      </c>
      <c r="K2890" s="1">
        <v>0.21497005988023954</v>
      </c>
      <c r="L2890" s="1">
        <v>0.29251497005988025</v>
      </c>
      <c r="M2890" s="1">
        <v>0.24730538465305718</v>
      </c>
      <c r="N2890" s="1">
        <v>3.6087931094769233E-4</v>
      </c>
    </row>
    <row r="2891" spans="1:14" x14ac:dyDescent="0.35">
      <c r="A2891">
        <v>7820614</v>
      </c>
      <c r="B2891" t="s">
        <v>23</v>
      </c>
      <c r="C2891" t="s">
        <v>96</v>
      </c>
      <c r="D2891" t="s">
        <v>414</v>
      </c>
      <c r="E2891" t="s">
        <v>418</v>
      </c>
      <c r="F2891" s="6">
        <v>1.4970059880239522E-3</v>
      </c>
      <c r="G2891" t="s">
        <v>375</v>
      </c>
      <c r="H2891" t="s">
        <v>206</v>
      </c>
      <c r="I2891">
        <v>82.29</v>
      </c>
      <c r="J2891" s="1">
        <v>0.18529877066612244</v>
      </c>
      <c r="K2891" s="1">
        <v>8.3383233532934142E-2</v>
      </c>
      <c r="L2891" s="1">
        <v>0.14970059880239522</v>
      </c>
      <c r="M2891" s="1">
        <v>0.12320359738287098</v>
      </c>
      <c r="N2891" s="1">
        <v>2.7739336926066232E-4</v>
      </c>
    </row>
    <row r="2892" spans="1:14" x14ac:dyDescent="0.35">
      <c r="A2892">
        <v>7820614</v>
      </c>
      <c r="B2892" t="s">
        <v>23</v>
      </c>
      <c r="C2892" t="s">
        <v>96</v>
      </c>
      <c r="D2892" t="s">
        <v>414</v>
      </c>
      <c r="E2892" t="s">
        <v>1149</v>
      </c>
      <c r="F2892" s="6">
        <v>2.9940119760479044E-3</v>
      </c>
      <c r="G2892" t="s">
        <v>754</v>
      </c>
      <c r="H2892" t="s">
        <v>959</v>
      </c>
      <c r="I2892">
        <v>71.545000000000002</v>
      </c>
      <c r="J2892" s="1">
        <v>5.6230002082884312E-3</v>
      </c>
      <c r="K2892" s="1">
        <v>0.13922155688622756</v>
      </c>
      <c r="L2892" s="1">
        <v>0.25868263473053893</v>
      </c>
      <c r="M2892" s="1">
        <v>0.21407185628742517</v>
      </c>
      <c r="N2892" s="1">
        <v>1.6835329964935424E-5</v>
      </c>
    </row>
    <row r="2893" spans="1:14" x14ac:dyDescent="0.35">
      <c r="A2893">
        <v>7820614</v>
      </c>
      <c r="B2893" t="s">
        <v>23</v>
      </c>
      <c r="C2893" t="s">
        <v>96</v>
      </c>
      <c r="D2893" t="s">
        <v>414</v>
      </c>
      <c r="E2893" t="s">
        <v>1150</v>
      </c>
      <c r="F2893" s="6">
        <v>1.4970059880239522E-3</v>
      </c>
      <c r="G2893" t="s">
        <v>144</v>
      </c>
      <c r="H2893" t="s">
        <v>208</v>
      </c>
      <c r="I2893">
        <v>77.11</v>
      </c>
      <c r="J2893" s="1">
        <v>-0.11595883220434189</v>
      </c>
      <c r="K2893" s="1">
        <v>0.11511976047904193</v>
      </c>
      <c r="L2893" s="1">
        <v>0.11212574850299403</v>
      </c>
      <c r="M2893" s="1">
        <v>0.11541915939239686</v>
      </c>
      <c r="N2893" s="1">
        <v>-1.7359106617416452E-4</v>
      </c>
    </row>
    <row r="2894" spans="1:14" x14ac:dyDescent="0.35">
      <c r="A2894">
        <v>7820614</v>
      </c>
      <c r="B2894" t="s">
        <v>23</v>
      </c>
      <c r="C2894" t="s">
        <v>96</v>
      </c>
      <c r="D2894" t="s">
        <v>414</v>
      </c>
      <c r="E2894" t="s">
        <v>2698</v>
      </c>
      <c r="F2894" s="6">
        <v>1.4970059880239522E-3</v>
      </c>
      <c r="G2894" t="s">
        <v>1648</v>
      </c>
      <c r="H2894" t="s">
        <v>772</v>
      </c>
      <c r="I2894">
        <v>90.25</v>
      </c>
      <c r="J2894" s="1">
        <v>-0.11270598322153091</v>
      </c>
      <c r="K2894" s="1">
        <v>0.14101796407185629</v>
      </c>
      <c r="L2894" s="1">
        <v>0.12065868263473054</v>
      </c>
      <c r="M2894" s="1">
        <v>0.13517964528706261</v>
      </c>
      <c r="N2894" s="1">
        <v>-1.6872153176875887E-4</v>
      </c>
    </row>
    <row r="2895" spans="1:14" x14ac:dyDescent="0.35">
      <c r="A2895">
        <v>7820614</v>
      </c>
      <c r="B2895" t="s">
        <v>23</v>
      </c>
      <c r="C2895" t="s">
        <v>96</v>
      </c>
      <c r="D2895" t="s">
        <v>414</v>
      </c>
      <c r="E2895" t="s">
        <v>430</v>
      </c>
      <c r="F2895" s="6">
        <v>1.4970059880239522E-3</v>
      </c>
      <c r="G2895" t="s">
        <v>386</v>
      </c>
      <c r="H2895" t="s">
        <v>431</v>
      </c>
      <c r="I2895">
        <v>73.300000000000011</v>
      </c>
      <c r="J2895" s="1">
        <v>1.9193612039089203E-2</v>
      </c>
      <c r="K2895" s="1">
        <v>8.5928143712574859E-2</v>
      </c>
      <c r="L2895" s="1">
        <v>0.12784431137724553</v>
      </c>
      <c r="M2895" s="1">
        <v>0.10973054349065542</v>
      </c>
      <c r="N2895" s="1">
        <v>2.8732952154325157E-5</v>
      </c>
    </row>
    <row r="2896" spans="1:14" x14ac:dyDescent="0.35">
      <c r="A2896">
        <v>7820614</v>
      </c>
      <c r="B2896" t="s">
        <v>23</v>
      </c>
      <c r="C2896" t="s">
        <v>96</v>
      </c>
      <c r="D2896" t="s">
        <v>414</v>
      </c>
      <c r="E2896" t="s">
        <v>2914</v>
      </c>
      <c r="F2896" s="6">
        <v>4.4910179640718561E-3</v>
      </c>
      <c r="G2896" t="s">
        <v>969</v>
      </c>
      <c r="H2896" t="s">
        <v>242</v>
      </c>
      <c r="I2896">
        <v>97.054999999999993</v>
      </c>
      <c r="J2896" s="1">
        <v>-7.1908161044120789E-4</v>
      </c>
      <c r="K2896" s="1">
        <v>0.44865269461077845</v>
      </c>
      <c r="L2896" s="1">
        <v>0.42529940119760479</v>
      </c>
      <c r="M2896" s="1">
        <v>0.43562874251497002</v>
      </c>
      <c r="N2896" s="1">
        <v>-3.2294084301251849E-6</v>
      </c>
    </row>
    <row r="2897" spans="1:14" x14ac:dyDescent="0.35">
      <c r="A2897">
        <v>7820614</v>
      </c>
      <c r="B2897" t="s">
        <v>23</v>
      </c>
      <c r="C2897" t="s">
        <v>96</v>
      </c>
      <c r="D2897" t="s">
        <v>414</v>
      </c>
      <c r="E2897" t="s">
        <v>1918</v>
      </c>
      <c r="F2897" s="6">
        <v>2.9940119760479044E-3</v>
      </c>
      <c r="G2897" t="s">
        <v>1008</v>
      </c>
      <c r="H2897" t="s">
        <v>417</v>
      </c>
      <c r="I2897">
        <v>86.69</v>
      </c>
      <c r="J2897" s="1">
        <v>-1.2400155887007713E-2</v>
      </c>
      <c r="K2897" s="1">
        <v>0.2470059880239521</v>
      </c>
      <c r="L2897" s="1">
        <v>0.26976047904191619</v>
      </c>
      <c r="M2897" s="1">
        <v>0.25958082918635389</v>
      </c>
      <c r="N2897" s="1">
        <v>-3.7126215230562021E-5</v>
      </c>
    </row>
    <row r="2898" spans="1:14" x14ac:dyDescent="0.35">
      <c r="A2898">
        <v>7820614</v>
      </c>
      <c r="B2898" t="s">
        <v>23</v>
      </c>
      <c r="C2898" t="s">
        <v>96</v>
      </c>
      <c r="D2898" t="s">
        <v>414</v>
      </c>
      <c r="E2898" t="s">
        <v>1155</v>
      </c>
      <c r="F2898" s="6">
        <v>1.4970059880239522E-3</v>
      </c>
      <c r="G2898" t="s">
        <v>425</v>
      </c>
      <c r="H2898" t="s">
        <v>843</v>
      </c>
      <c r="I2898">
        <v>74.489999999999995</v>
      </c>
      <c r="J2898" s="1">
        <v>-8.9184105396270752E-2</v>
      </c>
      <c r="K2898" s="1">
        <v>9.8053892215568872E-2</v>
      </c>
      <c r="L2898" s="1">
        <v>0.11796407185628743</v>
      </c>
      <c r="M2898" s="1">
        <v>0.11167664442233698</v>
      </c>
      <c r="N2898" s="1">
        <v>-1.3350913981477659E-4</v>
      </c>
    </row>
    <row r="2899" spans="1:14" x14ac:dyDescent="0.35">
      <c r="A2899">
        <v>7820614</v>
      </c>
      <c r="B2899" t="s">
        <v>23</v>
      </c>
      <c r="C2899" t="s">
        <v>96</v>
      </c>
      <c r="D2899" t="s">
        <v>414</v>
      </c>
      <c r="E2899" t="s">
        <v>434</v>
      </c>
      <c r="F2899" s="6">
        <v>2.9940119760479044E-3</v>
      </c>
      <c r="G2899" t="s">
        <v>435</v>
      </c>
      <c r="H2899" t="s">
        <v>436</v>
      </c>
      <c r="I2899">
        <v>74.954999999999998</v>
      </c>
      <c r="J2899" s="1">
        <v>1.5529775992035866E-3</v>
      </c>
      <c r="K2899" s="1">
        <v>0.18083832335329342</v>
      </c>
      <c r="L2899" s="1">
        <v>0.24670658682634733</v>
      </c>
      <c r="M2899" s="1">
        <v>0.22425150157448775</v>
      </c>
      <c r="N2899" s="1">
        <v>4.6496335305496606E-6</v>
      </c>
    </row>
    <row r="2900" spans="1:14" x14ac:dyDescent="0.35">
      <c r="A2900">
        <v>7820614</v>
      </c>
      <c r="B2900" t="s">
        <v>23</v>
      </c>
      <c r="C2900" t="s">
        <v>96</v>
      </c>
      <c r="D2900" t="s">
        <v>414</v>
      </c>
      <c r="E2900" t="s">
        <v>2915</v>
      </c>
      <c r="F2900" s="6">
        <v>1.4970059880239522E-3</v>
      </c>
      <c r="G2900" t="s">
        <v>868</v>
      </c>
      <c r="H2900" t="s">
        <v>990</v>
      </c>
      <c r="I2900">
        <v>74.215000000000003</v>
      </c>
      <c r="J2900" s="1">
        <v>-4.8702362924814224E-2</v>
      </c>
      <c r="K2900" s="1">
        <v>0.10883233532934133</v>
      </c>
      <c r="L2900" s="1">
        <v>0.13368263473053893</v>
      </c>
      <c r="M2900" s="1">
        <v>0.11122754947867937</v>
      </c>
      <c r="N2900" s="1">
        <v>-7.2907728929362615E-5</v>
      </c>
    </row>
    <row r="2901" spans="1:14" x14ac:dyDescent="0.35">
      <c r="A2901">
        <v>7820614</v>
      </c>
      <c r="B2901" t="s">
        <v>23</v>
      </c>
      <c r="C2901" t="s">
        <v>96</v>
      </c>
      <c r="D2901" t="s">
        <v>414</v>
      </c>
      <c r="E2901" t="s">
        <v>442</v>
      </c>
      <c r="F2901" s="6">
        <v>4.4910179640718561E-3</v>
      </c>
      <c r="G2901" t="s">
        <v>443</v>
      </c>
      <c r="H2901" t="s">
        <v>444</v>
      </c>
      <c r="I2901">
        <v>88.295000000000002</v>
      </c>
      <c r="J2901" s="1">
        <v>3.5832691937685013E-2</v>
      </c>
      <c r="K2901" s="1">
        <v>0.4077844311377245</v>
      </c>
      <c r="L2901" s="1">
        <v>0.41541916167664666</v>
      </c>
      <c r="M2901" s="1">
        <v>0.39655689993304405</v>
      </c>
      <c r="N2901" s="1">
        <v>1.6092526319319615E-4</v>
      </c>
    </row>
    <row r="2902" spans="1:14" x14ac:dyDescent="0.35">
      <c r="A2902">
        <v>7820614</v>
      </c>
      <c r="B2902" t="s">
        <v>23</v>
      </c>
      <c r="C2902" t="s">
        <v>96</v>
      </c>
      <c r="D2902" t="s">
        <v>414</v>
      </c>
      <c r="E2902" t="s">
        <v>445</v>
      </c>
      <c r="F2902" s="6">
        <v>1.4970059880239522E-3</v>
      </c>
      <c r="G2902" t="s">
        <v>446</v>
      </c>
      <c r="H2902" t="s">
        <v>447</v>
      </c>
      <c r="I2902">
        <v>58.764999999999993</v>
      </c>
      <c r="J2902" s="1">
        <v>-4.8266652971506119E-2</v>
      </c>
      <c r="K2902" s="1">
        <v>6.55688622754491E-2</v>
      </c>
      <c r="L2902" s="1">
        <v>0.11916167664670659</v>
      </c>
      <c r="M2902" s="1">
        <v>8.8023950953683455E-2</v>
      </c>
      <c r="N2902" s="1">
        <v>-7.2255468520218748E-5</v>
      </c>
    </row>
    <row r="2903" spans="1:14" x14ac:dyDescent="0.35">
      <c r="A2903">
        <v>7820614</v>
      </c>
      <c r="B2903" t="s">
        <v>23</v>
      </c>
      <c r="C2903" t="s">
        <v>96</v>
      </c>
      <c r="D2903" t="s">
        <v>414</v>
      </c>
      <c r="E2903" t="s">
        <v>2702</v>
      </c>
      <c r="F2903" s="6">
        <v>2.9940119760479044E-3</v>
      </c>
      <c r="G2903" t="s">
        <v>206</v>
      </c>
      <c r="H2903" t="s">
        <v>1148</v>
      </c>
      <c r="I2903">
        <v>97.914999999999992</v>
      </c>
      <c r="J2903" s="1">
        <v>8.5668429732322693E-2</v>
      </c>
      <c r="K2903" s="1">
        <v>0.29940119760479045</v>
      </c>
      <c r="L2903" s="1">
        <v>0.29700598802395212</v>
      </c>
      <c r="M2903" s="1">
        <v>0.29311377702358954</v>
      </c>
      <c r="N2903" s="1">
        <v>2.5649230458779253E-4</v>
      </c>
    </row>
    <row r="2904" spans="1:14" x14ac:dyDescent="0.35">
      <c r="A2904">
        <v>7820614</v>
      </c>
      <c r="B2904" t="s">
        <v>23</v>
      </c>
      <c r="C2904" t="s">
        <v>96</v>
      </c>
      <c r="D2904" t="s">
        <v>414</v>
      </c>
      <c r="E2904" t="s">
        <v>1246</v>
      </c>
      <c r="F2904" s="6">
        <v>1.4970059880239522E-3</v>
      </c>
      <c r="G2904" t="s">
        <v>206</v>
      </c>
      <c r="H2904" t="s">
        <v>1924</v>
      </c>
      <c r="I2904">
        <v>98.07</v>
      </c>
      <c r="J2904" s="1">
        <v>7.2895720601081848E-2</v>
      </c>
      <c r="K2904" s="1">
        <v>0.14970059880239522</v>
      </c>
      <c r="L2904" s="1">
        <v>0.14760479041916166</v>
      </c>
      <c r="M2904" s="1">
        <v>0.14685628514089985</v>
      </c>
      <c r="N2904" s="1">
        <v>1.091253302411405E-4</v>
      </c>
    </row>
    <row r="2905" spans="1:14" x14ac:dyDescent="0.35">
      <c r="A2905">
        <v>7820614</v>
      </c>
      <c r="B2905" t="s">
        <v>23</v>
      </c>
      <c r="C2905" t="s">
        <v>96</v>
      </c>
      <c r="D2905" t="s">
        <v>414</v>
      </c>
      <c r="E2905" t="s">
        <v>1161</v>
      </c>
      <c r="F2905" s="6">
        <v>4.4910179640718561E-3</v>
      </c>
      <c r="G2905" t="s">
        <v>816</v>
      </c>
      <c r="H2905" t="s">
        <v>182</v>
      </c>
      <c r="I2905">
        <v>81.25</v>
      </c>
      <c r="J2905" s="1">
        <v>-9.7230277955532074E-2</v>
      </c>
      <c r="K2905" s="1">
        <v>0.36152694610778441</v>
      </c>
      <c r="L2905" s="1">
        <v>0.33008982035928142</v>
      </c>
      <c r="M2905" s="1">
        <v>0.36511977418454106</v>
      </c>
      <c r="N2905" s="1">
        <v>-4.3666292494999435E-4</v>
      </c>
    </row>
    <row r="2906" spans="1:14" x14ac:dyDescent="0.35">
      <c r="A2906">
        <v>7820614</v>
      </c>
      <c r="B2906" t="s">
        <v>23</v>
      </c>
      <c r="C2906" t="s">
        <v>96</v>
      </c>
      <c r="D2906" t="s">
        <v>414</v>
      </c>
      <c r="E2906" t="s">
        <v>448</v>
      </c>
      <c r="F2906" s="6">
        <v>1.4970059880239522E-3</v>
      </c>
      <c r="G2906" t="s">
        <v>449</v>
      </c>
      <c r="H2906" t="s">
        <v>450</v>
      </c>
      <c r="I2906">
        <v>77.655000000000001</v>
      </c>
      <c r="J2906" s="1">
        <v>-6.7797146737575531E-2</v>
      </c>
      <c r="K2906" s="1">
        <v>0.1094311377245509</v>
      </c>
      <c r="L2906" s="1">
        <v>0.11751497005988025</v>
      </c>
      <c r="M2906" s="1">
        <v>0.11616766238640883</v>
      </c>
      <c r="N2906" s="1">
        <v>-1.0149273463708913E-4</v>
      </c>
    </row>
    <row r="2907" spans="1:14" x14ac:dyDescent="0.35">
      <c r="A2907">
        <v>7820614</v>
      </c>
      <c r="B2907" t="s">
        <v>23</v>
      </c>
      <c r="C2907" t="s">
        <v>96</v>
      </c>
      <c r="D2907" t="s">
        <v>414</v>
      </c>
      <c r="E2907" t="s">
        <v>1162</v>
      </c>
      <c r="F2907" s="6">
        <v>1.4970059880239522E-3</v>
      </c>
      <c r="G2907" t="s">
        <v>1163</v>
      </c>
      <c r="H2907" t="s">
        <v>241</v>
      </c>
      <c r="I2907">
        <v>81.375</v>
      </c>
      <c r="J2907" s="1">
        <v>-4.7248002141714096E-2</v>
      </c>
      <c r="K2907" s="1">
        <v>0.10523952095808384</v>
      </c>
      <c r="L2907" s="1">
        <v>0.1220059880239521</v>
      </c>
      <c r="M2907" s="1">
        <v>0.12185628970939957</v>
      </c>
      <c r="N2907" s="1">
        <v>-7.0730542128314526E-5</v>
      </c>
    </row>
    <row r="2908" spans="1:14" x14ac:dyDescent="0.35">
      <c r="A2908">
        <v>7820614</v>
      </c>
      <c r="B2908" t="s">
        <v>23</v>
      </c>
      <c r="C2908" t="s">
        <v>96</v>
      </c>
      <c r="D2908" t="s">
        <v>414</v>
      </c>
      <c r="E2908" t="s">
        <v>2703</v>
      </c>
      <c r="F2908" s="6">
        <v>2.9940119760479044E-3</v>
      </c>
      <c r="G2908" t="s">
        <v>661</v>
      </c>
      <c r="H2908" t="s">
        <v>929</v>
      </c>
      <c r="I2908">
        <v>89.739999999999981</v>
      </c>
      <c r="J2908" s="1">
        <v>-0.11179564148187637</v>
      </c>
      <c r="K2908" s="1">
        <v>0.28952095808383238</v>
      </c>
      <c r="L2908" s="1">
        <v>0.24491017964071857</v>
      </c>
      <c r="M2908" s="1">
        <v>0.26856286511449756</v>
      </c>
      <c r="N2908" s="1">
        <v>-3.3471748946669574E-4</v>
      </c>
    </row>
    <row r="2909" spans="1:14" x14ac:dyDescent="0.35">
      <c r="A2909">
        <v>7820614</v>
      </c>
      <c r="B2909" t="s">
        <v>23</v>
      </c>
      <c r="C2909" t="s">
        <v>96</v>
      </c>
      <c r="D2909" t="s">
        <v>414</v>
      </c>
      <c r="E2909" t="s">
        <v>2704</v>
      </c>
      <c r="F2909" s="6">
        <v>2.9940119760479044E-3</v>
      </c>
      <c r="G2909" t="s">
        <v>865</v>
      </c>
      <c r="H2909" t="s">
        <v>1622</v>
      </c>
      <c r="I2909">
        <v>65.554999999999993</v>
      </c>
      <c r="J2909" s="1">
        <v>-0.1229318231344223</v>
      </c>
      <c r="K2909" s="1">
        <v>0.18622754491017965</v>
      </c>
      <c r="L2909" s="1">
        <v>0.21257485029940121</v>
      </c>
      <c r="M2909" s="1">
        <v>0.1964071810602428</v>
      </c>
      <c r="N2909" s="1">
        <v>-3.6805935070186323E-4</v>
      </c>
    </row>
    <row r="2910" spans="1:14" x14ac:dyDescent="0.35">
      <c r="A2910">
        <v>7820614</v>
      </c>
      <c r="B2910" t="s">
        <v>23</v>
      </c>
      <c r="C2910" t="s">
        <v>96</v>
      </c>
      <c r="D2910" t="s">
        <v>414</v>
      </c>
      <c r="E2910" t="s">
        <v>1926</v>
      </c>
      <c r="F2910" s="6">
        <v>1.0479041916167664E-2</v>
      </c>
      <c r="G2910" t="s">
        <v>982</v>
      </c>
      <c r="H2910" t="s">
        <v>365</v>
      </c>
      <c r="I2910">
        <v>89.929999999999993</v>
      </c>
      <c r="J2910" s="1">
        <v>-9.3495035544037819E-3</v>
      </c>
      <c r="K2910" s="1">
        <v>1.0321856287425148</v>
      </c>
      <c r="L2910" s="1">
        <v>0.89595808383233533</v>
      </c>
      <c r="M2910" s="1">
        <v>0.94311377245508976</v>
      </c>
      <c r="N2910" s="1">
        <v>-9.7973839641955795E-5</v>
      </c>
    </row>
    <row r="2911" spans="1:14" x14ac:dyDescent="0.35">
      <c r="A2911">
        <v>7820614</v>
      </c>
      <c r="B2911" t="s">
        <v>23</v>
      </c>
      <c r="C2911" t="s">
        <v>96</v>
      </c>
      <c r="D2911" t="s">
        <v>414</v>
      </c>
      <c r="E2911" t="s">
        <v>2916</v>
      </c>
      <c r="F2911" s="6">
        <v>5.9880239520958087E-3</v>
      </c>
      <c r="G2911" t="s">
        <v>206</v>
      </c>
      <c r="H2911" t="s">
        <v>147</v>
      </c>
      <c r="I2911">
        <v>95.884999999999991</v>
      </c>
      <c r="J2911" s="1">
        <v>9.6862740814685822E-2</v>
      </c>
      <c r="K2911" s="1">
        <v>0.5988023952095809</v>
      </c>
      <c r="L2911" s="1">
        <v>0.58742514970059878</v>
      </c>
      <c r="M2911" s="1">
        <v>0.57425150614298748</v>
      </c>
      <c r="N2911" s="1">
        <v>5.8001641206398703E-4</v>
      </c>
    </row>
    <row r="2912" spans="1:14" x14ac:dyDescent="0.35">
      <c r="A2912">
        <v>7820614</v>
      </c>
      <c r="B2912" t="s">
        <v>23</v>
      </c>
      <c r="C2912" t="s">
        <v>96</v>
      </c>
      <c r="D2912" t="s">
        <v>414</v>
      </c>
      <c r="E2912" t="s">
        <v>2080</v>
      </c>
      <c r="F2912" s="6">
        <v>4.4910179640718561E-3</v>
      </c>
      <c r="G2912" t="s">
        <v>206</v>
      </c>
      <c r="H2912" t="s">
        <v>378</v>
      </c>
      <c r="I2912">
        <v>94.954999999999998</v>
      </c>
      <c r="J2912" s="1">
        <v>-5.1442299038171768E-2</v>
      </c>
      <c r="K2912" s="1">
        <v>0.44910179640718562</v>
      </c>
      <c r="L2912" s="1">
        <v>0.40374251497005992</v>
      </c>
      <c r="M2912" s="1">
        <v>0.42664670658682635</v>
      </c>
      <c r="N2912" s="1">
        <v>-2.3102828909358578E-4</v>
      </c>
    </row>
    <row r="2913" spans="1:14" x14ac:dyDescent="0.35">
      <c r="A2913">
        <v>7820614</v>
      </c>
      <c r="B2913" t="s">
        <v>23</v>
      </c>
      <c r="C2913" t="s">
        <v>96</v>
      </c>
      <c r="D2913" t="s">
        <v>414</v>
      </c>
      <c r="E2913" t="s">
        <v>1927</v>
      </c>
      <c r="F2913" s="6">
        <v>2.9940119760479044E-3</v>
      </c>
      <c r="G2913" t="s">
        <v>206</v>
      </c>
      <c r="H2913" t="s">
        <v>464</v>
      </c>
      <c r="I2913">
        <v>94.195000000000007</v>
      </c>
      <c r="J2913" s="1">
        <v>1.3385809725150466E-3</v>
      </c>
      <c r="K2913" s="1">
        <v>0.29940119760479045</v>
      </c>
      <c r="L2913" s="1">
        <v>0.27455089820359285</v>
      </c>
      <c r="M2913" s="1">
        <v>0.28203591900671315</v>
      </c>
      <c r="N2913" s="1">
        <v>4.0077274626198999E-6</v>
      </c>
    </row>
    <row r="2914" spans="1:14" x14ac:dyDescent="0.35">
      <c r="A2914">
        <v>7820614</v>
      </c>
      <c r="B2914" t="s">
        <v>23</v>
      </c>
      <c r="C2914" t="s">
        <v>96</v>
      </c>
      <c r="D2914" t="s">
        <v>1570</v>
      </c>
      <c r="E2914" t="s">
        <v>2917</v>
      </c>
      <c r="F2914" s="6">
        <v>1.4970059880239522E-3</v>
      </c>
      <c r="G2914" t="s">
        <v>2156</v>
      </c>
      <c r="H2914" t="s">
        <v>1534</v>
      </c>
      <c r="I2914">
        <v>81.885000000000005</v>
      </c>
      <c r="J2914" s="1">
        <v>-4.1936017572879791E-2</v>
      </c>
      <c r="K2914" s="1">
        <v>0.10224550898203592</v>
      </c>
      <c r="L2914" s="1">
        <v>0.12889221556886227</v>
      </c>
      <c r="M2914" s="1">
        <v>0.12260479270341154</v>
      </c>
      <c r="N2914" s="1">
        <v>-6.277846942047874E-5</v>
      </c>
    </row>
    <row r="2915" spans="1:14" x14ac:dyDescent="0.35">
      <c r="A2915">
        <v>7820614</v>
      </c>
      <c r="B2915" t="s">
        <v>23</v>
      </c>
      <c r="C2915" t="s">
        <v>96</v>
      </c>
      <c r="D2915" t="s">
        <v>472</v>
      </c>
      <c r="E2915" t="s">
        <v>2909</v>
      </c>
      <c r="F2915" s="6">
        <v>5.9880239520958087E-3</v>
      </c>
      <c r="G2915" t="s">
        <v>206</v>
      </c>
      <c r="H2915" t="s">
        <v>505</v>
      </c>
      <c r="I2915">
        <v>94.10499999999999</v>
      </c>
      <c r="J2915" s="1">
        <v>-0.10360701382160187</v>
      </c>
      <c r="K2915" s="1">
        <v>0.5988023952095809</v>
      </c>
      <c r="L2915" s="1">
        <v>0.52754491017964067</v>
      </c>
      <c r="M2915" s="1">
        <v>0.5634730447552162</v>
      </c>
      <c r="N2915" s="1">
        <v>-6.2040128036887354E-4</v>
      </c>
    </row>
    <row r="2916" spans="1:14" x14ac:dyDescent="0.35">
      <c r="A2916">
        <v>7820614</v>
      </c>
      <c r="B2916" t="s">
        <v>23</v>
      </c>
      <c r="C2916" t="s">
        <v>96</v>
      </c>
      <c r="D2916" t="s">
        <v>472</v>
      </c>
      <c r="E2916" t="s">
        <v>1317</v>
      </c>
      <c r="F2916" s="6">
        <v>1.4970059880239522E-3</v>
      </c>
      <c r="G2916" t="s">
        <v>1318</v>
      </c>
      <c r="H2916" t="s">
        <v>600</v>
      </c>
      <c r="I2916">
        <v>79.35499999999999</v>
      </c>
      <c r="J2916" s="1">
        <v>7.8235529363155365E-2</v>
      </c>
      <c r="K2916" s="1">
        <v>7.6946107784431145E-2</v>
      </c>
      <c r="L2916" s="1">
        <v>0.1438622754491018</v>
      </c>
      <c r="M2916" s="1">
        <v>0.11871257941879913</v>
      </c>
      <c r="N2916" s="1">
        <v>1.1711905593286732E-4</v>
      </c>
    </row>
    <row r="2917" spans="1:14" x14ac:dyDescent="0.35">
      <c r="A2917">
        <v>7820614</v>
      </c>
      <c r="B2917" t="s">
        <v>23</v>
      </c>
      <c r="C2917" t="s">
        <v>96</v>
      </c>
      <c r="D2917" t="s">
        <v>472</v>
      </c>
      <c r="E2917" t="s">
        <v>480</v>
      </c>
      <c r="F2917" s="6">
        <v>1.4970059880239522E-3</v>
      </c>
      <c r="G2917" t="s">
        <v>709</v>
      </c>
      <c r="H2917" t="s">
        <v>447</v>
      </c>
      <c r="I2917">
        <v>60.314999999999998</v>
      </c>
      <c r="J2917" s="1">
        <v>6.1469264328479767E-3</v>
      </c>
      <c r="K2917" s="1">
        <v>6.0778443113772458E-2</v>
      </c>
      <c r="L2917" s="1">
        <v>0.11916167664670659</v>
      </c>
      <c r="M2917" s="1">
        <v>9.0419163960896567E-2</v>
      </c>
      <c r="N2917" s="1">
        <v>9.2019856779161328E-6</v>
      </c>
    </row>
    <row r="2918" spans="1:14" x14ac:dyDescent="0.35">
      <c r="A2918">
        <v>7820614</v>
      </c>
      <c r="B2918" t="s">
        <v>23</v>
      </c>
      <c r="C2918" t="s">
        <v>96</v>
      </c>
      <c r="D2918" t="s">
        <v>472</v>
      </c>
      <c r="E2918" t="s">
        <v>923</v>
      </c>
      <c r="F2918" s="6">
        <v>4.4910179640718561E-3</v>
      </c>
      <c r="G2918" t="s">
        <v>656</v>
      </c>
      <c r="H2918" t="s">
        <v>924</v>
      </c>
      <c r="I2918">
        <v>94.484999999999999</v>
      </c>
      <c r="J2918" s="1">
        <v>0.15743543207645416</v>
      </c>
      <c r="K2918" s="1">
        <v>0.40419161676646703</v>
      </c>
      <c r="L2918" s="1">
        <v>0.44146706586826345</v>
      </c>
      <c r="M2918" s="1">
        <v>0.42440119760479039</v>
      </c>
      <c r="N2918" s="1">
        <v>7.0704535363677015E-4</v>
      </c>
    </row>
    <row r="2919" spans="1:14" x14ac:dyDescent="0.35">
      <c r="A2919">
        <v>7820614</v>
      </c>
      <c r="B2919" t="s">
        <v>23</v>
      </c>
      <c r="C2919" t="s">
        <v>96</v>
      </c>
      <c r="D2919" t="s">
        <v>472</v>
      </c>
      <c r="E2919" t="s">
        <v>925</v>
      </c>
      <c r="F2919" s="6">
        <v>1.4970059880239522E-3</v>
      </c>
      <c r="G2919" t="s">
        <v>926</v>
      </c>
      <c r="H2919" t="s">
        <v>502</v>
      </c>
      <c r="I2919">
        <v>62.11</v>
      </c>
      <c r="J2919" s="1">
        <v>-5.7911250740289688E-2</v>
      </c>
      <c r="K2919" s="1">
        <v>5.4790419161676651E-2</v>
      </c>
      <c r="L2919" s="1">
        <v>0.11706586826347307</v>
      </c>
      <c r="M2919" s="1">
        <v>9.2964069572037566E-2</v>
      </c>
      <c r="N2919" s="1">
        <v>-8.6693489132170197E-5</v>
      </c>
    </row>
    <row r="2920" spans="1:14" x14ac:dyDescent="0.35">
      <c r="A2920">
        <v>7820614</v>
      </c>
      <c r="B2920" t="s">
        <v>23</v>
      </c>
      <c r="C2920" t="s">
        <v>96</v>
      </c>
      <c r="D2920" t="s">
        <v>472</v>
      </c>
      <c r="E2920" t="s">
        <v>1320</v>
      </c>
      <c r="F2920" s="6">
        <v>4.4910179640718561E-3</v>
      </c>
      <c r="G2920" t="s">
        <v>206</v>
      </c>
      <c r="H2920" t="s">
        <v>429</v>
      </c>
      <c r="I2920">
        <v>98.534999999999997</v>
      </c>
      <c r="J2920" s="1">
        <v>7.2158657014369965E-2</v>
      </c>
      <c r="K2920" s="1">
        <v>0.44910179640718562</v>
      </c>
      <c r="L2920" s="1">
        <v>0.44595808383233532</v>
      </c>
      <c r="M2920" s="1">
        <v>0.44281436440473543</v>
      </c>
      <c r="N2920" s="1">
        <v>3.2406582491483518E-4</v>
      </c>
    </row>
    <row r="2921" spans="1:14" x14ac:dyDescent="0.35">
      <c r="A2921">
        <v>7820614</v>
      </c>
      <c r="B2921" t="s">
        <v>23</v>
      </c>
      <c r="C2921" t="s">
        <v>96</v>
      </c>
      <c r="D2921" t="s">
        <v>472</v>
      </c>
      <c r="E2921" t="s">
        <v>473</v>
      </c>
      <c r="F2921" s="6">
        <v>1.4970059880239522E-3</v>
      </c>
      <c r="G2921" t="s">
        <v>474</v>
      </c>
      <c r="H2921" t="s">
        <v>475</v>
      </c>
      <c r="I2921">
        <v>55.35</v>
      </c>
      <c r="J2921" s="1">
        <v>-9.0270496904850006E-2</v>
      </c>
      <c r="K2921" s="1">
        <v>5.2694610778443118E-2</v>
      </c>
      <c r="L2921" s="1">
        <v>0.10179640718562875</v>
      </c>
      <c r="M2921" s="1">
        <v>8.2934134020776817E-2</v>
      </c>
      <c r="N2921" s="1">
        <v>-1.3513547440845811E-4</v>
      </c>
    </row>
    <row r="2922" spans="1:14" x14ac:dyDescent="0.35">
      <c r="A2922">
        <v>7820614</v>
      </c>
      <c r="B2922" t="s">
        <v>23</v>
      </c>
      <c r="C2922" t="s">
        <v>96</v>
      </c>
      <c r="D2922" t="s">
        <v>472</v>
      </c>
      <c r="E2922" t="s">
        <v>943</v>
      </c>
      <c r="F2922" s="6">
        <v>4.4910179640718561E-3</v>
      </c>
      <c r="G2922" t="s">
        <v>944</v>
      </c>
      <c r="H2922" t="s">
        <v>241</v>
      </c>
      <c r="I2922">
        <v>76.305000000000007</v>
      </c>
      <c r="J2922" s="1">
        <v>-6.8684861063957214E-2</v>
      </c>
      <c r="K2922" s="1">
        <v>0.27215568862275447</v>
      </c>
      <c r="L2922" s="1">
        <v>0.36601796407185627</v>
      </c>
      <c r="M2922" s="1">
        <v>0.34266468436418179</v>
      </c>
      <c r="N2922" s="1">
        <v>-3.0846494489801144E-4</v>
      </c>
    </row>
    <row r="2923" spans="1:14" x14ac:dyDescent="0.35">
      <c r="A2923">
        <v>7820614</v>
      </c>
      <c r="B2923" t="s">
        <v>23</v>
      </c>
      <c r="C2923" t="s">
        <v>96</v>
      </c>
      <c r="D2923" t="s">
        <v>472</v>
      </c>
      <c r="E2923" t="s">
        <v>947</v>
      </c>
      <c r="F2923" s="6">
        <v>1.4970059880239522E-3</v>
      </c>
      <c r="G2923" t="s">
        <v>587</v>
      </c>
      <c r="H2923" t="s">
        <v>600</v>
      </c>
      <c r="I2923">
        <v>77.284999999999997</v>
      </c>
      <c r="J2923" s="1">
        <v>8.7729461491107941E-2</v>
      </c>
      <c r="K2923" s="1">
        <v>0.10059880239520959</v>
      </c>
      <c r="L2923" s="1">
        <v>0.1438622754491018</v>
      </c>
      <c r="M2923" s="1">
        <v>0.11571856744275122</v>
      </c>
      <c r="N2923" s="1">
        <v>1.3133152917830531E-4</v>
      </c>
    </row>
    <row r="2924" spans="1:14" x14ac:dyDescent="0.35">
      <c r="A2924">
        <v>7820614</v>
      </c>
      <c r="B2924" t="s">
        <v>23</v>
      </c>
      <c r="C2924" t="s">
        <v>96</v>
      </c>
      <c r="D2924" t="s">
        <v>472</v>
      </c>
      <c r="E2924" t="s">
        <v>950</v>
      </c>
      <c r="F2924" s="6">
        <v>4.4910179640718561E-3</v>
      </c>
      <c r="G2924" t="s">
        <v>206</v>
      </c>
      <c r="H2924" t="s">
        <v>206</v>
      </c>
      <c r="I2924">
        <v>98.84</v>
      </c>
      <c r="J2924" s="1">
        <v>0.14923690259456635</v>
      </c>
      <c r="K2924" s="1">
        <v>0.44910179640718562</v>
      </c>
      <c r="L2924" s="1">
        <v>0.44910179640718562</v>
      </c>
      <c r="M2924" s="1">
        <v>0.44371258855579854</v>
      </c>
      <c r="N2924" s="1">
        <v>6.702256104546393E-4</v>
      </c>
    </row>
    <row r="2925" spans="1:14" x14ac:dyDescent="0.35">
      <c r="A2925">
        <v>7820614</v>
      </c>
      <c r="B2925" t="s">
        <v>23</v>
      </c>
      <c r="C2925" t="s">
        <v>96</v>
      </c>
      <c r="D2925" t="s">
        <v>472</v>
      </c>
      <c r="E2925" t="s">
        <v>951</v>
      </c>
      <c r="F2925" s="6">
        <v>1.4970059880239522E-3</v>
      </c>
      <c r="G2925" t="s">
        <v>952</v>
      </c>
      <c r="H2925" t="s">
        <v>436</v>
      </c>
      <c r="I2925">
        <v>64.45</v>
      </c>
      <c r="J2925" s="1">
        <v>5.4461367428302765E-2</v>
      </c>
      <c r="K2925" s="1">
        <v>5.5688622754491025E-2</v>
      </c>
      <c r="L2925" s="1">
        <v>0.12335329341317366</v>
      </c>
      <c r="M2925" s="1">
        <v>9.6407187912992381E-2</v>
      </c>
      <c r="N2925" s="1">
        <v>8.1528993156141863E-5</v>
      </c>
    </row>
    <row r="2926" spans="1:14" x14ac:dyDescent="0.35">
      <c r="A2926">
        <v>7820614</v>
      </c>
      <c r="B2926" t="s">
        <v>23</v>
      </c>
      <c r="C2926" t="s">
        <v>96</v>
      </c>
      <c r="D2926" t="s">
        <v>472</v>
      </c>
      <c r="E2926" t="s">
        <v>953</v>
      </c>
      <c r="F2926" s="6">
        <v>5.9880239520958087E-3</v>
      </c>
      <c r="G2926" t="s">
        <v>285</v>
      </c>
      <c r="H2926" t="s">
        <v>264</v>
      </c>
      <c r="I2926">
        <v>62.76</v>
      </c>
      <c r="J2926" s="1">
        <v>2.7550666127353907E-3</v>
      </c>
      <c r="K2926" s="1">
        <v>0.24910179640718566</v>
      </c>
      <c r="L2926" s="1">
        <v>0.51017964071856292</v>
      </c>
      <c r="M2926" s="1">
        <v>0.37604789962311708</v>
      </c>
      <c r="N2926" s="1">
        <v>1.6497404866678989E-5</v>
      </c>
    </row>
    <row r="2927" spans="1:14" x14ac:dyDescent="0.35">
      <c r="A2927">
        <v>7820614</v>
      </c>
      <c r="B2927" t="s">
        <v>23</v>
      </c>
      <c r="C2927" t="s">
        <v>96</v>
      </c>
      <c r="D2927" t="s">
        <v>472</v>
      </c>
      <c r="E2927" t="s">
        <v>778</v>
      </c>
      <c r="F2927" s="6">
        <v>4.4910179640718561E-3</v>
      </c>
      <c r="G2927" t="s">
        <v>779</v>
      </c>
      <c r="H2927" t="s">
        <v>730</v>
      </c>
      <c r="I2927">
        <v>67.13</v>
      </c>
      <c r="J2927" s="1">
        <v>-3.5746410489082336E-2</v>
      </c>
      <c r="K2927" s="1">
        <v>0.18862275449101795</v>
      </c>
      <c r="L2927" s="1">
        <v>0.36107784431137724</v>
      </c>
      <c r="M2927" s="1">
        <v>0.30134729853647196</v>
      </c>
      <c r="N2927" s="1">
        <v>-1.6053777165755538E-4</v>
      </c>
    </row>
    <row r="2928" spans="1:14" x14ac:dyDescent="0.35">
      <c r="A2928">
        <v>7820614</v>
      </c>
      <c r="B2928" t="s">
        <v>23</v>
      </c>
      <c r="C2928" t="s">
        <v>96</v>
      </c>
      <c r="D2928" t="s">
        <v>472</v>
      </c>
      <c r="E2928" t="s">
        <v>1043</v>
      </c>
      <c r="F2928" s="6">
        <v>1.4970059880239522E-3</v>
      </c>
      <c r="G2928" t="s">
        <v>648</v>
      </c>
      <c r="H2928" t="s">
        <v>628</v>
      </c>
      <c r="I2928">
        <v>66.34</v>
      </c>
      <c r="J2928" s="1">
        <v>3.1074514612555504E-2</v>
      </c>
      <c r="K2928" s="1">
        <v>7.1407185628742528E-2</v>
      </c>
      <c r="L2928" s="1">
        <v>0.1254491017964072</v>
      </c>
      <c r="M2928" s="1">
        <v>9.9251501574487755E-2</v>
      </c>
      <c r="N2928" s="1">
        <v>4.651873444993339E-5</v>
      </c>
    </row>
    <row r="2929" spans="1:14" x14ac:dyDescent="0.35">
      <c r="A2929">
        <v>7820614</v>
      </c>
      <c r="B2929" t="s">
        <v>23</v>
      </c>
      <c r="C2929" t="s">
        <v>96</v>
      </c>
      <c r="D2929" t="s">
        <v>472</v>
      </c>
      <c r="E2929" t="s">
        <v>2726</v>
      </c>
      <c r="F2929" s="6">
        <v>2.9940119760479044E-3</v>
      </c>
      <c r="G2929" t="s">
        <v>206</v>
      </c>
      <c r="H2929" t="s">
        <v>2007</v>
      </c>
      <c r="I2929">
        <v>97.679999999999993</v>
      </c>
      <c r="J2929" s="1">
        <v>3.8738444447517395E-2</v>
      </c>
      <c r="K2929" s="1">
        <v>0.29940119760479045</v>
      </c>
      <c r="L2929" s="1">
        <v>0.28622754491017965</v>
      </c>
      <c r="M2929" s="1">
        <v>0.29251496092288082</v>
      </c>
      <c r="N2929" s="1">
        <v>1.1598336660933353E-4</v>
      </c>
    </row>
    <row r="2930" spans="1:14" x14ac:dyDescent="0.35">
      <c r="A2930">
        <v>7820614</v>
      </c>
      <c r="B2930" t="s">
        <v>23</v>
      </c>
      <c r="C2930" t="s">
        <v>96</v>
      </c>
      <c r="D2930" t="s">
        <v>472</v>
      </c>
      <c r="E2930" t="s">
        <v>963</v>
      </c>
      <c r="F2930" s="6">
        <v>2.9940119760479044E-3</v>
      </c>
      <c r="G2930" t="s">
        <v>800</v>
      </c>
      <c r="H2930" t="s">
        <v>239</v>
      </c>
      <c r="I2930">
        <v>71.72</v>
      </c>
      <c r="J2930" s="1">
        <v>-3.7548504769802094E-2</v>
      </c>
      <c r="K2930" s="1">
        <v>0.14461077844311376</v>
      </c>
      <c r="L2930" s="1">
        <v>0.26347305389221559</v>
      </c>
      <c r="M2930" s="1">
        <v>0.21467064954563531</v>
      </c>
      <c r="N2930" s="1">
        <v>-1.1242067296347933E-4</v>
      </c>
    </row>
    <row r="2931" spans="1:14" x14ac:dyDescent="0.35">
      <c r="A2931">
        <v>7820614</v>
      </c>
      <c r="B2931" t="s">
        <v>23</v>
      </c>
      <c r="C2931" t="s">
        <v>96</v>
      </c>
      <c r="D2931" t="s">
        <v>476</v>
      </c>
      <c r="E2931" t="s">
        <v>483</v>
      </c>
      <c r="F2931" s="6">
        <v>1.4970059880239522E-3</v>
      </c>
      <c r="G2931" t="s">
        <v>288</v>
      </c>
      <c r="H2931" t="s">
        <v>484</v>
      </c>
      <c r="I2931">
        <v>67.260000000000005</v>
      </c>
      <c r="J2931" s="1">
        <v>-7.0545226335525513E-2</v>
      </c>
      <c r="K2931" s="1">
        <v>6.9161676646706596E-2</v>
      </c>
      <c r="L2931" s="1">
        <v>0.11437125748502995</v>
      </c>
      <c r="M2931" s="1">
        <v>0.1007485075625117</v>
      </c>
      <c r="N2931" s="1">
        <v>-1.0560662625078671E-4</v>
      </c>
    </row>
    <row r="2932" spans="1:14" x14ac:dyDescent="0.35">
      <c r="A2932">
        <v>7820614</v>
      </c>
      <c r="B2932" t="s">
        <v>23</v>
      </c>
      <c r="C2932" t="s">
        <v>96</v>
      </c>
      <c r="D2932" t="s">
        <v>1164</v>
      </c>
      <c r="E2932" t="s">
        <v>1986</v>
      </c>
      <c r="F2932" s="6">
        <v>1.0479041916167664E-2</v>
      </c>
      <c r="G2932" t="s">
        <v>206</v>
      </c>
      <c r="H2932" t="s">
        <v>313</v>
      </c>
      <c r="I2932">
        <v>96.515000000000001</v>
      </c>
      <c r="J2932" s="1">
        <v>2.8367295861244202E-2</v>
      </c>
      <c r="K2932" s="1">
        <v>1.0479041916167664</v>
      </c>
      <c r="L2932" s="1">
        <v>1.022754491017964</v>
      </c>
      <c r="M2932" s="1">
        <v>1.0112275449101795</v>
      </c>
      <c r="N2932" s="1">
        <v>2.9726208237830748E-4</v>
      </c>
    </row>
    <row r="2933" spans="1:14" x14ac:dyDescent="0.35">
      <c r="A2933">
        <v>7820614</v>
      </c>
      <c r="B2933" t="s">
        <v>23</v>
      </c>
      <c r="C2933" t="s">
        <v>96</v>
      </c>
      <c r="D2933" t="s">
        <v>1164</v>
      </c>
      <c r="E2933" t="s">
        <v>2745</v>
      </c>
      <c r="F2933" s="6">
        <v>3.4431137724550899E-2</v>
      </c>
      <c r="G2933" t="s">
        <v>959</v>
      </c>
      <c r="H2933" t="s">
        <v>1429</v>
      </c>
      <c r="I2933">
        <v>84.495000000000005</v>
      </c>
      <c r="J2933" s="1">
        <v>-2.9589841142296791E-2</v>
      </c>
      <c r="K2933" s="1">
        <v>2.9748502994011981</v>
      </c>
      <c r="L2933" s="1">
        <v>3.0884730538922156</v>
      </c>
      <c r="M2933" s="1">
        <v>2.9059880764898427</v>
      </c>
      <c r="N2933" s="1">
        <v>-1.0188118956180033E-3</v>
      </c>
    </row>
    <row r="2934" spans="1:14" x14ac:dyDescent="0.35">
      <c r="A2934">
        <v>7820614</v>
      </c>
      <c r="B2934" t="s">
        <v>23</v>
      </c>
      <c r="C2934" t="s">
        <v>96</v>
      </c>
      <c r="D2934" t="s">
        <v>1164</v>
      </c>
      <c r="E2934" t="s">
        <v>1987</v>
      </c>
      <c r="F2934" s="6">
        <v>1.3473053892215569E-2</v>
      </c>
      <c r="G2934" t="s">
        <v>362</v>
      </c>
      <c r="H2934" t="s">
        <v>1429</v>
      </c>
      <c r="I2934">
        <v>86.685000000000002</v>
      </c>
      <c r="J2934" s="1">
        <v>-5.0779040902853012E-2</v>
      </c>
      <c r="K2934" s="1">
        <v>1.313622754491018</v>
      </c>
      <c r="L2934" s="1">
        <v>1.2085329341317366</v>
      </c>
      <c r="M2934" s="1">
        <v>1.1681137313385923</v>
      </c>
      <c r="N2934" s="1">
        <v>-6.8414875467915737E-4</v>
      </c>
    </row>
    <row r="2935" spans="1:14" x14ac:dyDescent="0.35">
      <c r="A2935">
        <v>7820614</v>
      </c>
      <c r="B2935" t="s">
        <v>23</v>
      </c>
      <c r="C2935" t="s">
        <v>96</v>
      </c>
      <c r="D2935" t="s">
        <v>1164</v>
      </c>
      <c r="E2935" t="s">
        <v>999</v>
      </c>
      <c r="F2935" s="6">
        <v>4.4910179640718561E-3</v>
      </c>
      <c r="G2935" t="s">
        <v>622</v>
      </c>
      <c r="H2935" t="s">
        <v>233</v>
      </c>
      <c r="I2935">
        <v>79.665000000000006</v>
      </c>
      <c r="J2935" s="1">
        <v>-8.5574537515640259E-2</v>
      </c>
      <c r="K2935" s="1">
        <v>0.33862275449101797</v>
      </c>
      <c r="L2935" s="1">
        <v>0.36691616766467067</v>
      </c>
      <c r="M2935" s="1">
        <v>0.35793411803102776</v>
      </c>
      <c r="N2935" s="1">
        <v>-3.8431678524988139E-4</v>
      </c>
    </row>
    <row r="2936" spans="1:14" x14ac:dyDescent="0.35">
      <c r="A2936">
        <v>7820614</v>
      </c>
      <c r="B2936" t="s">
        <v>23</v>
      </c>
      <c r="C2936" t="s">
        <v>96</v>
      </c>
      <c r="D2936" t="s">
        <v>1164</v>
      </c>
      <c r="E2936" t="s">
        <v>2918</v>
      </c>
      <c r="F2936" s="6">
        <v>1.4970059880239522E-3</v>
      </c>
      <c r="G2936" t="s">
        <v>1211</v>
      </c>
      <c r="H2936" t="s">
        <v>631</v>
      </c>
      <c r="I2936">
        <v>81.715000000000003</v>
      </c>
      <c r="J2936" s="1">
        <v>8.426988497376442E-3</v>
      </c>
      <c r="K2936" s="1">
        <v>0.1095808383233533</v>
      </c>
      <c r="L2936" s="1">
        <v>0.12949101796407186</v>
      </c>
      <c r="M2936" s="1">
        <v>0.12245509438885901</v>
      </c>
      <c r="N2936" s="1">
        <v>1.2615252241581501E-5</v>
      </c>
    </row>
    <row r="2937" spans="1:14" x14ac:dyDescent="0.35">
      <c r="A2937">
        <v>7820614</v>
      </c>
      <c r="B2937" t="s">
        <v>23</v>
      </c>
      <c r="C2937" t="s">
        <v>96</v>
      </c>
      <c r="D2937" t="s">
        <v>1164</v>
      </c>
      <c r="E2937" t="s">
        <v>2746</v>
      </c>
      <c r="F2937" s="6">
        <v>1.4970059880239522E-3</v>
      </c>
      <c r="G2937" t="s">
        <v>1103</v>
      </c>
      <c r="H2937" t="s">
        <v>552</v>
      </c>
      <c r="I2937">
        <v>83.765000000000001</v>
      </c>
      <c r="J2937" s="1">
        <v>9.9490592256188393E-3</v>
      </c>
      <c r="K2937" s="1">
        <v>9.880239520958084E-2</v>
      </c>
      <c r="L2937" s="1">
        <v>0.13817365269461079</v>
      </c>
      <c r="M2937" s="1">
        <v>0.12544910636490691</v>
      </c>
      <c r="N2937" s="1">
        <v>1.4893801235956348E-5</v>
      </c>
    </row>
    <row r="2938" spans="1:14" x14ac:dyDescent="0.35">
      <c r="A2938">
        <v>7820614</v>
      </c>
      <c r="B2938" t="s">
        <v>23</v>
      </c>
      <c r="C2938" t="s">
        <v>96</v>
      </c>
      <c r="D2938" t="s">
        <v>1164</v>
      </c>
      <c r="E2938" t="s">
        <v>1989</v>
      </c>
      <c r="F2938" s="6">
        <v>1.4970059880239522E-3</v>
      </c>
      <c r="G2938" t="s">
        <v>206</v>
      </c>
      <c r="H2938" t="s">
        <v>421</v>
      </c>
      <c r="I2938">
        <v>95.375</v>
      </c>
      <c r="J2938" s="1">
        <v>-7.6561376452445984E-2</v>
      </c>
      <c r="K2938" s="1">
        <v>0.14970059880239522</v>
      </c>
      <c r="L2938" s="1">
        <v>0.1407185628742515</v>
      </c>
      <c r="M2938" s="1">
        <v>0.1428143735417349</v>
      </c>
      <c r="N2938" s="1">
        <v>-1.1461283900066765E-4</v>
      </c>
    </row>
    <row r="2939" spans="1:14" x14ac:dyDescent="0.35">
      <c r="A2939">
        <v>7820614</v>
      </c>
      <c r="B2939" t="s">
        <v>23</v>
      </c>
      <c r="C2939" t="s">
        <v>96</v>
      </c>
      <c r="D2939" t="s">
        <v>1164</v>
      </c>
      <c r="E2939" t="s">
        <v>2919</v>
      </c>
      <c r="F2939" s="6">
        <v>8.9820359281437123E-3</v>
      </c>
      <c r="G2939" t="s">
        <v>1434</v>
      </c>
      <c r="H2939" t="s">
        <v>1265</v>
      </c>
      <c r="I2939">
        <v>96.025000000000006</v>
      </c>
      <c r="J2939" s="1">
        <v>0.15339845418930054</v>
      </c>
      <c r="K2939" s="1">
        <v>0.84970059880239512</v>
      </c>
      <c r="L2939" s="1">
        <v>0.89011976047904184</v>
      </c>
      <c r="M2939" s="1">
        <v>0.86317363898911159</v>
      </c>
      <c r="N2939" s="1">
        <v>1.3778304268500048E-3</v>
      </c>
    </row>
    <row r="2940" spans="1:14" x14ac:dyDescent="0.35">
      <c r="A2940">
        <v>7820614</v>
      </c>
      <c r="B2940" t="s">
        <v>23</v>
      </c>
      <c r="C2940" t="s">
        <v>96</v>
      </c>
      <c r="D2940" t="s">
        <v>1164</v>
      </c>
      <c r="E2940" t="s">
        <v>1990</v>
      </c>
      <c r="F2940" s="6">
        <v>4.4910179640718561E-3</v>
      </c>
      <c r="G2940" t="s">
        <v>572</v>
      </c>
      <c r="H2940" t="s">
        <v>513</v>
      </c>
      <c r="I2940">
        <v>87.564999999999998</v>
      </c>
      <c r="J2940" s="1">
        <v>-0.16475760936737061</v>
      </c>
      <c r="K2940" s="1">
        <v>0.44820359281437122</v>
      </c>
      <c r="L2940" s="1">
        <v>0.39341317365269457</v>
      </c>
      <c r="M2940" s="1">
        <v>0.39341316679994504</v>
      </c>
      <c r="N2940" s="1">
        <v>-7.3992938338639496E-4</v>
      </c>
    </row>
    <row r="2941" spans="1:14" x14ac:dyDescent="0.35">
      <c r="A2941">
        <v>7820614</v>
      </c>
      <c r="B2941" t="s">
        <v>23</v>
      </c>
      <c r="C2941" t="s">
        <v>96</v>
      </c>
      <c r="D2941" t="s">
        <v>1164</v>
      </c>
      <c r="E2941" t="s">
        <v>2920</v>
      </c>
      <c r="F2941" s="6">
        <v>1.4970059880239522E-3</v>
      </c>
      <c r="G2941" t="s">
        <v>1794</v>
      </c>
      <c r="H2941" t="s">
        <v>791</v>
      </c>
      <c r="I2941">
        <v>82.134999999999991</v>
      </c>
      <c r="J2941" s="1">
        <v>-8.6102232336997986E-2</v>
      </c>
      <c r="K2941" s="1">
        <v>0.13532934131736529</v>
      </c>
      <c r="L2941" s="1">
        <v>0.13098802395209583</v>
      </c>
      <c r="M2941" s="1">
        <v>0.12290418933251661</v>
      </c>
      <c r="N2941" s="1">
        <v>-1.2889555739071555E-4</v>
      </c>
    </row>
    <row r="2942" spans="1:14" x14ac:dyDescent="0.35">
      <c r="A2942">
        <v>7820614</v>
      </c>
      <c r="B2942" t="s">
        <v>23</v>
      </c>
      <c r="C2942" t="s">
        <v>96</v>
      </c>
      <c r="D2942" t="s">
        <v>1164</v>
      </c>
      <c r="E2942" t="s">
        <v>1991</v>
      </c>
      <c r="F2942" s="6">
        <v>2.9940119760479044E-3</v>
      </c>
      <c r="G2942" t="s">
        <v>735</v>
      </c>
      <c r="H2942" t="s">
        <v>538</v>
      </c>
      <c r="I2942">
        <v>88.775000000000006</v>
      </c>
      <c r="J2942" s="1">
        <v>-0.13513404130935669</v>
      </c>
      <c r="K2942" s="1">
        <v>0.26437125748502993</v>
      </c>
      <c r="L2942" s="1">
        <v>0.25</v>
      </c>
      <c r="M2942" s="1">
        <v>0.26586827261005336</v>
      </c>
      <c r="N2942" s="1">
        <v>-4.0459293805196619E-4</v>
      </c>
    </row>
    <row r="2943" spans="1:14" x14ac:dyDescent="0.35">
      <c r="A2943">
        <v>7820614</v>
      </c>
      <c r="B2943" t="s">
        <v>23</v>
      </c>
      <c r="C2943" t="s">
        <v>96</v>
      </c>
      <c r="D2943" t="s">
        <v>1164</v>
      </c>
      <c r="E2943" t="s">
        <v>2748</v>
      </c>
      <c r="F2943" s="6">
        <v>1.1976047904191617E-2</v>
      </c>
      <c r="G2943" t="s">
        <v>1060</v>
      </c>
      <c r="H2943" t="s">
        <v>1401</v>
      </c>
      <c r="I2943">
        <v>92.954999999999984</v>
      </c>
      <c r="J2943" s="1">
        <v>7.8193500638008118E-2</v>
      </c>
      <c r="K2943" s="1">
        <v>1.1389221556886227</v>
      </c>
      <c r="L2943" s="1">
        <v>1.1461077844311378</v>
      </c>
      <c r="M2943" s="1">
        <v>1.1137724550898205</v>
      </c>
      <c r="N2943" s="1">
        <v>9.3644910943722307E-4</v>
      </c>
    </row>
    <row r="2944" spans="1:14" x14ac:dyDescent="0.35">
      <c r="A2944">
        <v>7820614</v>
      </c>
      <c r="B2944" t="s">
        <v>23</v>
      </c>
      <c r="C2944" t="s">
        <v>96</v>
      </c>
      <c r="D2944" t="s">
        <v>1164</v>
      </c>
      <c r="E2944" t="s">
        <v>1165</v>
      </c>
      <c r="F2944" s="6">
        <v>1.4970059880239521E-2</v>
      </c>
      <c r="G2944" t="s">
        <v>1132</v>
      </c>
      <c r="H2944" t="s">
        <v>443</v>
      </c>
      <c r="I2944">
        <v>93.014999999999986</v>
      </c>
      <c r="J2944" s="1">
        <v>-7.7872626483440399E-2</v>
      </c>
      <c r="K2944" s="1">
        <v>1.4461077844311376</v>
      </c>
      <c r="L2944" s="1">
        <v>1.3592814371257484</v>
      </c>
      <c r="M2944" s="1">
        <v>1.3922155688622755</v>
      </c>
      <c r="N2944" s="1">
        <v>-1.1657578814886287E-3</v>
      </c>
    </row>
    <row r="2945" spans="1:14" x14ac:dyDescent="0.35">
      <c r="A2945">
        <v>7820614</v>
      </c>
      <c r="B2945" t="s">
        <v>23</v>
      </c>
      <c r="C2945" t="s">
        <v>96</v>
      </c>
      <c r="D2945" t="s">
        <v>1164</v>
      </c>
      <c r="E2945" t="s">
        <v>1992</v>
      </c>
      <c r="F2945" s="6">
        <v>7.4850299401197605E-3</v>
      </c>
      <c r="G2945" t="s">
        <v>610</v>
      </c>
      <c r="H2945" t="s">
        <v>502</v>
      </c>
      <c r="I2945">
        <v>80.740000000000009</v>
      </c>
      <c r="J2945" s="1">
        <v>-0.1862836629152298</v>
      </c>
      <c r="K2945" s="1">
        <v>0.62799401197604798</v>
      </c>
      <c r="L2945" s="1">
        <v>0.58532934131736525</v>
      </c>
      <c r="M2945" s="1">
        <v>0.6047904420041752</v>
      </c>
      <c r="N2945" s="1">
        <v>-1.3943387942756721E-3</v>
      </c>
    </row>
    <row r="2946" spans="1:14" x14ac:dyDescent="0.35">
      <c r="A2946">
        <v>7820614</v>
      </c>
      <c r="B2946" t="s">
        <v>23</v>
      </c>
      <c r="C2946" t="s">
        <v>96</v>
      </c>
      <c r="D2946" t="s">
        <v>1164</v>
      </c>
      <c r="E2946" t="s">
        <v>2912</v>
      </c>
      <c r="F2946" s="6">
        <v>2.9940119760479044E-3</v>
      </c>
      <c r="G2946" t="s">
        <v>283</v>
      </c>
      <c r="H2946" t="s">
        <v>1213</v>
      </c>
      <c r="I2946">
        <v>93.24</v>
      </c>
      <c r="J2946" s="1">
        <v>-7.7376246452331543E-2</v>
      </c>
      <c r="K2946" s="1">
        <v>0.29640718562874252</v>
      </c>
      <c r="L2946" s="1">
        <v>0.27874251497005986</v>
      </c>
      <c r="M2946" s="1">
        <v>0.27904190703066523</v>
      </c>
      <c r="N2946" s="1">
        <v>-2.316654085399148E-4</v>
      </c>
    </row>
    <row r="2947" spans="1:14" x14ac:dyDescent="0.35">
      <c r="A2947">
        <v>7820614</v>
      </c>
      <c r="B2947" t="s">
        <v>23</v>
      </c>
      <c r="C2947" t="s">
        <v>96</v>
      </c>
      <c r="D2947" t="s">
        <v>1164</v>
      </c>
      <c r="E2947" t="s">
        <v>1993</v>
      </c>
      <c r="F2947" s="6">
        <v>2.9940119760479044E-3</v>
      </c>
      <c r="G2947" t="s">
        <v>206</v>
      </c>
      <c r="H2947" t="s">
        <v>213</v>
      </c>
      <c r="I2947">
        <v>92.385000000000005</v>
      </c>
      <c r="J2947" s="1">
        <v>-5.5718358606100082E-2</v>
      </c>
      <c r="K2947" s="1">
        <v>0.29940119760479045</v>
      </c>
      <c r="L2947" s="1">
        <v>0.26047904191616766</v>
      </c>
      <c r="M2947" s="1">
        <v>0.27694610778443113</v>
      </c>
      <c r="N2947" s="1">
        <v>-1.6682143295239547E-4</v>
      </c>
    </row>
    <row r="2948" spans="1:14" x14ac:dyDescent="0.35">
      <c r="A2948">
        <v>7820614</v>
      </c>
      <c r="B2948" t="s">
        <v>23</v>
      </c>
      <c r="C2948" t="s">
        <v>96</v>
      </c>
      <c r="D2948" t="s">
        <v>1164</v>
      </c>
      <c r="E2948" t="s">
        <v>2921</v>
      </c>
      <c r="F2948" s="6">
        <v>2.9940119760479044E-3</v>
      </c>
      <c r="G2948" t="s">
        <v>224</v>
      </c>
      <c r="H2948" t="s">
        <v>423</v>
      </c>
      <c r="I2948">
        <v>93.82</v>
      </c>
      <c r="J2948" s="1">
        <v>-7.7340729534626007E-2</v>
      </c>
      <c r="K2948" s="1">
        <v>0.28982035928143712</v>
      </c>
      <c r="L2948" s="1">
        <v>0.27215568862275452</v>
      </c>
      <c r="M2948" s="1">
        <v>0.28083833249029289</v>
      </c>
      <c r="N2948" s="1">
        <v>-2.3155907046295212E-4</v>
      </c>
    </row>
    <row r="2949" spans="1:14" x14ac:dyDescent="0.35">
      <c r="A2949">
        <v>7820614</v>
      </c>
      <c r="B2949" t="s">
        <v>23</v>
      </c>
      <c r="C2949" t="s">
        <v>96</v>
      </c>
      <c r="D2949" t="s">
        <v>1164</v>
      </c>
      <c r="E2949" t="s">
        <v>2749</v>
      </c>
      <c r="F2949" s="6">
        <v>1.4970059880239522E-3</v>
      </c>
      <c r="G2949" t="s">
        <v>843</v>
      </c>
      <c r="H2949" t="s">
        <v>839</v>
      </c>
      <c r="I2949">
        <v>82.419999999999987</v>
      </c>
      <c r="J2949" s="1">
        <v>8.0387026071548462E-2</v>
      </c>
      <c r="K2949" s="1">
        <v>0.11796407185628743</v>
      </c>
      <c r="L2949" s="1">
        <v>0.13922155688622756</v>
      </c>
      <c r="M2949" s="1">
        <v>0.12320359738287098</v>
      </c>
      <c r="N2949" s="1">
        <v>1.2033985938854561E-4</v>
      </c>
    </row>
    <row r="2950" spans="1:14" x14ac:dyDescent="0.35">
      <c r="A2950">
        <v>7820614</v>
      </c>
      <c r="B2950" t="s">
        <v>23</v>
      </c>
      <c r="C2950" t="s">
        <v>96</v>
      </c>
      <c r="D2950" t="s">
        <v>1164</v>
      </c>
      <c r="E2950" t="s">
        <v>2750</v>
      </c>
      <c r="F2950" s="6">
        <v>5.9880239520958087E-3</v>
      </c>
      <c r="G2950" t="s">
        <v>417</v>
      </c>
      <c r="H2950" t="s">
        <v>946</v>
      </c>
      <c r="I2950">
        <v>90.5</v>
      </c>
      <c r="J2950" s="1">
        <v>-6.8236589431762695E-2</v>
      </c>
      <c r="K2950" s="1">
        <v>0.53952095808383238</v>
      </c>
      <c r="L2950" s="1">
        <v>0.53053892215568865</v>
      </c>
      <c r="M2950" s="1">
        <v>0.54191616766467066</v>
      </c>
      <c r="N2950" s="1">
        <v>-4.0860233192672275E-4</v>
      </c>
    </row>
    <row r="2951" spans="1:14" x14ac:dyDescent="0.35">
      <c r="A2951">
        <v>7820614</v>
      </c>
      <c r="B2951" t="s">
        <v>23</v>
      </c>
      <c r="C2951" t="s">
        <v>96</v>
      </c>
      <c r="D2951" t="s">
        <v>492</v>
      </c>
      <c r="E2951" t="s">
        <v>1996</v>
      </c>
      <c r="F2951" s="6">
        <v>1.4970059880239521E-2</v>
      </c>
      <c r="G2951" t="s">
        <v>206</v>
      </c>
      <c r="H2951" t="s">
        <v>147</v>
      </c>
      <c r="I2951">
        <v>92.22</v>
      </c>
      <c r="J2951" s="1">
        <v>0.11954442411661148</v>
      </c>
      <c r="K2951" s="1">
        <v>1.4970059880239521</v>
      </c>
      <c r="L2951" s="1">
        <v>1.4685628742514969</v>
      </c>
      <c r="M2951" s="1">
        <v>1.3802394752730867</v>
      </c>
      <c r="N2951" s="1">
        <v>1.7895871873744233E-3</v>
      </c>
    </row>
    <row r="2952" spans="1:14" x14ac:dyDescent="0.35">
      <c r="A2952">
        <v>7820614</v>
      </c>
      <c r="B2952" t="s">
        <v>23</v>
      </c>
      <c r="C2952" t="s">
        <v>96</v>
      </c>
      <c r="D2952" t="s">
        <v>492</v>
      </c>
      <c r="E2952" t="s">
        <v>2752</v>
      </c>
      <c r="F2952" s="6">
        <v>1.1976047904191617E-2</v>
      </c>
      <c r="G2952" t="s">
        <v>206</v>
      </c>
      <c r="H2952" t="s">
        <v>2620</v>
      </c>
      <c r="I2952">
        <v>95.484999999999985</v>
      </c>
      <c r="J2952" s="1">
        <v>-7.374908309429884E-3</v>
      </c>
      <c r="K2952" s="1">
        <v>1.1976047904191618</v>
      </c>
      <c r="L2952" s="1">
        <v>1.0910179640718562</v>
      </c>
      <c r="M2952" s="1">
        <v>1.1437125748502994</v>
      </c>
      <c r="N2952" s="1">
        <v>-8.8322255202753108E-5</v>
      </c>
    </row>
    <row r="2953" spans="1:14" x14ac:dyDescent="0.35">
      <c r="A2953">
        <v>7820614</v>
      </c>
      <c r="B2953" t="s">
        <v>23</v>
      </c>
      <c r="C2953" t="s">
        <v>96</v>
      </c>
      <c r="D2953" t="s">
        <v>492</v>
      </c>
      <c r="E2953" t="s">
        <v>2913</v>
      </c>
      <c r="F2953" s="6">
        <v>1.3473053892215569E-2</v>
      </c>
      <c r="G2953" t="s">
        <v>206</v>
      </c>
      <c r="H2953" t="s">
        <v>831</v>
      </c>
      <c r="I2953">
        <v>92.855000000000004</v>
      </c>
      <c r="J2953" s="1">
        <v>-4.1847314685583115E-2</v>
      </c>
      <c r="K2953" s="1">
        <v>1.347305389221557</v>
      </c>
      <c r="L2953" s="1">
        <v>1.2300898203592814</v>
      </c>
      <c r="M2953" s="1">
        <v>1.2516467271450751</v>
      </c>
      <c r="N2953" s="1">
        <v>-5.6381112600336529E-4</v>
      </c>
    </row>
    <row r="2954" spans="1:14" x14ac:dyDescent="0.35">
      <c r="A2954">
        <v>7820614</v>
      </c>
      <c r="B2954" t="s">
        <v>23</v>
      </c>
      <c r="C2954" t="s">
        <v>96</v>
      </c>
      <c r="D2954" t="s">
        <v>492</v>
      </c>
      <c r="E2954" t="s">
        <v>2753</v>
      </c>
      <c r="F2954" s="6">
        <v>5.9880239520958087E-3</v>
      </c>
      <c r="G2954" t="s">
        <v>206</v>
      </c>
      <c r="H2954" t="s">
        <v>464</v>
      </c>
      <c r="I2954">
        <v>96.375</v>
      </c>
      <c r="J2954" s="1">
        <v>-2.3186869919300079E-2</v>
      </c>
      <c r="K2954" s="1">
        <v>0.5988023952095809</v>
      </c>
      <c r="L2954" s="1">
        <v>0.5491017964071857</v>
      </c>
      <c r="M2954" s="1">
        <v>0.57724551811903535</v>
      </c>
      <c r="N2954" s="1">
        <v>-1.3884353245089868E-4</v>
      </c>
    </row>
    <row r="2955" spans="1:14" x14ac:dyDescent="0.35">
      <c r="A2955">
        <v>7820614</v>
      </c>
      <c r="B2955" t="s">
        <v>23</v>
      </c>
      <c r="C2955" t="s">
        <v>96</v>
      </c>
      <c r="D2955" t="s">
        <v>492</v>
      </c>
      <c r="E2955" t="s">
        <v>2754</v>
      </c>
      <c r="F2955" s="6">
        <v>2.3952095808383235E-2</v>
      </c>
      <c r="G2955" t="s">
        <v>206</v>
      </c>
      <c r="H2955" t="s">
        <v>1960</v>
      </c>
      <c r="I2955">
        <v>97.14</v>
      </c>
      <c r="J2955" s="1">
        <v>-2.1368304267525673E-2</v>
      </c>
      <c r="K2955" s="1">
        <v>2.3952095808383236</v>
      </c>
      <c r="L2955" s="1">
        <v>2.3089820359281439</v>
      </c>
      <c r="M2955" s="1">
        <v>2.3257484664460142</v>
      </c>
      <c r="N2955" s="1">
        <v>-5.1181567107845929E-4</v>
      </c>
    </row>
    <row r="2956" spans="1:14" x14ac:dyDescent="0.35">
      <c r="A2956">
        <v>7820614</v>
      </c>
      <c r="B2956" t="s">
        <v>23</v>
      </c>
      <c r="C2956" t="s">
        <v>96</v>
      </c>
      <c r="D2956" t="s">
        <v>492</v>
      </c>
      <c r="E2956" t="s">
        <v>1997</v>
      </c>
      <c r="F2956" s="6">
        <v>3.4431137724550899E-2</v>
      </c>
      <c r="G2956" t="s">
        <v>409</v>
      </c>
      <c r="H2956" t="s">
        <v>777</v>
      </c>
      <c r="I2956">
        <v>90.314999999999998</v>
      </c>
      <c r="J2956" s="1">
        <v>-0.1333450973033905</v>
      </c>
      <c r="K2956" s="1">
        <v>3.4327844311377249</v>
      </c>
      <c r="L2956" s="1">
        <v>2.6339820359281436</v>
      </c>
      <c r="M2956" s="1">
        <v>3.1125749028371481</v>
      </c>
      <c r="N2956" s="1">
        <v>-4.591223410146679E-3</v>
      </c>
    </row>
    <row r="2957" spans="1:14" x14ac:dyDescent="0.35">
      <c r="A2957">
        <v>7820614</v>
      </c>
      <c r="B2957" t="s">
        <v>23</v>
      </c>
      <c r="C2957" t="s">
        <v>96</v>
      </c>
      <c r="D2957" t="s">
        <v>492</v>
      </c>
      <c r="E2957" t="s">
        <v>2755</v>
      </c>
      <c r="F2957" s="6">
        <v>5.9880239520958087E-3</v>
      </c>
      <c r="G2957" t="s">
        <v>206</v>
      </c>
      <c r="H2957" t="s">
        <v>206</v>
      </c>
      <c r="I2957">
        <v>99.5</v>
      </c>
      <c r="J2957" s="1">
        <v>9.0652525424957275E-2</v>
      </c>
      <c r="K2957" s="1">
        <v>0.5988023952095809</v>
      </c>
      <c r="L2957" s="1">
        <v>0.5988023952095809</v>
      </c>
      <c r="M2957" s="1">
        <v>0.59580838323353302</v>
      </c>
      <c r="N2957" s="1">
        <v>5.428294935626185E-4</v>
      </c>
    </row>
    <row r="2958" spans="1:14" x14ac:dyDescent="0.35">
      <c r="A2958">
        <v>7820614</v>
      </c>
      <c r="B2958" t="s">
        <v>23</v>
      </c>
      <c r="C2958" t="s">
        <v>96</v>
      </c>
      <c r="D2958" t="s">
        <v>492</v>
      </c>
      <c r="E2958" t="s">
        <v>1998</v>
      </c>
      <c r="F2958" s="6">
        <v>1.0479041916167664E-2</v>
      </c>
      <c r="G2958" t="s">
        <v>206</v>
      </c>
      <c r="H2958" t="s">
        <v>433</v>
      </c>
      <c r="I2958">
        <v>97.64</v>
      </c>
      <c r="J2958" s="1">
        <v>1.1012999340891838E-2</v>
      </c>
      <c r="K2958" s="1">
        <v>1.0479041916167664</v>
      </c>
      <c r="L2958" s="1">
        <v>1.0059880239520957</v>
      </c>
      <c r="M2958" s="1">
        <v>1.0227544750282149</v>
      </c>
      <c r="N2958" s="1">
        <v>1.1540568171593243E-4</v>
      </c>
    </row>
    <row r="2959" spans="1:14" x14ac:dyDescent="0.35">
      <c r="A2959">
        <v>7820614</v>
      </c>
      <c r="B2959" t="s">
        <v>23</v>
      </c>
      <c r="C2959" t="s">
        <v>96</v>
      </c>
      <c r="D2959" t="s">
        <v>492</v>
      </c>
      <c r="E2959" t="s">
        <v>1999</v>
      </c>
      <c r="F2959" s="6">
        <v>1.6467065868263474E-2</v>
      </c>
      <c r="G2959" t="s">
        <v>1543</v>
      </c>
      <c r="H2959" t="s">
        <v>345</v>
      </c>
      <c r="I2959">
        <v>75.28</v>
      </c>
      <c r="J2959" s="1">
        <v>-8.058968186378479E-2</v>
      </c>
      <c r="K2959" s="1">
        <v>0.96332335329341323</v>
      </c>
      <c r="L2959" s="1">
        <v>1.261377245508982</v>
      </c>
      <c r="M2959" s="1">
        <v>1.2399701101337366</v>
      </c>
      <c r="N2959" s="1">
        <v>-1.3270755995533426E-3</v>
      </c>
    </row>
    <row r="2960" spans="1:14" x14ac:dyDescent="0.35">
      <c r="A2960">
        <v>7820614</v>
      </c>
      <c r="B2960" t="s">
        <v>23</v>
      </c>
      <c r="C2960" t="s">
        <v>96</v>
      </c>
      <c r="D2960" t="s">
        <v>492</v>
      </c>
      <c r="E2960" t="s">
        <v>782</v>
      </c>
      <c r="F2960" s="6">
        <v>2.9940119760479044E-3</v>
      </c>
      <c r="G2960" t="s">
        <v>783</v>
      </c>
      <c r="H2960" t="s">
        <v>206</v>
      </c>
      <c r="I2960">
        <v>84.495000000000005</v>
      </c>
      <c r="J2960" s="1">
        <v>0.1550469845533371</v>
      </c>
      <c r="K2960" s="1">
        <v>0.20089820359281438</v>
      </c>
      <c r="L2960" s="1">
        <v>0.29940119760479045</v>
      </c>
      <c r="M2960" s="1">
        <v>0.25269461534694287</v>
      </c>
      <c r="N2960" s="1">
        <v>4.6421252860280571E-4</v>
      </c>
    </row>
    <row r="2961" spans="1:14" x14ac:dyDescent="0.35">
      <c r="A2961">
        <v>7820614</v>
      </c>
      <c r="B2961" t="s">
        <v>23</v>
      </c>
      <c r="C2961" t="s">
        <v>96</v>
      </c>
      <c r="D2961" t="s">
        <v>492</v>
      </c>
      <c r="E2961" t="s">
        <v>2000</v>
      </c>
      <c r="F2961" s="6">
        <v>4.4910179640718561E-3</v>
      </c>
      <c r="G2961" t="s">
        <v>206</v>
      </c>
      <c r="H2961" t="s">
        <v>1960</v>
      </c>
      <c r="I2961">
        <v>97.11</v>
      </c>
      <c r="J2961" s="1">
        <v>7.1788229048252106E-2</v>
      </c>
      <c r="K2961" s="1">
        <v>0.44910179640718562</v>
      </c>
      <c r="L2961" s="1">
        <v>0.43293413173652695</v>
      </c>
      <c r="M2961" s="1">
        <v>0.43607783745862766</v>
      </c>
      <c r="N2961" s="1">
        <v>3.2240222626460526E-4</v>
      </c>
    </row>
    <row r="2962" spans="1:14" x14ac:dyDescent="0.35">
      <c r="A2962">
        <v>7820614</v>
      </c>
      <c r="B2962" t="s">
        <v>23</v>
      </c>
      <c r="C2962" t="s">
        <v>96</v>
      </c>
      <c r="D2962" t="s">
        <v>492</v>
      </c>
      <c r="E2962" t="s">
        <v>1822</v>
      </c>
      <c r="F2962" s="6">
        <v>1.4970059880239522E-3</v>
      </c>
      <c r="G2962" t="s">
        <v>206</v>
      </c>
      <c r="H2962" t="s">
        <v>364</v>
      </c>
      <c r="I2962">
        <v>91.589999999999989</v>
      </c>
      <c r="J2962" s="1">
        <v>-0.15810352563858032</v>
      </c>
      <c r="K2962" s="1">
        <v>0.14970059880239522</v>
      </c>
      <c r="L2962" s="1">
        <v>0.11976047904191617</v>
      </c>
      <c r="M2962" s="1">
        <v>0.13712574621874415</v>
      </c>
      <c r="N2962" s="1">
        <v>-2.3668192460865318E-4</v>
      </c>
    </row>
    <row r="2963" spans="1:14" x14ac:dyDescent="0.35">
      <c r="A2963">
        <v>7820614</v>
      </c>
      <c r="B2963" t="s">
        <v>23</v>
      </c>
      <c r="C2963" t="s">
        <v>96</v>
      </c>
      <c r="D2963" t="s">
        <v>492</v>
      </c>
      <c r="E2963" t="s">
        <v>2001</v>
      </c>
      <c r="F2963" s="6">
        <v>4.6407185628742513E-2</v>
      </c>
      <c r="G2963" t="s">
        <v>715</v>
      </c>
      <c r="H2963" t="s">
        <v>327</v>
      </c>
      <c r="I2963">
        <v>85.314999999999998</v>
      </c>
      <c r="J2963" s="1">
        <v>-7.5234167277812958E-2</v>
      </c>
      <c r="K2963" s="1">
        <v>3.7218562874251497</v>
      </c>
      <c r="L2963" s="1">
        <v>3.7543413173652698</v>
      </c>
      <c r="M2963" s="1">
        <v>3.9585330757552275</v>
      </c>
      <c r="N2963" s="1">
        <v>-3.4914059664853318E-3</v>
      </c>
    </row>
    <row r="2964" spans="1:14" x14ac:dyDescent="0.35">
      <c r="A2964">
        <v>7820614</v>
      </c>
      <c r="B2964" t="s">
        <v>23</v>
      </c>
      <c r="C2964" t="s">
        <v>96</v>
      </c>
      <c r="D2964" t="s">
        <v>492</v>
      </c>
      <c r="E2964" t="s">
        <v>964</v>
      </c>
      <c r="F2964" s="6">
        <v>7.4850299401197605E-3</v>
      </c>
      <c r="G2964" t="s">
        <v>319</v>
      </c>
      <c r="H2964" t="s">
        <v>965</v>
      </c>
      <c r="I2964">
        <v>71.754999999999995</v>
      </c>
      <c r="J2964" s="1">
        <v>1.881050132215023E-2</v>
      </c>
      <c r="K2964" s="1">
        <v>0.5239520958083832</v>
      </c>
      <c r="L2964" s="1">
        <v>0.64296407185628746</v>
      </c>
      <c r="M2964" s="1">
        <v>0.53742517254309741</v>
      </c>
      <c r="N2964" s="1">
        <v>1.4079716558495681E-4</v>
      </c>
    </row>
    <row r="2965" spans="1:14" x14ac:dyDescent="0.35">
      <c r="A2965">
        <v>7820614</v>
      </c>
      <c r="B2965" t="s">
        <v>23</v>
      </c>
      <c r="C2965" t="s">
        <v>96</v>
      </c>
      <c r="D2965" t="s">
        <v>492</v>
      </c>
      <c r="E2965" t="s">
        <v>966</v>
      </c>
      <c r="F2965" s="6">
        <v>2.2455089820359281E-2</v>
      </c>
      <c r="G2965" t="s">
        <v>967</v>
      </c>
      <c r="H2965" t="s">
        <v>417</v>
      </c>
      <c r="I2965">
        <v>83.26</v>
      </c>
      <c r="J2965" s="1">
        <v>-2.6424603536725044E-2</v>
      </c>
      <c r="K2965" s="1">
        <v>2.0254491017964074</v>
      </c>
      <c r="L2965" s="1">
        <v>2.023203592814371</v>
      </c>
      <c r="M2965" s="1">
        <v>1.8682634045263964</v>
      </c>
      <c r="N2965" s="1">
        <v>-5.9336684588454439E-4</v>
      </c>
    </row>
    <row r="2966" spans="1:14" x14ac:dyDescent="0.35">
      <c r="A2966">
        <v>7820614</v>
      </c>
      <c r="B2966" t="s">
        <v>23</v>
      </c>
      <c r="C2966" t="s">
        <v>96</v>
      </c>
      <c r="D2966" t="s">
        <v>492</v>
      </c>
      <c r="E2966" t="s">
        <v>2002</v>
      </c>
      <c r="F2966" s="6">
        <v>8.9820359281437123E-3</v>
      </c>
      <c r="G2966" t="s">
        <v>1002</v>
      </c>
      <c r="H2966" t="s">
        <v>1924</v>
      </c>
      <c r="I2966">
        <v>77.300000000000011</v>
      </c>
      <c r="J2966" s="1">
        <v>8.5789337754249573E-2</v>
      </c>
      <c r="K2966" s="1">
        <v>0.51377245508982039</v>
      </c>
      <c r="L2966" s="1">
        <v>0.88562874251496992</v>
      </c>
      <c r="M2966" s="1">
        <v>0.69431140465650731</v>
      </c>
      <c r="N2966" s="1">
        <v>7.7056291396032553E-4</v>
      </c>
    </row>
    <row r="2967" spans="1:14" x14ac:dyDescent="0.35">
      <c r="A2967">
        <v>7820614</v>
      </c>
      <c r="B2967" t="s">
        <v>23</v>
      </c>
      <c r="C2967" t="s">
        <v>96</v>
      </c>
      <c r="D2967" t="s">
        <v>492</v>
      </c>
      <c r="E2967" t="s">
        <v>1875</v>
      </c>
      <c r="F2967" s="6">
        <v>2.5449101796407185E-2</v>
      </c>
      <c r="G2967" t="s">
        <v>1253</v>
      </c>
      <c r="H2967" t="s">
        <v>417</v>
      </c>
      <c r="I2967">
        <v>77.424999999999997</v>
      </c>
      <c r="J2967" s="1">
        <v>5.7075977325439453E-2</v>
      </c>
      <c r="K2967" s="1">
        <v>1.5702095808383234</v>
      </c>
      <c r="L2967" s="1">
        <v>2.2929640718562871</v>
      </c>
      <c r="M2967" s="1">
        <v>1.9697605178741637</v>
      </c>
      <c r="N2967" s="1">
        <v>1.4525323570845369E-3</v>
      </c>
    </row>
    <row r="2968" spans="1:14" x14ac:dyDescent="0.35">
      <c r="A2968">
        <v>7820614</v>
      </c>
      <c r="B2968" t="s">
        <v>23</v>
      </c>
      <c r="C2968" t="s">
        <v>96</v>
      </c>
      <c r="D2968" t="s">
        <v>492</v>
      </c>
      <c r="E2968" t="s">
        <v>2003</v>
      </c>
      <c r="F2968" s="6">
        <v>1.3473053892215569E-2</v>
      </c>
      <c r="G2968" t="s">
        <v>206</v>
      </c>
      <c r="H2968" t="s">
        <v>206</v>
      </c>
      <c r="I2968">
        <v>97.844999999999999</v>
      </c>
      <c r="J2968" s="1">
        <v>0.10640054196119308</v>
      </c>
      <c r="K2968" s="1">
        <v>1.347305389221557</v>
      </c>
      <c r="L2968" s="1">
        <v>1.347305389221557</v>
      </c>
      <c r="M2968" s="1">
        <v>1.3176647117751801</v>
      </c>
      <c r="N2968" s="1">
        <v>1.4335402360040985E-3</v>
      </c>
    </row>
    <row r="2969" spans="1:14" x14ac:dyDescent="0.35">
      <c r="A2969">
        <v>7820614</v>
      </c>
      <c r="B2969" t="s">
        <v>23</v>
      </c>
      <c r="C2969" t="s">
        <v>96</v>
      </c>
      <c r="D2969" t="s">
        <v>492</v>
      </c>
      <c r="E2969" t="s">
        <v>503</v>
      </c>
      <c r="F2969" s="6">
        <v>2.9940119760479044E-3</v>
      </c>
      <c r="G2969" t="s">
        <v>504</v>
      </c>
      <c r="H2969" t="s">
        <v>505</v>
      </c>
      <c r="I2969">
        <v>79.204999999999998</v>
      </c>
      <c r="J2969" s="1">
        <v>2.8763569891452789E-2</v>
      </c>
      <c r="K2969" s="1">
        <v>0.17215568862275449</v>
      </c>
      <c r="L2969" s="1">
        <v>0.26377245508982033</v>
      </c>
      <c r="M2969" s="1">
        <v>0.2371257393659946</v>
      </c>
      <c r="N2969" s="1">
        <v>8.6118472728900571E-5</v>
      </c>
    </row>
    <row r="2970" spans="1:14" x14ac:dyDescent="0.35">
      <c r="A2970">
        <v>7820614</v>
      </c>
      <c r="B2970" t="s">
        <v>23</v>
      </c>
      <c r="C2970" t="s">
        <v>96</v>
      </c>
      <c r="D2970" t="s">
        <v>492</v>
      </c>
      <c r="E2970" t="s">
        <v>2757</v>
      </c>
      <c r="F2970" s="6">
        <v>4.4910179640718563E-2</v>
      </c>
      <c r="G2970" t="s">
        <v>1160</v>
      </c>
      <c r="H2970" t="s">
        <v>426</v>
      </c>
      <c r="I2970">
        <v>89.95</v>
      </c>
      <c r="J2970" s="1">
        <v>9.1343105304986238E-4</v>
      </c>
      <c r="K2970" s="1">
        <v>3.9745508982035926</v>
      </c>
      <c r="L2970" s="1">
        <v>3.8622754491017965</v>
      </c>
      <c r="M2970" s="1">
        <v>4.0419161676646711</v>
      </c>
      <c r="N2970" s="1">
        <v>4.1022352681880046E-5</v>
      </c>
    </row>
    <row r="2971" spans="1:14" x14ac:dyDescent="0.35">
      <c r="A2971">
        <v>7820614</v>
      </c>
      <c r="B2971" t="s">
        <v>23</v>
      </c>
      <c r="C2971" t="s">
        <v>96</v>
      </c>
      <c r="D2971" t="s">
        <v>492</v>
      </c>
      <c r="E2971" t="s">
        <v>968</v>
      </c>
      <c r="F2971" s="6">
        <v>1.4970059880239522E-3</v>
      </c>
      <c r="G2971" t="s">
        <v>969</v>
      </c>
      <c r="H2971" t="s">
        <v>705</v>
      </c>
      <c r="I2971">
        <v>93.820000000000007</v>
      </c>
      <c r="J2971" s="1">
        <v>-9.0307615697383881E-2</v>
      </c>
      <c r="K2971" s="1">
        <v>0.14955089820359282</v>
      </c>
      <c r="L2971" s="1">
        <v>0.12964071856287426</v>
      </c>
      <c r="M2971" s="1">
        <v>0.14041916624514644</v>
      </c>
      <c r="N2971" s="1">
        <v>-1.3519104146314954E-4</v>
      </c>
    </row>
    <row r="2972" spans="1:14" x14ac:dyDescent="0.35">
      <c r="A2972">
        <v>7820614</v>
      </c>
      <c r="B2972" t="s">
        <v>23</v>
      </c>
      <c r="C2972" t="s">
        <v>96</v>
      </c>
      <c r="D2972" t="s">
        <v>492</v>
      </c>
      <c r="E2972" t="s">
        <v>970</v>
      </c>
      <c r="F2972" s="6">
        <v>1.9461077844311378E-2</v>
      </c>
      <c r="G2972" t="s">
        <v>971</v>
      </c>
      <c r="H2972" t="s">
        <v>188</v>
      </c>
      <c r="I2972">
        <v>71.699999999999989</v>
      </c>
      <c r="J2972" s="1">
        <v>-9.1850116848945618E-2</v>
      </c>
      <c r="K2972" s="1">
        <v>0.95943113772455091</v>
      </c>
      <c r="L2972" s="1">
        <v>1.4517964071856286</v>
      </c>
      <c r="M2972" s="1">
        <v>1.3953592220466295</v>
      </c>
      <c r="N2972" s="1">
        <v>-1.7875022740064268E-3</v>
      </c>
    </row>
    <row r="2973" spans="1:14" x14ac:dyDescent="0.35">
      <c r="A2973">
        <v>7820614</v>
      </c>
      <c r="B2973" t="s">
        <v>23</v>
      </c>
      <c r="C2973" t="s">
        <v>96</v>
      </c>
      <c r="D2973" t="s">
        <v>492</v>
      </c>
      <c r="E2973" t="s">
        <v>2042</v>
      </c>
      <c r="F2973" s="6">
        <v>3.2934131736526949E-2</v>
      </c>
      <c r="G2973" t="s">
        <v>206</v>
      </c>
      <c r="H2973" t="s">
        <v>433</v>
      </c>
      <c r="I2973">
        <v>94.254999999999995</v>
      </c>
      <c r="J2973" s="1">
        <v>-2.0686525851488113E-2</v>
      </c>
      <c r="K2973" s="1">
        <v>3.293413173652695</v>
      </c>
      <c r="L2973" s="1">
        <v>3.1616766467065869</v>
      </c>
      <c r="M2973" s="1">
        <v>3.1056887232614852</v>
      </c>
      <c r="N2973" s="1">
        <v>-6.8129276756397983E-4</v>
      </c>
    </row>
    <row r="2974" spans="1:14" x14ac:dyDescent="0.35">
      <c r="A2974">
        <v>7820614</v>
      </c>
      <c r="B2974" t="s">
        <v>23</v>
      </c>
      <c r="C2974" t="s">
        <v>96</v>
      </c>
      <c r="D2974" t="s">
        <v>492</v>
      </c>
      <c r="E2974" t="s">
        <v>2004</v>
      </c>
      <c r="F2974" s="6">
        <v>1.4970059880239521E-2</v>
      </c>
      <c r="G2974" t="s">
        <v>206</v>
      </c>
      <c r="H2974" t="s">
        <v>361</v>
      </c>
      <c r="I2974">
        <v>95.905000000000001</v>
      </c>
      <c r="J2974" s="1">
        <v>-1.7334068194031715E-2</v>
      </c>
      <c r="K2974" s="1">
        <v>1.4970059880239521</v>
      </c>
      <c r="L2974" s="1">
        <v>1.3907185628742516</v>
      </c>
      <c r="M2974" s="1">
        <v>1.4356287653574686</v>
      </c>
      <c r="N2974" s="1">
        <v>-2.5949203883281012E-4</v>
      </c>
    </row>
    <row r="2975" spans="1:14" x14ac:dyDescent="0.35">
      <c r="A2975">
        <v>7820614</v>
      </c>
      <c r="B2975" t="s">
        <v>23</v>
      </c>
      <c r="C2975" t="s">
        <v>96</v>
      </c>
      <c r="D2975" t="s">
        <v>492</v>
      </c>
      <c r="E2975" t="s">
        <v>2005</v>
      </c>
      <c r="F2975" s="6">
        <v>1.7964071856287425E-2</v>
      </c>
      <c r="G2975" t="s">
        <v>1216</v>
      </c>
      <c r="H2975" t="s">
        <v>798</v>
      </c>
      <c r="I2975">
        <v>83.29</v>
      </c>
      <c r="J2975" s="1">
        <v>-8.6918212473392487E-2</v>
      </c>
      <c r="K2975" s="1">
        <v>1.6904191616766466</v>
      </c>
      <c r="L2975" s="1">
        <v>1.4712574850299402</v>
      </c>
      <c r="M2975" s="1">
        <v>1.4964072404507391</v>
      </c>
      <c r="N2975" s="1">
        <v>-1.5614050144920806E-3</v>
      </c>
    </row>
    <row r="2976" spans="1:14" x14ac:dyDescent="0.35">
      <c r="A2976">
        <v>7820614</v>
      </c>
      <c r="B2976" t="s">
        <v>23</v>
      </c>
      <c r="C2976" t="s">
        <v>96</v>
      </c>
      <c r="D2976" t="s">
        <v>492</v>
      </c>
      <c r="E2976" t="s">
        <v>2006</v>
      </c>
      <c r="F2976" s="6">
        <v>1.9461077844311378E-2</v>
      </c>
      <c r="G2976" t="s">
        <v>396</v>
      </c>
      <c r="H2976" t="s">
        <v>2007</v>
      </c>
      <c r="I2976">
        <v>96.97999999999999</v>
      </c>
      <c r="J2976" s="1">
        <v>2.7056345716118813E-2</v>
      </c>
      <c r="K2976" s="1">
        <v>1.9383233532934132</v>
      </c>
      <c r="L2976" s="1">
        <v>1.8604790419161676</v>
      </c>
      <c r="M2976" s="1">
        <v>1.8877245508982037</v>
      </c>
      <c r="N2976" s="1">
        <v>5.2654565016398884E-4</v>
      </c>
    </row>
    <row r="2977" spans="1:14" x14ac:dyDescent="0.35">
      <c r="A2977">
        <v>7820614</v>
      </c>
      <c r="B2977" t="s">
        <v>23</v>
      </c>
      <c r="C2977" t="s">
        <v>96</v>
      </c>
      <c r="D2977" t="s">
        <v>492</v>
      </c>
      <c r="E2977" t="s">
        <v>972</v>
      </c>
      <c r="F2977" s="6">
        <v>1.6467065868263474E-2</v>
      </c>
      <c r="G2977" t="s">
        <v>973</v>
      </c>
      <c r="H2977" t="s">
        <v>965</v>
      </c>
      <c r="I2977">
        <v>89.5</v>
      </c>
      <c r="J2977" s="1">
        <v>-4.2900290340185165E-2</v>
      </c>
      <c r="K2977" s="1">
        <v>1.6005988023952098</v>
      </c>
      <c r="L2977" s="1">
        <v>1.4145209580838325</v>
      </c>
      <c r="M2977" s="1">
        <v>1.4754490766696589</v>
      </c>
      <c r="N2977" s="1">
        <v>-7.0644190679945641E-4</v>
      </c>
    </row>
    <row r="2978" spans="1:14" x14ac:dyDescent="0.35">
      <c r="A2978">
        <v>7820614</v>
      </c>
      <c r="B2978" t="s">
        <v>23</v>
      </c>
      <c r="C2978" t="s">
        <v>96</v>
      </c>
      <c r="D2978" t="s">
        <v>492</v>
      </c>
      <c r="E2978" t="s">
        <v>796</v>
      </c>
      <c r="F2978" s="6">
        <v>2.6946107784431138E-2</v>
      </c>
      <c r="G2978" t="s">
        <v>572</v>
      </c>
      <c r="H2978" t="s">
        <v>136</v>
      </c>
      <c r="I2978">
        <v>94.054999999999993</v>
      </c>
      <c r="J2978" s="1">
        <v>-5.7820234447717667E-2</v>
      </c>
      <c r="K2978" s="1">
        <v>2.6892215568862277</v>
      </c>
      <c r="L2978" s="1">
        <v>2.4386227544910182</v>
      </c>
      <c r="M2978" s="1">
        <v>2.532934131736527</v>
      </c>
      <c r="N2978" s="1">
        <v>-1.5580302695492785E-3</v>
      </c>
    </row>
    <row r="2979" spans="1:14" x14ac:dyDescent="0.35">
      <c r="A2979">
        <v>7820614</v>
      </c>
      <c r="B2979" t="s">
        <v>23</v>
      </c>
      <c r="C2979" t="s">
        <v>96</v>
      </c>
      <c r="D2979" t="s">
        <v>492</v>
      </c>
      <c r="E2979" t="s">
        <v>2922</v>
      </c>
      <c r="F2979" s="6">
        <v>4.4910179640718561E-3</v>
      </c>
      <c r="G2979" t="s">
        <v>206</v>
      </c>
      <c r="H2979" t="s">
        <v>969</v>
      </c>
      <c r="I2979">
        <v>97.640000000000015</v>
      </c>
      <c r="J2979" s="1">
        <v>8.7714292109012604E-2</v>
      </c>
      <c r="K2979" s="1">
        <v>0.44910179640718562</v>
      </c>
      <c r="L2979" s="1">
        <v>0.44865269461077845</v>
      </c>
      <c r="M2979" s="1">
        <v>0.43832334644066356</v>
      </c>
      <c r="N2979" s="1">
        <v>3.9392646156742188E-4</v>
      </c>
    </row>
    <row r="2980" spans="1:14" x14ac:dyDescent="0.35">
      <c r="A2980">
        <v>7820614</v>
      </c>
      <c r="B2980" t="s">
        <v>23</v>
      </c>
      <c r="C2980" t="s">
        <v>96</v>
      </c>
      <c r="D2980" t="s">
        <v>492</v>
      </c>
      <c r="E2980" t="s">
        <v>1791</v>
      </c>
      <c r="F2980" s="6">
        <v>4.4910179640718561E-3</v>
      </c>
      <c r="G2980" t="s">
        <v>444</v>
      </c>
      <c r="H2980" t="s">
        <v>520</v>
      </c>
      <c r="I2980">
        <v>90.25</v>
      </c>
      <c r="J2980" s="1">
        <v>-5.255763977766037E-2</v>
      </c>
      <c r="K2980" s="1">
        <v>0.41541916167664666</v>
      </c>
      <c r="L2980" s="1">
        <v>0.39925149700598805</v>
      </c>
      <c r="M2980" s="1">
        <v>0.40553893586118778</v>
      </c>
      <c r="N2980" s="1">
        <v>-2.3603730439069028E-4</v>
      </c>
    </row>
    <row r="2981" spans="1:14" x14ac:dyDescent="0.35">
      <c r="A2981">
        <v>7820614</v>
      </c>
      <c r="B2981" t="s">
        <v>23</v>
      </c>
      <c r="C2981" t="s">
        <v>96</v>
      </c>
      <c r="D2981" t="s">
        <v>492</v>
      </c>
      <c r="E2981" t="s">
        <v>2008</v>
      </c>
      <c r="F2981" s="6">
        <v>1.0479041916167664E-2</v>
      </c>
      <c r="G2981" t="s">
        <v>206</v>
      </c>
      <c r="H2981" t="s">
        <v>918</v>
      </c>
      <c r="I2981">
        <v>98.22999999999999</v>
      </c>
      <c r="J2981" s="1">
        <v>4.8871573060750961E-2</v>
      </c>
      <c r="K2981" s="1">
        <v>1.0479041916167664</v>
      </c>
      <c r="L2981" s="1">
        <v>1.0164670658682633</v>
      </c>
      <c r="M2981" s="1">
        <v>1.0300898523387794</v>
      </c>
      <c r="N2981" s="1">
        <v>5.1212726261265972E-4</v>
      </c>
    </row>
    <row r="2982" spans="1:14" x14ac:dyDescent="0.35">
      <c r="A2982">
        <v>7820614</v>
      </c>
      <c r="B2982" t="s">
        <v>23</v>
      </c>
      <c r="C2982" t="s">
        <v>96</v>
      </c>
      <c r="D2982" t="s">
        <v>492</v>
      </c>
      <c r="E2982" t="s">
        <v>2009</v>
      </c>
      <c r="F2982" s="6">
        <v>2.2455089820359281E-2</v>
      </c>
      <c r="G2982" t="s">
        <v>206</v>
      </c>
      <c r="H2982" t="s">
        <v>1924</v>
      </c>
      <c r="I2982">
        <v>95.844999999999985</v>
      </c>
      <c r="J2982" s="1">
        <v>5.7255342602729797E-2</v>
      </c>
      <c r="K2982" s="1">
        <v>2.2455089820359282</v>
      </c>
      <c r="L2982" s="1">
        <v>2.2140718562874251</v>
      </c>
      <c r="M2982" s="1">
        <v>2.151197673317915</v>
      </c>
      <c r="N2982" s="1">
        <v>1.2856738608397411E-3</v>
      </c>
    </row>
    <row r="2983" spans="1:14" x14ac:dyDescent="0.35">
      <c r="A2983">
        <v>7820614</v>
      </c>
      <c r="B2983" t="s">
        <v>23</v>
      </c>
      <c r="C2983" t="s">
        <v>96</v>
      </c>
      <c r="D2983" t="s">
        <v>492</v>
      </c>
      <c r="E2983" t="s">
        <v>2010</v>
      </c>
      <c r="F2983" s="6">
        <v>2.5449101796407185E-2</v>
      </c>
      <c r="G2983" t="s">
        <v>206</v>
      </c>
      <c r="H2983" t="s">
        <v>918</v>
      </c>
      <c r="I2983">
        <v>98.13</v>
      </c>
      <c r="J2983" s="1">
        <v>1.8920145928859711E-2</v>
      </c>
      <c r="K2983" s="1">
        <v>2.5449101796407185</v>
      </c>
      <c r="L2983" s="1">
        <v>2.4685628742514969</v>
      </c>
      <c r="M2983" s="1">
        <v>2.4991017187426903</v>
      </c>
      <c r="N2983" s="1">
        <v>4.8150071974642977E-4</v>
      </c>
    </row>
    <row r="2984" spans="1:14" x14ac:dyDescent="0.35">
      <c r="A2984">
        <v>7820614</v>
      </c>
      <c r="B2984" t="s">
        <v>23</v>
      </c>
      <c r="C2984" t="s">
        <v>96</v>
      </c>
      <c r="D2984" t="s">
        <v>492</v>
      </c>
      <c r="E2984" t="s">
        <v>2923</v>
      </c>
      <c r="F2984" s="6">
        <v>1.0479041916167664E-2</v>
      </c>
      <c r="G2984" t="s">
        <v>917</v>
      </c>
      <c r="H2984" t="s">
        <v>1534</v>
      </c>
      <c r="I2984">
        <v>79.534999999999997</v>
      </c>
      <c r="J2984" s="1">
        <v>-1.0085769928991795E-2</v>
      </c>
      <c r="K2984" s="1">
        <v>0.62035928143712571</v>
      </c>
      <c r="L2984" s="1">
        <v>0.90224550898203582</v>
      </c>
      <c r="M2984" s="1">
        <v>0.83308383233532934</v>
      </c>
      <c r="N2984" s="1">
        <v>-1.0568920584272838E-4</v>
      </c>
    </row>
    <row r="2985" spans="1:14" x14ac:dyDescent="0.35">
      <c r="A2985">
        <v>7820614</v>
      </c>
      <c r="B2985" t="s">
        <v>23</v>
      </c>
      <c r="C2985" t="s">
        <v>96</v>
      </c>
      <c r="D2985" t="s">
        <v>492</v>
      </c>
      <c r="E2985" t="s">
        <v>2011</v>
      </c>
      <c r="F2985" s="6">
        <v>2.9940119760479044E-3</v>
      </c>
      <c r="G2985" t="s">
        <v>206</v>
      </c>
      <c r="H2985" t="s">
        <v>206</v>
      </c>
      <c r="I2985">
        <v>99.42</v>
      </c>
      <c r="J2985" s="1">
        <v>0.12052830308675766</v>
      </c>
      <c r="K2985" s="1">
        <v>0.29940119760479045</v>
      </c>
      <c r="L2985" s="1">
        <v>0.29940119760479045</v>
      </c>
      <c r="M2985" s="1">
        <v>0.2976047949876614</v>
      </c>
      <c r="N2985" s="1">
        <v>3.6086318289448401E-4</v>
      </c>
    </row>
    <row r="2986" spans="1:14" x14ac:dyDescent="0.35">
      <c r="A2986">
        <v>7820614</v>
      </c>
      <c r="B2986" t="s">
        <v>23</v>
      </c>
      <c r="C2986" t="s">
        <v>96</v>
      </c>
      <c r="D2986" t="s">
        <v>492</v>
      </c>
      <c r="E2986" t="s">
        <v>1792</v>
      </c>
      <c r="F2986" s="6">
        <v>1.7964071856287425E-2</v>
      </c>
      <c r="G2986" t="s">
        <v>482</v>
      </c>
      <c r="H2986" t="s">
        <v>1194</v>
      </c>
      <c r="I2986">
        <v>87.36</v>
      </c>
      <c r="J2986" s="1">
        <v>3.7688117474317551E-2</v>
      </c>
      <c r="K2986" s="1">
        <v>1.4586826347305388</v>
      </c>
      <c r="L2986" s="1">
        <v>1.6293413173652695</v>
      </c>
      <c r="M2986" s="1">
        <v>1.5700599076505193</v>
      </c>
      <c r="N2986" s="1">
        <v>6.7703205043684225E-4</v>
      </c>
    </row>
    <row r="2987" spans="1:14" x14ac:dyDescent="0.35">
      <c r="A2987">
        <v>7820614</v>
      </c>
      <c r="B2987" t="s">
        <v>23</v>
      </c>
      <c r="C2987" t="s">
        <v>96</v>
      </c>
      <c r="D2987" t="s">
        <v>710</v>
      </c>
      <c r="E2987" t="s">
        <v>987</v>
      </c>
      <c r="F2987" s="6">
        <v>1.4970059880239522E-3</v>
      </c>
      <c r="G2987" t="s">
        <v>760</v>
      </c>
      <c r="H2987" t="s">
        <v>988</v>
      </c>
      <c r="I2987">
        <v>74.884999999999991</v>
      </c>
      <c r="J2987" s="1">
        <v>-5.2647247910499573E-2</v>
      </c>
      <c r="K2987" s="1">
        <v>0.1157185628742515</v>
      </c>
      <c r="L2987" s="1">
        <v>0.11676646706586827</v>
      </c>
      <c r="M2987" s="1">
        <v>0.11212575078724388</v>
      </c>
      <c r="N2987" s="1">
        <v>-7.8813245374999364E-5</v>
      </c>
    </row>
    <row r="2988" spans="1:14" x14ac:dyDescent="0.35">
      <c r="A2988">
        <v>7820614</v>
      </c>
      <c r="B2988" t="s">
        <v>23</v>
      </c>
      <c r="C2988" t="s">
        <v>96</v>
      </c>
      <c r="D2988" t="s">
        <v>710</v>
      </c>
      <c r="E2988" t="s">
        <v>999</v>
      </c>
      <c r="F2988" s="6">
        <v>1.1976047904191617E-2</v>
      </c>
      <c r="G2988" t="s">
        <v>436</v>
      </c>
      <c r="H2988" t="s">
        <v>136</v>
      </c>
      <c r="I2988">
        <v>85.22999999999999</v>
      </c>
      <c r="J2988" s="1">
        <v>-8.5574537515640259E-2</v>
      </c>
      <c r="K2988" s="1">
        <v>0.98682634730538932</v>
      </c>
      <c r="L2988" s="1">
        <v>1.0838323353293413</v>
      </c>
      <c r="M2988" s="1">
        <v>1.0215569227755428</v>
      </c>
      <c r="N2988" s="1">
        <v>-1.0248447606663505E-3</v>
      </c>
    </row>
    <row r="2989" spans="1:14" x14ac:dyDescent="0.35">
      <c r="A2989">
        <v>7820614</v>
      </c>
      <c r="B2989" t="s">
        <v>23</v>
      </c>
      <c r="C2989" t="s">
        <v>96</v>
      </c>
      <c r="D2989" t="s">
        <v>710</v>
      </c>
      <c r="E2989" t="s">
        <v>1014</v>
      </c>
      <c r="F2989" s="6">
        <v>8.9820359281437123E-3</v>
      </c>
      <c r="G2989" t="s">
        <v>449</v>
      </c>
      <c r="H2989" t="s">
        <v>461</v>
      </c>
      <c r="I2989">
        <v>74.284999999999997</v>
      </c>
      <c r="J2989" s="1">
        <v>-4.2759690433740616E-2</v>
      </c>
      <c r="K2989" s="1">
        <v>0.65658682634730536</v>
      </c>
      <c r="L2989" s="1">
        <v>0.74461077844311385</v>
      </c>
      <c r="M2989" s="1">
        <v>0.66646703845726518</v>
      </c>
      <c r="N2989" s="1">
        <v>-3.8406907575216123E-4</v>
      </c>
    </row>
    <row r="2990" spans="1:14" x14ac:dyDescent="0.35">
      <c r="A2990">
        <v>7820614</v>
      </c>
      <c r="B2990" t="s">
        <v>23</v>
      </c>
      <c r="C2990" t="s">
        <v>96</v>
      </c>
      <c r="D2990" t="s">
        <v>710</v>
      </c>
      <c r="E2990" t="s">
        <v>1875</v>
      </c>
      <c r="F2990" s="6">
        <v>4.4910179640718561E-3</v>
      </c>
      <c r="G2990" t="s">
        <v>898</v>
      </c>
      <c r="H2990" t="s">
        <v>513</v>
      </c>
      <c r="I2990">
        <v>87.11999999999999</v>
      </c>
      <c r="J2990" s="1">
        <v>5.7075977325439453E-2</v>
      </c>
      <c r="K2990" s="1">
        <v>0.35838323353293411</v>
      </c>
      <c r="L2990" s="1">
        <v>0.39341317365269457</v>
      </c>
      <c r="M2990" s="1">
        <v>0.39116765781790908</v>
      </c>
      <c r="N2990" s="1">
        <v>2.5632923948550653E-4</v>
      </c>
    </row>
    <row r="2991" spans="1:14" x14ac:dyDescent="0.35">
      <c r="A2991">
        <v>7820614</v>
      </c>
      <c r="B2991" t="s">
        <v>23</v>
      </c>
      <c r="C2991" t="s">
        <v>96</v>
      </c>
      <c r="D2991" t="s">
        <v>710</v>
      </c>
      <c r="E2991" t="s">
        <v>1022</v>
      </c>
      <c r="F2991" s="6">
        <v>2.9940119760479044E-3</v>
      </c>
      <c r="G2991" t="s">
        <v>802</v>
      </c>
      <c r="H2991" t="s">
        <v>213</v>
      </c>
      <c r="I2991">
        <v>78.274999999999991</v>
      </c>
      <c r="J2991" s="1">
        <v>5.8505229651927948E-2</v>
      </c>
      <c r="K2991" s="1">
        <v>0.17814371257485032</v>
      </c>
      <c r="L2991" s="1">
        <v>0.26047904191616766</v>
      </c>
      <c r="M2991" s="1">
        <v>0.23473054349065542</v>
      </c>
      <c r="N2991" s="1">
        <v>1.7516535823930524E-4</v>
      </c>
    </row>
    <row r="2992" spans="1:14" x14ac:dyDescent="0.35">
      <c r="A2992">
        <v>7820614</v>
      </c>
      <c r="B2992" t="s">
        <v>23</v>
      </c>
      <c r="C2992" t="s">
        <v>96</v>
      </c>
      <c r="D2992" t="s">
        <v>710</v>
      </c>
      <c r="E2992" t="s">
        <v>1030</v>
      </c>
      <c r="F2992" s="6">
        <v>1.4970059880239522E-3</v>
      </c>
      <c r="G2992" t="s">
        <v>648</v>
      </c>
      <c r="H2992" t="s">
        <v>857</v>
      </c>
      <c r="I2992">
        <v>58.885000000000005</v>
      </c>
      <c r="J2992" s="1">
        <v>-0.10124178975820541</v>
      </c>
      <c r="K2992" s="1">
        <v>7.1407185628742528E-2</v>
      </c>
      <c r="L2992" s="1">
        <v>0.11362275449101798</v>
      </c>
      <c r="M2992" s="1">
        <v>8.8173654978860649E-2</v>
      </c>
      <c r="N2992" s="1">
        <v>-1.5155956550629555E-4</v>
      </c>
    </row>
    <row r="2993" spans="1:14" x14ac:dyDescent="0.35">
      <c r="A2993">
        <v>7820614</v>
      </c>
      <c r="B2993" t="s">
        <v>23</v>
      </c>
      <c r="C2993" t="s">
        <v>96</v>
      </c>
      <c r="D2993" t="s">
        <v>710</v>
      </c>
      <c r="E2993" t="s">
        <v>1031</v>
      </c>
      <c r="F2993" s="6">
        <v>1.4970059880239522E-3</v>
      </c>
      <c r="G2993" t="s">
        <v>1032</v>
      </c>
      <c r="H2993" t="s">
        <v>684</v>
      </c>
      <c r="I2993">
        <v>61.28</v>
      </c>
      <c r="J2993" s="1">
        <v>-8.2683175802230835E-2</v>
      </c>
      <c r="K2993" s="1">
        <v>6.1227544910179642E-2</v>
      </c>
      <c r="L2993" s="1">
        <v>0.11137724550898205</v>
      </c>
      <c r="M2993" s="1">
        <v>9.1766465923743337E-2</v>
      </c>
      <c r="N2993" s="1">
        <v>-1.237772092847767E-4</v>
      </c>
    </row>
    <row r="2994" spans="1:14" x14ac:dyDescent="0.35">
      <c r="A2994">
        <v>7820614</v>
      </c>
      <c r="B2994" t="s">
        <v>23</v>
      </c>
      <c r="C2994" t="s">
        <v>96</v>
      </c>
      <c r="D2994" t="s">
        <v>710</v>
      </c>
      <c r="E2994" t="s">
        <v>1033</v>
      </c>
      <c r="F2994" s="6">
        <v>1.4970059880239522E-3</v>
      </c>
      <c r="G2994" t="s">
        <v>452</v>
      </c>
      <c r="H2994" t="s">
        <v>155</v>
      </c>
      <c r="I2994">
        <v>64.67</v>
      </c>
      <c r="J2994" s="1">
        <v>6.6089019179344177E-2</v>
      </c>
      <c r="K2994" s="1">
        <v>7.559880239520958E-2</v>
      </c>
      <c r="L2994" s="1">
        <v>0.13293413173652696</v>
      </c>
      <c r="M2994" s="1">
        <v>9.7005992592451823E-2</v>
      </c>
      <c r="N2994" s="1">
        <v>9.8935657454108056E-5</v>
      </c>
    </row>
    <row r="2995" spans="1:14" x14ac:dyDescent="0.35">
      <c r="A2995">
        <v>7820614</v>
      </c>
      <c r="B2995" t="s">
        <v>23</v>
      </c>
      <c r="C2995" t="s">
        <v>96</v>
      </c>
      <c r="D2995" t="s">
        <v>710</v>
      </c>
      <c r="E2995" t="s">
        <v>1040</v>
      </c>
      <c r="F2995" s="6">
        <v>1.1976047904191617E-2</v>
      </c>
      <c r="G2995" t="s">
        <v>616</v>
      </c>
      <c r="H2995" t="s">
        <v>242</v>
      </c>
      <c r="I2995">
        <v>73.47999999999999</v>
      </c>
      <c r="J2995" s="1">
        <v>7.7426552772521973E-2</v>
      </c>
      <c r="K2995" s="1">
        <v>0.71017964071856288</v>
      </c>
      <c r="L2995" s="1">
        <v>1.1341317365269463</v>
      </c>
      <c r="M2995" s="1">
        <v>0.88023952095808389</v>
      </c>
      <c r="N2995" s="1">
        <v>9.2726410506014344E-4</v>
      </c>
    </row>
    <row r="2996" spans="1:14" x14ac:dyDescent="0.35">
      <c r="A2996">
        <v>7820614</v>
      </c>
      <c r="B2996" t="s">
        <v>23</v>
      </c>
      <c r="C2996" t="s">
        <v>96</v>
      </c>
      <c r="D2996" t="s">
        <v>710</v>
      </c>
      <c r="E2996" t="s">
        <v>2045</v>
      </c>
      <c r="F2996" s="6">
        <v>1.4970059880239522E-3</v>
      </c>
      <c r="G2996" t="s">
        <v>206</v>
      </c>
      <c r="H2996" t="s">
        <v>1018</v>
      </c>
      <c r="I2996">
        <v>95.99</v>
      </c>
      <c r="J2996" s="1">
        <v>5.0641540437936783E-2</v>
      </c>
      <c r="K2996" s="1">
        <v>0.14970059880239522</v>
      </c>
      <c r="L2996" s="1">
        <v>0.14775449101796409</v>
      </c>
      <c r="M2996" s="1">
        <v>0.14371257485029942</v>
      </c>
      <c r="N2996" s="1">
        <v>7.5810689278348476E-5</v>
      </c>
    </row>
    <row r="2997" spans="1:14" x14ac:dyDescent="0.35">
      <c r="A2997">
        <v>7820614</v>
      </c>
      <c r="B2997" t="s">
        <v>23</v>
      </c>
      <c r="C2997" t="s">
        <v>96</v>
      </c>
      <c r="D2997" t="s">
        <v>710</v>
      </c>
      <c r="E2997" t="s">
        <v>1047</v>
      </c>
      <c r="F2997" s="6">
        <v>7.4850299401197605E-3</v>
      </c>
      <c r="G2997" t="s">
        <v>969</v>
      </c>
      <c r="H2997" t="s">
        <v>269</v>
      </c>
      <c r="I2997">
        <v>91.275000000000006</v>
      </c>
      <c r="J2997" s="1">
        <v>0.12173963338136673</v>
      </c>
      <c r="K2997" s="1">
        <v>0.7477544910179641</v>
      </c>
      <c r="L2997" s="1">
        <v>0.72005988023952094</v>
      </c>
      <c r="M2997" s="1">
        <v>0.68413174794819542</v>
      </c>
      <c r="N2997" s="1">
        <v>9.1122480075873306E-4</v>
      </c>
    </row>
    <row r="2998" spans="1:14" x14ac:dyDescent="0.35">
      <c r="A2998">
        <v>7820614</v>
      </c>
      <c r="B2998" t="s">
        <v>23</v>
      </c>
      <c r="C2998" t="s">
        <v>96</v>
      </c>
      <c r="D2998" t="s">
        <v>710</v>
      </c>
      <c r="E2998" t="s">
        <v>1048</v>
      </c>
      <c r="F2998" s="6">
        <v>1.4970059880239522E-3</v>
      </c>
      <c r="G2998" t="s">
        <v>143</v>
      </c>
      <c r="H2998" t="s">
        <v>684</v>
      </c>
      <c r="I2998">
        <v>56.480000000000004</v>
      </c>
      <c r="J2998" s="1">
        <v>-9.9741220474243164E-2</v>
      </c>
      <c r="K2998" s="1">
        <v>5.8682634730538932E-2</v>
      </c>
      <c r="L2998" s="1">
        <v>0.11137724550898205</v>
      </c>
      <c r="M2998" s="1">
        <v>8.4580838323353294E-2</v>
      </c>
      <c r="N2998" s="1">
        <v>-1.4931320430275924E-4</v>
      </c>
    </row>
    <row r="2999" spans="1:14" x14ac:dyDescent="0.35">
      <c r="A2999">
        <v>7820614</v>
      </c>
      <c r="B2999" t="s">
        <v>23</v>
      </c>
      <c r="C2999" t="s">
        <v>96</v>
      </c>
      <c r="D2999" t="s">
        <v>710</v>
      </c>
      <c r="E2999" t="s">
        <v>2774</v>
      </c>
      <c r="F2999" s="6">
        <v>2.9940119760479044E-3</v>
      </c>
      <c r="G2999" t="s">
        <v>384</v>
      </c>
      <c r="H2999" t="s">
        <v>511</v>
      </c>
      <c r="I2999">
        <v>82.625</v>
      </c>
      <c r="J2999" s="1">
        <v>-7.2437301278114319E-2</v>
      </c>
      <c r="K2999" s="1">
        <v>0.22155688622754494</v>
      </c>
      <c r="L2999" s="1">
        <v>0.2404191616766467</v>
      </c>
      <c r="M2999" s="1">
        <v>0.24730538465305718</v>
      </c>
      <c r="N2999" s="1">
        <v>-2.1687814753926444E-4</v>
      </c>
    </row>
    <row r="3000" spans="1:14" x14ac:dyDescent="0.35">
      <c r="A3000">
        <v>7820614</v>
      </c>
      <c r="B3000" t="s">
        <v>23</v>
      </c>
      <c r="C3000" t="s">
        <v>96</v>
      </c>
      <c r="D3000" t="s">
        <v>710</v>
      </c>
      <c r="E3000" t="s">
        <v>2775</v>
      </c>
      <c r="F3000" s="6">
        <v>1.4970059880239522E-3</v>
      </c>
      <c r="G3000" t="s">
        <v>479</v>
      </c>
      <c r="H3000" t="s">
        <v>610</v>
      </c>
      <c r="I3000">
        <v>77.974999999999994</v>
      </c>
      <c r="J3000" s="1">
        <v>-3.0918676406145096E-2</v>
      </c>
      <c r="K3000" s="1">
        <v>0.11781437125748505</v>
      </c>
      <c r="L3000" s="1">
        <v>0.1255988023952096</v>
      </c>
      <c r="M3000" s="1">
        <v>0.11676646706586827</v>
      </c>
      <c r="N3000" s="1">
        <v>-4.6285443721774101E-5</v>
      </c>
    </row>
    <row r="3001" spans="1:14" x14ac:dyDescent="0.35">
      <c r="A3001">
        <v>7820614</v>
      </c>
      <c r="B3001" t="s">
        <v>23</v>
      </c>
      <c r="C3001" t="s">
        <v>96</v>
      </c>
      <c r="D3001" t="s">
        <v>710</v>
      </c>
      <c r="E3001" t="s">
        <v>1050</v>
      </c>
      <c r="F3001" s="6">
        <v>4.4910179640718561E-3</v>
      </c>
      <c r="G3001" t="s">
        <v>1051</v>
      </c>
      <c r="H3001" t="s">
        <v>1052</v>
      </c>
      <c r="I3001">
        <v>84.194999999999993</v>
      </c>
      <c r="J3001" s="1">
        <v>3.4291237592697144E-2</v>
      </c>
      <c r="K3001" s="1">
        <v>0.3803892215568862</v>
      </c>
      <c r="L3001" s="1">
        <v>0.41631736526946106</v>
      </c>
      <c r="M3001" s="1">
        <v>0.37814369886935112</v>
      </c>
      <c r="N3001" s="1">
        <v>1.5400256403905901E-4</v>
      </c>
    </row>
    <row r="3002" spans="1:14" x14ac:dyDescent="0.35">
      <c r="A3002">
        <v>7820614</v>
      </c>
      <c r="B3002" t="s">
        <v>23</v>
      </c>
      <c r="C3002" t="s">
        <v>96</v>
      </c>
      <c r="D3002" t="s">
        <v>710</v>
      </c>
      <c r="E3002" t="s">
        <v>1229</v>
      </c>
      <c r="F3002" s="6">
        <v>1.4970059880239522E-3</v>
      </c>
      <c r="G3002" t="s">
        <v>260</v>
      </c>
      <c r="H3002" t="s">
        <v>260</v>
      </c>
      <c r="I3002">
        <v>92.555000000000007</v>
      </c>
      <c r="J3002" s="1">
        <v>1.540297269821167E-2</v>
      </c>
      <c r="K3002" s="1">
        <v>0.14251497005988026</v>
      </c>
      <c r="L3002" s="1">
        <v>0.14251497005988026</v>
      </c>
      <c r="M3002" s="1">
        <v>0.13862275220676812</v>
      </c>
      <c r="N3002" s="1">
        <v>2.3058342362592322E-5</v>
      </c>
    </row>
    <row r="3003" spans="1:14" x14ac:dyDescent="0.35">
      <c r="A3003">
        <v>7820614</v>
      </c>
      <c r="B3003" t="s">
        <v>23</v>
      </c>
      <c r="C3003" t="s">
        <v>96</v>
      </c>
      <c r="D3003" t="s">
        <v>525</v>
      </c>
      <c r="E3003" t="s">
        <v>1058</v>
      </c>
      <c r="F3003" s="6">
        <v>1.4970059880239522E-3</v>
      </c>
      <c r="G3003" t="s">
        <v>1059</v>
      </c>
      <c r="H3003" t="s">
        <v>1060</v>
      </c>
      <c r="I3003">
        <v>78.884999999999991</v>
      </c>
      <c r="J3003" s="1">
        <v>8.4430143237113953E-2</v>
      </c>
      <c r="K3003" s="1">
        <v>7.3952095808383231E-2</v>
      </c>
      <c r="L3003" s="1">
        <v>0.14236526946107783</v>
      </c>
      <c r="M3003" s="1">
        <v>0.11811377473933969</v>
      </c>
      <c r="N3003" s="1">
        <v>1.2639242999567957E-4</v>
      </c>
    </row>
    <row r="3004" spans="1:14" x14ac:dyDescent="0.35">
      <c r="A3004">
        <v>7820614</v>
      </c>
      <c r="B3004" t="s">
        <v>23</v>
      </c>
      <c r="C3004" t="s">
        <v>96</v>
      </c>
      <c r="D3004" t="s">
        <v>525</v>
      </c>
      <c r="E3004" t="s">
        <v>2123</v>
      </c>
      <c r="F3004" s="6">
        <v>2.9940119760479044E-3</v>
      </c>
      <c r="G3004" t="s">
        <v>2124</v>
      </c>
      <c r="H3004" t="s">
        <v>1648</v>
      </c>
      <c r="I3004">
        <v>83.97999999999999</v>
      </c>
      <c r="J3004" s="1">
        <v>9.3184590339660645E-2</v>
      </c>
      <c r="K3004" s="1">
        <v>0.19371257485029941</v>
      </c>
      <c r="L3004" s="1">
        <v>0.28203592814371259</v>
      </c>
      <c r="M3004" s="1">
        <v>0.25149700598802399</v>
      </c>
      <c r="N3004" s="1">
        <v>2.7899577946006185E-4</v>
      </c>
    </row>
    <row r="3005" spans="1:14" x14ac:dyDescent="0.35">
      <c r="A3005">
        <v>7820614</v>
      </c>
      <c r="B3005" t="s">
        <v>23</v>
      </c>
      <c r="C3005" t="s">
        <v>96</v>
      </c>
      <c r="D3005" t="s">
        <v>731</v>
      </c>
      <c r="E3005" t="s">
        <v>2216</v>
      </c>
      <c r="F3005" s="6">
        <v>1.4970059880239522E-3</v>
      </c>
      <c r="G3005" t="s">
        <v>908</v>
      </c>
      <c r="H3005" t="s">
        <v>1534</v>
      </c>
      <c r="I3005">
        <v>66.92</v>
      </c>
      <c r="J3005" s="1">
        <v>-1.6078760847449303E-2</v>
      </c>
      <c r="K3005" s="1">
        <v>8.6976047904191625E-2</v>
      </c>
      <c r="L3005" s="1">
        <v>0.12889221556886227</v>
      </c>
      <c r="M3005" s="1">
        <v>0.10014970288305226</v>
      </c>
      <c r="N3005" s="1">
        <v>-2.4070001268636683E-5</v>
      </c>
    </row>
    <row r="3006" spans="1:14" x14ac:dyDescent="0.35">
      <c r="A3006">
        <f>A3005</f>
        <v>7820614</v>
      </c>
      <c r="B3006" t="str">
        <f>B3005</f>
        <v>International Charter School of Atlanta</v>
      </c>
      <c r="C3006" t="str">
        <f>C3005</f>
        <v>E</v>
      </c>
      <c r="D3006" s="4" t="s">
        <v>2937</v>
      </c>
      <c r="F3006" s="6">
        <v>0.99999999999999944</v>
      </c>
      <c r="J3006" s="1" t="s">
        <v>2938</v>
      </c>
      <c r="K3006" s="1">
        <v>86.066317365269484</v>
      </c>
      <c r="L3006" s="1">
        <v>89.009880239520939</v>
      </c>
      <c r="M3006" s="1">
        <v>87.330539474944175</v>
      </c>
      <c r="N3006" s="1">
        <v>-1.4209595163810079E-2</v>
      </c>
    </row>
    <row r="3007" spans="1:14" x14ac:dyDescent="0.35">
      <c r="A3007">
        <v>7820612</v>
      </c>
      <c r="B3007" t="s">
        <v>41</v>
      </c>
      <c r="C3007" t="s">
        <v>96</v>
      </c>
      <c r="D3007" t="s">
        <v>392</v>
      </c>
      <c r="E3007" t="s">
        <v>529</v>
      </c>
      <c r="F3007" s="6">
        <v>3.0581039755351682E-3</v>
      </c>
      <c r="G3007" t="s">
        <v>530</v>
      </c>
      <c r="H3007" t="s">
        <v>250</v>
      </c>
      <c r="I3007">
        <v>76.13</v>
      </c>
      <c r="J3007" s="1">
        <v>0.11731932312250137</v>
      </c>
      <c r="K3007" s="1">
        <v>0.13822629969418962</v>
      </c>
      <c r="L3007" s="1">
        <v>0.28685015290519877</v>
      </c>
      <c r="M3007" s="1">
        <v>0.23272170787192994</v>
      </c>
      <c r="N3007" s="1">
        <v>3.5877468844801644E-4</v>
      </c>
    </row>
    <row r="3008" spans="1:14" x14ac:dyDescent="0.35">
      <c r="A3008">
        <v>7820612</v>
      </c>
      <c r="B3008" t="s">
        <v>41</v>
      </c>
      <c r="C3008" t="s">
        <v>96</v>
      </c>
      <c r="D3008" t="s">
        <v>392</v>
      </c>
      <c r="E3008" t="s">
        <v>539</v>
      </c>
      <c r="F3008" s="6">
        <v>6.1162079510703364E-3</v>
      </c>
      <c r="G3008" t="s">
        <v>540</v>
      </c>
      <c r="H3008" t="s">
        <v>401</v>
      </c>
      <c r="I3008">
        <v>63.690000000000005</v>
      </c>
      <c r="J3008" s="1">
        <v>-2.5342816486954689E-2</v>
      </c>
      <c r="K3008" s="1">
        <v>0.21162079510703366</v>
      </c>
      <c r="L3008" s="1">
        <v>0.43669724770642204</v>
      </c>
      <c r="M3008" s="1">
        <v>0.38960245114947678</v>
      </c>
      <c r="N3008" s="1">
        <v>-1.5500193570002868E-4</v>
      </c>
    </row>
    <row r="3009" spans="1:14" x14ac:dyDescent="0.35">
      <c r="A3009">
        <v>7820612</v>
      </c>
      <c r="B3009" t="s">
        <v>41</v>
      </c>
      <c r="C3009" t="s">
        <v>96</v>
      </c>
      <c r="D3009" t="s">
        <v>392</v>
      </c>
      <c r="E3009" t="s">
        <v>1302</v>
      </c>
      <c r="F3009" s="6">
        <v>6.1162079510703364E-3</v>
      </c>
      <c r="G3009" t="s">
        <v>1303</v>
      </c>
      <c r="H3009" t="s">
        <v>707</v>
      </c>
      <c r="I3009">
        <v>62.019999999999996</v>
      </c>
      <c r="J3009" s="1">
        <v>-8.3948895335197449E-3</v>
      </c>
      <c r="K3009" s="1">
        <v>0.23608562691131499</v>
      </c>
      <c r="L3009" s="1">
        <v>0.48990825688073392</v>
      </c>
      <c r="M3009" s="1">
        <v>0.37920489296636084</v>
      </c>
      <c r="N3009" s="1">
        <v>-5.1344890113270609E-5</v>
      </c>
    </row>
    <row r="3010" spans="1:14" x14ac:dyDescent="0.35">
      <c r="A3010">
        <v>7820612</v>
      </c>
      <c r="B3010" t="s">
        <v>41</v>
      </c>
      <c r="C3010" t="s">
        <v>96</v>
      </c>
      <c r="D3010" t="s">
        <v>392</v>
      </c>
      <c r="E3010" t="s">
        <v>544</v>
      </c>
      <c r="F3010" s="6">
        <v>3.0581039755351682E-3</v>
      </c>
      <c r="G3010" t="s">
        <v>545</v>
      </c>
      <c r="H3010" t="s">
        <v>256</v>
      </c>
      <c r="I3010">
        <v>72.72</v>
      </c>
      <c r="J3010" s="1">
        <v>2.8634367510676384E-2</v>
      </c>
      <c r="K3010" s="1">
        <v>0.13761467889908258</v>
      </c>
      <c r="L3010" s="1">
        <v>0.26177370030581038</v>
      </c>
      <c r="M3010" s="1">
        <v>0.22262997875155294</v>
      </c>
      <c r="N3010" s="1">
        <v>8.7566873121334505E-5</v>
      </c>
    </row>
    <row r="3011" spans="1:14" x14ac:dyDescent="0.35">
      <c r="A3011">
        <v>7820612</v>
      </c>
      <c r="B3011" t="s">
        <v>41</v>
      </c>
      <c r="C3011" t="s">
        <v>96</v>
      </c>
      <c r="D3011" t="s">
        <v>392</v>
      </c>
      <c r="E3011" t="s">
        <v>550</v>
      </c>
      <c r="F3011" s="6">
        <v>9.1743119266055051E-3</v>
      </c>
      <c r="G3011" t="s">
        <v>551</v>
      </c>
      <c r="H3011" t="s">
        <v>552</v>
      </c>
      <c r="I3011">
        <v>72.474999999999994</v>
      </c>
      <c r="J3011" s="1">
        <v>0.13337552547454834</v>
      </c>
      <c r="K3011" s="1">
        <v>0.36238532110091748</v>
      </c>
      <c r="L3011" s="1">
        <v>0.84678899082568815</v>
      </c>
      <c r="M3011" s="1">
        <v>0.66422019748512762</v>
      </c>
      <c r="N3011" s="1">
        <v>1.2236286740784253E-3</v>
      </c>
    </row>
    <row r="3012" spans="1:14" x14ac:dyDescent="0.35">
      <c r="A3012">
        <v>7820612</v>
      </c>
      <c r="B3012" t="s">
        <v>41</v>
      </c>
      <c r="C3012" t="s">
        <v>96</v>
      </c>
      <c r="D3012" t="s">
        <v>392</v>
      </c>
      <c r="E3012" t="s">
        <v>553</v>
      </c>
      <c r="F3012" s="6">
        <v>3.0581039755351682E-3</v>
      </c>
      <c r="G3012" t="s">
        <v>169</v>
      </c>
      <c r="H3012" t="s">
        <v>554</v>
      </c>
      <c r="I3012">
        <v>65.295000000000002</v>
      </c>
      <c r="J3012" s="1">
        <v>-0.10132250934839249</v>
      </c>
      <c r="K3012" s="1">
        <v>0.13211009174311927</v>
      </c>
      <c r="L3012" s="1">
        <v>0.22018348623853212</v>
      </c>
      <c r="M3012" s="1">
        <v>0.20000000466629636</v>
      </c>
      <c r="N3012" s="1">
        <v>-3.0985476864951831E-4</v>
      </c>
    </row>
    <row r="3013" spans="1:14" x14ac:dyDescent="0.35">
      <c r="A3013">
        <v>7820612</v>
      </c>
      <c r="B3013" t="s">
        <v>41</v>
      </c>
      <c r="C3013" t="s">
        <v>96</v>
      </c>
      <c r="D3013" t="s">
        <v>392</v>
      </c>
      <c r="E3013" t="s">
        <v>1304</v>
      </c>
      <c r="F3013" s="6">
        <v>2.1406727828746176E-2</v>
      </c>
      <c r="G3013" t="s">
        <v>481</v>
      </c>
      <c r="H3013" t="s">
        <v>1012</v>
      </c>
      <c r="I3013">
        <v>77.13</v>
      </c>
      <c r="J3013" s="1">
        <v>-1.4228641986846924E-2</v>
      </c>
      <c r="K3013" s="1">
        <v>1.175229357798165</v>
      </c>
      <c r="L3013" s="1">
        <v>1.892354740061162</v>
      </c>
      <c r="M3013" s="1">
        <v>1.6504586829322558</v>
      </c>
      <c r="N3013" s="1">
        <v>-3.0458866638510232E-4</v>
      </c>
    </row>
    <row r="3014" spans="1:14" x14ac:dyDescent="0.35">
      <c r="A3014">
        <v>7820612</v>
      </c>
      <c r="B3014" t="s">
        <v>41</v>
      </c>
      <c r="C3014" t="s">
        <v>96</v>
      </c>
      <c r="D3014" t="s">
        <v>392</v>
      </c>
      <c r="E3014" t="s">
        <v>617</v>
      </c>
      <c r="F3014" s="6">
        <v>6.1162079510703364E-3</v>
      </c>
      <c r="G3014" t="s">
        <v>618</v>
      </c>
      <c r="H3014" t="s">
        <v>619</v>
      </c>
      <c r="I3014">
        <v>50.46</v>
      </c>
      <c r="J3014" s="1">
        <v>-2.7580816298723221E-2</v>
      </c>
      <c r="K3014" s="1">
        <v>0.19571865443425077</v>
      </c>
      <c r="L3014" s="1">
        <v>0.48440366972477067</v>
      </c>
      <c r="M3014" s="1">
        <v>0.30825689006653767</v>
      </c>
      <c r="N3014" s="1">
        <v>-1.686900079432613E-4</v>
      </c>
    </row>
    <row r="3015" spans="1:14" x14ac:dyDescent="0.35">
      <c r="A3015">
        <v>7820612</v>
      </c>
      <c r="B3015" t="s">
        <v>41</v>
      </c>
      <c r="C3015" t="s">
        <v>96</v>
      </c>
      <c r="D3015" t="s">
        <v>392</v>
      </c>
      <c r="E3015" t="s">
        <v>397</v>
      </c>
      <c r="F3015" s="6">
        <v>3.0581039755351682E-3</v>
      </c>
      <c r="G3015" t="s">
        <v>398</v>
      </c>
      <c r="H3015" t="s">
        <v>206</v>
      </c>
      <c r="I3015">
        <v>76.349999999999994</v>
      </c>
      <c r="J3015" s="1">
        <v>0.17112289369106293</v>
      </c>
      <c r="K3015" s="1">
        <v>0.12874617737003058</v>
      </c>
      <c r="L3015" s="1">
        <v>0.3058103975535168</v>
      </c>
      <c r="M3015" s="1">
        <v>0.23333334266592604</v>
      </c>
      <c r="N3015" s="1">
        <v>5.2331160150172152E-4</v>
      </c>
    </row>
    <row r="3016" spans="1:14" x14ac:dyDescent="0.35">
      <c r="A3016">
        <v>7820612</v>
      </c>
      <c r="B3016" t="s">
        <v>41</v>
      </c>
      <c r="C3016" t="s">
        <v>96</v>
      </c>
      <c r="D3016" t="s">
        <v>392</v>
      </c>
      <c r="E3016" t="s">
        <v>562</v>
      </c>
      <c r="F3016" s="6">
        <v>3.0581039755351682E-3</v>
      </c>
      <c r="G3016" t="s">
        <v>563</v>
      </c>
      <c r="H3016" t="s">
        <v>564</v>
      </c>
      <c r="I3016">
        <v>40.89</v>
      </c>
      <c r="J3016" s="1">
        <v>-0.21897155046463013</v>
      </c>
      <c r="K3016" s="1">
        <v>8.9296636085626907E-2</v>
      </c>
      <c r="L3016" s="1">
        <v>0.16697247706422019</v>
      </c>
      <c r="M3016" s="1">
        <v>0.12507645726568473</v>
      </c>
      <c r="N3016" s="1">
        <v>-6.6963776900498507E-4</v>
      </c>
    </row>
    <row r="3017" spans="1:14" x14ac:dyDescent="0.35">
      <c r="A3017">
        <v>7820612</v>
      </c>
      <c r="B3017" t="s">
        <v>41</v>
      </c>
      <c r="C3017" t="s">
        <v>96</v>
      </c>
      <c r="D3017" t="s">
        <v>392</v>
      </c>
      <c r="E3017" t="s">
        <v>2924</v>
      </c>
      <c r="F3017" s="6">
        <v>3.0581039755351682E-3</v>
      </c>
      <c r="G3017" t="s">
        <v>206</v>
      </c>
      <c r="H3017" t="s">
        <v>283</v>
      </c>
      <c r="I3017">
        <v>99.110000000000014</v>
      </c>
      <c r="J3017" s="1">
        <v>0.1155281662940979</v>
      </c>
      <c r="K3017" s="1">
        <v>0.3058103975535168</v>
      </c>
      <c r="L3017" s="1">
        <v>0.30275229357798167</v>
      </c>
      <c r="M3017" s="1">
        <v>0.30305809930923883</v>
      </c>
      <c r="N3017" s="1">
        <v>3.5329714463026884E-4</v>
      </c>
    </row>
    <row r="3018" spans="1:14" x14ac:dyDescent="0.35">
      <c r="A3018">
        <v>7820612</v>
      </c>
      <c r="B3018" t="s">
        <v>41</v>
      </c>
      <c r="C3018" t="s">
        <v>96</v>
      </c>
      <c r="D3018" t="s">
        <v>392</v>
      </c>
      <c r="E3018" t="s">
        <v>399</v>
      </c>
      <c r="F3018" s="6">
        <v>3.0581039755351682E-3</v>
      </c>
      <c r="G3018" t="s">
        <v>400</v>
      </c>
      <c r="H3018" t="s">
        <v>401</v>
      </c>
      <c r="I3018">
        <v>62.78</v>
      </c>
      <c r="J3018" s="1">
        <v>-7.3093675076961517E-2</v>
      </c>
      <c r="K3018" s="1">
        <v>9.7553516819571862E-2</v>
      </c>
      <c r="L3018" s="1">
        <v>0.21834862385321102</v>
      </c>
      <c r="M3018" s="1">
        <v>0.19204892733046039</v>
      </c>
      <c r="N3018" s="1">
        <v>-2.2352805833933187E-4</v>
      </c>
    </row>
    <row r="3019" spans="1:14" x14ac:dyDescent="0.35">
      <c r="A3019">
        <v>7820612</v>
      </c>
      <c r="B3019" t="s">
        <v>41</v>
      </c>
      <c r="C3019" t="s">
        <v>96</v>
      </c>
      <c r="D3019" t="s">
        <v>392</v>
      </c>
      <c r="E3019" t="s">
        <v>570</v>
      </c>
      <c r="F3019" s="6">
        <v>6.1162079510703364E-3</v>
      </c>
      <c r="G3019" t="s">
        <v>571</v>
      </c>
      <c r="H3019" t="s">
        <v>572</v>
      </c>
      <c r="I3019">
        <v>83.81</v>
      </c>
      <c r="J3019" s="1">
        <v>0.14894880354404449</v>
      </c>
      <c r="K3019" s="1">
        <v>0.4532110091743119</v>
      </c>
      <c r="L3019" s="1">
        <v>0.61039755351681957</v>
      </c>
      <c r="M3019" s="1">
        <v>0.51253824496487954</v>
      </c>
      <c r="N3019" s="1">
        <v>9.1100185653849848E-4</v>
      </c>
    </row>
    <row r="3020" spans="1:14" x14ac:dyDescent="0.35">
      <c r="A3020">
        <v>7820612</v>
      </c>
      <c r="B3020" t="s">
        <v>41</v>
      </c>
      <c r="C3020" t="s">
        <v>96</v>
      </c>
      <c r="D3020" t="s">
        <v>392</v>
      </c>
      <c r="E3020" t="s">
        <v>574</v>
      </c>
      <c r="F3020" s="6">
        <v>9.1743119266055051E-3</v>
      </c>
      <c r="G3020" t="s">
        <v>575</v>
      </c>
      <c r="H3020" t="s">
        <v>576</v>
      </c>
      <c r="I3020">
        <v>57.825000000000003</v>
      </c>
      <c r="J3020" s="1">
        <v>4.6225838363170624E-2</v>
      </c>
      <c r="K3020" s="1">
        <v>0.3165137614678899</v>
      </c>
      <c r="L3020" s="1">
        <v>0.79541284403669732</v>
      </c>
      <c r="M3020" s="1">
        <v>0.53027522235835367</v>
      </c>
      <c r="N3020" s="1">
        <v>4.2409026021257454E-4</v>
      </c>
    </row>
    <row r="3021" spans="1:14" x14ac:dyDescent="0.35">
      <c r="A3021">
        <v>7820612</v>
      </c>
      <c r="B3021" t="s">
        <v>41</v>
      </c>
      <c r="C3021" t="s">
        <v>96</v>
      </c>
      <c r="D3021" t="s">
        <v>392</v>
      </c>
      <c r="E3021" t="s">
        <v>1305</v>
      </c>
      <c r="F3021" s="6">
        <v>3.0581039755351682E-3</v>
      </c>
      <c r="G3021" t="s">
        <v>206</v>
      </c>
      <c r="H3021" t="s">
        <v>206</v>
      </c>
      <c r="I3021">
        <v>99.1</v>
      </c>
      <c r="J3021" s="1">
        <v>0.20495104789733887</v>
      </c>
      <c r="K3021" s="1">
        <v>0.3058103975535168</v>
      </c>
      <c r="L3021" s="1">
        <v>0.3058103975535168</v>
      </c>
      <c r="M3021" s="1">
        <v>0.30305809930923883</v>
      </c>
      <c r="N3021" s="1">
        <v>6.2676161436495072E-4</v>
      </c>
    </row>
    <row r="3022" spans="1:14" x14ac:dyDescent="0.35">
      <c r="A3022">
        <v>7820612</v>
      </c>
      <c r="B3022" t="s">
        <v>41</v>
      </c>
      <c r="C3022" t="s">
        <v>96</v>
      </c>
      <c r="D3022" t="s">
        <v>392</v>
      </c>
      <c r="E3022" t="s">
        <v>402</v>
      </c>
      <c r="F3022" s="6">
        <v>3.0581039755351682E-3</v>
      </c>
      <c r="G3022" t="s">
        <v>169</v>
      </c>
      <c r="H3022" t="s">
        <v>237</v>
      </c>
      <c r="I3022">
        <v>71.795000000000002</v>
      </c>
      <c r="J3022" s="1">
        <v>5.5372506380081177E-2</v>
      </c>
      <c r="K3022" s="1">
        <v>0.13211009174311927</v>
      </c>
      <c r="L3022" s="1">
        <v>0.27400611620795107</v>
      </c>
      <c r="M3022" s="1">
        <v>0.21957187477601778</v>
      </c>
      <c r="N3022" s="1">
        <v>1.6933488189627271E-4</v>
      </c>
    </row>
    <row r="3023" spans="1:14" x14ac:dyDescent="0.35">
      <c r="A3023">
        <v>7820612</v>
      </c>
      <c r="B3023" t="s">
        <v>41</v>
      </c>
      <c r="C3023" t="s">
        <v>96</v>
      </c>
      <c r="D3023" t="s">
        <v>392</v>
      </c>
      <c r="E3023" t="s">
        <v>579</v>
      </c>
      <c r="F3023" s="6">
        <v>1.2232415902140673E-2</v>
      </c>
      <c r="G3023" t="s">
        <v>580</v>
      </c>
      <c r="H3023" t="s">
        <v>364</v>
      </c>
      <c r="I3023">
        <v>71.62</v>
      </c>
      <c r="J3023" s="1">
        <v>-2.1042400971055031E-2</v>
      </c>
      <c r="K3023" s="1">
        <v>0.58226299694189609</v>
      </c>
      <c r="L3023" s="1">
        <v>0.9785932721712538</v>
      </c>
      <c r="M3023" s="1">
        <v>0.87584095992808675</v>
      </c>
      <c r="N3023" s="1">
        <v>-2.5739940025755389E-4</v>
      </c>
    </row>
    <row r="3024" spans="1:14" x14ac:dyDescent="0.35">
      <c r="A3024">
        <v>7820612</v>
      </c>
      <c r="B3024" t="s">
        <v>41</v>
      </c>
      <c r="C3024" t="s">
        <v>96</v>
      </c>
      <c r="D3024" t="s">
        <v>392</v>
      </c>
      <c r="E3024" t="s">
        <v>581</v>
      </c>
      <c r="F3024" s="6">
        <v>1.2232415902140673E-2</v>
      </c>
      <c r="G3024" t="s">
        <v>582</v>
      </c>
      <c r="H3024" t="s">
        <v>221</v>
      </c>
      <c r="I3024">
        <v>48.215000000000003</v>
      </c>
      <c r="J3024" s="1">
        <v>-1.1050072498619556E-2</v>
      </c>
      <c r="K3024" s="1">
        <v>0.29724770642201837</v>
      </c>
      <c r="L3024" s="1">
        <v>1.0165137614678899</v>
      </c>
      <c r="M3024" s="1">
        <v>0.58960245581577309</v>
      </c>
      <c r="N3024" s="1">
        <v>-1.3516908255192117E-4</v>
      </c>
    </row>
    <row r="3025" spans="1:14" x14ac:dyDescent="0.35">
      <c r="A3025">
        <v>7820612</v>
      </c>
      <c r="B3025" t="s">
        <v>41</v>
      </c>
      <c r="C3025" t="s">
        <v>96</v>
      </c>
      <c r="D3025" t="s">
        <v>392</v>
      </c>
      <c r="E3025" t="s">
        <v>406</v>
      </c>
      <c r="F3025" s="6">
        <v>3.0581039755351682E-3</v>
      </c>
      <c r="G3025" t="s">
        <v>206</v>
      </c>
      <c r="H3025" t="s">
        <v>206</v>
      </c>
      <c r="I3025">
        <v>98.494117647058843</v>
      </c>
      <c r="J3025" s="1">
        <v>7.0714876055717468E-2</v>
      </c>
      <c r="K3025" s="1">
        <v>0.3058103975535168</v>
      </c>
      <c r="L3025" s="1">
        <v>0.3058103975535168</v>
      </c>
      <c r="M3025" s="1">
        <v>0.30122324159021407</v>
      </c>
      <c r="N3025" s="1">
        <v>2.1625344359546626E-4</v>
      </c>
    </row>
    <row r="3026" spans="1:14" x14ac:dyDescent="0.35">
      <c r="A3026">
        <v>7820612</v>
      </c>
      <c r="B3026" t="s">
        <v>41</v>
      </c>
      <c r="C3026" t="s">
        <v>96</v>
      </c>
      <c r="D3026" t="s">
        <v>392</v>
      </c>
      <c r="E3026" t="s">
        <v>410</v>
      </c>
      <c r="F3026" s="6">
        <v>3.0581039755351682E-3</v>
      </c>
      <c r="G3026" t="s">
        <v>411</v>
      </c>
      <c r="H3026" t="s">
        <v>405</v>
      </c>
      <c r="I3026">
        <v>70.674999999999997</v>
      </c>
      <c r="J3026" s="1">
        <v>9.9735520780086517E-2</v>
      </c>
      <c r="K3026" s="1">
        <v>0.11712538226299693</v>
      </c>
      <c r="L3026" s="1">
        <v>0.27981651376146788</v>
      </c>
      <c r="M3026" s="1">
        <v>0.21620794173774369</v>
      </c>
      <c r="N3026" s="1">
        <v>3.0500159259965295E-4</v>
      </c>
    </row>
    <row r="3027" spans="1:14" x14ac:dyDescent="0.35">
      <c r="A3027">
        <v>7820612</v>
      </c>
      <c r="B3027" t="s">
        <v>41</v>
      </c>
      <c r="C3027" t="s">
        <v>96</v>
      </c>
      <c r="D3027" t="s">
        <v>392</v>
      </c>
      <c r="E3027" t="s">
        <v>585</v>
      </c>
      <c r="F3027" s="6">
        <v>6.1162079510703364E-3</v>
      </c>
      <c r="G3027" t="s">
        <v>586</v>
      </c>
      <c r="H3027" t="s">
        <v>587</v>
      </c>
      <c r="I3027">
        <v>56.800000000000004</v>
      </c>
      <c r="J3027" s="1">
        <v>-9.5961183309555054E-2</v>
      </c>
      <c r="K3027" s="1">
        <v>0.19021406727828746</v>
      </c>
      <c r="L3027" s="1">
        <v>0.41100917431192663</v>
      </c>
      <c r="M3027" s="1">
        <v>0.34678899082568809</v>
      </c>
      <c r="N3027" s="1">
        <v>-5.8691855235201869E-4</v>
      </c>
    </row>
    <row r="3028" spans="1:14" x14ac:dyDescent="0.35">
      <c r="A3028">
        <v>7820612</v>
      </c>
      <c r="B3028" t="s">
        <v>41</v>
      </c>
      <c r="C3028" t="s">
        <v>96</v>
      </c>
      <c r="D3028" t="s">
        <v>305</v>
      </c>
      <c r="E3028" t="s">
        <v>736</v>
      </c>
      <c r="F3028" s="6">
        <v>6.1162079510703364E-3</v>
      </c>
      <c r="G3028" t="s">
        <v>288</v>
      </c>
      <c r="H3028" t="s">
        <v>170</v>
      </c>
      <c r="I3028">
        <v>75.634999999999991</v>
      </c>
      <c r="J3028" s="1">
        <v>9.1525711119174957E-2</v>
      </c>
      <c r="K3028" s="1">
        <v>0.28256880733944956</v>
      </c>
      <c r="L3028" s="1">
        <v>0.57064220183486236</v>
      </c>
      <c r="M3028" s="1">
        <v>0.46299692323083907</v>
      </c>
      <c r="N3028" s="1">
        <v>5.5979028207446459E-4</v>
      </c>
    </row>
    <row r="3029" spans="1:14" x14ac:dyDescent="0.35">
      <c r="A3029">
        <v>7820612</v>
      </c>
      <c r="B3029" t="s">
        <v>41</v>
      </c>
      <c r="C3029" t="s">
        <v>96</v>
      </c>
      <c r="D3029" t="s">
        <v>305</v>
      </c>
      <c r="E3029" t="s">
        <v>740</v>
      </c>
      <c r="F3029" s="6">
        <v>6.1162079510703364E-3</v>
      </c>
      <c r="G3029" t="s">
        <v>336</v>
      </c>
      <c r="H3029" t="s">
        <v>741</v>
      </c>
      <c r="I3029">
        <v>70.914999999999992</v>
      </c>
      <c r="J3029" s="1">
        <v>1.9454747438430786E-2</v>
      </c>
      <c r="K3029" s="1">
        <v>0.23547400611620795</v>
      </c>
      <c r="L3029" s="1">
        <v>0.53272171253822631</v>
      </c>
      <c r="M3029" s="1">
        <v>0.43425076452599387</v>
      </c>
      <c r="N3029" s="1">
        <v>1.1898928096899564E-4</v>
      </c>
    </row>
    <row r="3030" spans="1:14" x14ac:dyDescent="0.35">
      <c r="A3030">
        <v>7820612</v>
      </c>
      <c r="B3030" t="s">
        <v>41</v>
      </c>
      <c r="C3030" t="s">
        <v>96</v>
      </c>
      <c r="D3030" t="s">
        <v>305</v>
      </c>
      <c r="E3030" t="s">
        <v>742</v>
      </c>
      <c r="F3030" s="6">
        <v>3.0581039755351682E-3</v>
      </c>
      <c r="G3030" t="s">
        <v>452</v>
      </c>
      <c r="H3030" t="s">
        <v>743</v>
      </c>
      <c r="I3030">
        <v>80.545000000000002</v>
      </c>
      <c r="J3030" s="1">
        <v>0.1537395566701889</v>
      </c>
      <c r="K3030" s="1">
        <v>0.15443425076452599</v>
      </c>
      <c r="L3030" s="1">
        <v>0.30244648318042816</v>
      </c>
      <c r="M3030" s="1">
        <v>0.2464831757618382</v>
      </c>
      <c r="N3030" s="1">
        <v>4.7015154945011895E-4</v>
      </c>
    </row>
    <row r="3031" spans="1:14" x14ac:dyDescent="0.35">
      <c r="A3031">
        <v>7820612</v>
      </c>
      <c r="B3031" t="s">
        <v>41</v>
      </c>
      <c r="C3031" t="s">
        <v>96</v>
      </c>
      <c r="D3031" t="s">
        <v>305</v>
      </c>
      <c r="E3031" t="s">
        <v>744</v>
      </c>
      <c r="F3031" s="6">
        <v>3.0581039755351682E-3</v>
      </c>
      <c r="G3031" t="s">
        <v>745</v>
      </c>
      <c r="H3031" t="s">
        <v>619</v>
      </c>
      <c r="I3031">
        <v>59.844999999999999</v>
      </c>
      <c r="J3031" s="1">
        <v>-4.9249075353145599E-2</v>
      </c>
      <c r="K3031" s="1">
        <v>0.10703363914373089</v>
      </c>
      <c r="L3031" s="1">
        <v>0.24220183486238533</v>
      </c>
      <c r="M3031" s="1">
        <v>0.18287461540385488</v>
      </c>
      <c r="N3031" s="1">
        <v>-1.5060879312888564E-4</v>
      </c>
    </row>
    <row r="3032" spans="1:14" x14ac:dyDescent="0.35">
      <c r="A3032">
        <v>7820612</v>
      </c>
      <c r="B3032" t="s">
        <v>41</v>
      </c>
      <c r="C3032" t="s">
        <v>96</v>
      </c>
      <c r="D3032" t="s">
        <v>305</v>
      </c>
      <c r="E3032" t="s">
        <v>932</v>
      </c>
      <c r="F3032" s="6">
        <v>3.0581039755351682E-3</v>
      </c>
      <c r="G3032" t="s">
        <v>769</v>
      </c>
      <c r="H3032" t="s">
        <v>373</v>
      </c>
      <c r="I3032">
        <v>73.89</v>
      </c>
      <c r="J3032" s="1">
        <v>2.1686194464564323E-2</v>
      </c>
      <c r="K3032" s="1">
        <v>0.14342507645259939</v>
      </c>
      <c r="L3032" s="1">
        <v>0.25688073394495414</v>
      </c>
      <c r="M3032" s="1">
        <v>0.22599388845834528</v>
      </c>
      <c r="N3032" s="1">
        <v>6.6318637506312914E-5</v>
      </c>
    </row>
    <row r="3033" spans="1:14" x14ac:dyDescent="0.35">
      <c r="A3033">
        <v>7820612</v>
      </c>
      <c r="B3033" t="s">
        <v>41</v>
      </c>
      <c r="C3033" t="s">
        <v>96</v>
      </c>
      <c r="D3033" t="s">
        <v>305</v>
      </c>
      <c r="E3033" t="s">
        <v>746</v>
      </c>
      <c r="F3033" s="6">
        <v>3.0581039755351682E-3</v>
      </c>
      <c r="G3033" t="s">
        <v>747</v>
      </c>
      <c r="H3033" t="s">
        <v>748</v>
      </c>
      <c r="I3033">
        <v>74.089999999999989</v>
      </c>
      <c r="J3033" s="1">
        <v>3.316870704293251E-2</v>
      </c>
      <c r="K3033" s="1">
        <v>0.14954128440366973</v>
      </c>
      <c r="L3033" s="1">
        <v>0.25993883792048927</v>
      </c>
      <c r="M3033" s="1">
        <v>0.22691130565211678</v>
      </c>
      <c r="N3033" s="1">
        <v>1.0143335487135324E-4</v>
      </c>
    </row>
    <row r="3034" spans="1:14" x14ac:dyDescent="0.35">
      <c r="A3034">
        <v>7820612</v>
      </c>
      <c r="B3034" t="s">
        <v>41</v>
      </c>
      <c r="C3034" t="s">
        <v>96</v>
      </c>
      <c r="D3034" t="s">
        <v>305</v>
      </c>
      <c r="E3034" t="s">
        <v>749</v>
      </c>
      <c r="F3034" s="6">
        <v>1.2232415902140673E-2</v>
      </c>
      <c r="G3034" t="s">
        <v>750</v>
      </c>
      <c r="H3034" t="s">
        <v>751</v>
      </c>
      <c r="I3034">
        <v>55.419999999999995</v>
      </c>
      <c r="J3034" s="1">
        <v>-9.4249092042446136E-2</v>
      </c>
      <c r="K3034" s="1">
        <v>0.30948012232415906</v>
      </c>
      <c r="L3034" s="1">
        <v>0.85137614678899076</v>
      </c>
      <c r="M3034" s="1">
        <v>0.67767585964377863</v>
      </c>
      <c r="N3034" s="1">
        <v>-1.152894092262338E-3</v>
      </c>
    </row>
    <row r="3035" spans="1:14" x14ac:dyDescent="0.35">
      <c r="A3035">
        <v>7820612</v>
      </c>
      <c r="B3035" t="s">
        <v>41</v>
      </c>
      <c r="C3035" t="s">
        <v>96</v>
      </c>
      <c r="D3035" t="s">
        <v>305</v>
      </c>
      <c r="E3035" t="s">
        <v>1771</v>
      </c>
      <c r="F3035" s="6">
        <v>9.1743119266055051E-3</v>
      </c>
      <c r="G3035" t="s">
        <v>892</v>
      </c>
      <c r="H3035" t="s">
        <v>173</v>
      </c>
      <c r="I3035">
        <v>63.215000000000003</v>
      </c>
      <c r="J3035" s="1">
        <v>-5.5038660764694214E-2</v>
      </c>
      <c r="K3035" s="1">
        <v>0.37706422018348629</v>
      </c>
      <c r="L3035" s="1">
        <v>0.70458715596330279</v>
      </c>
      <c r="M3035" s="1">
        <v>0.5798165207609125</v>
      </c>
      <c r="N3035" s="1">
        <v>-5.0494184187792855E-4</v>
      </c>
    </row>
    <row r="3036" spans="1:14" x14ac:dyDescent="0.35">
      <c r="A3036">
        <v>7820612</v>
      </c>
      <c r="B3036" t="s">
        <v>41</v>
      </c>
      <c r="C3036" t="s">
        <v>96</v>
      </c>
      <c r="D3036" t="s">
        <v>305</v>
      </c>
      <c r="E3036" t="s">
        <v>755</v>
      </c>
      <c r="F3036" s="6">
        <v>6.1162079510703364E-3</v>
      </c>
      <c r="G3036" t="s">
        <v>756</v>
      </c>
      <c r="H3036" t="s">
        <v>549</v>
      </c>
      <c r="I3036">
        <v>47.734999999999992</v>
      </c>
      <c r="J3036" s="1">
        <v>-0.14889876544475555</v>
      </c>
      <c r="K3036" s="1">
        <v>0.15351681957186544</v>
      </c>
      <c r="L3036" s="1">
        <v>0.41162079510703364</v>
      </c>
      <c r="M3036" s="1">
        <v>0.29235473539486573</v>
      </c>
      <c r="N3036" s="1">
        <v>-9.1069581311777103E-4</v>
      </c>
    </row>
    <row r="3037" spans="1:14" x14ac:dyDescent="0.35">
      <c r="A3037">
        <v>7820612</v>
      </c>
      <c r="B3037" t="s">
        <v>41</v>
      </c>
      <c r="C3037" t="s">
        <v>96</v>
      </c>
      <c r="D3037" t="s">
        <v>305</v>
      </c>
      <c r="E3037" t="s">
        <v>757</v>
      </c>
      <c r="F3037" s="6">
        <v>3.0581039755351682E-3</v>
      </c>
      <c r="G3037" t="s">
        <v>548</v>
      </c>
      <c r="H3037" t="s">
        <v>758</v>
      </c>
      <c r="I3037">
        <v>49.914999999999999</v>
      </c>
      <c r="J3037" s="1">
        <v>-8.4952503442764282E-2</v>
      </c>
      <c r="K3037" s="1">
        <v>9.877675840978592E-2</v>
      </c>
      <c r="L3037" s="1">
        <v>0.22721712538226299</v>
      </c>
      <c r="M3037" s="1">
        <v>0.15259939304550124</v>
      </c>
      <c r="N3037" s="1">
        <v>-2.5979358850998252E-4</v>
      </c>
    </row>
    <row r="3038" spans="1:14" x14ac:dyDescent="0.35">
      <c r="A3038">
        <v>7820612</v>
      </c>
      <c r="B3038" t="s">
        <v>41</v>
      </c>
      <c r="C3038" t="s">
        <v>96</v>
      </c>
      <c r="D3038" t="s">
        <v>305</v>
      </c>
      <c r="E3038" t="s">
        <v>412</v>
      </c>
      <c r="F3038" s="6">
        <v>6.1162079510703364E-3</v>
      </c>
      <c r="G3038" t="s">
        <v>331</v>
      </c>
      <c r="H3038" t="s">
        <v>413</v>
      </c>
      <c r="I3038">
        <v>64.564999999999998</v>
      </c>
      <c r="J3038" s="1">
        <v>-1.8161805346608162E-2</v>
      </c>
      <c r="K3038" s="1">
        <v>0.24770642201834864</v>
      </c>
      <c r="L3038" s="1">
        <v>0.5143730886850153</v>
      </c>
      <c r="M3038" s="1">
        <v>0.39449541284403672</v>
      </c>
      <c r="N3038" s="1">
        <v>-1.1108137826671659E-4</v>
      </c>
    </row>
    <row r="3039" spans="1:14" x14ac:dyDescent="0.35">
      <c r="A3039">
        <v>7820612</v>
      </c>
      <c r="B3039" t="s">
        <v>41</v>
      </c>
      <c r="C3039" t="s">
        <v>96</v>
      </c>
      <c r="D3039" t="s">
        <v>305</v>
      </c>
      <c r="E3039" t="s">
        <v>763</v>
      </c>
      <c r="F3039" s="6">
        <v>3.0581039755351682E-3</v>
      </c>
      <c r="G3039" t="s">
        <v>388</v>
      </c>
      <c r="H3039" t="s">
        <v>543</v>
      </c>
      <c r="I3039">
        <v>68.14</v>
      </c>
      <c r="J3039" s="1">
        <v>-6.5886884927749634E-2</v>
      </c>
      <c r="K3039" s="1">
        <v>0.15259938837920489</v>
      </c>
      <c r="L3039" s="1">
        <v>0.23577981651376145</v>
      </c>
      <c r="M3039" s="1">
        <v>0.20856268179890577</v>
      </c>
      <c r="N3039" s="1">
        <v>-2.0148894473317932E-4</v>
      </c>
    </row>
    <row r="3040" spans="1:14" x14ac:dyDescent="0.35">
      <c r="A3040">
        <v>7820612</v>
      </c>
      <c r="B3040" t="s">
        <v>41</v>
      </c>
      <c r="C3040" t="s">
        <v>96</v>
      </c>
      <c r="D3040" t="s">
        <v>305</v>
      </c>
      <c r="E3040" t="s">
        <v>768</v>
      </c>
      <c r="F3040" s="6">
        <v>3.0581039755351682E-3</v>
      </c>
      <c r="G3040" t="s">
        <v>769</v>
      </c>
      <c r="H3040" t="s">
        <v>590</v>
      </c>
      <c r="I3040">
        <v>66.16</v>
      </c>
      <c r="J3040" s="1">
        <v>-1.316909771412611E-2</v>
      </c>
      <c r="K3040" s="1">
        <v>0.14342507645259939</v>
      </c>
      <c r="L3040" s="1">
        <v>0.23608562691131499</v>
      </c>
      <c r="M3040" s="1">
        <v>0.20244647384783543</v>
      </c>
      <c r="N3040" s="1">
        <v>-4.0272470073780157E-5</v>
      </c>
    </row>
    <row r="3041" spans="1:14" x14ac:dyDescent="0.35">
      <c r="A3041">
        <v>7820612</v>
      </c>
      <c r="B3041" t="s">
        <v>41</v>
      </c>
      <c r="C3041" t="s">
        <v>96</v>
      </c>
      <c r="D3041" t="s">
        <v>305</v>
      </c>
      <c r="E3041" t="s">
        <v>1779</v>
      </c>
      <c r="F3041" s="6">
        <v>3.0581039755351682E-3</v>
      </c>
      <c r="G3041" t="s">
        <v>1780</v>
      </c>
      <c r="H3041" t="s">
        <v>965</v>
      </c>
      <c r="I3041">
        <v>71.424999999999997</v>
      </c>
      <c r="J3041" s="1">
        <v>3.177497535943985E-2</v>
      </c>
      <c r="K3041" s="1">
        <v>0.12477064220183486</v>
      </c>
      <c r="L3041" s="1">
        <v>0.26269113149847095</v>
      </c>
      <c r="M3041" s="1">
        <v>0.21834862851950737</v>
      </c>
      <c r="N3041" s="1">
        <v>9.7171178469235018E-5</v>
      </c>
    </row>
    <row r="3042" spans="1:14" x14ac:dyDescent="0.35">
      <c r="A3042">
        <v>7820612</v>
      </c>
      <c r="B3042" t="s">
        <v>41</v>
      </c>
      <c r="C3042" t="s">
        <v>96</v>
      </c>
      <c r="D3042" t="s">
        <v>305</v>
      </c>
      <c r="E3042" t="s">
        <v>1781</v>
      </c>
      <c r="F3042" s="6">
        <v>6.1162079510703364E-3</v>
      </c>
      <c r="G3042" t="s">
        <v>1782</v>
      </c>
      <c r="H3042" t="s">
        <v>1051</v>
      </c>
      <c r="I3042">
        <v>63.86</v>
      </c>
      <c r="J3042" s="1">
        <v>-2.5780808180570602E-2</v>
      </c>
      <c r="K3042" s="1">
        <v>0.27400611620795107</v>
      </c>
      <c r="L3042" s="1">
        <v>0.5180428134556575</v>
      </c>
      <c r="M3042" s="1">
        <v>0.39082569740598722</v>
      </c>
      <c r="N3042" s="1">
        <v>-1.5768078397902509E-4</v>
      </c>
    </row>
    <row r="3043" spans="1:14" x14ac:dyDescent="0.35">
      <c r="A3043">
        <v>7820612</v>
      </c>
      <c r="B3043" t="s">
        <v>41</v>
      </c>
      <c r="C3043" t="s">
        <v>96</v>
      </c>
      <c r="D3043" t="s">
        <v>472</v>
      </c>
      <c r="E3043" t="s">
        <v>1310</v>
      </c>
      <c r="F3043" s="6">
        <v>1.5290519877675841E-2</v>
      </c>
      <c r="G3043" t="s">
        <v>1311</v>
      </c>
      <c r="H3043" t="s">
        <v>323</v>
      </c>
      <c r="I3043">
        <v>75.38</v>
      </c>
      <c r="J3043" s="1">
        <v>-2.2844983264803886E-2</v>
      </c>
      <c r="K3043" s="1">
        <v>0.82874617737003065</v>
      </c>
      <c r="L3043" s="1">
        <v>1.2660550458715596</v>
      </c>
      <c r="M3043" s="1">
        <v>1.1529052221082401</v>
      </c>
      <c r="N3043" s="1">
        <v>-3.4931167071565575E-4</v>
      </c>
    </row>
    <row r="3044" spans="1:14" x14ac:dyDescent="0.35">
      <c r="A3044">
        <v>7820612</v>
      </c>
      <c r="B3044" t="s">
        <v>41</v>
      </c>
      <c r="C3044" t="s">
        <v>96</v>
      </c>
      <c r="D3044" t="s">
        <v>472</v>
      </c>
      <c r="E3044" t="s">
        <v>1312</v>
      </c>
      <c r="F3044" s="6">
        <v>2.1406727828746176E-2</v>
      </c>
      <c r="G3044" t="s">
        <v>198</v>
      </c>
      <c r="H3044" t="s">
        <v>264</v>
      </c>
      <c r="I3044">
        <v>76.08</v>
      </c>
      <c r="J3044" s="1">
        <v>7.1100808680057526E-2</v>
      </c>
      <c r="K3044" s="1">
        <v>1.1131498470948011</v>
      </c>
      <c r="L3044" s="1">
        <v>1.8238532110091743</v>
      </c>
      <c r="M3044" s="1">
        <v>1.6290519551035096</v>
      </c>
      <c r="N3044" s="1">
        <v>1.5220356598177451E-3</v>
      </c>
    </row>
    <row r="3045" spans="1:14" x14ac:dyDescent="0.35">
      <c r="A3045">
        <v>7820612</v>
      </c>
      <c r="B3045" t="s">
        <v>41</v>
      </c>
      <c r="C3045" t="s">
        <v>96</v>
      </c>
      <c r="D3045" t="s">
        <v>472</v>
      </c>
      <c r="E3045" t="s">
        <v>1313</v>
      </c>
      <c r="F3045" s="6">
        <v>9.1743119266055051E-3</v>
      </c>
      <c r="G3045" t="s">
        <v>1314</v>
      </c>
      <c r="H3045" t="s">
        <v>441</v>
      </c>
      <c r="I3045">
        <v>79.574999999999989</v>
      </c>
      <c r="J3045" s="1">
        <v>7.4187219142913818E-2</v>
      </c>
      <c r="K3045" s="1">
        <v>0.50825688073394493</v>
      </c>
      <c r="L3045" s="1">
        <v>0.8596330275229358</v>
      </c>
      <c r="M3045" s="1">
        <v>0.73027521535890916</v>
      </c>
      <c r="N3045" s="1">
        <v>6.8061668938453046E-4</v>
      </c>
    </row>
    <row r="3046" spans="1:14" x14ac:dyDescent="0.35">
      <c r="A3046">
        <v>7820612</v>
      </c>
      <c r="B3046" t="s">
        <v>41</v>
      </c>
      <c r="C3046" t="s">
        <v>96</v>
      </c>
      <c r="D3046" t="s">
        <v>472</v>
      </c>
      <c r="E3046" t="s">
        <v>1315</v>
      </c>
      <c r="F3046" s="6">
        <v>2.7522935779816515E-2</v>
      </c>
      <c r="G3046" t="s">
        <v>586</v>
      </c>
      <c r="H3046" t="s">
        <v>1316</v>
      </c>
      <c r="I3046">
        <v>61.17</v>
      </c>
      <c r="J3046" s="1">
        <v>-4.2392026633024216E-2</v>
      </c>
      <c r="K3046" s="1">
        <v>0.85596330275229371</v>
      </c>
      <c r="L3046" s="1">
        <v>2.0642201834862388</v>
      </c>
      <c r="M3046" s="1">
        <v>1.6844036907231044</v>
      </c>
      <c r="N3046" s="1">
        <v>-1.1667530265969969E-3</v>
      </c>
    </row>
    <row r="3047" spans="1:14" x14ac:dyDescent="0.35">
      <c r="A3047">
        <v>7820612</v>
      </c>
      <c r="B3047" t="s">
        <v>41</v>
      </c>
      <c r="C3047" t="s">
        <v>96</v>
      </c>
      <c r="D3047" t="s">
        <v>472</v>
      </c>
      <c r="E3047" t="s">
        <v>919</v>
      </c>
      <c r="F3047" s="6">
        <v>3.669724770642202E-2</v>
      </c>
      <c r="G3047" t="s">
        <v>438</v>
      </c>
      <c r="H3047" t="s">
        <v>325</v>
      </c>
      <c r="I3047">
        <v>62.1</v>
      </c>
      <c r="J3047" s="1">
        <v>-5.0801310688257217E-2</v>
      </c>
      <c r="K3047" s="1">
        <v>1.9229357798165139</v>
      </c>
      <c r="L3047" s="1">
        <v>2.6385321100917434</v>
      </c>
      <c r="M3047" s="1">
        <v>2.2788990265732512</v>
      </c>
      <c r="N3047" s="1">
        <v>-1.8642682821378796E-3</v>
      </c>
    </row>
    <row r="3048" spans="1:14" x14ac:dyDescent="0.35">
      <c r="A3048">
        <v>7820612</v>
      </c>
      <c r="B3048" t="s">
        <v>41</v>
      </c>
      <c r="C3048" t="s">
        <v>96</v>
      </c>
      <c r="D3048" t="s">
        <v>472</v>
      </c>
      <c r="E3048" t="s">
        <v>1317</v>
      </c>
      <c r="F3048" s="6">
        <v>9.1743119266055051E-3</v>
      </c>
      <c r="G3048" t="s">
        <v>1318</v>
      </c>
      <c r="H3048" t="s">
        <v>600</v>
      </c>
      <c r="I3048">
        <v>79.35499999999999</v>
      </c>
      <c r="J3048" s="1">
        <v>7.8235529363155365E-2</v>
      </c>
      <c r="K3048" s="1">
        <v>0.47155963302752296</v>
      </c>
      <c r="L3048" s="1">
        <v>0.88165137614678901</v>
      </c>
      <c r="M3048" s="1">
        <v>0.72752296377759462</v>
      </c>
      <c r="N3048" s="1">
        <v>7.1775715012069145E-4</v>
      </c>
    </row>
    <row r="3049" spans="1:14" x14ac:dyDescent="0.35">
      <c r="A3049">
        <v>7820612</v>
      </c>
      <c r="B3049" t="s">
        <v>41</v>
      </c>
      <c r="C3049" t="s">
        <v>96</v>
      </c>
      <c r="D3049" t="s">
        <v>472</v>
      </c>
      <c r="E3049" t="s">
        <v>480</v>
      </c>
      <c r="F3049" s="6">
        <v>3.0581039755351682E-3</v>
      </c>
      <c r="G3049" t="s">
        <v>709</v>
      </c>
      <c r="H3049" t="s">
        <v>447</v>
      </c>
      <c r="I3049">
        <v>60.314999999999998</v>
      </c>
      <c r="J3049" s="1">
        <v>6.1469264328479767E-3</v>
      </c>
      <c r="K3049" s="1">
        <v>0.12415902140672784</v>
      </c>
      <c r="L3049" s="1">
        <v>0.24342507645259936</v>
      </c>
      <c r="M3049" s="1">
        <v>0.18470948478862051</v>
      </c>
      <c r="N3049" s="1">
        <v>1.8797940161614609E-5</v>
      </c>
    </row>
    <row r="3050" spans="1:14" x14ac:dyDescent="0.35">
      <c r="A3050">
        <v>7820612</v>
      </c>
      <c r="B3050" t="s">
        <v>41</v>
      </c>
      <c r="C3050" t="s">
        <v>96</v>
      </c>
      <c r="D3050" t="s">
        <v>472</v>
      </c>
      <c r="E3050" t="s">
        <v>923</v>
      </c>
      <c r="F3050" s="6">
        <v>3.0581039755351682E-3</v>
      </c>
      <c r="G3050" t="s">
        <v>656</v>
      </c>
      <c r="H3050" t="s">
        <v>924</v>
      </c>
      <c r="I3050">
        <v>94.484999999999999</v>
      </c>
      <c r="J3050" s="1">
        <v>0.15743543207645416</v>
      </c>
      <c r="K3050" s="1">
        <v>0.27522935779816515</v>
      </c>
      <c r="L3050" s="1">
        <v>0.300611620795107</v>
      </c>
      <c r="M3050" s="1">
        <v>0.28899082568807338</v>
      </c>
      <c r="N3050" s="1">
        <v>4.814539207231014E-4</v>
      </c>
    </row>
    <row r="3051" spans="1:14" x14ac:dyDescent="0.35">
      <c r="A3051">
        <v>7820612</v>
      </c>
      <c r="B3051" t="s">
        <v>41</v>
      </c>
      <c r="C3051" t="s">
        <v>96</v>
      </c>
      <c r="D3051" t="s">
        <v>472</v>
      </c>
      <c r="E3051" t="s">
        <v>1319</v>
      </c>
      <c r="F3051" s="6">
        <v>3.3639143730886847E-2</v>
      </c>
      <c r="G3051" t="s">
        <v>879</v>
      </c>
      <c r="H3051" t="s">
        <v>998</v>
      </c>
      <c r="I3051">
        <v>70.314999999999998</v>
      </c>
      <c r="J3051" s="1">
        <v>-3.2541390508413315E-2</v>
      </c>
      <c r="K3051" s="1">
        <v>1.429663608562691</v>
      </c>
      <c r="L3051" s="1">
        <v>2.7281345565749233</v>
      </c>
      <c r="M3051" s="1">
        <v>2.3681957699836937</v>
      </c>
      <c r="N3051" s="1">
        <v>-1.0946645125154326E-3</v>
      </c>
    </row>
    <row r="3052" spans="1:14" x14ac:dyDescent="0.35">
      <c r="A3052">
        <v>7820612</v>
      </c>
      <c r="B3052" t="s">
        <v>41</v>
      </c>
      <c r="C3052" t="s">
        <v>96</v>
      </c>
      <c r="D3052" t="s">
        <v>472</v>
      </c>
      <c r="E3052" t="s">
        <v>930</v>
      </c>
      <c r="F3052" s="6">
        <v>1.834862385321101E-2</v>
      </c>
      <c r="G3052" t="s">
        <v>931</v>
      </c>
      <c r="H3052" t="s">
        <v>502</v>
      </c>
      <c r="I3052">
        <v>71.66</v>
      </c>
      <c r="J3052" s="1">
        <v>-4.4877175241708755E-2</v>
      </c>
      <c r="K3052" s="1">
        <v>0.8954128440366973</v>
      </c>
      <c r="L3052" s="1">
        <v>1.4348623853211011</v>
      </c>
      <c r="M3052" s="1">
        <v>1.3155962742796732</v>
      </c>
      <c r="N3052" s="1">
        <v>-8.2343440810474786E-4</v>
      </c>
    </row>
    <row r="3053" spans="1:14" x14ac:dyDescent="0.35">
      <c r="A3053">
        <v>7820612</v>
      </c>
      <c r="B3053" t="s">
        <v>41</v>
      </c>
      <c r="C3053" t="s">
        <v>96</v>
      </c>
      <c r="D3053" t="s">
        <v>472</v>
      </c>
      <c r="E3053" t="s">
        <v>1320</v>
      </c>
      <c r="F3053" s="6">
        <v>3.0581039755351682E-3</v>
      </c>
      <c r="G3053" t="s">
        <v>206</v>
      </c>
      <c r="H3053" t="s">
        <v>429</v>
      </c>
      <c r="I3053">
        <v>98.534999999999997</v>
      </c>
      <c r="J3053" s="1">
        <v>7.2158657014369965E-2</v>
      </c>
      <c r="K3053" s="1">
        <v>0.3058103975535168</v>
      </c>
      <c r="L3053" s="1">
        <v>0.30366972477064219</v>
      </c>
      <c r="M3053" s="1">
        <v>0.30152904732147123</v>
      </c>
      <c r="N3053" s="1">
        <v>2.2066867588492345E-4</v>
      </c>
    </row>
    <row r="3054" spans="1:14" x14ac:dyDescent="0.35">
      <c r="A3054">
        <v>7820612</v>
      </c>
      <c r="B3054" t="s">
        <v>41</v>
      </c>
      <c r="C3054" t="s">
        <v>96</v>
      </c>
      <c r="D3054" t="s">
        <v>472</v>
      </c>
      <c r="E3054" t="s">
        <v>624</v>
      </c>
      <c r="F3054" s="6">
        <v>9.1743119266055051E-3</v>
      </c>
      <c r="G3054" t="s">
        <v>625</v>
      </c>
      <c r="H3054" t="s">
        <v>328</v>
      </c>
      <c r="I3054">
        <v>76.569999999999993</v>
      </c>
      <c r="J3054" s="1">
        <v>7.4926681816577911E-2</v>
      </c>
      <c r="K3054" s="1">
        <v>0.43577981651376152</v>
      </c>
      <c r="L3054" s="1">
        <v>0.86605504587155968</v>
      </c>
      <c r="M3054" s="1">
        <v>0.70275227957909259</v>
      </c>
      <c r="N3054" s="1">
        <v>6.874007506108066E-4</v>
      </c>
    </row>
    <row r="3055" spans="1:14" x14ac:dyDescent="0.35">
      <c r="A3055">
        <v>7820612</v>
      </c>
      <c r="B3055" t="s">
        <v>41</v>
      </c>
      <c r="C3055" t="s">
        <v>96</v>
      </c>
      <c r="D3055" t="s">
        <v>472</v>
      </c>
      <c r="E3055" t="s">
        <v>774</v>
      </c>
      <c r="F3055" s="6">
        <v>3.3639143730886847E-2</v>
      </c>
      <c r="G3055" t="s">
        <v>775</v>
      </c>
      <c r="H3055" t="s">
        <v>436</v>
      </c>
      <c r="I3055">
        <v>67.92</v>
      </c>
      <c r="J3055" s="1">
        <v>6.4938021823763847E-3</v>
      </c>
      <c r="K3055" s="1">
        <v>1.1908256880733943</v>
      </c>
      <c r="L3055" s="1">
        <v>2.7718654434250762</v>
      </c>
      <c r="M3055" s="1">
        <v>2.2840979106564769</v>
      </c>
      <c r="N3055" s="1">
        <v>2.1844594497290589E-4</v>
      </c>
    </row>
    <row r="3056" spans="1:14" x14ac:dyDescent="0.35">
      <c r="A3056">
        <v>7820612</v>
      </c>
      <c r="B3056" t="s">
        <v>41</v>
      </c>
      <c r="C3056" t="s">
        <v>96</v>
      </c>
      <c r="D3056" t="s">
        <v>472</v>
      </c>
      <c r="E3056" t="s">
        <v>2911</v>
      </c>
      <c r="F3056" s="6">
        <v>6.1162079510703364E-3</v>
      </c>
      <c r="G3056" t="s">
        <v>242</v>
      </c>
      <c r="H3056" t="s">
        <v>505</v>
      </c>
      <c r="I3056">
        <v>91.41</v>
      </c>
      <c r="J3056" s="1">
        <v>-5.3632084280252457E-2</v>
      </c>
      <c r="K3056" s="1">
        <v>0.57920489296636091</v>
      </c>
      <c r="L3056" s="1">
        <v>0.53883792048929657</v>
      </c>
      <c r="M3056" s="1">
        <v>0.55840980459790712</v>
      </c>
      <c r="N3056" s="1">
        <v>-3.280249803073545E-4</v>
      </c>
    </row>
    <row r="3057" spans="1:14" x14ac:dyDescent="0.35">
      <c r="A3057">
        <v>7820612</v>
      </c>
      <c r="B3057" t="s">
        <v>41</v>
      </c>
      <c r="C3057" t="s">
        <v>96</v>
      </c>
      <c r="D3057" t="s">
        <v>472</v>
      </c>
      <c r="E3057" t="s">
        <v>473</v>
      </c>
      <c r="F3057" s="6">
        <v>9.1743119266055051E-3</v>
      </c>
      <c r="G3057" t="s">
        <v>474</v>
      </c>
      <c r="H3057" t="s">
        <v>475</v>
      </c>
      <c r="I3057">
        <v>55.35</v>
      </c>
      <c r="J3057" s="1">
        <v>-9.0270496904850006E-2</v>
      </c>
      <c r="K3057" s="1">
        <v>0.32293577981651378</v>
      </c>
      <c r="L3057" s="1">
        <v>0.62385321100917435</v>
      </c>
      <c r="M3057" s="1">
        <v>0.50825689473283409</v>
      </c>
      <c r="N3057" s="1">
        <v>-8.2816969637477069E-4</v>
      </c>
    </row>
    <row r="3058" spans="1:14" x14ac:dyDescent="0.35">
      <c r="A3058">
        <v>7820612</v>
      </c>
      <c r="B3058" t="s">
        <v>41</v>
      </c>
      <c r="C3058" t="s">
        <v>96</v>
      </c>
      <c r="D3058" t="s">
        <v>472</v>
      </c>
      <c r="E3058" t="s">
        <v>626</v>
      </c>
      <c r="F3058" s="6">
        <v>5.8103975535168197E-2</v>
      </c>
      <c r="G3058" t="s">
        <v>627</v>
      </c>
      <c r="H3058" t="s">
        <v>628</v>
      </c>
      <c r="I3058">
        <v>67.709999999999994</v>
      </c>
      <c r="J3058" s="1">
        <v>2.0955594256520271E-2</v>
      </c>
      <c r="K3058" s="1">
        <v>1.8128440366972476</v>
      </c>
      <c r="L3058" s="1">
        <v>4.8691131498470943</v>
      </c>
      <c r="M3058" s="1">
        <v>3.9336389664116256</v>
      </c>
      <c r="N3058" s="1">
        <v>1.2176033360057649E-3</v>
      </c>
    </row>
    <row r="3059" spans="1:14" x14ac:dyDescent="0.35">
      <c r="A3059">
        <v>7820612</v>
      </c>
      <c r="B3059" t="s">
        <v>41</v>
      </c>
      <c r="C3059" t="s">
        <v>96</v>
      </c>
      <c r="D3059" t="s">
        <v>472</v>
      </c>
      <c r="E3059" t="s">
        <v>1321</v>
      </c>
      <c r="F3059" s="6">
        <v>1.2232415902140673E-2</v>
      </c>
      <c r="G3059" t="s">
        <v>1322</v>
      </c>
      <c r="H3059" t="s">
        <v>364</v>
      </c>
      <c r="I3059">
        <v>65.37</v>
      </c>
      <c r="J3059" s="1">
        <v>-7.509276270866394E-2</v>
      </c>
      <c r="K3059" s="1">
        <v>0.61406727828746177</v>
      </c>
      <c r="L3059" s="1">
        <v>0.9785932721712538</v>
      </c>
      <c r="M3059" s="1">
        <v>0.80122324159021407</v>
      </c>
      <c r="N3059" s="1">
        <v>-9.185659046931369E-4</v>
      </c>
    </row>
    <row r="3060" spans="1:14" x14ac:dyDescent="0.35">
      <c r="A3060">
        <v>7820612</v>
      </c>
      <c r="B3060" t="s">
        <v>41</v>
      </c>
      <c r="C3060" t="s">
        <v>96</v>
      </c>
      <c r="D3060" t="s">
        <v>472</v>
      </c>
      <c r="E3060" t="s">
        <v>942</v>
      </c>
      <c r="F3060" s="6">
        <v>1.2232415902140673E-2</v>
      </c>
      <c r="G3060" t="s">
        <v>285</v>
      </c>
      <c r="H3060" t="s">
        <v>447</v>
      </c>
      <c r="I3060">
        <v>70.78</v>
      </c>
      <c r="J3060" s="1">
        <v>-8.3882875740528107E-2</v>
      </c>
      <c r="K3060" s="1">
        <v>0.50886850152905205</v>
      </c>
      <c r="L3060" s="1">
        <v>0.97370030581039746</v>
      </c>
      <c r="M3060" s="1">
        <v>0.86605508320193048</v>
      </c>
      <c r="N3060" s="1">
        <v>-1.0260902231257261E-3</v>
      </c>
    </row>
    <row r="3061" spans="1:14" x14ac:dyDescent="0.35">
      <c r="A3061">
        <v>7820612</v>
      </c>
      <c r="B3061" t="s">
        <v>41</v>
      </c>
      <c r="C3061" t="s">
        <v>96</v>
      </c>
      <c r="D3061" t="s">
        <v>472</v>
      </c>
      <c r="E3061" t="s">
        <v>2723</v>
      </c>
      <c r="F3061" s="6">
        <v>9.1743119266055051E-3</v>
      </c>
      <c r="G3061" t="s">
        <v>533</v>
      </c>
      <c r="H3061" t="s">
        <v>206</v>
      </c>
      <c r="I3061">
        <v>88.54</v>
      </c>
      <c r="J3061" s="1">
        <v>0.30258235335350037</v>
      </c>
      <c r="K3061" s="1">
        <v>0.7119266055045872</v>
      </c>
      <c r="L3061" s="1">
        <v>0.91743119266055051</v>
      </c>
      <c r="M3061" s="1">
        <v>0.81284402269835865</v>
      </c>
      <c r="N3061" s="1">
        <v>2.7759848931513797E-3</v>
      </c>
    </row>
    <row r="3062" spans="1:14" x14ac:dyDescent="0.35">
      <c r="A3062">
        <v>7820612</v>
      </c>
      <c r="B3062" t="s">
        <v>41</v>
      </c>
      <c r="C3062" t="s">
        <v>96</v>
      </c>
      <c r="D3062" t="s">
        <v>472</v>
      </c>
      <c r="E3062" t="s">
        <v>948</v>
      </c>
      <c r="F3062" s="6">
        <v>6.1162079510703364E-3</v>
      </c>
      <c r="G3062" t="s">
        <v>949</v>
      </c>
      <c r="H3062" t="s">
        <v>136</v>
      </c>
      <c r="I3062">
        <v>63.265000000000001</v>
      </c>
      <c r="J3062" s="1">
        <v>5.4311701096594334E-3</v>
      </c>
      <c r="K3062" s="1">
        <v>0.22996941896024467</v>
      </c>
      <c r="L3062" s="1">
        <v>0.55351681957186549</v>
      </c>
      <c r="M3062" s="1">
        <v>0.38776759343045203</v>
      </c>
      <c r="N3062" s="1">
        <v>3.3218165808314581E-5</v>
      </c>
    </row>
    <row r="3063" spans="1:14" x14ac:dyDescent="0.35">
      <c r="A3063">
        <v>7820612</v>
      </c>
      <c r="B3063" t="s">
        <v>41</v>
      </c>
      <c r="C3063" t="s">
        <v>96</v>
      </c>
      <c r="D3063" t="s">
        <v>472</v>
      </c>
      <c r="E3063" t="s">
        <v>1323</v>
      </c>
      <c r="F3063" s="6">
        <v>3.3639143730886847E-2</v>
      </c>
      <c r="G3063" t="s">
        <v>285</v>
      </c>
      <c r="H3063" t="s">
        <v>173</v>
      </c>
      <c r="I3063">
        <v>69.48</v>
      </c>
      <c r="J3063" s="1">
        <v>-3.2772041857242584E-2</v>
      </c>
      <c r="K3063" s="1">
        <v>1.3993883792048929</v>
      </c>
      <c r="L3063" s="1">
        <v>2.5834862385321098</v>
      </c>
      <c r="M3063" s="1">
        <v>2.3379204892966361</v>
      </c>
      <c r="N3063" s="1">
        <v>-1.1024234263904231E-3</v>
      </c>
    </row>
    <row r="3064" spans="1:14" x14ac:dyDescent="0.35">
      <c r="A3064">
        <v>7820612</v>
      </c>
      <c r="B3064" t="s">
        <v>41</v>
      </c>
      <c r="C3064" t="s">
        <v>96</v>
      </c>
      <c r="D3064" t="s">
        <v>472</v>
      </c>
      <c r="E3064" t="s">
        <v>629</v>
      </c>
      <c r="F3064" s="6">
        <v>5.8103975535168197E-2</v>
      </c>
      <c r="G3064" t="s">
        <v>630</v>
      </c>
      <c r="H3064" t="s">
        <v>631</v>
      </c>
      <c r="I3064">
        <v>64.77000000000001</v>
      </c>
      <c r="J3064" s="1">
        <v>5.2010636776685715E-2</v>
      </c>
      <c r="K3064" s="1">
        <v>2.0801223241590212</v>
      </c>
      <c r="L3064" s="1">
        <v>5.025993883792049</v>
      </c>
      <c r="M3064" s="1">
        <v>3.7651377919981606</v>
      </c>
      <c r="N3064" s="1">
        <v>3.0220247668410662E-3</v>
      </c>
    </row>
    <row r="3065" spans="1:14" x14ac:dyDescent="0.35">
      <c r="A3065">
        <v>7820612</v>
      </c>
      <c r="B3065" t="s">
        <v>41</v>
      </c>
      <c r="C3065" t="s">
        <v>96</v>
      </c>
      <c r="D3065" t="s">
        <v>472</v>
      </c>
      <c r="E3065" t="s">
        <v>632</v>
      </c>
      <c r="F3065" s="6">
        <v>1.5290519877675841E-2</v>
      </c>
      <c r="G3065" t="s">
        <v>633</v>
      </c>
      <c r="H3065" t="s">
        <v>612</v>
      </c>
      <c r="I3065">
        <v>64.789999999999992</v>
      </c>
      <c r="J3065" s="1">
        <v>-6.1622738838195801E-2</v>
      </c>
      <c r="K3065" s="1">
        <v>0.5214067278287462</v>
      </c>
      <c r="L3065" s="1">
        <v>1.107033639143731</v>
      </c>
      <c r="M3065" s="1">
        <v>0.98929658942266341</v>
      </c>
      <c r="N3065" s="1">
        <v>-9.4224371312225997E-4</v>
      </c>
    </row>
    <row r="3066" spans="1:14" x14ac:dyDescent="0.35">
      <c r="A3066">
        <v>7820612</v>
      </c>
      <c r="B3066" t="s">
        <v>41</v>
      </c>
      <c r="C3066" t="s">
        <v>96</v>
      </c>
      <c r="D3066" t="s">
        <v>472</v>
      </c>
      <c r="E3066" t="s">
        <v>951</v>
      </c>
      <c r="F3066" s="6">
        <v>2.7522935779816515E-2</v>
      </c>
      <c r="G3066" t="s">
        <v>952</v>
      </c>
      <c r="H3066" t="s">
        <v>436</v>
      </c>
      <c r="I3066">
        <v>64.45</v>
      </c>
      <c r="J3066" s="1">
        <v>5.4461367428302765E-2</v>
      </c>
      <c r="K3066" s="1">
        <v>1.0238532110091745</v>
      </c>
      <c r="L3066" s="1">
        <v>2.2678899082568811</v>
      </c>
      <c r="M3066" s="1">
        <v>1.7724771062168507</v>
      </c>
      <c r="N3066" s="1">
        <v>1.498936718210168E-3</v>
      </c>
    </row>
    <row r="3067" spans="1:14" x14ac:dyDescent="0.35">
      <c r="A3067">
        <v>7820612</v>
      </c>
      <c r="B3067" t="s">
        <v>41</v>
      </c>
      <c r="C3067" t="s">
        <v>96</v>
      </c>
      <c r="D3067" t="s">
        <v>472</v>
      </c>
      <c r="E3067" t="s">
        <v>776</v>
      </c>
      <c r="F3067" s="6">
        <v>1.2232415902140673E-2</v>
      </c>
      <c r="G3067" t="s">
        <v>336</v>
      </c>
      <c r="H3067" t="s">
        <v>777</v>
      </c>
      <c r="I3067">
        <v>55.67</v>
      </c>
      <c r="J3067" s="1">
        <v>-2.366967685520649E-2</v>
      </c>
      <c r="K3067" s="1">
        <v>0.47094801223241589</v>
      </c>
      <c r="L3067" s="1">
        <v>0.93577981651376152</v>
      </c>
      <c r="M3067" s="1">
        <v>0.68134557508182814</v>
      </c>
      <c r="N3067" s="1">
        <v>-2.8953733156215889E-4</v>
      </c>
    </row>
    <row r="3068" spans="1:14" x14ac:dyDescent="0.35">
      <c r="A3068">
        <v>7820612</v>
      </c>
      <c r="B3068" t="s">
        <v>41</v>
      </c>
      <c r="C3068" t="s">
        <v>96</v>
      </c>
      <c r="D3068" t="s">
        <v>472</v>
      </c>
      <c r="E3068" t="s">
        <v>778</v>
      </c>
      <c r="F3068" s="6">
        <v>2.1406727828746176E-2</v>
      </c>
      <c r="G3068" t="s">
        <v>779</v>
      </c>
      <c r="H3068" t="s">
        <v>730</v>
      </c>
      <c r="I3068">
        <v>67.13</v>
      </c>
      <c r="J3068" s="1">
        <v>-3.5746410489082336E-2</v>
      </c>
      <c r="K3068" s="1">
        <v>0.89908256880733939</v>
      </c>
      <c r="L3068" s="1">
        <v>1.7211009174311926</v>
      </c>
      <c r="M3068" s="1">
        <v>1.4363914046447941</v>
      </c>
      <c r="N3068" s="1">
        <v>-7.6521368019442308E-4</v>
      </c>
    </row>
    <row r="3069" spans="1:14" x14ac:dyDescent="0.35">
      <c r="A3069">
        <v>7820612</v>
      </c>
      <c r="B3069" t="s">
        <v>41</v>
      </c>
      <c r="C3069" t="s">
        <v>96</v>
      </c>
      <c r="D3069" t="s">
        <v>472</v>
      </c>
      <c r="E3069" t="s">
        <v>1324</v>
      </c>
      <c r="F3069" s="6">
        <v>1.5290519877675841E-2</v>
      </c>
      <c r="G3069" t="s">
        <v>1325</v>
      </c>
      <c r="H3069" t="s">
        <v>652</v>
      </c>
      <c r="I3069">
        <v>79.004999999999995</v>
      </c>
      <c r="J3069" s="1">
        <v>3.0195992439985275E-2</v>
      </c>
      <c r="K3069" s="1">
        <v>0.81804281345565744</v>
      </c>
      <c r="L3069" s="1">
        <v>1.4449541284403669</v>
      </c>
      <c r="M3069" s="1">
        <v>1.2094800989926773</v>
      </c>
      <c r="N3069" s="1">
        <v>4.6171242262974427E-4</v>
      </c>
    </row>
    <row r="3070" spans="1:14" x14ac:dyDescent="0.35">
      <c r="A3070">
        <v>7820612</v>
      </c>
      <c r="B3070" t="s">
        <v>41</v>
      </c>
      <c r="C3070" t="s">
        <v>96</v>
      </c>
      <c r="D3070" t="s">
        <v>472</v>
      </c>
      <c r="E3070" t="s">
        <v>1326</v>
      </c>
      <c r="F3070" s="6">
        <v>1.5290519877675841E-2</v>
      </c>
      <c r="G3070" t="s">
        <v>1327</v>
      </c>
      <c r="H3070" t="s">
        <v>1328</v>
      </c>
      <c r="I3070">
        <v>59.195</v>
      </c>
      <c r="J3070" s="1">
        <v>-5.3150594234466553E-2</v>
      </c>
      <c r="K3070" s="1">
        <v>0.59327217125382259</v>
      </c>
      <c r="L3070" s="1">
        <v>1.1085626911314985</v>
      </c>
      <c r="M3070" s="1">
        <v>0.90519878842415069</v>
      </c>
      <c r="N3070" s="1">
        <v>-8.127002176523938E-4</v>
      </c>
    </row>
    <row r="3071" spans="1:14" x14ac:dyDescent="0.35">
      <c r="A3071">
        <v>7820612</v>
      </c>
      <c r="B3071" t="s">
        <v>41</v>
      </c>
      <c r="C3071" t="s">
        <v>96</v>
      </c>
      <c r="D3071" t="s">
        <v>472</v>
      </c>
      <c r="E3071" t="s">
        <v>634</v>
      </c>
      <c r="F3071" s="6">
        <v>3.0581039755351682E-3</v>
      </c>
      <c r="G3071" t="s">
        <v>635</v>
      </c>
      <c r="H3071" t="s">
        <v>561</v>
      </c>
      <c r="I3071">
        <v>62.984999999999999</v>
      </c>
      <c r="J3071" s="1">
        <v>-6.8052761256694794E-2</v>
      </c>
      <c r="K3071" s="1">
        <v>0.12538226299694188</v>
      </c>
      <c r="L3071" s="1">
        <v>0.2204892966360856</v>
      </c>
      <c r="M3071" s="1">
        <v>0.19235474472745842</v>
      </c>
      <c r="N3071" s="1">
        <v>-2.0811241974524403E-4</v>
      </c>
    </row>
    <row r="3072" spans="1:14" x14ac:dyDescent="0.35">
      <c r="A3072">
        <v>7820612</v>
      </c>
      <c r="B3072" t="s">
        <v>41</v>
      </c>
      <c r="C3072" t="s">
        <v>96</v>
      </c>
      <c r="D3072" t="s">
        <v>472</v>
      </c>
      <c r="E3072" t="s">
        <v>1043</v>
      </c>
      <c r="F3072" s="6">
        <v>2.1406727828746176E-2</v>
      </c>
      <c r="G3072" t="s">
        <v>648</v>
      </c>
      <c r="H3072" t="s">
        <v>628</v>
      </c>
      <c r="I3072">
        <v>66.34</v>
      </c>
      <c r="J3072" s="1">
        <v>3.1074514612555504E-2</v>
      </c>
      <c r="K3072" s="1">
        <v>1.0211009174311927</v>
      </c>
      <c r="L3072" s="1">
        <v>1.7938837920489294</v>
      </c>
      <c r="M3072" s="1">
        <v>1.4192661203740204</v>
      </c>
      <c r="N3072" s="1">
        <v>6.652036767213716E-4</v>
      </c>
    </row>
    <row r="3073" spans="1:14" x14ac:dyDescent="0.35">
      <c r="A3073">
        <v>7820612</v>
      </c>
      <c r="B3073" t="s">
        <v>41</v>
      </c>
      <c r="C3073" t="s">
        <v>96</v>
      </c>
      <c r="D3073" t="s">
        <v>472</v>
      </c>
      <c r="E3073" t="s">
        <v>1329</v>
      </c>
      <c r="F3073" s="6">
        <v>3.9755351681957186E-2</v>
      </c>
      <c r="G3073" t="s">
        <v>1330</v>
      </c>
      <c r="H3073" t="s">
        <v>852</v>
      </c>
      <c r="I3073">
        <v>51.08</v>
      </c>
      <c r="J3073" s="1">
        <v>-1.506632287055254E-2</v>
      </c>
      <c r="K3073" s="1">
        <v>1.21651376146789</v>
      </c>
      <c r="L3073" s="1">
        <v>3.0889908256880734</v>
      </c>
      <c r="M3073" s="1">
        <v>2.0314984102861597</v>
      </c>
      <c r="N3073" s="1">
        <v>-5.9896696427273093E-4</v>
      </c>
    </row>
    <row r="3074" spans="1:14" x14ac:dyDescent="0.35">
      <c r="A3074">
        <v>7820612</v>
      </c>
      <c r="B3074" t="s">
        <v>41</v>
      </c>
      <c r="C3074" t="s">
        <v>96</v>
      </c>
      <c r="D3074" t="s">
        <v>472</v>
      </c>
      <c r="E3074" t="s">
        <v>1331</v>
      </c>
      <c r="F3074" s="6">
        <v>1.834862385321101E-2</v>
      </c>
      <c r="G3074" t="s">
        <v>769</v>
      </c>
      <c r="H3074" t="s">
        <v>206</v>
      </c>
      <c r="I3074">
        <v>78.989999999999995</v>
      </c>
      <c r="J3074" s="1">
        <v>0.24526131153106689</v>
      </c>
      <c r="K3074" s="1">
        <v>0.86055045871559632</v>
      </c>
      <c r="L3074" s="1">
        <v>1.834862385321101</v>
      </c>
      <c r="M3074" s="1">
        <v>1.4495412844036699</v>
      </c>
      <c r="N3074" s="1">
        <v>4.5002075510287504E-3</v>
      </c>
    </row>
    <row r="3075" spans="1:14" x14ac:dyDescent="0.35">
      <c r="A3075">
        <v>7820612</v>
      </c>
      <c r="B3075" t="s">
        <v>41</v>
      </c>
      <c r="C3075" t="s">
        <v>96</v>
      </c>
      <c r="D3075" t="s">
        <v>472</v>
      </c>
      <c r="E3075" t="s">
        <v>954</v>
      </c>
      <c r="F3075" s="6">
        <v>1.2232415902140673E-2</v>
      </c>
      <c r="G3075" t="s">
        <v>955</v>
      </c>
      <c r="H3075" t="s">
        <v>724</v>
      </c>
      <c r="I3075">
        <v>58.28</v>
      </c>
      <c r="J3075" s="1">
        <v>3.0511306598782539E-2</v>
      </c>
      <c r="K3075" s="1">
        <v>0.45259938837920488</v>
      </c>
      <c r="L3075" s="1">
        <v>1.0201834862385322</v>
      </c>
      <c r="M3075" s="1">
        <v>0.71314983776220853</v>
      </c>
      <c r="N3075" s="1">
        <v>3.7322699203403716E-4</v>
      </c>
    </row>
    <row r="3076" spans="1:14" x14ac:dyDescent="0.35">
      <c r="A3076">
        <v>7820612</v>
      </c>
      <c r="B3076" t="s">
        <v>41</v>
      </c>
      <c r="C3076" t="s">
        <v>96</v>
      </c>
      <c r="D3076" t="s">
        <v>472</v>
      </c>
      <c r="E3076" t="s">
        <v>1332</v>
      </c>
      <c r="F3076" s="6">
        <v>6.1162079510703364E-3</v>
      </c>
      <c r="G3076" t="s">
        <v>1333</v>
      </c>
      <c r="H3076" t="s">
        <v>1039</v>
      </c>
      <c r="I3076">
        <v>62.54</v>
      </c>
      <c r="J3076" s="1">
        <v>-4.1665047407150269E-2</v>
      </c>
      <c r="K3076" s="1">
        <v>0.19388379204892967</v>
      </c>
      <c r="L3076" s="1">
        <v>0.4605504587155963</v>
      </c>
      <c r="M3076" s="1">
        <v>0.38287460840441034</v>
      </c>
      <c r="N3076" s="1">
        <v>-2.5483209423333498E-4</v>
      </c>
    </row>
    <row r="3077" spans="1:14" x14ac:dyDescent="0.35">
      <c r="A3077">
        <v>7820612</v>
      </c>
      <c r="B3077" t="s">
        <v>41</v>
      </c>
      <c r="C3077" t="s">
        <v>96</v>
      </c>
      <c r="D3077" t="s">
        <v>472</v>
      </c>
      <c r="E3077" t="s">
        <v>958</v>
      </c>
      <c r="F3077" s="6">
        <v>3.0581039755351682E-3</v>
      </c>
      <c r="G3077" t="s">
        <v>524</v>
      </c>
      <c r="H3077" t="s">
        <v>959</v>
      </c>
      <c r="I3077">
        <v>58.135000000000005</v>
      </c>
      <c r="J3077" s="1">
        <v>6.4272835850715637E-2</v>
      </c>
      <c r="K3077" s="1">
        <v>0.11529051987767586</v>
      </c>
      <c r="L3077" s="1">
        <v>0.26422018348623855</v>
      </c>
      <c r="M3077" s="1">
        <v>0.17767583631229691</v>
      </c>
      <c r="N3077" s="1">
        <v>1.9655301483399279E-4</v>
      </c>
    </row>
    <row r="3078" spans="1:14" x14ac:dyDescent="0.35">
      <c r="A3078">
        <v>7820612</v>
      </c>
      <c r="B3078" t="s">
        <v>41</v>
      </c>
      <c r="C3078" t="s">
        <v>96</v>
      </c>
      <c r="D3078" t="s">
        <v>472</v>
      </c>
      <c r="E3078" t="s">
        <v>960</v>
      </c>
      <c r="F3078" s="6">
        <v>1.834862385321101E-2</v>
      </c>
      <c r="G3078" t="s">
        <v>745</v>
      </c>
      <c r="H3078" t="s">
        <v>720</v>
      </c>
      <c r="I3078">
        <v>61.704999999999998</v>
      </c>
      <c r="J3078" s="1">
        <v>-0.12642665207386017</v>
      </c>
      <c r="K3078" s="1">
        <v>0.64220183486238536</v>
      </c>
      <c r="L3078" s="1">
        <v>1.2733944954128442</v>
      </c>
      <c r="M3078" s="1">
        <v>1.1339449401295514</v>
      </c>
      <c r="N3078" s="1">
        <v>-2.3197550839240398E-3</v>
      </c>
    </row>
    <row r="3079" spans="1:14" x14ac:dyDescent="0.35">
      <c r="A3079">
        <v>7820612</v>
      </c>
      <c r="B3079" t="s">
        <v>41</v>
      </c>
      <c r="C3079" t="s">
        <v>96</v>
      </c>
      <c r="D3079" t="s">
        <v>472</v>
      </c>
      <c r="E3079" t="s">
        <v>1334</v>
      </c>
      <c r="F3079" s="6">
        <v>3.3639143730886847E-2</v>
      </c>
      <c r="G3079" t="s">
        <v>1335</v>
      </c>
      <c r="H3079" t="s">
        <v>246</v>
      </c>
      <c r="I3079">
        <v>56.87</v>
      </c>
      <c r="J3079" s="1">
        <v>-4.7178454697132111E-2</v>
      </c>
      <c r="K3079" s="1">
        <v>1.1538226299694188</v>
      </c>
      <c r="L3079" s="1">
        <v>2.5666666666666664</v>
      </c>
      <c r="M3079" s="1">
        <v>1.9107033382497429</v>
      </c>
      <c r="N3079" s="1">
        <v>-1.5870428185579609E-3</v>
      </c>
    </row>
    <row r="3080" spans="1:14" x14ac:dyDescent="0.35">
      <c r="A3080">
        <v>7820612</v>
      </c>
      <c r="B3080" t="s">
        <v>41</v>
      </c>
      <c r="C3080" t="s">
        <v>96</v>
      </c>
      <c r="D3080" t="s">
        <v>472</v>
      </c>
      <c r="E3080" t="s">
        <v>1336</v>
      </c>
      <c r="F3080" s="6">
        <v>2.7522935779816515E-2</v>
      </c>
      <c r="G3080" t="s">
        <v>1337</v>
      </c>
      <c r="H3080" t="s">
        <v>508</v>
      </c>
      <c r="I3080">
        <v>63.905000000000001</v>
      </c>
      <c r="J3080" s="1">
        <v>9.8039824515581131E-3</v>
      </c>
      <c r="K3080" s="1">
        <v>1.1009174311926606</v>
      </c>
      <c r="L3080" s="1">
        <v>2.1577981651376148</v>
      </c>
      <c r="M3080" s="1">
        <v>1.7587156383269424</v>
      </c>
      <c r="N3080" s="1">
        <v>2.6983437940068203E-4</v>
      </c>
    </row>
    <row r="3081" spans="1:14" x14ac:dyDescent="0.35">
      <c r="A3081">
        <v>7820612</v>
      </c>
      <c r="B3081" t="s">
        <v>41</v>
      </c>
      <c r="C3081" t="s">
        <v>96</v>
      </c>
      <c r="D3081" t="s">
        <v>472</v>
      </c>
      <c r="E3081" t="s">
        <v>961</v>
      </c>
      <c r="F3081" s="6">
        <v>2.1406727828746176E-2</v>
      </c>
      <c r="G3081" t="s">
        <v>949</v>
      </c>
      <c r="H3081" t="s">
        <v>962</v>
      </c>
      <c r="I3081">
        <v>50.589999999999996</v>
      </c>
      <c r="J3081" s="1">
        <v>-9.3199759721755981E-2</v>
      </c>
      <c r="K3081" s="1">
        <v>0.80489296636085628</v>
      </c>
      <c r="L3081" s="1">
        <v>1.3892966360856269</v>
      </c>
      <c r="M3081" s="1">
        <v>1.0831803954704822</v>
      </c>
      <c r="N3081" s="1">
        <v>-1.9951018900681706E-3</v>
      </c>
    </row>
    <row r="3082" spans="1:14" x14ac:dyDescent="0.35">
      <c r="A3082">
        <v>7820612</v>
      </c>
      <c r="B3082" t="s">
        <v>41</v>
      </c>
      <c r="C3082" t="s">
        <v>96</v>
      </c>
      <c r="D3082" t="s">
        <v>492</v>
      </c>
      <c r="E3082" t="s">
        <v>1790</v>
      </c>
      <c r="F3082" s="6">
        <v>9.1743119266055051E-3</v>
      </c>
      <c r="G3082" t="s">
        <v>310</v>
      </c>
      <c r="H3082" t="s">
        <v>1101</v>
      </c>
      <c r="I3082">
        <v>70.034999999999997</v>
      </c>
      <c r="J3082" s="1">
        <v>-4.1148930788040161E-2</v>
      </c>
      <c r="K3082" s="1">
        <v>0.45045871559633033</v>
      </c>
      <c r="L3082" s="1">
        <v>0.70642201834862384</v>
      </c>
      <c r="M3082" s="1">
        <v>0.64220183486238536</v>
      </c>
      <c r="N3082" s="1">
        <v>-3.775131264957813E-4</v>
      </c>
    </row>
    <row r="3083" spans="1:14" x14ac:dyDescent="0.35">
      <c r="A3083">
        <v>7820612</v>
      </c>
      <c r="B3083" t="s">
        <v>41</v>
      </c>
      <c r="C3083" t="s">
        <v>96</v>
      </c>
      <c r="D3083" t="s">
        <v>492</v>
      </c>
      <c r="E3083" t="s">
        <v>493</v>
      </c>
      <c r="F3083" s="6">
        <v>6.1162079510703364E-3</v>
      </c>
      <c r="G3083" t="s">
        <v>494</v>
      </c>
      <c r="H3083" t="s">
        <v>304</v>
      </c>
      <c r="I3083">
        <v>66.66</v>
      </c>
      <c r="J3083" s="1">
        <v>4.1146479547023773E-2</v>
      </c>
      <c r="K3083" s="1">
        <v>0.26483180428134556</v>
      </c>
      <c r="L3083" s="1">
        <v>0.54923547400611616</v>
      </c>
      <c r="M3083" s="1">
        <v>0.40733944020869173</v>
      </c>
      <c r="N3083" s="1">
        <v>2.516604253640598E-4</v>
      </c>
    </row>
    <row r="3084" spans="1:14" x14ac:dyDescent="0.35">
      <c r="A3084">
        <v>7820612</v>
      </c>
      <c r="B3084" t="s">
        <v>41</v>
      </c>
      <c r="C3084" t="s">
        <v>96</v>
      </c>
      <c r="D3084" t="s">
        <v>492</v>
      </c>
      <c r="E3084" t="s">
        <v>497</v>
      </c>
      <c r="F3084" s="6">
        <v>3.0581039755351682E-3</v>
      </c>
      <c r="G3084" t="s">
        <v>498</v>
      </c>
      <c r="H3084" t="s">
        <v>499</v>
      </c>
      <c r="I3084">
        <v>81.05</v>
      </c>
      <c r="J3084" s="1">
        <v>3.9735980331897736E-2</v>
      </c>
      <c r="K3084" s="1">
        <v>0.18593272171253822</v>
      </c>
      <c r="L3084" s="1">
        <v>0.27339449541284405</v>
      </c>
      <c r="M3084" s="1">
        <v>0.24770642201834864</v>
      </c>
      <c r="N3084" s="1">
        <v>1.2151675942476372E-4</v>
      </c>
    </row>
    <row r="3085" spans="1:14" x14ac:dyDescent="0.35">
      <c r="A3085">
        <v>7820612</v>
      </c>
      <c r="B3085" t="s">
        <v>41</v>
      </c>
      <c r="C3085" t="s">
        <v>96</v>
      </c>
      <c r="D3085" t="s">
        <v>492</v>
      </c>
      <c r="E3085" t="s">
        <v>638</v>
      </c>
      <c r="F3085" s="6">
        <v>3.0581039755351682E-3</v>
      </c>
      <c r="G3085" t="s">
        <v>639</v>
      </c>
      <c r="H3085" t="s">
        <v>640</v>
      </c>
      <c r="I3085">
        <v>74.139999999999986</v>
      </c>
      <c r="J3085" s="1">
        <v>3.8857348263263702E-2</v>
      </c>
      <c r="K3085" s="1">
        <v>0.15565749235474005</v>
      </c>
      <c r="L3085" s="1">
        <v>0.25259938837920487</v>
      </c>
      <c r="M3085" s="1">
        <v>0.22691130565211678</v>
      </c>
      <c r="N3085" s="1">
        <v>1.188298112026413E-4</v>
      </c>
    </row>
    <row r="3086" spans="1:14" x14ac:dyDescent="0.35">
      <c r="A3086">
        <v>7820612</v>
      </c>
      <c r="B3086" t="s">
        <v>41</v>
      </c>
      <c r="C3086" t="s">
        <v>96</v>
      </c>
      <c r="D3086" t="s">
        <v>492</v>
      </c>
      <c r="E3086" t="s">
        <v>156</v>
      </c>
      <c r="F3086" s="6">
        <v>6.1162079510703364E-3</v>
      </c>
      <c r="G3086" t="s">
        <v>545</v>
      </c>
      <c r="H3086" t="s">
        <v>791</v>
      </c>
      <c r="I3086">
        <v>60.454999999999998</v>
      </c>
      <c r="J3086" s="1">
        <v>6.3307437812909484E-4</v>
      </c>
      <c r="K3086" s="1">
        <v>0.27522935779816515</v>
      </c>
      <c r="L3086" s="1">
        <v>0.53516819571865448</v>
      </c>
      <c r="M3086" s="1">
        <v>0.36941896957724102</v>
      </c>
      <c r="N3086" s="1">
        <v>3.8720145451320788E-6</v>
      </c>
    </row>
    <row r="3087" spans="1:14" x14ac:dyDescent="0.35">
      <c r="A3087">
        <v>7820612</v>
      </c>
      <c r="B3087" t="s">
        <v>41</v>
      </c>
      <c r="C3087" t="s">
        <v>96</v>
      </c>
      <c r="D3087" t="s">
        <v>492</v>
      </c>
      <c r="E3087" t="s">
        <v>503</v>
      </c>
      <c r="F3087" s="6">
        <v>6.1162079510703364E-3</v>
      </c>
      <c r="G3087" t="s">
        <v>504</v>
      </c>
      <c r="H3087" t="s">
        <v>505</v>
      </c>
      <c r="I3087">
        <v>79.204999999999998</v>
      </c>
      <c r="J3087" s="1">
        <v>2.8763569891452789E-2</v>
      </c>
      <c r="K3087" s="1">
        <v>0.35168195718654433</v>
      </c>
      <c r="L3087" s="1">
        <v>0.53883792048929657</v>
      </c>
      <c r="M3087" s="1">
        <v>0.48440365105958527</v>
      </c>
      <c r="N3087" s="1">
        <v>1.759239748712709E-4</v>
      </c>
    </row>
    <row r="3088" spans="1:14" x14ac:dyDescent="0.35">
      <c r="A3088">
        <v>7820612</v>
      </c>
      <c r="B3088" t="s">
        <v>41</v>
      </c>
      <c r="C3088" t="s">
        <v>96</v>
      </c>
      <c r="D3088" t="s">
        <v>492</v>
      </c>
      <c r="E3088" t="s">
        <v>506</v>
      </c>
      <c r="F3088" s="6">
        <v>6.1162079510703364E-3</v>
      </c>
      <c r="G3088" t="s">
        <v>507</v>
      </c>
      <c r="H3088" t="s">
        <v>508</v>
      </c>
      <c r="I3088">
        <v>63.08</v>
      </c>
      <c r="J3088" s="1">
        <v>-1.9634004682302475E-2</v>
      </c>
      <c r="K3088" s="1">
        <v>0.28807339449541286</v>
      </c>
      <c r="L3088" s="1">
        <v>0.47951070336391444</v>
      </c>
      <c r="M3088" s="1">
        <v>0.38532110091743121</v>
      </c>
      <c r="N3088" s="1">
        <v>-1.2008565554925061E-4</v>
      </c>
    </row>
    <row r="3089" spans="1:14" x14ac:dyDescent="0.35">
      <c r="A3089">
        <v>7820612</v>
      </c>
      <c r="B3089" t="s">
        <v>41</v>
      </c>
      <c r="C3089" t="s">
        <v>96</v>
      </c>
      <c r="D3089" t="s">
        <v>492</v>
      </c>
      <c r="E3089" t="s">
        <v>794</v>
      </c>
      <c r="F3089" s="6">
        <v>3.0581039755351682E-3</v>
      </c>
      <c r="G3089" t="s">
        <v>229</v>
      </c>
      <c r="H3089" t="s">
        <v>795</v>
      </c>
      <c r="I3089">
        <v>74.805000000000007</v>
      </c>
      <c r="J3089" s="1">
        <v>5.2663378417491913E-2</v>
      </c>
      <c r="K3089" s="1">
        <v>0.19266055045871561</v>
      </c>
      <c r="L3089" s="1">
        <v>0.25443425076452603</v>
      </c>
      <c r="M3089" s="1">
        <v>0.22874618670262328</v>
      </c>
      <c r="N3089" s="1">
        <v>1.6105008690364499E-4</v>
      </c>
    </row>
    <row r="3090" spans="1:14" x14ac:dyDescent="0.35">
      <c r="A3090">
        <v>7820612</v>
      </c>
      <c r="B3090" t="s">
        <v>41</v>
      </c>
      <c r="C3090" t="s">
        <v>96</v>
      </c>
      <c r="D3090" t="s">
        <v>492</v>
      </c>
      <c r="E3090" t="s">
        <v>516</v>
      </c>
      <c r="F3090" s="6">
        <v>3.0581039755351682E-3</v>
      </c>
      <c r="G3090" t="s">
        <v>517</v>
      </c>
      <c r="H3090" t="s">
        <v>269</v>
      </c>
      <c r="I3090">
        <v>84.740000000000009</v>
      </c>
      <c r="J3090" s="1">
        <v>0.12286007404327393</v>
      </c>
      <c r="K3090" s="1">
        <v>0.20336391437308868</v>
      </c>
      <c r="L3090" s="1">
        <v>0.29418960244648318</v>
      </c>
      <c r="M3090" s="1">
        <v>0.25902139739523605</v>
      </c>
      <c r="N3090" s="1">
        <v>3.757188808662811E-4</v>
      </c>
    </row>
    <row r="3091" spans="1:14" x14ac:dyDescent="0.35">
      <c r="A3091">
        <v>7820612</v>
      </c>
      <c r="B3091" t="s">
        <v>41</v>
      </c>
      <c r="C3091" t="s">
        <v>96</v>
      </c>
      <c r="D3091" t="s">
        <v>492</v>
      </c>
      <c r="E3091" t="s">
        <v>518</v>
      </c>
      <c r="F3091" s="6">
        <v>6.1162079510703364E-3</v>
      </c>
      <c r="G3091" t="s">
        <v>519</v>
      </c>
      <c r="H3091" t="s">
        <v>520</v>
      </c>
      <c r="I3091">
        <v>83.075000000000003</v>
      </c>
      <c r="J3091" s="1">
        <v>5.4067455232143402E-2</v>
      </c>
      <c r="K3091" s="1">
        <v>0.40978593272171254</v>
      </c>
      <c r="L3091" s="1">
        <v>0.54373088685015292</v>
      </c>
      <c r="M3091" s="1">
        <v>0.50825687140135223</v>
      </c>
      <c r="N3091" s="1">
        <v>3.3068779958497492E-4</v>
      </c>
    </row>
    <row r="3092" spans="1:14" x14ac:dyDescent="0.35">
      <c r="A3092">
        <v>7820612</v>
      </c>
      <c r="B3092" t="s">
        <v>41</v>
      </c>
      <c r="C3092" t="s">
        <v>96</v>
      </c>
      <c r="D3092" t="s">
        <v>492</v>
      </c>
      <c r="E3092" t="s">
        <v>521</v>
      </c>
      <c r="F3092" s="6">
        <v>3.0581039755351682E-3</v>
      </c>
      <c r="G3092" t="s">
        <v>522</v>
      </c>
      <c r="H3092" t="s">
        <v>449</v>
      </c>
      <c r="I3092">
        <v>73.694999999999993</v>
      </c>
      <c r="J3092" s="1">
        <v>-9.8399646580219269E-2</v>
      </c>
      <c r="K3092" s="1">
        <v>0.20244648318042816</v>
      </c>
      <c r="L3092" s="1">
        <v>0.22354740061162079</v>
      </c>
      <c r="M3092" s="1">
        <v>0.22568808272708812</v>
      </c>
      <c r="N3092" s="1">
        <v>-3.0091635039822408E-4</v>
      </c>
    </row>
    <row r="3093" spans="1:14" x14ac:dyDescent="0.35">
      <c r="A3093">
        <f>A3092</f>
        <v>7820612</v>
      </c>
      <c r="B3093" t="str">
        <f>B3092</f>
        <v>Ivy Preparatory Academy, Inc</v>
      </c>
      <c r="C3093" t="str">
        <f>C3092</f>
        <v>E</v>
      </c>
      <c r="D3093" s="4" t="s">
        <v>2937</v>
      </c>
      <c r="F3093" s="6">
        <v>1</v>
      </c>
      <c r="J3093" s="1" t="s">
        <v>2938</v>
      </c>
      <c r="K3093" s="1">
        <v>42.47522935779817</v>
      </c>
      <c r="L3093" s="1">
        <v>81.5706422018349</v>
      </c>
      <c r="M3093" s="1">
        <v>66.544648273713022</v>
      </c>
      <c r="N3093" s="1">
        <v>1.2885010014473263E-3</v>
      </c>
    </row>
    <row r="3094" spans="1:14" x14ac:dyDescent="0.35">
      <c r="A3094">
        <v>7830640</v>
      </c>
      <c r="B3094" t="s">
        <v>65</v>
      </c>
      <c r="C3094" t="s">
        <v>96</v>
      </c>
      <c r="D3094" t="s">
        <v>392</v>
      </c>
      <c r="E3094" t="s">
        <v>536</v>
      </c>
      <c r="F3094" s="6">
        <v>7.1428571428571425E-2</v>
      </c>
      <c r="G3094" t="s">
        <v>537</v>
      </c>
      <c r="H3094" t="s">
        <v>538</v>
      </c>
      <c r="I3094">
        <v>68.204999999999998</v>
      </c>
      <c r="J3094" s="1">
        <v>2.3924892768263817E-2</v>
      </c>
      <c r="K3094" s="1">
        <v>2.6285714285714281</v>
      </c>
      <c r="L3094" s="1">
        <v>5.9642857142857135</v>
      </c>
      <c r="M3094" s="1">
        <v>4.8642856052943637</v>
      </c>
      <c r="N3094" s="1">
        <v>1.708920912018844E-3</v>
      </c>
    </row>
    <row r="3095" spans="1:14" x14ac:dyDescent="0.35">
      <c r="A3095">
        <v>7830640</v>
      </c>
      <c r="B3095" t="s">
        <v>65</v>
      </c>
      <c r="C3095" t="s">
        <v>96</v>
      </c>
      <c r="D3095" t="s">
        <v>392</v>
      </c>
      <c r="E3095" t="s">
        <v>394</v>
      </c>
      <c r="F3095" s="6">
        <v>3.5714285714285712E-2</v>
      </c>
      <c r="G3095" t="s">
        <v>395</v>
      </c>
      <c r="H3095" t="s">
        <v>396</v>
      </c>
      <c r="I3095">
        <v>78.709999999999994</v>
      </c>
      <c r="J3095" s="1">
        <v>0.17241775989532471</v>
      </c>
      <c r="K3095" s="1">
        <v>1.7178571428571427</v>
      </c>
      <c r="L3095" s="1">
        <v>3.5571428571428569</v>
      </c>
      <c r="M3095" s="1">
        <v>2.8107142857142855</v>
      </c>
      <c r="N3095" s="1">
        <v>6.1577771391187388E-3</v>
      </c>
    </row>
    <row r="3096" spans="1:14" x14ac:dyDescent="0.35">
      <c r="A3096">
        <v>7830640</v>
      </c>
      <c r="B3096" t="s">
        <v>65</v>
      </c>
      <c r="C3096" t="s">
        <v>96</v>
      </c>
      <c r="D3096" t="s">
        <v>392</v>
      </c>
      <c r="E3096" t="s">
        <v>1302</v>
      </c>
      <c r="F3096" s="6">
        <v>3.5714285714285712E-2</v>
      </c>
      <c r="G3096" t="s">
        <v>1303</v>
      </c>
      <c r="H3096" t="s">
        <v>707</v>
      </c>
      <c r="I3096">
        <v>62.019999999999996</v>
      </c>
      <c r="J3096" s="1">
        <v>-8.3948895335197449E-3</v>
      </c>
      <c r="K3096" s="1">
        <v>1.3785714285714286</v>
      </c>
      <c r="L3096" s="1">
        <v>2.8607142857142853</v>
      </c>
      <c r="M3096" s="1">
        <v>2.214285714285714</v>
      </c>
      <c r="N3096" s="1">
        <v>-2.9981748333999088E-4</v>
      </c>
    </row>
    <row r="3097" spans="1:14" x14ac:dyDescent="0.35">
      <c r="A3097">
        <v>7830640</v>
      </c>
      <c r="B3097" t="s">
        <v>65</v>
      </c>
      <c r="C3097" t="s">
        <v>96</v>
      </c>
      <c r="D3097" t="s">
        <v>392</v>
      </c>
      <c r="E3097" t="s">
        <v>544</v>
      </c>
      <c r="F3097" s="6">
        <v>3.5714285714285712E-2</v>
      </c>
      <c r="G3097" t="s">
        <v>545</v>
      </c>
      <c r="H3097" t="s">
        <v>256</v>
      </c>
      <c r="I3097">
        <v>72.72</v>
      </c>
      <c r="J3097" s="1">
        <v>2.8634367510676384E-2</v>
      </c>
      <c r="K3097" s="1">
        <v>1.607142857142857</v>
      </c>
      <c r="L3097" s="1">
        <v>3.0571428571428569</v>
      </c>
      <c r="M3097" s="1">
        <v>2.6000001089913503</v>
      </c>
      <c r="N3097" s="1">
        <v>1.0226559825241566E-3</v>
      </c>
    </row>
    <row r="3098" spans="1:14" x14ac:dyDescent="0.35">
      <c r="A3098">
        <v>7830640</v>
      </c>
      <c r="B3098" t="s">
        <v>65</v>
      </c>
      <c r="C3098" t="s">
        <v>96</v>
      </c>
      <c r="D3098" t="s">
        <v>392</v>
      </c>
      <c r="E3098" t="s">
        <v>573</v>
      </c>
      <c r="F3098" s="6">
        <v>3.5714285714285712E-2</v>
      </c>
      <c r="G3098" t="s">
        <v>501</v>
      </c>
      <c r="H3098" t="s">
        <v>206</v>
      </c>
      <c r="I3098">
        <v>75.59</v>
      </c>
      <c r="J3098" s="1">
        <v>0.17156873643398285</v>
      </c>
      <c r="K3098" s="1">
        <v>1.4535714285714285</v>
      </c>
      <c r="L3098" s="1">
        <v>3.5714285714285712</v>
      </c>
      <c r="M3098" s="1">
        <v>2.6999999455043246</v>
      </c>
      <c r="N3098" s="1">
        <v>6.1274548726422441E-3</v>
      </c>
    </row>
    <row r="3099" spans="1:14" x14ac:dyDescent="0.35">
      <c r="A3099">
        <v>7830640</v>
      </c>
      <c r="B3099" t="s">
        <v>65</v>
      </c>
      <c r="C3099" t="s">
        <v>96</v>
      </c>
      <c r="D3099" t="s">
        <v>305</v>
      </c>
      <c r="E3099" t="s">
        <v>736</v>
      </c>
      <c r="F3099" s="6">
        <v>3.5714285714285712E-2</v>
      </c>
      <c r="G3099" t="s">
        <v>288</v>
      </c>
      <c r="H3099" t="s">
        <v>170</v>
      </c>
      <c r="I3099">
        <v>75.634999999999991</v>
      </c>
      <c r="J3099" s="1">
        <v>9.1525711119174957E-2</v>
      </c>
      <c r="K3099" s="1">
        <v>1.65</v>
      </c>
      <c r="L3099" s="1">
        <v>3.3321428571428569</v>
      </c>
      <c r="M3099" s="1">
        <v>2.7035713195800781</v>
      </c>
      <c r="N3099" s="1">
        <v>3.268775397113391E-3</v>
      </c>
    </row>
    <row r="3100" spans="1:14" x14ac:dyDescent="0.35">
      <c r="A3100">
        <v>7830640</v>
      </c>
      <c r="B3100" t="s">
        <v>65</v>
      </c>
      <c r="C3100" t="s">
        <v>96</v>
      </c>
      <c r="D3100" t="s">
        <v>305</v>
      </c>
      <c r="E3100" t="s">
        <v>737</v>
      </c>
      <c r="F3100" s="6">
        <v>3.5714285714285712E-2</v>
      </c>
      <c r="G3100" t="s">
        <v>336</v>
      </c>
      <c r="H3100" t="s">
        <v>628</v>
      </c>
      <c r="I3100">
        <v>70.16</v>
      </c>
      <c r="J3100" s="1">
        <v>1.2875888496637344E-2</v>
      </c>
      <c r="K3100" s="1">
        <v>1.375</v>
      </c>
      <c r="L3100" s="1">
        <v>2.9928571428571424</v>
      </c>
      <c r="M3100" s="1">
        <v>2.5071427481515065</v>
      </c>
      <c r="N3100" s="1">
        <v>4.5985316059419086E-4</v>
      </c>
    </row>
    <row r="3101" spans="1:14" x14ac:dyDescent="0.35">
      <c r="A3101">
        <v>7830640</v>
      </c>
      <c r="B3101" t="s">
        <v>65</v>
      </c>
      <c r="C3101" t="s">
        <v>96</v>
      </c>
      <c r="D3101" t="s">
        <v>305</v>
      </c>
      <c r="E3101" t="s">
        <v>1775</v>
      </c>
      <c r="F3101" s="6">
        <v>3.5714285714285712E-2</v>
      </c>
      <c r="G3101" t="s">
        <v>166</v>
      </c>
      <c r="H3101" t="s">
        <v>211</v>
      </c>
      <c r="I3101">
        <v>78.010000000000005</v>
      </c>
      <c r="J3101" s="1">
        <v>-1.1357809416949749E-2</v>
      </c>
      <c r="K3101" s="1">
        <v>1.9678571428571427</v>
      </c>
      <c r="L3101" s="1">
        <v>3.2249999999999996</v>
      </c>
      <c r="M3101" s="1">
        <v>2.7857142857142856</v>
      </c>
      <c r="N3101" s="1">
        <v>-4.0563605060534816E-4</v>
      </c>
    </row>
    <row r="3102" spans="1:14" x14ac:dyDescent="0.35">
      <c r="A3102">
        <v>7830640</v>
      </c>
      <c r="B3102" t="s">
        <v>65</v>
      </c>
      <c r="C3102" t="s">
        <v>96</v>
      </c>
      <c r="D3102" t="s">
        <v>305</v>
      </c>
      <c r="E3102" t="s">
        <v>412</v>
      </c>
      <c r="F3102" s="6">
        <v>3.5714285714285712E-2</v>
      </c>
      <c r="G3102" t="s">
        <v>331</v>
      </c>
      <c r="H3102" t="s">
        <v>413</v>
      </c>
      <c r="I3102">
        <v>64.564999999999998</v>
      </c>
      <c r="J3102" s="1">
        <v>-1.8161805346608162E-2</v>
      </c>
      <c r="K3102" s="1">
        <v>1.4464285714285714</v>
      </c>
      <c r="L3102" s="1">
        <v>3.0035714285714281</v>
      </c>
      <c r="M3102" s="1">
        <v>2.3035714285714284</v>
      </c>
      <c r="N3102" s="1">
        <v>-6.4863590523600578E-4</v>
      </c>
    </row>
    <row r="3103" spans="1:14" x14ac:dyDescent="0.35">
      <c r="A3103">
        <v>7830640</v>
      </c>
      <c r="B3103" t="s">
        <v>65</v>
      </c>
      <c r="C3103" t="s">
        <v>96</v>
      </c>
      <c r="D3103" t="s">
        <v>414</v>
      </c>
      <c r="E3103" t="s">
        <v>1921</v>
      </c>
      <c r="F3103" s="6">
        <v>3.5714285714285712E-2</v>
      </c>
      <c r="G3103" t="s">
        <v>1922</v>
      </c>
      <c r="H3103" t="s">
        <v>922</v>
      </c>
      <c r="I3103">
        <v>90.704999999999998</v>
      </c>
      <c r="J3103" s="1">
        <v>5.6588489562273026E-2</v>
      </c>
      <c r="K3103" s="1">
        <v>3.1821428571428569</v>
      </c>
      <c r="L3103" s="1">
        <v>3.3857142857142852</v>
      </c>
      <c r="M3103" s="1">
        <v>3.2392856052943637</v>
      </c>
      <c r="N3103" s="1">
        <v>2.0210174843668938E-3</v>
      </c>
    </row>
    <row r="3104" spans="1:14" x14ac:dyDescent="0.35">
      <c r="A3104">
        <v>7830640</v>
      </c>
      <c r="B3104" t="s">
        <v>65</v>
      </c>
      <c r="C3104" t="s">
        <v>96</v>
      </c>
      <c r="D3104" t="s">
        <v>472</v>
      </c>
      <c r="E3104" t="s">
        <v>1315</v>
      </c>
      <c r="F3104" s="6">
        <v>3.5714285714285712E-2</v>
      </c>
      <c r="G3104" t="s">
        <v>586</v>
      </c>
      <c r="H3104" t="s">
        <v>1316</v>
      </c>
      <c r="I3104">
        <v>61.17</v>
      </c>
      <c r="J3104" s="1">
        <v>-4.2392026633024216E-2</v>
      </c>
      <c r="K3104" s="1">
        <v>1.1107142857142858</v>
      </c>
      <c r="L3104" s="1">
        <v>2.6785714285714284</v>
      </c>
      <c r="M3104" s="1">
        <v>2.1857143129621233</v>
      </c>
      <c r="N3104" s="1">
        <v>-1.5140009511794362E-3</v>
      </c>
    </row>
    <row r="3105" spans="1:14" x14ac:dyDescent="0.35">
      <c r="A3105">
        <v>7830640</v>
      </c>
      <c r="B3105" t="s">
        <v>65</v>
      </c>
      <c r="C3105" t="s">
        <v>96</v>
      </c>
      <c r="D3105" t="s">
        <v>472</v>
      </c>
      <c r="E3105" t="s">
        <v>480</v>
      </c>
      <c r="F3105" s="6">
        <v>3.5714285714285712E-2</v>
      </c>
      <c r="G3105" t="s">
        <v>709</v>
      </c>
      <c r="H3105" t="s">
        <v>447</v>
      </c>
      <c r="I3105">
        <v>60.314999999999998</v>
      </c>
      <c r="J3105" s="1">
        <v>6.1469264328479767E-3</v>
      </c>
      <c r="K3105" s="1">
        <v>1.45</v>
      </c>
      <c r="L3105" s="1">
        <v>2.8428571428571425</v>
      </c>
      <c r="M3105" s="1">
        <v>2.1571429116385321</v>
      </c>
      <c r="N3105" s="1">
        <v>2.1953308688742773E-4</v>
      </c>
    </row>
    <row r="3106" spans="1:14" x14ac:dyDescent="0.35">
      <c r="A3106">
        <v>7830640</v>
      </c>
      <c r="B3106" t="s">
        <v>65</v>
      </c>
      <c r="C3106" t="s">
        <v>96</v>
      </c>
      <c r="D3106" t="s">
        <v>472</v>
      </c>
      <c r="E3106" t="s">
        <v>1043</v>
      </c>
      <c r="F3106" s="6">
        <v>3.5714285714285712E-2</v>
      </c>
      <c r="G3106" t="s">
        <v>648</v>
      </c>
      <c r="H3106" t="s">
        <v>628</v>
      </c>
      <c r="I3106">
        <v>66.34</v>
      </c>
      <c r="J3106" s="1">
        <v>3.1074514612555504E-2</v>
      </c>
      <c r="K3106" s="1">
        <v>1.7035714285714285</v>
      </c>
      <c r="L3106" s="1">
        <v>2.9928571428571424</v>
      </c>
      <c r="M3106" s="1">
        <v>2.367857251848493</v>
      </c>
      <c r="N3106" s="1">
        <v>1.1098040933055536E-3</v>
      </c>
    </row>
    <row r="3107" spans="1:14" x14ac:dyDescent="0.35">
      <c r="A3107">
        <v>7830640</v>
      </c>
      <c r="B3107" t="s">
        <v>65</v>
      </c>
      <c r="C3107" t="s">
        <v>96</v>
      </c>
      <c r="D3107" t="s">
        <v>492</v>
      </c>
      <c r="E3107" t="s">
        <v>495</v>
      </c>
      <c r="F3107" s="6">
        <v>3.5714285714285712E-2</v>
      </c>
      <c r="G3107" t="s">
        <v>496</v>
      </c>
      <c r="H3107" t="s">
        <v>223</v>
      </c>
      <c r="I3107">
        <v>61.8</v>
      </c>
      <c r="J3107" s="1">
        <v>-3.0193472281098366E-2</v>
      </c>
      <c r="K3107" s="1">
        <v>2.0607142857142855</v>
      </c>
      <c r="L3107" s="1">
        <v>2.8071428571428569</v>
      </c>
      <c r="M3107" s="1">
        <v>2.2071428298950195</v>
      </c>
      <c r="N3107" s="1">
        <v>-1.0783382957535129E-3</v>
      </c>
    </row>
    <row r="3108" spans="1:14" x14ac:dyDescent="0.35">
      <c r="A3108">
        <v>7830640</v>
      </c>
      <c r="B3108" t="s">
        <v>65</v>
      </c>
      <c r="C3108" t="s">
        <v>96</v>
      </c>
      <c r="D3108" t="s">
        <v>492</v>
      </c>
      <c r="E3108" t="s">
        <v>500</v>
      </c>
      <c r="F3108" s="6">
        <v>3.5714285714285712E-2</v>
      </c>
      <c r="G3108" t="s">
        <v>501</v>
      </c>
      <c r="H3108" t="s">
        <v>502</v>
      </c>
      <c r="I3108">
        <v>68.28</v>
      </c>
      <c r="J3108" s="1">
        <v>-4.3216567486524582E-2</v>
      </c>
      <c r="K3108" s="1">
        <v>1.4535714285714285</v>
      </c>
      <c r="L3108" s="1">
        <v>2.7928571428571427</v>
      </c>
      <c r="M3108" s="1">
        <v>2.4392858232770647</v>
      </c>
      <c r="N3108" s="1">
        <v>-1.5434488388044493E-3</v>
      </c>
    </row>
    <row r="3109" spans="1:14" x14ac:dyDescent="0.35">
      <c r="A3109">
        <v>7830640</v>
      </c>
      <c r="B3109" t="s">
        <v>65</v>
      </c>
      <c r="C3109" t="s">
        <v>96</v>
      </c>
      <c r="D3109" t="s">
        <v>492</v>
      </c>
      <c r="E3109" t="s">
        <v>787</v>
      </c>
      <c r="F3109" s="6">
        <v>3.5714285714285712E-2</v>
      </c>
      <c r="G3109" t="s">
        <v>788</v>
      </c>
      <c r="H3109" t="s">
        <v>170</v>
      </c>
      <c r="I3109">
        <v>76.414999999999992</v>
      </c>
      <c r="J3109" s="1">
        <v>8.3522781729698181E-2</v>
      </c>
      <c r="K3109" s="1">
        <v>1.6785714285714284</v>
      </c>
      <c r="L3109" s="1">
        <v>3.3321428571428569</v>
      </c>
      <c r="M3109" s="1">
        <v>2.7285714830671037</v>
      </c>
      <c r="N3109" s="1">
        <v>2.9829564903463635E-3</v>
      </c>
    </row>
    <row r="3110" spans="1:14" x14ac:dyDescent="0.35">
      <c r="A3110">
        <v>7830640</v>
      </c>
      <c r="B3110" t="s">
        <v>65</v>
      </c>
      <c r="C3110" t="s">
        <v>96</v>
      </c>
      <c r="D3110" t="s">
        <v>492</v>
      </c>
      <c r="E3110" t="s">
        <v>156</v>
      </c>
      <c r="F3110" s="6">
        <v>7.1428571428571425E-2</v>
      </c>
      <c r="G3110" t="s">
        <v>545</v>
      </c>
      <c r="H3110" t="s">
        <v>791</v>
      </c>
      <c r="I3110">
        <v>60.454999999999998</v>
      </c>
      <c r="J3110" s="1">
        <v>6.3307437812909484E-4</v>
      </c>
      <c r="K3110" s="1">
        <v>3.214285714285714</v>
      </c>
      <c r="L3110" s="1">
        <v>6.25</v>
      </c>
      <c r="M3110" s="1">
        <v>4.3142858232770642</v>
      </c>
      <c r="N3110" s="1">
        <v>4.5219598437792487E-5</v>
      </c>
    </row>
    <row r="3111" spans="1:14" x14ac:dyDescent="0.35">
      <c r="A3111">
        <v>7830640</v>
      </c>
      <c r="B3111" t="s">
        <v>65</v>
      </c>
      <c r="C3111" t="s">
        <v>96</v>
      </c>
      <c r="D3111" t="s">
        <v>492</v>
      </c>
      <c r="E3111" t="s">
        <v>506</v>
      </c>
      <c r="F3111" s="6">
        <v>7.1428571428571425E-2</v>
      </c>
      <c r="G3111" t="s">
        <v>507</v>
      </c>
      <c r="H3111" t="s">
        <v>508</v>
      </c>
      <c r="I3111">
        <v>63.08</v>
      </c>
      <c r="J3111" s="1">
        <v>-1.9634004682302475E-2</v>
      </c>
      <c r="K3111" s="1">
        <v>3.3642857142857143</v>
      </c>
      <c r="L3111" s="1">
        <v>5.6000000000000005</v>
      </c>
      <c r="M3111" s="1">
        <v>4.5</v>
      </c>
      <c r="N3111" s="1">
        <v>-1.4024289058787482E-3</v>
      </c>
    </row>
    <row r="3112" spans="1:14" x14ac:dyDescent="0.35">
      <c r="A3112">
        <v>7830640</v>
      </c>
      <c r="B3112" t="s">
        <v>65</v>
      </c>
      <c r="C3112" t="s">
        <v>96</v>
      </c>
      <c r="D3112" t="s">
        <v>492</v>
      </c>
      <c r="E3112" t="s">
        <v>512</v>
      </c>
      <c r="F3112" s="6">
        <v>7.1428571428571425E-2</v>
      </c>
      <c r="G3112" t="s">
        <v>282</v>
      </c>
      <c r="H3112" t="s">
        <v>513</v>
      </c>
      <c r="I3112">
        <v>76.930000000000007</v>
      </c>
      <c r="J3112" s="1">
        <v>6.6910043358802795E-2</v>
      </c>
      <c r="K3112" s="1">
        <v>3.8499999999999996</v>
      </c>
      <c r="L3112" s="1">
        <v>6.2571428571428562</v>
      </c>
      <c r="M3112" s="1">
        <v>5.5</v>
      </c>
      <c r="N3112" s="1">
        <v>4.7792888113430566E-3</v>
      </c>
    </row>
    <row r="3113" spans="1:14" x14ac:dyDescent="0.35">
      <c r="A3113">
        <v>7830640</v>
      </c>
      <c r="B3113" t="s">
        <v>65</v>
      </c>
      <c r="C3113" t="s">
        <v>96</v>
      </c>
      <c r="D3113" t="s">
        <v>492</v>
      </c>
      <c r="E3113" t="s">
        <v>516</v>
      </c>
      <c r="F3113" s="6">
        <v>3.5714285714285712E-2</v>
      </c>
      <c r="G3113" t="s">
        <v>517</v>
      </c>
      <c r="H3113" t="s">
        <v>269</v>
      </c>
      <c r="I3113">
        <v>84.740000000000009</v>
      </c>
      <c r="J3113" s="1">
        <v>0.12286007404327393</v>
      </c>
      <c r="K3113" s="1">
        <v>2.375</v>
      </c>
      <c r="L3113" s="1">
        <v>3.4357142857142855</v>
      </c>
      <c r="M3113" s="1">
        <v>3.0249998910086493</v>
      </c>
      <c r="N3113" s="1">
        <v>4.3878597872597826E-3</v>
      </c>
    </row>
    <row r="3114" spans="1:14" x14ac:dyDescent="0.35">
      <c r="A3114">
        <v>7830640</v>
      </c>
      <c r="B3114" t="s">
        <v>65</v>
      </c>
      <c r="C3114" t="s">
        <v>96</v>
      </c>
      <c r="D3114" t="s">
        <v>492</v>
      </c>
      <c r="E3114" t="s">
        <v>521</v>
      </c>
      <c r="F3114" s="6">
        <v>3.5714285714285712E-2</v>
      </c>
      <c r="G3114" t="s">
        <v>522</v>
      </c>
      <c r="H3114" t="s">
        <v>449</v>
      </c>
      <c r="I3114">
        <v>73.694999999999993</v>
      </c>
      <c r="J3114" s="1">
        <v>-9.8399646580219269E-2</v>
      </c>
      <c r="K3114" s="1">
        <v>2.3642857142857143</v>
      </c>
      <c r="L3114" s="1">
        <v>2.6107142857142853</v>
      </c>
      <c r="M3114" s="1">
        <v>2.6357143947056358</v>
      </c>
      <c r="N3114" s="1">
        <v>-3.5142730921506882E-3</v>
      </c>
    </row>
    <row r="3115" spans="1:14" x14ac:dyDescent="0.35">
      <c r="A3115">
        <v>7830640</v>
      </c>
      <c r="B3115" t="s">
        <v>65</v>
      </c>
      <c r="C3115" t="s">
        <v>96</v>
      </c>
      <c r="D3115" t="s">
        <v>710</v>
      </c>
      <c r="E3115" t="s">
        <v>996</v>
      </c>
      <c r="F3115" s="6">
        <v>7.1428571428571425E-2</v>
      </c>
      <c r="G3115" t="s">
        <v>997</v>
      </c>
      <c r="H3115" t="s">
        <v>998</v>
      </c>
      <c r="I3115">
        <v>72.625</v>
      </c>
      <c r="J3115" s="1">
        <v>-2.9063733294606209E-2</v>
      </c>
      <c r="K3115" s="1">
        <v>4.1714285714285708</v>
      </c>
      <c r="L3115" s="1">
        <v>5.7928571428571418</v>
      </c>
      <c r="M3115" s="1">
        <v>5.1857141767229349</v>
      </c>
      <c r="N3115" s="1">
        <v>-2.0759809496147291E-3</v>
      </c>
    </row>
    <row r="3116" spans="1:14" x14ac:dyDescent="0.35">
      <c r="A3116">
        <v>7830640</v>
      </c>
      <c r="B3116" t="s">
        <v>65</v>
      </c>
      <c r="C3116" t="s">
        <v>96</v>
      </c>
      <c r="D3116" t="s">
        <v>199</v>
      </c>
      <c r="E3116" t="s">
        <v>801</v>
      </c>
      <c r="F3116" s="6">
        <v>3.5714285714285712E-2</v>
      </c>
      <c r="G3116" t="s">
        <v>542</v>
      </c>
      <c r="H3116" t="s">
        <v>802</v>
      </c>
      <c r="I3116">
        <v>45.064999999999998</v>
      </c>
      <c r="J3116" s="1">
        <v>-0.18908768892288208</v>
      </c>
      <c r="K3116" s="1">
        <v>1.1607142857142856</v>
      </c>
      <c r="L3116" s="1">
        <v>2.125</v>
      </c>
      <c r="M3116" s="1">
        <v>1.6107142312186105</v>
      </c>
      <c r="N3116" s="1">
        <v>-6.7531317472457886E-3</v>
      </c>
    </row>
    <row r="3117" spans="1:14" x14ac:dyDescent="0.35">
      <c r="A3117">
        <f>A3116</f>
        <v>7830640</v>
      </c>
      <c r="B3117" t="str">
        <f>B3116</f>
        <v>Liberation Academy</v>
      </c>
      <c r="C3117" t="str">
        <f>C3116</f>
        <v>E</v>
      </c>
      <c r="D3117" s="4" t="s">
        <v>2937</v>
      </c>
      <c r="F3117" s="6">
        <v>0.99999999999999967</v>
      </c>
      <c r="J3117" s="1" t="s">
        <v>2938</v>
      </c>
      <c r="K3117" s="1">
        <v>48.364285714285721</v>
      </c>
      <c r="L3117" s="1">
        <v>84.467857142857127</v>
      </c>
      <c r="M3117" s="1">
        <v>69.585714176722931</v>
      </c>
      <c r="N3117" s="1">
        <v>1.5055424596149738E-2</v>
      </c>
    </row>
    <row r="3118" spans="1:14" x14ac:dyDescent="0.35">
      <c r="A3118">
        <v>7830614</v>
      </c>
      <c r="B3118" t="s">
        <v>25</v>
      </c>
      <c r="C3118" t="s">
        <v>96</v>
      </c>
      <c r="D3118" t="s">
        <v>392</v>
      </c>
      <c r="E3118" t="s">
        <v>560</v>
      </c>
      <c r="F3118" s="6">
        <v>3.2362459546925568E-3</v>
      </c>
      <c r="G3118" t="s">
        <v>540</v>
      </c>
      <c r="H3118" t="s">
        <v>561</v>
      </c>
      <c r="I3118">
        <v>64.094999999999999</v>
      </c>
      <c r="J3118" s="1">
        <v>-8.4151305258274078E-2</v>
      </c>
      <c r="K3118" s="1">
        <v>0.11197411003236248</v>
      </c>
      <c r="L3118" s="1">
        <v>0.23333333333333334</v>
      </c>
      <c r="M3118" s="1">
        <v>0.20744336075767345</v>
      </c>
      <c r="N3118" s="1">
        <v>-2.7233432122418798E-4</v>
      </c>
    </row>
    <row r="3119" spans="1:14" x14ac:dyDescent="0.35">
      <c r="A3119">
        <v>7830614</v>
      </c>
      <c r="B3119" t="s">
        <v>25</v>
      </c>
      <c r="C3119" t="s">
        <v>96</v>
      </c>
      <c r="D3119" t="s">
        <v>305</v>
      </c>
      <c r="E3119" t="s">
        <v>1770</v>
      </c>
      <c r="F3119" s="6">
        <v>3.2362459546925568E-3</v>
      </c>
      <c r="G3119" t="s">
        <v>1503</v>
      </c>
      <c r="H3119" t="s">
        <v>185</v>
      </c>
      <c r="I3119">
        <v>72.44</v>
      </c>
      <c r="J3119" s="1">
        <v>6.0102827847003937E-2</v>
      </c>
      <c r="K3119" s="1">
        <v>0.19385113268608414</v>
      </c>
      <c r="L3119" s="1">
        <v>0.30291262135922331</v>
      </c>
      <c r="M3119" s="1">
        <v>0.23495145137256018</v>
      </c>
      <c r="N3119" s="1">
        <v>1.9450753348544965E-4</v>
      </c>
    </row>
    <row r="3120" spans="1:14" x14ac:dyDescent="0.35">
      <c r="A3120">
        <v>7830614</v>
      </c>
      <c r="B3120" t="s">
        <v>25</v>
      </c>
      <c r="C3120" t="s">
        <v>96</v>
      </c>
      <c r="D3120" t="s">
        <v>305</v>
      </c>
      <c r="E3120" t="s">
        <v>736</v>
      </c>
      <c r="F3120" s="6">
        <v>6.4724919093851136E-3</v>
      </c>
      <c r="G3120" t="s">
        <v>288</v>
      </c>
      <c r="H3120" t="s">
        <v>170</v>
      </c>
      <c r="I3120">
        <v>75.634999999999991</v>
      </c>
      <c r="J3120" s="1">
        <v>9.1525711119174957E-2</v>
      </c>
      <c r="K3120" s="1">
        <v>0.29902912621359229</v>
      </c>
      <c r="L3120" s="1">
        <v>0.60388349514563111</v>
      </c>
      <c r="M3120" s="1">
        <v>0.48996761778797537</v>
      </c>
      <c r="N3120" s="1">
        <v>5.9239942471957902E-4</v>
      </c>
    </row>
    <row r="3121" spans="1:14" x14ac:dyDescent="0.35">
      <c r="A3121">
        <v>7830614</v>
      </c>
      <c r="B3121" t="s">
        <v>25</v>
      </c>
      <c r="C3121" t="s">
        <v>96</v>
      </c>
      <c r="D3121" t="s">
        <v>305</v>
      </c>
      <c r="E3121" t="s">
        <v>932</v>
      </c>
      <c r="F3121" s="6">
        <v>1.9417475728155338E-2</v>
      </c>
      <c r="G3121" t="s">
        <v>769</v>
      </c>
      <c r="H3121" t="s">
        <v>373</v>
      </c>
      <c r="I3121">
        <v>73.89</v>
      </c>
      <c r="J3121" s="1">
        <v>2.1686194464564323E-2</v>
      </c>
      <c r="K3121" s="1">
        <v>0.91067961165048528</v>
      </c>
      <c r="L3121" s="1">
        <v>1.6310679611650485</v>
      </c>
      <c r="M3121" s="1">
        <v>1.4349514859393961</v>
      </c>
      <c r="N3121" s="1">
        <v>4.2109115465173441E-4</v>
      </c>
    </row>
    <row r="3122" spans="1:14" x14ac:dyDescent="0.35">
      <c r="A3122">
        <v>7830614</v>
      </c>
      <c r="B3122" t="s">
        <v>25</v>
      </c>
      <c r="C3122" t="s">
        <v>96</v>
      </c>
      <c r="D3122" t="s">
        <v>305</v>
      </c>
      <c r="E3122" t="s">
        <v>1771</v>
      </c>
      <c r="F3122" s="6">
        <v>3.2362459546925568E-3</v>
      </c>
      <c r="G3122" t="s">
        <v>892</v>
      </c>
      <c r="H3122" t="s">
        <v>173</v>
      </c>
      <c r="I3122">
        <v>63.215000000000003</v>
      </c>
      <c r="J3122" s="1">
        <v>-5.5038660764694214E-2</v>
      </c>
      <c r="K3122" s="1">
        <v>0.13300970873786408</v>
      </c>
      <c r="L3122" s="1">
        <v>0.24854368932038834</v>
      </c>
      <c r="M3122" s="1">
        <v>0.2045307468056293</v>
      </c>
      <c r="N3122" s="1">
        <v>-1.7811864325143761E-4</v>
      </c>
    </row>
    <row r="3123" spans="1:14" x14ac:dyDescent="0.35">
      <c r="A3123">
        <v>7830614</v>
      </c>
      <c r="B3123" t="s">
        <v>25</v>
      </c>
      <c r="C3123" t="s">
        <v>96</v>
      </c>
      <c r="D3123" t="s">
        <v>305</v>
      </c>
      <c r="E3123" t="s">
        <v>440</v>
      </c>
      <c r="F3123" s="6">
        <v>6.4724919093851136E-3</v>
      </c>
      <c r="G3123" t="s">
        <v>1756</v>
      </c>
      <c r="H3123" t="s">
        <v>167</v>
      </c>
      <c r="I3123">
        <v>76.724999999999994</v>
      </c>
      <c r="J3123" s="1">
        <v>2.894878014922142E-2</v>
      </c>
      <c r="K3123" s="1">
        <v>0.32233009708737864</v>
      </c>
      <c r="L3123" s="1">
        <v>0.57928802588996764</v>
      </c>
      <c r="M3123" s="1">
        <v>0.49644010969736047</v>
      </c>
      <c r="N3123" s="1">
        <v>1.8737074530240401E-4</v>
      </c>
    </row>
    <row r="3124" spans="1:14" x14ac:dyDescent="0.35">
      <c r="A3124">
        <v>7830614</v>
      </c>
      <c r="B3124" t="s">
        <v>25</v>
      </c>
      <c r="C3124" t="s">
        <v>96</v>
      </c>
      <c r="D3124" t="s">
        <v>305</v>
      </c>
      <c r="E3124" t="s">
        <v>752</v>
      </c>
      <c r="F3124" s="6">
        <v>1.2944983818770227E-2</v>
      </c>
      <c r="G3124" t="s">
        <v>201</v>
      </c>
      <c r="H3124" t="s">
        <v>191</v>
      </c>
      <c r="I3124">
        <v>68.42</v>
      </c>
      <c r="J3124" s="1">
        <v>0</v>
      </c>
      <c r="K3124" s="1">
        <v>0.6912621359223301</v>
      </c>
      <c r="L3124" s="1">
        <v>0.88543689320388363</v>
      </c>
      <c r="M3124" s="1">
        <v>0.90226533266332931</v>
      </c>
      <c r="N3124" s="1">
        <v>0</v>
      </c>
    </row>
    <row r="3125" spans="1:14" x14ac:dyDescent="0.35">
      <c r="A3125">
        <v>7830614</v>
      </c>
      <c r="B3125" t="s">
        <v>25</v>
      </c>
      <c r="C3125" t="s">
        <v>96</v>
      </c>
      <c r="D3125" t="s">
        <v>305</v>
      </c>
      <c r="E3125" t="s">
        <v>753</v>
      </c>
      <c r="F3125" s="6">
        <v>9.7087378640776691E-3</v>
      </c>
      <c r="G3125" t="s">
        <v>754</v>
      </c>
      <c r="H3125" t="s">
        <v>233</v>
      </c>
      <c r="I3125">
        <v>71.7</v>
      </c>
      <c r="J3125" s="1">
        <v>2.377132885158062E-2</v>
      </c>
      <c r="K3125" s="1">
        <v>0.45145631067961162</v>
      </c>
      <c r="L3125" s="1">
        <v>0.79320388349514559</v>
      </c>
      <c r="M3125" s="1">
        <v>0.69611647522565223</v>
      </c>
      <c r="N3125" s="1">
        <v>2.3078960050078269E-4</v>
      </c>
    </row>
    <row r="3126" spans="1:14" x14ac:dyDescent="0.35">
      <c r="A3126">
        <v>7830614</v>
      </c>
      <c r="B3126" t="s">
        <v>25</v>
      </c>
      <c r="C3126" t="s">
        <v>96</v>
      </c>
      <c r="D3126" t="s">
        <v>305</v>
      </c>
      <c r="E3126" t="s">
        <v>1774</v>
      </c>
      <c r="F3126" s="6">
        <v>1.2944983818770227E-2</v>
      </c>
      <c r="G3126" t="s">
        <v>903</v>
      </c>
      <c r="H3126" t="s">
        <v>289</v>
      </c>
      <c r="I3126">
        <v>76.544999999999987</v>
      </c>
      <c r="J3126" s="1">
        <v>0.11835456639528275</v>
      </c>
      <c r="K3126" s="1">
        <v>0.59288025889967633</v>
      </c>
      <c r="L3126" s="1">
        <v>1.2414239482200649</v>
      </c>
      <c r="M3126" s="1">
        <v>0.99029126213592233</v>
      </c>
      <c r="N3126" s="1">
        <v>1.5320979468645016E-3</v>
      </c>
    </row>
    <row r="3127" spans="1:14" x14ac:dyDescent="0.35">
      <c r="A3127">
        <v>7830614</v>
      </c>
      <c r="B3127" t="s">
        <v>25</v>
      </c>
      <c r="C3127" t="s">
        <v>96</v>
      </c>
      <c r="D3127" t="s">
        <v>305</v>
      </c>
      <c r="E3127" t="s">
        <v>1776</v>
      </c>
      <c r="F3127" s="6">
        <v>1.2944983818770227E-2</v>
      </c>
      <c r="G3127" t="s">
        <v>400</v>
      </c>
      <c r="H3127" t="s">
        <v>356</v>
      </c>
      <c r="I3127">
        <v>59.365000000000002</v>
      </c>
      <c r="J3127" s="1">
        <v>-6.1691578477621078E-2</v>
      </c>
      <c r="K3127" s="1">
        <v>0.41294498381877021</v>
      </c>
      <c r="L3127" s="1">
        <v>0.95533980582524269</v>
      </c>
      <c r="M3127" s="1">
        <v>0.76893205858742919</v>
      </c>
      <c r="N3127" s="1">
        <v>-7.9859648514719851E-4</v>
      </c>
    </row>
    <row r="3128" spans="1:14" x14ac:dyDescent="0.35">
      <c r="A3128">
        <v>7830614</v>
      </c>
      <c r="B3128" t="s">
        <v>25</v>
      </c>
      <c r="C3128" t="s">
        <v>96</v>
      </c>
      <c r="D3128" t="s">
        <v>305</v>
      </c>
      <c r="E3128" t="s">
        <v>1777</v>
      </c>
      <c r="F3128" s="6">
        <v>3.5598705501618123E-2</v>
      </c>
      <c r="G3128" t="s">
        <v>714</v>
      </c>
      <c r="H3128" t="s">
        <v>720</v>
      </c>
      <c r="I3128">
        <v>69.275000000000006</v>
      </c>
      <c r="J3128" s="1">
        <v>-0.10105586796998978</v>
      </c>
      <c r="K3128" s="1">
        <v>1.8760517799352752</v>
      </c>
      <c r="L3128" s="1">
        <v>2.470550161812298</v>
      </c>
      <c r="M3128" s="1">
        <v>2.4634303120733465</v>
      </c>
      <c r="N3128" s="1">
        <v>-3.5974580830740698E-3</v>
      </c>
    </row>
    <row r="3129" spans="1:14" x14ac:dyDescent="0.35">
      <c r="A3129">
        <v>7830614</v>
      </c>
      <c r="B3129" t="s">
        <v>25</v>
      </c>
      <c r="C3129" t="s">
        <v>96</v>
      </c>
      <c r="D3129" t="s">
        <v>305</v>
      </c>
      <c r="E3129" t="s">
        <v>768</v>
      </c>
      <c r="F3129" s="6">
        <v>3.2362459546925568E-3</v>
      </c>
      <c r="G3129" t="s">
        <v>769</v>
      </c>
      <c r="H3129" t="s">
        <v>590</v>
      </c>
      <c r="I3129">
        <v>66.16</v>
      </c>
      <c r="J3129" s="1">
        <v>-1.316909771412611E-2</v>
      </c>
      <c r="K3129" s="1">
        <v>0.15177993527508091</v>
      </c>
      <c r="L3129" s="1">
        <v>0.2498381877022654</v>
      </c>
      <c r="M3129" s="1">
        <v>0.21423947232440838</v>
      </c>
      <c r="N3129" s="1">
        <v>-4.2618439204291619E-5</v>
      </c>
    </row>
    <row r="3130" spans="1:14" x14ac:dyDescent="0.35">
      <c r="A3130">
        <v>7830614</v>
      </c>
      <c r="B3130" t="s">
        <v>25</v>
      </c>
      <c r="C3130" t="s">
        <v>96</v>
      </c>
      <c r="D3130" t="s">
        <v>1207</v>
      </c>
      <c r="E3130" t="s">
        <v>1212</v>
      </c>
      <c r="F3130" s="6">
        <v>3.2362459546925568E-3</v>
      </c>
      <c r="G3130" t="s">
        <v>1213</v>
      </c>
      <c r="H3130" t="s">
        <v>513</v>
      </c>
      <c r="I3130">
        <v>88.97</v>
      </c>
      <c r="J3130" s="1">
        <v>7.7778689563274384E-2</v>
      </c>
      <c r="K3130" s="1">
        <v>0.301294498381877</v>
      </c>
      <c r="L3130" s="1">
        <v>0.28349514563106798</v>
      </c>
      <c r="M3130" s="1">
        <v>0.28802588996763756</v>
      </c>
      <c r="N3130" s="1">
        <v>2.5171096946043493E-4</v>
      </c>
    </row>
    <row r="3131" spans="1:14" x14ac:dyDescent="0.35">
      <c r="A3131">
        <v>7830614</v>
      </c>
      <c r="B3131" t="s">
        <v>25</v>
      </c>
      <c r="C3131" t="s">
        <v>96</v>
      </c>
      <c r="D3131" t="s">
        <v>1207</v>
      </c>
      <c r="E3131" t="s">
        <v>1214</v>
      </c>
      <c r="F3131" s="6">
        <v>2.2653721682847898E-2</v>
      </c>
      <c r="G3131" t="s">
        <v>898</v>
      </c>
      <c r="H3131" t="s">
        <v>226</v>
      </c>
      <c r="I3131">
        <v>80.03</v>
      </c>
      <c r="J3131" s="1">
        <v>-0.10148371756076813</v>
      </c>
      <c r="K3131" s="1">
        <v>1.8077669902912621</v>
      </c>
      <c r="L3131" s="1">
        <v>1.7216828478964403</v>
      </c>
      <c r="M3131" s="1">
        <v>1.8122977346278319</v>
      </c>
      <c r="N3131" s="1">
        <v>-2.2989838929623851E-3</v>
      </c>
    </row>
    <row r="3132" spans="1:14" x14ac:dyDescent="0.35">
      <c r="A3132">
        <v>7830614</v>
      </c>
      <c r="B3132" t="s">
        <v>25</v>
      </c>
      <c r="C3132" t="s">
        <v>96</v>
      </c>
      <c r="D3132" t="s">
        <v>1207</v>
      </c>
      <c r="E3132" t="s">
        <v>1217</v>
      </c>
      <c r="F3132" s="6">
        <v>3.2362459546925568E-3</v>
      </c>
      <c r="G3132" t="s">
        <v>1218</v>
      </c>
      <c r="H3132" t="s">
        <v>1219</v>
      </c>
      <c r="I3132">
        <v>75.55</v>
      </c>
      <c r="J3132" s="1">
        <v>4.9116455018520355E-2</v>
      </c>
      <c r="K3132" s="1">
        <v>0.16375404530744339</v>
      </c>
      <c r="L3132" s="1">
        <v>0.27378640776699026</v>
      </c>
      <c r="M3132" s="1">
        <v>0.24466018923663785</v>
      </c>
      <c r="N3132" s="1">
        <v>1.5895292886252543E-4</v>
      </c>
    </row>
    <row r="3133" spans="1:14" x14ac:dyDescent="0.35">
      <c r="A3133">
        <v>7830614</v>
      </c>
      <c r="B3133" t="s">
        <v>25</v>
      </c>
      <c r="C3133" t="s">
        <v>96</v>
      </c>
      <c r="D3133" t="s">
        <v>1207</v>
      </c>
      <c r="E3133" t="s">
        <v>1221</v>
      </c>
      <c r="F3133" s="6">
        <v>3.2362459546925568E-3</v>
      </c>
      <c r="G3133" t="s">
        <v>1185</v>
      </c>
      <c r="H3133" t="s">
        <v>488</v>
      </c>
      <c r="I3133">
        <v>88.61999999999999</v>
      </c>
      <c r="J3133" s="1">
        <v>7.460922934114933E-4</v>
      </c>
      <c r="K3133" s="1">
        <v>0.26537216828478966</v>
      </c>
      <c r="L3133" s="1">
        <v>0.28867313915857606</v>
      </c>
      <c r="M3133" s="1">
        <v>0.28673138664764108</v>
      </c>
      <c r="N3133" s="1">
        <v>2.4145381663802374E-6</v>
      </c>
    </row>
    <row r="3134" spans="1:14" x14ac:dyDescent="0.35">
      <c r="A3134">
        <v>7830614</v>
      </c>
      <c r="B3134" t="s">
        <v>25</v>
      </c>
      <c r="C3134" t="s">
        <v>96</v>
      </c>
      <c r="D3134" t="s">
        <v>1207</v>
      </c>
      <c r="E3134" t="s">
        <v>1222</v>
      </c>
      <c r="F3134" s="6">
        <v>3.2362459546925568E-3</v>
      </c>
      <c r="G3134" t="s">
        <v>220</v>
      </c>
      <c r="H3134" t="s">
        <v>205</v>
      </c>
      <c r="I3134">
        <v>69.589999999999989</v>
      </c>
      <c r="J3134" s="1">
        <v>-0.11466850340366364</v>
      </c>
      <c r="K3134" s="1">
        <v>0.2203883495145631</v>
      </c>
      <c r="L3134" s="1">
        <v>0.25080906148867316</v>
      </c>
      <c r="M3134" s="1">
        <v>0.22491909385113271</v>
      </c>
      <c r="N3134" s="1">
        <v>-3.710954802707561E-4</v>
      </c>
    </row>
    <row r="3135" spans="1:14" x14ac:dyDescent="0.35">
      <c r="A3135">
        <v>7830614</v>
      </c>
      <c r="B3135" t="s">
        <v>25</v>
      </c>
      <c r="C3135" t="s">
        <v>96</v>
      </c>
      <c r="D3135" t="s">
        <v>1207</v>
      </c>
      <c r="E3135" t="s">
        <v>1223</v>
      </c>
      <c r="F3135" s="6">
        <v>2.2653721682847898E-2</v>
      </c>
      <c r="G3135" t="s">
        <v>1134</v>
      </c>
      <c r="H3135" t="s">
        <v>1224</v>
      </c>
      <c r="I3135">
        <v>58.5</v>
      </c>
      <c r="J3135" s="1">
        <v>-0.22266252338886261</v>
      </c>
      <c r="K3135" s="1">
        <v>1.4385113268608416</v>
      </c>
      <c r="L3135" s="1">
        <v>1.3660194174757281</v>
      </c>
      <c r="M3135" s="1">
        <v>1.3275080560480508</v>
      </c>
      <c r="N3135" s="1">
        <v>-5.0441348340519044E-3</v>
      </c>
    </row>
    <row r="3136" spans="1:14" x14ac:dyDescent="0.35">
      <c r="A3136">
        <v>7830614</v>
      </c>
      <c r="B3136" t="s">
        <v>25</v>
      </c>
      <c r="C3136" t="s">
        <v>96</v>
      </c>
      <c r="D3136" t="s">
        <v>1207</v>
      </c>
      <c r="E3136" t="s">
        <v>1226</v>
      </c>
      <c r="F3136" s="6">
        <v>3.2362459546925568E-3</v>
      </c>
      <c r="G3136" t="s">
        <v>967</v>
      </c>
      <c r="H3136" t="s">
        <v>843</v>
      </c>
      <c r="I3136">
        <v>87.88</v>
      </c>
      <c r="J3136" s="1">
        <v>-5.4123006761074066E-2</v>
      </c>
      <c r="K3136" s="1">
        <v>0.29190938511326864</v>
      </c>
      <c r="L3136" s="1">
        <v>0.25501618122977349</v>
      </c>
      <c r="M3136" s="1">
        <v>0.2844660243555952</v>
      </c>
      <c r="N3136" s="1">
        <v>-1.7515536168632385E-4</v>
      </c>
    </row>
    <row r="3137" spans="1:14" x14ac:dyDescent="0.35">
      <c r="A3137">
        <v>7830614</v>
      </c>
      <c r="B3137" t="s">
        <v>25</v>
      </c>
      <c r="C3137" t="s">
        <v>96</v>
      </c>
      <c r="D3137" t="s">
        <v>1207</v>
      </c>
      <c r="E3137" t="s">
        <v>1227</v>
      </c>
      <c r="F3137" s="6">
        <v>6.4724919093851136E-3</v>
      </c>
      <c r="G3137" t="s">
        <v>194</v>
      </c>
      <c r="H3137" t="s">
        <v>345</v>
      </c>
      <c r="I3137">
        <v>69.214999999999989</v>
      </c>
      <c r="J3137" s="1">
        <v>-6.786760687828064E-2</v>
      </c>
      <c r="K3137" s="1">
        <v>0.42135922330097086</v>
      </c>
      <c r="L3137" s="1">
        <v>0.49579288025889967</v>
      </c>
      <c r="M3137" s="1">
        <v>0.44789642037697208</v>
      </c>
      <c r="N3137" s="1">
        <v>-4.3927253642900093E-4</v>
      </c>
    </row>
    <row r="3138" spans="1:14" x14ac:dyDescent="0.35">
      <c r="A3138">
        <v>7830614</v>
      </c>
      <c r="B3138" t="s">
        <v>25</v>
      </c>
      <c r="C3138" t="s">
        <v>96</v>
      </c>
      <c r="D3138" t="s">
        <v>1207</v>
      </c>
      <c r="E3138" t="s">
        <v>1229</v>
      </c>
      <c r="F3138" s="6">
        <v>6.4724919093851136E-3</v>
      </c>
      <c r="G3138" t="s">
        <v>1230</v>
      </c>
      <c r="H3138" t="s">
        <v>491</v>
      </c>
      <c r="I3138">
        <v>73.355000000000004</v>
      </c>
      <c r="J3138" s="1">
        <v>-3.7720423191785812E-2</v>
      </c>
      <c r="K3138" s="1">
        <v>0.4634304207119741</v>
      </c>
      <c r="L3138" s="1">
        <v>0.51067961165048548</v>
      </c>
      <c r="M3138" s="1">
        <v>0.47508091602510621</v>
      </c>
      <c r="N3138" s="1">
        <v>-2.4414513392741628E-4</v>
      </c>
    </row>
    <row r="3139" spans="1:14" x14ac:dyDescent="0.35">
      <c r="A3139">
        <v>7830614</v>
      </c>
      <c r="B3139" t="s">
        <v>25</v>
      </c>
      <c r="C3139" t="s">
        <v>96</v>
      </c>
      <c r="D3139" t="s">
        <v>1207</v>
      </c>
      <c r="E3139" t="s">
        <v>1231</v>
      </c>
      <c r="F3139" s="6">
        <v>6.4724919093851127E-2</v>
      </c>
      <c r="G3139" t="s">
        <v>491</v>
      </c>
      <c r="H3139" t="s">
        <v>721</v>
      </c>
      <c r="I3139">
        <v>79.015000000000001</v>
      </c>
      <c r="J3139" s="1">
        <v>-5.8358367532491684E-2</v>
      </c>
      <c r="K3139" s="1">
        <v>5.1067961165048539</v>
      </c>
      <c r="L3139" s="1">
        <v>5.2427184466019412</v>
      </c>
      <c r="M3139" s="1">
        <v>5.119741001561235</v>
      </c>
      <c r="N3139" s="1">
        <v>-3.7772406169897525E-3</v>
      </c>
    </row>
    <row r="3140" spans="1:14" x14ac:dyDescent="0.35">
      <c r="A3140">
        <v>7830614</v>
      </c>
      <c r="B3140" t="s">
        <v>25</v>
      </c>
      <c r="C3140" t="s">
        <v>96</v>
      </c>
      <c r="D3140" t="s">
        <v>1408</v>
      </c>
      <c r="E3140" t="s">
        <v>2925</v>
      </c>
      <c r="F3140" s="6">
        <v>3.2362459546925568E-3</v>
      </c>
      <c r="G3140" t="s">
        <v>409</v>
      </c>
      <c r="H3140" t="s">
        <v>1265</v>
      </c>
      <c r="I3140">
        <v>98.875</v>
      </c>
      <c r="J3140" s="1">
        <v>7.497899979352951E-2</v>
      </c>
      <c r="K3140" s="1">
        <v>0.32265372168284789</v>
      </c>
      <c r="L3140" s="1">
        <v>0.32071197411003238</v>
      </c>
      <c r="M3140" s="1">
        <v>0.32006472985721329</v>
      </c>
      <c r="N3140" s="1">
        <v>2.4265048476870393E-4</v>
      </c>
    </row>
    <row r="3141" spans="1:14" x14ac:dyDescent="0.35">
      <c r="A3141">
        <v>7830614</v>
      </c>
      <c r="B3141" t="s">
        <v>25</v>
      </c>
      <c r="C3141" t="s">
        <v>96</v>
      </c>
      <c r="D3141" t="s">
        <v>1408</v>
      </c>
      <c r="E3141" t="s">
        <v>1979</v>
      </c>
      <c r="F3141" s="6">
        <v>2.5889967637540454E-2</v>
      </c>
      <c r="G3141" t="s">
        <v>1109</v>
      </c>
      <c r="H3141" t="s">
        <v>605</v>
      </c>
      <c r="I3141">
        <v>87.960000000000008</v>
      </c>
      <c r="J3141" s="1">
        <v>5.5155128240585327E-2</v>
      </c>
      <c r="K3141" s="1">
        <v>2.0893203883495146</v>
      </c>
      <c r="L3141" s="1">
        <v>2.2834951456310679</v>
      </c>
      <c r="M3141" s="1">
        <v>2.2783171521035599</v>
      </c>
      <c r="N3141" s="1">
        <v>1.4279644851931477E-3</v>
      </c>
    </row>
    <row r="3142" spans="1:14" x14ac:dyDescent="0.35">
      <c r="A3142">
        <v>7830614</v>
      </c>
      <c r="B3142" t="s">
        <v>25</v>
      </c>
      <c r="C3142" t="s">
        <v>96</v>
      </c>
      <c r="D3142" t="s">
        <v>1408</v>
      </c>
      <c r="E3142" t="s">
        <v>1980</v>
      </c>
      <c r="F3142" s="6">
        <v>9.7087378640776691E-3</v>
      </c>
      <c r="G3142" t="s">
        <v>786</v>
      </c>
      <c r="H3142" t="s">
        <v>242</v>
      </c>
      <c r="I3142">
        <v>95.864999999999995</v>
      </c>
      <c r="J3142" s="1">
        <v>4.0137555450201035E-2</v>
      </c>
      <c r="K3142" s="1">
        <v>0.94563106796116503</v>
      </c>
      <c r="L3142" s="1">
        <v>0.91941747572815524</v>
      </c>
      <c r="M3142" s="1">
        <v>0.93009711700735731</v>
      </c>
      <c r="N3142" s="1">
        <v>3.8968500437088378E-4</v>
      </c>
    </row>
    <row r="3143" spans="1:14" x14ac:dyDescent="0.35">
      <c r="A3143">
        <v>7830614</v>
      </c>
      <c r="B3143" t="s">
        <v>25</v>
      </c>
      <c r="C3143" t="s">
        <v>96</v>
      </c>
      <c r="D3143" t="s">
        <v>1408</v>
      </c>
      <c r="E3143" t="s">
        <v>1981</v>
      </c>
      <c r="F3143" s="6">
        <v>1.9417475728155338E-2</v>
      </c>
      <c r="G3143" t="s">
        <v>684</v>
      </c>
      <c r="H3143" t="s">
        <v>499</v>
      </c>
      <c r="I3143">
        <v>81.59</v>
      </c>
      <c r="J3143" s="1">
        <v>4.6844441443681717E-2</v>
      </c>
      <c r="K3143" s="1">
        <v>1.4446601941747572</v>
      </c>
      <c r="L3143" s="1">
        <v>1.7359223300970874</v>
      </c>
      <c r="M3143" s="1">
        <v>1.584465989788759</v>
      </c>
      <c r="N3143" s="1">
        <v>9.0960080473168373E-4</v>
      </c>
    </row>
    <row r="3144" spans="1:14" x14ac:dyDescent="0.35">
      <c r="A3144">
        <v>7830614</v>
      </c>
      <c r="B3144" t="s">
        <v>25</v>
      </c>
      <c r="C3144" t="s">
        <v>96</v>
      </c>
      <c r="D3144" t="s">
        <v>1408</v>
      </c>
      <c r="E3144" t="s">
        <v>1982</v>
      </c>
      <c r="F3144" s="6">
        <v>3.2362459546925568E-3</v>
      </c>
      <c r="G3144" t="s">
        <v>210</v>
      </c>
      <c r="H3144" t="s">
        <v>1052</v>
      </c>
      <c r="I3144">
        <v>86.475000000000009</v>
      </c>
      <c r="J3144" s="1">
        <v>5.7506665587425232E-2</v>
      </c>
      <c r="K3144" s="1">
        <v>0.28122977346278322</v>
      </c>
      <c r="L3144" s="1">
        <v>0.30000000000000004</v>
      </c>
      <c r="M3144" s="1">
        <v>0.27993527508090615</v>
      </c>
      <c r="N3144" s="1">
        <v>1.8610571387516256E-4</v>
      </c>
    </row>
    <row r="3145" spans="1:14" x14ac:dyDescent="0.35">
      <c r="A3145">
        <v>7830614</v>
      </c>
      <c r="B3145" t="s">
        <v>25</v>
      </c>
      <c r="C3145" t="s">
        <v>96</v>
      </c>
      <c r="D3145" t="s">
        <v>1408</v>
      </c>
      <c r="E3145" t="s">
        <v>1983</v>
      </c>
      <c r="F3145" s="6">
        <v>8.4142394822006472E-2</v>
      </c>
      <c r="G3145" t="s">
        <v>721</v>
      </c>
      <c r="H3145" t="s">
        <v>1055</v>
      </c>
      <c r="I3145">
        <v>81.44</v>
      </c>
      <c r="J3145" s="1">
        <v>-5.0908107310533524E-2</v>
      </c>
      <c r="K3145" s="1">
        <v>6.8155339805825239</v>
      </c>
      <c r="L3145" s="1">
        <v>7.3456310679611647</v>
      </c>
      <c r="M3145" s="1">
        <v>6.8491910669024323</v>
      </c>
      <c r="N3145" s="1">
        <v>-4.2835300649639854E-3</v>
      </c>
    </row>
    <row r="3146" spans="1:14" x14ac:dyDescent="0.35">
      <c r="A3146">
        <v>7830614</v>
      </c>
      <c r="B3146" t="s">
        <v>25</v>
      </c>
      <c r="C3146" t="s">
        <v>96</v>
      </c>
      <c r="D3146" t="s">
        <v>1408</v>
      </c>
      <c r="E3146" t="s">
        <v>2736</v>
      </c>
      <c r="F3146" s="6">
        <v>6.4724919093851136E-3</v>
      </c>
      <c r="G3146" t="s">
        <v>206</v>
      </c>
      <c r="H3146" t="s">
        <v>1018</v>
      </c>
      <c r="I3146">
        <v>95.860000000000014</v>
      </c>
      <c r="J3146" s="1">
        <v>0.13828997313976288</v>
      </c>
      <c r="K3146" s="1">
        <v>0.64724919093851141</v>
      </c>
      <c r="L3146" s="1">
        <v>0.63883495145631075</v>
      </c>
      <c r="M3146" s="1">
        <v>0.62071198398627125</v>
      </c>
      <c r="N3146" s="1">
        <v>8.9508073229619995E-4</v>
      </c>
    </row>
    <row r="3147" spans="1:14" x14ac:dyDescent="0.35">
      <c r="A3147">
        <v>7830614</v>
      </c>
      <c r="B3147" t="s">
        <v>25</v>
      </c>
      <c r="C3147" t="s">
        <v>96</v>
      </c>
      <c r="D3147" t="s">
        <v>1408</v>
      </c>
      <c r="E3147" t="s">
        <v>1784</v>
      </c>
      <c r="F3147" s="6">
        <v>2.9126213592233011E-2</v>
      </c>
      <c r="G3147" t="s">
        <v>254</v>
      </c>
      <c r="H3147" t="s">
        <v>1004</v>
      </c>
      <c r="I3147">
        <v>82.96</v>
      </c>
      <c r="J3147" s="1">
        <v>9.66653972864151E-2</v>
      </c>
      <c r="K3147" s="1">
        <v>2.2165048543689321</v>
      </c>
      <c r="L3147" s="1">
        <v>2.7203883495145633</v>
      </c>
      <c r="M3147" s="1">
        <v>2.4174757281553401</v>
      </c>
      <c r="N3147" s="1">
        <v>2.8154970083421873E-3</v>
      </c>
    </row>
    <row r="3148" spans="1:14" x14ac:dyDescent="0.35">
      <c r="A3148">
        <v>7830614</v>
      </c>
      <c r="B3148" t="s">
        <v>25</v>
      </c>
      <c r="C3148" t="s">
        <v>96</v>
      </c>
      <c r="D3148" t="s">
        <v>1408</v>
      </c>
      <c r="E3148" t="s">
        <v>2926</v>
      </c>
      <c r="F3148" s="6">
        <v>3.2362459546925568E-3</v>
      </c>
      <c r="G3148" t="s">
        <v>206</v>
      </c>
      <c r="H3148" t="s">
        <v>924</v>
      </c>
      <c r="I3148">
        <v>98.504999999999995</v>
      </c>
      <c r="J3148" s="1">
        <v>9.7593262791633606E-2</v>
      </c>
      <c r="K3148" s="1">
        <v>0.3236245954692557</v>
      </c>
      <c r="L3148" s="1">
        <v>0.31812297734627831</v>
      </c>
      <c r="M3148" s="1">
        <v>0.31877022653721682</v>
      </c>
      <c r="N3148" s="1">
        <v>3.1583580191467186E-4</v>
      </c>
    </row>
    <row r="3149" spans="1:14" x14ac:dyDescent="0.35">
      <c r="A3149">
        <v>7830614</v>
      </c>
      <c r="B3149" t="s">
        <v>25</v>
      </c>
      <c r="C3149" t="s">
        <v>96</v>
      </c>
      <c r="D3149" t="s">
        <v>1408</v>
      </c>
      <c r="E3149" t="s">
        <v>1984</v>
      </c>
      <c r="F3149" s="6">
        <v>5.1779935275080909E-2</v>
      </c>
      <c r="G3149" t="s">
        <v>206</v>
      </c>
      <c r="H3149" t="s">
        <v>1068</v>
      </c>
      <c r="I3149">
        <v>93.504999999999995</v>
      </c>
      <c r="J3149" s="1">
        <v>-7.0224836468696594E-2</v>
      </c>
      <c r="K3149" s="1">
        <v>5.1779935275080913</v>
      </c>
      <c r="L3149" s="1">
        <v>4.36504854368932</v>
      </c>
      <c r="M3149" s="1">
        <v>4.8414239482200649</v>
      </c>
      <c r="N3149" s="1">
        <v>-3.636237487052251E-3</v>
      </c>
    </row>
    <row r="3150" spans="1:14" x14ac:dyDescent="0.35">
      <c r="A3150">
        <v>7830614</v>
      </c>
      <c r="B3150" t="s">
        <v>25</v>
      </c>
      <c r="C3150" t="s">
        <v>96</v>
      </c>
      <c r="D3150" t="s">
        <v>1408</v>
      </c>
      <c r="E3150" t="s">
        <v>2737</v>
      </c>
      <c r="F3150" s="6">
        <v>2.2653721682847898E-2</v>
      </c>
      <c r="G3150" t="s">
        <v>730</v>
      </c>
      <c r="H3150" t="s">
        <v>973</v>
      </c>
      <c r="I3150">
        <v>86.245000000000005</v>
      </c>
      <c r="J3150" s="1">
        <v>0.17861349880695343</v>
      </c>
      <c r="K3150" s="1">
        <v>1.8213592233009712</v>
      </c>
      <c r="L3150" s="1">
        <v>2.2019417475728158</v>
      </c>
      <c r="M3150" s="1">
        <v>1.9527507399278168</v>
      </c>
      <c r="N3150" s="1">
        <v>4.0462604907724083E-3</v>
      </c>
    </row>
    <row r="3151" spans="1:14" x14ac:dyDescent="0.35">
      <c r="A3151">
        <v>7830614</v>
      </c>
      <c r="B3151" t="s">
        <v>25</v>
      </c>
      <c r="C3151" t="s">
        <v>96</v>
      </c>
      <c r="D3151" t="s">
        <v>1408</v>
      </c>
      <c r="E3151" t="s">
        <v>2738</v>
      </c>
      <c r="F3151" s="6">
        <v>2.2653721682847898E-2</v>
      </c>
      <c r="G3151" t="s">
        <v>443</v>
      </c>
      <c r="H3151" t="s">
        <v>798</v>
      </c>
      <c r="I3151">
        <v>85.095000000000013</v>
      </c>
      <c r="J3151" s="1">
        <v>-7.8208424150943756E-2</v>
      </c>
      <c r="K3151" s="1">
        <v>2.0569579288025892</v>
      </c>
      <c r="L3151" s="1">
        <v>1.855339805825243</v>
      </c>
      <c r="M3151" s="1">
        <v>1.9278316806435201</v>
      </c>
      <c r="N3151" s="1">
        <v>-1.7717118739695998E-3</v>
      </c>
    </row>
    <row r="3152" spans="1:14" x14ac:dyDescent="0.35">
      <c r="A3152">
        <v>7830614</v>
      </c>
      <c r="B3152" t="s">
        <v>25</v>
      </c>
      <c r="C3152" t="s">
        <v>96</v>
      </c>
      <c r="D3152" t="s">
        <v>1408</v>
      </c>
      <c r="E3152" t="s">
        <v>1985</v>
      </c>
      <c r="F3152" s="6">
        <v>5.1779935275080909E-2</v>
      </c>
      <c r="G3152" t="s">
        <v>188</v>
      </c>
      <c r="H3152" t="s">
        <v>520</v>
      </c>
      <c r="I3152">
        <v>80.88</v>
      </c>
      <c r="J3152" s="1">
        <v>2.1295599639415741E-2</v>
      </c>
      <c r="K3152" s="1">
        <v>3.8627831715210355</v>
      </c>
      <c r="L3152" s="1">
        <v>4.6032362459546929</v>
      </c>
      <c r="M3152" s="1">
        <v>4.1889968427639568</v>
      </c>
      <c r="N3152" s="1">
        <v>1.1026847709729834E-3</v>
      </c>
    </row>
    <row r="3153" spans="1:14" x14ac:dyDescent="0.35">
      <c r="A3153">
        <v>7830614</v>
      </c>
      <c r="B3153" t="s">
        <v>25</v>
      </c>
      <c r="C3153" t="s">
        <v>96</v>
      </c>
      <c r="D3153" t="s">
        <v>492</v>
      </c>
      <c r="E3153" t="s">
        <v>782</v>
      </c>
      <c r="F3153" s="6">
        <v>3.2362459546925568E-3</v>
      </c>
      <c r="G3153" t="s">
        <v>783</v>
      </c>
      <c r="H3153" t="s">
        <v>206</v>
      </c>
      <c r="I3153">
        <v>84.495000000000005</v>
      </c>
      <c r="J3153" s="1">
        <v>0.1550469845533371</v>
      </c>
      <c r="K3153" s="1">
        <v>0.21715210355987055</v>
      </c>
      <c r="L3153" s="1">
        <v>0.3236245954692557</v>
      </c>
      <c r="M3153" s="1">
        <v>0.27313916351417122</v>
      </c>
      <c r="N3153" s="1">
        <v>5.0177017654801656E-4</v>
      </c>
    </row>
    <row r="3154" spans="1:14" x14ac:dyDescent="0.35">
      <c r="A3154">
        <v>7830614</v>
      </c>
      <c r="B3154" t="s">
        <v>25</v>
      </c>
      <c r="C3154" t="s">
        <v>96</v>
      </c>
      <c r="D3154" t="s">
        <v>492</v>
      </c>
      <c r="E3154" t="s">
        <v>156</v>
      </c>
      <c r="F3154" s="6">
        <v>3.2362459546925568E-3</v>
      </c>
      <c r="G3154" t="s">
        <v>545</v>
      </c>
      <c r="H3154" t="s">
        <v>791</v>
      </c>
      <c r="I3154">
        <v>60.454999999999998</v>
      </c>
      <c r="J3154" s="1">
        <v>6.3307437812909484E-4</v>
      </c>
      <c r="K3154" s="1">
        <v>0.14563106796116507</v>
      </c>
      <c r="L3154" s="1">
        <v>0.28317152103559873</v>
      </c>
      <c r="M3154" s="1">
        <v>0.19546926060154987</v>
      </c>
      <c r="N3154" s="1">
        <v>2.0487843952397891E-6</v>
      </c>
    </row>
    <row r="3155" spans="1:14" x14ac:dyDescent="0.35">
      <c r="A3155">
        <v>7830614</v>
      </c>
      <c r="B3155" t="s">
        <v>25</v>
      </c>
      <c r="C3155" t="s">
        <v>96</v>
      </c>
      <c r="D3155" t="s">
        <v>492</v>
      </c>
      <c r="E3155" t="s">
        <v>506</v>
      </c>
      <c r="F3155" s="6">
        <v>6.4724919093851136E-3</v>
      </c>
      <c r="G3155" t="s">
        <v>507</v>
      </c>
      <c r="H3155" t="s">
        <v>508</v>
      </c>
      <c r="I3155">
        <v>63.08</v>
      </c>
      <c r="J3155" s="1">
        <v>-1.9634004682302475E-2</v>
      </c>
      <c r="K3155" s="1">
        <v>0.30485436893203888</v>
      </c>
      <c r="L3155" s="1">
        <v>0.50744336569579296</v>
      </c>
      <c r="M3155" s="1">
        <v>0.40776699029126218</v>
      </c>
      <c r="N3155" s="1">
        <v>-1.2708093645503221E-4</v>
      </c>
    </row>
    <row r="3156" spans="1:14" x14ac:dyDescent="0.35">
      <c r="A3156">
        <v>7830614</v>
      </c>
      <c r="B3156" t="s">
        <v>25</v>
      </c>
      <c r="C3156" t="s">
        <v>96</v>
      </c>
      <c r="D3156" t="s">
        <v>492</v>
      </c>
      <c r="E3156" t="s">
        <v>509</v>
      </c>
      <c r="F3156" s="6">
        <v>1.2944983818770227E-2</v>
      </c>
      <c r="G3156" t="s">
        <v>510</v>
      </c>
      <c r="H3156" t="s">
        <v>511</v>
      </c>
      <c r="I3156">
        <v>76.234999999999999</v>
      </c>
      <c r="J3156" s="1">
        <v>-2.4986293166875839E-2</v>
      </c>
      <c r="K3156" s="1">
        <v>0.73139158576051788</v>
      </c>
      <c r="L3156" s="1">
        <v>1.0394822006472493</v>
      </c>
      <c r="M3156" s="1">
        <v>0.98640772748533578</v>
      </c>
      <c r="N3156" s="1">
        <v>-3.2344716073625686E-4</v>
      </c>
    </row>
    <row r="3157" spans="1:14" x14ac:dyDescent="0.35">
      <c r="A3157">
        <v>7830614</v>
      </c>
      <c r="B3157" t="s">
        <v>25</v>
      </c>
      <c r="C3157" t="s">
        <v>96</v>
      </c>
      <c r="D3157" t="s">
        <v>492</v>
      </c>
      <c r="E3157" t="s">
        <v>794</v>
      </c>
      <c r="F3157" s="6">
        <v>6.4724919093851136E-3</v>
      </c>
      <c r="G3157" t="s">
        <v>229</v>
      </c>
      <c r="H3157" t="s">
        <v>795</v>
      </c>
      <c r="I3157">
        <v>74.805000000000007</v>
      </c>
      <c r="J3157" s="1">
        <v>5.2663378417491913E-2</v>
      </c>
      <c r="K3157" s="1">
        <v>0.40776699029126218</v>
      </c>
      <c r="L3157" s="1">
        <v>0.53851132686084147</v>
      </c>
      <c r="M3157" s="1">
        <v>0.48414241457448426</v>
      </c>
      <c r="N3157" s="1">
        <v>3.40863290728103E-4</v>
      </c>
    </row>
    <row r="3158" spans="1:14" x14ac:dyDescent="0.35">
      <c r="A3158">
        <v>7830614</v>
      </c>
      <c r="B3158" t="s">
        <v>25</v>
      </c>
      <c r="C3158" t="s">
        <v>96</v>
      </c>
      <c r="D3158" t="s">
        <v>492</v>
      </c>
      <c r="E3158" t="s">
        <v>516</v>
      </c>
      <c r="F3158" s="6">
        <v>9.7087378640776691E-3</v>
      </c>
      <c r="G3158" t="s">
        <v>517</v>
      </c>
      <c r="H3158" t="s">
        <v>269</v>
      </c>
      <c r="I3158">
        <v>84.740000000000009</v>
      </c>
      <c r="J3158" s="1">
        <v>0.12286007404327393</v>
      </c>
      <c r="K3158" s="1">
        <v>0.64563106796116498</v>
      </c>
      <c r="L3158" s="1">
        <v>0.93398058252427174</v>
      </c>
      <c r="M3158" s="1">
        <v>0.822330067458662</v>
      </c>
      <c r="N3158" s="1">
        <v>1.1928162528473197E-3</v>
      </c>
    </row>
    <row r="3159" spans="1:14" x14ac:dyDescent="0.35">
      <c r="A3159">
        <v>7830614</v>
      </c>
      <c r="B3159" t="s">
        <v>25</v>
      </c>
      <c r="C3159" t="s">
        <v>96</v>
      </c>
      <c r="D3159" t="s">
        <v>1232</v>
      </c>
      <c r="E3159" t="s">
        <v>1233</v>
      </c>
      <c r="F3159" s="6">
        <v>1.2944983818770227E-2</v>
      </c>
      <c r="G3159" t="s">
        <v>1234</v>
      </c>
      <c r="H3159" t="s">
        <v>359</v>
      </c>
      <c r="I3159">
        <v>58.335000000000008</v>
      </c>
      <c r="J3159" s="1">
        <v>-1.4692295342683792E-2</v>
      </c>
      <c r="K3159" s="1">
        <v>0.32233009708737864</v>
      </c>
      <c r="L3159" s="1">
        <v>0.97993527508090628</v>
      </c>
      <c r="M3159" s="1">
        <v>0.75598707476865901</v>
      </c>
      <c r="N3159" s="1">
        <v>-1.9019152547163486E-4</v>
      </c>
    </row>
    <row r="3160" spans="1:14" x14ac:dyDescent="0.35">
      <c r="A3160">
        <v>7830614</v>
      </c>
      <c r="B3160" t="s">
        <v>25</v>
      </c>
      <c r="C3160" t="s">
        <v>96</v>
      </c>
      <c r="D3160" t="s">
        <v>1232</v>
      </c>
      <c r="E3160" t="s">
        <v>1235</v>
      </c>
      <c r="F3160" s="6">
        <v>3.2362459546925564E-2</v>
      </c>
      <c r="G3160" t="s">
        <v>494</v>
      </c>
      <c r="H3160" t="s">
        <v>1116</v>
      </c>
      <c r="I3160">
        <v>66.41</v>
      </c>
      <c r="J3160" s="1">
        <v>-0.15097720921039581</v>
      </c>
      <c r="K3160" s="1">
        <v>1.4012944983818769</v>
      </c>
      <c r="L3160" s="1">
        <v>2.3139158576051777</v>
      </c>
      <c r="M3160" s="1">
        <v>2.1488673632970516</v>
      </c>
      <c r="N3160" s="1">
        <v>-4.8859938255791519E-3</v>
      </c>
    </row>
    <row r="3161" spans="1:14" x14ac:dyDescent="0.35">
      <c r="A3161">
        <v>7830614</v>
      </c>
      <c r="B3161" t="s">
        <v>25</v>
      </c>
      <c r="C3161" t="s">
        <v>96</v>
      </c>
      <c r="D3161" t="s">
        <v>1232</v>
      </c>
      <c r="E3161" t="s">
        <v>1236</v>
      </c>
      <c r="F3161" s="6">
        <v>3.8834951456310676E-2</v>
      </c>
      <c r="G3161" t="s">
        <v>584</v>
      </c>
      <c r="H3161" t="s">
        <v>202</v>
      </c>
      <c r="I3161">
        <v>61.394999999999996</v>
      </c>
      <c r="J3161" s="1">
        <v>-9.5153890550136566E-2</v>
      </c>
      <c r="K3161" s="1">
        <v>1.4524271844660193</v>
      </c>
      <c r="L3161" s="1">
        <v>2.7533980582524271</v>
      </c>
      <c r="M3161" s="1">
        <v>2.3844660786749086</v>
      </c>
      <c r="N3161" s="1">
        <v>-3.6952967203936525E-3</v>
      </c>
    </row>
    <row r="3162" spans="1:14" x14ac:dyDescent="0.35">
      <c r="A3162">
        <v>7830614</v>
      </c>
      <c r="B3162" t="s">
        <v>25</v>
      </c>
      <c r="C3162" t="s">
        <v>96</v>
      </c>
      <c r="D3162" t="s">
        <v>1232</v>
      </c>
      <c r="E3162" t="s">
        <v>1237</v>
      </c>
      <c r="F3162" s="6">
        <v>1.2944983818770227E-2</v>
      </c>
      <c r="G3162" t="s">
        <v>179</v>
      </c>
      <c r="H3162" t="s">
        <v>843</v>
      </c>
      <c r="I3162">
        <v>76.864999999999995</v>
      </c>
      <c r="J3162" s="1">
        <v>-4.8853389918804169E-2</v>
      </c>
      <c r="K3162" s="1">
        <v>0.85825242718446604</v>
      </c>
      <c r="L3162" s="1">
        <v>1.0200647249190939</v>
      </c>
      <c r="M3162" s="1">
        <v>0.99546927541590824</v>
      </c>
      <c r="N3162" s="1">
        <v>-6.3240634199099245E-4</v>
      </c>
    </row>
    <row r="3163" spans="1:14" x14ac:dyDescent="0.35">
      <c r="A3163">
        <v>7830614</v>
      </c>
      <c r="B3163" t="s">
        <v>25</v>
      </c>
      <c r="C3163" t="s">
        <v>96</v>
      </c>
      <c r="D3163" t="s">
        <v>1232</v>
      </c>
      <c r="E3163" t="s">
        <v>1238</v>
      </c>
      <c r="F3163" s="6">
        <v>6.4724919093851136E-3</v>
      </c>
      <c r="G3163" t="s">
        <v>1239</v>
      </c>
      <c r="H3163" t="s">
        <v>236</v>
      </c>
      <c r="I3163">
        <v>66.289999999999992</v>
      </c>
      <c r="J3163" s="1">
        <v>-9.7977116703987122E-2</v>
      </c>
      <c r="K3163" s="1">
        <v>0.37475728155339805</v>
      </c>
      <c r="L3163" s="1">
        <v>0.47119741100323626</v>
      </c>
      <c r="M3163" s="1">
        <v>0.42912623334471078</v>
      </c>
      <c r="N3163" s="1">
        <v>-6.3415609517143766E-4</v>
      </c>
    </row>
    <row r="3164" spans="1:14" x14ac:dyDescent="0.35">
      <c r="A3164">
        <v>7830614</v>
      </c>
      <c r="B3164" t="s">
        <v>25</v>
      </c>
      <c r="C3164" t="s">
        <v>96</v>
      </c>
      <c r="D3164" t="s">
        <v>1232</v>
      </c>
      <c r="E3164" t="s">
        <v>2032</v>
      </c>
      <c r="F3164" s="6">
        <v>1.9417475728155338E-2</v>
      </c>
      <c r="G3164" t="s">
        <v>375</v>
      </c>
      <c r="H3164" t="s">
        <v>409</v>
      </c>
      <c r="I3164">
        <v>81.824999999999989</v>
      </c>
      <c r="J3164" s="1">
        <v>0.19685079157352448</v>
      </c>
      <c r="K3164" s="1">
        <v>1.0815533980582523</v>
      </c>
      <c r="L3164" s="1">
        <v>1.9359223300970874</v>
      </c>
      <c r="M3164" s="1">
        <v>1.58834957382054</v>
      </c>
      <c r="N3164" s="1">
        <v>3.8223454674470767E-3</v>
      </c>
    </row>
    <row r="3165" spans="1:14" x14ac:dyDescent="0.35">
      <c r="A3165">
        <v>7830614</v>
      </c>
      <c r="B3165" t="s">
        <v>25</v>
      </c>
      <c r="C3165" t="s">
        <v>96</v>
      </c>
      <c r="D3165" t="s">
        <v>1232</v>
      </c>
      <c r="E3165" t="s">
        <v>1240</v>
      </c>
      <c r="F3165" s="6">
        <v>3.2362459546925568E-3</v>
      </c>
      <c r="G3165" t="s">
        <v>1241</v>
      </c>
      <c r="H3165" t="s">
        <v>1242</v>
      </c>
      <c r="I3165">
        <v>43.35</v>
      </c>
      <c r="J3165" s="1">
        <v>-6.7335411906242371E-2</v>
      </c>
      <c r="K3165" s="1">
        <v>5.4045307443365699E-2</v>
      </c>
      <c r="L3165" s="1">
        <v>0.22427184466019418</v>
      </c>
      <c r="M3165" s="1">
        <v>0.1404530793717764</v>
      </c>
      <c r="N3165" s="1">
        <v>-2.1791395438913388E-4</v>
      </c>
    </row>
    <row r="3166" spans="1:14" x14ac:dyDescent="0.35">
      <c r="A3166">
        <v>7830614</v>
      </c>
      <c r="B3166" t="s">
        <v>25</v>
      </c>
      <c r="C3166" t="s">
        <v>96</v>
      </c>
      <c r="D3166" t="s">
        <v>1232</v>
      </c>
      <c r="E3166" t="s">
        <v>1243</v>
      </c>
      <c r="F3166" s="6">
        <v>4.2071197411003236E-2</v>
      </c>
      <c r="G3166" t="s">
        <v>769</v>
      </c>
      <c r="H3166" t="s">
        <v>1017</v>
      </c>
      <c r="I3166">
        <v>70.61</v>
      </c>
      <c r="J3166" s="1">
        <v>0.1529092937707901</v>
      </c>
      <c r="K3166" s="1">
        <v>1.9731391585760518</v>
      </c>
      <c r="L3166" s="1">
        <v>4.1313915857605181</v>
      </c>
      <c r="M3166" s="1">
        <v>2.9744335285668235</v>
      </c>
      <c r="N3166" s="1">
        <v>6.4330770842079979E-3</v>
      </c>
    </row>
    <row r="3167" spans="1:14" x14ac:dyDescent="0.35">
      <c r="A3167">
        <v>7830614</v>
      </c>
      <c r="B3167" t="s">
        <v>25</v>
      </c>
      <c r="C3167" t="s">
        <v>96</v>
      </c>
      <c r="D3167" t="s">
        <v>1232</v>
      </c>
      <c r="E3167" t="s">
        <v>1244</v>
      </c>
      <c r="F3167" s="6">
        <v>0.11003236245954692</v>
      </c>
      <c r="G3167" t="s">
        <v>197</v>
      </c>
      <c r="H3167" t="s">
        <v>1060</v>
      </c>
      <c r="I3167">
        <v>71.399999999999991</v>
      </c>
      <c r="J3167" s="1">
        <v>0.12190638482570648</v>
      </c>
      <c r="K3167" s="1">
        <v>4.7864077669902914</v>
      </c>
      <c r="L3167" s="1">
        <v>10.464077669902911</v>
      </c>
      <c r="M3167" s="1">
        <v>7.8673139158576051</v>
      </c>
      <c r="N3167" s="1">
        <v>1.3413647521275147E-2</v>
      </c>
    </row>
    <row r="3168" spans="1:14" x14ac:dyDescent="0.35">
      <c r="A3168">
        <v>7830614</v>
      </c>
      <c r="B3168" t="s">
        <v>25</v>
      </c>
      <c r="C3168" t="s">
        <v>96</v>
      </c>
      <c r="D3168" t="s">
        <v>199</v>
      </c>
      <c r="E3168" t="s">
        <v>1824</v>
      </c>
      <c r="F3168" s="6">
        <v>3.2362459546925568E-3</v>
      </c>
      <c r="G3168" t="s">
        <v>1825</v>
      </c>
      <c r="H3168" t="s">
        <v>176</v>
      </c>
      <c r="I3168">
        <v>58.06</v>
      </c>
      <c r="J3168" s="1">
        <v>-0.15592937171459198</v>
      </c>
      <c r="K3168" s="1">
        <v>0.14401294498381878</v>
      </c>
      <c r="L3168" s="1">
        <v>0.2051779935275081</v>
      </c>
      <c r="M3168" s="1">
        <v>0.18802588502951811</v>
      </c>
      <c r="N3168" s="1">
        <v>-5.0462579842910026E-4</v>
      </c>
    </row>
    <row r="3169" spans="1:14" x14ac:dyDescent="0.35">
      <c r="A3169">
        <v>7830614</v>
      </c>
      <c r="B3169" t="s">
        <v>25</v>
      </c>
      <c r="C3169" t="s">
        <v>96</v>
      </c>
      <c r="D3169" t="s">
        <v>199</v>
      </c>
      <c r="E3169" t="s">
        <v>1815</v>
      </c>
      <c r="F3169" s="6">
        <v>3.2362459546925568E-3</v>
      </c>
      <c r="G3169" t="s">
        <v>515</v>
      </c>
      <c r="H3169" t="s">
        <v>1108</v>
      </c>
      <c r="I3169">
        <v>69.224999999999994</v>
      </c>
      <c r="J3169" s="1">
        <v>-0.14496634900569916</v>
      </c>
      <c r="K3169" s="1">
        <v>0.19223300970873786</v>
      </c>
      <c r="L3169" s="1">
        <v>0.22265372168284789</v>
      </c>
      <c r="M3169" s="1">
        <v>0.22427185453643306</v>
      </c>
      <c r="N3169" s="1">
        <v>-4.6914676053624323E-4</v>
      </c>
    </row>
    <row r="3170" spans="1:14" x14ac:dyDescent="0.35">
      <c r="A3170">
        <v>7830614</v>
      </c>
      <c r="B3170" t="s">
        <v>25</v>
      </c>
      <c r="C3170" t="s">
        <v>96</v>
      </c>
      <c r="D3170" t="s">
        <v>199</v>
      </c>
      <c r="E3170" t="s">
        <v>2076</v>
      </c>
      <c r="F3170" s="6">
        <v>1.2944983818770227E-2</v>
      </c>
      <c r="G3170" t="s">
        <v>1218</v>
      </c>
      <c r="H3170" t="s">
        <v>975</v>
      </c>
      <c r="I3170">
        <v>59.379999999999995</v>
      </c>
      <c r="J3170" s="1">
        <v>-0.13815951347351074</v>
      </c>
      <c r="K3170" s="1">
        <v>0.65501618122977356</v>
      </c>
      <c r="L3170" s="1">
        <v>0.81812297734627837</v>
      </c>
      <c r="M3170" s="1">
        <v>0.76893205858742919</v>
      </c>
      <c r="N3170" s="1">
        <v>-1.7884726663237637E-3</v>
      </c>
    </row>
    <row r="3171" spans="1:14" x14ac:dyDescent="0.35">
      <c r="A3171">
        <v>7830614</v>
      </c>
      <c r="B3171" t="s">
        <v>25</v>
      </c>
      <c r="C3171" t="s">
        <v>96</v>
      </c>
      <c r="D3171" t="s">
        <v>199</v>
      </c>
      <c r="E3171" t="s">
        <v>1279</v>
      </c>
      <c r="F3171" s="6">
        <v>3.2362459546925568E-3</v>
      </c>
      <c r="G3171" t="s">
        <v>2077</v>
      </c>
      <c r="H3171" t="s">
        <v>741</v>
      </c>
      <c r="I3171">
        <v>78.77</v>
      </c>
      <c r="J3171" s="1">
        <v>3.0453698709607124E-2</v>
      </c>
      <c r="K3171" s="1">
        <v>0.20032362459546926</v>
      </c>
      <c r="L3171" s="1">
        <v>0.28187702265372166</v>
      </c>
      <c r="M3171" s="1">
        <v>0.25501619110601237</v>
      </c>
      <c r="N3171" s="1">
        <v>9.8555659254391997E-5</v>
      </c>
    </row>
    <row r="3172" spans="1:14" x14ac:dyDescent="0.35">
      <c r="A3172">
        <v>7830614</v>
      </c>
      <c r="B3172" t="s">
        <v>25</v>
      </c>
      <c r="C3172" t="s">
        <v>96</v>
      </c>
      <c r="D3172" t="s">
        <v>199</v>
      </c>
      <c r="E3172" t="s">
        <v>803</v>
      </c>
      <c r="F3172" s="6">
        <v>3.2362459546925568E-3</v>
      </c>
      <c r="G3172" t="s">
        <v>535</v>
      </c>
      <c r="H3172" t="s">
        <v>804</v>
      </c>
      <c r="I3172">
        <v>72.465000000000003</v>
      </c>
      <c r="J3172" s="1">
        <v>-0.13731944561004639</v>
      </c>
      <c r="K3172" s="1">
        <v>0.20582524271844663</v>
      </c>
      <c r="L3172" s="1">
        <v>0.21812297734627834</v>
      </c>
      <c r="M3172" s="1">
        <v>0.23462783171521037</v>
      </c>
      <c r="N3172" s="1">
        <v>-4.4439950035613722E-4</v>
      </c>
    </row>
    <row r="3173" spans="1:14" x14ac:dyDescent="0.35">
      <c r="A3173">
        <v>7830614</v>
      </c>
      <c r="B3173" t="s">
        <v>25</v>
      </c>
      <c r="C3173" t="s">
        <v>96</v>
      </c>
      <c r="D3173" t="s">
        <v>199</v>
      </c>
      <c r="E3173" t="s">
        <v>1200</v>
      </c>
      <c r="F3173" s="6">
        <v>3.2362459546925568E-3</v>
      </c>
      <c r="G3173" t="s">
        <v>1201</v>
      </c>
      <c r="H3173" t="s">
        <v>266</v>
      </c>
      <c r="I3173">
        <v>61.15</v>
      </c>
      <c r="J3173" s="1">
        <v>-0.25758847594261169</v>
      </c>
      <c r="K3173" s="1">
        <v>0.1394822006472492</v>
      </c>
      <c r="L3173" s="1">
        <v>0.17637540453074435</v>
      </c>
      <c r="M3173" s="1">
        <v>0.19773462289359578</v>
      </c>
      <c r="N3173" s="1">
        <v>-8.3361966324469806E-4</v>
      </c>
    </row>
    <row r="3174" spans="1:14" x14ac:dyDescent="0.35">
      <c r="A3174">
        <v>7830614</v>
      </c>
      <c r="B3174" t="s">
        <v>25</v>
      </c>
      <c r="C3174" t="s">
        <v>96</v>
      </c>
      <c r="D3174" t="s">
        <v>243</v>
      </c>
      <c r="E3174" t="s">
        <v>2100</v>
      </c>
      <c r="F3174" s="6">
        <v>6.4724919093851136E-3</v>
      </c>
      <c r="G3174" t="s">
        <v>602</v>
      </c>
      <c r="H3174" t="s">
        <v>139</v>
      </c>
      <c r="I3174">
        <v>42.800000000000004</v>
      </c>
      <c r="J3174" s="1">
        <v>0</v>
      </c>
      <c r="K3174" s="1">
        <v>0.27055016181229774</v>
      </c>
      <c r="L3174" s="1" t="s">
        <v>140</v>
      </c>
      <c r="M3174" s="1">
        <v>0.27702264878356342</v>
      </c>
      <c r="N3174" s="1">
        <v>0</v>
      </c>
    </row>
    <row r="3175" spans="1:14" x14ac:dyDescent="0.35">
      <c r="A3175">
        <v>7830614</v>
      </c>
      <c r="B3175" t="s">
        <v>25</v>
      </c>
      <c r="C3175" t="s">
        <v>96</v>
      </c>
      <c r="D3175" t="s">
        <v>1245</v>
      </c>
      <c r="E3175" t="s">
        <v>1246</v>
      </c>
      <c r="F3175" s="6">
        <v>1.9417475728155338E-2</v>
      </c>
      <c r="G3175" t="s">
        <v>1247</v>
      </c>
      <c r="H3175" t="s">
        <v>929</v>
      </c>
      <c r="I3175">
        <v>66.259999999999991</v>
      </c>
      <c r="J3175" s="1">
        <v>-1.0114585980772972E-2</v>
      </c>
      <c r="K3175" s="1">
        <v>0.94368932038834941</v>
      </c>
      <c r="L3175" s="1">
        <v>1.5883495145631066</v>
      </c>
      <c r="M3175" s="1">
        <v>1.2873787000341321</v>
      </c>
      <c r="N3175" s="1">
        <v>-1.9639972778199945E-4</v>
      </c>
    </row>
    <row r="3176" spans="1:14" x14ac:dyDescent="0.35">
      <c r="A3176">
        <v>7830614</v>
      </c>
      <c r="B3176" t="s">
        <v>25</v>
      </c>
      <c r="C3176" t="s">
        <v>96</v>
      </c>
      <c r="D3176" t="s">
        <v>1245</v>
      </c>
      <c r="E3176" t="s">
        <v>1248</v>
      </c>
      <c r="F3176" s="6">
        <v>3.2362459546925568E-3</v>
      </c>
      <c r="G3176" t="s">
        <v>690</v>
      </c>
      <c r="H3176" t="s">
        <v>934</v>
      </c>
      <c r="I3176">
        <v>71.555000000000007</v>
      </c>
      <c r="J3176" s="1">
        <v>-5.1092221401631832E-3</v>
      </c>
      <c r="K3176" s="1">
        <v>0.13915857605177995</v>
      </c>
      <c r="L3176" s="1">
        <v>0.27346278317152106</v>
      </c>
      <c r="M3176" s="1">
        <v>0.23171520541786764</v>
      </c>
      <c r="N3176" s="1">
        <v>-1.6534699482728749E-5</v>
      </c>
    </row>
    <row r="3177" spans="1:14" x14ac:dyDescent="0.35">
      <c r="A3177">
        <v>7830614</v>
      </c>
      <c r="B3177" t="s">
        <v>25</v>
      </c>
      <c r="C3177" t="s">
        <v>96</v>
      </c>
      <c r="D3177" t="s">
        <v>1249</v>
      </c>
      <c r="E3177" t="s">
        <v>1250</v>
      </c>
      <c r="F3177" s="6">
        <v>9.7087378640776691E-3</v>
      </c>
      <c r="G3177" t="s">
        <v>431</v>
      </c>
      <c r="H3177" t="s">
        <v>887</v>
      </c>
      <c r="I3177">
        <v>88.035000000000011</v>
      </c>
      <c r="J3177" s="1">
        <v>-5.0388693809509277E-2</v>
      </c>
      <c r="K3177" s="1">
        <v>0.82912621359223304</v>
      </c>
      <c r="L3177" s="1">
        <v>0.82427184466019421</v>
      </c>
      <c r="M3177" s="1">
        <v>0.85436893203883491</v>
      </c>
      <c r="N3177" s="1">
        <v>-4.8921061950979873E-4</v>
      </c>
    </row>
    <row r="3178" spans="1:14" x14ac:dyDescent="0.35">
      <c r="A3178">
        <v>7830614</v>
      </c>
      <c r="B3178" t="s">
        <v>25</v>
      </c>
      <c r="C3178" t="s">
        <v>96</v>
      </c>
      <c r="D3178" t="s">
        <v>1249</v>
      </c>
      <c r="E3178" t="s">
        <v>1251</v>
      </c>
      <c r="F3178" s="6">
        <v>6.4724919093851136E-3</v>
      </c>
      <c r="G3178" t="s">
        <v>1068</v>
      </c>
      <c r="H3178" t="s">
        <v>139</v>
      </c>
      <c r="I3178">
        <v>88.600000000000023</v>
      </c>
      <c r="J3178" s="1">
        <v>0</v>
      </c>
      <c r="K3178" s="1">
        <v>0.54563106796116501</v>
      </c>
      <c r="L3178" s="1" t="s">
        <v>140</v>
      </c>
      <c r="M3178" s="1">
        <v>0.57346277329528217</v>
      </c>
      <c r="N3178" s="1">
        <v>0</v>
      </c>
    </row>
    <row r="3179" spans="1:14" x14ac:dyDescent="0.35">
      <c r="A3179">
        <v>7830614</v>
      </c>
      <c r="B3179" t="s">
        <v>25</v>
      </c>
      <c r="C3179" t="s">
        <v>96</v>
      </c>
      <c r="D3179" t="s">
        <v>1514</v>
      </c>
      <c r="E3179" t="s">
        <v>2254</v>
      </c>
      <c r="F3179" s="6">
        <v>3.2362459546925568E-3</v>
      </c>
      <c r="G3179" t="s">
        <v>191</v>
      </c>
      <c r="H3179" t="s">
        <v>426</v>
      </c>
      <c r="I3179">
        <v>82.98</v>
      </c>
      <c r="J3179" s="1">
        <v>1.6988109797239304E-2</v>
      </c>
      <c r="K3179" s="1">
        <v>0.22135922330097091</v>
      </c>
      <c r="L3179" s="1">
        <v>0.27831715210355989</v>
      </c>
      <c r="M3179" s="1">
        <v>0.26860841423948223</v>
      </c>
      <c r="N3179" s="1">
        <v>5.4977701609188687E-5</v>
      </c>
    </row>
    <row r="3180" spans="1:14" x14ac:dyDescent="0.35">
      <c r="A3180">
        <f>A3179</f>
        <v>7830614</v>
      </c>
      <c r="B3180" t="str">
        <f>B3179</f>
        <v>Liberty Tech Charter Academy</v>
      </c>
      <c r="C3180" t="str">
        <f>C3179</f>
        <v>E</v>
      </c>
      <c r="D3180" s="4" t="s">
        <v>2937</v>
      </c>
      <c r="F3180" s="6">
        <v>0.99999999999999956</v>
      </c>
      <c r="J3180" s="1" t="s">
        <v>2938</v>
      </c>
      <c r="K3180" s="1">
        <v>63.876375404530762</v>
      </c>
      <c r="L3180" s="1">
        <v>83.298705501618116</v>
      </c>
      <c r="M3180" s="1">
        <v>75.939805743763742</v>
      </c>
      <c r="N3180" s="1">
        <v>-6.1672717249201532E-4</v>
      </c>
    </row>
    <row r="3181" spans="1:14" x14ac:dyDescent="0.35">
      <c r="A3181">
        <v>7830639</v>
      </c>
      <c r="B3181" t="s">
        <v>67</v>
      </c>
      <c r="C3181" t="s">
        <v>96</v>
      </c>
      <c r="D3181" t="s">
        <v>392</v>
      </c>
      <c r="E3181" t="s">
        <v>399</v>
      </c>
      <c r="F3181" s="6">
        <v>5.0251256281407036E-3</v>
      </c>
      <c r="G3181" t="s">
        <v>400</v>
      </c>
      <c r="H3181" t="s">
        <v>401</v>
      </c>
      <c r="I3181">
        <v>62.78</v>
      </c>
      <c r="J3181" s="1">
        <v>-7.3093675076961517E-2</v>
      </c>
      <c r="K3181" s="1">
        <v>0.16030150753768843</v>
      </c>
      <c r="L3181" s="1">
        <v>0.35879396984924627</v>
      </c>
      <c r="M3181" s="1">
        <v>0.31557788561336958</v>
      </c>
      <c r="N3181" s="1">
        <v>-3.6730489988422876E-4</v>
      </c>
    </row>
    <row r="3182" spans="1:14" x14ac:dyDescent="0.35">
      <c r="A3182">
        <v>7830639</v>
      </c>
      <c r="B3182" t="s">
        <v>67</v>
      </c>
      <c r="C3182" t="s">
        <v>96</v>
      </c>
      <c r="D3182" t="s">
        <v>646</v>
      </c>
      <c r="E3182" t="s">
        <v>1889</v>
      </c>
      <c r="F3182" s="6">
        <v>5.0251256281407036E-3</v>
      </c>
      <c r="G3182" t="s">
        <v>1890</v>
      </c>
      <c r="H3182" t="s">
        <v>484</v>
      </c>
      <c r="I3182">
        <v>80.13</v>
      </c>
      <c r="J3182" s="1">
        <v>-6.9704204797744751E-2</v>
      </c>
      <c r="K3182" s="1">
        <v>0.36633165829145731</v>
      </c>
      <c r="L3182" s="1">
        <v>0.38391959798994979</v>
      </c>
      <c r="M3182" s="1">
        <v>0.40251255514633716</v>
      </c>
      <c r="N3182" s="1">
        <v>-3.5027238591831531E-4</v>
      </c>
    </row>
    <row r="3183" spans="1:14" x14ac:dyDescent="0.35">
      <c r="A3183">
        <v>7830639</v>
      </c>
      <c r="B3183" t="s">
        <v>67</v>
      </c>
      <c r="C3183" t="s">
        <v>96</v>
      </c>
      <c r="D3183" t="s">
        <v>305</v>
      </c>
      <c r="E3183" t="s">
        <v>412</v>
      </c>
      <c r="F3183" s="6">
        <v>5.0251256281407036E-3</v>
      </c>
      <c r="G3183" t="s">
        <v>331</v>
      </c>
      <c r="H3183" t="s">
        <v>413</v>
      </c>
      <c r="I3183">
        <v>64.564999999999998</v>
      </c>
      <c r="J3183" s="1">
        <v>-1.8161805346608162E-2</v>
      </c>
      <c r="K3183" s="1">
        <v>0.20351758793969849</v>
      </c>
      <c r="L3183" s="1">
        <v>0.42261306532663312</v>
      </c>
      <c r="M3183" s="1">
        <v>0.32412060301507539</v>
      </c>
      <c r="N3183" s="1">
        <v>-9.1265353500543522E-5</v>
      </c>
    </row>
    <row r="3184" spans="1:14" x14ac:dyDescent="0.35">
      <c r="A3184">
        <v>7830639</v>
      </c>
      <c r="B3184" t="s">
        <v>67</v>
      </c>
      <c r="C3184" t="s">
        <v>96</v>
      </c>
      <c r="D3184" t="s">
        <v>414</v>
      </c>
      <c r="E3184" t="s">
        <v>415</v>
      </c>
      <c r="F3184" s="6">
        <v>3.5175879396984924E-2</v>
      </c>
      <c r="G3184" t="s">
        <v>416</v>
      </c>
      <c r="H3184" t="s">
        <v>417</v>
      </c>
      <c r="I3184">
        <v>81.765000000000001</v>
      </c>
      <c r="J3184" s="1">
        <v>5.1511939615011215E-2</v>
      </c>
      <c r="K3184" s="1">
        <v>2.2055276381909548</v>
      </c>
      <c r="L3184" s="1">
        <v>3.1693467336683416</v>
      </c>
      <c r="M3184" s="1">
        <v>2.8738692393854035</v>
      </c>
      <c r="N3184" s="1">
        <v>1.8119777754024046E-3</v>
      </c>
    </row>
    <row r="3185" spans="1:14" x14ac:dyDescent="0.35">
      <c r="A3185">
        <v>7830639</v>
      </c>
      <c r="B3185" t="s">
        <v>67</v>
      </c>
      <c r="C3185" t="s">
        <v>96</v>
      </c>
      <c r="D3185" t="s">
        <v>414</v>
      </c>
      <c r="E3185" t="s">
        <v>1144</v>
      </c>
      <c r="F3185" s="6">
        <v>5.0251256281407036E-3</v>
      </c>
      <c r="G3185" t="s">
        <v>543</v>
      </c>
      <c r="H3185" t="s">
        <v>1145</v>
      </c>
      <c r="I3185">
        <v>87.24</v>
      </c>
      <c r="J3185" s="1">
        <v>7.5802065432071686E-2</v>
      </c>
      <c r="K3185" s="1">
        <v>0.38743718592964821</v>
      </c>
      <c r="L3185" s="1">
        <v>0.47989949748743721</v>
      </c>
      <c r="M3185" s="1">
        <v>0.43819093943840298</v>
      </c>
      <c r="N3185" s="1">
        <v>3.8091490166870193E-4</v>
      </c>
    </row>
    <row r="3186" spans="1:14" x14ac:dyDescent="0.35">
      <c r="A3186">
        <v>7830639</v>
      </c>
      <c r="B3186" t="s">
        <v>67</v>
      </c>
      <c r="C3186" t="s">
        <v>96</v>
      </c>
      <c r="D3186" t="s">
        <v>414</v>
      </c>
      <c r="E3186" t="s">
        <v>418</v>
      </c>
      <c r="F3186" s="6">
        <v>1.0050251256281407E-2</v>
      </c>
      <c r="G3186" t="s">
        <v>375</v>
      </c>
      <c r="H3186" t="s">
        <v>206</v>
      </c>
      <c r="I3186">
        <v>82.29</v>
      </c>
      <c r="J3186" s="1">
        <v>0.18529877066612244</v>
      </c>
      <c r="K3186" s="1">
        <v>0.5597989949748744</v>
      </c>
      <c r="L3186" s="1">
        <v>1.0050251256281406</v>
      </c>
      <c r="M3186" s="1">
        <v>0.82713570906289258</v>
      </c>
      <c r="N3186" s="1">
        <v>1.8622992026745974E-3</v>
      </c>
    </row>
    <row r="3187" spans="1:14" x14ac:dyDescent="0.35">
      <c r="A3187">
        <v>7830639</v>
      </c>
      <c r="B3187" t="s">
        <v>67</v>
      </c>
      <c r="C3187" t="s">
        <v>96</v>
      </c>
      <c r="D3187" t="s">
        <v>414</v>
      </c>
      <c r="E3187" t="s">
        <v>1149</v>
      </c>
      <c r="F3187" s="6">
        <v>5.0251256281407036E-3</v>
      </c>
      <c r="G3187" t="s">
        <v>754</v>
      </c>
      <c r="H3187" t="s">
        <v>959</v>
      </c>
      <c r="I3187">
        <v>71.545000000000002</v>
      </c>
      <c r="J3187" s="1">
        <v>5.6230002082884312E-3</v>
      </c>
      <c r="K3187" s="1">
        <v>0.23366834170854273</v>
      </c>
      <c r="L3187" s="1">
        <v>0.43417085427135682</v>
      </c>
      <c r="M3187" s="1">
        <v>0.3592964824120603</v>
      </c>
      <c r="N3187" s="1">
        <v>2.8256282453710711E-5</v>
      </c>
    </row>
    <row r="3188" spans="1:14" x14ac:dyDescent="0.35">
      <c r="A3188">
        <v>7830639</v>
      </c>
      <c r="B3188" t="s">
        <v>67</v>
      </c>
      <c r="C3188" t="s">
        <v>96</v>
      </c>
      <c r="D3188" t="s">
        <v>414</v>
      </c>
      <c r="E3188" t="s">
        <v>419</v>
      </c>
      <c r="F3188" s="6">
        <v>1.507537688442211E-2</v>
      </c>
      <c r="G3188" t="s">
        <v>420</v>
      </c>
      <c r="H3188" t="s">
        <v>421</v>
      </c>
      <c r="I3188">
        <v>77.95</v>
      </c>
      <c r="J3188" s="1">
        <v>0.12247159332036972</v>
      </c>
      <c r="K3188" s="1">
        <v>0.74623115577889443</v>
      </c>
      <c r="L3188" s="1">
        <v>1.4170854271356783</v>
      </c>
      <c r="M3188" s="1">
        <v>1.1758793969849246</v>
      </c>
      <c r="N3188" s="1">
        <v>1.846305426940247E-3</v>
      </c>
    </row>
    <row r="3189" spans="1:14" x14ac:dyDescent="0.35">
      <c r="A3189">
        <v>7830639</v>
      </c>
      <c r="B3189" t="s">
        <v>67</v>
      </c>
      <c r="C3189" t="s">
        <v>96</v>
      </c>
      <c r="D3189" t="s">
        <v>414</v>
      </c>
      <c r="E3189" t="s">
        <v>1150</v>
      </c>
      <c r="F3189" s="6">
        <v>5.0251256281407036E-3</v>
      </c>
      <c r="G3189" t="s">
        <v>144</v>
      </c>
      <c r="H3189" t="s">
        <v>208</v>
      </c>
      <c r="I3189">
        <v>77.11</v>
      </c>
      <c r="J3189" s="1">
        <v>-0.11595883220434189</v>
      </c>
      <c r="K3189" s="1">
        <v>0.38643216080402015</v>
      </c>
      <c r="L3189" s="1">
        <v>0.3763819095477387</v>
      </c>
      <c r="M3189" s="1">
        <v>0.38743717826191504</v>
      </c>
      <c r="N3189" s="1">
        <v>-5.8270769951930599E-4</v>
      </c>
    </row>
    <row r="3190" spans="1:14" x14ac:dyDescent="0.35">
      <c r="A3190">
        <v>7830639</v>
      </c>
      <c r="B3190" t="s">
        <v>67</v>
      </c>
      <c r="C3190" t="s">
        <v>96</v>
      </c>
      <c r="D3190" t="s">
        <v>414</v>
      </c>
      <c r="E3190" t="s">
        <v>1151</v>
      </c>
      <c r="F3190" s="6">
        <v>5.0251256281407036E-3</v>
      </c>
      <c r="G3190" t="s">
        <v>666</v>
      </c>
      <c r="H3190" t="s">
        <v>378</v>
      </c>
      <c r="I3190">
        <v>80.094999999999999</v>
      </c>
      <c r="J3190" s="1">
        <v>1.6148632392287254E-2</v>
      </c>
      <c r="K3190" s="1">
        <v>0.34271356783919599</v>
      </c>
      <c r="L3190" s="1">
        <v>0.4517587939698493</v>
      </c>
      <c r="M3190" s="1">
        <v>0.40301506004141802</v>
      </c>
      <c r="N3190" s="1">
        <v>8.1148906493905807E-5</v>
      </c>
    </row>
    <row r="3191" spans="1:14" x14ac:dyDescent="0.35">
      <c r="A3191">
        <v>7830639</v>
      </c>
      <c r="B3191" t="s">
        <v>67</v>
      </c>
      <c r="C3191" t="s">
        <v>96</v>
      </c>
      <c r="D3191" t="s">
        <v>414</v>
      </c>
      <c r="E3191" t="s">
        <v>1152</v>
      </c>
      <c r="F3191" s="6">
        <v>5.0251256281407036E-3</v>
      </c>
      <c r="G3191" t="s">
        <v>327</v>
      </c>
      <c r="H3191" t="s">
        <v>488</v>
      </c>
      <c r="I3191">
        <v>87.305000000000007</v>
      </c>
      <c r="J3191" s="1">
        <v>1.5309663489460945E-2</v>
      </c>
      <c r="K3191" s="1">
        <v>0.40653266331658294</v>
      </c>
      <c r="L3191" s="1">
        <v>0.44824120603015077</v>
      </c>
      <c r="M3191" s="1">
        <v>0.4386934826721498</v>
      </c>
      <c r="N3191" s="1">
        <v>7.6932982359100222E-5</v>
      </c>
    </row>
    <row r="3192" spans="1:14" x14ac:dyDescent="0.35">
      <c r="A3192">
        <v>7830639</v>
      </c>
      <c r="B3192" t="s">
        <v>67</v>
      </c>
      <c r="C3192" t="s">
        <v>96</v>
      </c>
      <c r="D3192" t="s">
        <v>414</v>
      </c>
      <c r="E3192" t="s">
        <v>424</v>
      </c>
      <c r="F3192" s="6">
        <v>2.0100502512562814E-2</v>
      </c>
      <c r="G3192" t="s">
        <v>425</v>
      </c>
      <c r="H3192" t="s">
        <v>426</v>
      </c>
      <c r="I3192">
        <v>81.290000000000006</v>
      </c>
      <c r="J3192" s="1">
        <v>4.6075150370597839E-2</v>
      </c>
      <c r="K3192" s="1">
        <v>1.3165829145728642</v>
      </c>
      <c r="L3192" s="1">
        <v>1.7286432160804019</v>
      </c>
      <c r="M3192" s="1">
        <v>1.6341709156132225</v>
      </c>
      <c r="N3192" s="1">
        <v>9.2613367579091139E-4</v>
      </c>
    </row>
    <row r="3193" spans="1:14" x14ac:dyDescent="0.35">
      <c r="A3193">
        <v>7830639</v>
      </c>
      <c r="B3193" t="s">
        <v>67</v>
      </c>
      <c r="C3193" t="s">
        <v>96</v>
      </c>
      <c r="D3193" t="s">
        <v>414</v>
      </c>
      <c r="E3193" t="s">
        <v>427</v>
      </c>
      <c r="F3193" s="6">
        <v>1.507537688442211E-2</v>
      </c>
      <c r="G3193" t="s">
        <v>428</v>
      </c>
      <c r="H3193" t="s">
        <v>429</v>
      </c>
      <c r="I3193">
        <v>85.015000000000001</v>
      </c>
      <c r="J3193" s="1">
        <v>0.12910999357700348</v>
      </c>
      <c r="K3193" s="1">
        <v>0.94070351758793969</v>
      </c>
      <c r="L3193" s="1">
        <v>1.4969849246231155</v>
      </c>
      <c r="M3193" s="1">
        <v>1.2814070351758793</v>
      </c>
      <c r="N3193" s="1">
        <v>1.9463818127186453E-3</v>
      </c>
    </row>
    <row r="3194" spans="1:14" x14ac:dyDescent="0.35">
      <c r="A3194">
        <v>7830639</v>
      </c>
      <c r="B3194" t="s">
        <v>67</v>
      </c>
      <c r="C3194" t="s">
        <v>96</v>
      </c>
      <c r="D3194" t="s">
        <v>414</v>
      </c>
      <c r="E3194" t="s">
        <v>1270</v>
      </c>
      <c r="F3194" s="6">
        <v>3.5175879396984924E-2</v>
      </c>
      <c r="G3194" t="s">
        <v>395</v>
      </c>
      <c r="H3194" t="s">
        <v>459</v>
      </c>
      <c r="I3194">
        <v>69.864999999999995</v>
      </c>
      <c r="J3194" s="1">
        <v>-6.1436183750629425E-2</v>
      </c>
      <c r="K3194" s="1">
        <v>1.6919597989949748</v>
      </c>
      <c r="L3194" s="1">
        <v>2.5080402010050249</v>
      </c>
      <c r="M3194" s="1">
        <v>2.4587940235233785</v>
      </c>
      <c r="N3194" s="1">
        <v>-2.1610717902231457E-3</v>
      </c>
    </row>
    <row r="3195" spans="1:14" x14ac:dyDescent="0.35">
      <c r="A3195">
        <v>7830639</v>
      </c>
      <c r="B3195" t="s">
        <v>67</v>
      </c>
      <c r="C3195" t="s">
        <v>96</v>
      </c>
      <c r="D3195" t="s">
        <v>414</v>
      </c>
      <c r="E3195" t="s">
        <v>430</v>
      </c>
      <c r="F3195" s="6">
        <v>4.5226130653266333E-2</v>
      </c>
      <c r="G3195" t="s">
        <v>386</v>
      </c>
      <c r="H3195" t="s">
        <v>431</v>
      </c>
      <c r="I3195">
        <v>73.300000000000011</v>
      </c>
      <c r="J3195" s="1">
        <v>1.9193612039089203E-2</v>
      </c>
      <c r="K3195" s="1">
        <v>2.5959798994974874</v>
      </c>
      <c r="L3195" s="1">
        <v>3.8623115577889453</v>
      </c>
      <c r="M3195" s="1">
        <v>3.31507551490362</v>
      </c>
      <c r="N3195" s="1">
        <v>8.6805280578795396E-4</v>
      </c>
    </row>
    <row r="3196" spans="1:14" x14ac:dyDescent="0.35">
      <c r="A3196">
        <v>7830639</v>
      </c>
      <c r="B3196" t="s">
        <v>67</v>
      </c>
      <c r="C3196" t="s">
        <v>96</v>
      </c>
      <c r="D3196" t="s">
        <v>414</v>
      </c>
      <c r="E3196" t="s">
        <v>432</v>
      </c>
      <c r="F3196" s="6">
        <v>5.0251256281407036E-3</v>
      </c>
      <c r="G3196" t="s">
        <v>242</v>
      </c>
      <c r="H3196" t="s">
        <v>433</v>
      </c>
      <c r="I3196">
        <v>94.384999999999991</v>
      </c>
      <c r="J3196" s="1">
        <v>7.5629808008670807E-2</v>
      </c>
      <c r="K3196" s="1">
        <v>0.47587939698492465</v>
      </c>
      <c r="L3196" s="1">
        <v>0.48241206030150752</v>
      </c>
      <c r="M3196" s="1">
        <v>0.47386936206913477</v>
      </c>
      <c r="N3196" s="1">
        <v>3.8004928647573271E-4</v>
      </c>
    </row>
    <row r="3197" spans="1:14" x14ac:dyDescent="0.35">
      <c r="A3197">
        <v>7830639</v>
      </c>
      <c r="B3197" t="s">
        <v>67</v>
      </c>
      <c r="C3197" t="s">
        <v>96</v>
      </c>
      <c r="D3197" t="s">
        <v>414</v>
      </c>
      <c r="E3197" t="s">
        <v>1155</v>
      </c>
      <c r="F3197" s="6">
        <v>5.0251256281407036E-3</v>
      </c>
      <c r="G3197" t="s">
        <v>425</v>
      </c>
      <c r="H3197" t="s">
        <v>843</v>
      </c>
      <c r="I3197">
        <v>74.489999999999995</v>
      </c>
      <c r="J3197" s="1">
        <v>-8.9184105396270752E-2</v>
      </c>
      <c r="K3197" s="1">
        <v>0.32914572864321606</v>
      </c>
      <c r="L3197" s="1">
        <v>0.39597989949748741</v>
      </c>
      <c r="M3197" s="1">
        <v>0.37487436419156328</v>
      </c>
      <c r="N3197" s="1">
        <v>-4.481613336496018E-4</v>
      </c>
    </row>
    <row r="3198" spans="1:14" x14ac:dyDescent="0.35">
      <c r="A3198">
        <v>7830639</v>
      </c>
      <c r="B3198" t="s">
        <v>67</v>
      </c>
      <c r="C3198" t="s">
        <v>96</v>
      </c>
      <c r="D3198" t="s">
        <v>414</v>
      </c>
      <c r="E3198" t="s">
        <v>434</v>
      </c>
      <c r="F3198" s="6">
        <v>2.0100502512562814E-2</v>
      </c>
      <c r="G3198" t="s">
        <v>435</v>
      </c>
      <c r="H3198" t="s">
        <v>436</v>
      </c>
      <c r="I3198">
        <v>74.954999999999998</v>
      </c>
      <c r="J3198" s="1">
        <v>1.5529775992035866E-3</v>
      </c>
      <c r="K3198" s="1">
        <v>1.2140703517587939</v>
      </c>
      <c r="L3198" s="1">
        <v>1.6562814070351761</v>
      </c>
      <c r="M3198" s="1">
        <v>1.5055276688618875</v>
      </c>
      <c r="N3198" s="1">
        <v>3.1215630134745461E-5</v>
      </c>
    </row>
    <row r="3199" spans="1:14" x14ac:dyDescent="0.35">
      <c r="A3199">
        <v>7830639</v>
      </c>
      <c r="B3199" t="s">
        <v>67</v>
      </c>
      <c r="C3199" t="s">
        <v>96</v>
      </c>
      <c r="D3199" t="s">
        <v>414</v>
      </c>
      <c r="E3199" t="s">
        <v>440</v>
      </c>
      <c r="F3199" s="6">
        <v>1.507537688442211E-2</v>
      </c>
      <c r="G3199" t="s">
        <v>441</v>
      </c>
      <c r="H3199" t="s">
        <v>250</v>
      </c>
      <c r="I3199">
        <v>93.97</v>
      </c>
      <c r="J3199" s="1">
        <v>5.7657081633806229E-2</v>
      </c>
      <c r="K3199" s="1">
        <v>1.4125628140703517</v>
      </c>
      <c r="L3199" s="1">
        <v>1.4140703517587938</v>
      </c>
      <c r="M3199" s="1">
        <v>1.4155779124504357</v>
      </c>
      <c r="N3199" s="1">
        <v>8.6920223568552103E-4</v>
      </c>
    </row>
    <row r="3200" spans="1:14" x14ac:dyDescent="0.35">
      <c r="A3200">
        <v>7830639</v>
      </c>
      <c r="B3200" t="s">
        <v>67</v>
      </c>
      <c r="C3200" t="s">
        <v>96</v>
      </c>
      <c r="D3200" t="s">
        <v>414</v>
      </c>
      <c r="E3200" t="s">
        <v>1156</v>
      </c>
      <c r="F3200" s="6">
        <v>5.0251256281407036E-3</v>
      </c>
      <c r="G3200" t="s">
        <v>846</v>
      </c>
      <c r="H3200" t="s">
        <v>1157</v>
      </c>
      <c r="I3200">
        <v>82.110000000000014</v>
      </c>
      <c r="J3200" s="1">
        <v>0</v>
      </c>
      <c r="K3200" s="1">
        <v>0.39899497487437191</v>
      </c>
      <c r="L3200" s="1">
        <v>0.4618090452261307</v>
      </c>
      <c r="M3200" s="1">
        <v>0.38592966357667241</v>
      </c>
      <c r="N3200" s="1">
        <v>0</v>
      </c>
    </row>
    <row r="3201" spans="1:14" x14ac:dyDescent="0.35">
      <c r="A3201">
        <v>7830639</v>
      </c>
      <c r="B3201" t="s">
        <v>67</v>
      </c>
      <c r="C3201" t="s">
        <v>96</v>
      </c>
      <c r="D3201" t="s">
        <v>414</v>
      </c>
      <c r="E3201" t="s">
        <v>1921</v>
      </c>
      <c r="F3201" s="6">
        <v>5.0251256281407036E-3</v>
      </c>
      <c r="G3201" t="s">
        <v>1922</v>
      </c>
      <c r="H3201" t="s">
        <v>922</v>
      </c>
      <c r="I3201">
        <v>90.704999999999998</v>
      </c>
      <c r="J3201" s="1">
        <v>5.6588489562273026E-2</v>
      </c>
      <c r="K3201" s="1">
        <v>0.44773869346733663</v>
      </c>
      <c r="L3201" s="1">
        <v>0.47638190954773868</v>
      </c>
      <c r="M3201" s="1">
        <v>0.45577887913689541</v>
      </c>
      <c r="N3201" s="1">
        <v>2.8436426915715089E-4</v>
      </c>
    </row>
    <row r="3202" spans="1:14" x14ac:dyDescent="0.35">
      <c r="A3202">
        <v>7830639</v>
      </c>
      <c r="B3202" t="s">
        <v>67</v>
      </c>
      <c r="C3202" t="s">
        <v>96</v>
      </c>
      <c r="D3202" t="s">
        <v>414</v>
      </c>
      <c r="E3202" t="s">
        <v>1923</v>
      </c>
      <c r="F3202" s="6">
        <v>5.0251256281407036E-3</v>
      </c>
      <c r="G3202" t="s">
        <v>294</v>
      </c>
      <c r="H3202" t="s">
        <v>173</v>
      </c>
      <c r="I3202">
        <v>73.069999999999993</v>
      </c>
      <c r="J3202" s="1">
        <v>-5.0999775528907776E-2</v>
      </c>
      <c r="K3202" s="1">
        <v>0.26080402010050252</v>
      </c>
      <c r="L3202" s="1">
        <v>0.38592964824120601</v>
      </c>
      <c r="M3202" s="1">
        <v>0.36733667574935225</v>
      </c>
      <c r="N3202" s="1">
        <v>-2.5628027903973756E-4</v>
      </c>
    </row>
    <row r="3203" spans="1:14" x14ac:dyDescent="0.35">
      <c r="A3203">
        <v>7830639</v>
      </c>
      <c r="B3203" t="s">
        <v>67</v>
      </c>
      <c r="C3203" t="s">
        <v>96</v>
      </c>
      <c r="D3203" t="s">
        <v>414</v>
      </c>
      <c r="E3203" t="s">
        <v>445</v>
      </c>
      <c r="F3203" s="6">
        <v>2.0100502512562814E-2</v>
      </c>
      <c r="G3203" t="s">
        <v>446</v>
      </c>
      <c r="H3203" t="s">
        <v>447</v>
      </c>
      <c r="I3203">
        <v>58.764999999999993</v>
      </c>
      <c r="J3203" s="1">
        <v>-4.8266652971506119E-2</v>
      </c>
      <c r="K3203" s="1">
        <v>0.8804020100502512</v>
      </c>
      <c r="L3203" s="1">
        <v>1.5999999999999999</v>
      </c>
      <c r="M3203" s="1">
        <v>1.1819095324032272</v>
      </c>
      <c r="N3203" s="1">
        <v>-9.701839793267562E-4</v>
      </c>
    </row>
    <row r="3204" spans="1:14" x14ac:dyDescent="0.35">
      <c r="A3204">
        <v>7830639</v>
      </c>
      <c r="B3204" t="s">
        <v>67</v>
      </c>
      <c r="C3204" t="s">
        <v>96</v>
      </c>
      <c r="D3204" t="s">
        <v>414</v>
      </c>
      <c r="E3204" t="s">
        <v>1925</v>
      </c>
      <c r="F3204" s="6">
        <v>1.0050251256281407E-2</v>
      </c>
      <c r="G3204" t="s">
        <v>969</v>
      </c>
      <c r="H3204" t="s">
        <v>1012</v>
      </c>
      <c r="I3204">
        <v>94.4</v>
      </c>
      <c r="J3204" s="1">
        <v>-4.0805254131555557E-2</v>
      </c>
      <c r="K3204" s="1">
        <v>1.0040201005025127</v>
      </c>
      <c r="L3204" s="1">
        <v>0.88844221105527643</v>
      </c>
      <c r="M3204" s="1">
        <v>0.94874373392843125</v>
      </c>
      <c r="N3204" s="1">
        <v>-4.1010305659854832E-4</v>
      </c>
    </row>
    <row r="3205" spans="1:14" x14ac:dyDescent="0.35">
      <c r="A3205">
        <v>7830639</v>
      </c>
      <c r="B3205" t="s">
        <v>67</v>
      </c>
      <c r="C3205" t="s">
        <v>96</v>
      </c>
      <c r="D3205" t="s">
        <v>414</v>
      </c>
      <c r="E3205" t="s">
        <v>453</v>
      </c>
      <c r="F3205" s="6">
        <v>0.16080402010050251</v>
      </c>
      <c r="G3205" t="s">
        <v>454</v>
      </c>
      <c r="H3205" t="s">
        <v>373</v>
      </c>
      <c r="I3205">
        <v>75.454999999999998</v>
      </c>
      <c r="J3205" s="1">
        <v>4.1279520839452744E-2</v>
      </c>
      <c r="K3205" s="1">
        <v>8.9889447236180899</v>
      </c>
      <c r="L3205" s="1">
        <v>13.507537688442211</v>
      </c>
      <c r="M3205" s="1">
        <v>12.140703517587941</v>
      </c>
      <c r="N3205" s="1">
        <v>6.6379128988064712E-3</v>
      </c>
    </row>
    <row r="3206" spans="1:14" x14ac:dyDescent="0.35">
      <c r="A3206">
        <v>7830639</v>
      </c>
      <c r="B3206" t="s">
        <v>67</v>
      </c>
      <c r="C3206" t="s">
        <v>96</v>
      </c>
      <c r="D3206" t="s">
        <v>414</v>
      </c>
      <c r="E3206" t="s">
        <v>455</v>
      </c>
      <c r="F3206" s="6">
        <v>5.0251256281407036E-3</v>
      </c>
      <c r="G3206" t="s">
        <v>456</v>
      </c>
      <c r="H3206" t="s">
        <v>246</v>
      </c>
      <c r="I3206">
        <v>76.465000000000003</v>
      </c>
      <c r="J3206" s="1">
        <v>-6.3172698020935059E-2</v>
      </c>
      <c r="K3206" s="1">
        <v>0.31055276381909547</v>
      </c>
      <c r="L3206" s="1">
        <v>0.38341708542713565</v>
      </c>
      <c r="M3206" s="1">
        <v>0.38391960565768296</v>
      </c>
      <c r="N3206" s="1">
        <v>-3.1745074382379427E-4</v>
      </c>
    </row>
    <row r="3207" spans="1:14" x14ac:dyDescent="0.35">
      <c r="A3207">
        <v>7830639</v>
      </c>
      <c r="B3207" t="s">
        <v>67</v>
      </c>
      <c r="C3207" t="s">
        <v>96</v>
      </c>
      <c r="D3207" t="s">
        <v>414</v>
      </c>
      <c r="E3207" t="s">
        <v>222</v>
      </c>
      <c r="F3207" s="6">
        <v>5.0251256281407036E-3</v>
      </c>
      <c r="G3207" t="s">
        <v>460</v>
      </c>
      <c r="H3207" t="s">
        <v>461</v>
      </c>
      <c r="I3207">
        <v>71.919999999999987</v>
      </c>
      <c r="J3207" s="1">
        <v>-8.1152636557817459E-3</v>
      </c>
      <c r="K3207" s="1">
        <v>0.25276381909547735</v>
      </c>
      <c r="L3207" s="1">
        <v>0.41658291457286434</v>
      </c>
      <c r="M3207" s="1">
        <v>0.36130654033104981</v>
      </c>
      <c r="N3207" s="1">
        <v>-4.078021937578767E-5</v>
      </c>
    </row>
    <row r="3208" spans="1:14" x14ac:dyDescent="0.35">
      <c r="A3208">
        <v>7830639</v>
      </c>
      <c r="B3208" t="s">
        <v>67</v>
      </c>
      <c r="C3208" t="s">
        <v>96</v>
      </c>
      <c r="D3208" t="s">
        <v>414</v>
      </c>
      <c r="E3208" t="s">
        <v>462</v>
      </c>
      <c r="F3208" s="6">
        <v>2.0100502512562814E-2</v>
      </c>
      <c r="G3208" t="s">
        <v>463</v>
      </c>
      <c r="H3208" t="s">
        <v>464</v>
      </c>
      <c r="I3208">
        <v>72.745000000000005</v>
      </c>
      <c r="J3208" s="1">
        <v>9.5589175820350647E-2</v>
      </c>
      <c r="K3208" s="1">
        <v>1.1437185929648241</v>
      </c>
      <c r="L3208" s="1">
        <v>1.8432160804020101</v>
      </c>
      <c r="M3208" s="1">
        <v>1.4633166442564385</v>
      </c>
      <c r="N3208" s="1">
        <v>1.9213904687507668E-3</v>
      </c>
    </row>
    <row r="3209" spans="1:14" x14ac:dyDescent="0.35">
      <c r="A3209">
        <v>7830639</v>
      </c>
      <c r="B3209" t="s">
        <v>67</v>
      </c>
      <c r="C3209" t="s">
        <v>96</v>
      </c>
      <c r="D3209" t="s">
        <v>414</v>
      </c>
      <c r="E3209" t="s">
        <v>465</v>
      </c>
      <c r="F3209" s="6">
        <v>5.0251256281407036E-3</v>
      </c>
      <c r="G3209" t="s">
        <v>466</v>
      </c>
      <c r="H3209" t="s">
        <v>467</v>
      </c>
      <c r="I3209">
        <v>85.58</v>
      </c>
      <c r="J3209" s="1">
        <v>2.9441595077514648E-2</v>
      </c>
      <c r="K3209" s="1">
        <v>0.35728643216080402</v>
      </c>
      <c r="L3209" s="1">
        <v>0.46130653266331656</v>
      </c>
      <c r="M3209" s="1">
        <v>0.42964824120603018</v>
      </c>
      <c r="N3209" s="1">
        <v>1.4794771395736005E-4</v>
      </c>
    </row>
    <row r="3210" spans="1:14" x14ac:dyDescent="0.35">
      <c r="A3210">
        <v>7830639</v>
      </c>
      <c r="B3210" t="s">
        <v>67</v>
      </c>
      <c r="C3210" t="s">
        <v>96</v>
      </c>
      <c r="D3210" t="s">
        <v>414</v>
      </c>
      <c r="E3210" t="s">
        <v>468</v>
      </c>
      <c r="F3210" s="6">
        <v>2.5125628140703519E-2</v>
      </c>
      <c r="G3210" t="s">
        <v>241</v>
      </c>
      <c r="H3210" t="s">
        <v>361</v>
      </c>
      <c r="I3210">
        <v>85.424999999999997</v>
      </c>
      <c r="J3210" s="1">
        <v>4.9159485846757889E-2</v>
      </c>
      <c r="K3210" s="1">
        <v>2.0477386934673367</v>
      </c>
      <c r="L3210" s="1">
        <v>2.3341708542713571</v>
      </c>
      <c r="M3210" s="1">
        <v>2.1457286815547465</v>
      </c>
      <c r="N3210" s="1">
        <v>1.2351629609738163E-3</v>
      </c>
    </row>
    <row r="3211" spans="1:14" x14ac:dyDescent="0.35">
      <c r="A3211">
        <v>7830639</v>
      </c>
      <c r="B3211" t="s">
        <v>67</v>
      </c>
      <c r="C3211" t="s">
        <v>96</v>
      </c>
      <c r="D3211" t="s">
        <v>414</v>
      </c>
      <c r="E3211" t="s">
        <v>469</v>
      </c>
      <c r="F3211" s="6">
        <v>0.10050251256281408</v>
      </c>
      <c r="G3211" t="s">
        <v>470</v>
      </c>
      <c r="H3211" t="s">
        <v>471</v>
      </c>
      <c r="I3211">
        <v>87.55</v>
      </c>
      <c r="J3211" s="1">
        <v>0.12451348453760147</v>
      </c>
      <c r="K3211" s="1">
        <v>7.0251256281407048</v>
      </c>
      <c r="L3211" s="1">
        <v>9.8492462311557798</v>
      </c>
      <c r="M3211" s="1">
        <v>8.8040199471478484</v>
      </c>
      <c r="N3211" s="1">
        <v>1.2513918043980048E-2</v>
      </c>
    </row>
    <row r="3212" spans="1:14" x14ac:dyDescent="0.35">
      <c r="A3212">
        <v>7830639</v>
      </c>
      <c r="B3212" t="s">
        <v>67</v>
      </c>
      <c r="C3212" t="s">
        <v>96</v>
      </c>
      <c r="D3212" t="s">
        <v>472</v>
      </c>
      <c r="E3212" t="s">
        <v>473</v>
      </c>
      <c r="F3212" s="6">
        <v>5.0251256281407036E-3</v>
      </c>
      <c r="G3212" t="s">
        <v>474</v>
      </c>
      <c r="H3212" t="s">
        <v>475</v>
      </c>
      <c r="I3212">
        <v>55.35</v>
      </c>
      <c r="J3212" s="1">
        <v>-9.0270496904850006E-2</v>
      </c>
      <c r="K3212" s="1">
        <v>0.17688442211055277</v>
      </c>
      <c r="L3212" s="1">
        <v>0.34170854271356782</v>
      </c>
      <c r="M3212" s="1">
        <v>0.27839196746672817</v>
      </c>
      <c r="N3212" s="1">
        <v>-4.5362058746155782E-4</v>
      </c>
    </row>
    <row r="3213" spans="1:14" x14ac:dyDescent="0.35">
      <c r="A3213">
        <v>7830639</v>
      </c>
      <c r="B3213" t="s">
        <v>67</v>
      </c>
      <c r="C3213" t="s">
        <v>96</v>
      </c>
      <c r="D3213" t="s">
        <v>476</v>
      </c>
      <c r="E3213" t="s">
        <v>1271</v>
      </c>
      <c r="F3213" s="6">
        <v>2.0100502512562814E-2</v>
      </c>
      <c r="G3213" t="s">
        <v>146</v>
      </c>
      <c r="H3213" t="s">
        <v>901</v>
      </c>
      <c r="I3213">
        <v>70.81</v>
      </c>
      <c r="J3213" s="1">
        <v>4.0116380900144577E-2</v>
      </c>
      <c r="K3213" s="1">
        <v>1.2160804020100502</v>
      </c>
      <c r="L3213" s="1">
        <v>1.8211055276381909</v>
      </c>
      <c r="M3213" s="1">
        <v>1.4251256588116363</v>
      </c>
      <c r="N3213" s="1">
        <v>8.0635941507828292E-4</v>
      </c>
    </row>
    <row r="3214" spans="1:14" x14ac:dyDescent="0.35">
      <c r="A3214">
        <v>7830639</v>
      </c>
      <c r="B3214" t="s">
        <v>67</v>
      </c>
      <c r="C3214" t="s">
        <v>96</v>
      </c>
      <c r="D3214" t="s">
        <v>476</v>
      </c>
      <c r="E3214" t="s">
        <v>477</v>
      </c>
      <c r="F3214" s="6">
        <v>1.0050251256281407E-2</v>
      </c>
      <c r="G3214" t="s">
        <v>454</v>
      </c>
      <c r="H3214" t="s">
        <v>373</v>
      </c>
      <c r="I3214">
        <v>69.88000000000001</v>
      </c>
      <c r="J3214" s="1">
        <v>2.4433718994259834E-2</v>
      </c>
      <c r="K3214" s="1">
        <v>0.56180904522613062</v>
      </c>
      <c r="L3214" s="1">
        <v>0.84422110552763818</v>
      </c>
      <c r="M3214" s="1">
        <v>0.70251257814953671</v>
      </c>
      <c r="N3214" s="1">
        <v>2.455650150176868E-4</v>
      </c>
    </row>
    <row r="3215" spans="1:14" x14ac:dyDescent="0.35">
      <c r="A3215">
        <v>7830639</v>
      </c>
      <c r="B3215" t="s">
        <v>67</v>
      </c>
      <c r="C3215" t="s">
        <v>96</v>
      </c>
      <c r="D3215" t="s">
        <v>476</v>
      </c>
      <c r="E3215" t="s">
        <v>1214</v>
      </c>
      <c r="F3215" s="6">
        <v>1.0050251256281407E-2</v>
      </c>
      <c r="G3215" t="s">
        <v>1276</v>
      </c>
      <c r="H3215" t="s">
        <v>929</v>
      </c>
      <c r="I3215">
        <v>62.269999999999996</v>
      </c>
      <c r="J3215" s="1">
        <v>5.587027408182621E-3</v>
      </c>
      <c r="K3215" s="1">
        <v>0.40502512562814069</v>
      </c>
      <c r="L3215" s="1">
        <v>0.82211055276381906</v>
      </c>
      <c r="M3215" s="1">
        <v>0.62613064559859843</v>
      </c>
      <c r="N3215" s="1">
        <v>5.615102922796604E-5</v>
      </c>
    </row>
    <row r="3216" spans="1:14" x14ac:dyDescent="0.35">
      <c r="A3216">
        <v>7830639</v>
      </c>
      <c r="B3216" t="s">
        <v>67</v>
      </c>
      <c r="C3216" t="s">
        <v>96</v>
      </c>
      <c r="D3216" t="s">
        <v>476</v>
      </c>
      <c r="E3216" t="s">
        <v>1277</v>
      </c>
      <c r="F3216" s="6">
        <v>5.0251256281407036E-3</v>
      </c>
      <c r="G3216" t="s">
        <v>645</v>
      </c>
      <c r="H3216" t="s">
        <v>461</v>
      </c>
      <c r="I3216">
        <v>60.225000000000001</v>
      </c>
      <c r="J3216" s="1">
        <v>-1.4422126114368439E-2</v>
      </c>
      <c r="K3216" s="1">
        <v>0.25979899497487441</v>
      </c>
      <c r="L3216" s="1">
        <v>0.41658291457286434</v>
      </c>
      <c r="M3216" s="1">
        <v>0.30251256664793696</v>
      </c>
      <c r="N3216" s="1">
        <v>-7.2472995549590147E-5</v>
      </c>
    </row>
    <row r="3217" spans="1:14" x14ac:dyDescent="0.35">
      <c r="A3217">
        <v>7830639</v>
      </c>
      <c r="B3217" t="s">
        <v>67</v>
      </c>
      <c r="C3217" t="s">
        <v>96</v>
      </c>
      <c r="D3217" t="s">
        <v>476</v>
      </c>
      <c r="E3217" t="s">
        <v>486</v>
      </c>
      <c r="F3217" s="6">
        <v>1.507537688442211E-2</v>
      </c>
      <c r="G3217" t="s">
        <v>487</v>
      </c>
      <c r="H3217" t="s">
        <v>488</v>
      </c>
      <c r="I3217">
        <v>74.314999999999998</v>
      </c>
      <c r="J3217" s="1">
        <v>6.59937784075737E-2</v>
      </c>
      <c r="K3217" s="1">
        <v>0.90452261306532655</v>
      </c>
      <c r="L3217" s="1">
        <v>1.3447236180904523</v>
      </c>
      <c r="M3217" s="1">
        <v>1.1201005485189619</v>
      </c>
      <c r="N3217" s="1">
        <v>9.9488108152121142E-4</v>
      </c>
    </row>
    <row r="3218" spans="1:14" x14ac:dyDescent="0.35">
      <c r="A3218">
        <v>7830639</v>
      </c>
      <c r="B3218" t="s">
        <v>67</v>
      </c>
      <c r="C3218" t="s">
        <v>96</v>
      </c>
      <c r="D3218" t="s">
        <v>476</v>
      </c>
      <c r="E3218" t="s">
        <v>1281</v>
      </c>
      <c r="F3218" s="6">
        <v>2.0100502512562814E-2</v>
      </c>
      <c r="G3218" t="s">
        <v>936</v>
      </c>
      <c r="H3218" t="s">
        <v>312</v>
      </c>
      <c r="I3218">
        <v>76.47</v>
      </c>
      <c r="J3218" s="1">
        <v>8.2479365170001984E-2</v>
      </c>
      <c r="K3218" s="1">
        <v>1.0271356783919598</v>
      </c>
      <c r="L3218" s="1">
        <v>1.8412060301507538</v>
      </c>
      <c r="M3218" s="1">
        <v>1.5376884422110553</v>
      </c>
      <c r="N3218" s="1">
        <v>1.6578766868342108E-3</v>
      </c>
    </row>
    <row r="3219" spans="1:14" x14ac:dyDescent="0.35">
      <c r="A3219">
        <v>7830639</v>
      </c>
      <c r="B3219" t="s">
        <v>67</v>
      </c>
      <c r="C3219" t="s">
        <v>96</v>
      </c>
      <c r="D3219" t="s">
        <v>476</v>
      </c>
      <c r="E3219" t="s">
        <v>489</v>
      </c>
      <c r="F3219" s="6">
        <v>1.0050251256281407E-2</v>
      </c>
      <c r="G3219" t="s">
        <v>490</v>
      </c>
      <c r="H3219" t="s">
        <v>491</v>
      </c>
      <c r="I3219">
        <v>65.454999999999998</v>
      </c>
      <c r="J3219" s="1">
        <v>-5.8995217084884644E-2</v>
      </c>
      <c r="K3219" s="1">
        <v>0.47537688442211051</v>
      </c>
      <c r="L3219" s="1">
        <v>0.7929648241206031</v>
      </c>
      <c r="M3219" s="1">
        <v>0.65728644749627041</v>
      </c>
      <c r="N3219" s="1">
        <v>-5.9291675462195626E-4</v>
      </c>
    </row>
    <row r="3220" spans="1:14" x14ac:dyDescent="0.35">
      <c r="A3220">
        <v>7830639</v>
      </c>
      <c r="B3220" t="s">
        <v>67</v>
      </c>
      <c r="C3220" t="s">
        <v>96</v>
      </c>
      <c r="D3220" t="s">
        <v>492</v>
      </c>
      <c r="E3220" t="s">
        <v>518</v>
      </c>
      <c r="F3220" s="6">
        <v>1.0050251256281407E-2</v>
      </c>
      <c r="G3220" t="s">
        <v>519</v>
      </c>
      <c r="H3220" t="s">
        <v>520</v>
      </c>
      <c r="I3220">
        <v>83.075000000000003</v>
      </c>
      <c r="J3220" s="1">
        <v>5.4067455232143402E-2</v>
      </c>
      <c r="K3220" s="1">
        <v>0.6733668341708543</v>
      </c>
      <c r="L3220" s="1">
        <v>0.89346733668341716</v>
      </c>
      <c r="M3220" s="1">
        <v>0.83517586406151856</v>
      </c>
      <c r="N3220" s="1">
        <v>5.4339150987078801E-4</v>
      </c>
    </row>
    <row r="3221" spans="1:14" x14ac:dyDescent="0.35">
      <c r="A3221">
        <v>7830639</v>
      </c>
      <c r="B3221" t="s">
        <v>67</v>
      </c>
      <c r="C3221" t="s">
        <v>96</v>
      </c>
      <c r="D3221" t="s">
        <v>525</v>
      </c>
      <c r="E3221" t="s">
        <v>526</v>
      </c>
      <c r="F3221" s="6">
        <v>5.0251256281407036E-3</v>
      </c>
      <c r="G3221" t="s">
        <v>527</v>
      </c>
      <c r="H3221" t="s">
        <v>528</v>
      </c>
      <c r="I3221">
        <v>74.650000000000006</v>
      </c>
      <c r="J3221" s="1">
        <v>0.27577054500579834</v>
      </c>
      <c r="K3221" s="1">
        <v>0.32562814070351759</v>
      </c>
      <c r="L3221" s="1">
        <v>0.49648241206030153</v>
      </c>
      <c r="M3221" s="1">
        <v>0.37537686908664414</v>
      </c>
      <c r="N3221" s="1">
        <v>1.3857816331949665E-3</v>
      </c>
    </row>
    <row r="3222" spans="1:14" x14ac:dyDescent="0.35">
      <c r="A3222">
        <v>7830639</v>
      </c>
      <c r="B3222" t="s">
        <v>67</v>
      </c>
      <c r="C3222" t="s">
        <v>96</v>
      </c>
      <c r="D3222" t="s">
        <v>643</v>
      </c>
      <c r="E3222" t="s">
        <v>1307</v>
      </c>
      <c r="F3222" s="6">
        <v>3.015075376884422E-2</v>
      </c>
      <c r="G3222" t="s">
        <v>2172</v>
      </c>
      <c r="H3222" t="s">
        <v>1696</v>
      </c>
      <c r="I3222">
        <v>67.165000000000006</v>
      </c>
      <c r="J3222" s="1">
        <v>-0.1174880713224411</v>
      </c>
      <c r="K3222" s="1">
        <v>1.4472361809045227</v>
      </c>
      <c r="L3222" s="1">
        <v>2.1768844221105526</v>
      </c>
      <c r="M3222" s="1">
        <v>2.0261305612535332</v>
      </c>
      <c r="N3222" s="1">
        <v>-3.5423539092193294E-3</v>
      </c>
    </row>
    <row r="3223" spans="1:14" x14ac:dyDescent="0.35">
      <c r="A3223">
        <v>7830639</v>
      </c>
      <c r="B3223" t="s">
        <v>67</v>
      </c>
      <c r="C3223" t="s">
        <v>96</v>
      </c>
      <c r="D3223" t="s">
        <v>643</v>
      </c>
      <c r="E3223" t="s">
        <v>2173</v>
      </c>
      <c r="F3223" s="6">
        <v>2.0100502512562814E-2</v>
      </c>
      <c r="G3223" t="s">
        <v>452</v>
      </c>
      <c r="H3223" t="s">
        <v>933</v>
      </c>
      <c r="I3223">
        <v>60.844999999999999</v>
      </c>
      <c r="J3223" s="1">
        <v>-0.25119844079017639</v>
      </c>
      <c r="K3223" s="1">
        <v>1.0150753768844221</v>
      </c>
      <c r="L3223" s="1">
        <v>1.2100502512562814</v>
      </c>
      <c r="M3223" s="1">
        <v>1.2241206336860082</v>
      </c>
      <c r="N3223" s="1">
        <v>-5.049214890254802E-3</v>
      </c>
    </row>
    <row r="3224" spans="1:14" x14ac:dyDescent="0.35">
      <c r="A3224">
        <v>7830639</v>
      </c>
      <c r="B3224" t="s">
        <v>67</v>
      </c>
      <c r="C3224" t="s">
        <v>96</v>
      </c>
      <c r="D3224" t="s">
        <v>643</v>
      </c>
      <c r="E3224" t="s">
        <v>2174</v>
      </c>
      <c r="F3224" s="6">
        <v>2.0100502512562814E-2</v>
      </c>
      <c r="G3224" t="s">
        <v>1659</v>
      </c>
      <c r="H3224" t="s">
        <v>1622</v>
      </c>
      <c r="I3224">
        <v>70.935000000000002</v>
      </c>
      <c r="J3224" s="1">
        <v>-0.1975037008523941</v>
      </c>
      <c r="K3224" s="1">
        <v>1.4190954773869346</v>
      </c>
      <c r="L3224" s="1">
        <v>1.4271356783919598</v>
      </c>
      <c r="M3224" s="1">
        <v>1.4271356783919598</v>
      </c>
      <c r="N3224" s="1">
        <v>-3.9699236352240021E-3</v>
      </c>
    </row>
    <row r="3225" spans="1:14" x14ac:dyDescent="0.35">
      <c r="A3225">
        <v>7830639</v>
      </c>
      <c r="B3225" t="s">
        <v>67</v>
      </c>
      <c r="C3225" t="s">
        <v>96</v>
      </c>
      <c r="D3225" t="s">
        <v>643</v>
      </c>
      <c r="E3225" t="s">
        <v>1288</v>
      </c>
      <c r="F3225" s="6">
        <v>1.0050251256281407E-2</v>
      </c>
      <c r="G3225" t="s">
        <v>717</v>
      </c>
      <c r="H3225" t="s">
        <v>720</v>
      </c>
      <c r="I3225">
        <v>60.51</v>
      </c>
      <c r="J3225" s="1">
        <v>-0.16197817027568817</v>
      </c>
      <c r="K3225" s="1">
        <v>0.54572864321608039</v>
      </c>
      <c r="L3225" s="1">
        <v>0.69748743718592976</v>
      </c>
      <c r="M3225" s="1">
        <v>0.60804020100502509</v>
      </c>
      <c r="N3225" s="1">
        <v>-1.6279213093033987E-3</v>
      </c>
    </row>
    <row r="3226" spans="1:14" x14ac:dyDescent="0.35">
      <c r="A3226">
        <v>7830639</v>
      </c>
      <c r="B3226" t="s">
        <v>67</v>
      </c>
      <c r="C3226" t="s">
        <v>96</v>
      </c>
      <c r="D3226" t="s">
        <v>643</v>
      </c>
      <c r="E3226" t="s">
        <v>2175</v>
      </c>
      <c r="F3226" s="6">
        <v>3.015075376884422E-2</v>
      </c>
      <c r="G3226" t="s">
        <v>693</v>
      </c>
      <c r="H3226" t="s">
        <v>342</v>
      </c>
      <c r="I3226">
        <v>66.06</v>
      </c>
      <c r="J3226" s="1">
        <v>-0.12944358587265015</v>
      </c>
      <c r="K3226" s="1">
        <v>1.3296482412060302</v>
      </c>
      <c r="L3226" s="1">
        <v>2.101507537688442</v>
      </c>
      <c r="M3226" s="1">
        <v>1.9929647781142037</v>
      </c>
      <c r="N3226" s="1">
        <v>-3.9028216846025169E-3</v>
      </c>
    </row>
    <row r="3227" spans="1:14" x14ac:dyDescent="0.35">
      <c r="A3227">
        <v>7830639</v>
      </c>
      <c r="B3227" t="s">
        <v>67</v>
      </c>
      <c r="C3227" t="s">
        <v>96</v>
      </c>
      <c r="D3227" t="s">
        <v>643</v>
      </c>
      <c r="E3227" t="s">
        <v>1289</v>
      </c>
      <c r="F3227" s="6">
        <v>5.0251256281407036E-3</v>
      </c>
      <c r="G3227" t="s">
        <v>1280</v>
      </c>
      <c r="H3227" t="s">
        <v>241</v>
      </c>
      <c r="I3227">
        <v>76.040000000000006</v>
      </c>
      <c r="J3227" s="1">
        <v>-1.4386860653758049E-2</v>
      </c>
      <c r="K3227" s="1">
        <v>0.29145728643216079</v>
      </c>
      <c r="L3227" s="1">
        <v>0.40954773869346733</v>
      </c>
      <c r="M3227" s="1">
        <v>0.38190954773869346</v>
      </c>
      <c r="N3227" s="1">
        <v>-7.2295782179688693E-5</v>
      </c>
    </row>
    <row r="3228" spans="1:14" x14ac:dyDescent="0.35">
      <c r="A3228">
        <v>7830639</v>
      </c>
      <c r="B3228" t="s">
        <v>67</v>
      </c>
      <c r="C3228" t="s">
        <v>96</v>
      </c>
      <c r="D3228" t="s">
        <v>643</v>
      </c>
      <c r="E3228" t="s">
        <v>644</v>
      </c>
      <c r="F3228" s="6">
        <v>7.0351758793969849E-2</v>
      </c>
      <c r="G3228" t="s">
        <v>645</v>
      </c>
      <c r="H3228" t="s">
        <v>365</v>
      </c>
      <c r="I3228">
        <v>75.179999999999993</v>
      </c>
      <c r="J3228" s="1">
        <v>-1.295854989439249E-2</v>
      </c>
      <c r="K3228" s="1">
        <v>3.6371859296482412</v>
      </c>
      <c r="L3228" s="1">
        <v>6.0150753768844218</v>
      </c>
      <c r="M3228" s="1">
        <v>5.2834169780788711</v>
      </c>
      <c r="N3228" s="1">
        <v>-9.1165677648992395E-4</v>
      </c>
    </row>
    <row r="3229" spans="1:14" x14ac:dyDescent="0.35">
      <c r="A3229">
        <v>7830639</v>
      </c>
      <c r="B3229" t="s">
        <v>67</v>
      </c>
      <c r="C3229" t="s">
        <v>96</v>
      </c>
      <c r="D3229" t="s">
        <v>643</v>
      </c>
      <c r="E3229" t="s">
        <v>2177</v>
      </c>
      <c r="F3229" s="6">
        <v>1.0050251256281407E-2</v>
      </c>
      <c r="G3229" t="s">
        <v>933</v>
      </c>
      <c r="H3229" t="s">
        <v>1269</v>
      </c>
      <c r="I3229">
        <v>66.265000000000001</v>
      </c>
      <c r="J3229" s="1">
        <v>-0.22322589159011841</v>
      </c>
      <c r="K3229" s="1">
        <v>0.6050251256281407</v>
      </c>
      <c r="L3229" s="1">
        <v>0.60000000000000009</v>
      </c>
      <c r="M3229" s="1">
        <v>0.66633168896239003</v>
      </c>
      <c r="N3229" s="1">
        <v>-2.2434762973881249E-3</v>
      </c>
    </row>
    <row r="3230" spans="1:14" x14ac:dyDescent="0.35">
      <c r="A3230">
        <v>7830639</v>
      </c>
      <c r="B3230" t="s">
        <v>67</v>
      </c>
      <c r="C3230" t="s">
        <v>96</v>
      </c>
      <c r="D3230" t="s">
        <v>643</v>
      </c>
      <c r="E3230" t="s">
        <v>1290</v>
      </c>
      <c r="F3230" s="6">
        <v>1.0050251256281407E-2</v>
      </c>
      <c r="G3230" t="s">
        <v>496</v>
      </c>
      <c r="H3230" t="s">
        <v>1185</v>
      </c>
      <c r="I3230">
        <v>69.61</v>
      </c>
      <c r="J3230" s="1">
        <v>-5.8035485446453094E-2</v>
      </c>
      <c r="K3230" s="1">
        <v>0.57989949748743719</v>
      </c>
      <c r="L3230" s="1">
        <v>0.82412060301507539</v>
      </c>
      <c r="M3230" s="1">
        <v>0.69949747210171953</v>
      </c>
      <c r="N3230" s="1">
        <v>-5.8327121051711655E-4</v>
      </c>
    </row>
    <row r="3231" spans="1:14" x14ac:dyDescent="0.35">
      <c r="A3231">
        <v>7830639</v>
      </c>
      <c r="B3231" t="s">
        <v>67</v>
      </c>
      <c r="C3231" t="s">
        <v>96</v>
      </c>
      <c r="D3231" t="s">
        <v>643</v>
      </c>
      <c r="E3231" t="s">
        <v>834</v>
      </c>
      <c r="F3231" s="6">
        <v>2.0100502512562814E-2</v>
      </c>
      <c r="G3231" t="s">
        <v>463</v>
      </c>
      <c r="H3231" t="s">
        <v>795</v>
      </c>
      <c r="I3231">
        <v>63.614999999999995</v>
      </c>
      <c r="J3231" s="1">
        <v>-5.2872441709041595E-2</v>
      </c>
      <c r="K3231" s="1">
        <v>1.1437185929648241</v>
      </c>
      <c r="L3231" s="1">
        <v>1.6723618090452261</v>
      </c>
      <c r="M3231" s="1">
        <v>1.2804020253857176</v>
      </c>
      <c r="N3231" s="1">
        <v>-1.0627626474179214E-3</v>
      </c>
    </row>
    <row r="3232" spans="1:14" x14ac:dyDescent="0.35">
      <c r="A3232">
        <v>7830639</v>
      </c>
      <c r="B3232" t="s">
        <v>67</v>
      </c>
      <c r="C3232" t="s">
        <v>96</v>
      </c>
      <c r="D3232" t="s">
        <v>643</v>
      </c>
      <c r="E3232" t="s">
        <v>1293</v>
      </c>
      <c r="F3232" s="6">
        <v>1.507537688442211E-2</v>
      </c>
      <c r="G3232" t="s">
        <v>1294</v>
      </c>
      <c r="H3232" t="s">
        <v>436</v>
      </c>
      <c r="I3232">
        <v>75</v>
      </c>
      <c r="J3232" s="1">
        <v>-2.5686498731374741E-2</v>
      </c>
      <c r="K3232" s="1">
        <v>0.99346733668341713</v>
      </c>
      <c r="L3232" s="1">
        <v>1.2422110552763819</v>
      </c>
      <c r="M3232" s="1">
        <v>1.1306532663316582</v>
      </c>
      <c r="N3232" s="1">
        <v>-3.872336492167046E-4</v>
      </c>
    </row>
    <row r="3233" spans="1:14" x14ac:dyDescent="0.35">
      <c r="A3233">
        <v>7830639</v>
      </c>
      <c r="B3233" t="s">
        <v>67</v>
      </c>
      <c r="C3233" t="s">
        <v>96</v>
      </c>
      <c r="D3233" t="s">
        <v>643</v>
      </c>
      <c r="E3233" t="s">
        <v>2180</v>
      </c>
      <c r="F3233" s="6">
        <v>2.0100502512562814E-2</v>
      </c>
      <c r="G3233" t="s">
        <v>300</v>
      </c>
      <c r="H3233" t="s">
        <v>389</v>
      </c>
      <c r="I3233">
        <v>70.555000000000007</v>
      </c>
      <c r="J3233" s="1">
        <v>-0.15566490590572357</v>
      </c>
      <c r="K3233" s="1">
        <v>1.322613065326633</v>
      </c>
      <c r="L3233" s="1">
        <v>1.4110552763819095</v>
      </c>
      <c r="M3233" s="1">
        <v>1.4170854271356783</v>
      </c>
      <c r="N3233" s="1">
        <v>-3.1289428322758507E-3</v>
      </c>
    </row>
    <row r="3234" spans="1:14" x14ac:dyDescent="0.35">
      <c r="A3234">
        <f>A3233</f>
        <v>7830639</v>
      </c>
      <c r="B3234" t="str">
        <f>B3233</f>
        <v>Miles Ahead Charter School</v>
      </c>
      <c r="C3234" t="str">
        <f>C3233</f>
        <v>E</v>
      </c>
      <c r="D3234" s="4" t="s">
        <v>2937</v>
      </c>
      <c r="F3234" s="6">
        <v>1.0000000000000002</v>
      </c>
      <c r="J3234" s="1" t="s">
        <v>2938</v>
      </c>
      <c r="K3234" s="1">
        <v>59.449246231155783</v>
      </c>
      <c r="L3234" s="1">
        <v>84.502010050251243</v>
      </c>
      <c r="M3234" s="1">
        <v>75.471356837593731</v>
      </c>
      <c r="N3234" s="1">
        <v>5.9431069483746454E-3</v>
      </c>
    </row>
    <row r="3235" spans="1:14" x14ac:dyDescent="0.35">
      <c r="A3235">
        <v>7830636</v>
      </c>
      <c r="B3235" t="s">
        <v>52</v>
      </c>
      <c r="C3235" t="s">
        <v>96</v>
      </c>
      <c r="D3235" t="s">
        <v>392</v>
      </c>
      <c r="E3235" t="s">
        <v>403</v>
      </c>
      <c r="F3235" s="6">
        <v>2.257336343115124E-3</v>
      </c>
      <c r="G3235" t="s">
        <v>404</v>
      </c>
      <c r="H3235" t="s">
        <v>405</v>
      </c>
      <c r="I3235">
        <v>73.824999999999989</v>
      </c>
      <c r="J3235" s="1">
        <v>7.5387962162494659E-2</v>
      </c>
      <c r="K3235" s="1">
        <v>9.8419864559819409E-2</v>
      </c>
      <c r="L3235" s="1">
        <v>0.20654627539503384</v>
      </c>
      <c r="M3235" s="1">
        <v>0.16659142901073998</v>
      </c>
      <c r="N3235" s="1">
        <v>1.7017598682278704E-4</v>
      </c>
    </row>
    <row r="3236" spans="1:14" x14ac:dyDescent="0.35">
      <c r="A3236">
        <v>7830636</v>
      </c>
      <c r="B3236" t="s">
        <v>52</v>
      </c>
      <c r="C3236" t="s">
        <v>96</v>
      </c>
      <c r="D3236" t="s">
        <v>1092</v>
      </c>
      <c r="E3236" t="s">
        <v>1093</v>
      </c>
      <c r="F3236" s="6">
        <v>6.7720090293453723E-3</v>
      </c>
      <c r="G3236" t="s">
        <v>597</v>
      </c>
      <c r="H3236" t="s">
        <v>652</v>
      </c>
      <c r="I3236">
        <v>85.804999999999993</v>
      </c>
      <c r="J3236" s="1">
        <v>0.15209934115409851</v>
      </c>
      <c r="K3236" s="1">
        <v>0.47471783295711056</v>
      </c>
      <c r="L3236" s="1">
        <v>0.63995485327313772</v>
      </c>
      <c r="M3236" s="1">
        <v>0.58103839538436441</v>
      </c>
      <c r="N3236" s="1">
        <v>1.0300181116530372E-3</v>
      </c>
    </row>
    <row r="3237" spans="1:14" x14ac:dyDescent="0.35">
      <c r="A3237">
        <v>7830636</v>
      </c>
      <c r="B3237" t="s">
        <v>52</v>
      </c>
      <c r="C3237" t="s">
        <v>96</v>
      </c>
      <c r="D3237" t="s">
        <v>1092</v>
      </c>
      <c r="E3237" t="s">
        <v>1098</v>
      </c>
      <c r="F3237" s="6">
        <v>2.257336343115124E-3</v>
      </c>
      <c r="G3237" t="s">
        <v>1099</v>
      </c>
      <c r="H3237" t="s">
        <v>922</v>
      </c>
      <c r="I3237">
        <v>83.89</v>
      </c>
      <c r="J3237" s="1">
        <v>0.10482700169086456</v>
      </c>
      <c r="K3237" s="1">
        <v>0.14514672686230246</v>
      </c>
      <c r="L3237" s="1">
        <v>0.21399548532731374</v>
      </c>
      <c r="M3237" s="1">
        <v>0.1893905226317808</v>
      </c>
      <c r="N3237" s="1">
        <v>2.3662980065657912E-4</v>
      </c>
    </row>
    <row r="3238" spans="1:14" x14ac:dyDescent="0.35">
      <c r="A3238">
        <v>7830636</v>
      </c>
      <c r="B3238" t="s">
        <v>52</v>
      </c>
      <c r="C3238" t="s">
        <v>96</v>
      </c>
      <c r="D3238" t="s">
        <v>1092</v>
      </c>
      <c r="E3238" t="s">
        <v>1844</v>
      </c>
      <c r="F3238" s="6">
        <v>4.5146726862302479E-3</v>
      </c>
      <c r="G3238" t="s">
        <v>1239</v>
      </c>
      <c r="H3238" t="s">
        <v>839</v>
      </c>
      <c r="I3238">
        <v>80.399999999999991</v>
      </c>
      <c r="J3238" s="1">
        <v>0.10361674427986145</v>
      </c>
      <c r="K3238" s="1">
        <v>0.26139954853273134</v>
      </c>
      <c r="L3238" s="1">
        <v>0.41986455981941306</v>
      </c>
      <c r="M3238" s="1">
        <v>0.36297969086175574</v>
      </c>
      <c r="N3238" s="1">
        <v>4.6779568523639477E-4</v>
      </c>
    </row>
    <row r="3239" spans="1:14" x14ac:dyDescent="0.35">
      <c r="A3239">
        <v>7830636</v>
      </c>
      <c r="B3239" t="s">
        <v>52</v>
      </c>
      <c r="C3239" t="s">
        <v>96</v>
      </c>
      <c r="D3239" t="s">
        <v>1092</v>
      </c>
      <c r="E3239" t="s">
        <v>2670</v>
      </c>
      <c r="F3239" s="6">
        <v>2.257336343115124E-3</v>
      </c>
      <c r="G3239" t="s">
        <v>1134</v>
      </c>
      <c r="H3239" t="s">
        <v>511</v>
      </c>
      <c r="I3239">
        <v>71.034999999999997</v>
      </c>
      <c r="J3239" s="1">
        <v>-7.7727027237415314E-2</v>
      </c>
      <c r="K3239" s="1">
        <v>0.14334085778781036</v>
      </c>
      <c r="L3239" s="1">
        <v>0.18126410835214446</v>
      </c>
      <c r="M3239" s="1">
        <v>0.1604966105510634</v>
      </c>
      <c r="N3239" s="1">
        <v>-1.7545604342531672E-4</v>
      </c>
    </row>
    <row r="3240" spans="1:14" x14ac:dyDescent="0.35">
      <c r="A3240">
        <v>7830636</v>
      </c>
      <c r="B3240" t="s">
        <v>52</v>
      </c>
      <c r="C3240" t="s">
        <v>96</v>
      </c>
      <c r="D3240" t="s">
        <v>1110</v>
      </c>
      <c r="E3240" t="s">
        <v>1115</v>
      </c>
      <c r="F3240" s="6">
        <v>2.257336343115124E-3</v>
      </c>
      <c r="G3240" t="s">
        <v>1116</v>
      </c>
      <c r="H3240" t="s">
        <v>640</v>
      </c>
      <c r="I3240">
        <v>78.924999999999997</v>
      </c>
      <c r="J3240" s="1">
        <v>-8.411020040512085E-2</v>
      </c>
      <c r="K3240" s="1">
        <v>0.16139954853273136</v>
      </c>
      <c r="L3240" s="1">
        <v>0.18645598194130922</v>
      </c>
      <c r="M3240" s="1">
        <v>0.17810384091620518</v>
      </c>
      <c r="N3240" s="1">
        <v>-1.8986501220117572E-4</v>
      </c>
    </row>
    <row r="3241" spans="1:14" x14ac:dyDescent="0.35">
      <c r="A3241">
        <v>7830636</v>
      </c>
      <c r="B3241" t="s">
        <v>52</v>
      </c>
      <c r="C3241" t="s">
        <v>96</v>
      </c>
      <c r="D3241" t="s">
        <v>1110</v>
      </c>
      <c r="E3241" t="s">
        <v>1117</v>
      </c>
      <c r="F3241" s="6">
        <v>9.0293453724604959E-3</v>
      </c>
      <c r="G3241" t="s">
        <v>798</v>
      </c>
      <c r="H3241" t="s">
        <v>1118</v>
      </c>
      <c r="I3241">
        <v>83.37</v>
      </c>
      <c r="J3241" s="1">
        <v>-1.8170583993196487E-2</v>
      </c>
      <c r="K3241" s="1">
        <v>0.73950338600451471</v>
      </c>
      <c r="L3241" s="1">
        <v>0.78916478555304737</v>
      </c>
      <c r="M3241" s="1">
        <v>0.75304741784089302</v>
      </c>
      <c r="N3241" s="1">
        <v>-1.6406847849387347E-4</v>
      </c>
    </row>
    <row r="3242" spans="1:14" x14ac:dyDescent="0.35">
      <c r="A3242">
        <v>7830636</v>
      </c>
      <c r="B3242" t="s">
        <v>52</v>
      </c>
      <c r="C3242" t="s">
        <v>96</v>
      </c>
      <c r="D3242" t="s">
        <v>1110</v>
      </c>
      <c r="E3242" t="s">
        <v>1119</v>
      </c>
      <c r="F3242" s="6">
        <v>2.4830699774266364E-2</v>
      </c>
      <c r="G3242" t="s">
        <v>1120</v>
      </c>
      <c r="H3242" t="s">
        <v>167</v>
      </c>
      <c r="I3242">
        <v>69.245000000000005</v>
      </c>
      <c r="J3242" s="1">
        <v>6.6782846115529537E-3</v>
      </c>
      <c r="K3242" s="1">
        <v>1.5246049661399548</v>
      </c>
      <c r="L3242" s="1">
        <v>2.2223476297968396</v>
      </c>
      <c r="M3242" s="1">
        <v>1.7182843486019503</v>
      </c>
      <c r="N3242" s="1">
        <v>1.6582648019657447E-4</v>
      </c>
    </row>
    <row r="3243" spans="1:14" x14ac:dyDescent="0.35">
      <c r="A3243">
        <v>7830636</v>
      </c>
      <c r="B3243" t="s">
        <v>52</v>
      </c>
      <c r="C3243" t="s">
        <v>96</v>
      </c>
      <c r="D3243" t="s">
        <v>1110</v>
      </c>
      <c r="E3243" t="s">
        <v>1128</v>
      </c>
      <c r="F3243" s="6">
        <v>6.7720090293453723E-3</v>
      </c>
      <c r="G3243" t="s">
        <v>730</v>
      </c>
      <c r="H3243" t="s">
        <v>215</v>
      </c>
      <c r="I3243">
        <v>84.064999999999998</v>
      </c>
      <c r="J3243" s="1">
        <v>2.0492151379585266E-2</v>
      </c>
      <c r="K3243" s="1">
        <v>0.54446952595936793</v>
      </c>
      <c r="L3243" s="1">
        <v>0.63115124153498869</v>
      </c>
      <c r="M3243" s="1">
        <v>0.56884875846501126</v>
      </c>
      <c r="N3243" s="1">
        <v>1.3877303417326366E-4</v>
      </c>
    </row>
    <row r="3244" spans="1:14" x14ac:dyDescent="0.35">
      <c r="A3244">
        <v>7830636</v>
      </c>
      <c r="B3244" t="s">
        <v>52</v>
      </c>
      <c r="C3244" t="s">
        <v>96</v>
      </c>
      <c r="D3244" t="s">
        <v>1110</v>
      </c>
      <c r="E3244" t="s">
        <v>1129</v>
      </c>
      <c r="F3244" s="6">
        <v>9.0293453724604959E-3</v>
      </c>
      <c r="G3244" t="s">
        <v>431</v>
      </c>
      <c r="H3244" t="s">
        <v>981</v>
      </c>
      <c r="I3244">
        <v>88.515000000000001</v>
      </c>
      <c r="J3244" s="1">
        <v>-4.5633710920810699E-2</v>
      </c>
      <c r="K3244" s="1">
        <v>0.77110609480812642</v>
      </c>
      <c r="L3244" s="1">
        <v>0.77381489841986451</v>
      </c>
      <c r="M3244" s="1">
        <v>0.79909706546275383</v>
      </c>
      <c r="N3244" s="1">
        <v>-4.1204253653102208E-4</v>
      </c>
    </row>
    <row r="3245" spans="1:14" x14ac:dyDescent="0.35">
      <c r="A3245">
        <v>7830636</v>
      </c>
      <c r="B3245" t="s">
        <v>52</v>
      </c>
      <c r="C3245" t="s">
        <v>96</v>
      </c>
      <c r="D3245" t="s">
        <v>1110</v>
      </c>
      <c r="E3245" t="s">
        <v>1133</v>
      </c>
      <c r="F3245" s="6">
        <v>6.7720090293453723E-3</v>
      </c>
      <c r="G3245" t="s">
        <v>1134</v>
      </c>
      <c r="H3245" t="s">
        <v>441</v>
      </c>
      <c r="I3245">
        <v>81.62</v>
      </c>
      <c r="J3245" s="1">
        <v>4.0139827877283096E-2</v>
      </c>
      <c r="K3245" s="1">
        <v>0.43002257336343114</v>
      </c>
      <c r="L3245" s="1">
        <v>0.63453724604966144</v>
      </c>
      <c r="M3245" s="1">
        <v>0.55327311703098547</v>
      </c>
      <c r="N3245" s="1">
        <v>2.7182727682133022E-4</v>
      </c>
    </row>
    <row r="3246" spans="1:14" x14ac:dyDescent="0.35">
      <c r="A3246">
        <v>7830636</v>
      </c>
      <c r="B3246" t="s">
        <v>52</v>
      </c>
      <c r="C3246" t="s">
        <v>96</v>
      </c>
      <c r="D3246" t="s">
        <v>1110</v>
      </c>
      <c r="E3246" t="s">
        <v>1136</v>
      </c>
      <c r="F3246" s="6">
        <v>4.5146726862302479E-3</v>
      </c>
      <c r="G3246" t="s">
        <v>718</v>
      </c>
      <c r="H3246" t="s">
        <v>998</v>
      </c>
      <c r="I3246">
        <v>75.074999999999989</v>
      </c>
      <c r="J3246" s="1">
        <v>-9.0234614908695221E-2</v>
      </c>
      <c r="K3246" s="1">
        <v>0.38013544018058687</v>
      </c>
      <c r="L3246" s="1">
        <v>0.36613995485327311</v>
      </c>
      <c r="M3246" s="1">
        <v>0.3390519118470478</v>
      </c>
      <c r="N3246" s="1">
        <v>-4.0737975128079103E-4</v>
      </c>
    </row>
    <row r="3247" spans="1:14" x14ac:dyDescent="0.35">
      <c r="A3247">
        <v>7830636</v>
      </c>
      <c r="B3247" t="s">
        <v>52</v>
      </c>
      <c r="C3247" t="s">
        <v>96</v>
      </c>
      <c r="D3247" t="s">
        <v>305</v>
      </c>
      <c r="E3247" t="s">
        <v>755</v>
      </c>
      <c r="F3247" s="6">
        <v>2.257336343115124E-3</v>
      </c>
      <c r="G3247" t="s">
        <v>756</v>
      </c>
      <c r="H3247" t="s">
        <v>549</v>
      </c>
      <c r="I3247">
        <v>47.734999999999992</v>
      </c>
      <c r="J3247" s="1">
        <v>-0.14889876544475555</v>
      </c>
      <c r="K3247" s="1">
        <v>5.6659142212189616E-2</v>
      </c>
      <c r="L3247" s="1">
        <v>0.15191873589164784</v>
      </c>
      <c r="M3247" s="1">
        <v>0.10790067547869198</v>
      </c>
      <c r="N3247" s="1">
        <v>-3.3611459468342109E-4</v>
      </c>
    </row>
    <row r="3248" spans="1:14" x14ac:dyDescent="0.35">
      <c r="A3248">
        <v>7830636</v>
      </c>
      <c r="B3248" t="s">
        <v>52</v>
      </c>
      <c r="C3248" t="s">
        <v>96</v>
      </c>
      <c r="D3248" t="s">
        <v>414</v>
      </c>
      <c r="E3248" t="s">
        <v>1139</v>
      </c>
      <c r="F3248" s="6">
        <v>3.160270880361174E-2</v>
      </c>
      <c r="G3248" t="s">
        <v>449</v>
      </c>
      <c r="H3248" t="s">
        <v>488</v>
      </c>
      <c r="I3248">
        <v>85.309999999999988</v>
      </c>
      <c r="J3248" s="1">
        <v>1.9234742969274521E-2</v>
      </c>
      <c r="K3248" s="1">
        <v>2.3101580135440178</v>
      </c>
      <c r="L3248" s="1">
        <v>2.8189616252821672</v>
      </c>
      <c r="M3248" s="1">
        <v>2.6957111573918948</v>
      </c>
      <c r="N3248" s="1">
        <v>6.078699809703009E-4</v>
      </c>
    </row>
    <row r="3249" spans="1:14" x14ac:dyDescent="0.35">
      <c r="A3249">
        <v>7830636</v>
      </c>
      <c r="B3249" t="s">
        <v>52</v>
      </c>
      <c r="C3249" t="s">
        <v>96</v>
      </c>
      <c r="D3249" t="s">
        <v>414</v>
      </c>
      <c r="E3249" t="s">
        <v>913</v>
      </c>
      <c r="F3249" s="6">
        <v>4.5146726862302479E-3</v>
      </c>
      <c r="G3249" t="s">
        <v>237</v>
      </c>
      <c r="H3249" t="s">
        <v>914</v>
      </c>
      <c r="I3249">
        <v>88.690000000000012</v>
      </c>
      <c r="J3249" s="1">
        <v>-2.4340685456991196E-2</v>
      </c>
      <c r="K3249" s="1">
        <v>0.4045146726862302</v>
      </c>
      <c r="L3249" s="1">
        <v>0.39593679458239278</v>
      </c>
      <c r="M3249" s="1">
        <v>0.40045145349093536</v>
      </c>
      <c r="N3249" s="1">
        <v>-1.0989022779679997E-4</v>
      </c>
    </row>
    <row r="3250" spans="1:14" x14ac:dyDescent="0.35">
      <c r="A3250">
        <v>7830636</v>
      </c>
      <c r="B3250" t="s">
        <v>52</v>
      </c>
      <c r="C3250" t="s">
        <v>96</v>
      </c>
      <c r="D3250" t="s">
        <v>414</v>
      </c>
      <c r="E3250" t="s">
        <v>415</v>
      </c>
      <c r="F3250" s="6">
        <v>2.257336343115124E-3</v>
      </c>
      <c r="G3250" t="s">
        <v>416</v>
      </c>
      <c r="H3250" t="s">
        <v>417</v>
      </c>
      <c r="I3250">
        <v>81.765000000000001</v>
      </c>
      <c r="J3250" s="1">
        <v>5.1511939615011215E-2</v>
      </c>
      <c r="K3250" s="1">
        <v>0.14153498871331827</v>
      </c>
      <c r="L3250" s="1">
        <v>0.20338600451467265</v>
      </c>
      <c r="M3250" s="1">
        <v>0.1844243723436618</v>
      </c>
      <c r="N3250" s="1">
        <v>1.162797733973165E-4</v>
      </c>
    </row>
    <row r="3251" spans="1:14" x14ac:dyDescent="0.35">
      <c r="A3251">
        <v>7830636</v>
      </c>
      <c r="B3251" t="s">
        <v>52</v>
      </c>
      <c r="C3251" t="s">
        <v>96</v>
      </c>
      <c r="D3251" t="s">
        <v>414</v>
      </c>
      <c r="E3251" t="s">
        <v>1140</v>
      </c>
      <c r="F3251" s="6">
        <v>1.3544018058690745E-2</v>
      </c>
      <c r="G3251" t="s">
        <v>173</v>
      </c>
      <c r="H3251" t="s">
        <v>1141</v>
      </c>
      <c r="I3251">
        <v>86.834999999999994</v>
      </c>
      <c r="J3251" s="1">
        <v>2.9255533590912819E-2</v>
      </c>
      <c r="K3251" s="1">
        <v>1.0401805869074492</v>
      </c>
      <c r="L3251" s="1">
        <v>1.2866817155756207</v>
      </c>
      <c r="M3251" s="1">
        <v>1.1756208088274196</v>
      </c>
      <c r="N3251" s="1">
        <v>3.962374752719569E-4</v>
      </c>
    </row>
    <row r="3252" spans="1:14" x14ac:dyDescent="0.35">
      <c r="A3252">
        <v>7830636</v>
      </c>
      <c r="B3252" t="s">
        <v>52</v>
      </c>
      <c r="C3252" t="s">
        <v>96</v>
      </c>
      <c r="D3252" t="s">
        <v>414</v>
      </c>
      <c r="E3252" t="s">
        <v>1142</v>
      </c>
      <c r="F3252" s="6">
        <v>1.580135440180587E-2</v>
      </c>
      <c r="G3252" t="s">
        <v>308</v>
      </c>
      <c r="H3252" t="s">
        <v>1143</v>
      </c>
      <c r="I3252">
        <v>82.63</v>
      </c>
      <c r="J3252" s="1">
        <v>0.12053368985652924</v>
      </c>
      <c r="K3252" s="1">
        <v>1.1345372460496614</v>
      </c>
      <c r="L3252" s="1">
        <v>1.5437923250564336</v>
      </c>
      <c r="M3252" s="1">
        <v>1.3051918494782115</v>
      </c>
      <c r="N3252" s="1">
        <v>1.9045955507803719E-3</v>
      </c>
    </row>
    <row r="3253" spans="1:14" x14ac:dyDescent="0.35">
      <c r="A3253">
        <v>7830636</v>
      </c>
      <c r="B3253" t="s">
        <v>52</v>
      </c>
      <c r="C3253" t="s">
        <v>96</v>
      </c>
      <c r="D3253" t="s">
        <v>414</v>
      </c>
      <c r="E3253" t="s">
        <v>1144</v>
      </c>
      <c r="F3253" s="6">
        <v>6.772009029345373E-2</v>
      </c>
      <c r="G3253" t="s">
        <v>543</v>
      </c>
      <c r="H3253" t="s">
        <v>1145</v>
      </c>
      <c r="I3253">
        <v>87.24</v>
      </c>
      <c r="J3253" s="1">
        <v>7.5802065432071686E-2</v>
      </c>
      <c r="K3253" s="1">
        <v>5.221218961625282</v>
      </c>
      <c r="L3253" s="1">
        <v>6.4672686230248315</v>
      </c>
      <c r="M3253" s="1">
        <v>5.9051916669238507</v>
      </c>
      <c r="N3253" s="1">
        <v>5.1333227154901819E-3</v>
      </c>
    </row>
    <row r="3254" spans="1:14" x14ac:dyDescent="0.35">
      <c r="A3254">
        <v>7830636</v>
      </c>
      <c r="B3254" t="s">
        <v>52</v>
      </c>
      <c r="C3254" t="s">
        <v>96</v>
      </c>
      <c r="D3254" t="s">
        <v>414</v>
      </c>
      <c r="E3254" t="s">
        <v>418</v>
      </c>
      <c r="F3254" s="6">
        <v>1.3544018058690745E-2</v>
      </c>
      <c r="G3254" t="s">
        <v>375</v>
      </c>
      <c r="H3254" t="s">
        <v>206</v>
      </c>
      <c r="I3254">
        <v>82.29</v>
      </c>
      <c r="J3254" s="1">
        <v>0.18529877066612244</v>
      </c>
      <c r="K3254" s="1">
        <v>0.75440180586907457</v>
      </c>
      <c r="L3254" s="1">
        <v>1.3544018058690745</v>
      </c>
      <c r="M3254" s="1">
        <v>1.1146727275633113</v>
      </c>
      <c r="N3254" s="1">
        <v>2.5096898961551573E-3</v>
      </c>
    </row>
    <row r="3255" spans="1:14" x14ac:dyDescent="0.35">
      <c r="A3255">
        <v>7830636</v>
      </c>
      <c r="B3255" t="s">
        <v>52</v>
      </c>
      <c r="C3255" t="s">
        <v>96</v>
      </c>
      <c r="D3255" t="s">
        <v>414</v>
      </c>
      <c r="E3255" t="s">
        <v>1146</v>
      </c>
      <c r="F3255" s="6">
        <v>1.580135440180587E-2</v>
      </c>
      <c r="G3255" t="s">
        <v>1147</v>
      </c>
      <c r="H3255" t="s">
        <v>1148</v>
      </c>
      <c r="I3255">
        <v>84.240000000000009</v>
      </c>
      <c r="J3255" s="1">
        <v>0.13484884798526764</v>
      </c>
      <c r="K3255" s="1">
        <v>1.0887133182844246</v>
      </c>
      <c r="L3255" s="1">
        <v>1.5674943566591424</v>
      </c>
      <c r="M3255" s="1">
        <v>1.3320542242941416</v>
      </c>
      <c r="N3255" s="1">
        <v>2.1307944376904595E-3</v>
      </c>
    </row>
    <row r="3256" spans="1:14" x14ac:dyDescent="0.35">
      <c r="A3256">
        <v>7830636</v>
      </c>
      <c r="B3256" t="s">
        <v>52</v>
      </c>
      <c r="C3256" t="s">
        <v>96</v>
      </c>
      <c r="D3256" t="s">
        <v>414</v>
      </c>
      <c r="E3256" t="s">
        <v>1150</v>
      </c>
      <c r="F3256" s="6">
        <v>6.320541760722348E-2</v>
      </c>
      <c r="G3256" t="s">
        <v>144</v>
      </c>
      <c r="H3256" t="s">
        <v>208</v>
      </c>
      <c r="I3256">
        <v>77.11</v>
      </c>
      <c r="J3256" s="1">
        <v>-0.11595883220434189</v>
      </c>
      <c r="K3256" s="1">
        <v>4.8604966139954859</v>
      </c>
      <c r="L3256" s="1">
        <v>4.7340857787810391</v>
      </c>
      <c r="M3256" s="1">
        <v>4.8731376010731164</v>
      </c>
      <c r="N3256" s="1">
        <v>-7.3292264147213843E-3</v>
      </c>
    </row>
    <row r="3257" spans="1:14" x14ac:dyDescent="0.35">
      <c r="A3257">
        <v>7830636</v>
      </c>
      <c r="B3257" t="s">
        <v>52</v>
      </c>
      <c r="C3257" t="s">
        <v>96</v>
      </c>
      <c r="D3257" t="s">
        <v>414</v>
      </c>
      <c r="E3257" t="s">
        <v>1151</v>
      </c>
      <c r="F3257" s="6">
        <v>2.7088036117381489E-2</v>
      </c>
      <c r="G3257" t="s">
        <v>666</v>
      </c>
      <c r="H3257" t="s">
        <v>378</v>
      </c>
      <c r="I3257">
        <v>80.094999999999999</v>
      </c>
      <c r="J3257" s="1">
        <v>1.6148632392287254E-2</v>
      </c>
      <c r="K3257" s="1">
        <v>1.8474040632054176</v>
      </c>
      <c r="L3257" s="1">
        <v>2.435214446952596</v>
      </c>
      <c r="M3257" s="1">
        <v>2.1724604139478698</v>
      </c>
      <c r="N3257" s="1">
        <v>4.3743473748859379E-4</v>
      </c>
    </row>
    <row r="3258" spans="1:14" x14ac:dyDescent="0.35">
      <c r="A3258">
        <v>7830636</v>
      </c>
      <c r="B3258" t="s">
        <v>52</v>
      </c>
      <c r="C3258" t="s">
        <v>96</v>
      </c>
      <c r="D3258" t="s">
        <v>414</v>
      </c>
      <c r="E3258" t="s">
        <v>1152</v>
      </c>
      <c r="F3258" s="6">
        <v>1.8058690744920992E-2</v>
      </c>
      <c r="G3258" t="s">
        <v>327</v>
      </c>
      <c r="H3258" t="s">
        <v>488</v>
      </c>
      <c r="I3258">
        <v>87.305000000000007</v>
      </c>
      <c r="J3258" s="1">
        <v>1.5309663489460945E-2</v>
      </c>
      <c r="K3258" s="1">
        <v>1.4609480812641082</v>
      </c>
      <c r="L3258" s="1">
        <v>1.6108352144469524</v>
      </c>
      <c r="M3258" s="1">
        <v>1.5765237571423532</v>
      </c>
      <c r="N3258" s="1">
        <v>2.764724783649832E-4</v>
      </c>
    </row>
    <row r="3259" spans="1:14" x14ac:dyDescent="0.35">
      <c r="A3259">
        <v>7830636</v>
      </c>
      <c r="B3259" t="s">
        <v>52</v>
      </c>
      <c r="C3259" t="s">
        <v>96</v>
      </c>
      <c r="D3259" t="s">
        <v>414</v>
      </c>
      <c r="E3259" t="s">
        <v>427</v>
      </c>
      <c r="F3259" s="6">
        <v>1.1286681715575621E-2</v>
      </c>
      <c r="G3259" t="s">
        <v>428</v>
      </c>
      <c r="H3259" t="s">
        <v>429</v>
      </c>
      <c r="I3259">
        <v>85.015000000000001</v>
      </c>
      <c r="J3259" s="1">
        <v>0.12910999357700348</v>
      </c>
      <c r="K3259" s="1">
        <v>0.70428893905191869</v>
      </c>
      <c r="L3259" s="1">
        <v>1.1207674943566592</v>
      </c>
      <c r="M3259" s="1">
        <v>0.95936794582392781</v>
      </c>
      <c r="N3259" s="1">
        <v>1.457223403803651E-3</v>
      </c>
    </row>
    <row r="3260" spans="1:14" x14ac:dyDescent="0.35">
      <c r="A3260">
        <v>7830636</v>
      </c>
      <c r="B3260" t="s">
        <v>52</v>
      </c>
      <c r="C3260" t="s">
        <v>96</v>
      </c>
      <c r="D3260" t="s">
        <v>414</v>
      </c>
      <c r="E3260" t="s">
        <v>430</v>
      </c>
      <c r="F3260" s="6">
        <v>1.1286681715575621E-2</v>
      </c>
      <c r="G3260" t="s">
        <v>386</v>
      </c>
      <c r="H3260" t="s">
        <v>431</v>
      </c>
      <c r="I3260">
        <v>73.300000000000011</v>
      </c>
      <c r="J3260" s="1">
        <v>1.9193612039089203E-2</v>
      </c>
      <c r="K3260" s="1">
        <v>0.64785553047404065</v>
      </c>
      <c r="L3260" s="1">
        <v>0.96388261851015811</v>
      </c>
      <c r="M3260" s="1">
        <v>0.82731380419591216</v>
      </c>
      <c r="N3260" s="1">
        <v>2.1663219005744021E-4</v>
      </c>
    </row>
    <row r="3261" spans="1:14" x14ac:dyDescent="0.35">
      <c r="A3261">
        <v>7830636</v>
      </c>
      <c r="B3261" t="s">
        <v>52</v>
      </c>
      <c r="C3261" t="s">
        <v>96</v>
      </c>
      <c r="D3261" t="s">
        <v>414</v>
      </c>
      <c r="E3261" t="s">
        <v>432</v>
      </c>
      <c r="F3261" s="6">
        <v>6.7720090293453723E-3</v>
      </c>
      <c r="G3261" t="s">
        <v>242</v>
      </c>
      <c r="H3261" t="s">
        <v>433</v>
      </c>
      <c r="I3261">
        <v>94.384999999999991</v>
      </c>
      <c r="J3261" s="1">
        <v>7.5629808008670807E-2</v>
      </c>
      <c r="K3261" s="1">
        <v>0.64130925507900682</v>
      </c>
      <c r="L3261" s="1">
        <v>0.65011286681715574</v>
      </c>
      <c r="M3261" s="1">
        <v>0.63860047213380011</v>
      </c>
      <c r="N3261" s="1">
        <v>5.1216574272237565E-4</v>
      </c>
    </row>
    <row r="3262" spans="1:14" x14ac:dyDescent="0.35">
      <c r="A3262">
        <v>7830636</v>
      </c>
      <c r="B3262" t="s">
        <v>52</v>
      </c>
      <c r="C3262" t="s">
        <v>96</v>
      </c>
      <c r="D3262" t="s">
        <v>414</v>
      </c>
      <c r="E3262" t="s">
        <v>1918</v>
      </c>
      <c r="F3262" s="6">
        <v>1.3544018058690745E-2</v>
      </c>
      <c r="G3262" t="s">
        <v>1008</v>
      </c>
      <c r="H3262" t="s">
        <v>417</v>
      </c>
      <c r="I3262">
        <v>86.69</v>
      </c>
      <c r="J3262" s="1">
        <v>-1.2400155887007713E-2</v>
      </c>
      <c r="K3262" s="1">
        <v>1.1173814898419865</v>
      </c>
      <c r="L3262" s="1">
        <v>1.220316027088036</v>
      </c>
      <c r="M3262" s="1">
        <v>1.1742663243554246</v>
      </c>
      <c r="N3262" s="1">
        <v>-1.6794793526421281E-4</v>
      </c>
    </row>
    <row r="3263" spans="1:14" x14ac:dyDescent="0.35">
      <c r="A3263">
        <v>7830636</v>
      </c>
      <c r="B3263" t="s">
        <v>52</v>
      </c>
      <c r="C3263" t="s">
        <v>96</v>
      </c>
      <c r="D3263" t="s">
        <v>414</v>
      </c>
      <c r="E3263" t="s">
        <v>2699</v>
      </c>
      <c r="F3263" s="6">
        <v>4.2889390519187359E-2</v>
      </c>
      <c r="G3263" t="s">
        <v>405</v>
      </c>
      <c r="H3263" t="s">
        <v>227</v>
      </c>
      <c r="I3263">
        <v>90.999999999999986</v>
      </c>
      <c r="J3263" s="1">
        <v>-2.1457813680171967E-2</v>
      </c>
      <c r="K3263" s="1">
        <v>3.9243792325056432</v>
      </c>
      <c r="L3263" s="1">
        <v>3.9458239277652369</v>
      </c>
      <c r="M3263" s="1">
        <v>3.9072234108539523</v>
      </c>
      <c r="N3263" s="1">
        <v>-9.2031255061685632E-4</v>
      </c>
    </row>
    <row r="3264" spans="1:14" x14ac:dyDescent="0.35">
      <c r="A3264">
        <v>7830636</v>
      </c>
      <c r="B3264" t="s">
        <v>52</v>
      </c>
      <c r="C3264" t="s">
        <v>96</v>
      </c>
      <c r="D3264" t="s">
        <v>414</v>
      </c>
      <c r="E3264" t="s">
        <v>2700</v>
      </c>
      <c r="F3264" s="6">
        <v>5.6433408577878104E-2</v>
      </c>
      <c r="G3264" t="s">
        <v>1071</v>
      </c>
      <c r="H3264" t="s">
        <v>221</v>
      </c>
      <c r="I3264">
        <v>82.89</v>
      </c>
      <c r="J3264" s="1">
        <v>-6.915515661239624E-2</v>
      </c>
      <c r="K3264" s="1">
        <v>4.6670428893905189</v>
      </c>
      <c r="L3264" s="1">
        <v>4.6896162528216703</v>
      </c>
      <c r="M3264" s="1">
        <v>4.6783296572166426</v>
      </c>
      <c r="N3264" s="1">
        <v>-3.9026612083745056E-3</v>
      </c>
    </row>
    <row r="3265" spans="1:14" x14ac:dyDescent="0.35">
      <c r="A3265">
        <v>7830636</v>
      </c>
      <c r="B3265" t="s">
        <v>52</v>
      </c>
      <c r="C3265" t="s">
        <v>96</v>
      </c>
      <c r="D3265" t="s">
        <v>414</v>
      </c>
      <c r="E3265" t="s">
        <v>1155</v>
      </c>
      <c r="F3265" s="6">
        <v>5.8690744920993229E-2</v>
      </c>
      <c r="G3265" t="s">
        <v>425</v>
      </c>
      <c r="H3265" t="s">
        <v>843</v>
      </c>
      <c r="I3265">
        <v>74.489999999999995</v>
      </c>
      <c r="J3265" s="1">
        <v>-8.9184105396270752E-2</v>
      </c>
      <c r="K3265" s="1">
        <v>3.8442437923250563</v>
      </c>
      <c r="L3265" s="1">
        <v>4.6248306997742663</v>
      </c>
      <c r="M3265" s="1">
        <v>4.3783294815511251</v>
      </c>
      <c r="N3265" s="1">
        <v>-5.2342815808195022E-3</v>
      </c>
    </row>
    <row r="3266" spans="1:14" x14ac:dyDescent="0.35">
      <c r="A3266">
        <v>7830636</v>
      </c>
      <c r="B3266" t="s">
        <v>52</v>
      </c>
      <c r="C3266" t="s">
        <v>96</v>
      </c>
      <c r="D3266" t="s">
        <v>414</v>
      </c>
      <c r="E3266" t="s">
        <v>434</v>
      </c>
      <c r="F3266" s="6">
        <v>2.257336343115124E-3</v>
      </c>
      <c r="G3266" t="s">
        <v>435</v>
      </c>
      <c r="H3266" t="s">
        <v>436</v>
      </c>
      <c r="I3266">
        <v>74.954999999999998</v>
      </c>
      <c r="J3266" s="1">
        <v>1.5529775992035866E-3</v>
      </c>
      <c r="K3266" s="1">
        <v>0.13634311512415348</v>
      </c>
      <c r="L3266" s="1">
        <v>0.18600451467268622</v>
      </c>
      <c r="M3266" s="1">
        <v>0.16907449554374471</v>
      </c>
      <c r="N3266" s="1">
        <v>3.5055927747259286E-6</v>
      </c>
    </row>
    <row r="3267" spans="1:14" x14ac:dyDescent="0.35">
      <c r="A3267">
        <v>7830636</v>
      </c>
      <c r="B3267" t="s">
        <v>52</v>
      </c>
      <c r="C3267" t="s">
        <v>96</v>
      </c>
      <c r="D3267" t="s">
        <v>414</v>
      </c>
      <c r="E3267" t="s">
        <v>440</v>
      </c>
      <c r="F3267" s="6">
        <v>2.257336343115124E-3</v>
      </c>
      <c r="G3267" t="s">
        <v>441</v>
      </c>
      <c r="H3267" t="s">
        <v>250</v>
      </c>
      <c r="I3267">
        <v>93.97</v>
      </c>
      <c r="J3267" s="1">
        <v>5.7657081633806229E-2</v>
      </c>
      <c r="K3267" s="1">
        <v>0.21151241534988713</v>
      </c>
      <c r="L3267" s="1">
        <v>0.21173814898419863</v>
      </c>
      <c r="M3267" s="1">
        <v>0.21196388606293204</v>
      </c>
      <c r="N3267" s="1">
        <v>1.3015142580994634E-4</v>
      </c>
    </row>
    <row r="3268" spans="1:14" x14ac:dyDescent="0.35">
      <c r="A3268">
        <v>7830636</v>
      </c>
      <c r="B3268" t="s">
        <v>52</v>
      </c>
      <c r="C3268" t="s">
        <v>96</v>
      </c>
      <c r="D3268" t="s">
        <v>414</v>
      </c>
      <c r="E3268" t="s">
        <v>1156</v>
      </c>
      <c r="F3268" s="6">
        <v>6.320541760722348E-2</v>
      </c>
      <c r="G3268" t="s">
        <v>846</v>
      </c>
      <c r="H3268" t="s">
        <v>1157</v>
      </c>
      <c r="I3268">
        <v>82.110000000000014</v>
      </c>
      <c r="J3268" s="1">
        <v>0</v>
      </c>
      <c r="K3268" s="1">
        <v>5.0185101580135445</v>
      </c>
      <c r="L3268" s="1">
        <v>5.8085778781038382</v>
      </c>
      <c r="M3268" s="1">
        <v>4.8541762651223905</v>
      </c>
      <c r="N3268" s="1">
        <v>0</v>
      </c>
    </row>
    <row r="3269" spans="1:14" x14ac:dyDescent="0.35">
      <c r="A3269">
        <v>7830636</v>
      </c>
      <c r="B3269" t="s">
        <v>52</v>
      </c>
      <c r="C3269" t="s">
        <v>96</v>
      </c>
      <c r="D3269" t="s">
        <v>414</v>
      </c>
      <c r="E3269" t="s">
        <v>442</v>
      </c>
      <c r="F3269" s="6">
        <v>1.8058690744920992E-2</v>
      </c>
      <c r="G3269" t="s">
        <v>443</v>
      </c>
      <c r="H3269" t="s">
        <v>444</v>
      </c>
      <c r="I3269">
        <v>88.295000000000002</v>
      </c>
      <c r="J3269" s="1">
        <v>3.5832691937685013E-2</v>
      </c>
      <c r="K3269" s="1">
        <v>1.6397291196388259</v>
      </c>
      <c r="L3269" s="1">
        <v>1.6704288939051917</v>
      </c>
      <c r="M3269" s="1">
        <v>1.5945824478872741</v>
      </c>
      <c r="N3269" s="1">
        <v>6.4709150226067741E-4</v>
      </c>
    </row>
    <row r="3270" spans="1:14" x14ac:dyDescent="0.35">
      <c r="A3270">
        <v>7830636</v>
      </c>
      <c r="B3270" t="s">
        <v>52</v>
      </c>
      <c r="C3270" t="s">
        <v>96</v>
      </c>
      <c r="D3270" t="s">
        <v>414</v>
      </c>
      <c r="E3270" t="s">
        <v>1158</v>
      </c>
      <c r="F3270" s="6">
        <v>6.320541760722348E-2</v>
      </c>
      <c r="G3270" t="s">
        <v>184</v>
      </c>
      <c r="H3270" t="s">
        <v>656</v>
      </c>
      <c r="I3270">
        <v>83.484999999999999</v>
      </c>
      <c r="J3270" s="1">
        <v>4.4687733054161072E-2</v>
      </c>
      <c r="K3270" s="1">
        <v>4.816252821670429</v>
      </c>
      <c r="L3270" s="1">
        <v>5.6884875846501135</v>
      </c>
      <c r="M3270" s="1">
        <v>5.2776523702031604</v>
      </c>
      <c r="N3270" s="1">
        <v>2.8245068296083747E-3</v>
      </c>
    </row>
    <row r="3271" spans="1:14" x14ac:dyDescent="0.35">
      <c r="A3271">
        <v>7830636</v>
      </c>
      <c r="B3271" t="s">
        <v>52</v>
      </c>
      <c r="C3271" t="s">
        <v>96</v>
      </c>
      <c r="D3271" t="s">
        <v>414</v>
      </c>
      <c r="E3271" t="s">
        <v>1159</v>
      </c>
      <c r="F3271" s="6">
        <v>2.2573363431151242E-2</v>
      </c>
      <c r="G3271" t="s">
        <v>1008</v>
      </c>
      <c r="H3271" t="s">
        <v>1160</v>
      </c>
      <c r="I3271">
        <v>87.844999999999999</v>
      </c>
      <c r="J3271" s="1">
        <v>0</v>
      </c>
      <c r="K3271" s="1">
        <v>1.8623024830699775</v>
      </c>
      <c r="L3271" s="1">
        <v>1.9977426636568849</v>
      </c>
      <c r="M3271" s="1">
        <v>1.9887132838402053</v>
      </c>
      <c r="N3271" s="1">
        <v>0</v>
      </c>
    </row>
    <row r="3272" spans="1:14" x14ac:dyDescent="0.35">
      <c r="A3272">
        <v>7830636</v>
      </c>
      <c r="B3272" t="s">
        <v>52</v>
      </c>
      <c r="C3272" t="s">
        <v>96</v>
      </c>
      <c r="D3272" t="s">
        <v>414</v>
      </c>
      <c r="E3272" t="s">
        <v>1925</v>
      </c>
      <c r="F3272" s="6">
        <v>2.257336343115124E-3</v>
      </c>
      <c r="G3272" t="s">
        <v>969</v>
      </c>
      <c r="H3272" t="s">
        <v>1012</v>
      </c>
      <c r="I3272">
        <v>94.4</v>
      </c>
      <c r="J3272" s="1">
        <v>-4.0805254131555557E-2</v>
      </c>
      <c r="K3272" s="1">
        <v>0.22550790067720089</v>
      </c>
      <c r="L3272" s="1">
        <v>0.19954853273137696</v>
      </c>
      <c r="M3272" s="1">
        <v>0.21309255423448961</v>
      </c>
      <c r="N3272" s="1">
        <v>-9.2111183141208931E-5</v>
      </c>
    </row>
    <row r="3273" spans="1:14" x14ac:dyDescent="0.35">
      <c r="A3273">
        <v>7830636</v>
      </c>
      <c r="B3273" t="s">
        <v>52</v>
      </c>
      <c r="C3273" t="s">
        <v>96</v>
      </c>
      <c r="D3273" t="s">
        <v>414</v>
      </c>
      <c r="E3273" t="s">
        <v>1161</v>
      </c>
      <c r="F3273" s="6">
        <v>2.257336343115124E-3</v>
      </c>
      <c r="G3273" t="s">
        <v>816</v>
      </c>
      <c r="H3273" t="s">
        <v>182</v>
      </c>
      <c r="I3273">
        <v>81.25</v>
      </c>
      <c r="J3273" s="1">
        <v>-9.7230277955532074E-2</v>
      </c>
      <c r="K3273" s="1">
        <v>0.18171557562076748</v>
      </c>
      <c r="L3273" s="1">
        <v>0.1659142212189616</v>
      </c>
      <c r="M3273" s="1">
        <v>0.18352145158410341</v>
      </c>
      <c r="N3273" s="1">
        <v>-2.1948144008020781E-4</v>
      </c>
    </row>
    <row r="3274" spans="1:14" x14ac:dyDescent="0.35">
      <c r="A3274">
        <v>7830636</v>
      </c>
      <c r="B3274" t="s">
        <v>52</v>
      </c>
      <c r="C3274" t="s">
        <v>96</v>
      </c>
      <c r="D3274" t="s">
        <v>414</v>
      </c>
      <c r="E3274" t="s">
        <v>2927</v>
      </c>
      <c r="F3274" s="6">
        <v>1.3544018058690745E-2</v>
      </c>
      <c r="G3274" t="s">
        <v>1592</v>
      </c>
      <c r="H3274" t="s">
        <v>421</v>
      </c>
      <c r="I3274">
        <v>92.784999999999997</v>
      </c>
      <c r="J3274" s="1">
        <v>8.8589124381542206E-2</v>
      </c>
      <c r="K3274" s="1">
        <v>1.2541760722347628</v>
      </c>
      <c r="L3274" s="1">
        <v>1.27313769751693</v>
      </c>
      <c r="M3274" s="1">
        <v>1.256884917179564</v>
      </c>
      <c r="N3274" s="1">
        <v>1.1998527004272082E-3</v>
      </c>
    </row>
    <row r="3275" spans="1:14" x14ac:dyDescent="0.35">
      <c r="A3275">
        <v>7830636</v>
      </c>
      <c r="B3275" t="s">
        <v>52</v>
      </c>
      <c r="C3275" t="s">
        <v>96</v>
      </c>
      <c r="D3275" t="s">
        <v>414</v>
      </c>
      <c r="E3275" t="s">
        <v>1162</v>
      </c>
      <c r="F3275" s="6">
        <v>1.3544018058690745E-2</v>
      </c>
      <c r="G3275" t="s">
        <v>1163</v>
      </c>
      <c r="H3275" t="s">
        <v>241</v>
      </c>
      <c r="I3275">
        <v>81.375</v>
      </c>
      <c r="J3275" s="1">
        <v>-4.7248002141714096E-2</v>
      </c>
      <c r="K3275" s="1">
        <v>0.95214446952595932</v>
      </c>
      <c r="L3275" s="1">
        <v>1.1038374717832957</v>
      </c>
      <c r="M3275" s="1">
        <v>1.102483090643958</v>
      </c>
      <c r="N3275" s="1">
        <v>-6.3992779424443475E-4</v>
      </c>
    </row>
    <row r="3276" spans="1:14" x14ac:dyDescent="0.35">
      <c r="A3276">
        <v>7830636</v>
      </c>
      <c r="B3276" t="s">
        <v>52</v>
      </c>
      <c r="C3276" t="s">
        <v>96</v>
      </c>
      <c r="D3276" t="s">
        <v>414</v>
      </c>
      <c r="E3276" t="s">
        <v>453</v>
      </c>
      <c r="F3276" s="6">
        <v>6.7720090293453723E-3</v>
      </c>
      <c r="G3276" t="s">
        <v>454</v>
      </c>
      <c r="H3276" t="s">
        <v>373</v>
      </c>
      <c r="I3276">
        <v>75.454999999999998</v>
      </c>
      <c r="J3276" s="1">
        <v>4.1279520839452744E-2</v>
      </c>
      <c r="K3276" s="1">
        <v>0.37855530474040633</v>
      </c>
      <c r="L3276" s="1">
        <v>0.56884875846501126</v>
      </c>
      <c r="M3276" s="1">
        <v>0.51128668171557556</v>
      </c>
      <c r="N3276" s="1">
        <v>2.7954528785182443E-4</v>
      </c>
    </row>
    <row r="3277" spans="1:14" x14ac:dyDescent="0.35">
      <c r="A3277">
        <v>7830636</v>
      </c>
      <c r="B3277" t="s">
        <v>52</v>
      </c>
      <c r="C3277" t="s">
        <v>96</v>
      </c>
      <c r="D3277" t="s">
        <v>414</v>
      </c>
      <c r="E3277" t="s">
        <v>455</v>
      </c>
      <c r="F3277" s="6">
        <v>6.7720090293453723E-3</v>
      </c>
      <c r="G3277" t="s">
        <v>456</v>
      </c>
      <c r="H3277" t="s">
        <v>246</v>
      </c>
      <c r="I3277">
        <v>76.465000000000003</v>
      </c>
      <c r="J3277" s="1">
        <v>-6.3172698020935059E-2</v>
      </c>
      <c r="K3277" s="1">
        <v>0.41851015801354396</v>
      </c>
      <c r="L3277" s="1">
        <v>0.51670428893905185</v>
      </c>
      <c r="M3277" s="1">
        <v>0.5173815001752522</v>
      </c>
      <c r="N3277" s="1">
        <v>-4.2780608140588076E-4</v>
      </c>
    </row>
    <row r="3278" spans="1:14" x14ac:dyDescent="0.35">
      <c r="A3278">
        <v>7830636</v>
      </c>
      <c r="B3278" t="s">
        <v>52</v>
      </c>
      <c r="C3278" t="s">
        <v>96</v>
      </c>
      <c r="D3278" t="s">
        <v>414</v>
      </c>
      <c r="E3278" t="s">
        <v>222</v>
      </c>
      <c r="F3278" s="6">
        <v>4.5146726862302479E-3</v>
      </c>
      <c r="G3278" t="s">
        <v>460</v>
      </c>
      <c r="H3278" t="s">
        <v>461</v>
      </c>
      <c r="I3278">
        <v>71.919999999999987</v>
      </c>
      <c r="J3278" s="1">
        <v>-8.1152636557817459E-3</v>
      </c>
      <c r="K3278" s="1">
        <v>0.22708803611738146</v>
      </c>
      <c r="L3278" s="1">
        <v>0.37426636568848759</v>
      </c>
      <c r="M3278" s="1">
        <v>0.32460497302879865</v>
      </c>
      <c r="N3278" s="1">
        <v>-3.6637759168314877E-5</v>
      </c>
    </row>
    <row r="3279" spans="1:14" x14ac:dyDescent="0.35">
      <c r="A3279">
        <v>7830636</v>
      </c>
      <c r="B3279" t="s">
        <v>52</v>
      </c>
      <c r="C3279" t="s">
        <v>96</v>
      </c>
      <c r="D3279" t="s">
        <v>414</v>
      </c>
      <c r="E3279" t="s">
        <v>462</v>
      </c>
      <c r="F3279" s="6">
        <v>2.257336343115124E-3</v>
      </c>
      <c r="G3279" t="s">
        <v>463</v>
      </c>
      <c r="H3279" t="s">
        <v>464</v>
      </c>
      <c r="I3279">
        <v>72.745000000000005</v>
      </c>
      <c r="J3279" s="1">
        <v>9.5589175820350647E-2</v>
      </c>
      <c r="K3279" s="1">
        <v>0.12844243792325055</v>
      </c>
      <c r="L3279" s="1">
        <v>0.20699774266365686</v>
      </c>
      <c r="M3279" s="1">
        <v>0.16433409266762483</v>
      </c>
      <c r="N3279" s="1">
        <v>2.1577692058769897E-4</v>
      </c>
    </row>
    <row r="3280" spans="1:14" x14ac:dyDescent="0.35">
      <c r="A3280">
        <v>7830636</v>
      </c>
      <c r="B3280" t="s">
        <v>52</v>
      </c>
      <c r="C3280" t="s">
        <v>96</v>
      </c>
      <c r="D3280" t="s">
        <v>414</v>
      </c>
      <c r="E3280" t="s">
        <v>2704</v>
      </c>
      <c r="F3280" s="6">
        <v>1.1286681715575621E-2</v>
      </c>
      <c r="G3280" t="s">
        <v>865</v>
      </c>
      <c r="H3280" t="s">
        <v>1622</v>
      </c>
      <c r="I3280">
        <v>65.554999999999993</v>
      </c>
      <c r="J3280" s="1">
        <v>-0.1229318231344223</v>
      </c>
      <c r="K3280" s="1">
        <v>0.70203160270880371</v>
      </c>
      <c r="L3280" s="1">
        <v>0.80135440180586914</v>
      </c>
      <c r="M3280" s="1">
        <v>0.74040630331965118</v>
      </c>
      <c r="N3280" s="1">
        <v>-1.3874923604336603E-3</v>
      </c>
    </row>
    <row r="3281" spans="1:14" x14ac:dyDescent="0.35">
      <c r="A3281">
        <v>7830636</v>
      </c>
      <c r="B3281" t="s">
        <v>52</v>
      </c>
      <c r="C3281" t="s">
        <v>96</v>
      </c>
      <c r="D3281" t="s">
        <v>414</v>
      </c>
      <c r="E3281" t="s">
        <v>465</v>
      </c>
      <c r="F3281" s="6">
        <v>1.1286681715575621E-2</v>
      </c>
      <c r="G3281" t="s">
        <v>466</v>
      </c>
      <c r="H3281" t="s">
        <v>467</v>
      </c>
      <c r="I3281">
        <v>85.58</v>
      </c>
      <c r="J3281" s="1">
        <v>2.9441595077514648E-2</v>
      </c>
      <c r="K3281" s="1">
        <v>0.80248306997742658</v>
      </c>
      <c r="L3281" s="1">
        <v>1.0361173814898419</v>
      </c>
      <c r="M3281" s="1">
        <v>0.96501128668171565</v>
      </c>
      <c r="N3281" s="1">
        <v>3.3229791283876579E-4</v>
      </c>
    </row>
    <row r="3282" spans="1:14" x14ac:dyDescent="0.35">
      <c r="A3282">
        <v>7830636</v>
      </c>
      <c r="B3282" t="s">
        <v>52</v>
      </c>
      <c r="C3282" t="s">
        <v>96</v>
      </c>
      <c r="D3282" t="s">
        <v>414</v>
      </c>
      <c r="E3282" t="s">
        <v>2916</v>
      </c>
      <c r="F3282" s="6">
        <v>4.5146726862302479E-3</v>
      </c>
      <c r="G3282" t="s">
        <v>206</v>
      </c>
      <c r="H3282" t="s">
        <v>147</v>
      </c>
      <c r="I3282">
        <v>95.884999999999991</v>
      </c>
      <c r="J3282" s="1">
        <v>9.6862740814685822E-2</v>
      </c>
      <c r="K3282" s="1">
        <v>0.45146726862302478</v>
      </c>
      <c r="L3282" s="1">
        <v>0.4428893905191873</v>
      </c>
      <c r="M3282" s="1">
        <v>0.43295711749832461</v>
      </c>
      <c r="N3282" s="1">
        <v>4.3730357026946191E-4</v>
      </c>
    </row>
    <row r="3283" spans="1:14" x14ac:dyDescent="0.35">
      <c r="A3283">
        <v>7830636</v>
      </c>
      <c r="B3283" t="s">
        <v>52</v>
      </c>
      <c r="C3283" t="s">
        <v>96</v>
      </c>
      <c r="D3283" t="s">
        <v>414</v>
      </c>
      <c r="E3283" t="s">
        <v>468</v>
      </c>
      <c r="F3283" s="6">
        <v>4.5146726862302479E-3</v>
      </c>
      <c r="G3283" t="s">
        <v>241</v>
      </c>
      <c r="H3283" t="s">
        <v>361</v>
      </c>
      <c r="I3283">
        <v>85.424999999999997</v>
      </c>
      <c r="J3283" s="1">
        <v>4.9159485846757889E-2</v>
      </c>
      <c r="K3283" s="1">
        <v>0.3679458239277652</v>
      </c>
      <c r="L3283" s="1">
        <v>0.41941309255079007</v>
      </c>
      <c r="M3283" s="1">
        <v>0.38555305429290698</v>
      </c>
      <c r="N3283" s="1">
        <v>2.2193898802148028E-4</v>
      </c>
    </row>
    <row r="3284" spans="1:14" x14ac:dyDescent="0.35">
      <c r="A3284">
        <v>7830636</v>
      </c>
      <c r="B3284" t="s">
        <v>52</v>
      </c>
      <c r="C3284" t="s">
        <v>96</v>
      </c>
      <c r="D3284" t="s">
        <v>414</v>
      </c>
      <c r="E3284" t="s">
        <v>773</v>
      </c>
      <c r="F3284" s="6">
        <v>4.5146726862302479E-3</v>
      </c>
      <c r="G3284" t="s">
        <v>715</v>
      </c>
      <c r="H3284" t="s">
        <v>441</v>
      </c>
      <c r="I3284">
        <v>85.450000000000017</v>
      </c>
      <c r="J3284" s="1">
        <v>4.1044149547815323E-2</v>
      </c>
      <c r="K3284" s="1">
        <v>0.36207674943566592</v>
      </c>
      <c r="L3284" s="1">
        <v>0.42302483069977426</v>
      </c>
      <c r="M3284" s="1">
        <v>0.38600451467268621</v>
      </c>
      <c r="N3284" s="1">
        <v>1.8530090089307141E-4</v>
      </c>
    </row>
    <row r="3285" spans="1:14" x14ac:dyDescent="0.35">
      <c r="A3285">
        <v>7830636</v>
      </c>
      <c r="B3285" t="s">
        <v>52</v>
      </c>
      <c r="C3285" t="s">
        <v>96</v>
      </c>
      <c r="D3285" t="s">
        <v>414</v>
      </c>
      <c r="E3285" t="s">
        <v>469</v>
      </c>
      <c r="F3285" s="6">
        <v>6.7720090293453723E-3</v>
      </c>
      <c r="G3285" t="s">
        <v>470</v>
      </c>
      <c r="H3285" t="s">
        <v>471</v>
      </c>
      <c r="I3285">
        <v>87.55</v>
      </c>
      <c r="J3285" s="1">
        <v>0.12451348453760147</v>
      </c>
      <c r="K3285" s="1">
        <v>0.47336343115124158</v>
      </c>
      <c r="L3285" s="1">
        <v>0.66365688487584651</v>
      </c>
      <c r="M3285" s="1">
        <v>0.59322798063738891</v>
      </c>
      <c r="N3285" s="1">
        <v>8.4320644156389254E-4</v>
      </c>
    </row>
    <row r="3286" spans="1:14" x14ac:dyDescent="0.35">
      <c r="A3286">
        <v>7830636</v>
      </c>
      <c r="B3286" t="s">
        <v>52</v>
      </c>
      <c r="C3286" t="s">
        <v>96</v>
      </c>
      <c r="D3286" t="s">
        <v>414</v>
      </c>
      <c r="E3286" t="s">
        <v>1928</v>
      </c>
      <c r="F3286" s="6">
        <v>4.5146726862302479E-3</v>
      </c>
      <c r="G3286" t="s">
        <v>1592</v>
      </c>
      <c r="H3286" t="s">
        <v>791</v>
      </c>
      <c r="I3286">
        <v>92.105000000000004</v>
      </c>
      <c r="J3286" s="1">
        <v>-4.5728985220193863E-2</v>
      </c>
      <c r="K3286" s="1">
        <v>0.41805869074492091</v>
      </c>
      <c r="L3286" s="1">
        <v>0.39503386004514668</v>
      </c>
      <c r="M3286" s="1">
        <v>0.41580134751296199</v>
      </c>
      <c r="N3286" s="1">
        <v>-2.0645140054263594E-4</v>
      </c>
    </row>
    <row r="3287" spans="1:14" x14ac:dyDescent="0.35">
      <c r="A3287">
        <v>7830636</v>
      </c>
      <c r="B3287" t="s">
        <v>52</v>
      </c>
      <c r="C3287" t="s">
        <v>96</v>
      </c>
      <c r="D3287" t="s">
        <v>492</v>
      </c>
      <c r="E3287" t="s">
        <v>1792</v>
      </c>
      <c r="F3287" s="6">
        <v>2.257336343115124E-3</v>
      </c>
      <c r="G3287" t="s">
        <v>482</v>
      </c>
      <c r="H3287" t="s">
        <v>1194</v>
      </c>
      <c r="I3287">
        <v>87.36</v>
      </c>
      <c r="J3287" s="1">
        <v>3.7688117474317551E-2</v>
      </c>
      <c r="K3287" s="1">
        <v>0.18329571106094808</v>
      </c>
      <c r="L3287" s="1">
        <v>0.20474040632054175</v>
      </c>
      <c r="M3287" s="1">
        <v>0.19729119983268376</v>
      </c>
      <c r="N3287" s="1">
        <v>8.5074757278369182E-5</v>
      </c>
    </row>
    <row r="3288" spans="1:14" x14ac:dyDescent="0.35">
      <c r="A3288">
        <v>7830636</v>
      </c>
      <c r="B3288" t="s">
        <v>52</v>
      </c>
      <c r="C3288" t="s">
        <v>96</v>
      </c>
      <c r="D3288" t="s">
        <v>525</v>
      </c>
      <c r="E3288" t="s">
        <v>2798</v>
      </c>
      <c r="F3288" s="6">
        <v>6.7720090293453723E-3</v>
      </c>
      <c r="G3288" t="s">
        <v>619</v>
      </c>
      <c r="H3288" t="s">
        <v>206</v>
      </c>
      <c r="I3288">
        <v>86.62</v>
      </c>
      <c r="J3288" s="1">
        <v>0.20496103167533875</v>
      </c>
      <c r="K3288" s="1">
        <v>0.53634311512415356</v>
      </c>
      <c r="L3288" s="1">
        <v>0.67720090293453727</v>
      </c>
      <c r="M3288" s="1">
        <v>0.58645597160804352</v>
      </c>
      <c r="N3288" s="1">
        <v>1.3879979571693368E-3</v>
      </c>
    </row>
    <row r="3289" spans="1:14" x14ac:dyDescent="0.35">
      <c r="A3289">
        <v>7830636</v>
      </c>
      <c r="B3289" t="s">
        <v>52</v>
      </c>
      <c r="C3289" t="s">
        <v>96</v>
      </c>
      <c r="D3289" t="s">
        <v>525</v>
      </c>
      <c r="E3289" t="s">
        <v>1058</v>
      </c>
      <c r="F3289" s="6">
        <v>2.257336343115124E-3</v>
      </c>
      <c r="G3289" t="s">
        <v>1059</v>
      </c>
      <c r="H3289" t="s">
        <v>1060</v>
      </c>
      <c r="I3289">
        <v>78.884999999999991</v>
      </c>
      <c r="J3289" s="1">
        <v>8.4430143237113953E-2</v>
      </c>
      <c r="K3289" s="1">
        <v>0.11151241534988712</v>
      </c>
      <c r="L3289" s="1">
        <v>0.21467268623024827</v>
      </c>
      <c r="M3289" s="1">
        <v>0.17810384091620518</v>
      </c>
      <c r="N3289" s="1">
        <v>1.9058723078355292E-4</v>
      </c>
    </row>
    <row r="3290" spans="1:14" x14ac:dyDescent="0.35">
      <c r="A3290">
        <v>7830636</v>
      </c>
      <c r="B3290" t="s">
        <v>52</v>
      </c>
      <c r="C3290" t="s">
        <v>96</v>
      </c>
      <c r="D3290" t="s">
        <v>525</v>
      </c>
      <c r="E3290" t="s">
        <v>2123</v>
      </c>
      <c r="F3290" s="6">
        <v>4.5146726862302479E-3</v>
      </c>
      <c r="G3290" t="s">
        <v>2124</v>
      </c>
      <c r="H3290" t="s">
        <v>1648</v>
      </c>
      <c r="I3290">
        <v>83.97999999999999</v>
      </c>
      <c r="J3290" s="1">
        <v>9.3184590339660645E-2</v>
      </c>
      <c r="K3290" s="1">
        <v>0.29209932279909706</v>
      </c>
      <c r="L3290" s="1">
        <v>0.42528216704288935</v>
      </c>
      <c r="M3290" s="1">
        <v>0.37923250564334082</v>
      </c>
      <c r="N3290" s="1">
        <v>4.2069792478402094E-4</v>
      </c>
    </row>
    <row r="3291" spans="1:14" x14ac:dyDescent="0.35">
      <c r="A3291">
        <v>7830636</v>
      </c>
      <c r="B3291" t="s">
        <v>52</v>
      </c>
      <c r="C3291" t="s">
        <v>96</v>
      </c>
      <c r="D3291" t="s">
        <v>525</v>
      </c>
      <c r="E3291" t="s">
        <v>1897</v>
      </c>
      <c r="F3291" s="6">
        <v>1.3544018058690745E-2</v>
      </c>
      <c r="G3291" t="s">
        <v>1924</v>
      </c>
      <c r="H3291" t="s">
        <v>312</v>
      </c>
      <c r="I3291">
        <v>95.859999999999985</v>
      </c>
      <c r="J3291" s="1">
        <v>4.7537606209516525E-2</v>
      </c>
      <c r="K3291" s="1">
        <v>1.3354401805869074</v>
      </c>
      <c r="L3291" s="1">
        <v>1.240632054176072</v>
      </c>
      <c r="M3291" s="1">
        <v>1.2988713524949738</v>
      </c>
      <c r="N3291" s="1">
        <v>6.4385019696862106E-4</v>
      </c>
    </row>
    <row r="3292" spans="1:14" x14ac:dyDescent="0.35">
      <c r="A3292">
        <v>7830636</v>
      </c>
      <c r="B3292" t="s">
        <v>52</v>
      </c>
      <c r="C3292" t="s">
        <v>96</v>
      </c>
      <c r="D3292" t="s">
        <v>643</v>
      </c>
      <c r="E3292" t="s">
        <v>1307</v>
      </c>
      <c r="F3292" s="6">
        <v>1.1286681715575621E-2</v>
      </c>
      <c r="G3292" t="s">
        <v>2172</v>
      </c>
      <c r="H3292" t="s">
        <v>1696</v>
      </c>
      <c r="I3292">
        <v>67.165000000000006</v>
      </c>
      <c r="J3292" s="1">
        <v>-0.1174880713224411</v>
      </c>
      <c r="K3292" s="1">
        <v>0.54176072234762984</v>
      </c>
      <c r="L3292" s="1">
        <v>0.81489841986455991</v>
      </c>
      <c r="M3292" s="1">
        <v>0.75846497684246261</v>
      </c>
      <c r="N3292" s="1">
        <v>-1.3260504663932405E-3</v>
      </c>
    </row>
    <row r="3293" spans="1:14" x14ac:dyDescent="0.35">
      <c r="A3293">
        <v>7830636</v>
      </c>
      <c r="B3293" t="s">
        <v>52</v>
      </c>
      <c r="C3293" t="s">
        <v>96</v>
      </c>
      <c r="D3293" t="s">
        <v>643</v>
      </c>
      <c r="E3293" t="s">
        <v>2819</v>
      </c>
      <c r="F3293" s="6">
        <v>2.9345372460496615E-2</v>
      </c>
      <c r="G3293" t="s">
        <v>304</v>
      </c>
      <c r="H3293" t="s">
        <v>520</v>
      </c>
      <c r="I3293">
        <v>88.384999999999991</v>
      </c>
      <c r="J3293" s="1">
        <v>-9.6419127658009529E-3</v>
      </c>
      <c r="K3293" s="1">
        <v>2.6352144469525958</v>
      </c>
      <c r="L3293" s="1">
        <v>2.608803611738149</v>
      </c>
      <c r="M3293" s="1">
        <v>2.5911964778168208</v>
      </c>
      <c r="N3293" s="1">
        <v>-2.8294552134404605E-4</v>
      </c>
    </row>
    <row r="3294" spans="1:14" x14ac:dyDescent="0.35">
      <c r="A3294">
        <v>7830636</v>
      </c>
      <c r="B3294" t="s">
        <v>52</v>
      </c>
      <c r="C3294" t="s">
        <v>96</v>
      </c>
      <c r="D3294" t="s">
        <v>643</v>
      </c>
      <c r="E3294" t="s">
        <v>2174</v>
      </c>
      <c r="F3294" s="6">
        <v>1.1286681715575621E-2</v>
      </c>
      <c r="G3294" t="s">
        <v>1659</v>
      </c>
      <c r="H3294" t="s">
        <v>1622</v>
      </c>
      <c r="I3294">
        <v>70.935000000000002</v>
      </c>
      <c r="J3294" s="1">
        <v>-0.1975037008523941</v>
      </c>
      <c r="K3294" s="1">
        <v>0.79683972911963874</v>
      </c>
      <c r="L3294" s="1">
        <v>0.80135440180586914</v>
      </c>
      <c r="M3294" s="1">
        <v>0.80135440180586914</v>
      </c>
      <c r="N3294" s="1">
        <v>-2.2291614091692336E-3</v>
      </c>
    </row>
    <row r="3295" spans="1:14" x14ac:dyDescent="0.35">
      <c r="A3295">
        <v>7830636</v>
      </c>
      <c r="B3295" t="s">
        <v>52</v>
      </c>
      <c r="C3295" t="s">
        <v>96</v>
      </c>
      <c r="D3295" t="s">
        <v>643</v>
      </c>
      <c r="E3295" t="s">
        <v>2175</v>
      </c>
      <c r="F3295" s="6">
        <v>4.5146726862302479E-3</v>
      </c>
      <c r="G3295" t="s">
        <v>693</v>
      </c>
      <c r="H3295" t="s">
        <v>342</v>
      </c>
      <c r="I3295">
        <v>66.06</v>
      </c>
      <c r="J3295" s="1">
        <v>-0.12944358587265015</v>
      </c>
      <c r="K3295" s="1">
        <v>0.19909706546275394</v>
      </c>
      <c r="L3295" s="1">
        <v>0.3146726862302483</v>
      </c>
      <c r="M3295" s="1">
        <v>0.29841985767097556</v>
      </c>
      <c r="N3295" s="1">
        <v>-5.8439542154695319E-4</v>
      </c>
    </row>
    <row r="3296" spans="1:14" x14ac:dyDescent="0.35">
      <c r="A3296">
        <v>7830636</v>
      </c>
      <c r="B3296" t="s">
        <v>52</v>
      </c>
      <c r="C3296" t="s">
        <v>96</v>
      </c>
      <c r="D3296" t="s">
        <v>643</v>
      </c>
      <c r="E3296" t="s">
        <v>2176</v>
      </c>
      <c r="F3296" s="6">
        <v>1.580135440180587E-2</v>
      </c>
      <c r="G3296" t="s">
        <v>1316</v>
      </c>
      <c r="H3296" t="s">
        <v>988</v>
      </c>
      <c r="I3296">
        <v>80.8</v>
      </c>
      <c r="J3296" s="1">
        <v>-0.14575411379337311</v>
      </c>
      <c r="K3296" s="1">
        <v>1.1851015801354403</v>
      </c>
      <c r="L3296" s="1">
        <v>1.2325056433408579</v>
      </c>
      <c r="M3296" s="1">
        <v>1.2767494838878211</v>
      </c>
      <c r="N3296" s="1">
        <v>-2.3031124075702297E-3</v>
      </c>
    </row>
    <row r="3297" spans="1:14" x14ac:dyDescent="0.35">
      <c r="A3297">
        <v>7830636</v>
      </c>
      <c r="B3297" t="s">
        <v>52</v>
      </c>
      <c r="C3297" t="s">
        <v>96</v>
      </c>
      <c r="D3297" t="s">
        <v>643</v>
      </c>
      <c r="E3297" t="s">
        <v>644</v>
      </c>
      <c r="F3297" s="6">
        <v>1.1286681715575621E-2</v>
      </c>
      <c r="G3297" t="s">
        <v>645</v>
      </c>
      <c r="H3297" t="s">
        <v>365</v>
      </c>
      <c r="I3297">
        <v>75.179999999999993</v>
      </c>
      <c r="J3297" s="1">
        <v>-1.295854989439249E-2</v>
      </c>
      <c r="K3297" s="1">
        <v>0.58352144469525968</v>
      </c>
      <c r="L3297" s="1">
        <v>0.96501128668171565</v>
      </c>
      <c r="M3297" s="1">
        <v>0.84762977961761965</v>
      </c>
      <c r="N3297" s="1">
        <v>-1.4625902815341413E-4</v>
      </c>
    </row>
    <row r="3298" spans="1:14" x14ac:dyDescent="0.35">
      <c r="A3298">
        <v>7830636</v>
      </c>
      <c r="B3298" t="s">
        <v>52</v>
      </c>
      <c r="C3298" t="s">
        <v>96</v>
      </c>
      <c r="D3298" t="s">
        <v>643</v>
      </c>
      <c r="E3298" t="s">
        <v>2177</v>
      </c>
      <c r="F3298" s="6">
        <v>2.257336343115124E-3</v>
      </c>
      <c r="G3298" t="s">
        <v>933</v>
      </c>
      <c r="H3298" t="s">
        <v>1269</v>
      </c>
      <c r="I3298">
        <v>66.265000000000001</v>
      </c>
      <c r="J3298" s="1">
        <v>-0.22322589159011841</v>
      </c>
      <c r="K3298" s="1">
        <v>0.13589164785553046</v>
      </c>
      <c r="L3298" s="1">
        <v>0.13476297968397291</v>
      </c>
      <c r="M3298" s="1">
        <v>0.14966140643737655</v>
      </c>
      <c r="N3298" s="1">
        <v>-5.0389591781065102E-4</v>
      </c>
    </row>
    <row r="3299" spans="1:14" x14ac:dyDescent="0.35">
      <c r="A3299">
        <v>7830636</v>
      </c>
      <c r="B3299" t="s">
        <v>52</v>
      </c>
      <c r="C3299" t="s">
        <v>96</v>
      </c>
      <c r="D3299" t="s">
        <v>643</v>
      </c>
      <c r="E3299" t="s">
        <v>1290</v>
      </c>
      <c r="F3299" s="6">
        <v>2.257336343115124E-3</v>
      </c>
      <c r="G3299" t="s">
        <v>496</v>
      </c>
      <c r="H3299" t="s">
        <v>1185</v>
      </c>
      <c r="I3299">
        <v>69.61</v>
      </c>
      <c r="J3299" s="1">
        <v>-5.8035485446453094E-2</v>
      </c>
      <c r="K3299" s="1">
        <v>0.13024830699774265</v>
      </c>
      <c r="L3299" s="1">
        <v>0.18510158013544017</v>
      </c>
      <c r="M3299" s="1">
        <v>0.15711060603639071</v>
      </c>
      <c r="N3299" s="1">
        <v>-1.3100561048860743E-4</v>
      </c>
    </row>
    <row r="3300" spans="1:14" x14ac:dyDescent="0.35">
      <c r="A3300">
        <v>7830636</v>
      </c>
      <c r="B3300" t="s">
        <v>52</v>
      </c>
      <c r="C3300" t="s">
        <v>96</v>
      </c>
      <c r="D3300" t="s">
        <v>643</v>
      </c>
      <c r="E3300" t="s">
        <v>834</v>
      </c>
      <c r="F3300" s="6">
        <v>4.5146726862302479E-3</v>
      </c>
      <c r="G3300" t="s">
        <v>463</v>
      </c>
      <c r="H3300" t="s">
        <v>795</v>
      </c>
      <c r="I3300">
        <v>63.614999999999995</v>
      </c>
      <c r="J3300" s="1">
        <v>-5.2872441709041595E-2</v>
      </c>
      <c r="K3300" s="1">
        <v>0.2568848758465011</v>
      </c>
      <c r="L3300" s="1">
        <v>0.37562076749435663</v>
      </c>
      <c r="M3300" s="1">
        <v>0.28758465355728868</v>
      </c>
      <c r="N3300" s="1">
        <v>-2.3870176843811101E-4</v>
      </c>
    </row>
    <row r="3301" spans="1:14" x14ac:dyDescent="0.35">
      <c r="A3301">
        <v>7830636</v>
      </c>
      <c r="B3301" t="s">
        <v>52</v>
      </c>
      <c r="C3301" t="s">
        <v>96</v>
      </c>
      <c r="D3301" t="s">
        <v>643</v>
      </c>
      <c r="E3301" t="s">
        <v>2178</v>
      </c>
      <c r="F3301" s="6">
        <v>1.8058690744920992E-2</v>
      </c>
      <c r="G3301" t="s">
        <v>144</v>
      </c>
      <c r="H3301" t="s">
        <v>1055</v>
      </c>
      <c r="I3301">
        <v>83.575000000000003</v>
      </c>
      <c r="J3301" s="1">
        <v>-2.98636294901371E-2</v>
      </c>
      <c r="K3301" s="1">
        <v>1.3887133182844245</v>
      </c>
      <c r="L3301" s="1">
        <v>1.5765237020316025</v>
      </c>
      <c r="M3301" s="1">
        <v>1.5115123602391365</v>
      </c>
      <c r="N3301" s="1">
        <v>-5.3929804948328846E-4</v>
      </c>
    </row>
    <row r="3302" spans="1:14" x14ac:dyDescent="0.35">
      <c r="A3302">
        <v>7830636</v>
      </c>
      <c r="B3302" t="s">
        <v>52</v>
      </c>
      <c r="C3302" t="s">
        <v>96</v>
      </c>
      <c r="D3302" t="s">
        <v>643</v>
      </c>
      <c r="E3302" t="s">
        <v>2179</v>
      </c>
      <c r="F3302" s="6">
        <v>2.257336343115124E-3</v>
      </c>
      <c r="G3302" t="s">
        <v>300</v>
      </c>
      <c r="H3302" t="s">
        <v>856</v>
      </c>
      <c r="I3302">
        <v>76.75</v>
      </c>
      <c r="J3302" s="1">
        <v>6.0379628092050552E-2</v>
      </c>
      <c r="K3302" s="1">
        <v>0.14853273137697515</v>
      </c>
      <c r="L3302" s="1">
        <v>0.20632054176072234</v>
      </c>
      <c r="M3302" s="1">
        <v>0.17313769062808618</v>
      </c>
      <c r="N3302" s="1">
        <v>1.3629712887596062E-4</v>
      </c>
    </row>
    <row r="3303" spans="1:14" x14ac:dyDescent="0.35">
      <c r="A3303">
        <v>7830636</v>
      </c>
      <c r="B3303" t="s">
        <v>52</v>
      </c>
      <c r="C3303" t="s">
        <v>96</v>
      </c>
      <c r="D3303" t="s">
        <v>643</v>
      </c>
      <c r="E3303" t="s">
        <v>2180</v>
      </c>
      <c r="F3303" s="6">
        <v>2.9345372460496615E-2</v>
      </c>
      <c r="G3303" t="s">
        <v>300</v>
      </c>
      <c r="H3303" t="s">
        <v>389</v>
      </c>
      <c r="I3303">
        <v>70.555000000000007</v>
      </c>
      <c r="J3303" s="1">
        <v>-0.15566490590572357</v>
      </c>
      <c r="K3303" s="1">
        <v>1.9309255079006771</v>
      </c>
      <c r="L3303" s="1">
        <v>2.0600451467268623</v>
      </c>
      <c r="M3303" s="1">
        <v>2.0688487584650113</v>
      </c>
      <c r="N3303" s="1">
        <v>-4.5680446428316172E-3</v>
      </c>
    </row>
    <row r="3304" spans="1:14" x14ac:dyDescent="0.35">
      <c r="A3304">
        <f>A3303</f>
        <v>7830636</v>
      </c>
      <c r="B3304" t="str">
        <f>B3303</f>
        <v>Northwest Classical Academy</v>
      </c>
      <c r="C3304" t="str">
        <f>C3303</f>
        <v>E</v>
      </c>
      <c r="D3304" s="4" t="s">
        <v>2937</v>
      </c>
      <c r="F3304" s="6">
        <v>1</v>
      </c>
      <c r="J3304" s="1" t="s">
        <v>2938</v>
      </c>
      <c r="K3304" s="1">
        <v>74.96117381489843</v>
      </c>
      <c r="L3304" s="1">
        <v>87.242437923250549</v>
      </c>
      <c r="M3304" s="1">
        <v>81.627313850695643</v>
      </c>
      <c r="N3304" s="1">
        <v>-6.8472765699348547E-3</v>
      </c>
    </row>
    <row r="3305" spans="1:14" x14ac:dyDescent="0.35">
      <c r="A3305">
        <v>7820110</v>
      </c>
      <c r="B3305" t="s">
        <v>51</v>
      </c>
      <c r="C3305" t="s">
        <v>96</v>
      </c>
      <c r="D3305" t="s">
        <v>414</v>
      </c>
      <c r="E3305" t="s">
        <v>448</v>
      </c>
      <c r="F3305" s="6">
        <v>3.3783783783783786E-3</v>
      </c>
      <c r="G3305" t="s">
        <v>449</v>
      </c>
      <c r="H3305" t="s">
        <v>450</v>
      </c>
      <c r="I3305">
        <v>77.655000000000001</v>
      </c>
      <c r="J3305" s="1">
        <v>-6.7797146737575531E-2</v>
      </c>
      <c r="K3305" s="1">
        <v>0.24695945945945946</v>
      </c>
      <c r="L3305" s="1">
        <v>0.26520270270270274</v>
      </c>
      <c r="M3305" s="1">
        <v>0.26216215700716589</v>
      </c>
      <c r="N3305" s="1">
        <v>-2.2904441465397139E-4</v>
      </c>
    </row>
    <row r="3306" spans="1:14" x14ac:dyDescent="0.35">
      <c r="A3306">
        <v>7820110</v>
      </c>
      <c r="B3306" t="s">
        <v>51</v>
      </c>
      <c r="C3306" t="s">
        <v>96</v>
      </c>
      <c r="D3306" t="s">
        <v>1207</v>
      </c>
      <c r="E3306" t="s">
        <v>1944</v>
      </c>
      <c r="F3306" s="6">
        <v>1.0135135135135136E-2</v>
      </c>
      <c r="G3306" t="s">
        <v>1145</v>
      </c>
      <c r="H3306" t="s">
        <v>206</v>
      </c>
      <c r="I3306">
        <v>96.73</v>
      </c>
      <c r="J3306" s="1">
        <v>0.16390630602836609</v>
      </c>
      <c r="K3306" s="1">
        <v>0.96790540540540548</v>
      </c>
      <c r="L3306" s="1">
        <v>1.0135135135135136</v>
      </c>
      <c r="M3306" s="1">
        <v>0.98108111201105896</v>
      </c>
      <c r="N3306" s="1">
        <v>1.661212561098305E-3</v>
      </c>
    </row>
    <row r="3307" spans="1:14" x14ac:dyDescent="0.35">
      <c r="A3307">
        <v>7820110</v>
      </c>
      <c r="B3307" t="s">
        <v>51</v>
      </c>
      <c r="C3307" t="s">
        <v>96</v>
      </c>
      <c r="D3307" t="s">
        <v>1207</v>
      </c>
      <c r="E3307" t="s">
        <v>1208</v>
      </c>
      <c r="F3307" s="6">
        <v>6.0810810810810814E-2</v>
      </c>
      <c r="G3307" t="s">
        <v>1209</v>
      </c>
      <c r="H3307" t="s">
        <v>997</v>
      </c>
      <c r="I3307">
        <v>53.98</v>
      </c>
      <c r="J3307" s="1">
        <v>-0.25459861755371094</v>
      </c>
      <c r="K3307" s="1">
        <v>3.4540540540540539</v>
      </c>
      <c r="L3307" s="1">
        <v>3.5513513513513515</v>
      </c>
      <c r="M3307" s="1">
        <v>3.2777027954926363</v>
      </c>
      <c r="N3307" s="1">
        <v>-1.5482348364752693E-2</v>
      </c>
    </row>
    <row r="3308" spans="1:14" x14ac:dyDescent="0.35">
      <c r="A3308">
        <v>7820110</v>
      </c>
      <c r="B3308" t="s">
        <v>51</v>
      </c>
      <c r="C3308" t="s">
        <v>96</v>
      </c>
      <c r="D3308" t="s">
        <v>1207</v>
      </c>
      <c r="E3308" t="s">
        <v>1210</v>
      </c>
      <c r="F3308" s="6">
        <v>4.0540540540540543E-2</v>
      </c>
      <c r="G3308" t="s">
        <v>802</v>
      </c>
      <c r="H3308" t="s">
        <v>1211</v>
      </c>
      <c r="I3308">
        <v>64.08</v>
      </c>
      <c r="J3308" s="1">
        <v>-0.11984343826770782</v>
      </c>
      <c r="K3308" s="1">
        <v>2.4121621621621623</v>
      </c>
      <c r="L3308" s="1">
        <v>2.9675675675675679</v>
      </c>
      <c r="M3308" s="1">
        <v>2.598648586788693</v>
      </c>
      <c r="N3308" s="1">
        <v>-4.8585177676097767E-3</v>
      </c>
    </row>
    <row r="3309" spans="1:14" x14ac:dyDescent="0.35">
      <c r="A3309">
        <v>7820110</v>
      </c>
      <c r="B3309" t="s">
        <v>51</v>
      </c>
      <c r="C3309" t="s">
        <v>96</v>
      </c>
      <c r="D3309" t="s">
        <v>1207</v>
      </c>
      <c r="E3309" t="s">
        <v>1212</v>
      </c>
      <c r="F3309" s="6">
        <v>3.3783783783783786E-2</v>
      </c>
      <c r="G3309" t="s">
        <v>1213</v>
      </c>
      <c r="H3309" t="s">
        <v>513</v>
      </c>
      <c r="I3309">
        <v>88.97</v>
      </c>
      <c r="J3309" s="1">
        <v>7.7778689563274384E-2</v>
      </c>
      <c r="K3309" s="1">
        <v>3.1452702702702702</v>
      </c>
      <c r="L3309" s="1">
        <v>2.9594594594594597</v>
      </c>
      <c r="M3309" s="1">
        <v>3.006756756756757</v>
      </c>
      <c r="N3309" s="1">
        <v>2.6276584311917023E-3</v>
      </c>
    </row>
    <row r="3310" spans="1:14" x14ac:dyDescent="0.35">
      <c r="A3310">
        <v>7820110</v>
      </c>
      <c r="B3310" t="s">
        <v>51</v>
      </c>
      <c r="C3310" t="s">
        <v>96</v>
      </c>
      <c r="D3310" t="s">
        <v>1207</v>
      </c>
      <c r="E3310" t="s">
        <v>1215</v>
      </c>
      <c r="F3310" s="6">
        <v>4.0540540540540543E-2</v>
      </c>
      <c r="G3310" t="s">
        <v>1123</v>
      </c>
      <c r="H3310" t="s">
        <v>1216</v>
      </c>
      <c r="I3310">
        <v>88.524999999999991</v>
      </c>
      <c r="J3310" s="1">
        <v>9.9208243191242218E-2</v>
      </c>
      <c r="K3310" s="1">
        <v>3.4216216216216222</v>
      </c>
      <c r="L3310" s="1">
        <v>3.8148648648648646</v>
      </c>
      <c r="M3310" s="1">
        <v>3.5878378378378382</v>
      </c>
      <c r="N3310" s="1">
        <v>4.0219558050503604E-3</v>
      </c>
    </row>
    <row r="3311" spans="1:14" x14ac:dyDescent="0.35">
      <c r="A3311">
        <v>7820110</v>
      </c>
      <c r="B3311" t="s">
        <v>51</v>
      </c>
      <c r="C3311" t="s">
        <v>96</v>
      </c>
      <c r="D3311" t="s">
        <v>1207</v>
      </c>
      <c r="E3311" t="s">
        <v>1217</v>
      </c>
      <c r="F3311" s="6">
        <v>4.72972972972973E-2</v>
      </c>
      <c r="G3311" t="s">
        <v>1218</v>
      </c>
      <c r="H3311" t="s">
        <v>1219</v>
      </c>
      <c r="I3311">
        <v>75.55</v>
      </c>
      <c r="J3311" s="1">
        <v>4.9116455018520355E-2</v>
      </c>
      <c r="K3311" s="1">
        <v>2.3932432432432433</v>
      </c>
      <c r="L3311" s="1">
        <v>4.0013513513513512</v>
      </c>
      <c r="M3311" s="1">
        <v>3.5756756035057276</v>
      </c>
      <c r="N3311" s="1">
        <v>2.3230755752002871E-3</v>
      </c>
    </row>
    <row r="3312" spans="1:14" x14ac:dyDescent="0.35">
      <c r="A3312">
        <v>7820110</v>
      </c>
      <c r="B3312" t="s">
        <v>51</v>
      </c>
      <c r="C3312" t="s">
        <v>96</v>
      </c>
      <c r="D3312" t="s">
        <v>1207</v>
      </c>
      <c r="E3312" t="s">
        <v>1220</v>
      </c>
      <c r="F3312" s="6">
        <v>0.10810810810810811</v>
      </c>
      <c r="G3312" t="s">
        <v>900</v>
      </c>
      <c r="H3312" t="s">
        <v>1103</v>
      </c>
      <c r="I3312">
        <v>62.489999999999995</v>
      </c>
      <c r="J3312" s="1">
        <v>-0.15957589447498322</v>
      </c>
      <c r="K3312" s="1">
        <v>5.0054054054054058</v>
      </c>
      <c r="L3312" s="1">
        <v>7.1351351351351351</v>
      </c>
      <c r="M3312" s="1">
        <v>6.756756756756757</v>
      </c>
      <c r="N3312" s="1">
        <v>-1.7251448051349538E-2</v>
      </c>
    </row>
    <row r="3313" spans="1:14" x14ac:dyDescent="0.35">
      <c r="A3313">
        <v>7820110</v>
      </c>
      <c r="B3313" t="s">
        <v>51</v>
      </c>
      <c r="C3313" t="s">
        <v>96</v>
      </c>
      <c r="D3313" t="s">
        <v>1207</v>
      </c>
      <c r="E3313" t="s">
        <v>1221</v>
      </c>
      <c r="F3313" s="6">
        <v>2.0270270270270271E-2</v>
      </c>
      <c r="G3313" t="s">
        <v>1185</v>
      </c>
      <c r="H3313" t="s">
        <v>488</v>
      </c>
      <c r="I3313">
        <v>88.61999999999999</v>
      </c>
      <c r="J3313" s="1">
        <v>7.460922934114933E-4</v>
      </c>
      <c r="K3313" s="1">
        <v>1.6621621621621623</v>
      </c>
      <c r="L3313" s="1">
        <v>1.8081081081081083</v>
      </c>
      <c r="M3313" s="1">
        <v>1.7959459150159682</v>
      </c>
      <c r="N3313" s="1">
        <v>1.5123492434016756E-5</v>
      </c>
    </row>
    <row r="3314" spans="1:14" x14ac:dyDescent="0.35">
      <c r="A3314">
        <v>7820110</v>
      </c>
      <c r="B3314" t="s">
        <v>51</v>
      </c>
      <c r="C3314" t="s">
        <v>96</v>
      </c>
      <c r="D3314" t="s">
        <v>1207</v>
      </c>
      <c r="E3314" t="s">
        <v>1222</v>
      </c>
      <c r="F3314" s="6">
        <v>8.7837837837837843E-2</v>
      </c>
      <c r="G3314" t="s">
        <v>220</v>
      </c>
      <c r="H3314" t="s">
        <v>205</v>
      </c>
      <c r="I3314">
        <v>69.589999999999989</v>
      </c>
      <c r="J3314" s="1">
        <v>-0.11466850340366364</v>
      </c>
      <c r="K3314" s="1">
        <v>5.9817567567567567</v>
      </c>
      <c r="L3314" s="1">
        <v>6.8074324324324325</v>
      </c>
      <c r="M3314" s="1">
        <v>6.1047297297297298</v>
      </c>
      <c r="N3314" s="1">
        <v>-1.0072233407078563E-2</v>
      </c>
    </row>
    <row r="3315" spans="1:14" x14ac:dyDescent="0.35">
      <c r="A3315">
        <v>7820110</v>
      </c>
      <c r="B3315" t="s">
        <v>51</v>
      </c>
      <c r="C3315" t="s">
        <v>96</v>
      </c>
      <c r="D3315" t="s">
        <v>1207</v>
      </c>
      <c r="E3315" t="s">
        <v>834</v>
      </c>
      <c r="F3315" s="6">
        <v>2.364864864864865E-2</v>
      </c>
      <c r="G3315" t="s">
        <v>538</v>
      </c>
      <c r="H3315" t="s">
        <v>470</v>
      </c>
      <c r="I3315">
        <v>77.460000000000008</v>
      </c>
      <c r="J3315" s="1">
        <v>-0.11697074770927429</v>
      </c>
      <c r="K3315" s="1">
        <v>1.9746621621621623</v>
      </c>
      <c r="L3315" s="1">
        <v>1.6530405405405408</v>
      </c>
      <c r="M3315" s="1">
        <v>1.8327702702702704</v>
      </c>
      <c r="N3315" s="1">
        <v>-2.7662001147463517E-3</v>
      </c>
    </row>
    <row r="3316" spans="1:14" x14ac:dyDescent="0.35">
      <c r="A3316">
        <v>7820110</v>
      </c>
      <c r="B3316" t="s">
        <v>51</v>
      </c>
      <c r="C3316" t="s">
        <v>96</v>
      </c>
      <c r="D3316" t="s">
        <v>1207</v>
      </c>
      <c r="E3316" t="s">
        <v>1223</v>
      </c>
      <c r="F3316" s="6">
        <v>2.364864864864865E-2</v>
      </c>
      <c r="G3316" t="s">
        <v>1134</v>
      </c>
      <c r="H3316" t="s">
        <v>1224</v>
      </c>
      <c r="I3316">
        <v>58.5</v>
      </c>
      <c r="J3316" s="1">
        <v>-0.22266252338886261</v>
      </c>
      <c r="K3316" s="1">
        <v>1.5016891891891893</v>
      </c>
      <c r="L3316" s="1">
        <v>1.4260135135135135</v>
      </c>
      <c r="M3316" s="1">
        <v>1.3858107747258368</v>
      </c>
      <c r="N3316" s="1">
        <v>-5.2656677828447239E-3</v>
      </c>
    </row>
    <row r="3317" spans="1:14" x14ac:dyDescent="0.35">
      <c r="A3317">
        <v>7820110</v>
      </c>
      <c r="B3317" t="s">
        <v>51</v>
      </c>
      <c r="C3317" t="s">
        <v>96</v>
      </c>
      <c r="D3317" t="s">
        <v>1207</v>
      </c>
      <c r="E3317" t="s">
        <v>1225</v>
      </c>
      <c r="F3317" s="6">
        <v>5.4054054054054057E-2</v>
      </c>
      <c r="G3317" t="s">
        <v>1002</v>
      </c>
      <c r="H3317" t="s">
        <v>651</v>
      </c>
      <c r="I3317">
        <v>57.825000000000003</v>
      </c>
      <c r="J3317" s="1">
        <v>-0.27156224846839905</v>
      </c>
      <c r="K3317" s="1">
        <v>3.0918918918918923</v>
      </c>
      <c r="L3317" s="1">
        <v>2.5891891891891894</v>
      </c>
      <c r="M3317" s="1">
        <v>3.1297298122096708</v>
      </c>
      <c r="N3317" s="1">
        <v>-1.4679040457751301E-2</v>
      </c>
    </row>
    <row r="3318" spans="1:14" x14ac:dyDescent="0.35">
      <c r="A3318">
        <v>7820110</v>
      </c>
      <c r="B3318" t="s">
        <v>51</v>
      </c>
      <c r="C3318" t="s">
        <v>96</v>
      </c>
      <c r="D3318" t="s">
        <v>1207</v>
      </c>
      <c r="E3318" t="s">
        <v>1226</v>
      </c>
      <c r="F3318" s="6">
        <v>3.0405405405405407E-2</v>
      </c>
      <c r="G3318" t="s">
        <v>967</v>
      </c>
      <c r="H3318" t="s">
        <v>843</v>
      </c>
      <c r="I3318">
        <v>87.88</v>
      </c>
      <c r="J3318" s="1">
        <v>-5.4123006761074066E-2</v>
      </c>
      <c r="K3318" s="1">
        <v>2.7425675675675678</v>
      </c>
      <c r="L3318" s="1">
        <v>2.3959459459459458</v>
      </c>
      <c r="M3318" s="1">
        <v>2.6726351815301022</v>
      </c>
      <c r="N3318" s="1">
        <v>-1.6456319623299547E-3</v>
      </c>
    </row>
    <row r="3319" spans="1:14" x14ac:dyDescent="0.35">
      <c r="A3319">
        <v>7820110</v>
      </c>
      <c r="B3319" t="s">
        <v>51</v>
      </c>
      <c r="C3319" t="s">
        <v>96</v>
      </c>
      <c r="D3319" t="s">
        <v>1207</v>
      </c>
      <c r="E3319" t="s">
        <v>1227</v>
      </c>
      <c r="F3319" s="6">
        <v>0.16554054054054054</v>
      </c>
      <c r="G3319" t="s">
        <v>194</v>
      </c>
      <c r="H3319" t="s">
        <v>345</v>
      </c>
      <c r="I3319">
        <v>69.214999999999989</v>
      </c>
      <c r="J3319" s="1">
        <v>-6.786760687828064E-2</v>
      </c>
      <c r="K3319" s="1">
        <v>10.776689189189188</v>
      </c>
      <c r="L3319" s="1">
        <v>12.680405405405404</v>
      </c>
      <c r="M3319" s="1">
        <v>11.455404900215768</v>
      </c>
      <c r="N3319" s="1">
        <v>-1.1234840327823485E-2</v>
      </c>
    </row>
    <row r="3320" spans="1:14" x14ac:dyDescent="0.35">
      <c r="A3320">
        <v>7820110</v>
      </c>
      <c r="B3320" t="s">
        <v>51</v>
      </c>
      <c r="C3320" t="s">
        <v>96</v>
      </c>
      <c r="D3320" t="s">
        <v>1207</v>
      </c>
      <c r="E3320" t="s">
        <v>1228</v>
      </c>
      <c r="F3320" s="6">
        <v>7.0945945945945943E-2</v>
      </c>
      <c r="G3320" t="s">
        <v>508</v>
      </c>
      <c r="H3320" t="s">
        <v>572</v>
      </c>
      <c r="I3320">
        <v>90.11</v>
      </c>
      <c r="J3320" s="1">
        <v>0.13884632289409637</v>
      </c>
      <c r="K3320" s="1">
        <v>5.5621621621621626</v>
      </c>
      <c r="L3320" s="1">
        <v>7.0804054054054051</v>
      </c>
      <c r="M3320" s="1">
        <v>6.3922296214748071</v>
      </c>
      <c r="N3320" s="1">
        <v>9.8505837188379176E-3</v>
      </c>
    </row>
    <row r="3321" spans="1:14" x14ac:dyDescent="0.35">
      <c r="A3321">
        <v>7820110</v>
      </c>
      <c r="B3321" t="s">
        <v>51</v>
      </c>
      <c r="C3321" t="s">
        <v>96</v>
      </c>
      <c r="D3321" t="s">
        <v>1207</v>
      </c>
      <c r="E3321" t="s">
        <v>1229</v>
      </c>
      <c r="F3321" s="6">
        <v>7.77027027027027E-2</v>
      </c>
      <c r="G3321" t="s">
        <v>1230</v>
      </c>
      <c r="H3321" t="s">
        <v>491</v>
      </c>
      <c r="I3321">
        <v>73.355000000000004</v>
      </c>
      <c r="J3321" s="1">
        <v>-3.7720423191785812E-2</v>
      </c>
      <c r="K3321" s="1">
        <v>5.563513513513513</v>
      </c>
      <c r="L3321" s="1">
        <v>6.1307432432432432</v>
      </c>
      <c r="M3321" s="1">
        <v>5.7033784969432935</v>
      </c>
      <c r="N3321" s="1">
        <v>-2.9309788290914651E-3</v>
      </c>
    </row>
    <row r="3322" spans="1:14" x14ac:dyDescent="0.35">
      <c r="A3322">
        <v>7820110</v>
      </c>
      <c r="B3322" t="s">
        <v>51</v>
      </c>
      <c r="C3322" t="s">
        <v>96</v>
      </c>
      <c r="D3322" t="s">
        <v>1207</v>
      </c>
      <c r="E3322" t="s">
        <v>1231</v>
      </c>
      <c r="F3322" s="6">
        <v>2.0270270270270271E-2</v>
      </c>
      <c r="G3322" t="s">
        <v>491</v>
      </c>
      <c r="H3322" t="s">
        <v>721</v>
      </c>
      <c r="I3322">
        <v>79.015000000000001</v>
      </c>
      <c r="J3322" s="1">
        <v>-5.8358367532491684E-2</v>
      </c>
      <c r="K3322" s="1">
        <v>1.5993243243243245</v>
      </c>
      <c r="L3322" s="1">
        <v>1.6418918918918919</v>
      </c>
      <c r="M3322" s="1">
        <v>1.6033783474484007</v>
      </c>
      <c r="N3322" s="1">
        <v>-1.1829398824153719E-3</v>
      </c>
    </row>
    <row r="3323" spans="1:14" x14ac:dyDescent="0.35">
      <c r="A3323">
        <v>7820110</v>
      </c>
      <c r="B3323" t="s">
        <v>51</v>
      </c>
      <c r="C3323" t="s">
        <v>96</v>
      </c>
      <c r="D3323" t="s">
        <v>476</v>
      </c>
      <c r="E3323" t="s">
        <v>1278</v>
      </c>
      <c r="F3323" s="6">
        <v>1.0135135135135136E-2</v>
      </c>
      <c r="G3323" t="s">
        <v>463</v>
      </c>
      <c r="H3323" t="s">
        <v>628</v>
      </c>
      <c r="I3323">
        <v>63.974999999999994</v>
      </c>
      <c r="J3323" s="1">
        <v>-3.6936055868864059E-2</v>
      </c>
      <c r="K3323" s="1">
        <v>0.57668918918918921</v>
      </c>
      <c r="L3323" s="1">
        <v>0.84932432432432436</v>
      </c>
      <c r="M3323" s="1">
        <v>0.64864864864864868</v>
      </c>
      <c r="N3323" s="1">
        <v>-3.7435191758983846E-4</v>
      </c>
    </row>
    <row r="3324" spans="1:14" x14ac:dyDescent="0.35">
      <c r="A3324">
        <v>7820110</v>
      </c>
      <c r="B3324" t="s">
        <v>51</v>
      </c>
      <c r="C3324" t="s">
        <v>96</v>
      </c>
      <c r="D3324" t="s">
        <v>1408</v>
      </c>
      <c r="E3324" t="s">
        <v>2736</v>
      </c>
      <c r="F3324" s="6">
        <v>3.3783783783783786E-3</v>
      </c>
      <c r="G3324" t="s">
        <v>206</v>
      </c>
      <c r="H3324" t="s">
        <v>1018</v>
      </c>
      <c r="I3324">
        <v>95.860000000000014</v>
      </c>
      <c r="J3324" s="1">
        <v>0.13828997313976288</v>
      </c>
      <c r="K3324" s="1">
        <v>0.33783783783783783</v>
      </c>
      <c r="L3324" s="1">
        <v>0.33344594594594595</v>
      </c>
      <c r="M3324" s="1">
        <v>0.3239864916414828</v>
      </c>
      <c r="N3324" s="1">
        <v>4.6719585520190165E-4</v>
      </c>
    </row>
    <row r="3325" spans="1:14" x14ac:dyDescent="0.35">
      <c r="A3325">
        <v>7820110</v>
      </c>
      <c r="B3325" t="s">
        <v>51</v>
      </c>
      <c r="C3325" t="s">
        <v>96</v>
      </c>
      <c r="D3325" t="s">
        <v>492</v>
      </c>
      <c r="E3325" t="s">
        <v>782</v>
      </c>
      <c r="F3325" s="6">
        <v>3.3783783783783786E-3</v>
      </c>
      <c r="G3325" t="s">
        <v>783</v>
      </c>
      <c r="H3325" t="s">
        <v>206</v>
      </c>
      <c r="I3325">
        <v>84.495000000000005</v>
      </c>
      <c r="J3325" s="1">
        <v>0.1550469845533371</v>
      </c>
      <c r="K3325" s="1">
        <v>0.22668918918918918</v>
      </c>
      <c r="L3325" s="1">
        <v>0.33783783783783783</v>
      </c>
      <c r="M3325" s="1">
        <v>0.28513514029013148</v>
      </c>
      <c r="N3325" s="1">
        <v>5.2380738024776052E-4</v>
      </c>
    </row>
    <row r="3326" spans="1:14" x14ac:dyDescent="0.35">
      <c r="A3326">
        <v>7820110</v>
      </c>
      <c r="B3326" t="s">
        <v>51</v>
      </c>
      <c r="C3326" t="s">
        <v>96</v>
      </c>
      <c r="D3326" t="s">
        <v>492</v>
      </c>
      <c r="E3326" t="s">
        <v>789</v>
      </c>
      <c r="F3326" s="6">
        <v>3.3783783783783786E-3</v>
      </c>
      <c r="G3326" t="s">
        <v>253</v>
      </c>
      <c r="H3326" t="s">
        <v>790</v>
      </c>
      <c r="I3326">
        <v>76.669999999999987</v>
      </c>
      <c r="J3326" s="1">
        <v>3.0324295163154602E-2</v>
      </c>
      <c r="K3326" s="1">
        <v>0.22567567567567567</v>
      </c>
      <c r="L3326" s="1">
        <v>0.29662162162162165</v>
      </c>
      <c r="M3326" s="1">
        <v>0.25878377862878749</v>
      </c>
      <c r="N3326" s="1">
        <v>1.0244694311876555E-4</v>
      </c>
    </row>
    <row r="3327" spans="1:14" x14ac:dyDescent="0.35">
      <c r="A3327">
        <v>7820110</v>
      </c>
      <c r="B3327" t="s">
        <v>51</v>
      </c>
      <c r="C3327" t="s">
        <v>96</v>
      </c>
      <c r="D3327" t="s">
        <v>492</v>
      </c>
      <c r="E3327" t="s">
        <v>792</v>
      </c>
      <c r="F3327" s="6">
        <v>3.3783783783783786E-3</v>
      </c>
      <c r="G3327" t="s">
        <v>793</v>
      </c>
      <c r="H3327" t="s">
        <v>328</v>
      </c>
      <c r="I3327">
        <v>80.11</v>
      </c>
      <c r="J3327" s="1">
        <v>0.14433747529983521</v>
      </c>
      <c r="K3327" s="1">
        <v>0.21554054054054053</v>
      </c>
      <c r="L3327" s="1">
        <v>0.31891891891891894</v>
      </c>
      <c r="M3327" s="1">
        <v>0.27060810295311183</v>
      </c>
      <c r="N3327" s="1">
        <v>4.8762660574268654E-4</v>
      </c>
    </row>
    <row r="3328" spans="1:14" x14ac:dyDescent="0.35">
      <c r="A3328">
        <v>7820110</v>
      </c>
      <c r="B3328" t="s">
        <v>51</v>
      </c>
      <c r="C3328" t="s">
        <v>96</v>
      </c>
      <c r="D3328" t="s">
        <v>492</v>
      </c>
      <c r="E3328" t="s">
        <v>794</v>
      </c>
      <c r="F3328" s="6">
        <v>6.7567567567567571E-3</v>
      </c>
      <c r="G3328" t="s">
        <v>229</v>
      </c>
      <c r="H3328" t="s">
        <v>795</v>
      </c>
      <c r="I3328">
        <v>74.805000000000007</v>
      </c>
      <c r="J3328" s="1">
        <v>5.2663378417491913E-2</v>
      </c>
      <c r="K3328" s="1">
        <v>0.42567567567567571</v>
      </c>
      <c r="L3328" s="1">
        <v>0.56216216216216219</v>
      </c>
      <c r="M3328" s="1">
        <v>0.50540542602539063</v>
      </c>
      <c r="N3328" s="1">
        <v>3.5583363795602645E-4</v>
      </c>
    </row>
    <row r="3329" spans="1:14" x14ac:dyDescent="0.35">
      <c r="A3329">
        <v>7820110</v>
      </c>
      <c r="B3329" t="s">
        <v>51</v>
      </c>
      <c r="C3329" t="s">
        <v>96</v>
      </c>
      <c r="D3329" t="s">
        <v>710</v>
      </c>
      <c r="E3329" t="s">
        <v>2050</v>
      </c>
      <c r="F3329" s="6">
        <v>6.7567567567567571E-3</v>
      </c>
      <c r="G3329" t="s">
        <v>836</v>
      </c>
      <c r="H3329" t="s">
        <v>569</v>
      </c>
      <c r="I3329">
        <v>88.960000000000008</v>
      </c>
      <c r="J3329" s="1">
        <v>0.14289455115795135</v>
      </c>
      <c r="K3329" s="1">
        <v>0.5763513513513514</v>
      </c>
      <c r="L3329" s="1">
        <v>0.66486486486486496</v>
      </c>
      <c r="M3329" s="1">
        <v>0.60135135135135143</v>
      </c>
      <c r="N3329" s="1">
        <v>9.6550372404021194E-4</v>
      </c>
    </row>
    <row r="3330" spans="1:14" x14ac:dyDescent="0.35">
      <c r="A3330">
        <v>7820110</v>
      </c>
      <c r="B3330" t="s">
        <v>51</v>
      </c>
      <c r="C3330" t="s">
        <v>96</v>
      </c>
      <c r="D3330" t="s">
        <v>199</v>
      </c>
      <c r="E3330" t="s">
        <v>1200</v>
      </c>
      <c r="F3330" s="6">
        <v>3.3783783783783786E-3</v>
      </c>
      <c r="G3330" t="s">
        <v>1201</v>
      </c>
      <c r="H3330" t="s">
        <v>266</v>
      </c>
      <c r="I3330">
        <v>61.15</v>
      </c>
      <c r="J3330" s="1">
        <v>-0.25758847594261169</v>
      </c>
      <c r="K3330" s="1">
        <v>0.14560810810810812</v>
      </c>
      <c r="L3330" s="1">
        <v>0.18412162162162163</v>
      </c>
      <c r="M3330" s="1">
        <v>0.20641891376392263</v>
      </c>
      <c r="N3330" s="1">
        <v>-8.7023133764395843E-4</v>
      </c>
    </row>
    <row r="3331" spans="1:14" x14ac:dyDescent="0.35">
      <c r="A3331">
        <v>7820110</v>
      </c>
      <c r="B3331" t="s">
        <v>51</v>
      </c>
      <c r="C3331" t="s">
        <v>96</v>
      </c>
      <c r="D3331" t="s">
        <v>1245</v>
      </c>
      <c r="E3331" t="s">
        <v>1246</v>
      </c>
      <c r="F3331" s="6">
        <v>2.364864864864865E-2</v>
      </c>
      <c r="G3331" t="s">
        <v>1247</v>
      </c>
      <c r="H3331" t="s">
        <v>929</v>
      </c>
      <c r="I3331">
        <v>66.259999999999991</v>
      </c>
      <c r="J3331" s="1">
        <v>-1.0114585980772972E-2</v>
      </c>
      <c r="K3331" s="1">
        <v>1.1493243243243245</v>
      </c>
      <c r="L3331" s="1">
        <v>1.9344594594594595</v>
      </c>
      <c r="M3331" s="1">
        <v>1.5679054775753538</v>
      </c>
      <c r="N3331" s="1">
        <v>-2.3919629008584733E-4</v>
      </c>
    </row>
    <row r="3332" spans="1:14" x14ac:dyDescent="0.35">
      <c r="A3332">
        <v>7820110</v>
      </c>
      <c r="B3332" t="s">
        <v>51</v>
      </c>
      <c r="C3332" t="s">
        <v>96</v>
      </c>
      <c r="D3332" t="s">
        <v>1245</v>
      </c>
      <c r="E3332" t="s">
        <v>1248</v>
      </c>
      <c r="F3332" s="6">
        <v>1.3513513513513514E-2</v>
      </c>
      <c r="G3332" t="s">
        <v>690</v>
      </c>
      <c r="H3332" t="s">
        <v>934</v>
      </c>
      <c r="I3332">
        <v>71.555000000000007</v>
      </c>
      <c r="J3332" s="1">
        <v>-5.1092221401631832E-3</v>
      </c>
      <c r="K3332" s="1">
        <v>0.58108108108108114</v>
      </c>
      <c r="L3332" s="1">
        <v>1.1418918918918919</v>
      </c>
      <c r="M3332" s="1">
        <v>0.9675675469475824</v>
      </c>
      <c r="N3332" s="1">
        <v>-6.9043542434637608E-5</v>
      </c>
    </row>
    <row r="3333" spans="1:14" x14ac:dyDescent="0.35">
      <c r="A3333">
        <v>7820110</v>
      </c>
      <c r="B3333" t="s">
        <v>51</v>
      </c>
      <c r="C3333" t="s">
        <v>96</v>
      </c>
      <c r="D3333" t="s">
        <v>1514</v>
      </c>
      <c r="E3333" t="s">
        <v>2254</v>
      </c>
      <c r="F3333" s="6">
        <v>3.3783783783783786E-3</v>
      </c>
      <c r="G3333" t="s">
        <v>191</v>
      </c>
      <c r="H3333" t="s">
        <v>426</v>
      </c>
      <c r="I3333">
        <v>82.98</v>
      </c>
      <c r="J3333" s="1">
        <v>1.6988109797239304E-2</v>
      </c>
      <c r="K3333" s="1">
        <v>0.23108108108108111</v>
      </c>
      <c r="L3333" s="1">
        <v>0.29054054054054057</v>
      </c>
      <c r="M3333" s="1">
        <v>0.28040540540540543</v>
      </c>
      <c r="N3333" s="1">
        <v>5.7392262828511161E-5</v>
      </c>
    </row>
    <row r="3334" spans="1:14" x14ac:dyDescent="0.35">
      <c r="A3334">
        <f>A3333</f>
        <v>7820110</v>
      </c>
      <c r="B3334" t="str">
        <f>B3333</f>
        <v>Odyssey Charter School</v>
      </c>
      <c r="C3334" t="str">
        <f>C3333</f>
        <v>E</v>
      </c>
      <c r="D3334" s="4" t="s">
        <v>2937</v>
      </c>
      <c r="F3334" s="6">
        <v>1.0000000000000002</v>
      </c>
      <c r="J3334" s="1" t="s">
        <v>2938</v>
      </c>
      <c r="K3334" s="1">
        <v>66.194594594594577</v>
      </c>
      <c r="L3334" s="1">
        <v>76.835810810810827</v>
      </c>
      <c r="M3334" s="1">
        <v>72.038850938951626</v>
      </c>
      <c r="N3334" s="1">
        <v>-6.5692298457253009E-2</v>
      </c>
    </row>
    <row r="3335" spans="1:14" x14ac:dyDescent="0.35">
      <c r="A3335">
        <v>7830210</v>
      </c>
      <c r="B3335" t="s">
        <v>43</v>
      </c>
      <c r="C3335" t="s">
        <v>96</v>
      </c>
      <c r="D3335" t="s">
        <v>820</v>
      </c>
      <c r="E3335" t="s">
        <v>821</v>
      </c>
      <c r="F3335" s="6">
        <v>2.2140221402214021E-2</v>
      </c>
      <c r="G3335" t="s">
        <v>336</v>
      </c>
      <c r="H3335" t="s">
        <v>730</v>
      </c>
      <c r="I3335">
        <v>71.23</v>
      </c>
      <c r="J3335" s="1">
        <v>-1.4013344189152122E-3</v>
      </c>
      <c r="K3335" s="1">
        <v>0.85239852398523974</v>
      </c>
      <c r="L3335" s="1">
        <v>1.7800738007380075</v>
      </c>
      <c r="M3335" s="1">
        <v>1.5763837638376383</v>
      </c>
      <c r="N3335" s="1">
        <v>-3.1025854293325725E-5</v>
      </c>
    </row>
    <row r="3336" spans="1:14" x14ac:dyDescent="0.35">
      <c r="A3336">
        <v>7830210</v>
      </c>
      <c r="B3336" t="s">
        <v>43</v>
      </c>
      <c r="C3336" t="s">
        <v>96</v>
      </c>
      <c r="D3336" t="s">
        <v>1549</v>
      </c>
      <c r="E3336" t="s">
        <v>2677</v>
      </c>
      <c r="F3336" s="6">
        <v>0.3210332103321033</v>
      </c>
      <c r="G3336" t="s">
        <v>779</v>
      </c>
      <c r="H3336" t="s">
        <v>1470</v>
      </c>
      <c r="I3336">
        <v>61.429999999999993</v>
      </c>
      <c r="J3336" s="1">
        <v>-0.18570007383823395</v>
      </c>
      <c r="K3336" s="1">
        <v>13.483394833948338</v>
      </c>
      <c r="L3336" s="1">
        <v>18.042066420664206</v>
      </c>
      <c r="M3336" s="1">
        <v>19.743542435424352</v>
      </c>
      <c r="N3336" s="1">
        <v>-5.9615890863196873E-2</v>
      </c>
    </row>
    <row r="3337" spans="1:14" x14ac:dyDescent="0.35">
      <c r="A3337">
        <v>7830210</v>
      </c>
      <c r="B3337" t="s">
        <v>43</v>
      </c>
      <c r="C3337" t="s">
        <v>96</v>
      </c>
      <c r="D3337" t="s">
        <v>2695</v>
      </c>
      <c r="E3337" t="s">
        <v>2696</v>
      </c>
      <c r="F3337" s="6">
        <v>0.12177121771217712</v>
      </c>
      <c r="G3337" t="s">
        <v>1687</v>
      </c>
      <c r="H3337" t="s">
        <v>1185</v>
      </c>
      <c r="I3337">
        <v>76.05</v>
      </c>
      <c r="J3337" s="1">
        <v>4.7297779470682144E-2</v>
      </c>
      <c r="K3337" s="1">
        <v>6.1007380073800741</v>
      </c>
      <c r="L3337" s="1">
        <v>9.9852398523985233</v>
      </c>
      <c r="M3337" s="1">
        <v>9.2546125461254611</v>
      </c>
      <c r="N3337" s="1">
        <v>5.7595082012269769E-3</v>
      </c>
    </row>
    <row r="3338" spans="1:14" x14ac:dyDescent="0.35">
      <c r="A3338">
        <v>7830210</v>
      </c>
      <c r="B3338" t="s">
        <v>43</v>
      </c>
      <c r="C3338" t="s">
        <v>96</v>
      </c>
      <c r="D3338" t="s">
        <v>828</v>
      </c>
      <c r="E3338" t="s">
        <v>832</v>
      </c>
      <c r="F3338" s="6">
        <v>3.6900369003690036E-3</v>
      </c>
      <c r="G3338" t="s">
        <v>833</v>
      </c>
      <c r="H3338" t="s">
        <v>631</v>
      </c>
      <c r="I3338">
        <v>65.33</v>
      </c>
      <c r="J3338" s="1">
        <v>9.353945404291153E-2</v>
      </c>
      <c r="K3338" s="1">
        <v>0.16789667896678967</v>
      </c>
      <c r="L3338" s="1">
        <v>0.31918819188191883</v>
      </c>
      <c r="M3338" s="1">
        <v>0.24132841891468229</v>
      </c>
      <c r="N3338" s="1">
        <v>3.4516403705871413E-4</v>
      </c>
    </row>
    <row r="3339" spans="1:14" x14ac:dyDescent="0.35">
      <c r="A3339">
        <v>7830210</v>
      </c>
      <c r="B3339" t="s">
        <v>43</v>
      </c>
      <c r="C3339" t="s">
        <v>96</v>
      </c>
      <c r="D3339" t="s">
        <v>1957</v>
      </c>
      <c r="E3339" t="s">
        <v>1958</v>
      </c>
      <c r="F3339" s="6">
        <v>0.2029520295202952</v>
      </c>
      <c r="G3339" t="s">
        <v>1580</v>
      </c>
      <c r="H3339" t="s">
        <v>622</v>
      </c>
      <c r="I3339">
        <v>66.179999999999993</v>
      </c>
      <c r="J3339" s="1">
        <v>-5.1796503365039825E-2</v>
      </c>
      <c r="K3339" s="1">
        <v>9.2140221402214024</v>
      </c>
      <c r="L3339" s="1">
        <v>15.302583025830259</v>
      </c>
      <c r="M3339" s="1">
        <v>13.415128841611292</v>
      </c>
      <c r="N3339" s="1">
        <v>-1.0512205479989633E-2</v>
      </c>
    </row>
    <row r="3340" spans="1:14" x14ac:dyDescent="0.35">
      <c r="A3340">
        <v>7830210</v>
      </c>
      <c r="B3340" t="s">
        <v>43</v>
      </c>
      <c r="C3340" t="s">
        <v>96</v>
      </c>
      <c r="D3340" t="s">
        <v>2480</v>
      </c>
      <c r="E3340" t="s">
        <v>2928</v>
      </c>
      <c r="F3340" s="6">
        <v>0.30996309963099633</v>
      </c>
      <c r="G3340" t="s">
        <v>866</v>
      </c>
      <c r="H3340" t="s">
        <v>988</v>
      </c>
      <c r="I3340">
        <v>65.054999999999993</v>
      </c>
      <c r="J3340" s="1">
        <v>-1.8387913703918457E-2</v>
      </c>
      <c r="K3340" s="1">
        <v>13.917343173431735</v>
      </c>
      <c r="L3340" s="1">
        <v>24.177121771217713</v>
      </c>
      <c r="M3340" s="1">
        <v>20.14760147601476</v>
      </c>
      <c r="N3340" s="1">
        <v>-5.6995747274138399E-3</v>
      </c>
    </row>
    <row r="3341" spans="1:14" x14ac:dyDescent="0.35">
      <c r="A3341">
        <v>7830210</v>
      </c>
      <c r="B3341" t="s">
        <v>43</v>
      </c>
      <c r="C3341" t="s">
        <v>96</v>
      </c>
      <c r="D3341" t="s">
        <v>2244</v>
      </c>
      <c r="E3341" t="s">
        <v>2245</v>
      </c>
      <c r="F3341" s="6">
        <v>1.8450184501845018E-2</v>
      </c>
      <c r="G3341" t="s">
        <v>217</v>
      </c>
      <c r="H3341" t="s">
        <v>603</v>
      </c>
      <c r="I3341">
        <v>72.83</v>
      </c>
      <c r="J3341" s="1">
        <v>-4.1302639991044998E-2</v>
      </c>
      <c r="K3341" s="1">
        <v>0.94464944649446503</v>
      </c>
      <c r="L3341" s="1">
        <v>1.3985239852398523</v>
      </c>
      <c r="M3341" s="1">
        <v>1.3431734880398121</v>
      </c>
      <c r="N3341" s="1">
        <v>-7.6204132824806271E-4</v>
      </c>
    </row>
    <row r="3342" spans="1:14" x14ac:dyDescent="0.35">
      <c r="A3342">
        <f>A3341</f>
        <v>7830210</v>
      </c>
      <c r="B3342" t="str">
        <f>B3341</f>
        <v>Pataula Charter Academy</v>
      </c>
      <c r="C3342" t="str">
        <f>C3341</f>
        <v>E</v>
      </c>
      <c r="D3342" s="4" t="s">
        <v>2937</v>
      </c>
      <c r="F3342" s="6">
        <v>1</v>
      </c>
      <c r="J3342" s="1" t="s">
        <v>2938</v>
      </c>
      <c r="K3342" s="1">
        <v>44.680442804428047</v>
      </c>
      <c r="L3342" s="1">
        <v>71.00479704797047</v>
      </c>
      <c r="M3342" s="1">
        <v>65.721770969967992</v>
      </c>
      <c r="N3342" s="1">
        <v>-7.0516066014856035E-2</v>
      </c>
    </row>
    <row r="3343" spans="1:14" x14ac:dyDescent="0.35">
      <c r="A3343">
        <v>7830638</v>
      </c>
      <c r="B3343" t="s">
        <v>64</v>
      </c>
      <c r="C3343" t="s">
        <v>96</v>
      </c>
      <c r="D3343" t="s">
        <v>392</v>
      </c>
      <c r="E3343" t="s">
        <v>1788</v>
      </c>
      <c r="F3343" s="6">
        <v>6.3291139240506328E-3</v>
      </c>
      <c r="G3343" t="s">
        <v>905</v>
      </c>
      <c r="H3343" t="s">
        <v>1101</v>
      </c>
      <c r="I3343">
        <v>68.36</v>
      </c>
      <c r="J3343" s="1">
        <v>-5.9796765446662903E-2</v>
      </c>
      <c r="K3343" s="1">
        <v>0.32088607594936708</v>
      </c>
      <c r="L3343" s="1">
        <v>0.48734177215189872</v>
      </c>
      <c r="M3343" s="1">
        <v>0.43291140206252471</v>
      </c>
      <c r="N3343" s="1">
        <v>-3.7846054080166393E-4</v>
      </c>
    </row>
    <row r="3344" spans="1:14" x14ac:dyDescent="0.35">
      <c r="A3344">
        <v>7830638</v>
      </c>
      <c r="B3344" t="s">
        <v>64</v>
      </c>
      <c r="C3344" t="s">
        <v>96</v>
      </c>
      <c r="D3344" t="s">
        <v>392</v>
      </c>
      <c r="E3344" t="s">
        <v>734</v>
      </c>
      <c r="F3344" s="6">
        <v>6.3291139240506328E-3</v>
      </c>
      <c r="G3344" t="s">
        <v>735</v>
      </c>
      <c r="H3344" t="s">
        <v>718</v>
      </c>
      <c r="I3344">
        <v>83.064999999999998</v>
      </c>
      <c r="J3344" s="1">
        <v>-7.1203418076038361E-2</v>
      </c>
      <c r="K3344" s="1">
        <v>0.55886075949367087</v>
      </c>
      <c r="L3344" s="1">
        <v>0.53291139240506336</v>
      </c>
      <c r="M3344" s="1">
        <v>0.52594935743114613</v>
      </c>
      <c r="N3344" s="1">
        <v>-4.5065454478505288E-4</v>
      </c>
    </row>
    <row r="3345" spans="1:14" x14ac:dyDescent="0.35">
      <c r="A3345">
        <v>7830638</v>
      </c>
      <c r="B3345" t="s">
        <v>64</v>
      </c>
      <c r="C3345" t="s">
        <v>96</v>
      </c>
      <c r="D3345" t="s">
        <v>392</v>
      </c>
      <c r="E3345" t="s">
        <v>2661</v>
      </c>
      <c r="F3345" s="6">
        <v>6.3291139240506328E-3</v>
      </c>
      <c r="G3345" t="s">
        <v>2156</v>
      </c>
      <c r="H3345" t="s">
        <v>2620</v>
      </c>
      <c r="I3345">
        <v>76.454999999999998</v>
      </c>
      <c r="J3345" s="1">
        <v>7.9351052641868591E-2</v>
      </c>
      <c r="K3345" s="1">
        <v>0.4322784810126582</v>
      </c>
      <c r="L3345" s="1">
        <v>0.57658227848101262</v>
      </c>
      <c r="M3345" s="1">
        <v>0.48417721518987339</v>
      </c>
      <c r="N3345" s="1">
        <v>5.0222185216372529E-4</v>
      </c>
    </row>
    <row r="3346" spans="1:14" x14ac:dyDescent="0.35">
      <c r="A3346">
        <v>7830638</v>
      </c>
      <c r="B3346" t="s">
        <v>64</v>
      </c>
      <c r="C3346" t="s">
        <v>96</v>
      </c>
      <c r="D3346" t="s">
        <v>392</v>
      </c>
      <c r="E3346" t="s">
        <v>617</v>
      </c>
      <c r="F3346" s="6">
        <v>6.3291139240506328E-3</v>
      </c>
      <c r="G3346" t="s">
        <v>618</v>
      </c>
      <c r="H3346" t="s">
        <v>619</v>
      </c>
      <c r="I3346">
        <v>50.46</v>
      </c>
      <c r="J3346" s="1">
        <v>-2.7580816298723221E-2</v>
      </c>
      <c r="K3346" s="1">
        <v>0.20253164556962025</v>
      </c>
      <c r="L3346" s="1">
        <v>0.50126582278481013</v>
      </c>
      <c r="M3346" s="1">
        <v>0.31898735142961332</v>
      </c>
      <c r="N3346" s="1">
        <v>-1.7456212847293177E-4</v>
      </c>
    </row>
    <row r="3347" spans="1:14" x14ac:dyDescent="0.35">
      <c r="A3347">
        <v>7830638</v>
      </c>
      <c r="B3347" t="s">
        <v>64</v>
      </c>
      <c r="C3347" t="s">
        <v>96</v>
      </c>
      <c r="D3347" t="s">
        <v>392</v>
      </c>
      <c r="E3347" t="s">
        <v>573</v>
      </c>
      <c r="F3347" s="6">
        <v>6.3291139240506328E-3</v>
      </c>
      <c r="G3347" t="s">
        <v>501</v>
      </c>
      <c r="H3347" t="s">
        <v>206</v>
      </c>
      <c r="I3347">
        <v>75.59</v>
      </c>
      <c r="J3347" s="1">
        <v>0.17156873643398285</v>
      </c>
      <c r="K3347" s="1">
        <v>0.2575949367088608</v>
      </c>
      <c r="L3347" s="1">
        <v>0.63291139240506333</v>
      </c>
      <c r="M3347" s="1">
        <v>0.4784810030007664</v>
      </c>
      <c r="N3347" s="1">
        <v>1.0858780786960939E-3</v>
      </c>
    </row>
    <row r="3348" spans="1:14" x14ac:dyDescent="0.35">
      <c r="A3348">
        <v>7830638</v>
      </c>
      <c r="B3348" t="s">
        <v>64</v>
      </c>
      <c r="C3348" t="s">
        <v>96</v>
      </c>
      <c r="D3348" t="s">
        <v>392</v>
      </c>
      <c r="E3348" t="s">
        <v>577</v>
      </c>
      <c r="F3348" s="6">
        <v>6.3291139240506328E-3</v>
      </c>
      <c r="G3348" t="s">
        <v>578</v>
      </c>
      <c r="H3348" t="s">
        <v>257</v>
      </c>
      <c r="I3348">
        <v>67.024999999999991</v>
      </c>
      <c r="J3348" s="1">
        <v>0.10191150009632111</v>
      </c>
      <c r="K3348" s="1">
        <v>0.28670886075949364</v>
      </c>
      <c r="L3348" s="1">
        <v>0.58291139240506329</v>
      </c>
      <c r="M3348" s="1">
        <v>0.42405063291139239</v>
      </c>
      <c r="N3348" s="1">
        <v>6.4500949428051332E-4</v>
      </c>
    </row>
    <row r="3349" spans="1:14" x14ac:dyDescent="0.35">
      <c r="A3349">
        <v>7830638</v>
      </c>
      <c r="B3349" t="s">
        <v>64</v>
      </c>
      <c r="C3349" t="s">
        <v>96</v>
      </c>
      <c r="D3349" t="s">
        <v>392</v>
      </c>
      <c r="E3349" t="s">
        <v>579</v>
      </c>
      <c r="F3349" s="6">
        <v>3.1645569620253167E-2</v>
      </c>
      <c r="G3349" t="s">
        <v>580</v>
      </c>
      <c r="H3349" t="s">
        <v>364</v>
      </c>
      <c r="I3349">
        <v>71.62</v>
      </c>
      <c r="J3349" s="1">
        <v>-2.1042400971055031E-2</v>
      </c>
      <c r="K3349" s="1">
        <v>1.5063291139240509</v>
      </c>
      <c r="L3349" s="1">
        <v>2.5316455696202533</v>
      </c>
      <c r="M3349" s="1">
        <v>2.2658227365228196</v>
      </c>
      <c r="N3349" s="1">
        <v>-6.6589876490680483E-4</v>
      </c>
    </row>
    <row r="3350" spans="1:14" x14ac:dyDescent="0.35">
      <c r="A3350">
        <v>7830638</v>
      </c>
      <c r="B3350" t="s">
        <v>64</v>
      </c>
      <c r="C3350" t="s">
        <v>96</v>
      </c>
      <c r="D3350" t="s">
        <v>2328</v>
      </c>
      <c r="E3350" t="s">
        <v>2929</v>
      </c>
      <c r="F3350" s="6">
        <v>1.2658227848101266E-2</v>
      </c>
      <c r="G3350" t="s">
        <v>206</v>
      </c>
      <c r="H3350" t="s">
        <v>139</v>
      </c>
      <c r="I3350">
        <v>98.800000000000011</v>
      </c>
      <c r="J3350" s="1">
        <v>0</v>
      </c>
      <c r="K3350" s="1">
        <v>1.2658227848101267</v>
      </c>
      <c r="L3350" s="1" t="s">
        <v>140</v>
      </c>
      <c r="M3350" s="1">
        <v>1.2506329500222508</v>
      </c>
      <c r="N3350" s="1">
        <v>0</v>
      </c>
    </row>
    <row r="3351" spans="1:14" x14ac:dyDescent="0.35">
      <c r="A3351">
        <v>7830638</v>
      </c>
      <c r="B3351" t="s">
        <v>64</v>
      </c>
      <c r="C3351" t="s">
        <v>96</v>
      </c>
      <c r="D3351" t="s">
        <v>2328</v>
      </c>
      <c r="E3351" t="s">
        <v>2930</v>
      </c>
      <c r="F3351" s="6">
        <v>6.3291139240506328E-3</v>
      </c>
      <c r="G3351" t="s">
        <v>206</v>
      </c>
      <c r="H3351" t="s">
        <v>139</v>
      </c>
      <c r="I3351">
        <v>99.169230769230793</v>
      </c>
      <c r="J3351" s="1">
        <v>0</v>
      </c>
      <c r="K3351" s="1">
        <v>0.63291139240506333</v>
      </c>
      <c r="L3351" s="1" t="s">
        <v>140</v>
      </c>
      <c r="M3351" s="1">
        <v>0.62784808195089992</v>
      </c>
      <c r="N3351" s="1">
        <v>0</v>
      </c>
    </row>
    <row r="3352" spans="1:14" x14ac:dyDescent="0.35">
      <c r="A3352">
        <v>7830638</v>
      </c>
      <c r="B3352" t="s">
        <v>64</v>
      </c>
      <c r="C3352" t="s">
        <v>96</v>
      </c>
      <c r="D3352" t="s">
        <v>305</v>
      </c>
      <c r="E3352" t="s">
        <v>749</v>
      </c>
      <c r="F3352" s="6">
        <v>1.2658227848101266E-2</v>
      </c>
      <c r="G3352" t="s">
        <v>750</v>
      </c>
      <c r="H3352" t="s">
        <v>751</v>
      </c>
      <c r="I3352">
        <v>55.419999999999995</v>
      </c>
      <c r="J3352" s="1">
        <v>-9.4249092042446136E-2</v>
      </c>
      <c r="K3352" s="1">
        <v>0.32025316455696201</v>
      </c>
      <c r="L3352" s="1">
        <v>0.88101265822784802</v>
      </c>
      <c r="M3352" s="1">
        <v>0.70126584209973297</v>
      </c>
      <c r="N3352" s="1">
        <v>-1.193026481549951E-3</v>
      </c>
    </row>
    <row r="3353" spans="1:14" x14ac:dyDescent="0.35">
      <c r="A3353">
        <v>7830638</v>
      </c>
      <c r="B3353" t="s">
        <v>64</v>
      </c>
      <c r="C3353" t="s">
        <v>96</v>
      </c>
      <c r="D3353" t="s">
        <v>305</v>
      </c>
      <c r="E3353" t="s">
        <v>1773</v>
      </c>
      <c r="F3353" s="6">
        <v>6.3291139240506328E-3</v>
      </c>
      <c r="G3353" t="s">
        <v>201</v>
      </c>
      <c r="H3353" t="s">
        <v>1484</v>
      </c>
      <c r="I3353">
        <v>65.865000000000009</v>
      </c>
      <c r="J3353" s="1">
        <v>-0.14334061741828918</v>
      </c>
      <c r="K3353" s="1">
        <v>0.33797468354430377</v>
      </c>
      <c r="L3353" s="1">
        <v>0.41835443037974679</v>
      </c>
      <c r="M3353" s="1">
        <v>0.41708861725239815</v>
      </c>
      <c r="N3353" s="1">
        <v>-9.0721909758410878E-4</v>
      </c>
    </row>
    <row r="3354" spans="1:14" x14ac:dyDescent="0.35">
      <c r="A3354">
        <v>7830638</v>
      </c>
      <c r="B3354" t="s">
        <v>64</v>
      </c>
      <c r="C3354" t="s">
        <v>96</v>
      </c>
      <c r="D3354" t="s">
        <v>305</v>
      </c>
      <c r="E3354" t="s">
        <v>753</v>
      </c>
      <c r="F3354" s="6">
        <v>6.3291139240506328E-3</v>
      </c>
      <c r="G3354" t="s">
        <v>754</v>
      </c>
      <c r="H3354" t="s">
        <v>233</v>
      </c>
      <c r="I3354">
        <v>71.7</v>
      </c>
      <c r="J3354" s="1">
        <v>2.377132885158062E-2</v>
      </c>
      <c r="K3354" s="1">
        <v>0.29430379746835444</v>
      </c>
      <c r="L3354" s="1">
        <v>0.51708860759493669</v>
      </c>
      <c r="M3354" s="1">
        <v>0.45379744903950753</v>
      </c>
      <c r="N3354" s="1">
        <v>1.5045144842772544E-4</v>
      </c>
    </row>
    <row r="3355" spans="1:14" x14ac:dyDescent="0.35">
      <c r="A3355">
        <v>7830638</v>
      </c>
      <c r="B3355" t="s">
        <v>64</v>
      </c>
      <c r="C3355" t="s">
        <v>96</v>
      </c>
      <c r="D3355" t="s">
        <v>305</v>
      </c>
      <c r="E3355" t="s">
        <v>761</v>
      </c>
      <c r="F3355" s="6">
        <v>6.3291139240506328E-3</v>
      </c>
      <c r="G3355" t="s">
        <v>754</v>
      </c>
      <c r="H3355" t="s">
        <v>762</v>
      </c>
      <c r="I3355">
        <v>64.53</v>
      </c>
      <c r="J3355" s="1">
        <v>0</v>
      </c>
      <c r="K3355" s="1">
        <v>0.29430379746835444</v>
      </c>
      <c r="L3355" s="1">
        <v>0.51139240506329109</v>
      </c>
      <c r="M3355" s="1">
        <v>0.36075949367088606</v>
      </c>
      <c r="N3355" s="1">
        <v>0</v>
      </c>
    </row>
    <row r="3356" spans="1:14" x14ac:dyDescent="0.35">
      <c r="A3356">
        <v>7830638</v>
      </c>
      <c r="B3356" t="s">
        <v>64</v>
      </c>
      <c r="C3356" t="s">
        <v>96</v>
      </c>
      <c r="D3356" t="s">
        <v>305</v>
      </c>
      <c r="E3356" t="s">
        <v>766</v>
      </c>
      <c r="F3356" s="6">
        <v>6.3291139240506328E-3</v>
      </c>
      <c r="G3356" t="s">
        <v>767</v>
      </c>
      <c r="H3356" t="s">
        <v>413</v>
      </c>
      <c r="I3356">
        <v>63.344999999999992</v>
      </c>
      <c r="J3356" s="1">
        <v>-1.4301140792667866E-2</v>
      </c>
      <c r="K3356" s="1">
        <v>0.22784810126582278</v>
      </c>
      <c r="L3356" s="1">
        <v>0.53227848101265818</v>
      </c>
      <c r="M3356" s="1">
        <v>0.40063290656367434</v>
      </c>
      <c r="N3356" s="1">
        <v>-9.0513549320682697E-5</v>
      </c>
    </row>
    <row r="3357" spans="1:14" x14ac:dyDescent="0.35">
      <c r="A3357">
        <v>7830638</v>
      </c>
      <c r="B3357" t="s">
        <v>64</v>
      </c>
      <c r="C3357" t="s">
        <v>96</v>
      </c>
      <c r="D3357" t="s">
        <v>305</v>
      </c>
      <c r="E3357" t="s">
        <v>1783</v>
      </c>
      <c r="F3357" s="6">
        <v>6.3291139240506328E-3</v>
      </c>
      <c r="G3357" t="s">
        <v>507</v>
      </c>
      <c r="H3357" t="s">
        <v>576</v>
      </c>
      <c r="I3357">
        <v>68.849999999999994</v>
      </c>
      <c r="J3357" s="1">
        <v>1.9502244889736176E-2</v>
      </c>
      <c r="K3357" s="1">
        <v>0.29810126582278479</v>
      </c>
      <c r="L3357" s="1">
        <v>0.54873417721518991</v>
      </c>
      <c r="M3357" s="1">
        <v>0.43607595902455004</v>
      </c>
      <c r="N3357" s="1">
        <v>1.2343192968187453E-4</v>
      </c>
    </row>
    <row r="3358" spans="1:14" x14ac:dyDescent="0.35">
      <c r="A3358">
        <v>7830638</v>
      </c>
      <c r="B3358" t="s">
        <v>64</v>
      </c>
      <c r="C3358" t="s">
        <v>96</v>
      </c>
      <c r="D3358" t="s">
        <v>472</v>
      </c>
      <c r="E3358" t="s">
        <v>1310</v>
      </c>
      <c r="F3358" s="6">
        <v>6.3291139240506328E-3</v>
      </c>
      <c r="G3358" t="s">
        <v>1311</v>
      </c>
      <c r="H3358" t="s">
        <v>323</v>
      </c>
      <c r="I3358">
        <v>75.38</v>
      </c>
      <c r="J3358" s="1">
        <v>-2.2844983264803886E-2</v>
      </c>
      <c r="K3358" s="1">
        <v>0.3430379746835443</v>
      </c>
      <c r="L3358" s="1">
        <v>0.52405063291139242</v>
      </c>
      <c r="M3358" s="1">
        <v>0.47721519953087915</v>
      </c>
      <c r="N3358" s="1">
        <v>-1.4458850167597398E-4</v>
      </c>
    </row>
    <row r="3359" spans="1:14" x14ac:dyDescent="0.35">
      <c r="A3359">
        <v>7830638</v>
      </c>
      <c r="B3359" t="s">
        <v>64</v>
      </c>
      <c r="C3359" t="s">
        <v>96</v>
      </c>
      <c r="D3359" t="s">
        <v>472</v>
      </c>
      <c r="E3359" t="s">
        <v>1312</v>
      </c>
      <c r="F3359" s="6">
        <v>4.4303797468354431E-2</v>
      </c>
      <c r="G3359" t="s">
        <v>198</v>
      </c>
      <c r="H3359" t="s">
        <v>264</v>
      </c>
      <c r="I3359">
        <v>76.08</v>
      </c>
      <c r="J3359" s="1">
        <v>7.1100808680057526E-2</v>
      </c>
      <c r="K3359" s="1">
        <v>2.3037974683544302</v>
      </c>
      <c r="L3359" s="1">
        <v>3.7746835443037976</v>
      </c>
      <c r="M3359" s="1">
        <v>3.3715189197395423</v>
      </c>
      <c r="N3359" s="1">
        <v>3.1500358275974851E-3</v>
      </c>
    </row>
    <row r="3360" spans="1:14" x14ac:dyDescent="0.35">
      <c r="A3360">
        <v>7830638</v>
      </c>
      <c r="B3360" t="s">
        <v>64</v>
      </c>
      <c r="C3360" t="s">
        <v>96</v>
      </c>
      <c r="D3360" t="s">
        <v>472</v>
      </c>
      <c r="E3360" t="s">
        <v>1313</v>
      </c>
      <c r="F3360" s="6">
        <v>1.2658227848101266E-2</v>
      </c>
      <c r="G3360" t="s">
        <v>1314</v>
      </c>
      <c r="H3360" t="s">
        <v>441</v>
      </c>
      <c r="I3360">
        <v>79.574999999999989</v>
      </c>
      <c r="J3360" s="1">
        <v>7.4187219142913818E-2</v>
      </c>
      <c r="K3360" s="1">
        <v>0.70126582278481009</v>
      </c>
      <c r="L3360" s="1">
        <v>1.1860759493670887</v>
      </c>
      <c r="M3360" s="1">
        <v>1.0075949173939378</v>
      </c>
      <c r="N3360" s="1">
        <v>9.39078723328023E-4</v>
      </c>
    </row>
    <row r="3361" spans="1:14" x14ac:dyDescent="0.35">
      <c r="A3361">
        <v>7830638</v>
      </c>
      <c r="B3361" t="s">
        <v>64</v>
      </c>
      <c r="C3361" t="s">
        <v>96</v>
      </c>
      <c r="D3361" t="s">
        <v>472</v>
      </c>
      <c r="E3361" t="s">
        <v>1315</v>
      </c>
      <c r="F3361" s="6">
        <v>2.5316455696202531E-2</v>
      </c>
      <c r="G3361" t="s">
        <v>586</v>
      </c>
      <c r="H3361" t="s">
        <v>1316</v>
      </c>
      <c r="I3361">
        <v>61.17</v>
      </c>
      <c r="J3361" s="1">
        <v>-4.2392026633024216E-2</v>
      </c>
      <c r="K3361" s="1">
        <v>0.78734177215189871</v>
      </c>
      <c r="L3361" s="1">
        <v>1.8987341772151898</v>
      </c>
      <c r="M3361" s="1">
        <v>1.5493671079225178</v>
      </c>
      <c r="N3361" s="1">
        <v>-1.0732158641271953E-3</v>
      </c>
    </row>
    <row r="3362" spans="1:14" x14ac:dyDescent="0.35">
      <c r="A3362">
        <v>7830638</v>
      </c>
      <c r="B3362" t="s">
        <v>64</v>
      </c>
      <c r="C3362" t="s">
        <v>96</v>
      </c>
      <c r="D3362" t="s">
        <v>472</v>
      </c>
      <c r="E3362" t="s">
        <v>919</v>
      </c>
      <c r="F3362" s="6">
        <v>6.3291139240506328E-3</v>
      </c>
      <c r="G3362" t="s">
        <v>438</v>
      </c>
      <c r="H3362" t="s">
        <v>325</v>
      </c>
      <c r="I3362">
        <v>62.1</v>
      </c>
      <c r="J3362" s="1">
        <v>-5.0801310688257217E-2</v>
      </c>
      <c r="K3362" s="1">
        <v>0.33164556962025316</v>
      </c>
      <c r="L3362" s="1">
        <v>0.45506329113924054</v>
      </c>
      <c r="M3362" s="1">
        <v>0.39303796502608285</v>
      </c>
      <c r="N3362" s="1">
        <v>-3.2152728283707098E-4</v>
      </c>
    </row>
    <row r="3363" spans="1:14" x14ac:dyDescent="0.35">
      <c r="A3363">
        <v>7830638</v>
      </c>
      <c r="B3363" t="s">
        <v>64</v>
      </c>
      <c r="C3363" t="s">
        <v>96</v>
      </c>
      <c r="D3363" t="s">
        <v>472</v>
      </c>
      <c r="E3363" t="s">
        <v>1317</v>
      </c>
      <c r="F3363" s="6">
        <v>6.3291139240506328E-3</v>
      </c>
      <c r="G3363" t="s">
        <v>1318</v>
      </c>
      <c r="H3363" t="s">
        <v>600</v>
      </c>
      <c r="I3363">
        <v>79.35499999999999</v>
      </c>
      <c r="J3363" s="1">
        <v>7.8235529363155365E-2</v>
      </c>
      <c r="K3363" s="1">
        <v>0.32531645569620254</v>
      </c>
      <c r="L3363" s="1">
        <v>0.60822784810126573</v>
      </c>
      <c r="M3363" s="1">
        <v>0.50189875349213808</v>
      </c>
      <c r="N3363" s="1">
        <v>4.9516157824781881E-4</v>
      </c>
    </row>
    <row r="3364" spans="1:14" x14ac:dyDescent="0.35">
      <c r="A3364">
        <v>7830638</v>
      </c>
      <c r="B3364" t="s">
        <v>64</v>
      </c>
      <c r="C3364" t="s">
        <v>96</v>
      </c>
      <c r="D3364" t="s">
        <v>472</v>
      </c>
      <c r="E3364" t="s">
        <v>1319</v>
      </c>
      <c r="F3364" s="6">
        <v>1.8987341772151899E-2</v>
      </c>
      <c r="G3364" t="s">
        <v>879</v>
      </c>
      <c r="H3364" t="s">
        <v>998</v>
      </c>
      <c r="I3364">
        <v>70.314999999999998</v>
      </c>
      <c r="J3364" s="1">
        <v>-3.2541390508413315E-2</v>
      </c>
      <c r="K3364" s="1">
        <v>0.80696202531645567</v>
      </c>
      <c r="L3364" s="1">
        <v>1.539873417721519</v>
      </c>
      <c r="M3364" s="1">
        <v>1.336708889731878</v>
      </c>
      <c r="N3364" s="1">
        <v>-6.1787450332430349E-4</v>
      </c>
    </row>
    <row r="3365" spans="1:14" x14ac:dyDescent="0.35">
      <c r="A3365">
        <v>7830638</v>
      </c>
      <c r="B3365" t="s">
        <v>64</v>
      </c>
      <c r="C3365" t="s">
        <v>96</v>
      </c>
      <c r="D3365" t="s">
        <v>472</v>
      </c>
      <c r="E3365" t="s">
        <v>930</v>
      </c>
      <c r="F3365" s="6">
        <v>6.3291139240506328E-3</v>
      </c>
      <c r="G3365" t="s">
        <v>931</v>
      </c>
      <c r="H3365" t="s">
        <v>502</v>
      </c>
      <c r="I3365">
        <v>71.66</v>
      </c>
      <c r="J3365" s="1">
        <v>-4.4877175241708755E-2</v>
      </c>
      <c r="K3365" s="1">
        <v>0.30886075949367087</v>
      </c>
      <c r="L3365" s="1">
        <v>0.49493670886075952</v>
      </c>
      <c r="M3365" s="1">
        <v>0.45379744903950753</v>
      </c>
      <c r="N3365" s="1">
        <v>-2.8403275469435923E-4</v>
      </c>
    </row>
    <row r="3366" spans="1:14" x14ac:dyDescent="0.35">
      <c r="A3366">
        <v>7830638</v>
      </c>
      <c r="B3366" t="s">
        <v>64</v>
      </c>
      <c r="C3366" t="s">
        <v>96</v>
      </c>
      <c r="D3366" t="s">
        <v>472</v>
      </c>
      <c r="E3366" t="s">
        <v>624</v>
      </c>
      <c r="F3366" s="6">
        <v>2.5316455696202531E-2</v>
      </c>
      <c r="G3366" t="s">
        <v>625</v>
      </c>
      <c r="H3366" t="s">
        <v>328</v>
      </c>
      <c r="I3366">
        <v>76.569999999999993</v>
      </c>
      <c r="J3366" s="1">
        <v>7.4926681816577911E-2</v>
      </c>
      <c r="K3366" s="1">
        <v>1.2025316455696202</v>
      </c>
      <c r="L3366" s="1">
        <v>2.3898734177215193</v>
      </c>
      <c r="M3366" s="1">
        <v>1.9392404676992681</v>
      </c>
      <c r="N3366" s="1">
        <v>1.8968780206728585E-3</v>
      </c>
    </row>
    <row r="3367" spans="1:14" x14ac:dyDescent="0.35">
      <c r="A3367">
        <v>7830638</v>
      </c>
      <c r="B3367" t="s">
        <v>64</v>
      </c>
      <c r="C3367" t="s">
        <v>96</v>
      </c>
      <c r="D3367" t="s">
        <v>472</v>
      </c>
      <c r="E3367" t="s">
        <v>774</v>
      </c>
      <c r="F3367" s="6">
        <v>3.7974683544303799E-2</v>
      </c>
      <c r="G3367" t="s">
        <v>775</v>
      </c>
      <c r="H3367" t="s">
        <v>436</v>
      </c>
      <c r="I3367">
        <v>67.92</v>
      </c>
      <c r="J3367" s="1">
        <v>6.4938021823763847E-3</v>
      </c>
      <c r="K3367" s="1">
        <v>1.3443037974683545</v>
      </c>
      <c r="L3367" s="1">
        <v>3.1291139240506332</v>
      </c>
      <c r="M3367" s="1">
        <v>2.5784810706029964</v>
      </c>
      <c r="N3367" s="1">
        <v>2.4660008287505261E-4</v>
      </c>
    </row>
    <row r="3368" spans="1:14" x14ac:dyDescent="0.35">
      <c r="A3368">
        <v>7830638</v>
      </c>
      <c r="B3368" t="s">
        <v>64</v>
      </c>
      <c r="C3368" t="s">
        <v>96</v>
      </c>
      <c r="D3368" t="s">
        <v>472</v>
      </c>
      <c r="E3368" t="s">
        <v>473</v>
      </c>
      <c r="F3368" s="6">
        <v>3.7974683544303799E-2</v>
      </c>
      <c r="G3368" t="s">
        <v>474</v>
      </c>
      <c r="H3368" t="s">
        <v>475</v>
      </c>
      <c r="I3368">
        <v>55.35</v>
      </c>
      <c r="J3368" s="1">
        <v>-9.0270496904850006E-2</v>
      </c>
      <c r="K3368" s="1">
        <v>1.3367088607594939</v>
      </c>
      <c r="L3368" s="1">
        <v>2.5822784810126582</v>
      </c>
      <c r="M3368" s="1">
        <v>2.103797526299199</v>
      </c>
      <c r="N3368" s="1">
        <v>-3.4279935533487347E-3</v>
      </c>
    </row>
    <row r="3369" spans="1:14" x14ac:dyDescent="0.35">
      <c r="A3369">
        <v>7830638</v>
      </c>
      <c r="B3369" t="s">
        <v>64</v>
      </c>
      <c r="C3369" t="s">
        <v>96</v>
      </c>
      <c r="D3369" t="s">
        <v>472</v>
      </c>
      <c r="E3369" t="s">
        <v>626</v>
      </c>
      <c r="F3369" s="6">
        <v>8.8607594936708861E-2</v>
      </c>
      <c r="G3369" t="s">
        <v>627</v>
      </c>
      <c r="H3369" t="s">
        <v>628</v>
      </c>
      <c r="I3369">
        <v>67.709999999999994</v>
      </c>
      <c r="J3369" s="1">
        <v>2.0955594256520271E-2</v>
      </c>
      <c r="K3369" s="1">
        <v>2.7645569620253165</v>
      </c>
      <c r="L3369" s="1">
        <v>7.4253164556962021</v>
      </c>
      <c r="M3369" s="1">
        <v>5.9987339068062697</v>
      </c>
      <c r="N3369" s="1">
        <v>1.8568248075397709E-3</v>
      </c>
    </row>
    <row r="3370" spans="1:14" x14ac:dyDescent="0.35">
      <c r="A3370">
        <v>7830638</v>
      </c>
      <c r="B3370" t="s">
        <v>64</v>
      </c>
      <c r="C3370" t="s">
        <v>96</v>
      </c>
      <c r="D3370" t="s">
        <v>472</v>
      </c>
      <c r="E3370" t="s">
        <v>1321</v>
      </c>
      <c r="F3370" s="6">
        <v>6.3291139240506328E-3</v>
      </c>
      <c r="G3370" t="s">
        <v>1322</v>
      </c>
      <c r="H3370" t="s">
        <v>364</v>
      </c>
      <c r="I3370">
        <v>65.37</v>
      </c>
      <c r="J3370" s="1">
        <v>-7.509276270866394E-2</v>
      </c>
      <c r="K3370" s="1">
        <v>0.3177215189873418</v>
      </c>
      <c r="L3370" s="1">
        <v>0.50632911392405067</v>
      </c>
      <c r="M3370" s="1">
        <v>0.41455696202531644</v>
      </c>
      <c r="N3370" s="1">
        <v>-4.7527065005483507E-4</v>
      </c>
    </row>
    <row r="3371" spans="1:14" x14ac:dyDescent="0.35">
      <c r="A3371">
        <v>7830638</v>
      </c>
      <c r="B3371" t="s">
        <v>64</v>
      </c>
      <c r="C3371" t="s">
        <v>96</v>
      </c>
      <c r="D3371" t="s">
        <v>472</v>
      </c>
      <c r="E3371" t="s">
        <v>2723</v>
      </c>
      <c r="F3371" s="6">
        <v>6.3291139240506333E-2</v>
      </c>
      <c r="G3371" t="s">
        <v>533</v>
      </c>
      <c r="H3371" t="s">
        <v>206</v>
      </c>
      <c r="I3371">
        <v>88.54</v>
      </c>
      <c r="J3371" s="1">
        <v>0.30258235335350037</v>
      </c>
      <c r="K3371" s="1">
        <v>4.9113924050632907</v>
      </c>
      <c r="L3371" s="1">
        <v>6.3291139240506329</v>
      </c>
      <c r="M3371" s="1">
        <v>5.6075948401342472</v>
      </c>
      <c r="N3371" s="1">
        <v>1.915078185781648E-2</v>
      </c>
    </row>
    <row r="3372" spans="1:14" x14ac:dyDescent="0.35">
      <c r="A3372">
        <v>7830638</v>
      </c>
      <c r="B3372" t="s">
        <v>64</v>
      </c>
      <c r="C3372" t="s">
        <v>96</v>
      </c>
      <c r="D3372" t="s">
        <v>472</v>
      </c>
      <c r="E3372" t="s">
        <v>2724</v>
      </c>
      <c r="F3372" s="6">
        <v>1.2658227848101266E-2</v>
      </c>
      <c r="G3372" t="s">
        <v>463</v>
      </c>
      <c r="H3372" t="s">
        <v>1429</v>
      </c>
      <c r="I3372">
        <v>69.06</v>
      </c>
      <c r="J3372" s="1">
        <v>5.7041995227336884E-2</v>
      </c>
      <c r="K3372" s="1">
        <v>0.72025316455696198</v>
      </c>
      <c r="L3372" s="1">
        <v>1.1354430379746836</v>
      </c>
      <c r="M3372" s="1">
        <v>0.87468352498887458</v>
      </c>
      <c r="N3372" s="1">
        <v>7.2205057249793525E-4</v>
      </c>
    </row>
    <row r="3373" spans="1:14" x14ac:dyDescent="0.35">
      <c r="A3373">
        <v>7830638</v>
      </c>
      <c r="B3373" t="s">
        <v>64</v>
      </c>
      <c r="C3373" t="s">
        <v>96</v>
      </c>
      <c r="D3373" t="s">
        <v>472</v>
      </c>
      <c r="E3373" t="s">
        <v>947</v>
      </c>
      <c r="F3373" s="6">
        <v>6.3291139240506328E-3</v>
      </c>
      <c r="G3373" t="s">
        <v>587</v>
      </c>
      <c r="H3373" t="s">
        <v>600</v>
      </c>
      <c r="I3373">
        <v>77.284999999999997</v>
      </c>
      <c r="J3373" s="1">
        <v>8.7729461491107941E-2</v>
      </c>
      <c r="K3373" s="1">
        <v>0.42531645569620252</v>
      </c>
      <c r="L3373" s="1">
        <v>0.60822784810126573</v>
      </c>
      <c r="M3373" s="1">
        <v>0.48924052564403681</v>
      </c>
      <c r="N3373" s="1">
        <v>5.5524975627283511E-4</v>
      </c>
    </row>
    <row r="3374" spans="1:14" x14ac:dyDescent="0.35">
      <c r="A3374">
        <v>7830638</v>
      </c>
      <c r="B3374" t="s">
        <v>64</v>
      </c>
      <c r="C3374" t="s">
        <v>96</v>
      </c>
      <c r="D3374" t="s">
        <v>472</v>
      </c>
      <c r="E3374" t="s">
        <v>1323</v>
      </c>
      <c r="F3374" s="6">
        <v>1.2658227848101266E-2</v>
      </c>
      <c r="G3374" t="s">
        <v>285</v>
      </c>
      <c r="H3374" t="s">
        <v>173</v>
      </c>
      <c r="I3374">
        <v>69.48</v>
      </c>
      <c r="J3374" s="1">
        <v>-3.2772041857242584E-2</v>
      </c>
      <c r="K3374" s="1">
        <v>0.52658227848101269</v>
      </c>
      <c r="L3374" s="1">
        <v>0.97215189873417718</v>
      </c>
      <c r="M3374" s="1">
        <v>0.879746835443038</v>
      </c>
      <c r="N3374" s="1">
        <v>-4.1483597287648842E-4</v>
      </c>
    </row>
    <row r="3375" spans="1:14" x14ac:dyDescent="0.35">
      <c r="A3375">
        <v>7830638</v>
      </c>
      <c r="B3375" t="s">
        <v>64</v>
      </c>
      <c r="C3375" t="s">
        <v>96</v>
      </c>
      <c r="D3375" t="s">
        <v>472</v>
      </c>
      <c r="E3375" t="s">
        <v>629</v>
      </c>
      <c r="F3375" s="6">
        <v>3.1645569620253167E-2</v>
      </c>
      <c r="G3375" t="s">
        <v>630</v>
      </c>
      <c r="H3375" t="s">
        <v>631</v>
      </c>
      <c r="I3375">
        <v>64.77000000000001</v>
      </c>
      <c r="J3375" s="1">
        <v>5.2010636776685715E-2</v>
      </c>
      <c r="K3375" s="1">
        <v>1.1329113924050633</v>
      </c>
      <c r="L3375" s="1">
        <v>2.7373417721518991</v>
      </c>
      <c r="M3375" s="1">
        <v>2.0506330079670194</v>
      </c>
      <c r="N3375" s="1">
        <v>1.6459062271103075E-3</v>
      </c>
    </row>
    <row r="3376" spans="1:14" x14ac:dyDescent="0.35">
      <c r="A3376">
        <v>7830638</v>
      </c>
      <c r="B3376" t="s">
        <v>64</v>
      </c>
      <c r="C3376" t="s">
        <v>96</v>
      </c>
      <c r="D3376" t="s">
        <v>472</v>
      </c>
      <c r="E3376" t="s">
        <v>632</v>
      </c>
      <c r="F3376" s="6">
        <v>1.8987341772151899E-2</v>
      </c>
      <c r="G3376" t="s">
        <v>633</v>
      </c>
      <c r="H3376" t="s">
        <v>612</v>
      </c>
      <c r="I3376">
        <v>64.789999999999992</v>
      </c>
      <c r="J3376" s="1">
        <v>-6.1622738838195801E-2</v>
      </c>
      <c r="K3376" s="1">
        <v>0.64746835443037976</v>
      </c>
      <c r="L3376" s="1">
        <v>1.3746835443037977</v>
      </c>
      <c r="M3376" s="1">
        <v>1.2284809547134592</v>
      </c>
      <c r="N3376" s="1">
        <v>-1.1700520032568824E-3</v>
      </c>
    </row>
    <row r="3377" spans="1:14" x14ac:dyDescent="0.35">
      <c r="A3377">
        <v>7830638</v>
      </c>
      <c r="B3377" t="s">
        <v>64</v>
      </c>
      <c r="C3377" t="s">
        <v>96</v>
      </c>
      <c r="D3377" t="s">
        <v>472</v>
      </c>
      <c r="E3377" t="s">
        <v>951</v>
      </c>
      <c r="F3377" s="6">
        <v>1.8987341772151899E-2</v>
      </c>
      <c r="G3377" t="s">
        <v>952</v>
      </c>
      <c r="H3377" t="s">
        <v>436</v>
      </c>
      <c r="I3377">
        <v>64.45</v>
      </c>
      <c r="J3377" s="1">
        <v>5.4461367428302765E-2</v>
      </c>
      <c r="K3377" s="1">
        <v>0.70632911392405073</v>
      </c>
      <c r="L3377" s="1">
        <v>1.5645569620253166</v>
      </c>
      <c r="M3377" s="1">
        <v>1.2227848390989666</v>
      </c>
      <c r="N3377" s="1">
        <v>1.034076596739926E-3</v>
      </c>
    </row>
    <row r="3378" spans="1:14" x14ac:dyDescent="0.35">
      <c r="A3378">
        <v>7830638</v>
      </c>
      <c r="B3378" t="s">
        <v>64</v>
      </c>
      <c r="C3378" t="s">
        <v>96</v>
      </c>
      <c r="D3378" t="s">
        <v>472</v>
      </c>
      <c r="E3378" t="s">
        <v>776</v>
      </c>
      <c r="F3378" s="6">
        <v>6.3291139240506328E-3</v>
      </c>
      <c r="G3378" t="s">
        <v>336</v>
      </c>
      <c r="H3378" t="s">
        <v>777</v>
      </c>
      <c r="I3378">
        <v>55.67</v>
      </c>
      <c r="J3378" s="1">
        <v>-2.366967685520649E-2</v>
      </c>
      <c r="K3378" s="1">
        <v>0.24367088607594936</v>
      </c>
      <c r="L3378" s="1">
        <v>0.48417721518987339</v>
      </c>
      <c r="M3378" s="1">
        <v>0.35253165039835094</v>
      </c>
      <c r="N3378" s="1">
        <v>-1.4980808136206639E-4</v>
      </c>
    </row>
    <row r="3379" spans="1:14" x14ac:dyDescent="0.35">
      <c r="A3379">
        <v>7830638</v>
      </c>
      <c r="B3379" t="s">
        <v>64</v>
      </c>
      <c r="C3379" t="s">
        <v>96</v>
      </c>
      <c r="D3379" t="s">
        <v>472</v>
      </c>
      <c r="E3379" t="s">
        <v>1324</v>
      </c>
      <c r="F3379" s="6">
        <v>1.8987341772151899E-2</v>
      </c>
      <c r="G3379" t="s">
        <v>1325</v>
      </c>
      <c r="H3379" t="s">
        <v>652</v>
      </c>
      <c r="I3379">
        <v>79.004999999999995</v>
      </c>
      <c r="J3379" s="1">
        <v>3.0195992439985275E-2</v>
      </c>
      <c r="K3379" s="1">
        <v>1.0158227848101267</v>
      </c>
      <c r="L3379" s="1">
        <v>1.7943037974683544</v>
      </c>
      <c r="M3379" s="1">
        <v>1.5018987052048309</v>
      </c>
      <c r="N3379" s="1">
        <v>5.733416286073154E-4</v>
      </c>
    </row>
    <row r="3380" spans="1:14" x14ac:dyDescent="0.35">
      <c r="A3380">
        <v>7830638</v>
      </c>
      <c r="B3380" t="s">
        <v>64</v>
      </c>
      <c r="C3380" t="s">
        <v>96</v>
      </c>
      <c r="D3380" t="s">
        <v>472</v>
      </c>
      <c r="E3380" t="s">
        <v>1326</v>
      </c>
      <c r="F3380" s="6">
        <v>2.5316455696202531E-2</v>
      </c>
      <c r="G3380" t="s">
        <v>1327</v>
      </c>
      <c r="H3380" t="s">
        <v>1328</v>
      </c>
      <c r="I3380">
        <v>59.195</v>
      </c>
      <c r="J3380" s="1">
        <v>-5.3150594234466553E-2</v>
      </c>
      <c r="K3380" s="1">
        <v>0.98227848101265813</v>
      </c>
      <c r="L3380" s="1">
        <v>1.8354430379746836</v>
      </c>
      <c r="M3380" s="1">
        <v>1.4987341965301126</v>
      </c>
      <c r="N3380" s="1">
        <v>-1.3455846641637101E-3</v>
      </c>
    </row>
    <row r="3381" spans="1:14" x14ac:dyDescent="0.35">
      <c r="A3381">
        <v>7830638</v>
      </c>
      <c r="B3381" t="s">
        <v>64</v>
      </c>
      <c r="C3381" t="s">
        <v>96</v>
      </c>
      <c r="D3381" t="s">
        <v>472</v>
      </c>
      <c r="E3381" t="s">
        <v>1043</v>
      </c>
      <c r="F3381" s="6">
        <v>1.8987341772151899E-2</v>
      </c>
      <c r="G3381" t="s">
        <v>648</v>
      </c>
      <c r="H3381" t="s">
        <v>628</v>
      </c>
      <c r="I3381">
        <v>66.34</v>
      </c>
      <c r="J3381" s="1">
        <v>3.1074514612555504E-2</v>
      </c>
      <c r="K3381" s="1">
        <v>0.90569620253164562</v>
      </c>
      <c r="L3381" s="1">
        <v>1.5911392405063292</v>
      </c>
      <c r="M3381" s="1">
        <v>1.2588608174384395</v>
      </c>
      <c r="N3381" s="1">
        <v>5.900224293523197E-4</v>
      </c>
    </row>
    <row r="3382" spans="1:14" x14ac:dyDescent="0.35">
      <c r="A3382">
        <v>7830638</v>
      </c>
      <c r="B3382" t="s">
        <v>64</v>
      </c>
      <c r="C3382" t="s">
        <v>96</v>
      </c>
      <c r="D3382" t="s">
        <v>472</v>
      </c>
      <c r="E3382" t="s">
        <v>1329</v>
      </c>
      <c r="F3382" s="6">
        <v>3.7974683544303799E-2</v>
      </c>
      <c r="G3382" t="s">
        <v>1330</v>
      </c>
      <c r="H3382" t="s">
        <v>852</v>
      </c>
      <c r="I3382">
        <v>51.08</v>
      </c>
      <c r="J3382" s="1">
        <v>-1.506632287055254E-2</v>
      </c>
      <c r="K3382" s="1">
        <v>1.1620253164556964</v>
      </c>
      <c r="L3382" s="1">
        <v>2.9506329113924052</v>
      </c>
      <c r="M3382" s="1">
        <v>1.9405062711691554</v>
      </c>
      <c r="N3382" s="1">
        <v>-5.7213884318553954E-4</v>
      </c>
    </row>
    <row r="3383" spans="1:14" x14ac:dyDescent="0.35">
      <c r="A3383">
        <v>7830638</v>
      </c>
      <c r="B3383" t="s">
        <v>64</v>
      </c>
      <c r="C3383" t="s">
        <v>96</v>
      </c>
      <c r="D3383" t="s">
        <v>472</v>
      </c>
      <c r="E3383" t="s">
        <v>1331</v>
      </c>
      <c r="F3383" s="6">
        <v>6.3291139240506328E-3</v>
      </c>
      <c r="G3383" t="s">
        <v>769</v>
      </c>
      <c r="H3383" t="s">
        <v>206</v>
      </c>
      <c r="I3383">
        <v>78.989999999999995</v>
      </c>
      <c r="J3383" s="1">
        <v>0.24526131153106689</v>
      </c>
      <c r="K3383" s="1">
        <v>0.29683544303797466</v>
      </c>
      <c r="L3383" s="1">
        <v>0.63291139240506333</v>
      </c>
      <c r="M3383" s="1">
        <v>0.5</v>
      </c>
      <c r="N3383" s="1">
        <v>1.5522867818421955E-3</v>
      </c>
    </row>
    <row r="3384" spans="1:14" x14ac:dyDescent="0.35">
      <c r="A3384">
        <v>7830638</v>
      </c>
      <c r="B3384" t="s">
        <v>64</v>
      </c>
      <c r="C3384" t="s">
        <v>96</v>
      </c>
      <c r="D3384" t="s">
        <v>472</v>
      </c>
      <c r="E3384" t="s">
        <v>2725</v>
      </c>
      <c r="F3384" s="6">
        <v>1.2658227848101266E-2</v>
      </c>
      <c r="G3384" t="s">
        <v>505</v>
      </c>
      <c r="H3384" t="s">
        <v>167</v>
      </c>
      <c r="I3384">
        <v>83.614999999999995</v>
      </c>
      <c r="J3384" s="1">
        <v>3.5803969949483871E-2</v>
      </c>
      <c r="K3384" s="1">
        <v>1.1151898734177215</v>
      </c>
      <c r="L3384" s="1">
        <v>1.1329113924050633</v>
      </c>
      <c r="M3384" s="1">
        <v>1.0569620253164558</v>
      </c>
      <c r="N3384" s="1">
        <v>4.532148094871376E-4</v>
      </c>
    </row>
    <row r="3385" spans="1:14" x14ac:dyDescent="0.35">
      <c r="A3385">
        <v>7830638</v>
      </c>
      <c r="B3385" t="s">
        <v>64</v>
      </c>
      <c r="C3385" t="s">
        <v>96</v>
      </c>
      <c r="D3385" t="s">
        <v>472</v>
      </c>
      <c r="E3385" t="s">
        <v>1332</v>
      </c>
      <c r="F3385" s="6">
        <v>4.4303797468354431E-2</v>
      </c>
      <c r="G3385" t="s">
        <v>1333</v>
      </c>
      <c r="H3385" t="s">
        <v>1039</v>
      </c>
      <c r="I3385">
        <v>62.54</v>
      </c>
      <c r="J3385" s="1">
        <v>-4.1665047407150269E-2</v>
      </c>
      <c r="K3385" s="1">
        <v>1.4044303797468354</v>
      </c>
      <c r="L3385" s="1">
        <v>3.3360759493670886</v>
      </c>
      <c r="M3385" s="1">
        <v>2.7734176539167574</v>
      </c>
      <c r="N3385" s="1">
        <v>-1.8459198218357714E-3</v>
      </c>
    </row>
    <row r="3386" spans="1:14" x14ac:dyDescent="0.35">
      <c r="A3386">
        <v>7830638</v>
      </c>
      <c r="B3386" t="s">
        <v>64</v>
      </c>
      <c r="C3386" t="s">
        <v>96</v>
      </c>
      <c r="D3386" t="s">
        <v>472</v>
      </c>
      <c r="E3386" t="s">
        <v>958</v>
      </c>
      <c r="F3386" s="6">
        <v>1.2658227848101266E-2</v>
      </c>
      <c r="G3386" t="s">
        <v>524</v>
      </c>
      <c r="H3386" t="s">
        <v>959</v>
      </c>
      <c r="I3386">
        <v>58.135000000000005</v>
      </c>
      <c r="J3386" s="1">
        <v>6.4272835850715637E-2</v>
      </c>
      <c r="K3386" s="1">
        <v>0.47721518987341777</v>
      </c>
      <c r="L3386" s="1">
        <v>1.0936708860759494</v>
      </c>
      <c r="M3386" s="1">
        <v>0.73544301865976069</v>
      </c>
      <c r="N3386" s="1">
        <v>8.1358020064197011E-4</v>
      </c>
    </row>
    <row r="3387" spans="1:14" x14ac:dyDescent="0.35">
      <c r="A3387">
        <v>7830638</v>
      </c>
      <c r="B3387" t="s">
        <v>64</v>
      </c>
      <c r="C3387" t="s">
        <v>96</v>
      </c>
      <c r="D3387" t="s">
        <v>472</v>
      </c>
      <c r="E3387" t="s">
        <v>960</v>
      </c>
      <c r="F3387" s="6">
        <v>2.5316455696202531E-2</v>
      </c>
      <c r="G3387" t="s">
        <v>745</v>
      </c>
      <c r="H3387" t="s">
        <v>720</v>
      </c>
      <c r="I3387">
        <v>61.704999999999998</v>
      </c>
      <c r="J3387" s="1">
        <v>-0.12642665207386017</v>
      </c>
      <c r="K3387" s="1">
        <v>0.88607594936708856</v>
      </c>
      <c r="L3387" s="1">
        <v>1.7569620253164557</v>
      </c>
      <c r="M3387" s="1">
        <v>1.5645569427103936</v>
      </c>
      <c r="N3387" s="1">
        <v>-3.2006747360470928E-3</v>
      </c>
    </row>
    <row r="3388" spans="1:14" x14ac:dyDescent="0.35">
      <c r="A3388">
        <v>7830638</v>
      </c>
      <c r="B3388" t="s">
        <v>64</v>
      </c>
      <c r="C3388" t="s">
        <v>96</v>
      </c>
      <c r="D3388" t="s">
        <v>472</v>
      </c>
      <c r="E3388" t="s">
        <v>1334</v>
      </c>
      <c r="F3388" s="6">
        <v>2.5316455696202531E-2</v>
      </c>
      <c r="G3388" t="s">
        <v>1335</v>
      </c>
      <c r="H3388" t="s">
        <v>246</v>
      </c>
      <c r="I3388">
        <v>56.87</v>
      </c>
      <c r="J3388" s="1">
        <v>-4.7178454697132111E-2</v>
      </c>
      <c r="K3388" s="1">
        <v>0.8683544303797468</v>
      </c>
      <c r="L3388" s="1">
        <v>1.931645569620253</v>
      </c>
      <c r="M3388" s="1">
        <v>1.4379746642293809</v>
      </c>
      <c r="N3388" s="1">
        <v>-1.1943912581552432E-3</v>
      </c>
    </row>
    <row r="3389" spans="1:14" x14ac:dyDescent="0.35">
      <c r="A3389">
        <v>7830638</v>
      </c>
      <c r="B3389" t="s">
        <v>64</v>
      </c>
      <c r="C3389" t="s">
        <v>96</v>
      </c>
      <c r="D3389" t="s">
        <v>472</v>
      </c>
      <c r="E3389" t="s">
        <v>1336</v>
      </c>
      <c r="F3389" s="6">
        <v>2.5316455696202531E-2</v>
      </c>
      <c r="G3389" t="s">
        <v>1337</v>
      </c>
      <c r="H3389" t="s">
        <v>508</v>
      </c>
      <c r="I3389">
        <v>63.905000000000001</v>
      </c>
      <c r="J3389" s="1">
        <v>9.8039824515581131E-3</v>
      </c>
      <c r="K3389" s="1">
        <v>1.0126582278481013</v>
      </c>
      <c r="L3389" s="1">
        <v>1.9848101265822786</v>
      </c>
      <c r="M3389" s="1">
        <v>1.6177215576171875</v>
      </c>
      <c r="N3389" s="1">
        <v>2.4820208738121803E-4</v>
      </c>
    </row>
    <row r="3390" spans="1:14" x14ac:dyDescent="0.35">
      <c r="A3390">
        <v>7830638</v>
      </c>
      <c r="B3390" t="s">
        <v>64</v>
      </c>
      <c r="C3390" t="s">
        <v>96</v>
      </c>
      <c r="D3390" t="s">
        <v>472</v>
      </c>
      <c r="E3390" t="s">
        <v>961</v>
      </c>
      <c r="F3390" s="6">
        <v>1.2658227848101266E-2</v>
      </c>
      <c r="G3390" t="s">
        <v>949</v>
      </c>
      <c r="H3390" t="s">
        <v>962</v>
      </c>
      <c r="I3390">
        <v>50.589999999999996</v>
      </c>
      <c r="J3390" s="1">
        <v>-9.3199759721755981E-2</v>
      </c>
      <c r="K3390" s="1">
        <v>0.47594936708860758</v>
      </c>
      <c r="L3390" s="1">
        <v>0.8215189873417722</v>
      </c>
      <c r="M3390" s="1">
        <v>0.64050630979900114</v>
      </c>
      <c r="N3390" s="1">
        <v>-1.1797437939462783E-3</v>
      </c>
    </row>
    <row r="3391" spans="1:14" x14ac:dyDescent="0.35">
      <c r="A3391">
        <v>7830638</v>
      </c>
      <c r="B3391" t="s">
        <v>64</v>
      </c>
      <c r="C3391" t="s">
        <v>96</v>
      </c>
      <c r="D3391" t="s">
        <v>492</v>
      </c>
      <c r="E3391" t="s">
        <v>787</v>
      </c>
      <c r="F3391" s="6">
        <v>1.2658227848101266E-2</v>
      </c>
      <c r="G3391" t="s">
        <v>788</v>
      </c>
      <c r="H3391" t="s">
        <v>170</v>
      </c>
      <c r="I3391">
        <v>76.414999999999992</v>
      </c>
      <c r="J3391" s="1">
        <v>8.3522781729698181E-2</v>
      </c>
      <c r="K3391" s="1">
        <v>0.59493670886075944</v>
      </c>
      <c r="L3391" s="1">
        <v>1.181012658227848</v>
      </c>
      <c r="M3391" s="1">
        <v>0.96708862690985953</v>
      </c>
      <c r="N3391" s="1">
        <v>1.0572504016417492E-3</v>
      </c>
    </row>
    <row r="3392" spans="1:14" x14ac:dyDescent="0.35">
      <c r="A3392">
        <v>7830638</v>
      </c>
      <c r="B3392" t="s">
        <v>64</v>
      </c>
      <c r="C3392" t="s">
        <v>96</v>
      </c>
      <c r="D3392" t="s">
        <v>710</v>
      </c>
      <c r="E3392" t="s">
        <v>983</v>
      </c>
      <c r="F3392" s="6">
        <v>1.2658227848101266E-2</v>
      </c>
      <c r="G3392" t="s">
        <v>984</v>
      </c>
      <c r="H3392" t="s">
        <v>450</v>
      </c>
      <c r="I3392">
        <v>64.594999999999999</v>
      </c>
      <c r="J3392" s="1">
        <v>-1.7056798562407494E-2</v>
      </c>
      <c r="K3392" s="1">
        <v>0.6</v>
      </c>
      <c r="L3392" s="1">
        <v>0.99367088607594933</v>
      </c>
      <c r="M3392" s="1">
        <v>0.81772149967241892</v>
      </c>
      <c r="N3392" s="1">
        <v>-2.1590884256212018E-4</v>
      </c>
    </row>
    <row r="3393" spans="1:14" x14ac:dyDescent="0.35">
      <c r="A3393">
        <v>7830638</v>
      </c>
      <c r="B3393" t="s">
        <v>64</v>
      </c>
      <c r="C3393" t="s">
        <v>96</v>
      </c>
      <c r="D3393" t="s">
        <v>710</v>
      </c>
      <c r="E3393" t="s">
        <v>991</v>
      </c>
      <c r="F3393" s="6">
        <v>6.3291139240506328E-3</v>
      </c>
      <c r="G3393" t="s">
        <v>785</v>
      </c>
      <c r="H3393" t="s">
        <v>173</v>
      </c>
      <c r="I3393">
        <v>63.704999999999998</v>
      </c>
      <c r="J3393" s="1">
        <v>-2.5018662214279175E-2</v>
      </c>
      <c r="K3393" s="1">
        <v>0.31455696202531647</v>
      </c>
      <c r="L3393" s="1">
        <v>0.48607594936708859</v>
      </c>
      <c r="M3393" s="1">
        <v>0.40316456179075605</v>
      </c>
      <c r="N3393" s="1">
        <v>-1.5834596338151375E-4</v>
      </c>
    </row>
    <row r="3394" spans="1:14" x14ac:dyDescent="0.35">
      <c r="A3394">
        <v>7830638</v>
      </c>
      <c r="B3394" t="s">
        <v>64</v>
      </c>
      <c r="C3394" t="s">
        <v>96</v>
      </c>
      <c r="D3394" t="s">
        <v>710</v>
      </c>
      <c r="E3394" t="s">
        <v>2048</v>
      </c>
      <c r="F3394" s="6">
        <v>6.3291139240506328E-3</v>
      </c>
      <c r="G3394" t="s">
        <v>359</v>
      </c>
      <c r="H3394" t="s">
        <v>973</v>
      </c>
      <c r="I3394">
        <v>88.07</v>
      </c>
      <c r="J3394" s="1">
        <v>0.10340377688407898</v>
      </c>
      <c r="K3394" s="1">
        <v>0.47911392405063291</v>
      </c>
      <c r="L3394" s="1">
        <v>0.61518987341772158</v>
      </c>
      <c r="M3394" s="1">
        <v>0.55759492705139935</v>
      </c>
      <c r="N3394" s="1">
        <v>6.5445428407644927E-4</v>
      </c>
    </row>
    <row r="3395" spans="1:14" x14ac:dyDescent="0.35">
      <c r="A3395">
        <v>7830638</v>
      </c>
      <c r="B3395" t="s">
        <v>64</v>
      </c>
      <c r="C3395" t="s">
        <v>96</v>
      </c>
      <c r="D3395" t="s">
        <v>199</v>
      </c>
      <c r="E3395" t="s">
        <v>1785</v>
      </c>
      <c r="F3395" s="6">
        <v>1.2658227848101266E-2</v>
      </c>
      <c r="G3395" t="s">
        <v>1096</v>
      </c>
      <c r="H3395" t="s">
        <v>221</v>
      </c>
      <c r="I3395">
        <v>69.27</v>
      </c>
      <c r="J3395" s="1">
        <v>2.3818771296646446E-4</v>
      </c>
      <c r="K3395" s="1">
        <v>0.68101265822784807</v>
      </c>
      <c r="L3395" s="1">
        <v>1.051898734177215</v>
      </c>
      <c r="M3395" s="1">
        <v>0.87594932845876183</v>
      </c>
      <c r="N3395" s="1">
        <v>3.0150343413476514E-6</v>
      </c>
    </row>
    <row r="3396" spans="1:14" x14ac:dyDescent="0.35">
      <c r="A3396">
        <v>7830638</v>
      </c>
      <c r="B3396" t="s">
        <v>64</v>
      </c>
      <c r="C3396" t="s">
        <v>96</v>
      </c>
      <c r="D3396" t="s">
        <v>199</v>
      </c>
      <c r="E3396" t="s">
        <v>797</v>
      </c>
      <c r="F3396" s="6">
        <v>6.3291139240506328E-3</v>
      </c>
      <c r="G3396" t="s">
        <v>651</v>
      </c>
      <c r="H3396" t="s">
        <v>798</v>
      </c>
      <c r="I3396">
        <v>67.584999999999994</v>
      </c>
      <c r="J3396" s="1">
        <v>8.7572168558835983E-3</v>
      </c>
      <c r="K3396" s="1">
        <v>0.30316455696202532</v>
      </c>
      <c r="L3396" s="1">
        <v>0.51835443037974682</v>
      </c>
      <c r="M3396" s="1">
        <v>0.42848099334330497</v>
      </c>
      <c r="N3396" s="1">
        <v>5.5425423138503788E-5</v>
      </c>
    </row>
    <row r="3397" spans="1:14" x14ac:dyDescent="0.35">
      <c r="A3397">
        <v>7830638</v>
      </c>
      <c r="B3397" t="s">
        <v>64</v>
      </c>
      <c r="C3397" t="s">
        <v>96</v>
      </c>
      <c r="D3397" t="s">
        <v>199</v>
      </c>
      <c r="E3397" t="s">
        <v>801</v>
      </c>
      <c r="F3397" s="6">
        <v>6.3291139240506328E-3</v>
      </c>
      <c r="G3397" t="s">
        <v>542</v>
      </c>
      <c r="H3397" t="s">
        <v>802</v>
      </c>
      <c r="I3397">
        <v>45.064999999999998</v>
      </c>
      <c r="J3397" s="1">
        <v>-0.18908768892288208</v>
      </c>
      <c r="K3397" s="1">
        <v>0.20569620253164556</v>
      </c>
      <c r="L3397" s="1">
        <v>0.37658227848101267</v>
      </c>
      <c r="M3397" s="1">
        <v>0.28544302831722212</v>
      </c>
      <c r="N3397" s="1">
        <v>-1.1967575248283675E-3</v>
      </c>
    </row>
    <row r="3398" spans="1:14" x14ac:dyDescent="0.35">
      <c r="A3398">
        <v>7830638</v>
      </c>
      <c r="B3398" t="s">
        <v>64</v>
      </c>
      <c r="C3398" t="s">
        <v>96</v>
      </c>
      <c r="D3398" t="s">
        <v>199</v>
      </c>
      <c r="E3398" t="s">
        <v>1286</v>
      </c>
      <c r="F3398" s="6">
        <v>6.3291139240506328E-3</v>
      </c>
      <c r="G3398" t="s">
        <v>833</v>
      </c>
      <c r="H3398" t="s">
        <v>1287</v>
      </c>
      <c r="I3398">
        <v>61.765000000000001</v>
      </c>
      <c r="J3398" s="1">
        <v>0</v>
      </c>
      <c r="K3398" s="1">
        <v>0.28797468354430378</v>
      </c>
      <c r="L3398" s="1">
        <v>0.42341772151898738</v>
      </c>
      <c r="M3398" s="1">
        <v>0.38164556479152245</v>
      </c>
      <c r="N3398" s="1">
        <v>0</v>
      </c>
    </row>
    <row r="3399" spans="1:14" x14ac:dyDescent="0.35">
      <c r="A3399">
        <v>7830638</v>
      </c>
      <c r="B3399" t="s">
        <v>64</v>
      </c>
      <c r="C3399" t="s">
        <v>96</v>
      </c>
      <c r="D3399" t="s">
        <v>381</v>
      </c>
      <c r="E3399" t="s">
        <v>2161</v>
      </c>
      <c r="F3399" s="6">
        <v>6.3291139240506328E-3</v>
      </c>
      <c r="G3399" t="s">
        <v>658</v>
      </c>
      <c r="H3399" t="s">
        <v>587</v>
      </c>
      <c r="I3399">
        <v>64.990000000000009</v>
      </c>
      <c r="J3399" s="1">
        <v>-0.12107743322849274</v>
      </c>
      <c r="K3399" s="1">
        <v>0.24493670886075949</v>
      </c>
      <c r="L3399" s="1">
        <v>0.42531645569620252</v>
      </c>
      <c r="M3399" s="1">
        <v>0.41139240506329111</v>
      </c>
      <c r="N3399" s="1">
        <v>-7.6631286853476419E-4</v>
      </c>
    </row>
    <row r="3400" spans="1:14" x14ac:dyDescent="0.35">
      <c r="A3400">
        <v>7830638</v>
      </c>
      <c r="B3400" t="s">
        <v>64</v>
      </c>
      <c r="C3400" t="s">
        <v>96</v>
      </c>
      <c r="D3400" t="s">
        <v>381</v>
      </c>
      <c r="E3400" t="s">
        <v>805</v>
      </c>
      <c r="F3400" s="6">
        <v>6.3291139240506328E-3</v>
      </c>
      <c r="G3400" t="s">
        <v>602</v>
      </c>
      <c r="H3400" t="s">
        <v>806</v>
      </c>
      <c r="I3400">
        <v>68.754999999999995</v>
      </c>
      <c r="J3400" s="1">
        <v>5.9768155217170715E-2</v>
      </c>
      <c r="K3400" s="1">
        <v>0.26455696202531642</v>
      </c>
      <c r="L3400" s="1">
        <v>0.56329113924050633</v>
      </c>
      <c r="M3400" s="1">
        <v>0.43481010726735558</v>
      </c>
      <c r="N3400" s="1">
        <v>3.7827946339981464E-4</v>
      </c>
    </row>
    <row r="3401" spans="1:14" x14ac:dyDescent="0.35">
      <c r="A3401">
        <v>7830638</v>
      </c>
      <c r="B3401" t="s">
        <v>64</v>
      </c>
      <c r="C3401" t="s">
        <v>96</v>
      </c>
      <c r="D3401" t="s">
        <v>381</v>
      </c>
      <c r="E3401" t="s">
        <v>2163</v>
      </c>
      <c r="F3401" s="6">
        <v>6.3291139240506328E-3</v>
      </c>
      <c r="G3401" t="s">
        <v>375</v>
      </c>
      <c r="H3401" t="s">
        <v>206</v>
      </c>
      <c r="I3401">
        <v>82.29</v>
      </c>
      <c r="J3401" s="1">
        <v>0.19982767105102539</v>
      </c>
      <c r="K3401" s="1">
        <v>0.35253164556962024</v>
      </c>
      <c r="L3401" s="1">
        <v>0.63291139240506333</v>
      </c>
      <c r="M3401" s="1">
        <v>0.52088609526428997</v>
      </c>
      <c r="N3401" s="1">
        <v>1.2647320952596543E-3</v>
      </c>
    </row>
    <row r="3402" spans="1:14" x14ac:dyDescent="0.35">
      <c r="A3402">
        <v>7830638</v>
      </c>
      <c r="B3402" t="s">
        <v>64</v>
      </c>
      <c r="C3402" t="s">
        <v>96</v>
      </c>
      <c r="D3402" t="s">
        <v>381</v>
      </c>
      <c r="E3402" t="s">
        <v>2167</v>
      </c>
      <c r="F3402" s="6">
        <v>6.3291139240506328E-3</v>
      </c>
      <c r="G3402" t="s">
        <v>1276</v>
      </c>
      <c r="H3402" t="s">
        <v>590</v>
      </c>
      <c r="I3402">
        <v>53.37</v>
      </c>
      <c r="J3402" s="1">
        <v>-7.8279450535774231E-2</v>
      </c>
      <c r="K3402" s="1">
        <v>0.25506329113924048</v>
      </c>
      <c r="L3402" s="1">
        <v>0.48860759493670886</v>
      </c>
      <c r="M3402" s="1">
        <v>0.33797469320176521</v>
      </c>
      <c r="N3402" s="1">
        <v>-4.9543956035300149E-4</v>
      </c>
    </row>
    <row r="3403" spans="1:14" x14ac:dyDescent="0.35">
      <c r="A3403">
        <v>7830638</v>
      </c>
      <c r="B3403" t="s">
        <v>64</v>
      </c>
      <c r="C3403" t="s">
        <v>96</v>
      </c>
      <c r="D3403" t="s">
        <v>731</v>
      </c>
      <c r="E3403" t="s">
        <v>1061</v>
      </c>
      <c r="F3403" s="6">
        <v>6.3291139240506328E-3</v>
      </c>
      <c r="G3403" t="s">
        <v>1062</v>
      </c>
      <c r="H3403" t="s">
        <v>443</v>
      </c>
      <c r="I3403">
        <v>75.959999999999994</v>
      </c>
      <c r="J3403" s="1">
        <v>8.8912822306156158E-2</v>
      </c>
      <c r="K3403" s="1">
        <v>0.34620253164556963</v>
      </c>
      <c r="L3403" s="1">
        <v>0.57468354430379742</v>
      </c>
      <c r="M3403" s="1">
        <v>0.48101265822784811</v>
      </c>
      <c r="N3403" s="1">
        <v>5.6273938168453265E-4</v>
      </c>
    </row>
    <row r="3404" spans="1:14" x14ac:dyDescent="0.35">
      <c r="A3404">
        <v>7830638</v>
      </c>
      <c r="B3404" t="s">
        <v>64</v>
      </c>
      <c r="C3404" t="s">
        <v>96</v>
      </c>
      <c r="D3404" t="s">
        <v>731</v>
      </c>
      <c r="E3404" t="s">
        <v>1821</v>
      </c>
      <c r="F3404" s="6">
        <v>6.3291139240506328E-3</v>
      </c>
      <c r="G3404" t="s">
        <v>785</v>
      </c>
      <c r="H3404" t="s">
        <v>1118</v>
      </c>
      <c r="I3404">
        <v>75.58</v>
      </c>
      <c r="J3404" s="1">
        <v>8.0700963735580444E-2</v>
      </c>
      <c r="K3404" s="1">
        <v>0.31455696202531647</v>
      </c>
      <c r="L3404" s="1">
        <v>0.55316455696202538</v>
      </c>
      <c r="M3404" s="1">
        <v>0.4784810030007664</v>
      </c>
      <c r="N3404" s="1">
        <v>5.1076559326316737E-4</v>
      </c>
    </row>
    <row r="3405" spans="1:14" x14ac:dyDescent="0.35">
      <c r="A3405">
        <f>A3404</f>
        <v>7830638</v>
      </c>
      <c r="B3405" t="str">
        <f>B3404</f>
        <v>PEACE Academy Charter School</v>
      </c>
      <c r="C3405" t="str">
        <f>C3404</f>
        <v>E</v>
      </c>
      <c r="D3405" s="4" t="s">
        <v>2937</v>
      </c>
      <c r="F3405" s="6">
        <v>1.0000000000000002</v>
      </c>
      <c r="J3405" s="1" t="s">
        <v>2938</v>
      </c>
      <c r="K3405" s="1">
        <v>45.271518987341764</v>
      </c>
      <c r="L3405" s="1">
        <v>80.720886075949366</v>
      </c>
      <c r="M3405" s="1">
        <v>68.318353966821576</v>
      </c>
      <c r="N3405" s="1">
        <v>1.8806194316093303E-2</v>
      </c>
    </row>
    <row r="3406" spans="1:14" x14ac:dyDescent="0.35">
      <c r="A3406">
        <v>7830617</v>
      </c>
      <c r="B3406" t="s">
        <v>27</v>
      </c>
      <c r="C3406" t="s">
        <v>96</v>
      </c>
      <c r="D3406" t="s">
        <v>392</v>
      </c>
      <c r="E3406" t="s">
        <v>531</v>
      </c>
      <c r="F3406" s="6">
        <v>2.3474178403755869E-3</v>
      </c>
      <c r="G3406" t="s">
        <v>532</v>
      </c>
      <c r="H3406" t="s">
        <v>533</v>
      </c>
      <c r="I3406">
        <v>69.039999999999992</v>
      </c>
      <c r="J3406" s="1">
        <v>-3.2735913991928101E-2</v>
      </c>
      <c r="K3406" s="1">
        <v>0.10375586854460095</v>
      </c>
      <c r="L3406" s="1">
        <v>0.18215962441314554</v>
      </c>
      <c r="M3406" s="1">
        <v>0.16220656918807769</v>
      </c>
      <c r="N3406" s="1">
        <v>-7.6844868525652817E-5</v>
      </c>
    </row>
    <row r="3407" spans="1:14" x14ac:dyDescent="0.35">
      <c r="A3407">
        <v>7830617</v>
      </c>
      <c r="B3407" t="s">
        <v>27</v>
      </c>
      <c r="C3407" t="s">
        <v>96</v>
      </c>
      <c r="D3407" t="s">
        <v>392</v>
      </c>
      <c r="E3407" t="s">
        <v>534</v>
      </c>
      <c r="F3407" s="6">
        <v>2.3474178403755869E-3</v>
      </c>
      <c r="G3407" t="s">
        <v>535</v>
      </c>
      <c r="H3407" t="s">
        <v>513</v>
      </c>
      <c r="I3407">
        <v>70.734999999999999</v>
      </c>
      <c r="J3407" s="1">
        <v>-4.7511234879493713E-3</v>
      </c>
      <c r="K3407" s="1">
        <v>0.14929577464788732</v>
      </c>
      <c r="L3407" s="1">
        <v>0.20563380281690141</v>
      </c>
      <c r="M3407" s="1">
        <v>0.16619719026234228</v>
      </c>
      <c r="N3407" s="1">
        <v>-1.1152872037439838E-5</v>
      </c>
    </row>
    <row r="3408" spans="1:14" x14ac:dyDescent="0.35">
      <c r="A3408">
        <v>7830617</v>
      </c>
      <c r="B3408" t="s">
        <v>27</v>
      </c>
      <c r="C3408" t="s">
        <v>96</v>
      </c>
      <c r="D3408" t="s">
        <v>392</v>
      </c>
      <c r="E3408" t="s">
        <v>536</v>
      </c>
      <c r="F3408" s="6">
        <v>1.8779342723004695E-2</v>
      </c>
      <c r="G3408" t="s">
        <v>537</v>
      </c>
      <c r="H3408" t="s">
        <v>538</v>
      </c>
      <c r="I3408">
        <v>68.204999999999998</v>
      </c>
      <c r="J3408" s="1">
        <v>2.3924892768263817E-2</v>
      </c>
      <c r="K3408" s="1">
        <v>0.69107981220657277</v>
      </c>
      <c r="L3408" s="1">
        <v>1.568075117370892</v>
      </c>
      <c r="M3408" s="1">
        <v>1.2788732107816168</v>
      </c>
      <c r="N3408" s="1">
        <v>4.4929376090636279E-4</v>
      </c>
    </row>
    <row r="3409" spans="1:14" x14ac:dyDescent="0.35">
      <c r="A3409">
        <v>7830617</v>
      </c>
      <c r="B3409" t="s">
        <v>27</v>
      </c>
      <c r="C3409" t="s">
        <v>96</v>
      </c>
      <c r="D3409" t="s">
        <v>392</v>
      </c>
      <c r="E3409" t="s">
        <v>394</v>
      </c>
      <c r="F3409" s="6">
        <v>4.6948356807511738E-3</v>
      </c>
      <c r="G3409" t="s">
        <v>395</v>
      </c>
      <c r="H3409" t="s">
        <v>396</v>
      </c>
      <c r="I3409">
        <v>78.709999999999994</v>
      </c>
      <c r="J3409" s="1">
        <v>0.17241775989532471</v>
      </c>
      <c r="K3409" s="1">
        <v>0.22582159624413148</v>
      </c>
      <c r="L3409" s="1">
        <v>0.46760563380281689</v>
      </c>
      <c r="M3409" s="1">
        <v>0.3694835680751174</v>
      </c>
      <c r="N3409" s="1">
        <v>8.0947305115175916E-4</v>
      </c>
    </row>
    <row r="3410" spans="1:14" x14ac:dyDescent="0.35">
      <c r="A3410">
        <v>7830617</v>
      </c>
      <c r="B3410" t="s">
        <v>27</v>
      </c>
      <c r="C3410" t="s">
        <v>96</v>
      </c>
      <c r="D3410" t="s">
        <v>392</v>
      </c>
      <c r="E3410" t="s">
        <v>539</v>
      </c>
      <c r="F3410" s="6">
        <v>7.0422535211267607E-3</v>
      </c>
      <c r="G3410" t="s">
        <v>540</v>
      </c>
      <c r="H3410" t="s">
        <v>401</v>
      </c>
      <c r="I3410">
        <v>63.690000000000005</v>
      </c>
      <c r="J3410" s="1">
        <v>-2.5342816486954689E-2</v>
      </c>
      <c r="K3410" s="1">
        <v>0.24366197183098592</v>
      </c>
      <c r="L3410" s="1">
        <v>0.5028169014084507</v>
      </c>
      <c r="M3410" s="1">
        <v>0.44859155466858769</v>
      </c>
      <c r="N3410" s="1">
        <v>-1.7847053864052597E-4</v>
      </c>
    </row>
    <row r="3411" spans="1:14" x14ac:dyDescent="0.35">
      <c r="A3411">
        <v>7830617</v>
      </c>
      <c r="B3411" t="s">
        <v>27</v>
      </c>
      <c r="C3411" t="s">
        <v>96</v>
      </c>
      <c r="D3411" t="s">
        <v>392</v>
      </c>
      <c r="E3411" t="s">
        <v>1302</v>
      </c>
      <c r="F3411" s="6">
        <v>4.6948356807511738E-3</v>
      </c>
      <c r="G3411" t="s">
        <v>1303</v>
      </c>
      <c r="H3411" t="s">
        <v>707</v>
      </c>
      <c r="I3411">
        <v>62.019999999999996</v>
      </c>
      <c r="J3411" s="1">
        <v>-8.3948895335197449E-3</v>
      </c>
      <c r="K3411" s="1">
        <v>0.18122065727699532</v>
      </c>
      <c r="L3411" s="1">
        <v>0.37605633802816901</v>
      </c>
      <c r="M3411" s="1">
        <v>0.29107981220657275</v>
      </c>
      <c r="N3411" s="1">
        <v>-3.9412626917933075E-5</v>
      </c>
    </row>
    <row r="3412" spans="1:14" x14ac:dyDescent="0.35">
      <c r="A3412">
        <v>7830617</v>
      </c>
      <c r="B3412" t="s">
        <v>27</v>
      </c>
      <c r="C3412" t="s">
        <v>96</v>
      </c>
      <c r="D3412" t="s">
        <v>392</v>
      </c>
      <c r="E3412" t="s">
        <v>541</v>
      </c>
      <c r="F3412" s="6">
        <v>1.1737089201877934E-2</v>
      </c>
      <c r="G3412" t="s">
        <v>542</v>
      </c>
      <c r="H3412" t="s">
        <v>543</v>
      </c>
      <c r="I3412">
        <v>65.474999999999994</v>
      </c>
      <c r="J3412" s="1">
        <v>-4.9414103850722313E-3</v>
      </c>
      <c r="K3412" s="1">
        <v>0.38145539906103282</v>
      </c>
      <c r="L3412" s="1">
        <v>0.90492957746478864</v>
      </c>
      <c r="M3412" s="1">
        <v>0.76877934272300463</v>
      </c>
      <c r="N3412" s="1">
        <v>-5.7997774472678765E-5</v>
      </c>
    </row>
    <row r="3413" spans="1:14" x14ac:dyDescent="0.35">
      <c r="A3413">
        <v>7830617</v>
      </c>
      <c r="B3413" t="s">
        <v>27</v>
      </c>
      <c r="C3413" t="s">
        <v>96</v>
      </c>
      <c r="D3413" t="s">
        <v>392</v>
      </c>
      <c r="E3413" t="s">
        <v>544</v>
      </c>
      <c r="F3413" s="6">
        <v>1.4084507042253521E-2</v>
      </c>
      <c r="G3413" t="s">
        <v>545</v>
      </c>
      <c r="H3413" t="s">
        <v>256</v>
      </c>
      <c r="I3413">
        <v>72.72</v>
      </c>
      <c r="J3413" s="1">
        <v>2.8634367510676384E-2</v>
      </c>
      <c r="K3413" s="1">
        <v>0.63380281690140849</v>
      </c>
      <c r="L3413" s="1">
        <v>1.2056338028169014</v>
      </c>
      <c r="M3413" s="1">
        <v>1.0253521556585607</v>
      </c>
      <c r="N3413" s="1">
        <v>4.0330095085459698E-4</v>
      </c>
    </row>
    <row r="3414" spans="1:14" x14ac:dyDescent="0.35">
      <c r="A3414">
        <v>7830617</v>
      </c>
      <c r="B3414" t="s">
        <v>27</v>
      </c>
      <c r="C3414" t="s">
        <v>96</v>
      </c>
      <c r="D3414" t="s">
        <v>392</v>
      </c>
      <c r="E3414" t="s">
        <v>550</v>
      </c>
      <c r="F3414" s="6">
        <v>2.3474178403755869E-3</v>
      </c>
      <c r="G3414" t="s">
        <v>551</v>
      </c>
      <c r="H3414" t="s">
        <v>552</v>
      </c>
      <c r="I3414">
        <v>72.474999999999994</v>
      </c>
      <c r="J3414" s="1">
        <v>0.13337552547454834</v>
      </c>
      <c r="K3414" s="1">
        <v>9.2723004694835687E-2</v>
      </c>
      <c r="L3414" s="1">
        <v>0.21666666666666667</v>
      </c>
      <c r="M3414" s="1">
        <v>0.16995305522506785</v>
      </c>
      <c r="N3414" s="1">
        <v>3.1308808796842334E-4</v>
      </c>
    </row>
    <row r="3415" spans="1:14" x14ac:dyDescent="0.35">
      <c r="A3415">
        <v>7830617</v>
      </c>
      <c r="B3415" t="s">
        <v>27</v>
      </c>
      <c r="C3415" t="s">
        <v>96</v>
      </c>
      <c r="D3415" t="s">
        <v>392</v>
      </c>
      <c r="E3415" t="s">
        <v>553</v>
      </c>
      <c r="F3415" s="6">
        <v>2.3474178403755869E-3</v>
      </c>
      <c r="G3415" t="s">
        <v>169</v>
      </c>
      <c r="H3415" t="s">
        <v>554</v>
      </c>
      <c r="I3415">
        <v>65.295000000000002</v>
      </c>
      <c r="J3415" s="1">
        <v>-0.10132250934839249</v>
      </c>
      <c r="K3415" s="1">
        <v>0.10140845070422536</v>
      </c>
      <c r="L3415" s="1">
        <v>0.16901408450704225</v>
      </c>
      <c r="M3415" s="1">
        <v>0.15352113034243875</v>
      </c>
      <c r="N3415" s="1">
        <v>-2.378462660760387E-4</v>
      </c>
    </row>
    <row r="3416" spans="1:14" x14ac:dyDescent="0.35">
      <c r="A3416">
        <v>7830617</v>
      </c>
      <c r="B3416" t="s">
        <v>27</v>
      </c>
      <c r="C3416" t="s">
        <v>96</v>
      </c>
      <c r="D3416" t="s">
        <v>392</v>
      </c>
      <c r="E3416" t="s">
        <v>2661</v>
      </c>
      <c r="F3416" s="6">
        <v>2.3474178403755869E-3</v>
      </c>
      <c r="G3416" t="s">
        <v>2156</v>
      </c>
      <c r="H3416" t="s">
        <v>2620</v>
      </c>
      <c r="I3416">
        <v>76.454999999999998</v>
      </c>
      <c r="J3416" s="1">
        <v>7.9351052641868591E-2</v>
      </c>
      <c r="K3416" s="1">
        <v>0.16032863849765258</v>
      </c>
      <c r="L3416" s="1">
        <v>0.21384976525821595</v>
      </c>
      <c r="M3416" s="1">
        <v>0.1795774647887324</v>
      </c>
      <c r="N3416" s="1">
        <v>1.8627007662410468E-4</v>
      </c>
    </row>
    <row r="3417" spans="1:14" x14ac:dyDescent="0.35">
      <c r="A3417">
        <v>7830617</v>
      </c>
      <c r="B3417" t="s">
        <v>27</v>
      </c>
      <c r="C3417" t="s">
        <v>96</v>
      </c>
      <c r="D3417" t="s">
        <v>392</v>
      </c>
      <c r="E3417" t="s">
        <v>557</v>
      </c>
      <c r="F3417" s="6">
        <v>7.0422535211267607E-3</v>
      </c>
      <c r="G3417" t="s">
        <v>558</v>
      </c>
      <c r="H3417" t="s">
        <v>559</v>
      </c>
      <c r="I3417">
        <v>52.92</v>
      </c>
      <c r="J3417" s="1">
        <v>-0.16142658889293671</v>
      </c>
      <c r="K3417" s="1">
        <v>0.22676056338028172</v>
      </c>
      <c r="L3417" s="1">
        <v>0.45352112676056344</v>
      </c>
      <c r="M3417" s="1">
        <v>0.37253522201323175</v>
      </c>
      <c r="N3417" s="1">
        <v>-1.1368069640347656E-3</v>
      </c>
    </row>
    <row r="3418" spans="1:14" x14ac:dyDescent="0.35">
      <c r="A3418">
        <v>7830617</v>
      </c>
      <c r="B3418" t="s">
        <v>27</v>
      </c>
      <c r="C3418" t="s">
        <v>96</v>
      </c>
      <c r="D3418" t="s">
        <v>392</v>
      </c>
      <c r="E3418" t="s">
        <v>560</v>
      </c>
      <c r="F3418" s="6">
        <v>2.3474178403755869E-3</v>
      </c>
      <c r="G3418" t="s">
        <v>540</v>
      </c>
      <c r="H3418" t="s">
        <v>561</v>
      </c>
      <c r="I3418">
        <v>64.094999999999999</v>
      </c>
      <c r="J3418" s="1">
        <v>-8.4151305258274078E-2</v>
      </c>
      <c r="K3418" s="1">
        <v>8.1220657276995317E-2</v>
      </c>
      <c r="L3418" s="1">
        <v>0.16924882629107979</v>
      </c>
      <c r="M3418" s="1">
        <v>0.15046947998619975</v>
      </c>
      <c r="N3418" s="1">
        <v>-1.9753827525416452E-4</v>
      </c>
    </row>
    <row r="3419" spans="1:14" x14ac:dyDescent="0.35">
      <c r="A3419">
        <v>7830617</v>
      </c>
      <c r="B3419" t="s">
        <v>27</v>
      </c>
      <c r="C3419" t="s">
        <v>96</v>
      </c>
      <c r="D3419" t="s">
        <v>392</v>
      </c>
      <c r="E3419" t="s">
        <v>397</v>
      </c>
      <c r="F3419" s="6">
        <v>7.0422535211267607E-3</v>
      </c>
      <c r="G3419" t="s">
        <v>398</v>
      </c>
      <c r="H3419" t="s">
        <v>206</v>
      </c>
      <c r="I3419">
        <v>76.349999999999994</v>
      </c>
      <c r="J3419" s="1">
        <v>0.17112289369106293</v>
      </c>
      <c r="K3419" s="1">
        <v>0.29647887323943661</v>
      </c>
      <c r="L3419" s="1">
        <v>0.70422535211267612</v>
      </c>
      <c r="M3419" s="1">
        <v>0.537323965153224</v>
      </c>
      <c r="N3419" s="1">
        <v>1.2050908006412883E-3</v>
      </c>
    </row>
    <row r="3420" spans="1:14" x14ac:dyDescent="0.35">
      <c r="A3420">
        <v>7830617</v>
      </c>
      <c r="B3420" t="s">
        <v>27</v>
      </c>
      <c r="C3420" t="s">
        <v>96</v>
      </c>
      <c r="D3420" t="s">
        <v>392</v>
      </c>
      <c r="E3420" t="s">
        <v>562</v>
      </c>
      <c r="F3420" s="6">
        <v>4.6948356807511738E-3</v>
      </c>
      <c r="G3420" t="s">
        <v>563</v>
      </c>
      <c r="H3420" t="s">
        <v>564</v>
      </c>
      <c r="I3420">
        <v>40.89</v>
      </c>
      <c r="J3420" s="1">
        <v>-0.21897155046463013</v>
      </c>
      <c r="K3420" s="1">
        <v>0.13708920187793427</v>
      </c>
      <c r="L3420" s="1">
        <v>0.25633802816901408</v>
      </c>
      <c r="M3420" s="1">
        <v>0.19201878650647375</v>
      </c>
      <c r="N3420" s="1">
        <v>-1.0280354481907517E-3</v>
      </c>
    </row>
    <row r="3421" spans="1:14" x14ac:dyDescent="0.35">
      <c r="A3421">
        <v>7830617</v>
      </c>
      <c r="B3421" t="s">
        <v>27</v>
      </c>
      <c r="C3421" t="s">
        <v>96</v>
      </c>
      <c r="D3421" t="s">
        <v>392</v>
      </c>
      <c r="E3421" t="s">
        <v>565</v>
      </c>
      <c r="F3421" s="6">
        <v>2.3474178403755869E-3</v>
      </c>
      <c r="G3421" t="s">
        <v>566</v>
      </c>
      <c r="H3421" t="s">
        <v>567</v>
      </c>
      <c r="I3421">
        <v>62.754999999999995</v>
      </c>
      <c r="J3421" s="1">
        <v>3.0033811926841736E-2</v>
      </c>
      <c r="K3421" s="1">
        <v>5.9624413145539901E-2</v>
      </c>
      <c r="L3421" s="1">
        <v>0.19084507042253521</v>
      </c>
      <c r="M3421" s="1">
        <v>0.14741784037558686</v>
      </c>
      <c r="N3421" s="1">
        <v>7.0501905931553375E-5</v>
      </c>
    </row>
    <row r="3422" spans="1:14" x14ac:dyDescent="0.35">
      <c r="A3422">
        <v>7830617</v>
      </c>
      <c r="B3422" t="s">
        <v>27</v>
      </c>
      <c r="C3422" t="s">
        <v>96</v>
      </c>
      <c r="D3422" t="s">
        <v>392</v>
      </c>
      <c r="E3422" t="s">
        <v>399</v>
      </c>
      <c r="F3422" s="6">
        <v>7.0422535211267607E-3</v>
      </c>
      <c r="G3422" t="s">
        <v>400</v>
      </c>
      <c r="H3422" t="s">
        <v>401</v>
      </c>
      <c r="I3422">
        <v>62.78</v>
      </c>
      <c r="J3422" s="1">
        <v>-7.3093675076961517E-2</v>
      </c>
      <c r="K3422" s="1">
        <v>0.22464788732394367</v>
      </c>
      <c r="L3422" s="1">
        <v>0.5028169014084507</v>
      </c>
      <c r="M3422" s="1">
        <v>0.4422535157539475</v>
      </c>
      <c r="N3422" s="1">
        <v>-5.1474419068282763E-4</v>
      </c>
    </row>
    <row r="3423" spans="1:14" x14ac:dyDescent="0.35">
      <c r="A3423">
        <v>7830617</v>
      </c>
      <c r="B3423" t="s">
        <v>27</v>
      </c>
      <c r="C3423" t="s">
        <v>96</v>
      </c>
      <c r="D3423" t="s">
        <v>392</v>
      </c>
      <c r="E3423" t="s">
        <v>570</v>
      </c>
      <c r="F3423" s="6">
        <v>2.3474178403755869E-3</v>
      </c>
      <c r="G3423" t="s">
        <v>571</v>
      </c>
      <c r="H3423" t="s">
        <v>572</v>
      </c>
      <c r="I3423">
        <v>83.81</v>
      </c>
      <c r="J3423" s="1">
        <v>0.14894880354404449</v>
      </c>
      <c r="K3423" s="1">
        <v>0.17394366197183098</v>
      </c>
      <c r="L3423" s="1">
        <v>0.23427230046948358</v>
      </c>
      <c r="M3423" s="1">
        <v>0.19671362218722491</v>
      </c>
      <c r="N3423" s="1">
        <v>3.4964507874188849E-4</v>
      </c>
    </row>
    <row r="3424" spans="1:14" x14ac:dyDescent="0.35">
      <c r="A3424">
        <v>7830617</v>
      </c>
      <c r="B3424" t="s">
        <v>27</v>
      </c>
      <c r="C3424" t="s">
        <v>96</v>
      </c>
      <c r="D3424" t="s">
        <v>392</v>
      </c>
      <c r="E3424" t="s">
        <v>573</v>
      </c>
      <c r="F3424" s="6">
        <v>4.6948356807511738E-3</v>
      </c>
      <c r="G3424" t="s">
        <v>501</v>
      </c>
      <c r="H3424" t="s">
        <v>206</v>
      </c>
      <c r="I3424">
        <v>75.59</v>
      </c>
      <c r="J3424" s="1">
        <v>0.17156873643398285</v>
      </c>
      <c r="K3424" s="1">
        <v>0.19107981220657277</v>
      </c>
      <c r="L3424" s="1">
        <v>0.46948356807511737</v>
      </c>
      <c r="M3424" s="1">
        <v>0.354929570301038</v>
      </c>
      <c r="N3424" s="1">
        <v>8.0548702551165661E-4</v>
      </c>
    </row>
    <row r="3425" spans="1:14" x14ac:dyDescent="0.35">
      <c r="A3425">
        <v>7830617</v>
      </c>
      <c r="B3425" t="s">
        <v>27</v>
      </c>
      <c r="C3425" t="s">
        <v>96</v>
      </c>
      <c r="D3425" t="s">
        <v>392</v>
      </c>
      <c r="E3425" t="s">
        <v>577</v>
      </c>
      <c r="F3425" s="6">
        <v>2.3474178403755867E-2</v>
      </c>
      <c r="G3425" t="s">
        <v>578</v>
      </c>
      <c r="H3425" t="s">
        <v>257</v>
      </c>
      <c r="I3425">
        <v>67.024999999999991</v>
      </c>
      <c r="J3425" s="1">
        <v>0.10191150009632111</v>
      </c>
      <c r="K3425" s="1">
        <v>1.0633802816901408</v>
      </c>
      <c r="L3425" s="1">
        <v>2.1619718309859151</v>
      </c>
      <c r="M3425" s="1">
        <v>1.572769953051643</v>
      </c>
      <c r="N3425" s="1">
        <v>2.3922887346554248E-3</v>
      </c>
    </row>
    <row r="3426" spans="1:14" x14ac:dyDescent="0.35">
      <c r="A3426">
        <v>7830617</v>
      </c>
      <c r="B3426" t="s">
        <v>27</v>
      </c>
      <c r="C3426" t="s">
        <v>96</v>
      </c>
      <c r="D3426" t="s">
        <v>392</v>
      </c>
      <c r="E3426" t="s">
        <v>402</v>
      </c>
      <c r="F3426" s="6">
        <v>9.3896713615023476E-3</v>
      </c>
      <c r="G3426" t="s">
        <v>169</v>
      </c>
      <c r="H3426" t="s">
        <v>237</v>
      </c>
      <c r="I3426">
        <v>71.795000000000002</v>
      </c>
      <c r="J3426" s="1">
        <v>5.5372506380081177E-2</v>
      </c>
      <c r="K3426" s="1">
        <v>0.40563380281690142</v>
      </c>
      <c r="L3426" s="1">
        <v>0.84131455399061028</v>
      </c>
      <c r="M3426" s="1">
        <v>0.6741784324108715</v>
      </c>
      <c r="N3426" s="1">
        <v>5.1992963737165429E-4</v>
      </c>
    </row>
    <row r="3427" spans="1:14" x14ac:dyDescent="0.35">
      <c r="A3427">
        <v>7830617</v>
      </c>
      <c r="B3427" t="s">
        <v>27</v>
      </c>
      <c r="C3427" t="s">
        <v>96</v>
      </c>
      <c r="D3427" t="s">
        <v>392</v>
      </c>
      <c r="E3427" t="s">
        <v>581</v>
      </c>
      <c r="F3427" s="6">
        <v>4.6948356807511738E-3</v>
      </c>
      <c r="G3427" t="s">
        <v>582</v>
      </c>
      <c r="H3427" t="s">
        <v>221</v>
      </c>
      <c r="I3427">
        <v>48.215000000000003</v>
      </c>
      <c r="J3427" s="1">
        <v>-1.1050072498619556E-2</v>
      </c>
      <c r="K3427" s="1">
        <v>0.11408450704225352</v>
      </c>
      <c r="L3427" s="1">
        <v>0.39014084507042252</v>
      </c>
      <c r="M3427" s="1">
        <v>0.22629108339408194</v>
      </c>
      <c r="N3427" s="1">
        <v>-5.1878274641406372E-5</v>
      </c>
    </row>
    <row r="3428" spans="1:14" x14ac:dyDescent="0.35">
      <c r="A3428">
        <v>7830617</v>
      </c>
      <c r="B3428" t="s">
        <v>27</v>
      </c>
      <c r="C3428" t="s">
        <v>96</v>
      </c>
      <c r="D3428" t="s">
        <v>392</v>
      </c>
      <c r="E3428" t="s">
        <v>403</v>
      </c>
      <c r="F3428" s="6">
        <v>1.1737089201877934E-2</v>
      </c>
      <c r="G3428" t="s">
        <v>404</v>
      </c>
      <c r="H3428" t="s">
        <v>405</v>
      </c>
      <c r="I3428">
        <v>73.824999999999989</v>
      </c>
      <c r="J3428" s="1">
        <v>7.5387962162494659E-2</v>
      </c>
      <c r="K3428" s="1">
        <v>0.51173708920187788</v>
      </c>
      <c r="L3428" s="1">
        <v>1.073943661971831</v>
      </c>
      <c r="M3428" s="1">
        <v>0.86619721891734514</v>
      </c>
      <c r="N3428" s="1">
        <v>8.848352366489983E-4</v>
      </c>
    </row>
    <row r="3429" spans="1:14" x14ac:dyDescent="0.35">
      <c r="A3429">
        <v>7830617</v>
      </c>
      <c r="B3429" t="s">
        <v>27</v>
      </c>
      <c r="C3429" t="s">
        <v>96</v>
      </c>
      <c r="D3429" t="s">
        <v>392</v>
      </c>
      <c r="E3429" t="s">
        <v>407</v>
      </c>
      <c r="F3429" s="6">
        <v>7.0422535211267607E-3</v>
      </c>
      <c r="G3429" t="s">
        <v>408</v>
      </c>
      <c r="H3429" t="s">
        <v>409</v>
      </c>
      <c r="I3429">
        <v>68.459999999999994</v>
      </c>
      <c r="J3429" s="1">
        <v>0.19115148484706879</v>
      </c>
      <c r="K3429" s="1">
        <v>0.37746478873239436</v>
      </c>
      <c r="L3429" s="1">
        <v>0.70211267605633809</v>
      </c>
      <c r="M3429" s="1">
        <v>0.48239436619718312</v>
      </c>
      <c r="N3429" s="1">
        <v>1.3461372172328789E-3</v>
      </c>
    </row>
    <row r="3430" spans="1:14" x14ac:dyDescent="0.35">
      <c r="A3430">
        <v>7830617</v>
      </c>
      <c r="B3430" t="s">
        <v>27</v>
      </c>
      <c r="C3430" t="s">
        <v>96</v>
      </c>
      <c r="D3430" t="s">
        <v>392</v>
      </c>
      <c r="E3430" t="s">
        <v>583</v>
      </c>
      <c r="F3430" s="6">
        <v>2.3474178403755869E-3</v>
      </c>
      <c r="G3430" t="s">
        <v>584</v>
      </c>
      <c r="H3430" t="s">
        <v>254</v>
      </c>
      <c r="I3430">
        <v>61.1</v>
      </c>
      <c r="J3430" s="1">
        <v>-8.3173796534538269E-2</v>
      </c>
      <c r="K3430" s="1">
        <v>8.7793427230046947E-2</v>
      </c>
      <c r="L3430" s="1">
        <v>0.17863849765258216</v>
      </c>
      <c r="M3430" s="1">
        <v>0.14319248826291081</v>
      </c>
      <c r="N3430" s="1">
        <v>-1.952436538369443E-4</v>
      </c>
    </row>
    <row r="3431" spans="1:14" x14ac:dyDescent="0.35">
      <c r="A3431">
        <v>7830617</v>
      </c>
      <c r="B3431" t="s">
        <v>27</v>
      </c>
      <c r="C3431" t="s">
        <v>96</v>
      </c>
      <c r="D3431" t="s">
        <v>305</v>
      </c>
      <c r="E3431" t="s">
        <v>1773</v>
      </c>
      <c r="F3431" s="6">
        <v>4.6948356807511738E-3</v>
      </c>
      <c r="G3431" t="s">
        <v>201</v>
      </c>
      <c r="H3431" t="s">
        <v>1484</v>
      </c>
      <c r="I3431">
        <v>65.865000000000009</v>
      </c>
      <c r="J3431" s="1">
        <v>-0.14334061741828918</v>
      </c>
      <c r="K3431" s="1">
        <v>0.25070422535211268</v>
      </c>
      <c r="L3431" s="1">
        <v>0.31032863849765258</v>
      </c>
      <c r="M3431" s="1">
        <v>0.30938967852525306</v>
      </c>
      <c r="N3431" s="1">
        <v>-6.7296064515628723E-4</v>
      </c>
    </row>
    <row r="3432" spans="1:14" x14ac:dyDescent="0.35">
      <c r="A3432">
        <v>7830617</v>
      </c>
      <c r="B3432" t="s">
        <v>27</v>
      </c>
      <c r="C3432" t="s">
        <v>96</v>
      </c>
      <c r="D3432" t="s">
        <v>305</v>
      </c>
      <c r="E3432" t="s">
        <v>412</v>
      </c>
      <c r="F3432" s="6">
        <v>4.6948356807511738E-3</v>
      </c>
      <c r="G3432" t="s">
        <v>331</v>
      </c>
      <c r="H3432" t="s">
        <v>413</v>
      </c>
      <c r="I3432">
        <v>64.564999999999998</v>
      </c>
      <c r="J3432" s="1">
        <v>-1.8161805346608162E-2</v>
      </c>
      <c r="K3432" s="1">
        <v>0.19014084507042253</v>
      </c>
      <c r="L3432" s="1">
        <v>0.3948356807511737</v>
      </c>
      <c r="M3432" s="1">
        <v>0.30281690140845069</v>
      </c>
      <c r="N3432" s="1">
        <v>-8.5266691768113434E-5</v>
      </c>
    </row>
    <row r="3433" spans="1:14" x14ac:dyDescent="0.35">
      <c r="A3433">
        <v>7830617</v>
      </c>
      <c r="B3433" t="s">
        <v>27</v>
      </c>
      <c r="C3433" t="s">
        <v>96</v>
      </c>
      <c r="D3433" t="s">
        <v>305</v>
      </c>
      <c r="E3433" t="s">
        <v>766</v>
      </c>
      <c r="F3433" s="6">
        <v>7.0422535211267607E-3</v>
      </c>
      <c r="G3433" t="s">
        <v>767</v>
      </c>
      <c r="H3433" t="s">
        <v>413</v>
      </c>
      <c r="I3433">
        <v>63.344999999999992</v>
      </c>
      <c r="J3433" s="1">
        <v>-1.4301140792667866E-2</v>
      </c>
      <c r="K3433" s="1">
        <v>0.25352112676056338</v>
      </c>
      <c r="L3433" s="1">
        <v>0.59225352112676055</v>
      </c>
      <c r="M3433" s="1">
        <v>0.44577464251451088</v>
      </c>
      <c r="N3433" s="1">
        <v>-1.0071225910329483E-4</v>
      </c>
    </row>
    <row r="3434" spans="1:14" x14ac:dyDescent="0.35">
      <c r="A3434">
        <v>7830617</v>
      </c>
      <c r="B3434" t="s">
        <v>27</v>
      </c>
      <c r="C3434" t="s">
        <v>96</v>
      </c>
      <c r="D3434" t="s">
        <v>414</v>
      </c>
      <c r="E3434" t="s">
        <v>1149</v>
      </c>
      <c r="F3434" s="6">
        <v>4.6948356807511738E-3</v>
      </c>
      <c r="G3434" t="s">
        <v>754</v>
      </c>
      <c r="H3434" t="s">
        <v>959</v>
      </c>
      <c r="I3434">
        <v>71.545000000000002</v>
      </c>
      <c r="J3434" s="1">
        <v>5.6230002082884312E-3</v>
      </c>
      <c r="K3434" s="1">
        <v>0.21830985915492959</v>
      </c>
      <c r="L3434" s="1">
        <v>0.40563380281690142</v>
      </c>
      <c r="M3434" s="1">
        <v>0.33568075117370894</v>
      </c>
      <c r="N3434" s="1">
        <v>2.6399062010743809E-5</v>
      </c>
    </row>
    <row r="3435" spans="1:14" x14ac:dyDescent="0.35">
      <c r="A3435">
        <v>7830617</v>
      </c>
      <c r="B3435" t="s">
        <v>27</v>
      </c>
      <c r="C3435" t="s">
        <v>96</v>
      </c>
      <c r="D3435" t="s">
        <v>472</v>
      </c>
      <c r="E3435" t="s">
        <v>1043</v>
      </c>
      <c r="F3435" s="6">
        <v>2.3474178403755869E-3</v>
      </c>
      <c r="G3435" t="s">
        <v>648</v>
      </c>
      <c r="H3435" t="s">
        <v>628</v>
      </c>
      <c r="I3435">
        <v>66.34</v>
      </c>
      <c r="J3435" s="1">
        <v>3.1074514612555504E-2</v>
      </c>
      <c r="K3435" s="1">
        <v>0.1119718309859155</v>
      </c>
      <c r="L3435" s="1">
        <v>0.19671361502347418</v>
      </c>
      <c r="M3435" s="1">
        <v>0.15563380998065215</v>
      </c>
      <c r="N3435" s="1">
        <v>7.2944869982524658E-5</v>
      </c>
    </row>
    <row r="3436" spans="1:14" x14ac:dyDescent="0.35">
      <c r="A3436">
        <v>7830617</v>
      </c>
      <c r="B3436" t="s">
        <v>27</v>
      </c>
      <c r="C3436" t="s">
        <v>96</v>
      </c>
      <c r="D3436" t="s">
        <v>472</v>
      </c>
      <c r="E3436" t="s">
        <v>1329</v>
      </c>
      <c r="F3436" s="6">
        <v>2.3474178403755869E-3</v>
      </c>
      <c r="G3436" t="s">
        <v>1330</v>
      </c>
      <c r="H3436" t="s">
        <v>852</v>
      </c>
      <c r="I3436">
        <v>51.08</v>
      </c>
      <c r="J3436" s="1">
        <v>-1.506632287055254E-2</v>
      </c>
      <c r="K3436" s="1">
        <v>7.1830985915492959E-2</v>
      </c>
      <c r="L3436" s="1">
        <v>0.18239436619718311</v>
      </c>
      <c r="M3436" s="1">
        <v>0.11995304806131712</v>
      </c>
      <c r="N3436" s="1">
        <v>-3.5366955095193756E-5</v>
      </c>
    </row>
    <row r="3437" spans="1:14" x14ac:dyDescent="0.35">
      <c r="A3437">
        <v>7830617</v>
      </c>
      <c r="B3437" t="s">
        <v>27</v>
      </c>
      <c r="C3437" t="s">
        <v>96</v>
      </c>
      <c r="D3437" t="s">
        <v>476</v>
      </c>
      <c r="E3437" t="s">
        <v>1277</v>
      </c>
      <c r="F3437" s="6">
        <v>2.3474178403755869E-3</v>
      </c>
      <c r="G3437" t="s">
        <v>645</v>
      </c>
      <c r="H3437" t="s">
        <v>461</v>
      </c>
      <c r="I3437">
        <v>60.225000000000001</v>
      </c>
      <c r="J3437" s="1">
        <v>-1.4422126114368439E-2</v>
      </c>
      <c r="K3437" s="1">
        <v>0.12136150234741785</v>
      </c>
      <c r="L3437" s="1">
        <v>0.19460093896713618</v>
      </c>
      <c r="M3437" s="1">
        <v>0.141314555781548</v>
      </c>
      <c r="N3437" s="1">
        <v>-3.3854756137015114E-5</v>
      </c>
    </row>
    <row r="3438" spans="1:14" x14ac:dyDescent="0.35">
      <c r="A3438">
        <v>7830617</v>
      </c>
      <c r="B3438" t="s">
        <v>27</v>
      </c>
      <c r="C3438" t="s">
        <v>96</v>
      </c>
      <c r="D3438" t="s">
        <v>1408</v>
      </c>
      <c r="E3438" t="s">
        <v>2737</v>
      </c>
      <c r="F3438" s="6">
        <v>2.3474178403755869E-3</v>
      </c>
      <c r="G3438" t="s">
        <v>730</v>
      </c>
      <c r="H3438" t="s">
        <v>973</v>
      </c>
      <c r="I3438">
        <v>86.245000000000005</v>
      </c>
      <c r="J3438" s="1">
        <v>0.17861349880695343</v>
      </c>
      <c r="K3438" s="1">
        <v>0.18873239436619721</v>
      </c>
      <c r="L3438" s="1">
        <v>0.22816901408450704</v>
      </c>
      <c r="M3438" s="1">
        <v>0.20234741067662484</v>
      </c>
      <c r="N3438" s="1">
        <v>4.1928051363134607E-4</v>
      </c>
    </row>
    <row r="3439" spans="1:14" x14ac:dyDescent="0.35">
      <c r="A3439">
        <v>7830617</v>
      </c>
      <c r="B3439" t="s">
        <v>27</v>
      </c>
      <c r="C3439" t="s">
        <v>96</v>
      </c>
      <c r="D3439" t="s">
        <v>492</v>
      </c>
      <c r="E3439" t="s">
        <v>1790</v>
      </c>
      <c r="F3439" s="6">
        <v>5.1643192488262914E-2</v>
      </c>
      <c r="G3439" t="s">
        <v>310</v>
      </c>
      <c r="H3439" t="s">
        <v>1101</v>
      </c>
      <c r="I3439">
        <v>70.034999999999997</v>
      </c>
      <c r="J3439" s="1">
        <v>-4.1148930788040161E-2</v>
      </c>
      <c r="K3439" s="1">
        <v>2.5356807511737092</v>
      </c>
      <c r="L3439" s="1">
        <v>3.9765258215962445</v>
      </c>
      <c r="M3439" s="1">
        <v>3.615023474178404</v>
      </c>
      <c r="N3439" s="1">
        <v>-2.1250621533729663E-3</v>
      </c>
    </row>
    <row r="3440" spans="1:14" x14ac:dyDescent="0.35">
      <c r="A3440">
        <v>7830617</v>
      </c>
      <c r="B3440" t="s">
        <v>27</v>
      </c>
      <c r="C3440" t="s">
        <v>96</v>
      </c>
      <c r="D3440" t="s">
        <v>492</v>
      </c>
      <c r="E3440" t="s">
        <v>493</v>
      </c>
      <c r="F3440" s="6">
        <v>3.9906103286384977E-2</v>
      </c>
      <c r="G3440" t="s">
        <v>494</v>
      </c>
      <c r="H3440" t="s">
        <v>304</v>
      </c>
      <c r="I3440">
        <v>66.66</v>
      </c>
      <c r="J3440" s="1">
        <v>4.1146479547023773E-2</v>
      </c>
      <c r="K3440" s="1">
        <v>1.7279342723004694</v>
      </c>
      <c r="L3440" s="1">
        <v>3.5835680751173706</v>
      </c>
      <c r="M3440" s="1">
        <v>2.6577464179813584</v>
      </c>
      <c r="N3440" s="1">
        <v>1.6419956626746576E-3</v>
      </c>
    </row>
    <row r="3441" spans="1:14" x14ac:dyDescent="0.35">
      <c r="A3441">
        <v>7830617</v>
      </c>
      <c r="B3441" t="s">
        <v>27</v>
      </c>
      <c r="C3441" t="s">
        <v>96</v>
      </c>
      <c r="D3441" t="s">
        <v>492</v>
      </c>
      <c r="E3441" t="s">
        <v>636</v>
      </c>
      <c r="F3441" s="6">
        <v>5.1643192488262914E-2</v>
      </c>
      <c r="G3441" t="s">
        <v>637</v>
      </c>
      <c r="H3441" t="s">
        <v>513</v>
      </c>
      <c r="I3441">
        <v>74.58</v>
      </c>
      <c r="J3441" s="1">
        <v>9.9801279604434967E-2</v>
      </c>
      <c r="K3441" s="1">
        <v>2.6234741784037561</v>
      </c>
      <c r="L3441" s="1">
        <v>4.5239436619718312</v>
      </c>
      <c r="M3441" s="1">
        <v>3.8525820808231552</v>
      </c>
      <c r="N3441" s="1">
        <v>5.1540566931867829E-3</v>
      </c>
    </row>
    <row r="3442" spans="1:14" x14ac:dyDescent="0.35">
      <c r="A3442">
        <v>7830617</v>
      </c>
      <c r="B3442" t="s">
        <v>27</v>
      </c>
      <c r="C3442" t="s">
        <v>96</v>
      </c>
      <c r="D3442" t="s">
        <v>492</v>
      </c>
      <c r="E3442" t="s">
        <v>495</v>
      </c>
      <c r="F3442" s="6">
        <v>2.5821596244131457E-2</v>
      </c>
      <c r="G3442" t="s">
        <v>496</v>
      </c>
      <c r="H3442" t="s">
        <v>223</v>
      </c>
      <c r="I3442">
        <v>61.8</v>
      </c>
      <c r="J3442" s="1">
        <v>-3.0193472281098366E-2</v>
      </c>
      <c r="K3442" s="1">
        <v>1.4899061032863852</v>
      </c>
      <c r="L3442" s="1">
        <v>2.0295774647887326</v>
      </c>
      <c r="M3442" s="1">
        <v>1.5957746281870095</v>
      </c>
      <c r="N3442" s="1">
        <v>-7.7964365045089681E-4</v>
      </c>
    </row>
    <row r="3443" spans="1:14" x14ac:dyDescent="0.35">
      <c r="A3443">
        <v>7830617</v>
      </c>
      <c r="B3443" t="s">
        <v>27</v>
      </c>
      <c r="C3443" t="s">
        <v>96</v>
      </c>
      <c r="D3443" t="s">
        <v>492</v>
      </c>
      <c r="E3443" t="s">
        <v>497</v>
      </c>
      <c r="F3443" s="6">
        <v>2.3474178403755867E-2</v>
      </c>
      <c r="G3443" t="s">
        <v>498</v>
      </c>
      <c r="H3443" t="s">
        <v>499</v>
      </c>
      <c r="I3443">
        <v>81.05</v>
      </c>
      <c r="J3443" s="1">
        <v>3.9735980331897736E-2</v>
      </c>
      <c r="K3443" s="1">
        <v>1.4272300469483568</v>
      </c>
      <c r="L3443" s="1">
        <v>2.0985915492957745</v>
      </c>
      <c r="M3443" s="1">
        <v>1.9014084507042253</v>
      </c>
      <c r="N3443" s="1">
        <v>9.3276949135910169E-4</v>
      </c>
    </row>
    <row r="3444" spans="1:14" x14ac:dyDescent="0.35">
      <c r="A3444">
        <v>7830617</v>
      </c>
      <c r="B3444" t="s">
        <v>27</v>
      </c>
      <c r="C3444" t="s">
        <v>96</v>
      </c>
      <c r="D3444" t="s">
        <v>492</v>
      </c>
      <c r="E3444" t="s">
        <v>780</v>
      </c>
      <c r="F3444" s="6">
        <v>5.8685446009389672E-2</v>
      </c>
      <c r="G3444" t="s">
        <v>781</v>
      </c>
      <c r="H3444" t="s">
        <v>218</v>
      </c>
      <c r="I3444">
        <v>61.885000000000005</v>
      </c>
      <c r="J3444" s="1">
        <v>-4.1206635534763336E-2</v>
      </c>
      <c r="K3444" s="1">
        <v>2.142018779342723</v>
      </c>
      <c r="L3444" s="1">
        <v>4.542253521126761</v>
      </c>
      <c r="M3444" s="1">
        <v>3.6326291975281046</v>
      </c>
      <c r="N3444" s="1">
        <v>-2.4182297849039518E-3</v>
      </c>
    </row>
    <row r="3445" spans="1:14" x14ac:dyDescent="0.35">
      <c r="A3445">
        <v>7830617</v>
      </c>
      <c r="B3445" t="s">
        <v>27</v>
      </c>
      <c r="C3445" t="s">
        <v>96</v>
      </c>
      <c r="D3445" t="s">
        <v>492</v>
      </c>
      <c r="E3445" t="s">
        <v>500</v>
      </c>
      <c r="F3445" s="6">
        <v>4.9295774647887321E-2</v>
      </c>
      <c r="G3445" t="s">
        <v>501</v>
      </c>
      <c r="H3445" t="s">
        <v>502</v>
      </c>
      <c r="I3445">
        <v>68.28</v>
      </c>
      <c r="J3445" s="1">
        <v>-4.3216567486524582E-2</v>
      </c>
      <c r="K3445" s="1">
        <v>2.0063380281690142</v>
      </c>
      <c r="L3445" s="1">
        <v>3.8549295774647887</v>
      </c>
      <c r="M3445" s="1">
        <v>3.3669015588894693</v>
      </c>
      <c r="N3445" s="1">
        <v>-2.1303941718709301E-3</v>
      </c>
    </row>
    <row r="3446" spans="1:14" x14ac:dyDescent="0.35">
      <c r="A3446">
        <v>7830617</v>
      </c>
      <c r="B3446" t="s">
        <v>27</v>
      </c>
      <c r="C3446" t="s">
        <v>96</v>
      </c>
      <c r="D3446" t="s">
        <v>492</v>
      </c>
      <c r="E3446" t="s">
        <v>782</v>
      </c>
      <c r="F3446" s="6">
        <v>1.8779342723004695E-2</v>
      </c>
      <c r="G3446" t="s">
        <v>783</v>
      </c>
      <c r="H3446" t="s">
        <v>206</v>
      </c>
      <c r="I3446">
        <v>84.495000000000005</v>
      </c>
      <c r="J3446" s="1">
        <v>0.1550469845533371</v>
      </c>
      <c r="K3446" s="1">
        <v>1.260093896713615</v>
      </c>
      <c r="L3446" s="1">
        <v>1.8779342723004695</v>
      </c>
      <c r="M3446" s="1">
        <v>1.5849765544765992</v>
      </c>
      <c r="N3446" s="1">
        <v>2.9116804610955322E-3</v>
      </c>
    </row>
    <row r="3447" spans="1:14" x14ac:dyDescent="0.35">
      <c r="A3447">
        <v>7830617</v>
      </c>
      <c r="B3447" t="s">
        <v>27</v>
      </c>
      <c r="C3447" t="s">
        <v>96</v>
      </c>
      <c r="D3447" t="s">
        <v>492</v>
      </c>
      <c r="E3447" t="s">
        <v>784</v>
      </c>
      <c r="F3447" s="6">
        <v>3.2863849765258218E-2</v>
      </c>
      <c r="G3447" t="s">
        <v>785</v>
      </c>
      <c r="H3447" t="s">
        <v>786</v>
      </c>
      <c r="I3447">
        <v>70.210000000000008</v>
      </c>
      <c r="J3447" s="1">
        <v>0.1476096510887146</v>
      </c>
      <c r="K3447" s="1">
        <v>1.6333333333333335</v>
      </c>
      <c r="L3447" s="1">
        <v>3.2009389671361506</v>
      </c>
      <c r="M3447" s="1">
        <v>2.3070421532286165</v>
      </c>
      <c r="N3447" s="1">
        <v>4.8510213972817011E-3</v>
      </c>
    </row>
    <row r="3448" spans="1:14" x14ac:dyDescent="0.35">
      <c r="A3448">
        <v>7830617</v>
      </c>
      <c r="B3448" t="s">
        <v>27</v>
      </c>
      <c r="C3448" t="s">
        <v>96</v>
      </c>
      <c r="D3448" t="s">
        <v>492</v>
      </c>
      <c r="E3448" t="s">
        <v>787</v>
      </c>
      <c r="F3448" s="6">
        <v>1.4084507042253521E-2</v>
      </c>
      <c r="G3448" t="s">
        <v>788</v>
      </c>
      <c r="H3448" t="s">
        <v>170</v>
      </c>
      <c r="I3448">
        <v>76.414999999999992</v>
      </c>
      <c r="J3448" s="1">
        <v>8.3522781729698181E-2</v>
      </c>
      <c r="K3448" s="1">
        <v>0.6619718309859155</v>
      </c>
      <c r="L3448" s="1">
        <v>1.3140845070422535</v>
      </c>
      <c r="M3448" s="1">
        <v>1.0760563595194212</v>
      </c>
      <c r="N3448" s="1">
        <v>1.1763772074605378E-3</v>
      </c>
    </row>
    <row r="3449" spans="1:14" x14ac:dyDescent="0.35">
      <c r="A3449">
        <v>7830617</v>
      </c>
      <c r="B3449" t="s">
        <v>27</v>
      </c>
      <c r="C3449" t="s">
        <v>96</v>
      </c>
      <c r="D3449" t="s">
        <v>492</v>
      </c>
      <c r="E3449" t="s">
        <v>638</v>
      </c>
      <c r="F3449" s="6">
        <v>9.3896713615023469E-2</v>
      </c>
      <c r="G3449" t="s">
        <v>639</v>
      </c>
      <c r="H3449" t="s">
        <v>640</v>
      </c>
      <c r="I3449">
        <v>74.139999999999986</v>
      </c>
      <c r="J3449" s="1">
        <v>3.8857348263263702E-2</v>
      </c>
      <c r="K3449" s="1">
        <v>4.7793427230046941</v>
      </c>
      <c r="L3449" s="1">
        <v>7.7558685446009381</v>
      </c>
      <c r="M3449" s="1">
        <v>6.967135863684712</v>
      </c>
      <c r="N3449" s="1">
        <v>3.6485773017149014E-3</v>
      </c>
    </row>
    <row r="3450" spans="1:14" x14ac:dyDescent="0.35">
      <c r="A3450">
        <v>7830617</v>
      </c>
      <c r="B3450" t="s">
        <v>27</v>
      </c>
      <c r="C3450" t="s">
        <v>96</v>
      </c>
      <c r="D3450" t="s">
        <v>492</v>
      </c>
      <c r="E3450" t="s">
        <v>789</v>
      </c>
      <c r="F3450" s="6">
        <v>7.0422535211267607E-3</v>
      </c>
      <c r="G3450" t="s">
        <v>253</v>
      </c>
      <c r="H3450" t="s">
        <v>790</v>
      </c>
      <c r="I3450">
        <v>76.669999999999987</v>
      </c>
      <c r="J3450" s="1">
        <v>3.0324295163154602E-2</v>
      </c>
      <c r="K3450" s="1">
        <v>0.47042253521126759</v>
      </c>
      <c r="L3450" s="1">
        <v>0.61830985915492953</v>
      </c>
      <c r="M3450" s="1">
        <v>0.53943660897268375</v>
      </c>
      <c r="N3450" s="1">
        <v>2.1355137438841269E-4</v>
      </c>
    </row>
    <row r="3451" spans="1:14" x14ac:dyDescent="0.35">
      <c r="A3451">
        <v>7830617</v>
      </c>
      <c r="B3451" t="s">
        <v>27</v>
      </c>
      <c r="C3451" t="s">
        <v>96</v>
      </c>
      <c r="D3451" t="s">
        <v>492</v>
      </c>
      <c r="E3451" t="s">
        <v>156</v>
      </c>
      <c r="F3451" s="6">
        <v>4.6948356807511735E-2</v>
      </c>
      <c r="G3451" t="s">
        <v>545</v>
      </c>
      <c r="H3451" t="s">
        <v>791</v>
      </c>
      <c r="I3451">
        <v>60.454999999999998</v>
      </c>
      <c r="J3451" s="1">
        <v>6.3307437812909484E-4</v>
      </c>
      <c r="K3451" s="1">
        <v>2.112676056338028</v>
      </c>
      <c r="L3451" s="1">
        <v>4.107981220657277</v>
      </c>
      <c r="M3451" s="1">
        <v>2.835680822811216</v>
      </c>
      <c r="N3451" s="1">
        <v>2.9721801790098347E-5</v>
      </c>
    </row>
    <row r="3452" spans="1:14" x14ac:dyDescent="0.35">
      <c r="A3452">
        <v>7830617</v>
      </c>
      <c r="B3452" t="s">
        <v>27</v>
      </c>
      <c r="C3452" t="s">
        <v>96</v>
      </c>
      <c r="D3452" t="s">
        <v>492</v>
      </c>
      <c r="E3452" t="s">
        <v>1875</v>
      </c>
      <c r="F3452" s="6">
        <v>2.3474178403755869E-3</v>
      </c>
      <c r="G3452" t="s">
        <v>1253</v>
      </c>
      <c r="H3452" t="s">
        <v>417</v>
      </c>
      <c r="I3452">
        <v>77.424999999999997</v>
      </c>
      <c r="J3452" s="1">
        <v>5.7075977325439453E-2</v>
      </c>
      <c r="K3452" s="1">
        <v>0.14483568075117373</v>
      </c>
      <c r="L3452" s="1">
        <v>0.21150234741784038</v>
      </c>
      <c r="M3452" s="1">
        <v>0.18169014442694578</v>
      </c>
      <c r="N3452" s="1">
        <v>1.3398116743060904E-4</v>
      </c>
    </row>
    <row r="3453" spans="1:14" x14ac:dyDescent="0.35">
      <c r="A3453">
        <v>7830617</v>
      </c>
      <c r="B3453" t="s">
        <v>27</v>
      </c>
      <c r="C3453" t="s">
        <v>96</v>
      </c>
      <c r="D3453" t="s">
        <v>492</v>
      </c>
      <c r="E3453" t="s">
        <v>503</v>
      </c>
      <c r="F3453" s="6">
        <v>3.5211267605633804E-2</v>
      </c>
      <c r="G3453" t="s">
        <v>504</v>
      </c>
      <c r="H3453" t="s">
        <v>505</v>
      </c>
      <c r="I3453">
        <v>79.204999999999998</v>
      </c>
      <c r="J3453" s="1">
        <v>2.8763569891452789E-2</v>
      </c>
      <c r="K3453" s="1">
        <v>2.024647887323944</v>
      </c>
      <c r="L3453" s="1">
        <v>3.102112676056338</v>
      </c>
      <c r="M3453" s="1">
        <v>2.7887322869099362</v>
      </c>
      <c r="N3453" s="1">
        <v>1.0128017567412955E-3</v>
      </c>
    </row>
    <row r="3454" spans="1:14" x14ac:dyDescent="0.35">
      <c r="A3454">
        <v>7830617</v>
      </c>
      <c r="B3454" t="s">
        <v>27</v>
      </c>
      <c r="C3454" t="s">
        <v>96</v>
      </c>
      <c r="D3454" t="s">
        <v>492</v>
      </c>
      <c r="E3454" t="s">
        <v>792</v>
      </c>
      <c r="F3454" s="6">
        <v>1.4084507042253521E-2</v>
      </c>
      <c r="G3454" t="s">
        <v>793</v>
      </c>
      <c r="H3454" t="s">
        <v>328</v>
      </c>
      <c r="I3454">
        <v>80.11</v>
      </c>
      <c r="J3454" s="1">
        <v>0.14433747529983521</v>
      </c>
      <c r="K3454" s="1">
        <v>0.89859154929577467</v>
      </c>
      <c r="L3454" s="1">
        <v>1.3295774647887324</v>
      </c>
      <c r="M3454" s="1">
        <v>1.1281689925932548</v>
      </c>
      <c r="N3454" s="1">
        <v>2.0329221873216226E-3</v>
      </c>
    </row>
    <row r="3455" spans="1:14" x14ac:dyDescent="0.35">
      <c r="A3455">
        <v>7830617</v>
      </c>
      <c r="B3455" t="s">
        <v>27</v>
      </c>
      <c r="C3455" t="s">
        <v>96</v>
      </c>
      <c r="D3455" t="s">
        <v>492</v>
      </c>
      <c r="E3455" t="s">
        <v>506</v>
      </c>
      <c r="F3455" s="6">
        <v>2.8169014084507043E-2</v>
      </c>
      <c r="G3455" t="s">
        <v>507</v>
      </c>
      <c r="H3455" t="s">
        <v>508</v>
      </c>
      <c r="I3455">
        <v>63.08</v>
      </c>
      <c r="J3455" s="1">
        <v>-1.9634004682302475E-2</v>
      </c>
      <c r="K3455" s="1">
        <v>1.3267605633802817</v>
      </c>
      <c r="L3455" s="1">
        <v>2.2084507042253523</v>
      </c>
      <c r="M3455" s="1">
        <v>1.7746478873239437</v>
      </c>
      <c r="N3455" s="1">
        <v>-5.5307055443105566E-4</v>
      </c>
    </row>
    <row r="3456" spans="1:14" x14ac:dyDescent="0.35">
      <c r="A3456">
        <v>7830617</v>
      </c>
      <c r="B3456" t="s">
        <v>27</v>
      </c>
      <c r="C3456" t="s">
        <v>96</v>
      </c>
      <c r="D3456" t="s">
        <v>492</v>
      </c>
      <c r="E3456" t="s">
        <v>509</v>
      </c>
      <c r="F3456" s="6">
        <v>3.9906103286384977E-2</v>
      </c>
      <c r="G3456" t="s">
        <v>510</v>
      </c>
      <c r="H3456" t="s">
        <v>511</v>
      </c>
      <c r="I3456">
        <v>76.234999999999999</v>
      </c>
      <c r="J3456" s="1">
        <v>-2.4986293166875839E-2</v>
      </c>
      <c r="K3456" s="1">
        <v>2.254694835680751</v>
      </c>
      <c r="L3456" s="1">
        <v>3.2044600938967136</v>
      </c>
      <c r="M3456" s="1">
        <v>3.0408449486387727</v>
      </c>
      <c r="N3456" s="1">
        <v>-9.9710559586124238E-4</v>
      </c>
    </row>
    <row r="3457" spans="1:14" x14ac:dyDescent="0.35">
      <c r="A3457">
        <v>7830617</v>
      </c>
      <c r="B3457" t="s">
        <v>27</v>
      </c>
      <c r="C3457" t="s">
        <v>96</v>
      </c>
      <c r="D3457" t="s">
        <v>492</v>
      </c>
      <c r="E3457" t="s">
        <v>794</v>
      </c>
      <c r="F3457" s="6">
        <v>7.0422535211267607E-3</v>
      </c>
      <c r="G3457" t="s">
        <v>229</v>
      </c>
      <c r="H3457" t="s">
        <v>795</v>
      </c>
      <c r="I3457">
        <v>74.805000000000007</v>
      </c>
      <c r="J3457" s="1">
        <v>5.2663378417491913E-2</v>
      </c>
      <c r="K3457" s="1">
        <v>0.44366197183098594</v>
      </c>
      <c r="L3457" s="1">
        <v>0.58591549295774648</v>
      </c>
      <c r="M3457" s="1">
        <v>0.52676058487153388</v>
      </c>
      <c r="N3457" s="1">
        <v>3.7086886209501349E-4</v>
      </c>
    </row>
    <row r="3458" spans="1:14" x14ac:dyDescent="0.35">
      <c r="A3458">
        <v>7830617</v>
      </c>
      <c r="B3458" t="s">
        <v>27</v>
      </c>
      <c r="C3458" t="s">
        <v>96</v>
      </c>
      <c r="D3458" t="s">
        <v>492</v>
      </c>
      <c r="E3458" t="s">
        <v>512</v>
      </c>
      <c r="F3458" s="6">
        <v>2.8169014084507043E-2</v>
      </c>
      <c r="G3458" t="s">
        <v>282</v>
      </c>
      <c r="H3458" t="s">
        <v>513</v>
      </c>
      <c r="I3458">
        <v>76.930000000000007</v>
      </c>
      <c r="J3458" s="1">
        <v>6.6910043358802795E-2</v>
      </c>
      <c r="K3458" s="1">
        <v>1.5183098591549296</v>
      </c>
      <c r="L3458" s="1">
        <v>2.4676056338028167</v>
      </c>
      <c r="M3458" s="1">
        <v>2.1690140845070425</v>
      </c>
      <c r="N3458" s="1">
        <v>1.8847899537690928E-3</v>
      </c>
    </row>
    <row r="3459" spans="1:14" x14ac:dyDescent="0.35">
      <c r="A3459">
        <v>7830617</v>
      </c>
      <c r="B3459" t="s">
        <v>27</v>
      </c>
      <c r="C3459" t="s">
        <v>96</v>
      </c>
      <c r="D3459" t="s">
        <v>492</v>
      </c>
      <c r="E3459" t="s">
        <v>514</v>
      </c>
      <c r="F3459" s="6">
        <v>1.8779342723004695E-2</v>
      </c>
      <c r="G3459" t="s">
        <v>515</v>
      </c>
      <c r="H3459" t="s">
        <v>491</v>
      </c>
      <c r="I3459">
        <v>76.415000000000006</v>
      </c>
      <c r="J3459" s="1">
        <v>-1.5521900495514274E-3</v>
      </c>
      <c r="K3459" s="1">
        <v>1.1154929577464789</v>
      </c>
      <c r="L3459" s="1">
        <v>1.4816901408450707</v>
      </c>
      <c r="M3459" s="1">
        <v>1.4347418126925617</v>
      </c>
      <c r="N3459" s="1">
        <v>-2.9149108911763893E-5</v>
      </c>
    </row>
    <row r="3460" spans="1:14" x14ac:dyDescent="0.35">
      <c r="A3460">
        <v>7830617</v>
      </c>
      <c r="B3460" t="s">
        <v>27</v>
      </c>
      <c r="C3460" t="s">
        <v>96</v>
      </c>
      <c r="D3460" t="s">
        <v>492</v>
      </c>
      <c r="E3460" t="s">
        <v>516</v>
      </c>
      <c r="F3460" s="6">
        <v>4.2253521126760563E-2</v>
      </c>
      <c r="G3460" t="s">
        <v>517</v>
      </c>
      <c r="H3460" t="s">
        <v>269</v>
      </c>
      <c r="I3460">
        <v>84.740000000000009</v>
      </c>
      <c r="J3460" s="1">
        <v>0.12286007404327393</v>
      </c>
      <c r="K3460" s="1">
        <v>2.8098591549295775</v>
      </c>
      <c r="L3460" s="1">
        <v>4.0647887323943666</v>
      </c>
      <c r="M3460" s="1">
        <v>3.5788731104891065</v>
      </c>
      <c r="N3460" s="1">
        <v>5.1912707342228418E-3</v>
      </c>
    </row>
    <row r="3461" spans="1:14" x14ac:dyDescent="0.35">
      <c r="A3461">
        <v>7830617</v>
      </c>
      <c r="B3461" t="s">
        <v>27</v>
      </c>
      <c r="C3461" t="s">
        <v>96</v>
      </c>
      <c r="D3461" t="s">
        <v>492</v>
      </c>
      <c r="E3461" t="s">
        <v>518</v>
      </c>
      <c r="F3461" s="6">
        <v>2.8169014084507043E-2</v>
      </c>
      <c r="G3461" t="s">
        <v>519</v>
      </c>
      <c r="H3461" t="s">
        <v>520</v>
      </c>
      <c r="I3461">
        <v>83.075000000000003</v>
      </c>
      <c r="J3461" s="1">
        <v>5.4067455232143402E-2</v>
      </c>
      <c r="K3461" s="1">
        <v>1.887323943661972</v>
      </c>
      <c r="L3461" s="1">
        <v>2.5042253521126763</v>
      </c>
      <c r="M3461" s="1">
        <v>2.340845027440031</v>
      </c>
      <c r="N3461" s="1">
        <v>1.5230269079477014E-3</v>
      </c>
    </row>
    <row r="3462" spans="1:14" x14ac:dyDescent="0.35">
      <c r="A3462">
        <v>7830617</v>
      </c>
      <c r="B3462" t="s">
        <v>27</v>
      </c>
      <c r="C3462" t="s">
        <v>96</v>
      </c>
      <c r="D3462" t="s">
        <v>492</v>
      </c>
      <c r="E3462" t="s">
        <v>521</v>
      </c>
      <c r="F3462" s="6">
        <v>3.9906103286384977E-2</v>
      </c>
      <c r="G3462" t="s">
        <v>522</v>
      </c>
      <c r="H3462" t="s">
        <v>449</v>
      </c>
      <c r="I3462">
        <v>73.694999999999993</v>
      </c>
      <c r="J3462" s="1">
        <v>-9.8399646580219269E-2</v>
      </c>
      <c r="K3462" s="1">
        <v>2.6417840375586854</v>
      </c>
      <c r="L3462" s="1">
        <v>2.9171361502347417</v>
      </c>
      <c r="M3462" s="1">
        <v>2.9450705443189737</v>
      </c>
      <c r="N3462" s="1">
        <v>-3.926746459774008E-3</v>
      </c>
    </row>
    <row r="3463" spans="1:14" x14ac:dyDescent="0.35">
      <c r="A3463">
        <v>7830617</v>
      </c>
      <c r="B3463" t="s">
        <v>27</v>
      </c>
      <c r="C3463" t="s">
        <v>96</v>
      </c>
      <c r="D3463" t="s">
        <v>199</v>
      </c>
      <c r="E3463" t="s">
        <v>799</v>
      </c>
      <c r="F3463" s="6">
        <v>2.3474178403755869E-3</v>
      </c>
      <c r="G3463" t="s">
        <v>800</v>
      </c>
      <c r="H3463" t="s">
        <v>513</v>
      </c>
      <c r="I3463">
        <v>75.63</v>
      </c>
      <c r="J3463" s="1">
        <v>6.6559724509716034E-2</v>
      </c>
      <c r="K3463" s="1">
        <v>0.11338028169014085</v>
      </c>
      <c r="L3463" s="1">
        <v>0.20563380281690141</v>
      </c>
      <c r="M3463" s="1">
        <v>0.17769952335268119</v>
      </c>
      <c r="N3463" s="1">
        <v>1.5624348476459164E-4</v>
      </c>
    </row>
    <row r="3464" spans="1:14" x14ac:dyDescent="0.35">
      <c r="A3464">
        <f>A3463</f>
        <v>7830617</v>
      </c>
      <c r="B3464" t="str">
        <f>B3463</f>
        <v>Resurgence Hall Charter School</v>
      </c>
      <c r="C3464" t="str">
        <f>C3463</f>
        <v>E</v>
      </c>
      <c r="D3464" s="4" t="s">
        <v>2937</v>
      </c>
      <c r="F3464" s="6">
        <v>1.0000000000000002</v>
      </c>
      <c r="J3464" s="1" t="s">
        <v>2938</v>
      </c>
      <c r="K3464" s="1">
        <v>50.371830985915487</v>
      </c>
      <c r="L3464" s="1">
        <v>84.613849765258223</v>
      </c>
      <c r="M3464" s="1">
        <v>71.404694515102889</v>
      </c>
      <c r="N3464" s="1">
        <v>2.550608791496185E-2</v>
      </c>
    </row>
    <row r="3465" spans="1:14" x14ac:dyDescent="0.35">
      <c r="A3465">
        <v>7830641</v>
      </c>
      <c r="B3465" t="s">
        <v>29</v>
      </c>
      <c r="C3465" t="s">
        <v>96</v>
      </c>
      <c r="D3465" t="s">
        <v>392</v>
      </c>
      <c r="E3465" t="s">
        <v>531</v>
      </c>
      <c r="F3465" s="6">
        <v>1.3888888888888888E-2</v>
      </c>
      <c r="G3465" t="s">
        <v>532</v>
      </c>
      <c r="H3465" t="s">
        <v>533</v>
      </c>
      <c r="I3465">
        <v>69.039999999999992</v>
      </c>
      <c r="J3465" s="1">
        <v>-3.2735913991928101E-2</v>
      </c>
      <c r="K3465" s="1">
        <v>0.61388888888888893</v>
      </c>
      <c r="L3465" s="1">
        <v>1.0777777777777777</v>
      </c>
      <c r="M3465" s="1">
        <v>0.9597222010294596</v>
      </c>
      <c r="N3465" s="1">
        <v>-4.5466547211011249E-4</v>
      </c>
    </row>
    <row r="3466" spans="1:14" x14ac:dyDescent="0.35">
      <c r="A3466">
        <v>7830641</v>
      </c>
      <c r="B3466" t="s">
        <v>29</v>
      </c>
      <c r="C3466" t="s">
        <v>96</v>
      </c>
      <c r="D3466" t="s">
        <v>392</v>
      </c>
      <c r="E3466" t="s">
        <v>536</v>
      </c>
      <c r="F3466" s="6">
        <v>1.3888888888888888E-2</v>
      </c>
      <c r="G3466" t="s">
        <v>537</v>
      </c>
      <c r="H3466" t="s">
        <v>538</v>
      </c>
      <c r="I3466">
        <v>68.204999999999998</v>
      </c>
      <c r="J3466" s="1">
        <v>2.3924892768263817E-2</v>
      </c>
      <c r="K3466" s="1">
        <v>0.51111111111111107</v>
      </c>
      <c r="L3466" s="1">
        <v>1.1597222222222221</v>
      </c>
      <c r="M3466" s="1">
        <v>0.94583331214057065</v>
      </c>
      <c r="N3466" s="1">
        <v>3.3229017733699741E-4</v>
      </c>
    </row>
    <row r="3467" spans="1:14" x14ac:dyDescent="0.35">
      <c r="A3467">
        <v>7830641</v>
      </c>
      <c r="B3467" t="s">
        <v>29</v>
      </c>
      <c r="C3467" t="s">
        <v>96</v>
      </c>
      <c r="D3467" t="s">
        <v>392</v>
      </c>
      <c r="E3467" t="s">
        <v>544</v>
      </c>
      <c r="F3467" s="6">
        <v>4.1666666666666664E-2</v>
      </c>
      <c r="G3467" t="s">
        <v>545</v>
      </c>
      <c r="H3467" t="s">
        <v>256</v>
      </c>
      <c r="I3467">
        <v>72.72</v>
      </c>
      <c r="J3467" s="1">
        <v>2.8634367510676384E-2</v>
      </c>
      <c r="K3467" s="1">
        <v>1.875</v>
      </c>
      <c r="L3467" s="1">
        <v>3.5666666666666664</v>
      </c>
      <c r="M3467" s="1">
        <v>3.0333334604899087</v>
      </c>
      <c r="N3467" s="1">
        <v>1.1930986462781825E-3</v>
      </c>
    </row>
    <row r="3468" spans="1:14" x14ac:dyDescent="0.35">
      <c r="A3468">
        <v>7830641</v>
      </c>
      <c r="B3468" t="s">
        <v>29</v>
      </c>
      <c r="C3468" t="s">
        <v>96</v>
      </c>
      <c r="D3468" t="s">
        <v>392</v>
      </c>
      <c r="E3468" t="s">
        <v>550</v>
      </c>
      <c r="F3468" s="6">
        <v>1.3888888888888888E-2</v>
      </c>
      <c r="G3468" t="s">
        <v>551</v>
      </c>
      <c r="H3468" t="s">
        <v>552</v>
      </c>
      <c r="I3468">
        <v>72.474999999999994</v>
      </c>
      <c r="J3468" s="1">
        <v>0.13337552547454834</v>
      </c>
      <c r="K3468" s="1">
        <v>0.54861111111111105</v>
      </c>
      <c r="L3468" s="1">
        <v>1.2819444444444443</v>
      </c>
      <c r="M3468" s="1">
        <v>1.0055555767483182</v>
      </c>
      <c r="N3468" s="1">
        <v>1.8524378538131714E-3</v>
      </c>
    </row>
    <row r="3469" spans="1:14" x14ac:dyDescent="0.35">
      <c r="A3469">
        <v>7830641</v>
      </c>
      <c r="B3469" t="s">
        <v>29</v>
      </c>
      <c r="C3469" t="s">
        <v>96</v>
      </c>
      <c r="D3469" t="s">
        <v>392</v>
      </c>
      <c r="E3469" t="s">
        <v>557</v>
      </c>
      <c r="F3469" s="6">
        <v>1.3888888888888888E-2</v>
      </c>
      <c r="G3469" t="s">
        <v>558</v>
      </c>
      <c r="H3469" t="s">
        <v>559</v>
      </c>
      <c r="I3469">
        <v>52.92</v>
      </c>
      <c r="J3469" s="1">
        <v>-0.16142658889293671</v>
      </c>
      <c r="K3469" s="1">
        <v>0.44722222222222224</v>
      </c>
      <c r="L3469" s="1">
        <v>0.89444444444444449</v>
      </c>
      <c r="M3469" s="1">
        <v>0.73472224341498482</v>
      </c>
      <c r="N3469" s="1">
        <v>-2.2420359568463429E-3</v>
      </c>
    </row>
    <row r="3470" spans="1:14" x14ac:dyDescent="0.35">
      <c r="A3470">
        <v>7830641</v>
      </c>
      <c r="B3470" t="s">
        <v>29</v>
      </c>
      <c r="C3470" t="s">
        <v>96</v>
      </c>
      <c r="D3470" t="s">
        <v>392</v>
      </c>
      <c r="E3470" t="s">
        <v>397</v>
      </c>
      <c r="F3470" s="6">
        <v>4.1666666666666664E-2</v>
      </c>
      <c r="G3470" t="s">
        <v>398</v>
      </c>
      <c r="H3470" t="s">
        <v>206</v>
      </c>
      <c r="I3470">
        <v>76.349999999999994</v>
      </c>
      <c r="J3470" s="1">
        <v>0.17112289369106293</v>
      </c>
      <c r="K3470" s="1">
        <v>1.7541666666666667</v>
      </c>
      <c r="L3470" s="1">
        <v>4.1666666666666661</v>
      </c>
      <c r="M3470" s="1">
        <v>3.1791667938232422</v>
      </c>
      <c r="N3470" s="1">
        <v>7.1301205704609547E-3</v>
      </c>
    </row>
    <row r="3471" spans="1:14" x14ac:dyDescent="0.35">
      <c r="A3471">
        <v>7830641</v>
      </c>
      <c r="B3471" t="s">
        <v>29</v>
      </c>
      <c r="C3471" t="s">
        <v>96</v>
      </c>
      <c r="D3471" t="s">
        <v>392</v>
      </c>
      <c r="E3471" t="s">
        <v>577</v>
      </c>
      <c r="F3471" s="6">
        <v>2.7777777777777776E-2</v>
      </c>
      <c r="G3471" t="s">
        <v>578</v>
      </c>
      <c r="H3471" t="s">
        <v>257</v>
      </c>
      <c r="I3471">
        <v>67.024999999999991</v>
      </c>
      <c r="J3471" s="1">
        <v>0.10191150009632111</v>
      </c>
      <c r="K3471" s="1">
        <v>1.2583333333333331</v>
      </c>
      <c r="L3471" s="1">
        <v>2.5583333333333331</v>
      </c>
      <c r="M3471" s="1">
        <v>1.8611111111111109</v>
      </c>
      <c r="N3471" s="1">
        <v>2.8308750026755859E-3</v>
      </c>
    </row>
    <row r="3472" spans="1:14" x14ac:dyDescent="0.35">
      <c r="A3472">
        <v>7830641</v>
      </c>
      <c r="B3472" t="s">
        <v>29</v>
      </c>
      <c r="C3472" t="s">
        <v>96</v>
      </c>
      <c r="D3472" t="s">
        <v>392</v>
      </c>
      <c r="E3472" t="s">
        <v>402</v>
      </c>
      <c r="F3472" s="6">
        <v>4.1666666666666664E-2</v>
      </c>
      <c r="G3472" t="s">
        <v>169</v>
      </c>
      <c r="H3472" t="s">
        <v>237</v>
      </c>
      <c r="I3472">
        <v>71.795000000000002</v>
      </c>
      <c r="J3472" s="1">
        <v>5.5372506380081177E-2</v>
      </c>
      <c r="K3472" s="1">
        <v>1.8</v>
      </c>
      <c r="L3472" s="1">
        <v>3.7333333333333329</v>
      </c>
      <c r="M3472" s="1">
        <v>2.9916667938232422</v>
      </c>
      <c r="N3472" s="1">
        <v>2.3071877658367157E-3</v>
      </c>
    </row>
    <row r="3473" spans="1:14" x14ac:dyDescent="0.35">
      <c r="A3473">
        <v>7830641</v>
      </c>
      <c r="B3473" t="s">
        <v>29</v>
      </c>
      <c r="C3473" t="s">
        <v>96</v>
      </c>
      <c r="D3473" t="s">
        <v>392</v>
      </c>
      <c r="E3473" t="s">
        <v>581</v>
      </c>
      <c r="F3473" s="6">
        <v>2.7777777777777776E-2</v>
      </c>
      <c r="G3473" t="s">
        <v>582</v>
      </c>
      <c r="H3473" t="s">
        <v>221</v>
      </c>
      <c r="I3473">
        <v>48.215000000000003</v>
      </c>
      <c r="J3473" s="1">
        <v>-1.1050072498619556E-2</v>
      </c>
      <c r="K3473" s="1">
        <v>0.67499999999999993</v>
      </c>
      <c r="L3473" s="1">
        <v>2.3083333333333331</v>
      </c>
      <c r="M3473" s="1">
        <v>1.3388889100816515</v>
      </c>
      <c r="N3473" s="1">
        <v>-3.0694645829498768E-4</v>
      </c>
    </row>
    <row r="3474" spans="1:14" x14ac:dyDescent="0.35">
      <c r="A3474">
        <v>7830641</v>
      </c>
      <c r="B3474" t="s">
        <v>29</v>
      </c>
      <c r="C3474" t="s">
        <v>96</v>
      </c>
      <c r="D3474" t="s">
        <v>392</v>
      </c>
      <c r="E3474" t="s">
        <v>403</v>
      </c>
      <c r="F3474" s="6">
        <v>2.7777777777777776E-2</v>
      </c>
      <c r="G3474" t="s">
        <v>404</v>
      </c>
      <c r="H3474" t="s">
        <v>405</v>
      </c>
      <c r="I3474">
        <v>73.824999999999989</v>
      </c>
      <c r="J3474" s="1">
        <v>7.5387962162494659E-2</v>
      </c>
      <c r="K3474" s="1">
        <v>1.211111111111111</v>
      </c>
      <c r="L3474" s="1">
        <v>2.5416666666666665</v>
      </c>
      <c r="M3474" s="1">
        <v>2.0500000847710504</v>
      </c>
      <c r="N3474" s="1">
        <v>2.094110060069296E-3</v>
      </c>
    </row>
    <row r="3475" spans="1:14" x14ac:dyDescent="0.35">
      <c r="A3475">
        <v>7830641</v>
      </c>
      <c r="B3475" t="s">
        <v>29</v>
      </c>
      <c r="C3475" t="s">
        <v>96</v>
      </c>
      <c r="D3475" t="s">
        <v>305</v>
      </c>
      <c r="E3475" t="s">
        <v>1773</v>
      </c>
      <c r="F3475" s="6">
        <v>1.3888888888888888E-2</v>
      </c>
      <c r="G3475" t="s">
        <v>201</v>
      </c>
      <c r="H3475" t="s">
        <v>1484</v>
      </c>
      <c r="I3475">
        <v>65.865000000000009</v>
      </c>
      <c r="J3475" s="1">
        <v>-0.14334061741828918</v>
      </c>
      <c r="K3475" s="1">
        <v>0.74166666666666659</v>
      </c>
      <c r="L3475" s="1">
        <v>0.9180555555555554</v>
      </c>
      <c r="M3475" s="1">
        <v>0.91527779897054029</v>
      </c>
      <c r="N3475" s="1">
        <v>-1.9908419085873496E-3</v>
      </c>
    </row>
    <row r="3476" spans="1:14" x14ac:dyDescent="0.35">
      <c r="A3476">
        <v>7830641</v>
      </c>
      <c r="B3476" t="s">
        <v>29</v>
      </c>
      <c r="C3476" t="s">
        <v>96</v>
      </c>
      <c r="D3476" t="s">
        <v>305</v>
      </c>
      <c r="E3476" t="s">
        <v>412</v>
      </c>
      <c r="F3476" s="6">
        <v>2.7777777777777776E-2</v>
      </c>
      <c r="G3476" t="s">
        <v>331</v>
      </c>
      <c r="H3476" t="s">
        <v>413</v>
      </c>
      <c r="I3476">
        <v>64.564999999999998</v>
      </c>
      <c r="J3476" s="1">
        <v>-1.8161805346608162E-2</v>
      </c>
      <c r="K3476" s="1">
        <v>1.125</v>
      </c>
      <c r="L3476" s="1">
        <v>2.3361111111111108</v>
      </c>
      <c r="M3476" s="1">
        <v>1.7916666666666665</v>
      </c>
      <c r="N3476" s="1">
        <v>-5.0449459296133777E-4</v>
      </c>
    </row>
    <row r="3477" spans="1:14" x14ac:dyDescent="0.35">
      <c r="A3477">
        <v>7830641</v>
      </c>
      <c r="B3477" t="s">
        <v>29</v>
      </c>
      <c r="C3477" t="s">
        <v>96</v>
      </c>
      <c r="D3477" t="s">
        <v>305</v>
      </c>
      <c r="E3477" t="s">
        <v>766</v>
      </c>
      <c r="F3477" s="6">
        <v>1.3888888888888888E-2</v>
      </c>
      <c r="G3477" t="s">
        <v>767</v>
      </c>
      <c r="H3477" t="s">
        <v>413</v>
      </c>
      <c r="I3477">
        <v>63.344999999999992</v>
      </c>
      <c r="J3477" s="1">
        <v>-1.4301140792667866E-2</v>
      </c>
      <c r="K3477" s="1">
        <v>0.5</v>
      </c>
      <c r="L3477" s="1">
        <v>1.1680555555555554</v>
      </c>
      <c r="M3477" s="1">
        <v>0.87916665607028532</v>
      </c>
      <c r="N3477" s="1">
        <v>-1.9862695545372035E-4</v>
      </c>
    </row>
    <row r="3478" spans="1:14" x14ac:dyDescent="0.35">
      <c r="A3478">
        <v>7830641</v>
      </c>
      <c r="B3478" t="s">
        <v>29</v>
      </c>
      <c r="C3478" t="s">
        <v>96</v>
      </c>
      <c r="D3478" t="s">
        <v>492</v>
      </c>
      <c r="E3478" t="s">
        <v>1790</v>
      </c>
      <c r="F3478" s="6">
        <v>5.5555555555555552E-2</v>
      </c>
      <c r="G3478" t="s">
        <v>310</v>
      </c>
      <c r="H3478" t="s">
        <v>1101</v>
      </c>
      <c r="I3478">
        <v>70.034999999999997</v>
      </c>
      <c r="J3478" s="1">
        <v>-4.1148930788040161E-2</v>
      </c>
      <c r="K3478" s="1">
        <v>2.7277777777777779</v>
      </c>
      <c r="L3478" s="1">
        <v>4.2777777777777777</v>
      </c>
      <c r="M3478" s="1">
        <v>3.8888888888888888</v>
      </c>
      <c r="N3478" s="1">
        <v>-2.2860517104466753E-3</v>
      </c>
    </row>
    <row r="3479" spans="1:14" x14ac:dyDescent="0.35">
      <c r="A3479">
        <v>7830641</v>
      </c>
      <c r="B3479" t="s">
        <v>29</v>
      </c>
      <c r="C3479" t="s">
        <v>96</v>
      </c>
      <c r="D3479" t="s">
        <v>492</v>
      </c>
      <c r="E3479" t="s">
        <v>493</v>
      </c>
      <c r="F3479" s="6">
        <v>2.7777777777777776E-2</v>
      </c>
      <c r="G3479" t="s">
        <v>494</v>
      </c>
      <c r="H3479" t="s">
        <v>304</v>
      </c>
      <c r="I3479">
        <v>66.66</v>
      </c>
      <c r="J3479" s="1">
        <v>4.1146479547023773E-2</v>
      </c>
      <c r="K3479" s="1">
        <v>1.2027777777777777</v>
      </c>
      <c r="L3479" s="1">
        <v>2.494444444444444</v>
      </c>
      <c r="M3479" s="1">
        <v>1.8499999576144748</v>
      </c>
      <c r="N3479" s="1">
        <v>1.1429577651951048E-3</v>
      </c>
    </row>
    <row r="3480" spans="1:14" x14ac:dyDescent="0.35">
      <c r="A3480">
        <v>7830641</v>
      </c>
      <c r="B3480" t="s">
        <v>29</v>
      </c>
      <c r="C3480" t="s">
        <v>96</v>
      </c>
      <c r="D3480" t="s">
        <v>492</v>
      </c>
      <c r="E3480" t="s">
        <v>497</v>
      </c>
      <c r="F3480" s="6">
        <v>1.3888888888888888E-2</v>
      </c>
      <c r="G3480" t="s">
        <v>498</v>
      </c>
      <c r="H3480" t="s">
        <v>499</v>
      </c>
      <c r="I3480">
        <v>81.05</v>
      </c>
      <c r="J3480" s="1">
        <v>3.9735980331897736E-2</v>
      </c>
      <c r="K3480" s="1">
        <v>0.84444444444444433</v>
      </c>
      <c r="L3480" s="1">
        <v>1.2416666666666667</v>
      </c>
      <c r="M3480" s="1">
        <v>1.125</v>
      </c>
      <c r="N3480" s="1">
        <v>5.5188861572080187E-4</v>
      </c>
    </row>
    <row r="3481" spans="1:14" x14ac:dyDescent="0.35">
      <c r="A3481">
        <v>7830641</v>
      </c>
      <c r="B3481" t="s">
        <v>29</v>
      </c>
      <c r="C3481" t="s">
        <v>96</v>
      </c>
      <c r="D3481" t="s">
        <v>492</v>
      </c>
      <c r="E3481" t="s">
        <v>780</v>
      </c>
      <c r="F3481" s="6">
        <v>2.7777777777777776E-2</v>
      </c>
      <c r="G3481" t="s">
        <v>781</v>
      </c>
      <c r="H3481" t="s">
        <v>218</v>
      </c>
      <c r="I3481">
        <v>61.885000000000005</v>
      </c>
      <c r="J3481" s="1">
        <v>-4.1206635534763336E-2</v>
      </c>
      <c r="K3481" s="1">
        <v>1.0138888888888888</v>
      </c>
      <c r="L3481" s="1">
        <v>2.15</v>
      </c>
      <c r="M3481" s="1">
        <v>1.7194444868299694</v>
      </c>
      <c r="N3481" s="1">
        <v>-1.1446287648545371E-3</v>
      </c>
    </row>
    <row r="3482" spans="1:14" x14ac:dyDescent="0.35">
      <c r="A3482">
        <v>7830641</v>
      </c>
      <c r="B3482" t="s">
        <v>29</v>
      </c>
      <c r="C3482" t="s">
        <v>96</v>
      </c>
      <c r="D3482" t="s">
        <v>492</v>
      </c>
      <c r="E3482" t="s">
        <v>500</v>
      </c>
      <c r="F3482" s="6">
        <v>5.5555555555555552E-2</v>
      </c>
      <c r="G3482" t="s">
        <v>501</v>
      </c>
      <c r="H3482" t="s">
        <v>502</v>
      </c>
      <c r="I3482">
        <v>68.28</v>
      </c>
      <c r="J3482" s="1">
        <v>-4.3216567486524582E-2</v>
      </c>
      <c r="K3482" s="1">
        <v>2.2611111111111111</v>
      </c>
      <c r="L3482" s="1">
        <v>4.3444444444444441</v>
      </c>
      <c r="M3482" s="1">
        <v>3.7944446139865451</v>
      </c>
      <c r="N3482" s="1">
        <v>-2.4009204159180322E-3</v>
      </c>
    </row>
    <row r="3483" spans="1:14" x14ac:dyDescent="0.35">
      <c r="A3483">
        <v>7830641</v>
      </c>
      <c r="B3483" t="s">
        <v>29</v>
      </c>
      <c r="C3483" t="s">
        <v>96</v>
      </c>
      <c r="D3483" t="s">
        <v>492</v>
      </c>
      <c r="E3483" t="s">
        <v>782</v>
      </c>
      <c r="F3483" s="6">
        <v>2.7777777777777776E-2</v>
      </c>
      <c r="G3483" t="s">
        <v>783</v>
      </c>
      <c r="H3483" t="s">
        <v>206</v>
      </c>
      <c r="I3483">
        <v>84.495000000000005</v>
      </c>
      <c r="J3483" s="1">
        <v>0.1550469845533371</v>
      </c>
      <c r="K3483" s="1">
        <v>1.8638888888888887</v>
      </c>
      <c r="L3483" s="1">
        <v>2.7777777777777777</v>
      </c>
      <c r="M3483" s="1">
        <v>2.3444444868299694</v>
      </c>
      <c r="N3483" s="1">
        <v>4.3068606820371412E-3</v>
      </c>
    </row>
    <row r="3484" spans="1:14" x14ac:dyDescent="0.35">
      <c r="A3484">
        <v>7830641</v>
      </c>
      <c r="B3484" t="s">
        <v>29</v>
      </c>
      <c r="C3484" t="s">
        <v>96</v>
      </c>
      <c r="D3484" t="s">
        <v>492</v>
      </c>
      <c r="E3484" t="s">
        <v>784</v>
      </c>
      <c r="F3484" s="6">
        <v>5.5555555555555552E-2</v>
      </c>
      <c r="G3484" t="s">
        <v>785</v>
      </c>
      <c r="H3484" t="s">
        <v>786</v>
      </c>
      <c r="I3484">
        <v>70.210000000000008</v>
      </c>
      <c r="J3484" s="1">
        <v>0.1476096510887146</v>
      </c>
      <c r="K3484" s="1">
        <v>2.7611111111111111</v>
      </c>
      <c r="L3484" s="1">
        <v>5.4111111111111114</v>
      </c>
      <c r="M3484" s="1">
        <v>3.8999998304578991</v>
      </c>
      <c r="N3484" s="1">
        <v>8.200536171595255E-3</v>
      </c>
    </row>
    <row r="3485" spans="1:14" x14ac:dyDescent="0.35">
      <c r="A3485">
        <v>7830641</v>
      </c>
      <c r="B3485" t="s">
        <v>29</v>
      </c>
      <c r="C3485" t="s">
        <v>96</v>
      </c>
      <c r="D3485" t="s">
        <v>492</v>
      </c>
      <c r="E3485" t="s">
        <v>638</v>
      </c>
      <c r="F3485" s="6">
        <v>8.3333333333333329E-2</v>
      </c>
      <c r="G3485" t="s">
        <v>639</v>
      </c>
      <c r="H3485" t="s">
        <v>640</v>
      </c>
      <c r="I3485">
        <v>74.139999999999986</v>
      </c>
      <c r="J3485" s="1">
        <v>3.8857348263263702E-2</v>
      </c>
      <c r="K3485" s="1">
        <v>4.2416666666666663</v>
      </c>
      <c r="L3485" s="1">
        <v>6.8833333333333329</v>
      </c>
      <c r="M3485" s="1">
        <v>6.1833330790201817</v>
      </c>
      <c r="N3485" s="1">
        <v>3.2381123552719751E-3</v>
      </c>
    </row>
    <row r="3486" spans="1:14" x14ac:dyDescent="0.35">
      <c r="A3486">
        <v>7830641</v>
      </c>
      <c r="B3486" t="s">
        <v>29</v>
      </c>
      <c r="C3486" t="s">
        <v>96</v>
      </c>
      <c r="D3486" t="s">
        <v>492</v>
      </c>
      <c r="E3486" t="s">
        <v>789</v>
      </c>
      <c r="F3486" s="6">
        <v>1.3888888888888888E-2</v>
      </c>
      <c r="G3486" t="s">
        <v>253</v>
      </c>
      <c r="H3486" t="s">
        <v>790</v>
      </c>
      <c r="I3486">
        <v>76.669999999999987</v>
      </c>
      <c r="J3486" s="1">
        <v>3.0324295163154602E-2</v>
      </c>
      <c r="K3486" s="1">
        <v>0.9277777777777777</v>
      </c>
      <c r="L3486" s="1">
        <v>1.2194444444444443</v>
      </c>
      <c r="M3486" s="1">
        <v>1.0638888676961262</v>
      </c>
      <c r="N3486" s="1">
        <v>4.2117076615492499E-4</v>
      </c>
    </row>
    <row r="3487" spans="1:14" x14ac:dyDescent="0.35">
      <c r="A3487">
        <v>7830641</v>
      </c>
      <c r="B3487" t="s">
        <v>29</v>
      </c>
      <c r="C3487" t="s">
        <v>96</v>
      </c>
      <c r="D3487" t="s">
        <v>492</v>
      </c>
      <c r="E3487" t="s">
        <v>156</v>
      </c>
      <c r="F3487" s="6">
        <v>1.3888888888888888E-2</v>
      </c>
      <c r="G3487" t="s">
        <v>545</v>
      </c>
      <c r="H3487" t="s">
        <v>791</v>
      </c>
      <c r="I3487">
        <v>60.454999999999998</v>
      </c>
      <c r="J3487" s="1">
        <v>6.3307437812909484E-4</v>
      </c>
      <c r="K3487" s="1">
        <v>0.625</v>
      </c>
      <c r="L3487" s="1">
        <v>1.2152777777777777</v>
      </c>
      <c r="M3487" s="1">
        <v>0.83888891008165145</v>
      </c>
      <c r="N3487" s="1">
        <v>8.792699696237427E-6</v>
      </c>
    </row>
    <row r="3488" spans="1:14" x14ac:dyDescent="0.35">
      <c r="A3488">
        <v>7830641</v>
      </c>
      <c r="B3488" t="s">
        <v>29</v>
      </c>
      <c r="C3488" t="s">
        <v>96</v>
      </c>
      <c r="D3488" t="s">
        <v>492</v>
      </c>
      <c r="E3488" t="s">
        <v>503</v>
      </c>
      <c r="F3488" s="6">
        <v>1.3888888888888888E-2</v>
      </c>
      <c r="G3488" t="s">
        <v>504</v>
      </c>
      <c r="H3488" t="s">
        <v>505</v>
      </c>
      <c r="I3488">
        <v>79.204999999999998</v>
      </c>
      <c r="J3488" s="1">
        <v>2.8763569891452789E-2</v>
      </c>
      <c r="K3488" s="1">
        <v>0.79861111111111105</v>
      </c>
      <c r="L3488" s="1">
        <v>1.223611111111111</v>
      </c>
      <c r="M3488" s="1">
        <v>1.0999999576144748</v>
      </c>
      <c r="N3488" s="1">
        <v>3.9949402627017762E-4</v>
      </c>
    </row>
    <row r="3489" spans="1:14" x14ac:dyDescent="0.35">
      <c r="A3489">
        <v>7830641</v>
      </c>
      <c r="B3489" t="s">
        <v>29</v>
      </c>
      <c r="C3489" t="s">
        <v>96</v>
      </c>
      <c r="D3489" t="s">
        <v>492</v>
      </c>
      <c r="E3489" t="s">
        <v>792</v>
      </c>
      <c r="F3489" s="6">
        <v>2.7777777777777776E-2</v>
      </c>
      <c r="G3489" t="s">
        <v>793</v>
      </c>
      <c r="H3489" t="s">
        <v>328</v>
      </c>
      <c r="I3489">
        <v>80.11</v>
      </c>
      <c r="J3489" s="1">
        <v>0.14433747529983521</v>
      </c>
      <c r="K3489" s="1">
        <v>1.7722222222222221</v>
      </c>
      <c r="L3489" s="1">
        <v>2.6222222222222222</v>
      </c>
      <c r="M3489" s="1">
        <v>2.2249999576144748</v>
      </c>
      <c r="N3489" s="1">
        <v>4.0093743138843113E-3</v>
      </c>
    </row>
    <row r="3490" spans="1:14" x14ac:dyDescent="0.35">
      <c r="A3490">
        <v>7830641</v>
      </c>
      <c r="B3490" t="s">
        <v>29</v>
      </c>
      <c r="C3490" t="s">
        <v>96</v>
      </c>
      <c r="D3490" t="s">
        <v>492</v>
      </c>
      <c r="E3490" t="s">
        <v>506</v>
      </c>
      <c r="F3490" s="6">
        <v>1.3888888888888888E-2</v>
      </c>
      <c r="G3490" t="s">
        <v>507</v>
      </c>
      <c r="H3490" t="s">
        <v>508</v>
      </c>
      <c r="I3490">
        <v>63.08</v>
      </c>
      <c r="J3490" s="1">
        <v>-1.9634004682302475E-2</v>
      </c>
      <c r="K3490" s="1">
        <v>0.65416666666666667</v>
      </c>
      <c r="L3490" s="1">
        <v>1.088888888888889</v>
      </c>
      <c r="M3490" s="1">
        <v>0.875</v>
      </c>
      <c r="N3490" s="1">
        <v>-2.7269450947642326E-4</v>
      </c>
    </row>
    <row r="3491" spans="1:14" x14ac:dyDescent="0.35">
      <c r="A3491">
        <v>7830641</v>
      </c>
      <c r="B3491" t="s">
        <v>29</v>
      </c>
      <c r="C3491" t="s">
        <v>96</v>
      </c>
      <c r="D3491" t="s">
        <v>492</v>
      </c>
      <c r="E3491" t="s">
        <v>509</v>
      </c>
      <c r="F3491" s="6">
        <v>5.5555555555555552E-2</v>
      </c>
      <c r="G3491" t="s">
        <v>510</v>
      </c>
      <c r="H3491" t="s">
        <v>511</v>
      </c>
      <c r="I3491">
        <v>76.234999999999999</v>
      </c>
      <c r="J3491" s="1">
        <v>-2.4986293166875839E-2</v>
      </c>
      <c r="K3491" s="1">
        <v>3.1388888888888888</v>
      </c>
      <c r="L3491" s="1">
        <v>4.4611111111111104</v>
      </c>
      <c r="M3491" s="1">
        <v>4.2333331637912321</v>
      </c>
      <c r="N3491" s="1">
        <v>-1.3881273981597687E-3</v>
      </c>
    </row>
    <row r="3492" spans="1:14" x14ac:dyDescent="0.35">
      <c r="A3492">
        <v>7830641</v>
      </c>
      <c r="B3492" t="s">
        <v>29</v>
      </c>
      <c r="C3492" t="s">
        <v>96</v>
      </c>
      <c r="D3492" t="s">
        <v>492</v>
      </c>
      <c r="E3492" t="s">
        <v>512</v>
      </c>
      <c r="F3492" s="6">
        <v>4.1666666666666664E-2</v>
      </c>
      <c r="G3492" t="s">
        <v>282</v>
      </c>
      <c r="H3492" t="s">
        <v>513</v>
      </c>
      <c r="I3492">
        <v>76.930000000000007</v>
      </c>
      <c r="J3492" s="1">
        <v>6.6910043358802795E-2</v>
      </c>
      <c r="K3492" s="1">
        <v>2.2458333333333331</v>
      </c>
      <c r="L3492" s="1">
        <v>3.6499999999999995</v>
      </c>
      <c r="M3492" s="1">
        <v>3.208333333333333</v>
      </c>
      <c r="N3492" s="1">
        <v>2.7879184732834497E-3</v>
      </c>
    </row>
    <row r="3493" spans="1:14" x14ac:dyDescent="0.35">
      <c r="A3493">
        <v>7830641</v>
      </c>
      <c r="B3493" t="s">
        <v>29</v>
      </c>
      <c r="C3493" t="s">
        <v>96</v>
      </c>
      <c r="D3493" t="s">
        <v>492</v>
      </c>
      <c r="E3493" t="s">
        <v>514</v>
      </c>
      <c r="F3493" s="6">
        <v>2.7777777777777776E-2</v>
      </c>
      <c r="G3493" t="s">
        <v>515</v>
      </c>
      <c r="H3493" t="s">
        <v>491</v>
      </c>
      <c r="I3493">
        <v>76.415000000000006</v>
      </c>
      <c r="J3493" s="1">
        <v>-1.5521900495514274E-3</v>
      </c>
      <c r="K3493" s="1">
        <v>1.65</v>
      </c>
      <c r="L3493" s="1">
        <v>2.1916666666666669</v>
      </c>
      <c r="M3493" s="1">
        <v>2.1222222646077471</v>
      </c>
      <c r="N3493" s="1">
        <v>-4.3116390265317423E-5</v>
      </c>
    </row>
    <row r="3494" spans="1:14" x14ac:dyDescent="0.35">
      <c r="A3494">
        <v>7830641</v>
      </c>
      <c r="B3494" t="s">
        <v>29</v>
      </c>
      <c r="C3494" t="s">
        <v>96</v>
      </c>
      <c r="D3494" t="s">
        <v>492</v>
      </c>
      <c r="E3494" t="s">
        <v>516</v>
      </c>
      <c r="F3494" s="6">
        <v>1.3888888888888888E-2</v>
      </c>
      <c r="G3494" t="s">
        <v>517</v>
      </c>
      <c r="H3494" t="s">
        <v>269</v>
      </c>
      <c r="I3494">
        <v>84.740000000000009</v>
      </c>
      <c r="J3494" s="1">
        <v>0.12286007404327393</v>
      </c>
      <c r="K3494" s="1">
        <v>0.92361111111111105</v>
      </c>
      <c r="L3494" s="1">
        <v>1.336111111111111</v>
      </c>
      <c r="M3494" s="1">
        <v>1.1763888465033636</v>
      </c>
      <c r="N3494" s="1">
        <v>1.7063899172676932E-3</v>
      </c>
    </row>
    <row r="3495" spans="1:14" x14ac:dyDescent="0.35">
      <c r="A3495">
        <v>7830641</v>
      </c>
      <c r="B3495" t="s">
        <v>29</v>
      </c>
      <c r="C3495" t="s">
        <v>96</v>
      </c>
      <c r="D3495" t="s">
        <v>492</v>
      </c>
      <c r="E3495" t="s">
        <v>518</v>
      </c>
      <c r="F3495" s="6">
        <v>1.3888888888888888E-2</v>
      </c>
      <c r="G3495" t="s">
        <v>519</v>
      </c>
      <c r="H3495" t="s">
        <v>520</v>
      </c>
      <c r="I3495">
        <v>83.075000000000003</v>
      </c>
      <c r="J3495" s="1">
        <v>5.4067455232143402E-2</v>
      </c>
      <c r="K3495" s="1">
        <v>0.93055555555555547</v>
      </c>
      <c r="L3495" s="1">
        <v>1.2347222222222223</v>
      </c>
      <c r="M3495" s="1">
        <v>1.1541666454739039</v>
      </c>
      <c r="N3495" s="1">
        <v>7.5093687822421385E-4</v>
      </c>
    </row>
    <row r="3496" spans="1:14" x14ac:dyDescent="0.35">
      <c r="A3496">
        <v>7830641</v>
      </c>
      <c r="B3496" t="s">
        <v>29</v>
      </c>
      <c r="C3496" t="s">
        <v>96</v>
      </c>
      <c r="D3496" t="s">
        <v>492</v>
      </c>
      <c r="E3496" t="s">
        <v>521</v>
      </c>
      <c r="F3496" s="6">
        <v>8.3333333333333329E-2</v>
      </c>
      <c r="G3496" t="s">
        <v>522</v>
      </c>
      <c r="H3496" t="s">
        <v>449</v>
      </c>
      <c r="I3496">
        <v>73.694999999999993</v>
      </c>
      <c r="J3496" s="1">
        <v>-9.8399646580219269E-2</v>
      </c>
      <c r="K3496" s="1">
        <v>5.5166666666666666</v>
      </c>
      <c r="L3496" s="1">
        <v>6.0916666666666659</v>
      </c>
      <c r="M3496" s="1">
        <v>6.1500002543131504</v>
      </c>
      <c r="N3496" s="1">
        <v>-8.1999705483516046E-3</v>
      </c>
    </row>
    <row r="3497" spans="1:14" x14ac:dyDescent="0.35">
      <c r="A3497">
        <v>7830641</v>
      </c>
      <c r="B3497" t="s">
        <v>29</v>
      </c>
      <c r="C3497" t="s">
        <v>96</v>
      </c>
      <c r="D3497" t="s">
        <v>199</v>
      </c>
      <c r="E3497" t="s">
        <v>1815</v>
      </c>
      <c r="F3497" s="6">
        <v>1.3888888888888888E-2</v>
      </c>
      <c r="G3497" t="s">
        <v>515</v>
      </c>
      <c r="H3497" t="s">
        <v>1108</v>
      </c>
      <c r="I3497">
        <v>69.224999999999994</v>
      </c>
      <c r="J3497" s="1">
        <v>-0.14496634900569916</v>
      </c>
      <c r="K3497" s="1">
        <v>0.82499999999999996</v>
      </c>
      <c r="L3497" s="1">
        <v>0.95555555555555549</v>
      </c>
      <c r="M3497" s="1">
        <v>0.96250004238552511</v>
      </c>
      <c r="N3497" s="1">
        <v>-2.013421513968044E-3</v>
      </c>
    </row>
    <row r="3498" spans="1:14" x14ac:dyDescent="0.35">
      <c r="A3498">
        <f>A3497</f>
        <v>7830641</v>
      </c>
      <c r="B3498" t="str">
        <f>B3497</f>
        <v>Resurgence Hall Middle Academy</v>
      </c>
      <c r="C3498" t="str">
        <f>C3497</f>
        <v>E</v>
      </c>
      <c r="D3498" s="4" t="s">
        <v>2937</v>
      </c>
      <c r="F3498" s="6">
        <v>0.99999999999999978</v>
      </c>
      <c r="J3498" s="1" t="s">
        <v>2938</v>
      </c>
      <c r="K3498" s="1">
        <v>49.986111111111114</v>
      </c>
      <c r="L3498" s="1">
        <v>84.581944444444431</v>
      </c>
      <c r="M3498" s="1">
        <v>71.601389196183945</v>
      </c>
      <c r="N3498" s="1">
        <v>2.1818010145377941E-2</v>
      </c>
    </row>
    <row r="3499" spans="1:14" x14ac:dyDescent="0.35">
      <c r="A3499">
        <v>7830647</v>
      </c>
      <c r="B3499" t="s">
        <v>58</v>
      </c>
      <c r="C3499" t="s">
        <v>96</v>
      </c>
      <c r="D3499" t="s">
        <v>392</v>
      </c>
      <c r="E3499" t="s">
        <v>531</v>
      </c>
      <c r="F3499" s="6">
        <v>6.3091482649842269E-3</v>
      </c>
      <c r="G3499" t="s">
        <v>532</v>
      </c>
      <c r="H3499" t="s">
        <v>533</v>
      </c>
      <c r="I3499">
        <v>69.039999999999992</v>
      </c>
      <c r="J3499" s="1">
        <v>-3.2735913991928101E-2</v>
      </c>
      <c r="K3499" s="1">
        <v>0.27886435331230286</v>
      </c>
      <c r="L3499" s="1">
        <v>0.48958990536277597</v>
      </c>
      <c r="M3499" s="1">
        <v>0.43596213548341384</v>
      </c>
      <c r="N3499" s="1">
        <v>-2.0653573496484605E-4</v>
      </c>
    </row>
    <row r="3500" spans="1:14" x14ac:dyDescent="0.35">
      <c r="A3500">
        <v>7830647</v>
      </c>
      <c r="B3500" t="s">
        <v>58</v>
      </c>
      <c r="C3500" t="s">
        <v>96</v>
      </c>
      <c r="D3500" t="s">
        <v>392</v>
      </c>
      <c r="E3500" t="s">
        <v>536</v>
      </c>
      <c r="F3500" s="6">
        <v>6.3091482649842269E-3</v>
      </c>
      <c r="G3500" t="s">
        <v>537</v>
      </c>
      <c r="H3500" t="s">
        <v>538</v>
      </c>
      <c r="I3500">
        <v>68.204999999999998</v>
      </c>
      <c r="J3500" s="1">
        <v>2.3924892768263817E-2</v>
      </c>
      <c r="K3500" s="1">
        <v>0.23217665615141952</v>
      </c>
      <c r="L3500" s="1">
        <v>0.52681388012618291</v>
      </c>
      <c r="M3500" s="1">
        <v>0.42965298721842959</v>
      </c>
      <c r="N3500" s="1">
        <v>1.5094569569882533E-4</v>
      </c>
    </row>
    <row r="3501" spans="1:14" x14ac:dyDescent="0.35">
      <c r="A3501">
        <v>7830647</v>
      </c>
      <c r="B3501" t="s">
        <v>58</v>
      </c>
      <c r="C3501" t="s">
        <v>96</v>
      </c>
      <c r="D3501" t="s">
        <v>392</v>
      </c>
      <c r="E3501" t="s">
        <v>1302</v>
      </c>
      <c r="F3501" s="6">
        <v>6.3091482649842269E-3</v>
      </c>
      <c r="G3501" t="s">
        <v>1303</v>
      </c>
      <c r="H3501" t="s">
        <v>707</v>
      </c>
      <c r="I3501">
        <v>62.019999999999996</v>
      </c>
      <c r="J3501" s="1">
        <v>-8.3948895335197449E-3</v>
      </c>
      <c r="K3501" s="1">
        <v>0.24353312302839117</v>
      </c>
      <c r="L3501" s="1">
        <v>0.50536277602523649</v>
      </c>
      <c r="M3501" s="1">
        <v>0.39116719242902209</v>
      </c>
      <c r="N3501" s="1">
        <v>-5.2964602735140345E-5</v>
      </c>
    </row>
    <row r="3502" spans="1:14" x14ac:dyDescent="0.35">
      <c r="A3502">
        <v>7830647</v>
      </c>
      <c r="B3502" t="s">
        <v>58</v>
      </c>
      <c r="C3502" t="s">
        <v>96</v>
      </c>
      <c r="D3502" t="s">
        <v>392</v>
      </c>
      <c r="E3502" t="s">
        <v>541</v>
      </c>
      <c r="F3502" s="6">
        <v>2.2082018927444796E-2</v>
      </c>
      <c r="G3502" t="s">
        <v>542</v>
      </c>
      <c r="H3502" t="s">
        <v>543</v>
      </c>
      <c r="I3502">
        <v>65.474999999999994</v>
      </c>
      <c r="J3502" s="1">
        <v>-4.9414103850722313E-3</v>
      </c>
      <c r="K3502" s="1">
        <v>0.71766561514195593</v>
      </c>
      <c r="L3502" s="1">
        <v>1.7025236593059936</v>
      </c>
      <c r="M3502" s="1">
        <v>1.4463722397476342</v>
      </c>
      <c r="N3502" s="1">
        <v>-1.0911631765143729E-4</v>
      </c>
    </row>
    <row r="3503" spans="1:14" x14ac:dyDescent="0.35">
      <c r="A3503">
        <v>7830647</v>
      </c>
      <c r="B3503" t="s">
        <v>58</v>
      </c>
      <c r="C3503" t="s">
        <v>96</v>
      </c>
      <c r="D3503" t="s">
        <v>392</v>
      </c>
      <c r="E3503" t="s">
        <v>544</v>
      </c>
      <c r="F3503" s="6">
        <v>3.1545741324921135E-3</v>
      </c>
      <c r="G3503" t="s">
        <v>545</v>
      </c>
      <c r="H3503" t="s">
        <v>256</v>
      </c>
      <c r="I3503">
        <v>72.72</v>
      </c>
      <c r="J3503" s="1">
        <v>2.8634367510676384E-2</v>
      </c>
      <c r="K3503" s="1">
        <v>0.14195583596214512</v>
      </c>
      <c r="L3503" s="1">
        <v>0.27003154574132487</v>
      </c>
      <c r="M3503" s="1">
        <v>0.22965300647242212</v>
      </c>
      <c r="N3503" s="1">
        <v>9.0329235049452309E-5</v>
      </c>
    </row>
    <row r="3504" spans="1:14" x14ac:dyDescent="0.35">
      <c r="A3504">
        <v>7830647</v>
      </c>
      <c r="B3504" t="s">
        <v>58</v>
      </c>
      <c r="C3504" t="s">
        <v>96</v>
      </c>
      <c r="D3504" t="s">
        <v>392</v>
      </c>
      <c r="E3504" t="s">
        <v>547</v>
      </c>
      <c r="F3504" s="6">
        <v>6.3091482649842269E-3</v>
      </c>
      <c r="G3504" t="s">
        <v>548</v>
      </c>
      <c r="H3504" t="s">
        <v>549</v>
      </c>
      <c r="I3504">
        <v>54.384999999999998</v>
      </c>
      <c r="J3504" s="1">
        <v>-0.12849065661430359</v>
      </c>
      <c r="K3504" s="1">
        <v>0.20378548895899051</v>
      </c>
      <c r="L3504" s="1">
        <v>0.42460567823343848</v>
      </c>
      <c r="M3504" s="1">
        <v>0.3432176752421382</v>
      </c>
      <c r="N3504" s="1">
        <v>-8.1066660324481752E-4</v>
      </c>
    </row>
    <row r="3505" spans="1:14" x14ac:dyDescent="0.35">
      <c r="A3505">
        <v>7830647</v>
      </c>
      <c r="B3505" t="s">
        <v>58</v>
      </c>
      <c r="C3505" t="s">
        <v>96</v>
      </c>
      <c r="D3505" t="s">
        <v>392</v>
      </c>
      <c r="E3505" t="s">
        <v>560</v>
      </c>
      <c r="F3505" s="6">
        <v>3.1545741324921135E-3</v>
      </c>
      <c r="G3505" t="s">
        <v>540</v>
      </c>
      <c r="H3505" t="s">
        <v>561</v>
      </c>
      <c r="I3505">
        <v>64.094999999999999</v>
      </c>
      <c r="J3505" s="1">
        <v>-8.4151305258274078E-2</v>
      </c>
      <c r="K3505" s="1">
        <v>0.10914826498422713</v>
      </c>
      <c r="L3505" s="1">
        <v>0.22744479495268136</v>
      </c>
      <c r="M3505" s="1">
        <v>0.20220819707924634</v>
      </c>
      <c r="N3505" s="1">
        <v>-2.6546153078319895E-4</v>
      </c>
    </row>
    <row r="3506" spans="1:14" x14ac:dyDescent="0.35">
      <c r="A3506">
        <v>7830647</v>
      </c>
      <c r="B3506" t="s">
        <v>58</v>
      </c>
      <c r="C3506" t="s">
        <v>96</v>
      </c>
      <c r="D3506" t="s">
        <v>392</v>
      </c>
      <c r="E3506" t="s">
        <v>397</v>
      </c>
      <c r="F3506" s="6">
        <v>1.8927444794952682E-2</v>
      </c>
      <c r="G3506" t="s">
        <v>398</v>
      </c>
      <c r="H3506" t="s">
        <v>206</v>
      </c>
      <c r="I3506">
        <v>76.349999999999994</v>
      </c>
      <c r="J3506" s="1">
        <v>0.17112289369106293</v>
      </c>
      <c r="K3506" s="1">
        <v>0.79684542586750795</v>
      </c>
      <c r="L3506" s="1">
        <v>1.8927444794952681</v>
      </c>
      <c r="M3506" s="1">
        <v>1.4441640956168671</v>
      </c>
      <c r="N3506" s="1">
        <v>3.2389191234901502E-3</v>
      </c>
    </row>
    <row r="3507" spans="1:14" x14ac:dyDescent="0.35">
      <c r="A3507">
        <v>7830647</v>
      </c>
      <c r="B3507" t="s">
        <v>58</v>
      </c>
      <c r="C3507" t="s">
        <v>96</v>
      </c>
      <c r="D3507" t="s">
        <v>392</v>
      </c>
      <c r="E3507" t="s">
        <v>562</v>
      </c>
      <c r="F3507" s="6">
        <v>3.1545741324921135E-3</v>
      </c>
      <c r="G3507" t="s">
        <v>563</v>
      </c>
      <c r="H3507" t="s">
        <v>564</v>
      </c>
      <c r="I3507">
        <v>40.89</v>
      </c>
      <c r="J3507" s="1">
        <v>-0.21897155046463013</v>
      </c>
      <c r="K3507" s="1">
        <v>9.2113564668769715E-2</v>
      </c>
      <c r="L3507" s="1">
        <v>0.17223974763406941</v>
      </c>
      <c r="M3507" s="1">
        <v>0.12902208683242558</v>
      </c>
      <c r="N3507" s="1">
        <v>-6.9076198884741359E-4</v>
      </c>
    </row>
    <row r="3508" spans="1:14" x14ac:dyDescent="0.35">
      <c r="A3508">
        <v>7830647</v>
      </c>
      <c r="B3508" t="s">
        <v>58</v>
      </c>
      <c r="C3508" t="s">
        <v>96</v>
      </c>
      <c r="D3508" t="s">
        <v>392</v>
      </c>
      <c r="E3508" t="s">
        <v>574</v>
      </c>
      <c r="F3508" s="6">
        <v>3.1545741324921135E-3</v>
      </c>
      <c r="G3508" t="s">
        <v>575</v>
      </c>
      <c r="H3508" t="s">
        <v>576</v>
      </c>
      <c r="I3508">
        <v>57.825000000000003</v>
      </c>
      <c r="J3508" s="1">
        <v>4.6225838363170624E-2</v>
      </c>
      <c r="K3508" s="1">
        <v>0.10883280757097792</v>
      </c>
      <c r="L3508" s="1">
        <v>0.27350157728706626</v>
      </c>
      <c r="M3508" s="1">
        <v>0.1823343824512951</v>
      </c>
      <c r="N3508" s="1">
        <v>1.4582283395321962E-4</v>
      </c>
    </row>
    <row r="3509" spans="1:14" x14ac:dyDescent="0.35">
      <c r="A3509">
        <v>7830647</v>
      </c>
      <c r="B3509" t="s">
        <v>58</v>
      </c>
      <c r="C3509" t="s">
        <v>96</v>
      </c>
      <c r="D3509" t="s">
        <v>392</v>
      </c>
      <c r="E3509" t="s">
        <v>402</v>
      </c>
      <c r="F3509" s="6">
        <v>1.2618296529968454E-2</v>
      </c>
      <c r="G3509" t="s">
        <v>169</v>
      </c>
      <c r="H3509" t="s">
        <v>237</v>
      </c>
      <c r="I3509">
        <v>71.795000000000002</v>
      </c>
      <c r="J3509" s="1">
        <v>5.5372506380081177E-2</v>
      </c>
      <c r="K3509" s="1">
        <v>0.54511041009463723</v>
      </c>
      <c r="L3509" s="1">
        <v>1.1305993690851734</v>
      </c>
      <c r="M3509" s="1">
        <v>0.90599372935972</v>
      </c>
      <c r="N3509" s="1">
        <v>6.9870670511143441E-4</v>
      </c>
    </row>
    <row r="3510" spans="1:14" x14ac:dyDescent="0.35">
      <c r="A3510">
        <v>7830647</v>
      </c>
      <c r="B3510" t="s">
        <v>58</v>
      </c>
      <c r="C3510" t="s">
        <v>96</v>
      </c>
      <c r="D3510" t="s">
        <v>392</v>
      </c>
      <c r="E3510" t="s">
        <v>403</v>
      </c>
      <c r="F3510" s="6">
        <v>6.3091482649842269E-3</v>
      </c>
      <c r="G3510" t="s">
        <v>404</v>
      </c>
      <c r="H3510" t="s">
        <v>405</v>
      </c>
      <c r="I3510">
        <v>73.824999999999989</v>
      </c>
      <c r="J3510" s="1">
        <v>7.5387962162494659E-2</v>
      </c>
      <c r="K3510" s="1">
        <v>0.2750788643533123</v>
      </c>
      <c r="L3510" s="1">
        <v>0.57728706624605675</v>
      </c>
      <c r="M3510" s="1">
        <v>0.46561516120982843</v>
      </c>
      <c r="N3510" s="1">
        <v>4.7563383067819972E-4</v>
      </c>
    </row>
    <row r="3511" spans="1:14" x14ac:dyDescent="0.35">
      <c r="A3511">
        <v>7830647</v>
      </c>
      <c r="B3511" t="s">
        <v>58</v>
      </c>
      <c r="C3511" t="s">
        <v>96</v>
      </c>
      <c r="D3511" t="s">
        <v>305</v>
      </c>
      <c r="E3511" t="s">
        <v>753</v>
      </c>
      <c r="F3511" s="6">
        <v>3.1545741324921135E-3</v>
      </c>
      <c r="G3511" t="s">
        <v>754</v>
      </c>
      <c r="H3511" t="s">
        <v>233</v>
      </c>
      <c r="I3511">
        <v>71.7</v>
      </c>
      <c r="J3511" s="1">
        <v>2.377132885158062E-2</v>
      </c>
      <c r="K3511" s="1">
        <v>0.14668769716088328</v>
      </c>
      <c r="L3511" s="1">
        <v>0.25772870662460567</v>
      </c>
      <c r="M3511" s="1">
        <v>0.22618295567268829</v>
      </c>
      <c r="N3511" s="1">
        <v>7.4988419090159678E-5</v>
      </c>
    </row>
    <row r="3512" spans="1:14" x14ac:dyDescent="0.35">
      <c r="A3512">
        <v>7830647</v>
      </c>
      <c r="B3512" t="s">
        <v>58</v>
      </c>
      <c r="C3512" t="s">
        <v>96</v>
      </c>
      <c r="D3512" t="s">
        <v>305</v>
      </c>
      <c r="E3512" t="s">
        <v>412</v>
      </c>
      <c r="F3512" s="6">
        <v>6.3091482649842269E-3</v>
      </c>
      <c r="G3512" t="s">
        <v>331</v>
      </c>
      <c r="H3512" t="s">
        <v>413</v>
      </c>
      <c r="I3512">
        <v>64.564999999999998</v>
      </c>
      <c r="J3512" s="1">
        <v>-1.8161805346608162E-2</v>
      </c>
      <c r="K3512" s="1">
        <v>0.25552050473186116</v>
      </c>
      <c r="L3512" s="1">
        <v>0.53059936908517347</v>
      </c>
      <c r="M3512" s="1">
        <v>0.40694006309148262</v>
      </c>
      <c r="N3512" s="1">
        <v>-1.1458552269153414E-4</v>
      </c>
    </row>
    <row r="3513" spans="1:14" x14ac:dyDescent="0.35">
      <c r="A3513">
        <v>7830647</v>
      </c>
      <c r="B3513" t="s">
        <v>58</v>
      </c>
      <c r="C3513" t="s">
        <v>96</v>
      </c>
      <c r="D3513" t="s">
        <v>305</v>
      </c>
      <c r="E3513" t="s">
        <v>764</v>
      </c>
      <c r="F3513" s="6">
        <v>3.1545741324921135E-3</v>
      </c>
      <c r="G3513" t="s">
        <v>307</v>
      </c>
      <c r="H3513" t="s">
        <v>765</v>
      </c>
      <c r="I3513">
        <v>75.14</v>
      </c>
      <c r="J3513" s="1">
        <v>8.0654323101043701E-2</v>
      </c>
      <c r="K3513" s="1">
        <v>0.13438485804416403</v>
      </c>
      <c r="L3513" s="1">
        <v>0.30441640378548895</v>
      </c>
      <c r="M3513" s="1">
        <v>0.23722396513641067</v>
      </c>
      <c r="N3513" s="1">
        <v>2.5443004132821357E-4</v>
      </c>
    </row>
    <row r="3514" spans="1:14" x14ac:dyDescent="0.35">
      <c r="A3514">
        <v>7830647</v>
      </c>
      <c r="B3514" t="s">
        <v>58</v>
      </c>
      <c r="C3514" t="s">
        <v>96</v>
      </c>
      <c r="D3514" t="s">
        <v>472</v>
      </c>
      <c r="E3514" t="s">
        <v>942</v>
      </c>
      <c r="F3514" s="6">
        <v>3.1545741324921135E-3</v>
      </c>
      <c r="G3514" t="s">
        <v>285</v>
      </c>
      <c r="H3514" t="s">
        <v>447</v>
      </c>
      <c r="I3514">
        <v>70.78</v>
      </c>
      <c r="J3514" s="1">
        <v>-8.3882875740528107E-2</v>
      </c>
      <c r="K3514" s="1">
        <v>0.13123028391167194</v>
      </c>
      <c r="L3514" s="1">
        <v>0.2511041009463722</v>
      </c>
      <c r="M3514" s="1">
        <v>0.22334385820743788</v>
      </c>
      <c r="N3514" s="1">
        <v>-2.6461474997012022E-4</v>
      </c>
    </row>
    <row r="3515" spans="1:14" x14ac:dyDescent="0.35">
      <c r="A3515">
        <v>7830647</v>
      </c>
      <c r="B3515" t="s">
        <v>58</v>
      </c>
      <c r="C3515" t="s">
        <v>96</v>
      </c>
      <c r="D3515" t="s">
        <v>476</v>
      </c>
      <c r="E3515" t="s">
        <v>1273</v>
      </c>
      <c r="F3515" s="6">
        <v>9.4637223974763408E-3</v>
      </c>
      <c r="G3515" t="s">
        <v>726</v>
      </c>
      <c r="H3515" t="s">
        <v>464</v>
      </c>
      <c r="I3515">
        <v>74.885000000000005</v>
      </c>
      <c r="J3515" s="1">
        <v>8.5499979555606842E-2</v>
      </c>
      <c r="K3515" s="1">
        <v>0.55552050473186121</v>
      </c>
      <c r="L3515" s="1">
        <v>0.86782334384858051</v>
      </c>
      <c r="M3515" s="1">
        <v>0.70883282201147235</v>
      </c>
      <c r="N3515" s="1">
        <v>8.0914807150416575E-4</v>
      </c>
    </row>
    <row r="3516" spans="1:14" x14ac:dyDescent="0.35">
      <c r="A3516">
        <v>7830647</v>
      </c>
      <c r="B3516" t="s">
        <v>58</v>
      </c>
      <c r="C3516" t="s">
        <v>96</v>
      </c>
      <c r="D3516" t="s">
        <v>492</v>
      </c>
      <c r="E3516" t="s">
        <v>1790</v>
      </c>
      <c r="F3516" s="6">
        <v>6.9400630914826497E-2</v>
      </c>
      <c r="G3516" t="s">
        <v>310</v>
      </c>
      <c r="H3516" t="s">
        <v>1101</v>
      </c>
      <c r="I3516">
        <v>70.034999999999997</v>
      </c>
      <c r="J3516" s="1">
        <v>-4.1148930788040161E-2</v>
      </c>
      <c r="K3516" s="1">
        <v>3.407570977917981</v>
      </c>
      <c r="L3516" s="1">
        <v>5.34384858044164</v>
      </c>
      <c r="M3516" s="1">
        <v>4.8580441640378549</v>
      </c>
      <c r="N3516" s="1">
        <v>-2.8557617581605158E-3</v>
      </c>
    </row>
    <row r="3517" spans="1:14" x14ac:dyDescent="0.35">
      <c r="A3517">
        <v>7830647</v>
      </c>
      <c r="B3517" t="s">
        <v>58</v>
      </c>
      <c r="C3517" t="s">
        <v>96</v>
      </c>
      <c r="D3517" t="s">
        <v>492</v>
      </c>
      <c r="E3517" t="s">
        <v>493</v>
      </c>
      <c r="F3517" s="6">
        <v>4.1009463722397478E-2</v>
      </c>
      <c r="G3517" t="s">
        <v>494</v>
      </c>
      <c r="H3517" t="s">
        <v>304</v>
      </c>
      <c r="I3517">
        <v>66.66</v>
      </c>
      <c r="J3517" s="1">
        <v>4.1146479547023773E-2</v>
      </c>
      <c r="K3517" s="1">
        <v>1.7757097791798107</v>
      </c>
      <c r="L3517" s="1">
        <v>3.6826498422712932</v>
      </c>
      <c r="M3517" s="1">
        <v>2.7312302213361965</v>
      </c>
      <c r="N3517" s="1">
        <v>1.6873950602880412E-3</v>
      </c>
    </row>
    <row r="3518" spans="1:14" x14ac:dyDescent="0.35">
      <c r="A3518">
        <v>7830647</v>
      </c>
      <c r="B3518" t="s">
        <v>58</v>
      </c>
      <c r="C3518" t="s">
        <v>96</v>
      </c>
      <c r="D3518" t="s">
        <v>492</v>
      </c>
      <c r="E3518" t="s">
        <v>636</v>
      </c>
      <c r="F3518" s="6">
        <v>5.362776025236593E-2</v>
      </c>
      <c r="G3518" t="s">
        <v>637</v>
      </c>
      <c r="H3518" t="s">
        <v>513</v>
      </c>
      <c r="I3518">
        <v>74.58</v>
      </c>
      <c r="J3518" s="1">
        <v>9.9801279604434967E-2</v>
      </c>
      <c r="K3518" s="1">
        <v>2.7242902208201891</v>
      </c>
      <c r="L3518" s="1">
        <v>4.6977917981072554</v>
      </c>
      <c r="M3518" s="1">
        <v>4.0006308329970306</v>
      </c>
      <c r="N3518" s="1">
        <v>5.3521190955059762E-3</v>
      </c>
    </row>
    <row r="3519" spans="1:14" x14ac:dyDescent="0.35">
      <c r="A3519">
        <v>7830647</v>
      </c>
      <c r="B3519" t="s">
        <v>58</v>
      </c>
      <c r="C3519" t="s">
        <v>96</v>
      </c>
      <c r="D3519" t="s">
        <v>492</v>
      </c>
      <c r="E3519" t="s">
        <v>495</v>
      </c>
      <c r="F3519" s="6">
        <v>2.5236593059936908E-2</v>
      </c>
      <c r="G3519" t="s">
        <v>496</v>
      </c>
      <c r="H3519" t="s">
        <v>223</v>
      </c>
      <c r="I3519">
        <v>61.8</v>
      </c>
      <c r="J3519" s="1">
        <v>-3.0193472281098366E-2</v>
      </c>
      <c r="K3519" s="1">
        <v>1.4561514195583596</v>
      </c>
      <c r="L3519" s="1">
        <v>1.9835962145110408</v>
      </c>
      <c r="M3519" s="1">
        <v>1.5596214318501085</v>
      </c>
      <c r="N3519" s="1">
        <v>-7.6198037302456446E-4</v>
      </c>
    </row>
    <row r="3520" spans="1:14" x14ac:dyDescent="0.35">
      <c r="A3520">
        <v>7830647</v>
      </c>
      <c r="B3520" t="s">
        <v>58</v>
      </c>
      <c r="C3520" t="s">
        <v>96</v>
      </c>
      <c r="D3520" t="s">
        <v>492</v>
      </c>
      <c r="E3520" t="s">
        <v>497</v>
      </c>
      <c r="F3520" s="6">
        <v>1.5772870662460567E-2</v>
      </c>
      <c r="G3520" t="s">
        <v>498</v>
      </c>
      <c r="H3520" t="s">
        <v>499</v>
      </c>
      <c r="I3520">
        <v>81.05</v>
      </c>
      <c r="J3520" s="1">
        <v>3.9735980331897736E-2</v>
      </c>
      <c r="K3520" s="1">
        <v>0.95899053627760245</v>
      </c>
      <c r="L3520" s="1">
        <v>1.4100946372239749</v>
      </c>
      <c r="M3520" s="1">
        <v>1.2776025236593058</v>
      </c>
      <c r="N3520" s="1">
        <v>6.2675047842109986E-4</v>
      </c>
    </row>
    <row r="3521" spans="1:14" x14ac:dyDescent="0.35">
      <c r="A3521">
        <v>7830647</v>
      </c>
      <c r="B3521" t="s">
        <v>58</v>
      </c>
      <c r="C3521" t="s">
        <v>96</v>
      </c>
      <c r="D3521" t="s">
        <v>492</v>
      </c>
      <c r="E3521" t="s">
        <v>780</v>
      </c>
      <c r="F3521" s="6">
        <v>5.6782334384858045E-2</v>
      </c>
      <c r="G3521" t="s">
        <v>781</v>
      </c>
      <c r="H3521" t="s">
        <v>218</v>
      </c>
      <c r="I3521">
        <v>61.885000000000005</v>
      </c>
      <c r="J3521" s="1">
        <v>-4.1206635534763336E-2</v>
      </c>
      <c r="K3521" s="1">
        <v>2.0725552050473186</v>
      </c>
      <c r="L3521" s="1">
        <v>4.3949526813880126</v>
      </c>
      <c r="M3521" s="1">
        <v>3.5148265850656792</v>
      </c>
      <c r="N3521" s="1">
        <v>-2.3398089578099057E-3</v>
      </c>
    </row>
    <row r="3522" spans="1:14" x14ac:dyDescent="0.35">
      <c r="A3522">
        <v>7830647</v>
      </c>
      <c r="B3522" t="s">
        <v>58</v>
      </c>
      <c r="C3522" t="s">
        <v>96</v>
      </c>
      <c r="D3522" t="s">
        <v>492</v>
      </c>
      <c r="E3522" t="s">
        <v>500</v>
      </c>
      <c r="F3522" s="6">
        <v>0.11041009463722397</v>
      </c>
      <c r="G3522" t="s">
        <v>501</v>
      </c>
      <c r="H3522" t="s">
        <v>502</v>
      </c>
      <c r="I3522">
        <v>68.28</v>
      </c>
      <c r="J3522" s="1">
        <v>-4.3216567486524582E-2</v>
      </c>
      <c r="K3522" s="1">
        <v>4.4936908517350158</v>
      </c>
      <c r="L3522" s="1">
        <v>8.6340694006309153</v>
      </c>
      <c r="M3522" s="1">
        <v>7.5410098006672657</v>
      </c>
      <c r="N3522" s="1">
        <v>-4.7715453060831556E-3</v>
      </c>
    </row>
    <row r="3523" spans="1:14" x14ac:dyDescent="0.35">
      <c r="A3523">
        <v>7830647</v>
      </c>
      <c r="B3523" t="s">
        <v>58</v>
      </c>
      <c r="C3523" t="s">
        <v>96</v>
      </c>
      <c r="D3523" t="s">
        <v>492</v>
      </c>
      <c r="E3523" t="s">
        <v>784</v>
      </c>
      <c r="F3523" s="6">
        <v>3.1545741324921134E-2</v>
      </c>
      <c r="G3523" t="s">
        <v>785</v>
      </c>
      <c r="H3523" t="s">
        <v>786</v>
      </c>
      <c r="I3523">
        <v>70.210000000000008</v>
      </c>
      <c r="J3523" s="1">
        <v>0.1476096510887146</v>
      </c>
      <c r="K3523" s="1">
        <v>1.5678233438485805</v>
      </c>
      <c r="L3523" s="1">
        <v>3.0725552050473186</v>
      </c>
      <c r="M3523" s="1">
        <v>2.2145109447395011</v>
      </c>
      <c r="N3523" s="1">
        <v>4.656455870306454E-3</v>
      </c>
    </row>
    <row r="3524" spans="1:14" x14ac:dyDescent="0.35">
      <c r="A3524">
        <v>7830647</v>
      </c>
      <c r="B3524" t="s">
        <v>58</v>
      </c>
      <c r="C3524" t="s">
        <v>96</v>
      </c>
      <c r="D3524" t="s">
        <v>492</v>
      </c>
      <c r="E3524" t="s">
        <v>787</v>
      </c>
      <c r="F3524" s="6">
        <v>9.4637223974763408E-3</v>
      </c>
      <c r="G3524" t="s">
        <v>788</v>
      </c>
      <c r="H3524" t="s">
        <v>170</v>
      </c>
      <c r="I3524">
        <v>76.414999999999992</v>
      </c>
      <c r="J3524" s="1">
        <v>8.3522781729698181E-2</v>
      </c>
      <c r="K3524" s="1">
        <v>0.44479495268138802</v>
      </c>
      <c r="L3524" s="1">
        <v>0.88296529968454263</v>
      </c>
      <c r="M3524" s="1">
        <v>0.72302840560768677</v>
      </c>
      <c r="N3524" s="1">
        <v>7.9043642015487242E-4</v>
      </c>
    </row>
    <row r="3525" spans="1:14" x14ac:dyDescent="0.35">
      <c r="A3525">
        <v>7830647</v>
      </c>
      <c r="B3525" t="s">
        <v>58</v>
      </c>
      <c r="C3525" t="s">
        <v>96</v>
      </c>
      <c r="D3525" t="s">
        <v>492</v>
      </c>
      <c r="E3525" t="s">
        <v>638</v>
      </c>
      <c r="F3525" s="6">
        <v>0.18296529968454259</v>
      </c>
      <c r="G3525" t="s">
        <v>639</v>
      </c>
      <c r="H3525" t="s">
        <v>640</v>
      </c>
      <c r="I3525">
        <v>74.139999999999986</v>
      </c>
      <c r="J3525" s="1">
        <v>3.8857348263263702E-2</v>
      </c>
      <c r="K3525" s="1">
        <v>9.3129337539432182</v>
      </c>
      <c r="L3525" s="1">
        <v>15.112933753943217</v>
      </c>
      <c r="M3525" s="1">
        <v>13.576024678227277</v>
      </c>
      <c r="N3525" s="1">
        <v>7.109546369934684E-3</v>
      </c>
    </row>
    <row r="3526" spans="1:14" x14ac:dyDescent="0.35">
      <c r="A3526">
        <v>7830647</v>
      </c>
      <c r="B3526" t="s">
        <v>58</v>
      </c>
      <c r="C3526" t="s">
        <v>96</v>
      </c>
      <c r="D3526" t="s">
        <v>492</v>
      </c>
      <c r="E3526" t="s">
        <v>789</v>
      </c>
      <c r="F3526" s="6">
        <v>1.8927444794952682E-2</v>
      </c>
      <c r="G3526" t="s">
        <v>253</v>
      </c>
      <c r="H3526" t="s">
        <v>790</v>
      </c>
      <c r="I3526">
        <v>76.669999999999987</v>
      </c>
      <c r="J3526" s="1">
        <v>3.0324295163154602E-2</v>
      </c>
      <c r="K3526" s="1">
        <v>1.264353312302839</v>
      </c>
      <c r="L3526" s="1">
        <v>1.6618296529968455</v>
      </c>
      <c r="M3526" s="1">
        <v>1.4498422424123867</v>
      </c>
      <c r="N3526" s="1">
        <v>5.7396142264645939E-4</v>
      </c>
    </row>
    <row r="3527" spans="1:14" x14ac:dyDescent="0.35">
      <c r="A3527">
        <v>7830647</v>
      </c>
      <c r="B3527" t="s">
        <v>58</v>
      </c>
      <c r="C3527" t="s">
        <v>96</v>
      </c>
      <c r="D3527" t="s">
        <v>492</v>
      </c>
      <c r="E3527" t="s">
        <v>156</v>
      </c>
      <c r="F3527" s="6">
        <v>7.2555205047318619E-2</v>
      </c>
      <c r="G3527" t="s">
        <v>545</v>
      </c>
      <c r="H3527" t="s">
        <v>791</v>
      </c>
      <c r="I3527">
        <v>60.454999999999998</v>
      </c>
      <c r="J3527" s="1">
        <v>6.3307437812909484E-4</v>
      </c>
      <c r="K3527" s="1">
        <v>3.2649842271293377</v>
      </c>
      <c r="L3527" s="1">
        <v>6.3485804416403795</v>
      </c>
      <c r="M3527" s="1">
        <v>4.3823344955685011</v>
      </c>
      <c r="N3527" s="1">
        <v>4.5932841315360199E-5</v>
      </c>
    </row>
    <row r="3528" spans="1:14" x14ac:dyDescent="0.35">
      <c r="A3528">
        <v>7830647</v>
      </c>
      <c r="B3528" t="s">
        <v>58</v>
      </c>
      <c r="C3528" t="s">
        <v>96</v>
      </c>
      <c r="D3528" t="s">
        <v>492</v>
      </c>
      <c r="E3528" t="s">
        <v>503</v>
      </c>
      <c r="F3528" s="6">
        <v>5.0473186119873815E-2</v>
      </c>
      <c r="G3528" t="s">
        <v>504</v>
      </c>
      <c r="H3528" t="s">
        <v>505</v>
      </c>
      <c r="I3528">
        <v>79.204999999999998</v>
      </c>
      <c r="J3528" s="1">
        <v>2.8763569891452789E-2</v>
      </c>
      <c r="K3528" s="1">
        <v>2.9022082018927442</v>
      </c>
      <c r="L3528" s="1">
        <v>4.4466876971608826</v>
      </c>
      <c r="M3528" s="1">
        <v>3.9974761866620661</v>
      </c>
      <c r="N3528" s="1">
        <v>1.4517890166032953E-3</v>
      </c>
    </row>
    <row r="3529" spans="1:14" x14ac:dyDescent="0.35">
      <c r="A3529">
        <v>7830647</v>
      </c>
      <c r="B3529" t="s">
        <v>58</v>
      </c>
      <c r="C3529" t="s">
        <v>96</v>
      </c>
      <c r="D3529" t="s">
        <v>492</v>
      </c>
      <c r="E3529" t="s">
        <v>792</v>
      </c>
      <c r="F3529" s="6">
        <v>9.4637223974763408E-3</v>
      </c>
      <c r="G3529" t="s">
        <v>793</v>
      </c>
      <c r="H3529" t="s">
        <v>328</v>
      </c>
      <c r="I3529">
        <v>80.11</v>
      </c>
      <c r="J3529" s="1">
        <v>0.14433747529983521</v>
      </c>
      <c r="K3529" s="1">
        <v>0.60378548895899053</v>
      </c>
      <c r="L3529" s="1">
        <v>0.8933753943217666</v>
      </c>
      <c r="M3529" s="1">
        <v>0.75804414959736055</v>
      </c>
      <c r="N3529" s="1">
        <v>1.3659697977902385E-3</v>
      </c>
    </row>
    <row r="3530" spans="1:14" x14ac:dyDescent="0.35">
      <c r="A3530">
        <v>7830647</v>
      </c>
      <c r="B3530" t="s">
        <v>58</v>
      </c>
      <c r="C3530" t="s">
        <v>96</v>
      </c>
      <c r="D3530" t="s">
        <v>492</v>
      </c>
      <c r="E3530" t="s">
        <v>506</v>
      </c>
      <c r="F3530" s="6">
        <v>3.7854889589905363E-2</v>
      </c>
      <c r="G3530" t="s">
        <v>507</v>
      </c>
      <c r="H3530" t="s">
        <v>508</v>
      </c>
      <c r="I3530">
        <v>63.08</v>
      </c>
      <c r="J3530" s="1">
        <v>-1.9634004682302475E-2</v>
      </c>
      <c r="K3530" s="1">
        <v>1.7829652996845426</v>
      </c>
      <c r="L3530" s="1">
        <v>2.9678233438485808</v>
      </c>
      <c r="M3530" s="1">
        <v>2.3848580441640377</v>
      </c>
      <c r="N3530" s="1">
        <v>-7.4324307945624517E-4</v>
      </c>
    </row>
    <row r="3531" spans="1:14" x14ac:dyDescent="0.35">
      <c r="A3531">
        <v>7830647</v>
      </c>
      <c r="B3531" t="s">
        <v>58</v>
      </c>
      <c r="C3531" t="s">
        <v>96</v>
      </c>
      <c r="D3531" t="s">
        <v>492</v>
      </c>
      <c r="E3531" t="s">
        <v>509</v>
      </c>
      <c r="F3531" s="6">
        <v>1.2618296529968454E-2</v>
      </c>
      <c r="G3531" t="s">
        <v>510</v>
      </c>
      <c r="H3531" t="s">
        <v>511</v>
      </c>
      <c r="I3531">
        <v>76.234999999999999</v>
      </c>
      <c r="J3531" s="1">
        <v>-2.4986293166875839E-2</v>
      </c>
      <c r="K3531" s="1">
        <v>0.71293375394321767</v>
      </c>
      <c r="L3531" s="1">
        <v>1.0132492113564668</v>
      </c>
      <c r="M3531" s="1">
        <v>0.96151415707561116</v>
      </c>
      <c r="N3531" s="1">
        <v>-3.1528445636436387E-4</v>
      </c>
    </row>
    <row r="3532" spans="1:14" x14ac:dyDescent="0.35">
      <c r="A3532">
        <v>7830647</v>
      </c>
      <c r="B3532" t="s">
        <v>58</v>
      </c>
      <c r="C3532" t="s">
        <v>96</v>
      </c>
      <c r="D3532" t="s">
        <v>492</v>
      </c>
      <c r="E3532" t="s">
        <v>794</v>
      </c>
      <c r="F3532" s="6">
        <v>3.1545741324921135E-3</v>
      </c>
      <c r="G3532" t="s">
        <v>229</v>
      </c>
      <c r="H3532" t="s">
        <v>795</v>
      </c>
      <c r="I3532">
        <v>74.805000000000007</v>
      </c>
      <c r="J3532" s="1">
        <v>5.2663378417491913E-2</v>
      </c>
      <c r="K3532" s="1">
        <v>0.19873817034700314</v>
      </c>
      <c r="L3532" s="1">
        <v>0.26246056782334387</v>
      </c>
      <c r="M3532" s="1">
        <v>0.23596215473740634</v>
      </c>
      <c r="N3532" s="1">
        <v>1.6613053128546344E-4</v>
      </c>
    </row>
    <row r="3533" spans="1:14" x14ac:dyDescent="0.35">
      <c r="A3533">
        <v>7830647</v>
      </c>
      <c r="B3533" t="s">
        <v>58</v>
      </c>
      <c r="C3533" t="s">
        <v>96</v>
      </c>
      <c r="D3533" t="s">
        <v>492</v>
      </c>
      <c r="E3533" t="s">
        <v>512</v>
      </c>
      <c r="F3533" s="6">
        <v>3.7854889589905363E-2</v>
      </c>
      <c r="G3533" t="s">
        <v>282</v>
      </c>
      <c r="H3533" t="s">
        <v>513</v>
      </c>
      <c r="I3533">
        <v>76.930000000000007</v>
      </c>
      <c r="J3533" s="1">
        <v>6.6910043358802795E-2</v>
      </c>
      <c r="K3533" s="1">
        <v>2.040378548895899</v>
      </c>
      <c r="L3533" s="1">
        <v>3.3160883280757094</v>
      </c>
      <c r="M3533" s="1">
        <v>2.914826498422713</v>
      </c>
      <c r="N3533" s="1">
        <v>2.5328723038032606E-3</v>
      </c>
    </row>
    <row r="3534" spans="1:14" x14ac:dyDescent="0.35">
      <c r="A3534">
        <v>7830647</v>
      </c>
      <c r="B3534" t="s">
        <v>58</v>
      </c>
      <c r="C3534" t="s">
        <v>96</v>
      </c>
      <c r="D3534" t="s">
        <v>492</v>
      </c>
      <c r="E3534" t="s">
        <v>514</v>
      </c>
      <c r="F3534" s="6">
        <v>6.3091482649842269E-3</v>
      </c>
      <c r="G3534" t="s">
        <v>515</v>
      </c>
      <c r="H3534" t="s">
        <v>491</v>
      </c>
      <c r="I3534">
        <v>76.415000000000006</v>
      </c>
      <c r="J3534" s="1">
        <v>-1.5521900495514274E-3</v>
      </c>
      <c r="K3534" s="1">
        <v>0.37476340694006305</v>
      </c>
      <c r="L3534" s="1">
        <v>0.49779179810725555</v>
      </c>
      <c r="M3534" s="1">
        <v>0.48201893707179116</v>
      </c>
      <c r="N3534" s="1">
        <v>-9.7929971580531693E-6</v>
      </c>
    </row>
    <row r="3535" spans="1:14" x14ac:dyDescent="0.35">
      <c r="A3535">
        <v>7830647</v>
      </c>
      <c r="B3535" t="s">
        <v>58</v>
      </c>
      <c r="C3535" t="s">
        <v>96</v>
      </c>
      <c r="D3535" t="s">
        <v>492</v>
      </c>
      <c r="E3535" t="s">
        <v>516</v>
      </c>
      <c r="F3535" s="6">
        <v>1.5772870662460567E-2</v>
      </c>
      <c r="G3535" t="s">
        <v>517</v>
      </c>
      <c r="H3535" t="s">
        <v>269</v>
      </c>
      <c r="I3535">
        <v>84.740000000000009</v>
      </c>
      <c r="J3535" s="1">
        <v>0.12286007404327393</v>
      </c>
      <c r="K3535" s="1">
        <v>1.0488958990536277</v>
      </c>
      <c r="L3535" s="1">
        <v>1.5173501577287065</v>
      </c>
      <c r="M3535" s="1">
        <v>1.3359620969754287</v>
      </c>
      <c r="N3535" s="1">
        <v>1.9378560574648883E-3</v>
      </c>
    </row>
    <row r="3536" spans="1:14" x14ac:dyDescent="0.35">
      <c r="A3536">
        <v>7830647</v>
      </c>
      <c r="B3536" t="s">
        <v>58</v>
      </c>
      <c r="C3536" t="s">
        <v>96</v>
      </c>
      <c r="D3536" t="s">
        <v>492</v>
      </c>
      <c r="E3536" t="s">
        <v>518</v>
      </c>
      <c r="F3536" s="6">
        <v>3.1545741324921135E-3</v>
      </c>
      <c r="G3536" t="s">
        <v>519</v>
      </c>
      <c r="H3536" t="s">
        <v>520</v>
      </c>
      <c r="I3536">
        <v>83.075000000000003</v>
      </c>
      <c r="J3536" s="1">
        <v>5.4067455232143402E-2</v>
      </c>
      <c r="K3536" s="1">
        <v>0.2113564668769716</v>
      </c>
      <c r="L3536" s="1">
        <v>0.28044164037854891</v>
      </c>
      <c r="M3536" s="1">
        <v>0.26214510559659648</v>
      </c>
      <c r="N3536" s="1">
        <v>1.7055979568499495E-4</v>
      </c>
    </row>
    <row r="3537" spans="1:14" x14ac:dyDescent="0.35">
      <c r="A3537">
        <v>7830647</v>
      </c>
      <c r="B3537" t="s">
        <v>58</v>
      </c>
      <c r="C3537" t="s">
        <v>96</v>
      </c>
      <c r="D3537" t="s">
        <v>492</v>
      </c>
      <c r="E3537" t="s">
        <v>521</v>
      </c>
      <c r="F3537" s="6">
        <v>1.2618296529968454E-2</v>
      </c>
      <c r="G3537" t="s">
        <v>522</v>
      </c>
      <c r="H3537" t="s">
        <v>449</v>
      </c>
      <c r="I3537">
        <v>73.694999999999993</v>
      </c>
      <c r="J3537" s="1">
        <v>-9.8399646580219269E-2</v>
      </c>
      <c r="K3537" s="1">
        <v>0.83533123028391165</v>
      </c>
      <c r="L3537" s="1">
        <v>0.92239747634069391</v>
      </c>
      <c r="M3537" s="1">
        <v>0.93123032241965686</v>
      </c>
      <c r="N3537" s="1">
        <v>-1.2416359189933029E-3</v>
      </c>
    </row>
    <row r="3538" spans="1:14" x14ac:dyDescent="0.35">
      <c r="A3538">
        <f>A3537</f>
        <v>7830647</v>
      </c>
      <c r="B3538" t="str">
        <f>B3537</f>
        <v>RISE Preparatory Charter School</v>
      </c>
      <c r="C3538" t="str">
        <f>C3537</f>
        <v>E</v>
      </c>
      <c r="D3538" s="4" t="s">
        <v>2937</v>
      </c>
      <c r="F3538" s="6">
        <v>1</v>
      </c>
      <c r="J3538" s="1" t="s">
        <v>2938</v>
      </c>
      <c r="K3538" s="1">
        <v>48.423659305993695</v>
      </c>
      <c r="L3538" s="1">
        <v>83.747949526813855</v>
      </c>
      <c r="M3538" s="1">
        <v>70.500630532153394</v>
      </c>
      <c r="N3538" s="1">
        <v>1.8852939119170298E-2</v>
      </c>
    </row>
    <row r="3539" spans="1:14" x14ac:dyDescent="0.35">
      <c r="A3539">
        <v>7830618</v>
      </c>
      <c r="B3539" t="s">
        <v>60</v>
      </c>
      <c r="C3539" t="s">
        <v>96</v>
      </c>
      <c r="D3539" t="s">
        <v>1373</v>
      </c>
      <c r="E3539" t="s">
        <v>2709</v>
      </c>
      <c r="F3539" s="6">
        <v>8.4134615384615391E-2</v>
      </c>
      <c r="G3539" t="s">
        <v>1141</v>
      </c>
      <c r="H3539" t="s">
        <v>2578</v>
      </c>
      <c r="I3539">
        <v>96.524999999999991</v>
      </c>
      <c r="J3539" s="1">
        <v>7.738814502954483E-2</v>
      </c>
      <c r="K3539" s="1">
        <v>7.9927884615384626</v>
      </c>
      <c r="L3539" s="1">
        <v>8.3713942307692317</v>
      </c>
      <c r="M3539" s="1">
        <v>8.118990384615385</v>
      </c>
      <c r="N3539" s="1">
        <v>6.5110218173895897E-3</v>
      </c>
    </row>
    <row r="3540" spans="1:14" x14ac:dyDescent="0.35">
      <c r="A3540">
        <v>7830618</v>
      </c>
      <c r="B3540" t="s">
        <v>60</v>
      </c>
      <c r="C3540" t="s">
        <v>96</v>
      </c>
      <c r="D3540" t="s">
        <v>1373</v>
      </c>
      <c r="E3540" t="s">
        <v>2734</v>
      </c>
      <c r="F3540" s="6">
        <v>3.6057692307692304E-2</v>
      </c>
      <c r="G3540" t="s">
        <v>1213</v>
      </c>
      <c r="H3540" t="s">
        <v>206</v>
      </c>
      <c r="I3540">
        <v>95.52</v>
      </c>
      <c r="J3540" s="1">
        <v>0.14777800440788269</v>
      </c>
      <c r="K3540" s="1">
        <v>3.3569711538461533</v>
      </c>
      <c r="L3540" s="1">
        <v>3.6057692307692304</v>
      </c>
      <c r="M3540" s="1">
        <v>3.443509615384615</v>
      </c>
      <c r="N3540" s="1">
        <v>5.3285338127842313E-3</v>
      </c>
    </row>
    <row r="3541" spans="1:14" x14ac:dyDescent="0.35">
      <c r="A3541">
        <v>7830618</v>
      </c>
      <c r="B3541" t="s">
        <v>60</v>
      </c>
      <c r="C3541" t="s">
        <v>96</v>
      </c>
      <c r="D3541" t="s">
        <v>1373</v>
      </c>
      <c r="E3541" t="s">
        <v>992</v>
      </c>
      <c r="F3541" s="6">
        <v>1.6826923076923076E-2</v>
      </c>
      <c r="G3541" t="s">
        <v>884</v>
      </c>
      <c r="H3541" t="s">
        <v>703</v>
      </c>
      <c r="I3541">
        <v>82.894999999999996</v>
      </c>
      <c r="J3541" s="1">
        <v>-5.2652180194854736E-2</v>
      </c>
      <c r="K3541" s="1">
        <v>1.3730769230769229</v>
      </c>
      <c r="L3541" s="1">
        <v>1.3814903846153845</v>
      </c>
      <c r="M3541" s="1">
        <v>1.39495194875277</v>
      </c>
      <c r="N3541" s="1">
        <v>-8.8597418597111328E-4</v>
      </c>
    </row>
    <row r="3542" spans="1:14" x14ac:dyDescent="0.35">
      <c r="A3542">
        <v>7830618</v>
      </c>
      <c r="B3542" t="s">
        <v>60</v>
      </c>
      <c r="C3542" t="s">
        <v>96</v>
      </c>
      <c r="D3542" t="s">
        <v>1373</v>
      </c>
      <c r="E3542" t="s">
        <v>1934</v>
      </c>
      <c r="F3542" s="6">
        <v>0.10576923076923077</v>
      </c>
      <c r="G3542" t="s">
        <v>762</v>
      </c>
      <c r="H3542" t="s">
        <v>227</v>
      </c>
      <c r="I3542">
        <v>88.444999999999993</v>
      </c>
      <c r="J3542" s="1">
        <v>6.5115258097648621E-2</v>
      </c>
      <c r="K3542" s="1">
        <v>8.546153846153846</v>
      </c>
      <c r="L3542" s="1">
        <v>9.7307692307692299</v>
      </c>
      <c r="M3542" s="1">
        <v>9.3500001613910388</v>
      </c>
      <c r="N3542" s="1">
        <v>6.8871907603282193E-3</v>
      </c>
    </row>
    <row r="3543" spans="1:14" x14ac:dyDescent="0.35">
      <c r="A3543">
        <v>7830618</v>
      </c>
      <c r="B3543" t="s">
        <v>60</v>
      </c>
      <c r="C3543" t="s">
        <v>96</v>
      </c>
      <c r="D3543" t="s">
        <v>1373</v>
      </c>
      <c r="E3543" t="s">
        <v>1935</v>
      </c>
      <c r="F3543" s="6">
        <v>4.567307692307692E-2</v>
      </c>
      <c r="G3543" t="s">
        <v>816</v>
      </c>
      <c r="H3543" t="s">
        <v>520</v>
      </c>
      <c r="I3543">
        <v>74.85499999999999</v>
      </c>
      <c r="J3543" s="1">
        <v>3.6135543137788773E-2</v>
      </c>
      <c r="K3543" s="1">
        <v>3.6766826923076921</v>
      </c>
      <c r="L3543" s="1">
        <v>4.0603365384615389</v>
      </c>
      <c r="M3543" s="1">
        <v>3.4209135312300458</v>
      </c>
      <c r="N3543" s="1">
        <v>1.650421441389391E-3</v>
      </c>
    </row>
    <row r="3544" spans="1:14" x14ac:dyDescent="0.35">
      <c r="A3544">
        <v>7830618</v>
      </c>
      <c r="B3544" t="s">
        <v>60</v>
      </c>
      <c r="C3544" t="s">
        <v>96</v>
      </c>
      <c r="D3544" t="s">
        <v>1373</v>
      </c>
      <c r="E3544" t="s">
        <v>1936</v>
      </c>
      <c r="F3544" s="6">
        <v>6.9711538461538464E-2</v>
      </c>
      <c r="G3544" t="s">
        <v>1794</v>
      </c>
      <c r="H3544" t="s">
        <v>1104</v>
      </c>
      <c r="I3544">
        <v>94.134999999999991</v>
      </c>
      <c r="J3544" s="1">
        <v>6.7195482552051544E-2</v>
      </c>
      <c r="K3544" s="1">
        <v>6.3019230769230772</v>
      </c>
      <c r="L3544" s="1">
        <v>6.7829326923076927</v>
      </c>
      <c r="M3544" s="1">
        <v>6.5668267103341913</v>
      </c>
      <c r="N3544" s="1">
        <v>4.6843004663689779E-3</v>
      </c>
    </row>
    <row r="3545" spans="1:14" x14ac:dyDescent="0.35">
      <c r="A3545">
        <v>7830618</v>
      </c>
      <c r="B3545" t="s">
        <v>60</v>
      </c>
      <c r="C3545" t="s">
        <v>96</v>
      </c>
      <c r="D3545" t="s">
        <v>1373</v>
      </c>
      <c r="E3545" t="s">
        <v>2710</v>
      </c>
      <c r="F3545" s="6">
        <v>2.1634615384615384E-2</v>
      </c>
      <c r="G3545" t="s">
        <v>242</v>
      </c>
      <c r="H3545" t="s">
        <v>1051</v>
      </c>
      <c r="I3545">
        <v>91.75500000000001</v>
      </c>
      <c r="J3545" s="1">
        <v>-5.6822802871465683E-2</v>
      </c>
      <c r="K3545" s="1">
        <v>2.0487980769230769</v>
      </c>
      <c r="L3545" s="1">
        <v>1.8324519230769232</v>
      </c>
      <c r="M3545" s="1">
        <v>1.9860577583312988</v>
      </c>
      <c r="N3545" s="1">
        <v>-1.2293394851999786E-3</v>
      </c>
    </row>
    <row r="3546" spans="1:14" x14ac:dyDescent="0.35">
      <c r="A3546">
        <v>7830618</v>
      </c>
      <c r="B3546" t="s">
        <v>60</v>
      </c>
      <c r="C3546" t="s">
        <v>96</v>
      </c>
      <c r="D3546" t="s">
        <v>1373</v>
      </c>
      <c r="E3546" t="s">
        <v>1937</v>
      </c>
      <c r="F3546" s="6">
        <v>3.8461538461538464E-2</v>
      </c>
      <c r="G3546" t="s">
        <v>416</v>
      </c>
      <c r="H3546" t="s">
        <v>1429</v>
      </c>
      <c r="I3546">
        <v>68.86</v>
      </c>
      <c r="J3546" s="1">
        <v>2.6737095788121223E-2</v>
      </c>
      <c r="K3546" s="1">
        <v>2.4115384615384619</v>
      </c>
      <c r="L3546" s="1">
        <v>3.45</v>
      </c>
      <c r="M3546" s="1">
        <v>2.6500000586876502</v>
      </c>
      <c r="N3546" s="1">
        <v>1.0283498380046624E-3</v>
      </c>
    </row>
    <row r="3547" spans="1:14" x14ac:dyDescent="0.35">
      <c r="A3547">
        <v>7830618</v>
      </c>
      <c r="B3547" t="s">
        <v>60</v>
      </c>
      <c r="C3547" t="s">
        <v>96</v>
      </c>
      <c r="D3547" t="s">
        <v>1373</v>
      </c>
      <c r="E3547" t="s">
        <v>2711</v>
      </c>
      <c r="F3547" s="6">
        <v>8.6538461538461536E-2</v>
      </c>
      <c r="G3547" t="s">
        <v>743</v>
      </c>
      <c r="H3547" t="s">
        <v>993</v>
      </c>
      <c r="I3547">
        <v>95.63</v>
      </c>
      <c r="J3547" s="1">
        <v>6.4508594572544098E-2</v>
      </c>
      <c r="K3547" s="1">
        <v>8.5586538461538471</v>
      </c>
      <c r="L3547" s="1">
        <v>8.3336538461538456</v>
      </c>
      <c r="M3547" s="1">
        <v>8.281730505136343</v>
      </c>
      <c r="N3547" s="1">
        <v>5.5824745303163156E-3</v>
      </c>
    </row>
    <row r="3548" spans="1:14" x14ac:dyDescent="0.35">
      <c r="A3548">
        <v>7830618</v>
      </c>
      <c r="B3548" t="s">
        <v>60</v>
      </c>
      <c r="C3548" t="s">
        <v>96</v>
      </c>
      <c r="D3548" t="s">
        <v>1373</v>
      </c>
      <c r="E3548" t="s">
        <v>1938</v>
      </c>
      <c r="F3548" s="6">
        <v>6.9711538461538464E-2</v>
      </c>
      <c r="G3548" t="s">
        <v>741</v>
      </c>
      <c r="H3548" t="s">
        <v>269</v>
      </c>
      <c r="I3548">
        <v>81.004999999999995</v>
      </c>
      <c r="J3548" s="1">
        <v>7.9527214169502258E-2</v>
      </c>
      <c r="K3548" s="1">
        <v>6.0718749999999995</v>
      </c>
      <c r="L3548" s="1">
        <v>6.7062500000000007</v>
      </c>
      <c r="M3548" s="1">
        <v>5.6466346153846159</v>
      </c>
      <c r="N3548" s="1">
        <v>5.5439644493162632E-3</v>
      </c>
    </row>
    <row r="3549" spans="1:14" x14ac:dyDescent="0.35">
      <c r="A3549">
        <v>7830618</v>
      </c>
      <c r="B3549" t="s">
        <v>60</v>
      </c>
      <c r="C3549" t="s">
        <v>96</v>
      </c>
      <c r="D3549" t="s">
        <v>1373</v>
      </c>
      <c r="E3549" t="s">
        <v>2712</v>
      </c>
      <c r="F3549" s="6">
        <v>9.6153846153846159E-3</v>
      </c>
      <c r="G3549" t="s">
        <v>572</v>
      </c>
      <c r="H3549" t="s">
        <v>831</v>
      </c>
      <c r="I3549">
        <v>92.525000000000006</v>
      </c>
      <c r="J3549" s="1">
        <v>-1.4939317479729652E-2</v>
      </c>
      <c r="K3549" s="1">
        <v>0.95961538461538465</v>
      </c>
      <c r="L3549" s="1">
        <v>0.87788461538461537</v>
      </c>
      <c r="M3549" s="1">
        <v>0.88942307692307698</v>
      </c>
      <c r="N3549" s="1">
        <v>-1.4364728345893897E-4</v>
      </c>
    </row>
    <row r="3550" spans="1:14" x14ac:dyDescent="0.35">
      <c r="A3550">
        <v>7830618</v>
      </c>
      <c r="B3550" t="s">
        <v>60</v>
      </c>
      <c r="C3550" t="s">
        <v>96</v>
      </c>
      <c r="D3550" t="s">
        <v>1373</v>
      </c>
      <c r="E3550" t="s">
        <v>2713</v>
      </c>
      <c r="F3550" s="6">
        <v>1.9230769230769232E-2</v>
      </c>
      <c r="G3550" t="s">
        <v>517</v>
      </c>
      <c r="H3550" t="s">
        <v>554</v>
      </c>
      <c r="I3550">
        <v>70.984999999999999</v>
      </c>
      <c r="J3550" s="1">
        <v>-0.16092485189437866</v>
      </c>
      <c r="K3550" s="1">
        <v>1.278846153846154</v>
      </c>
      <c r="L3550" s="1">
        <v>1.3846153846153846</v>
      </c>
      <c r="M3550" s="1">
        <v>1.3653846153846154</v>
      </c>
      <c r="N3550" s="1">
        <v>-3.0947086902765129E-3</v>
      </c>
    </row>
    <row r="3551" spans="1:14" x14ac:dyDescent="0.35">
      <c r="A3551">
        <v>7830618</v>
      </c>
      <c r="B3551" t="s">
        <v>60</v>
      </c>
      <c r="C3551" t="s">
        <v>96</v>
      </c>
      <c r="D3551" t="s">
        <v>1373</v>
      </c>
      <c r="E3551" t="s">
        <v>2714</v>
      </c>
      <c r="F3551" s="6">
        <v>5.2884615384615384E-2</v>
      </c>
      <c r="G3551" t="s">
        <v>1104</v>
      </c>
      <c r="H3551" t="s">
        <v>922</v>
      </c>
      <c r="I3551">
        <v>95.910000000000011</v>
      </c>
      <c r="J3551" s="1">
        <v>4.2805984616279602E-2</v>
      </c>
      <c r="K3551" s="1">
        <v>5.1456730769230763</v>
      </c>
      <c r="L3551" s="1">
        <v>5.013461538461538</v>
      </c>
      <c r="M3551" s="1">
        <v>5.0716346960801344</v>
      </c>
      <c r="N3551" s="1">
        <v>2.2637780325917099E-3</v>
      </c>
    </row>
    <row r="3552" spans="1:14" x14ac:dyDescent="0.35">
      <c r="A3552">
        <v>7830618</v>
      </c>
      <c r="B3552" t="s">
        <v>60</v>
      </c>
      <c r="C3552" t="s">
        <v>96</v>
      </c>
      <c r="D3552" t="s">
        <v>1373</v>
      </c>
      <c r="E3552" t="s">
        <v>1939</v>
      </c>
      <c r="F3552" s="6">
        <v>3.3653846153846152E-2</v>
      </c>
      <c r="G3552" t="s">
        <v>206</v>
      </c>
      <c r="H3552" t="s">
        <v>1866</v>
      </c>
      <c r="I3552">
        <v>95.73</v>
      </c>
      <c r="J3552" s="1">
        <v>4.0306683629751205E-2</v>
      </c>
      <c r="K3552" s="1">
        <v>3.3653846153846154</v>
      </c>
      <c r="L3552" s="1">
        <v>3.1937500000000001</v>
      </c>
      <c r="M3552" s="1">
        <v>3.2240385642418494</v>
      </c>
      <c r="N3552" s="1">
        <v>1.3564749298473962E-3</v>
      </c>
    </row>
    <row r="3553" spans="1:14" x14ac:dyDescent="0.35">
      <c r="A3553">
        <v>7830618</v>
      </c>
      <c r="B3553" t="s">
        <v>60</v>
      </c>
      <c r="C3553" t="s">
        <v>96</v>
      </c>
      <c r="D3553" t="s">
        <v>1373</v>
      </c>
      <c r="E3553" t="s">
        <v>457</v>
      </c>
      <c r="F3553" s="6">
        <v>3.8461538461538464E-2</v>
      </c>
      <c r="G3553" t="s">
        <v>269</v>
      </c>
      <c r="H3553" t="s">
        <v>967</v>
      </c>
      <c r="I3553">
        <v>88.25</v>
      </c>
      <c r="J3553" s="1">
        <v>-1.45229771733284E-2</v>
      </c>
      <c r="K3553" s="1">
        <v>3.7</v>
      </c>
      <c r="L3553" s="1">
        <v>3.4692307692307693</v>
      </c>
      <c r="M3553" s="1">
        <v>3.3961539635291467</v>
      </c>
      <c r="N3553" s="1">
        <v>-5.5857604512801545E-4</v>
      </c>
    </row>
    <row r="3554" spans="1:14" x14ac:dyDescent="0.35">
      <c r="A3554">
        <v>7830618</v>
      </c>
      <c r="B3554" t="s">
        <v>60</v>
      </c>
      <c r="C3554" t="s">
        <v>96</v>
      </c>
      <c r="D3554" t="s">
        <v>1373</v>
      </c>
      <c r="E3554" t="s">
        <v>2906</v>
      </c>
      <c r="F3554" s="6">
        <v>2.6442307692307692E-2</v>
      </c>
      <c r="G3554" t="s">
        <v>590</v>
      </c>
      <c r="H3554" t="s">
        <v>2007</v>
      </c>
      <c r="I3554">
        <v>86.015000000000001</v>
      </c>
      <c r="J3554" s="1">
        <v>8.1966385245323181E-2</v>
      </c>
      <c r="K3554" s="1">
        <v>2.0413461538461539</v>
      </c>
      <c r="L3554" s="1">
        <v>2.5278846153846151</v>
      </c>
      <c r="M3554" s="1">
        <v>2.2766826519599328</v>
      </c>
      <c r="N3554" s="1">
        <v>2.1673803790830649E-3</v>
      </c>
    </row>
    <row r="3555" spans="1:14" x14ac:dyDescent="0.35">
      <c r="A3555">
        <v>7830618</v>
      </c>
      <c r="B3555" t="s">
        <v>60</v>
      </c>
      <c r="C3555" t="s">
        <v>96</v>
      </c>
      <c r="D3555" t="s">
        <v>1373</v>
      </c>
      <c r="E3555" t="s">
        <v>1940</v>
      </c>
      <c r="F3555" s="6">
        <v>9.6153846153846159E-3</v>
      </c>
      <c r="G3555" t="s">
        <v>206</v>
      </c>
      <c r="H3555" t="s">
        <v>924</v>
      </c>
      <c r="I3555">
        <v>98.265000000000001</v>
      </c>
      <c r="J3555" s="1">
        <v>2.8126062825322151E-2</v>
      </c>
      <c r="K3555" s="1">
        <v>0.96153846153846156</v>
      </c>
      <c r="L3555" s="1">
        <v>0.94519230769230766</v>
      </c>
      <c r="M3555" s="1">
        <v>0.94519233703613281</v>
      </c>
      <c r="N3555" s="1">
        <v>2.7044291178194375E-4</v>
      </c>
    </row>
    <row r="3556" spans="1:14" x14ac:dyDescent="0.35">
      <c r="A3556">
        <v>7830618</v>
      </c>
      <c r="B3556" t="s">
        <v>60</v>
      </c>
      <c r="C3556" t="s">
        <v>96</v>
      </c>
      <c r="D3556" t="s">
        <v>1456</v>
      </c>
      <c r="E3556" t="s">
        <v>2793</v>
      </c>
      <c r="F3556" s="6">
        <v>2.403846153846154E-3</v>
      </c>
      <c r="G3556" t="s">
        <v>785</v>
      </c>
      <c r="H3556" t="s">
        <v>236</v>
      </c>
      <c r="I3556">
        <v>60.385000000000005</v>
      </c>
      <c r="J3556" s="1">
        <v>-5.411069467663765E-2</v>
      </c>
      <c r="K3556" s="1">
        <v>0.11947115384615387</v>
      </c>
      <c r="L3556" s="1">
        <v>0.17500000000000002</v>
      </c>
      <c r="M3556" s="1">
        <v>0.14519231136028585</v>
      </c>
      <c r="N3556" s="1">
        <v>-1.3007378528037897E-4</v>
      </c>
    </row>
    <row r="3557" spans="1:14" x14ac:dyDescent="0.35">
      <c r="A3557">
        <v>7830618</v>
      </c>
      <c r="B3557" t="s">
        <v>60</v>
      </c>
      <c r="C3557" t="s">
        <v>96</v>
      </c>
      <c r="D3557" t="s">
        <v>1656</v>
      </c>
      <c r="E3557" t="s">
        <v>2795</v>
      </c>
      <c r="F3557" s="6">
        <v>2.403846153846154E-3</v>
      </c>
      <c r="G3557" t="s">
        <v>1386</v>
      </c>
      <c r="H3557" t="s">
        <v>1157</v>
      </c>
      <c r="I3557">
        <v>79.66</v>
      </c>
      <c r="J3557" s="1">
        <v>6.4024507999420166E-2</v>
      </c>
      <c r="K3557" s="1">
        <v>0.16514423076923079</v>
      </c>
      <c r="L3557" s="1">
        <v>0.22091346153846156</v>
      </c>
      <c r="M3557" s="1">
        <v>0.19158653112558219</v>
      </c>
      <c r="N3557" s="1">
        <v>1.5390506730629847E-4</v>
      </c>
    </row>
    <row r="3558" spans="1:14" x14ac:dyDescent="0.35">
      <c r="A3558">
        <v>7830618</v>
      </c>
      <c r="B3558" t="s">
        <v>60</v>
      </c>
      <c r="C3558" t="s">
        <v>96</v>
      </c>
      <c r="D3558" t="s">
        <v>1663</v>
      </c>
      <c r="E3558" t="s">
        <v>2126</v>
      </c>
      <c r="F3558" s="6">
        <v>7.2115384615384619E-3</v>
      </c>
      <c r="G3558" t="s">
        <v>475</v>
      </c>
      <c r="H3558" t="s">
        <v>1375</v>
      </c>
      <c r="I3558">
        <v>81.349999999999994</v>
      </c>
      <c r="J3558" s="1">
        <v>0.11632563173770905</v>
      </c>
      <c r="K3558" s="1">
        <v>0.49038461538461542</v>
      </c>
      <c r="L3558" s="1">
        <v>0.66634615384615392</v>
      </c>
      <c r="M3558" s="1">
        <v>0.58701924177316522</v>
      </c>
      <c r="N3558" s="1">
        <v>8.3888676733924797E-4</v>
      </c>
    </row>
    <row r="3559" spans="1:14" x14ac:dyDescent="0.35">
      <c r="A3559">
        <v>7830618</v>
      </c>
      <c r="B3559" t="s">
        <v>60</v>
      </c>
      <c r="C3559" t="s">
        <v>96</v>
      </c>
      <c r="D3559" t="s">
        <v>1663</v>
      </c>
      <c r="E3559" t="s">
        <v>2127</v>
      </c>
      <c r="F3559" s="6">
        <v>4.807692307692308E-3</v>
      </c>
      <c r="G3559" t="s">
        <v>1650</v>
      </c>
      <c r="H3559" t="s">
        <v>139</v>
      </c>
      <c r="I3559">
        <v>79.123076923076937</v>
      </c>
      <c r="J3559" s="1">
        <v>0</v>
      </c>
      <c r="K3559" s="1">
        <v>0.31586538461538466</v>
      </c>
      <c r="L3559" s="1" t="s">
        <v>140</v>
      </c>
      <c r="M3559" s="1">
        <v>0.38028845420250529</v>
      </c>
      <c r="N3559" s="1">
        <v>0</v>
      </c>
    </row>
    <row r="3560" spans="1:14" x14ac:dyDescent="0.35">
      <c r="A3560">
        <v>7830618</v>
      </c>
      <c r="B3560" t="s">
        <v>60</v>
      </c>
      <c r="C3560" t="s">
        <v>96</v>
      </c>
      <c r="D3560" t="s">
        <v>1663</v>
      </c>
      <c r="E3560" t="s">
        <v>2800</v>
      </c>
      <c r="F3560" s="6">
        <v>7.2115384615384619E-3</v>
      </c>
      <c r="G3560" t="s">
        <v>1007</v>
      </c>
      <c r="H3560" t="s">
        <v>868</v>
      </c>
      <c r="I3560">
        <v>73.375</v>
      </c>
      <c r="J3560" s="1">
        <v>-4.8185717314481735E-2</v>
      </c>
      <c r="K3560" s="1">
        <v>0.39879807692307695</v>
      </c>
      <c r="L3560" s="1">
        <v>0.52427884615384623</v>
      </c>
      <c r="M3560" s="1">
        <v>0.52860579123863805</v>
      </c>
      <c r="N3560" s="1">
        <v>-3.4749315371020482E-4</v>
      </c>
    </row>
    <row r="3561" spans="1:14" x14ac:dyDescent="0.35">
      <c r="A3561">
        <v>7830618</v>
      </c>
      <c r="B3561" t="s">
        <v>60</v>
      </c>
      <c r="C3561" t="s">
        <v>96</v>
      </c>
      <c r="D3561" t="s">
        <v>1663</v>
      </c>
      <c r="E3561" t="s">
        <v>2801</v>
      </c>
      <c r="F3561" s="6">
        <v>7.2115384615384619E-3</v>
      </c>
      <c r="G3561" t="s">
        <v>152</v>
      </c>
      <c r="H3561" t="s">
        <v>139</v>
      </c>
      <c r="I3561">
        <v>75.246153846153874</v>
      </c>
      <c r="J3561" s="1">
        <v>0</v>
      </c>
      <c r="K3561" s="1">
        <v>0.48100961538461545</v>
      </c>
      <c r="L3561" s="1" t="s">
        <v>140</v>
      </c>
      <c r="M3561" s="1">
        <v>0.54230767029982352</v>
      </c>
      <c r="N3561" s="1">
        <v>0</v>
      </c>
    </row>
    <row r="3562" spans="1:14" x14ac:dyDescent="0.35">
      <c r="A3562">
        <v>7830618</v>
      </c>
      <c r="B3562" t="s">
        <v>60</v>
      </c>
      <c r="C3562" t="s">
        <v>96</v>
      </c>
      <c r="D3562" t="s">
        <v>1295</v>
      </c>
      <c r="E3562" t="s">
        <v>2190</v>
      </c>
      <c r="F3562" s="6">
        <v>4.807692307692308E-3</v>
      </c>
      <c r="G3562" t="s">
        <v>296</v>
      </c>
      <c r="H3562" t="s">
        <v>319</v>
      </c>
      <c r="I3562">
        <v>55.58</v>
      </c>
      <c r="J3562" s="1">
        <v>-7.4476189911365509E-2</v>
      </c>
      <c r="K3562" s="1">
        <v>9.9519230769230776E-2</v>
      </c>
      <c r="L3562" s="1">
        <v>0.33653846153846156</v>
      </c>
      <c r="M3562" s="1">
        <v>0.26730768497173601</v>
      </c>
      <c r="N3562" s="1">
        <v>-3.5805860534310341E-4</v>
      </c>
    </row>
    <row r="3563" spans="1:14" x14ac:dyDescent="0.35">
      <c r="A3563">
        <v>7830618</v>
      </c>
      <c r="B3563" t="s">
        <v>60</v>
      </c>
      <c r="C3563" t="s">
        <v>96</v>
      </c>
      <c r="D3563" t="s">
        <v>1295</v>
      </c>
      <c r="E3563" t="s">
        <v>2191</v>
      </c>
      <c r="F3563" s="6">
        <v>9.6153846153846159E-3</v>
      </c>
      <c r="G3563" t="s">
        <v>338</v>
      </c>
      <c r="H3563" t="s">
        <v>1109</v>
      </c>
      <c r="I3563">
        <v>67.734999999999999</v>
      </c>
      <c r="J3563" s="1">
        <v>1.1574402451515198E-3</v>
      </c>
      <c r="K3563" s="1">
        <v>0.35480769230769232</v>
      </c>
      <c r="L3563" s="1">
        <v>0.77596153846153848</v>
      </c>
      <c r="M3563" s="1">
        <v>0.65192310626690209</v>
      </c>
      <c r="N3563" s="1">
        <v>1.1129233126456922E-5</v>
      </c>
    </row>
    <row r="3564" spans="1:14" x14ac:dyDescent="0.35">
      <c r="A3564">
        <v>7830618</v>
      </c>
      <c r="B3564" t="s">
        <v>60</v>
      </c>
      <c r="C3564" t="s">
        <v>96</v>
      </c>
      <c r="D3564" t="s">
        <v>1295</v>
      </c>
      <c r="E3564" t="s">
        <v>2629</v>
      </c>
      <c r="F3564" s="6">
        <v>1.4423076923076924E-2</v>
      </c>
      <c r="G3564" t="s">
        <v>779</v>
      </c>
      <c r="H3564" t="s">
        <v>1696</v>
      </c>
      <c r="I3564">
        <v>55.709999999999994</v>
      </c>
      <c r="J3564" s="1">
        <v>-7.4732683598995209E-2</v>
      </c>
      <c r="K3564" s="1">
        <v>0.60576923076923084</v>
      </c>
      <c r="L3564" s="1">
        <v>1.0413461538461539</v>
      </c>
      <c r="M3564" s="1">
        <v>0.80336538461538465</v>
      </c>
      <c r="N3564" s="1">
        <v>-1.077875244216277E-3</v>
      </c>
    </row>
    <row r="3565" spans="1:14" x14ac:dyDescent="0.35">
      <c r="A3565">
        <v>7830618</v>
      </c>
      <c r="B3565" t="s">
        <v>60</v>
      </c>
      <c r="C3565" t="s">
        <v>96</v>
      </c>
      <c r="D3565" t="s">
        <v>1295</v>
      </c>
      <c r="E3565" t="s">
        <v>2196</v>
      </c>
      <c r="F3565" s="6">
        <v>7.2115384615384619E-3</v>
      </c>
      <c r="G3565" t="s">
        <v>673</v>
      </c>
      <c r="H3565" t="s">
        <v>571</v>
      </c>
      <c r="I3565">
        <v>55.319999999999993</v>
      </c>
      <c r="J3565" s="1">
        <v>-6.3215762376785278E-2</v>
      </c>
      <c r="K3565" s="1">
        <v>0.24447115384615384</v>
      </c>
      <c r="L3565" s="1">
        <v>0.53437499999999993</v>
      </c>
      <c r="M3565" s="1">
        <v>0.39879807142110973</v>
      </c>
      <c r="N3565" s="1">
        <v>-4.558829017556631E-4</v>
      </c>
    </row>
    <row r="3566" spans="1:14" x14ac:dyDescent="0.35">
      <c r="A3566">
        <v>7830618</v>
      </c>
      <c r="B3566" t="s">
        <v>60</v>
      </c>
      <c r="C3566" t="s">
        <v>96</v>
      </c>
      <c r="D3566" t="s">
        <v>1295</v>
      </c>
      <c r="E3566" t="s">
        <v>2197</v>
      </c>
      <c r="F3566" s="6">
        <v>9.6153846153846159E-3</v>
      </c>
      <c r="G3566" t="s">
        <v>758</v>
      </c>
      <c r="H3566" t="s">
        <v>918</v>
      </c>
      <c r="I3566">
        <v>86.02</v>
      </c>
      <c r="J3566" s="1">
        <v>0.13907943665981293</v>
      </c>
      <c r="K3566" s="1">
        <v>0.71442307692307694</v>
      </c>
      <c r="L3566" s="1">
        <v>0.93269230769230771</v>
      </c>
      <c r="M3566" s="1">
        <v>0.82788461538461555</v>
      </c>
      <c r="N3566" s="1">
        <v>1.3373022755751244E-3</v>
      </c>
    </row>
    <row r="3567" spans="1:14" x14ac:dyDescent="0.35">
      <c r="A3567">
        <v>7830618</v>
      </c>
      <c r="B3567" t="s">
        <v>60</v>
      </c>
      <c r="C3567" t="s">
        <v>96</v>
      </c>
      <c r="D3567" t="s">
        <v>1295</v>
      </c>
      <c r="E3567" t="s">
        <v>1296</v>
      </c>
      <c r="F3567" s="6">
        <v>1.6826923076923076E-2</v>
      </c>
      <c r="G3567" t="s">
        <v>1297</v>
      </c>
      <c r="H3567" t="s">
        <v>1298</v>
      </c>
      <c r="I3567">
        <v>62.984999999999999</v>
      </c>
      <c r="J3567" s="1">
        <v>-7.5861468911170959E-2</v>
      </c>
      <c r="K3567" s="1">
        <v>0.77403846153846145</v>
      </c>
      <c r="L3567" s="1">
        <v>1.1846153846153846</v>
      </c>
      <c r="M3567" s="1">
        <v>1.0584134872143085</v>
      </c>
      <c r="N3567" s="1">
        <v>-1.2765151018706651E-3</v>
      </c>
    </row>
    <row r="3568" spans="1:14" x14ac:dyDescent="0.35">
      <c r="A3568">
        <v>7830618</v>
      </c>
      <c r="B3568" t="s">
        <v>60</v>
      </c>
      <c r="C3568" t="s">
        <v>96</v>
      </c>
      <c r="D3568" t="s">
        <v>1295</v>
      </c>
      <c r="E3568" t="s">
        <v>2826</v>
      </c>
      <c r="F3568" s="6">
        <v>4.807692307692308E-3</v>
      </c>
      <c r="G3568" t="s">
        <v>1812</v>
      </c>
      <c r="H3568" t="s">
        <v>319</v>
      </c>
      <c r="I3568">
        <v>59.06</v>
      </c>
      <c r="J3568" s="1">
        <v>-9.0556278824806213E-2</v>
      </c>
      <c r="K3568" s="1">
        <v>0.19278846153846155</v>
      </c>
      <c r="L3568" s="1">
        <v>0.33653846153846156</v>
      </c>
      <c r="M3568" s="1">
        <v>0.28413460804865914</v>
      </c>
      <c r="N3568" s="1">
        <v>-4.3536672511926066E-4</v>
      </c>
    </row>
    <row r="3569" spans="1:14" x14ac:dyDescent="0.35">
      <c r="A3569">
        <v>7830618</v>
      </c>
      <c r="B3569" t="s">
        <v>60</v>
      </c>
      <c r="C3569" t="s">
        <v>96</v>
      </c>
      <c r="D3569" t="s">
        <v>1295</v>
      </c>
      <c r="E3569" t="s">
        <v>2198</v>
      </c>
      <c r="F3569" s="6">
        <v>4.807692307692308E-3</v>
      </c>
      <c r="G3569" t="s">
        <v>781</v>
      </c>
      <c r="H3569" t="s">
        <v>211</v>
      </c>
      <c r="I3569">
        <v>64.484999999999985</v>
      </c>
      <c r="J3569" s="1">
        <v>6.6147036850452423E-2</v>
      </c>
      <c r="K3569" s="1">
        <v>0.17548076923076925</v>
      </c>
      <c r="L3569" s="1">
        <v>0.4341346153846154</v>
      </c>
      <c r="M3569" s="1">
        <v>0.3105769157409668</v>
      </c>
      <c r="N3569" s="1">
        <v>3.1801460024255974E-4</v>
      </c>
    </row>
    <row r="3570" spans="1:14" x14ac:dyDescent="0.35">
      <c r="A3570">
        <v>7830618</v>
      </c>
      <c r="B3570" t="s">
        <v>60</v>
      </c>
      <c r="C3570" t="s">
        <v>96</v>
      </c>
      <c r="D3570" t="s">
        <v>1295</v>
      </c>
      <c r="E3570" t="s">
        <v>2200</v>
      </c>
      <c r="F3570" s="6">
        <v>9.6153846153846159E-3</v>
      </c>
      <c r="G3570" t="s">
        <v>1977</v>
      </c>
      <c r="H3570" t="s">
        <v>502</v>
      </c>
      <c r="I3570">
        <v>60.784999999999997</v>
      </c>
      <c r="J3570" s="1">
        <v>-7.4049262329936028E-3</v>
      </c>
      <c r="K3570" s="1">
        <v>0.32019230769230766</v>
      </c>
      <c r="L3570" s="1">
        <v>0.75192307692307703</v>
      </c>
      <c r="M3570" s="1">
        <v>0.58557693774883568</v>
      </c>
      <c r="N3570" s="1">
        <v>-7.1201213778784644E-5</v>
      </c>
    </row>
    <row r="3571" spans="1:14" x14ac:dyDescent="0.35">
      <c r="A3571">
        <v>7830618</v>
      </c>
      <c r="B3571" t="s">
        <v>60</v>
      </c>
      <c r="C3571" t="s">
        <v>96</v>
      </c>
      <c r="D3571" t="s">
        <v>1295</v>
      </c>
      <c r="E3571" t="s">
        <v>2931</v>
      </c>
      <c r="F3571" s="6">
        <v>4.807692307692308E-3</v>
      </c>
      <c r="G3571" t="s">
        <v>733</v>
      </c>
      <c r="H3571" t="s">
        <v>852</v>
      </c>
      <c r="I3571">
        <v>64.375</v>
      </c>
      <c r="J3571" s="1">
        <v>-7.3181383311748505E-2</v>
      </c>
      <c r="K3571" s="1">
        <v>0.31538461538461537</v>
      </c>
      <c r="L3571" s="1">
        <v>0.37355769230769237</v>
      </c>
      <c r="M3571" s="1">
        <v>0.30961539195134091</v>
      </c>
      <c r="N3571" s="1">
        <v>-3.5183357361417554E-4</v>
      </c>
    </row>
    <row r="3572" spans="1:14" x14ac:dyDescent="0.35">
      <c r="A3572">
        <v>7830618</v>
      </c>
      <c r="B3572" t="s">
        <v>60</v>
      </c>
      <c r="C3572" t="s">
        <v>96</v>
      </c>
      <c r="D3572" t="s">
        <v>1295</v>
      </c>
      <c r="E3572" t="s">
        <v>2827</v>
      </c>
      <c r="F3572" s="6">
        <v>4.807692307692308E-3</v>
      </c>
      <c r="G3572" t="s">
        <v>383</v>
      </c>
      <c r="H3572" t="s">
        <v>431</v>
      </c>
      <c r="I3572">
        <v>62.465000000000003</v>
      </c>
      <c r="J3572" s="1">
        <v>5.2628755569458008E-2</v>
      </c>
      <c r="K3572" s="1">
        <v>0.18173076923076922</v>
      </c>
      <c r="L3572" s="1">
        <v>0.41057692307692312</v>
      </c>
      <c r="M3572" s="1">
        <v>0.30000000733595628</v>
      </c>
      <c r="N3572" s="1">
        <v>2.53022863314702E-4</v>
      </c>
    </row>
    <row r="3573" spans="1:14" x14ac:dyDescent="0.35">
      <c r="A3573">
        <v>7830618</v>
      </c>
      <c r="B3573" t="s">
        <v>60</v>
      </c>
      <c r="C3573" t="s">
        <v>96</v>
      </c>
      <c r="D3573" t="s">
        <v>1295</v>
      </c>
      <c r="E3573" t="s">
        <v>2202</v>
      </c>
      <c r="F3573" s="6">
        <v>2.403846153846154E-3</v>
      </c>
      <c r="G3573" t="s">
        <v>564</v>
      </c>
      <c r="H3573" t="s">
        <v>1242</v>
      </c>
      <c r="I3573">
        <v>67.094999999999999</v>
      </c>
      <c r="J3573" s="1">
        <v>-7.2535641491413116E-2</v>
      </c>
      <c r="K3573" s="1">
        <v>0.13125000000000001</v>
      </c>
      <c r="L3573" s="1">
        <v>0.16658653846153845</v>
      </c>
      <c r="M3573" s="1">
        <v>0.16129807325509879</v>
      </c>
      <c r="N3573" s="1">
        <v>-1.7436452281589692E-4</v>
      </c>
    </row>
    <row r="3574" spans="1:14" x14ac:dyDescent="0.35">
      <c r="A3574">
        <v>7830618</v>
      </c>
      <c r="B3574" t="s">
        <v>60</v>
      </c>
      <c r="C3574" t="s">
        <v>96</v>
      </c>
      <c r="D3574" t="s">
        <v>1295</v>
      </c>
      <c r="E3574" t="s">
        <v>2203</v>
      </c>
      <c r="F3574" s="6">
        <v>7.2115384615384619E-3</v>
      </c>
      <c r="G3574" t="s">
        <v>589</v>
      </c>
      <c r="H3574" t="s">
        <v>450</v>
      </c>
      <c r="I3574">
        <v>61.805</v>
      </c>
      <c r="J3574" s="1">
        <v>-1.9691240042448044E-2</v>
      </c>
      <c r="K3574" s="1">
        <v>0.22355769230769232</v>
      </c>
      <c r="L3574" s="1">
        <v>0.56610576923076927</v>
      </c>
      <c r="M3574" s="1">
        <v>0.44567307142110973</v>
      </c>
      <c r="N3574" s="1">
        <v>-1.4200413492150031E-4</v>
      </c>
    </row>
    <row r="3575" spans="1:14" x14ac:dyDescent="0.35">
      <c r="A3575">
        <v>7830618</v>
      </c>
      <c r="B3575" t="s">
        <v>60</v>
      </c>
      <c r="C3575" t="s">
        <v>96</v>
      </c>
      <c r="D3575" t="s">
        <v>1295</v>
      </c>
      <c r="E3575" t="s">
        <v>2204</v>
      </c>
      <c r="F3575" s="6">
        <v>1.201923076923077E-2</v>
      </c>
      <c r="G3575" t="s">
        <v>2205</v>
      </c>
      <c r="H3575" t="s">
        <v>1890</v>
      </c>
      <c r="I3575">
        <v>66.385000000000005</v>
      </c>
      <c r="J3575" s="1">
        <v>-2.4189315736293793E-2</v>
      </c>
      <c r="K3575" s="1">
        <v>0.43629807692307693</v>
      </c>
      <c r="L3575" s="1">
        <v>0.87620192307692324</v>
      </c>
      <c r="M3575" s="1">
        <v>0.79807694141681385</v>
      </c>
      <c r="N3575" s="1">
        <v>-2.907369679843004E-4</v>
      </c>
    </row>
    <row r="3576" spans="1:14" x14ac:dyDescent="0.35">
      <c r="A3576">
        <v>7830618</v>
      </c>
      <c r="B3576" t="s">
        <v>60</v>
      </c>
      <c r="C3576" t="s">
        <v>96</v>
      </c>
      <c r="D3576" t="s">
        <v>1295</v>
      </c>
      <c r="E3576" t="s">
        <v>2206</v>
      </c>
      <c r="F3576" s="6">
        <v>2.403846153846154E-3</v>
      </c>
      <c r="G3576" t="s">
        <v>1044</v>
      </c>
      <c r="H3576" t="s">
        <v>517</v>
      </c>
      <c r="I3576">
        <v>56.405000000000001</v>
      </c>
      <c r="J3576" s="1">
        <v>-7.8423336148262024E-2</v>
      </c>
      <c r="K3576" s="1">
        <v>8.6298076923076922E-2</v>
      </c>
      <c r="L3576" s="1">
        <v>0.15985576923076925</v>
      </c>
      <c r="M3576" s="1">
        <v>0.13581730769230771</v>
      </c>
      <c r="N3576" s="1">
        <v>-1.8851763497178373E-4</v>
      </c>
    </row>
    <row r="3577" spans="1:14" x14ac:dyDescent="0.35">
      <c r="A3577">
        <v>7830618</v>
      </c>
      <c r="B3577" t="s">
        <v>60</v>
      </c>
      <c r="C3577" t="s">
        <v>96</v>
      </c>
      <c r="D3577" t="s">
        <v>1295</v>
      </c>
      <c r="E3577" t="s">
        <v>2209</v>
      </c>
      <c r="F3577" s="6">
        <v>3.8461538461538464E-2</v>
      </c>
      <c r="G3577" t="s">
        <v>474</v>
      </c>
      <c r="H3577" t="s">
        <v>857</v>
      </c>
      <c r="I3577">
        <v>58.09</v>
      </c>
      <c r="J3577" s="1">
        <v>-5.8944281190633774E-2</v>
      </c>
      <c r="K3577" s="1">
        <v>1.3538461538461539</v>
      </c>
      <c r="L3577" s="1">
        <v>2.9192307692307695</v>
      </c>
      <c r="M3577" s="1">
        <v>2.2346153259277344</v>
      </c>
      <c r="N3577" s="1">
        <v>-2.2670877381012989E-3</v>
      </c>
    </row>
    <row r="3578" spans="1:14" x14ac:dyDescent="0.35">
      <c r="A3578">
        <v>7830618</v>
      </c>
      <c r="B3578" t="s">
        <v>60</v>
      </c>
      <c r="C3578" t="s">
        <v>96</v>
      </c>
      <c r="D3578" t="s">
        <v>1295</v>
      </c>
      <c r="E3578" t="s">
        <v>2212</v>
      </c>
      <c r="F3578" s="6">
        <v>3.6057692307692304E-2</v>
      </c>
      <c r="G3578" t="s">
        <v>900</v>
      </c>
      <c r="H3578" t="s">
        <v>1643</v>
      </c>
      <c r="I3578">
        <v>62.244999999999997</v>
      </c>
      <c r="J3578" s="1">
        <v>-7.1323476731777191E-2</v>
      </c>
      <c r="K3578" s="1">
        <v>1.6694711538461535</v>
      </c>
      <c r="L3578" s="1">
        <v>2.506009615384615</v>
      </c>
      <c r="M3578" s="1">
        <v>2.2463942032593947</v>
      </c>
      <c r="N3578" s="1">
        <v>-2.5717599783092733E-3</v>
      </c>
    </row>
    <row r="3579" spans="1:14" x14ac:dyDescent="0.35">
      <c r="A3579">
        <v>7830618</v>
      </c>
      <c r="B3579" t="s">
        <v>60</v>
      </c>
      <c r="C3579" t="s">
        <v>96</v>
      </c>
      <c r="D3579" t="s">
        <v>1295</v>
      </c>
      <c r="E3579" t="s">
        <v>2213</v>
      </c>
      <c r="F3579" s="6">
        <v>7.2115384615384619E-3</v>
      </c>
      <c r="G3579" t="s">
        <v>299</v>
      </c>
      <c r="H3579" t="s">
        <v>194</v>
      </c>
      <c r="I3579">
        <v>43.174999999999997</v>
      </c>
      <c r="J3579" s="1">
        <v>-0.13682976365089417</v>
      </c>
      <c r="K3579" s="1">
        <v>0.16947115384615385</v>
      </c>
      <c r="L3579" s="1">
        <v>0.46947115384615384</v>
      </c>
      <c r="M3579" s="1">
        <v>0.31153846704042876</v>
      </c>
      <c r="N3579" s="1">
        <v>-9.8675310325164068E-4</v>
      </c>
    </row>
    <row r="3580" spans="1:14" x14ac:dyDescent="0.35">
      <c r="A3580">
        <v>7830618</v>
      </c>
      <c r="B3580" t="s">
        <v>60</v>
      </c>
      <c r="C3580" t="s">
        <v>96</v>
      </c>
      <c r="D3580" t="s">
        <v>1295</v>
      </c>
      <c r="E3580" t="s">
        <v>2828</v>
      </c>
      <c r="F3580" s="6">
        <v>2.403846153846154E-3</v>
      </c>
      <c r="G3580" t="s">
        <v>548</v>
      </c>
      <c r="H3580" t="s">
        <v>213</v>
      </c>
      <c r="I3580">
        <v>67.435000000000002</v>
      </c>
      <c r="J3580" s="1">
        <v>0.10278555005788803</v>
      </c>
      <c r="K3580" s="1">
        <v>7.7644230769230771E-2</v>
      </c>
      <c r="L3580" s="1">
        <v>0.20913461538461539</v>
      </c>
      <c r="M3580" s="1">
        <v>0.16225961538461539</v>
      </c>
      <c r="N3580" s="1">
        <v>2.4708064917761547E-4</v>
      </c>
    </row>
    <row r="3581" spans="1:14" x14ac:dyDescent="0.35">
      <c r="A3581">
        <v>7830618</v>
      </c>
      <c r="B3581" t="s">
        <v>60</v>
      </c>
      <c r="C3581" t="s">
        <v>96</v>
      </c>
      <c r="D3581" t="s">
        <v>2280</v>
      </c>
      <c r="E3581" t="s">
        <v>2281</v>
      </c>
      <c r="F3581" s="6">
        <v>4.807692307692308E-3</v>
      </c>
      <c r="G3581" t="s">
        <v>866</v>
      </c>
      <c r="H3581" t="s">
        <v>1012</v>
      </c>
      <c r="I3581">
        <v>74.789999999999992</v>
      </c>
      <c r="J3581" s="1">
        <v>3.6763213574886322E-2</v>
      </c>
      <c r="K3581" s="1">
        <v>0.21586538461538463</v>
      </c>
      <c r="L3581" s="1">
        <v>0.42500000000000004</v>
      </c>
      <c r="M3581" s="1">
        <v>0.35961539928729719</v>
      </c>
      <c r="N3581" s="1">
        <v>1.7674621911003042E-4</v>
      </c>
    </row>
    <row r="3582" spans="1:14" x14ac:dyDescent="0.35">
      <c r="A3582">
        <f>A3581</f>
        <v>7830618</v>
      </c>
      <c r="B3582" t="str">
        <f>B3581</f>
        <v>SAIL Charter Academy - School for Arts-Infused Learning</v>
      </c>
      <c r="C3582" t="str">
        <f>C3581</f>
        <v>E</v>
      </c>
      <c r="D3582" s="4" t="s">
        <v>2937</v>
      </c>
      <c r="F3582" s="6">
        <v>0.99999999999999956</v>
      </c>
      <c r="J3582" s="1" t="s">
        <v>2938</v>
      </c>
      <c r="K3582" s="1">
        <v>78.103846153846135</v>
      </c>
      <c r="L3582" s="1">
        <v>88.663461538461547</v>
      </c>
      <c r="M3582" s="1">
        <v>83.056009809787469</v>
      </c>
      <c r="N3582" s="1">
        <v>2.9572650969315033E-2</v>
      </c>
    </row>
    <row r="3583" spans="1:14" x14ac:dyDescent="0.35">
      <c r="A3583">
        <v>7830646</v>
      </c>
      <c r="B3583" t="s">
        <v>84</v>
      </c>
      <c r="C3583" t="s">
        <v>96</v>
      </c>
      <c r="D3583" t="s">
        <v>392</v>
      </c>
      <c r="E3583" t="s">
        <v>394</v>
      </c>
      <c r="F3583" s="6">
        <v>8.0000000000000002E-3</v>
      </c>
      <c r="G3583" t="s">
        <v>395</v>
      </c>
      <c r="H3583" t="s">
        <v>396</v>
      </c>
      <c r="I3583">
        <v>78.709999999999994</v>
      </c>
      <c r="J3583" s="1">
        <v>0.17241775989532471</v>
      </c>
      <c r="K3583" s="1">
        <v>0.38480000000000003</v>
      </c>
      <c r="L3583" s="1">
        <v>0.79679999999999995</v>
      </c>
      <c r="M3583" s="1">
        <v>0.62960000000000005</v>
      </c>
      <c r="N3583" s="1">
        <v>1.3793420791625977E-3</v>
      </c>
    </row>
    <row r="3584" spans="1:14" x14ac:dyDescent="0.35">
      <c r="A3584">
        <v>7830646</v>
      </c>
      <c r="B3584" t="s">
        <v>84</v>
      </c>
      <c r="C3584" t="s">
        <v>96</v>
      </c>
      <c r="D3584" t="s">
        <v>392</v>
      </c>
      <c r="E3584" t="s">
        <v>557</v>
      </c>
      <c r="F3584" s="6">
        <v>8.0000000000000002E-3</v>
      </c>
      <c r="G3584" t="s">
        <v>558</v>
      </c>
      <c r="H3584" t="s">
        <v>559</v>
      </c>
      <c r="I3584">
        <v>52.92</v>
      </c>
      <c r="J3584" s="1">
        <v>-0.16142658889293671</v>
      </c>
      <c r="K3584" s="1">
        <v>0.25760000000000005</v>
      </c>
      <c r="L3584" s="1">
        <v>0.5152000000000001</v>
      </c>
      <c r="M3584" s="1">
        <v>0.42320001220703124</v>
      </c>
      <c r="N3584" s="1">
        <v>-1.2914127111434937E-3</v>
      </c>
    </row>
    <row r="3585" spans="1:14" x14ac:dyDescent="0.35">
      <c r="A3585">
        <v>7830646</v>
      </c>
      <c r="B3585" t="s">
        <v>84</v>
      </c>
      <c r="C3585" t="s">
        <v>96</v>
      </c>
      <c r="D3585" t="s">
        <v>392</v>
      </c>
      <c r="E3585" t="s">
        <v>560</v>
      </c>
      <c r="F3585" s="6">
        <v>8.0000000000000002E-3</v>
      </c>
      <c r="G3585" t="s">
        <v>540</v>
      </c>
      <c r="H3585" t="s">
        <v>561</v>
      </c>
      <c r="I3585">
        <v>64.094999999999999</v>
      </c>
      <c r="J3585" s="1">
        <v>-8.4151305258274078E-2</v>
      </c>
      <c r="K3585" s="1">
        <v>0.27679999999999999</v>
      </c>
      <c r="L3585" s="1">
        <v>0.57679999999999998</v>
      </c>
      <c r="M3585" s="1">
        <v>0.51279998779296876</v>
      </c>
      <c r="N3585" s="1">
        <v>-6.7321044206619261E-4</v>
      </c>
    </row>
    <row r="3586" spans="1:14" x14ac:dyDescent="0.35">
      <c r="A3586">
        <v>7830646</v>
      </c>
      <c r="B3586" t="s">
        <v>84</v>
      </c>
      <c r="C3586" t="s">
        <v>96</v>
      </c>
      <c r="D3586" t="s">
        <v>392</v>
      </c>
      <c r="E3586" t="s">
        <v>577</v>
      </c>
      <c r="F3586" s="6">
        <v>8.0000000000000002E-3</v>
      </c>
      <c r="G3586" t="s">
        <v>578</v>
      </c>
      <c r="H3586" t="s">
        <v>257</v>
      </c>
      <c r="I3586">
        <v>67.024999999999991</v>
      </c>
      <c r="J3586" s="1">
        <v>0.10191150009632111</v>
      </c>
      <c r="K3586" s="1">
        <v>0.3624</v>
      </c>
      <c r="L3586" s="1">
        <v>0.73680000000000001</v>
      </c>
      <c r="M3586" s="1">
        <v>0.53600000000000003</v>
      </c>
      <c r="N3586" s="1">
        <v>8.1529200077056884E-4</v>
      </c>
    </row>
    <row r="3587" spans="1:14" x14ac:dyDescent="0.35">
      <c r="A3587">
        <v>7830646</v>
      </c>
      <c r="B3587" t="s">
        <v>84</v>
      </c>
      <c r="C3587" t="s">
        <v>96</v>
      </c>
      <c r="D3587" t="s">
        <v>392</v>
      </c>
      <c r="E3587" t="s">
        <v>579</v>
      </c>
      <c r="F3587" s="6">
        <v>8.0000000000000002E-3</v>
      </c>
      <c r="G3587" t="s">
        <v>580</v>
      </c>
      <c r="H3587" t="s">
        <v>364</v>
      </c>
      <c r="I3587">
        <v>71.62</v>
      </c>
      <c r="J3587" s="1">
        <v>-2.1042400971055031E-2</v>
      </c>
      <c r="K3587" s="1">
        <v>0.38080000000000003</v>
      </c>
      <c r="L3587" s="1">
        <v>0.64</v>
      </c>
      <c r="M3587" s="1">
        <v>0.57279998779296881</v>
      </c>
      <c r="N3587" s="1">
        <v>-1.6833920776844024E-4</v>
      </c>
    </row>
    <row r="3588" spans="1:14" x14ac:dyDescent="0.35">
      <c r="A3588">
        <v>7830646</v>
      </c>
      <c r="B3588" t="s">
        <v>84</v>
      </c>
      <c r="C3588" t="s">
        <v>96</v>
      </c>
      <c r="D3588" t="s">
        <v>392</v>
      </c>
      <c r="E3588" t="s">
        <v>581</v>
      </c>
      <c r="F3588" s="6">
        <v>8.0000000000000002E-3</v>
      </c>
      <c r="G3588" t="s">
        <v>582</v>
      </c>
      <c r="H3588" t="s">
        <v>221</v>
      </c>
      <c r="I3588">
        <v>48.215000000000003</v>
      </c>
      <c r="J3588" s="1">
        <v>-1.1050072498619556E-2</v>
      </c>
      <c r="K3588" s="1">
        <v>0.19440000000000002</v>
      </c>
      <c r="L3588" s="1">
        <v>0.66479999999999995</v>
      </c>
      <c r="M3588" s="1">
        <v>0.38560000610351564</v>
      </c>
      <c r="N3588" s="1">
        <v>-8.840057998895646E-5</v>
      </c>
    </row>
    <row r="3589" spans="1:14" x14ac:dyDescent="0.35">
      <c r="A3589">
        <v>7830646</v>
      </c>
      <c r="B3589" t="s">
        <v>84</v>
      </c>
      <c r="C3589" t="s">
        <v>96</v>
      </c>
      <c r="D3589" t="s">
        <v>392</v>
      </c>
      <c r="E3589" t="s">
        <v>407</v>
      </c>
      <c r="F3589" s="6">
        <v>8.0000000000000002E-3</v>
      </c>
      <c r="G3589" t="s">
        <v>408</v>
      </c>
      <c r="H3589" t="s">
        <v>409</v>
      </c>
      <c r="I3589">
        <v>68.459999999999994</v>
      </c>
      <c r="J3589" s="1">
        <v>0.19115148484706879</v>
      </c>
      <c r="K3589" s="1">
        <v>0.42880000000000001</v>
      </c>
      <c r="L3589" s="1">
        <v>0.79760000000000009</v>
      </c>
      <c r="M3589" s="1">
        <v>0.54800000000000004</v>
      </c>
      <c r="N3589" s="1">
        <v>1.5292118787765504E-3</v>
      </c>
    </row>
    <row r="3590" spans="1:14" x14ac:dyDescent="0.35">
      <c r="A3590">
        <v>7830646</v>
      </c>
      <c r="B3590" t="s">
        <v>84</v>
      </c>
      <c r="C3590" t="s">
        <v>96</v>
      </c>
      <c r="D3590" t="s">
        <v>305</v>
      </c>
      <c r="E3590" t="s">
        <v>620</v>
      </c>
      <c r="F3590" s="6">
        <v>1.6E-2</v>
      </c>
      <c r="G3590" t="s">
        <v>621</v>
      </c>
      <c r="H3590" t="s">
        <v>622</v>
      </c>
      <c r="I3590">
        <v>67.290000000000006</v>
      </c>
      <c r="J3590" s="1">
        <v>-8.1567831337451935E-2</v>
      </c>
      <c r="K3590" s="1">
        <v>0.61120000000000008</v>
      </c>
      <c r="L3590" s="1">
        <v>1.2064000000000001</v>
      </c>
      <c r="M3590" s="1">
        <v>1.0768000488281251</v>
      </c>
      <c r="N3590" s="1">
        <v>-1.305085301399231E-3</v>
      </c>
    </row>
    <row r="3591" spans="1:14" x14ac:dyDescent="0.35">
      <c r="A3591">
        <v>7830646</v>
      </c>
      <c r="B3591" t="s">
        <v>84</v>
      </c>
      <c r="C3591" t="s">
        <v>96</v>
      </c>
      <c r="D3591" t="s">
        <v>305</v>
      </c>
      <c r="E3591" t="s">
        <v>1770</v>
      </c>
      <c r="F3591" s="6">
        <v>8.0000000000000002E-3</v>
      </c>
      <c r="G3591" t="s">
        <v>1503</v>
      </c>
      <c r="H3591" t="s">
        <v>185</v>
      </c>
      <c r="I3591">
        <v>72.44</v>
      </c>
      <c r="J3591" s="1">
        <v>6.0102827847003937E-2</v>
      </c>
      <c r="K3591" s="1">
        <v>0.47920000000000001</v>
      </c>
      <c r="L3591" s="1">
        <v>0.74880000000000002</v>
      </c>
      <c r="M3591" s="1">
        <v>0.58079998779296871</v>
      </c>
      <c r="N3591" s="1">
        <v>4.8082262277603148E-4</v>
      </c>
    </row>
    <row r="3592" spans="1:14" x14ac:dyDescent="0.35">
      <c r="A3592">
        <v>7830646</v>
      </c>
      <c r="B3592" t="s">
        <v>84</v>
      </c>
      <c r="C3592" t="s">
        <v>96</v>
      </c>
      <c r="D3592" t="s">
        <v>305</v>
      </c>
      <c r="E3592" t="s">
        <v>736</v>
      </c>
      <c r="F3592" s="6">
        <v>1.6E-2</v>
      </c>
      <c r="G3592" t="s">
        <v>288</v>
      </c>
      <c r="H3592" t="s">
        <v>170</v>
      </c>
      <c r="I3592">
        <v>75.634999999999991</v>
      </c>
      <c r="J3592" s="1">
        <v>9.1525711119174957E-2</v>
      </c>
      <c r="K3592" s="1">
        <v>0.73920000000000008</v>
      </c>
      <c r="L3592" s="1">
        <v>1.4927999999999999</v>
      </c>
      <c r="M3592" s="1">
        <v>1.211199951171875</v>
      </c>
      <c r="N3592" s="1">
        <v>1.4644113779067993E-3</v>
      </c>
    </row>
    <row r="3593" spans="1:14" x14ac:dyDescent="0.35">
      <c r="A3593">
        <v>7830646</v>
      </c>
      <c r="B3593" t="s">
        <v>84</v>
      </c>
      <c r="C3593" t="s">
        <v>96</v>
      </c>
      <c r="D3593" t="s">
        <v>305</v>
      </c>
      <c r="E3593" t="s">
        <v>623</v>
      </c>
      <c r="F3593" s="6">
        <v>8.0000000000000002E-3</v>
      </c>
      <c r="G3593" t="s">
        <v>353</v>
      </c>
      <c r="H3593" t="s">
        <v>327</v>
      </c>
      <c r="I3593">
        <v>70.355000000000004</v>
      </c>
      <c r="J3593" s="1">
        <v>-2.3391464725136757E-2</v>
      </c>
      <c r="K3593" s="1">
        <v>0.33119999999999999</v>
      </c>
      <c r="L3593" s="1">
        <v>0.64720000000000011</v>
      </c>
      <c r="M3593" s="1">
        <v>0.56240002441406256</v>
      </c>
      <c r="N3593" s="1">
        <v>-1.8713171780109406E-4</v>
      </c>
    </row>
    <row r="3594" spans="1:14" x14ac:dyDescent="0.35">
      <c r="A3594">
        <v>7830646</v>
      </c>
      <c r="B3594" t="s">
        <v>84</v>
      </c>
      <c r="C3594" t="s">
        <v>96</v>
      </c>
      <c r="D3594" t="s">
        <v>305</v>
      </c>
      <c r="E3594" t="s">
        <v>737</v>
      </c>
      <c r="F3594" s="6">
        <v>1.6E-2</v>
      </c>
      <c r="G3594" t="s">
        <v>336</v>
      </c>
      <c r="H3594" t="s">
        <v>628</v>
      </c>
      <c r="I3594">
        <v>70.16</v>
      </c>
      <c r="J3594" s="1">
        <v>1.2875888496637344E-2</v>
      </c>
      <c r="K3594" s="1">
        <v>0.61599999999999999</v>
      </c>
      <c r="L3594" s="1">
        <v>1.3408</v>
      </c>
      <c r="M3594" s="1">
        <v>1.1231999511718751</v>
      </c>
      <c r="N3594" s="1">
        <v>2.0601421594619752E-4</v>
      </c>
    </row>
    <row r="3595" spans="1:14" x14ac:dyDescent="0.35">
      <c r="A3595">
        <v>7830646</v>
      </c>
      <c r="B3595" t="s">
        <v>84</v>
      </c>
      <c r="C3595" t="s">
        <v>96</v>
      </c>
      <c r="D3595" t="s">
        <v>305</v>
      </c>
      <c r="E3595" t="s">
        <v>738</v>
      </c>
      <c r="F3595" s="6">
        <v>3.2000000000000001E-2</v>
      </c>
      <c r="G3595" t="s">
        <v>739</v>
      </c>
      <c r="H3595" t="s">
        <v>188</v>
      </c>
      <c r="I3595">
        <v>62.184999999999995</v>
      </c>
      <c r="J3595" s="1">
        <v>-8.9100755751132965E-2</v>
      </c>
      <c r="K3595" s="1">
        <v>1.1424000000000001</v>
      </c>
      <c r="L3595" s="1">
        <v>2.3872</v>
      </c>
      <c r="M3595" s="1">
        <v>1.9904000244140625</v>
      </c>
      <c r="N3595" s="1">
        <v>-2.8512241840362548E-3</v>
      </c>
    </row>
    <row r="3596" spans="1:14" x14ac:dyDescent="0.35">
      <c r="A3596">
        <v>7830646</v>
      </c>
      <c r="B3596" t="s">
        <v>84</v>
      </c>
      <c r="C3596" t="s">
        <v>96</v>
      </c>
      <c r="D3596" t="s">
        <v>305</v>
      </c>
      <c r="E3596" t="s">
        <v>740</v>
      </c>
      <c r="F3596" s="6">
        <v>8.0000000000000002E-3</v>
      </c>
      <c r="G3596" t="s">
        <v>336</v>
      </c>
      <c r="H3596" t="s">
        <v>741</v>
      </c>
      <c r="I3596">
        <v>70.914999999999992</v>
      </c>
      <c r="J3596" s="1">
        <v>1.9454747438430786E-2</v>
      </c>
      <c r="K3596" s="1">
        <v>0.308</v>
      </c>
      <c r="L3596" s="1">
        <v>0.69679999999999997</v>
      </c>
      <c r="M3596" s="1">
        <v>0.56800000000000006</v>
      </c>
      <c r="N3596" s="1">
        <v>1.5563797950744629E-4</v>
      </c>
    </row>
    <row r="3597" spans="1:14" x14ac:dyDescent="0.35">
      <c r="A3597">
        <v>7830646</v>
      </c>
      <c r="B3597" t="s">
        <v>84</v>
      </c>
      <c r="C3597" t="s">
        <v>96</v>
      </c>
      <c r="D3597" t="s">
        <v>305</v>
      </c>
      <c r="E3597" t="s">
        <v>742</v>
      </c>
      <c r="F3597" s="6">
        <v>8.0000000000000002E-3</v>
      </c>
      <c r="G3597" t="s">
        <v>452</v>
      </c>
      <c r="H3597" t="s">
        <v>743</v>
      </c>
      <c r="I3597">
        <v>80.545000000000002</v>
      </c>
      <c r="J3597" s="1">
        <v>0.1537395566701889</v>
      </c>
      <c r="K3597" s="1">
        <v>0.40400000000000003</v>
      </c>
      <c r="L3597" s="1">
        <v>0.79120000000000001</v>
      </c>
      <c r="M3597" s="1">
        <v>0.64479998779296877</v>
      </c>
      <c r="N3597" s="1">
        <v>1.2299164533615113E-3</v>
      </c>
    </row>
    <row r="3598" spans="1:14" x14ac:dyDescent="0.35">
      <c r="A3598">
        <v>7830646</v>
      </c>
      <c r="B3598" t="s">
        <v>84</v>
      </c>
      <c r="C3598" t="s">
        <v>96</v>
      </c>
      <c r="D3598" t="s">
        <v>305</v>
      </c>
      <c r="E3598" t="s">
        <v>744</v>
      </c>
      <c r="F3598" s="6">
        <v>8.0000000000000002E-3</v>
      </c>
      <c r="G3598" t="s">
        <v>745</v>
      </c>
      <c r="H3598" t="s">
        <v>619</v>
      </c>
      <c r="I3598">
        <v>59.844999999999999</v>
      </c>
      <c r="J3598" s="1">
        <v>-4.9249075353145599E-2</v>
      </c>
      <c r="K3598" s="1">
        <v>0.28000000000000003</v>
      </c>
      <c r="L3598" s="1">
        <v>0.63360000000000005</v>
      </c>
      <c r="M3598" s="1">
        <v>0.47839999389648441</v>
      </c>
      <c r="N3598" s="1">
        <v>-3.939926028251648E-4</v>
      </c>
    </row>
    <row r="3599" spans="1:14" x14ac:dyDescent="0.35">
      <c r="A3599">
        <v>7830646</v>
      </c>
      <c r="B3599" t="s">
        <v>84</v>
      </c>
      <c r="C3599" t="s">
        <v>96</v>
      </c>
      <c r="D3599" t="s">
        <v>305</v>
      </c>
      <c r="E3599" t="s">
        <v>746</v>
      </c>
      <c r="F3599" s="6">
        <v>2.4E-2</v>
      </c>
      <c r="G3599" t="s">
        <v>747</v>
      </c>
      <c r="H3599" t="s">
        <v>748</v>
      </c>
      <c r="I3599">
        <v>74.089999999999989</v>
      </c>
      <c r="J3599" s="1">
        <v>3.316870704293251E-2</v>
      </c>
      <c r="K3599" s="1">
        <v>1.1736</v>
      </c>
      <c r="L3599" s="1">
        <v>2.04</v>
      </c>
      <c r="M3599" s="1">
        <v>1.7807999267578125</v>
      </c>
      <c r="N3599" s="1">
        <v>7.9604896903038029E-4</v>
      </c>
    </row>
    <row r="3600" spans="1:14" x14ac:dyDescent="0.35">
      <c r="A3600">
        <v>7830646</v>
      </c>
      <c r="B3600" t="s">
        <v>84</v>
      </c>
      <c r="C3600" t="s">
        <v>96</v>
      </c>
      <c r="D3600" t="s">
        <v>305</v>
      </c>
      <c r="E3600" t="s">
        <v>749</v>
      </c>
      <c r="F3600" s="6">
        <v>1.6E-2</v>
      </c>
      <c r="G3600" t="s">
        <v>750</v>
      </c>
      <c r="H3600" t="s">
        <v>751</v>
      </c>
      <c r="I3600">
        <v>55.419999999999995</v>
      </c>
      <c r="J3600" s="1">
        <v>-9.4249092042446136E-2</v>
      </c>
      <c r="K3600" s="1">
        <v>0.40479999999999999</v>
      </c>
      <c r="L3600" s="1">
        <v>1.1135999999999999</v>
      </c>
      <c r="M3600" s="1">
        <v>0.88640002441406252</v>
      </c>
      <c r="N3600" s="1">
        <v>-1.5079854726791381E-3</v>
      </c>
    </row>
    <row r="3601" spans="1:14" x14ac:dyDescent="0.35">
      <c r="A3601">
        <v>7830646</v>
      </c>
      <c r="B3601" t="s">
        <v>84</v>
      </c>
      <c r="C3601" t="s">
        <v>96</v>
      </c>
      <c r="D3601" t="s">
        <v>305</v>
      </c>
      <c r="E3601" t="s">
        <v>1771</v>
      </c>
      <c r="F3601" s="6">
        <v>2.4E-2</v>
      </c>
      <c r="G3601" t="s">
        <v>892</v>
      </c>
      <c r="H3601" t="s">
        <v>173</v>
      </c>
      <c r="I3601">
        <v>63.215000000000003</v>
      </c>
      <c r="J3601" s="1">
        <v>-5.5038660764694214E-2</v>
      </c>
      <c r="K3601" s="1">
        <v>0.98640000000000005</v>
      </c>
      <c r="L3601" s="1">
        <v>1.8431999999999999</v>
      </c>
      <c r="M3601" s="1">
        <v>1.516800018310547</v>
      </c>
      <c r="N3601" s="1">
        <v>-1.3209278583526613E-3</v>
      </c>
    </row>
    <row r="3602" spans="1:14" x14ac:dyDescent="0.35">
      <c r="A3602">
        <v>7830646</v>
      </c>
      <c r="B3602" t="s">
        <v>84</v>
      </c>
      <c r="C3602" t="s">
        <v>96</v>
      </c>
      <c r="D3602" t="s">
        <v>305</v>
      </c>
      <c r="E3602" t="s">
        <v>752</v>
      </c>
      <c r="F3602" s="6">
        <v>0.04</v>
      </c>
      <c r="G3602" t="s">
        <v>201</v>
      </c>
      <c r="H3602" t="s">
        <v>191</v>
      </c>
      <c r="I3602">
        <v>68.42</v>
      </c>
      <c r="J3602" s="1">
        <v>0</v>
      </c>
      <c r="K3602" s="1">
        <v>2.1360000000000001</v>
      </c>
      <c r="L3602" s="1">
        <v>2.7360000000000002</v>
      </c>
      <c r="M3602" s="1">
        <v>2.7879998779296877</v>
      </c>
      <c r="N3602" s="1">
        <v>0</v>
      </c>
    </row>
    <row r="3603" spans="1:14" x14ac:dyDescent="0.35">
      <c r="A3603">
        <v>7830646</v>
      </c>
      <c r="B3603" t="s">
        <v>84</v>
      </c>
      <c r="C3603" t="s">
        <v>96</v>
      </c>
      <c r="D3603" t="s">
        <v>305</v>
      </c>
      <c r="E3603" t="s">
        <v>1772</v>
      </c>
      <c r="F3603" s="6">
        <v>1.6E-2</v>
      </c>
      <c r="G3603" t="s">
        <v>545</v>
      </c>
      <c r="H3603" t="s">
        <v>155</v>
      </c>
      <c r="I3603">
        <v>74.460000000000008</v>
      </c>
      <c r="J3603" s="1">
        <v>3.3903516829013824E-2</v>
      </c>
      <c r="K3603" s="1">
        <v>0.72</v>
      </c>
      <c r="L3603" s="1">
        <v>1.4208000000000001</v>
      </c>
      <c r="M3603" s="1">
        <v>1.1919999999999999</v>
      </c>
      <c r="N3603" s="1">
        <v>5.4245626926422124E-4</v>
      </c>
    </row>
    <row r="3604" spans="1:14" x14ac:dyDescent="0.35">
      <c r="A3604">
        <v>7830646</v>
      </c>
      <c r="B3604" t="s">
        <v>84</v>
      </c>
      <c r="C3604" t="s">
        <v>96</v>
      </c>
      <c r="D3604" t="s">
        <v>305</v>
      </c>
      <c r="E3604" t="s">
        <v>753</v>
      </c>
      <c r="F3604" s="6">
        <v>3.2000000000000001E-2</v>
      </c>
      <c r="G3604" t="s">
        <v>754</v>
      </c>
      <c r="H3604" t="s">
        <v>233</v>
      </c>
      <c r="I3604">
        <v>71.7</v>
      </c>
      <c r="J3604" s="1">
        <v>2.377132885158062E-2</v>
      </c>
      <c r="K3604" s="1">
        <v>1.488</v>
      </c>
      <c r="L3604" s="1">
        <v>2.6144000000000003</v>
      </c>
      <c r="M3604" s="1">
        <v>2.2943999023437502</v>
      </c>
      <c r="N3604" s="1">
        <v>7.6068252325057985E-4</v>
      </c>
    </row>
    <row r="3605" spans="1:14" x14ac:dyDescent="0.35">
      <c r="A3605">
        <v>7830646</v>
      </c>
      <c r="B3605" t="s">
        <v>84</v>
      </c>
      <c r="C3605" t="s">
        <v>96</v>
      </c>
      <c r="D3605" t="s">
        <v>305</v>
      </c>
      <c r="E3605" t="s">
        <v>755</v>
      </c>
      <c r="F3605" s="6">
        <v>1.6E-2</v>
      </c>
      <c r="G3605" t="s">
        <v>756</v>
      </c>
      <c r="H3605" t="s">
        <v>549</v>
      </c>
      <c r="I3605">
        <v>47.734999999999992</v>
      </c>
      <c r="J3605" s="1">
        <v>-0.14889876544475555</v>
      </c>
      <c r="K3605" s="1">
        <v>0.40160000000000001</v>
      </c>
      <c r="L3605" s="1">
        <v>1.0768</v>
      </c>
      <c r="M3605" s="1">
        <v>0.76479998779296876</v>
      </c>
      <c r="N3605" s="1">
        <v>-2.3823802471160888E-3</v>
      </c>
    </row>
    <row r="3606" spans="1:14" x14ac:dyDescent="0.35">
      <c r="A3606">
        <v>7830646</v>
      </c>
      <c r="B3606" t="s">
        <v>84</v>
      </c>
      <c r="C3606" t="s">
        <v>96</v>
      </c>
      <c r="D3606" t="s">
        <v>305</v>
      </c>
      <c r="E3606" t="s">
        <v>757</v>
      </c>
      <c r="F3606" s="6">
        <v>2.4E-2</v>
      </c>
      <c r="G3606" t="s">
        <v>548</v>
      </c>
      <c r="H3606" t="s">
        <v>758</v>
      </c>
      <c r="I3606">
        <v>49.914999999999999</v>
      </c>
      <c r="J3606" s="1">
        <v>-8.4952503442764282E-2</v>
      </c>
      <c r="K3606" s="1">
        <v>0.7752</v>
      </c>
      <c r="L3606" s="1">
        <v>1.7831999999999999</v>
      </c>
      <c r="M3606" s="1">
        <v>1.1976000366210937</v>
      </c>
      <c r="N3606" s="1">
        <v>-2.0388600826263428E-3</v>
      </c>
    </row>
    <row r="3607" spans="1:14" x14ac:dyDescent="0.35">
      <c r="A3607">
        <v>7830646</v>
      </c>
      <c r="B3607" t="s">
        <v>84</v>
      </c>
      <c r="C3607" t="s">
        <v>96</v>
      </c>
      <c r="D3607" t="s">
        <v>305</v>
      </c>
      <c r="E3607" t="s">
        <v>1775</v>
      </c>
      <c r="F3607" s="6">
        <v>0.04</v>
      </c>
      <c r="G3607" t="s">
        <v>166</v>
      </c>
      <c r="H3607" t="s">
        <v>211</v>
      </c>
      <c r="I3607">
        <v>78.010000000000005</v>
      </c>
      <c r="J3607" s="1">
        <v>-1.1357809416949749E-2</v>
      </c>
      <c r="K3607" s="1">
        <v>2.2040000000000002</v>
      </c>
      <c r="L3607" s="1">
        <v>3.6120000000000001</v>
      </c>
      <c r="M3607" s="1">
        <v>3.12</v>
      </c>
      <c r="N3607" s="1">
        <v>-4.5431237667798997E-4</v>
      </c>
    </row>
    <row r="3608" spans="1:14" x14ac:dyDescent="0.35">
      <c r="A3608">
        <v>7830646</v>
      </c>
      <c r="B3608" t="s">
        <v>84</v>
      </c>
      <c r="C3608" t="s">
        <v>96</v>
      </c>
      <c r="D3608" t="s">
        <v>305</v>
      </c>
      <c r="E3608" t="s">
        <v>761</v>
      </c>
      <c r="F3608" s="6">
        <v>2.4E-2</v>
      </c>
      <c r="G3608" t="s">
        <v>754</v>
      </c>
      <c r="H3608" t="s">
        <v>762</v>
      </c>
      <c r="I3608">
        <v>64.53</v>
      </c>
      <c r="J3608" s="1">
        <v>0</v>
      </c>
      <c r="K3608" s="1">
        <v>1.1160000000000001</v>
      </c>
      <c r="L3608" s="1">
        <v>1.9392</v>
      </c>
      <c r="M3608" s="1">
        <v>1.3680000000000001</v>
      </c>
      <c r="N3608" s="1">
        <v>0</v>
      </c>
    </row>
    <row r="3609" spans="1:14" x14ac:dyDescent="0.35">
      <c r="A3609">
        <v>7830646</v>
      </c>
      <c r="B3609" t="s">
        <v>84</v>
      </c>
      <c r="C3609" t="s">
        <v>96</v>
      </c>
      <c r="D3609" t="s">
        <v>305</v>
      </c>
      <c r="E3609" t="s">
        <v>412</v>
      </c>
      <c r="F3609" s="6">
        <v>8.0000000000000002E-3</v>
      </c>
      <c r="G3609" t="s">
        <v>331</v>
      </c>
      <c r="H3609" t="s">
        <v>413</v>
      </c>
      <c r="I3609">
        <v>64.564999999999998</v>
      </c>
      <c r="J3609" s="1">
        <v>-1.8161805346608162E-2</v>
      </c>
      <c r="K3609" s="1">
        <v>0.32400000000000001</v>
      </c>
      <c r="L3609" s="1">
        <v>0.67279999999999995</v>
      </c>
      <c r="M3609" s="1">
        <v>0.51600000000000001</v>
      </c>
      <c r="N3609" s="1">
        <v>-1.452944427728653E-4</v>
      </c>
    </row>
    <row r="3610" spans="1:14" x14ac:dyDescent="0.35">
      <c r="A3610">
        <v>7830646</v>
      </c>
      <c r="B3610" t="s">
        <v>84</v>
      </c>
      <c r="C3610" t="s">
        <v>96</v>
      </c>
      <c r="D3610" t="s">
        <v>305</v>
      </c>
      <c r="E3610" t="s">
        <v>763</v>
      </c>
      <c r="F3610" s="6">
        <v>1.6E-2</v>
      </c>
      <c r="G3610" t="s">
        <v>388</v>
      </c>
      <c r="H3610" t="s">
        <v>543</v>
      </c>
      <c r="I3610">
        <v>68.14</v>
      </c>
      <c r="J3610" s="1">
        <v>-6.5886884927749634E-2</v>
      </c>
      <c r="K3610" s="1">
        <v>0.7984</v>
      </c>
      <c r="L3610" s="1">
        <v>1.2336</v>
      </c>
      <c r="M3610" s="1">
        <v>1.0911999511718751</v>
      </c>
      <c r="N3610" s="1">
        <v>-1.0541901588439942E-3</v>
      </c>
    </row>
    <row r="3611" spans="1:14" x14ac:dyDescent="0.35">
      <c r="A3611">
        <v>7830646</v>
      </c>
      <c r="B3611" t="s">
        <v>84</v>
      </c>
      <c r="C3611" t="s">
        <v>96</v>
      </c>
      <c r="D3611" t="s">
        <v>305</v>
      </c>
      <c r="E3611" t="s">
        <v>1776</v>
      </c>
      <c r="F3611" s="6">
        <v>8.0000000000000002E-3</v>
      </c>
      <c r="G3611" t="s">
        <v>400</v>
      </c>
      <c r="H3611" t="s">
        <v>356</v>
      </c>
      <c r="I3611">
        <v>59.365000000000002</v>
      </c>
      <c r="J3611" s="1">
        <v>-6.1691578477621078E-2</v>
      </c>
      <c r="K3611" s="1">
        <v>0.25519999999999998</v>
      </c>
      <c r="L3611" s="1">
        <v>0.59040000000000004</v>
      </c>
      <c r="M3611" s="1">
        <v>0.47520001220703129</v>
      </c>
      <c r="N3611" s="1">
        <v>-4.9353262782096869E-4</v>
      </c>
    </row>
    <row r="3612" spans="1:14" x14ac:dyDescent="0.35">
      <c r="A3612">
        <v>7830646</v>
      </c>
      <c r="B3612" t="s">
        <v>84</v>
      </c>
      <c r="C3612" t="s">
        <v>96</v>
      </c>
      <c r="D3612" t="s">
        <v>305</v>
      </c>
      <c r="E3612" t="s">
        <v>764</v>
      </c>
      <c r="F3612" s="6">
        <v>1.6E-2</v>
      </c>
      <c r="G3612" t="s">
        <v>307</v>
      </c>
      <c r="H3612" t="s">
        <v>765</v>
      </c>
      <c r="I3612">
        <v>75.14</v>
      </c>
      <c r="J3612" s="1">
        <v>8.0654323101043701E-2</v>
      </c>
      <c r="K3612" s="1">
        <v>0.68159999999999998</v>
      </c>
      <c r="L3612" s="1">
        <v>1.544</v>
      </c>
      <c r="M3612" s="1">
        <v>1.2031999511718749</v>
      </c>
      <c r="N3612" s="1">
        <v>1.2904691696166992E-3</v>
      </c>
    </row>
    <row r="3613" spans="1:14" x14ac:dyDescent="0.35">
      <c r="A3613">
        <v>7830646</v>
      </c>
      <c r="B3613" t="s">
        <v>84</v>
      </c>
      <c r="C3613" t="s">
        <v>96</v>
      </c>
      <c r="D3613" t="s">
        <v>305</v>
      </c>
      <c r="E3613" t="s">
        <v>766</v>
      </c>
      <c r="F3613" s="6">
        <v>8.0000000000000002E-3</v>
      </c>
      <c r="G3613" t="s">
        <v>767</v>
      </c>
      <c r="H3613" t="s">
        <v>413</v>
      </c>
      <c r="I3613">
        <v>63.344999999999992</v>
      </c>
      <c r="J3613" s="1">
        <v>-1.4301140792667866E-2</v>
      </c>
      <c r="K3613" s="1">
        <v>0.28800000000000003</v>
      </c>
      <c r="L3613" s="1">
        <v>0.67279999999999995</v>
      </c>
      <c r="M3613" s="1">
        <v>0.50639999389648438</v>
      </c>
      <c r="N3613" s="1">
        <v>-1.1440912634134293E-4</v>
      </c>
    </row>
    <row r="3614" spans="1:14" x14ac:dyDescent="0.35">
      <c r="A3614">
        <v>7830646</v>
      </c>
      <c r="B3614" t="s">
        <v>84</v>
      </c>
      <c r="C3614" t="s">
        <v>96</v>
      </c>
      <c r="D3614" t="s">
        <v>305</v>
      </c>
      <c r="E3614" t="s">
        <v>1778</v>
      </c>
      <c r="F3614" s="6">
        <v>1.6E-2</v>
      </c>
      <c r="G3614" t="s">
        <v>172</v>
      </c>
      <c r="H3614" t="s">
        <v>688</v>
      </c>
      <c r="I3614">
        <v>67.69</v>
      </c>
      <c r="J3614" s="1">
        <v>-1.1593895964324474E-2</v>
      </c>
      <c r="K3614" s="1">
        <v>0.62879999999999991</v>
      </c>
      <c r="L3614" s="1">
        <v>1.3024000000000002</v>
      </c>
      <c r="M3614" s="1">
        <v>1.0848000488281251</v>
      </c>
      <c r="N3614" s="1">
        <v>-1.855023354291916E-4</v>
      </c>
    </row>
    <row r="3615" spans="1:14" x14ac:dyDescent="0.35">
      <c r="A3615">
        <v>7830646</v>
      </c>
      <c r="B3615" t="s">
        <v>84</v>
      </c>
      <c r="C3615" t="s">
        <v>96</v>
      </c>
      <c r="D3615" t="s">
        <v>305</v>
      </c>
      <c r="E3615" t="s">
        <v>768</v>
      </c>
      <c r="F3615" s="6">
        <v>1.6E-2</v>
      </c>
      <c r="G3615" t="s">
        <v>769</v>
      </c>
      <c r="H3615" t="s">
        <v>590</v>
      </c>
      <c r="I3615">
        <v>66.16</v>
      </c>
      <c r="J3615" s="1">
        <v>-1.316909771412611E-2</v>
      </c>
      <c r="K3615" s="1">
        <v>0.75039999999999996</v>
      </c>
      <c r="L3615" s="1">
        <v>1.2352000000000001</v>
      </c>
      <c r="M3615" s="1">
        <v>1.059199951171875</v>
      </c>
      <c r="N3615" s="1">
        <v>-2.1070556342601778E-4</v>
      </c>
    </row>
    <row r="3616" spans="1:14" x14ac:dyDescent="0.35">
      <c r="A3616">
        <v>7830646</v>
      </c>
      <c r="B3616" t="s">
        <v>84</v>
      </c>
      <c r="C3616" t="s">
        <v>96</v>
      </c>
      <c r="D3616" t="s">
        <v>305</v>
      </c>
      <c r="E3616" t="s">
        <v>1779</v>
      </c>
      <c r="F3616" s="6">
        <v>1.6E-2</v>
      </c>
      <c r="G3616" t="s">
        <v>1780</v>
      </c>
      <c r="H3616" t="s">
        <v>965</v>
      </c>
      <c r="I3616">
        <v>71.424999999999997</v>
      </c>
      <c r="J3616" s="1">
        <v>3.177497535943985E-2</v>
      </c>
      <c r="K3616" s="1">
        <v>0.65279999999999994</v>
      </c>
      <c r="L3616" s="1">
        <v>1.3744000000000001</v>
      </c>
      <c r="M3616" s="1">
        <v>1.1424000244140626</v>
      </c>
      <c r="N3616" s="1">
        <v>5.0839960575103764E-4</v>
      </c>
    </row>
    <row r="3617" spans="1:14" x14ac:dyDescent="0.35">
      <c r="A3617">
        <v>7830646</v>
      </c>
      <c r="B3617" t="s">
        <v>84</v>
      </c>
      <c r="C3617" t="s">
        <v>96</v>
      </c>
      <c r="D3617" t="s">
        <v>305</v>
      </c>
      <c r="E3617" t="s">
        <v>1781</v>
      </c>
      <c r="F3617" s="6">
        <v>3.2000000000000001E-2</v>
      </c>
      <c r="G3617" t="s">
        <v>1782</v>
      </c>
      <c r="H3617" t="s">
        <v>1051</v>
      </c>
      <c r="I3617">
        <v>63.86</v>
      </c>
      <c r="J3617" s="1">
        <v>-2.5780808180570602E-2</v>
      </c>
      <c r="K3617" s="1">
        <v>1.4336</v>
      </c>
      <c r="L3617" s="1">
        <v>2.7104000000000004</v>
      </c>
      <c r="M3617" s="1">
        <v>2.044800048828125</v>
      </c>
      <c r="N3617" s="1">
        <v>-8.249858617782593E-4</v>
      </c>
    </row>
    <row r="3618" spans="1:14" x14ac:dyDescent="0.35">
      <c r="A3618">
        <v>7830646</v>
      </c>
      <c r="B3618" t="s">
        <v>84</v>
      </c>
      <c r="C3618" t="s">
        <v>96</v>
      </c>
      <c r="D3618" t="s">
        <v>305</v>
      </c>
      <c r="E3618" t="s">
        <v>1783</v>
      </c>
      <c r="F3618" s="6">
        <v>0.04</v>
      </c>
      <c r="G3618" t="s">
        <v>507</v>
      </c>
      <c r="H3618" t="s">
        <v>576</v>
      </c>
      <c r="I3618">
        <v>68.849999999999994</v>
      </c>
      <c r="J3618" s="1">
        <v>1.9502244889736176E-2</v>
      </c>
      <c r="K3618" s="1">
        <v>1.8840000000000001</v>
      </c>
      <c r="L3618" s="1">
        <v>3.468</v>
      </c>
      <c r="M3618" s="1">
        <v>2.7560000610351563</v>
      </c>
      <c r="N3618" s="1">
        <v>7.8008979558944706E-4</v>
      </c>
    </row>
    <row r="3619" spans="1:14" x14ac:dyDescent="0.35">
      <c r="A3619">
        <v>7830646</v>
      </c>
      <c r="B3619" t="s">
        <v>84</v>
      </c>
      <c r="C3619" t="s">
        <v>96</v>
      </c>
      <c r="D3619" t="s">
        <v>414</v>
      </c>
      <c r="E3619" t="s">
        <v>1149</v>
      </c>
      <c r="F3619" s="6">
        <v>8.0000000000000002E-3</v>
      </c>
      <c r="G3619" t="s">
        <v>754</v>
      </c>
      <c r="H3619" t="s">
        <v>959</v>
      </c>
      <c r="I3619">
        <v>71.545000000000002</v>
      </c>
      <c r="J3619" s="1">
        <v>5.6230002082884312E-3</v>
      </c>
      <c r="K3619" s="1">
        <v>0.372</v>
      </c>
      <c r="L3619" s="1">
        <v>0.69120000000000004</v>
      </c>
      <c r="M3619" s="1">
        <v>0.57200000000000006</v>
      </c>
      <c r="N3619" s="1">
        <v>4.4984001666307447E-5</v>
      </c>
    </row>
    <row r="3620" spans="1:14" x14ac:dyDescent="0.35">
      <c r="A3620">
        <v>7830646</v>
      </c>
      <c r="B3620" t="s">
        <v>84</v>
      </c>
      <c r="C3620" t="s">
        <v>96</v>
      </c>
      <c r="D3620" t="s">
        <v>472</v>
      </c>
      <c r="E3620" t="s">
        <v>1312</v>
      </c>
      <c r="F3620" s="6">
        <v>8.0000000000000002E-3</v>
      </c>
      <c r="G3620" t="s">
        <v>198</v>
      </c>
      <c r="H3620" t="s">
        <v>264</v>
      </c>
      <c r="I3620">
        <v>76.08</v>
      </c>
      <c r="J3620" s="1">
        <v>7.1100808680057526E-2</v>
      </c>
      <c r="K3620" s="1">
        <v>0.41600000000000004</v>
      </c>
      <c r="L3620" s="1">
        <v>0.68159999999999998</v>
      </c>
      <c r="M3620" s="1">
        <v>0.60879998779296873</v>
      </c>
      <c r="N3620" s="1">
        <v>5.6880646944046018E-4</v>
      </c>
    </row>
    <row r="3621" spans="1:14" x14ac:dyDescent="0.35">
      <c r="A3621">
        <v>7830646</v>
      </c>
      <c r="B3621" t="s">
        <v>84</v>
      </c>
      <c r="C3621" t="s">
        <v>96</v>
      </c>
      <c r="D3621" t="s">
        <v>472</v>
      </c>
      <c r="E3621" t="s">
        <v>1317</v>
      </c>
      <c r="F3621" s="6">
        <v>2.4E-2</v>
      </c>
      <c r="G3621" t="s">
        <v>1318</v>
      </c>
      <c r="H3621" t="s">
        <v>600</v>
      </c>
      <c r="I3621">
        <v>79.35499999999999</v>
      </c>
      <c r="J3621" s="1">
        <v>7.8235529363155365E-2</v>
      </c>
      <c r="K3621" s="1">
        <v>1.2336</v>
      </c>
      <c r="L3621" s="1">
        <v>2.3064</v>
      </c>
      <c r="M3621" s="1">
        <v>1.9032000732421874</v>
      </c>
      <c r="N3621" s="1">
        <v>1.8776527047157288E-3</v>
      </c>
    </row>
    <row r="3622" spans="1:14" x14ac:dyDescent="0.35">
      <c r="A3622">
        <v>7830646</v>
      </c>
      <c r="B3622" t="s">
        <v>84</v>
      </c>
      <c r="C3622" t="s">
        <v>96</v>
      </c>
      <c r="D3622" t="s">
        <v>472</v>
      </c>
      <c r="E3622" t="s">
        <v>774</v>
      </c>
      <c r="F3622" s="6">
        <v>2.4E-2</v>
      </c>
      <c r="G3622" t="s">
        <v>775</v>
      </c>
      <c r="H3622" t="s">
        <v>436</v>
      </c>
      <c r="I3622">
        <v>67.92</v>
      </c>
      <c r="J3622" s="1">
        <v>6.4938021823763847E-3</v>
      </c>
      <c r="K3622" s="1">
        <v>0.84960000000000002</v>
      </c>
      <c r="L3622" s="1">
        <v>1.9776000000000002</v>
      </c>
      <c r="M3622" s="1">
        <v>1.6296000366210939</v>
      </c>
      <c r="N3622" s="1">
        <v>1.5585125237703324E-4</v>
      </c>
    </row>
    <row r="3623" spans="1:14" x14ac:dyDescent="0.35">
      <c r="A3623">
        <v>7830646</v>
      </c>
      <c r="B3623" t="s">
        <v>84</v>
      </c>
      <c r="C3623" t="s">
        <v>96</v>
      </c>
      <c r="D3623" t="s">
        <v>472</v>
      </c>
      <c r="E3623" t="s">
        <v>626</v>
      </c>
      <c r="F3623" s="6">
        <v>8.0000000000000002E-3</v>
      </c>
      <c r="G3623" t="s">
        <v>627</v>
      </c>
      <c r="H3623" t="s">
        <v>628</v>
      </c>
      <c r="I3623">
        <v>67.709999999999994</v>
      </c>
      <c r="J3623" s="1">
        <v>2.0955594256520271E-2</v>
      </c>
      <c r="K3623" s="1">
        <v>0.24959999999999999</v>
      </c>
      <c r="L3623" s="1">
        <v>0.6704</v>
      </c>
      <c r="M3623" s="1">
        <v>0.54159997558593753</v>
      </c>
      <c r="N3623" s="1">
        <v>1.6764475405216218E-4</v>
      </c>
    </row>
    <row r="3624" spans="1:14" x14ac:dyDescent="0.35">
      <c r="A3624">
        <v>7830646</v>
      </c>
      <c r="B3624" t="s">
        <v>84</v>
      </c>
      <c r="C3624" t="s">
        <v>96</v>
      </c>
      <c r="D3624" t="s">
        <v>472</v>
      </c>
      <c r="E3624" t="s">
        <v>935</v>
      </c>
      <c r="F3624" s="6">
        <v>8.0000000000000002E-3</v>
      </c>
      <c r="G3624" t="s">
        <v>936</v>
      </c>
      <c r="H3624" t="s">
        <v>223</v>
      </c>
      <c r="I3624">
        <v>64.875</v>
      </c>
      <c r="J3624" s="1">
        <v>-7.7800966799259186E-2</v>
      </c>
      <c r="K3624" s="1">
        <v>0.4088</v>
      </c>
      <c r="L3624" s="1">
        <v>0.62879999999999991</v>
      </c>
      <c r="M3624" s="1">
        <v>0.51920001220703127</v>
      </c>
      <c r="N3624" s="1">
        <v>-6.224077343940735E-4</v>
      </c>
    </row>
    <row r="3625" spans="1:14" x14ac:dyDescent="0.35">
      <c r="A3625">
        <v>7830646</v>
      </c>
      <c r="B3625" t="s">
        <v>84</v>
      </c>
      <c r="C3625" t="s">
        <v>96</v>
      </c>
      <c r="D3625" t="s">
        <v>472</v>
      </c>
      <c r="E3625" t="s">
        <v>951</v>
      </c>
      <c r="F3625" s="6">
        <v>1.6E-2</v>
      </c>
      <c r="G3625" t="s">
        <v>952</v>
      </c>
      <c r="H3625" t="s">
        <v>436</v>
      </c>
      <c r="I3625">
        <v>64.45</v>
      </c>
      <c r="J3625" s="1">
        <v>5.4461367428302765E-2</v>
      </c>
      <c r="K3625" s="1">
        <v>0.59520000000000006</v>
      </c>
      <c r="L3625" s="1">
        <v>1.3184</v>
      </c>
      <c r="M3625" s="1">
        <v>1.0304000244140625</v>
      </c>
      <c r="N3625" s="1">
        <v>8.713818788528443E-4</v>
      </c>
    </row>
    <row r="3626" spans="1:14" x14ac:dyDescent="0.35">
      <c r="A3626">
        <v>7830646</v>
      </c>
      <c r="B3626" t="s">
        <v>84</v>
      </c>
      <c r="C3626" t="s">
        <v>96</v>
      </c>
      <c r="D3626" t="s">
        <v>472</v>
      </c>
      <c r="E3626" t="s">
        <v>1326</v>
      </c>
      <c r="F3626" s="6">
        <v>1.6E-2</v>
      </c>
      <c r="G3626" t="s">
        <v>1327</v>
      </c>
      <c r="H3626" t="s">
        <v>1328</v>
      </c>
      <c r="I3626">
        <v>59.195</v>
      </c>
      <c r="J3626" s="1">
        <v>-5.3150594234466553E-2</v>
      </c>
      <c r="K3626" s="1">
        <v>0.62080000000000002</v>
      </c>
      <c r="L3626" s="1">
        <v>1.1599999999999999</v>
      </c>
      <c r="M3626" s="1">
        <v>0.94720001220703132</v>
      </c>
      <c r="N3626" s="1">
        <v>-8.5040950775146489E-4</v>
      </c>
    </row>
    <row r="3627" spans="1:14" x14ac:dyDescent="0.35">
      <c r="A3627">
        <v>7830646</v>
      </c>
      <c r="B3627" t="s">
        <v>84</v>
      </c>
      <c r="C3627" t="s">
        <v>96</v>
      </c>
      <c r="D3627" t="s">
        <v>476</v>
      </c>
      <c r="E3627" t="s">
        <v>1279</v>
      </c>
      <c r="F3627" s="6">
        <v>8.0000000000000002E-3</v>
      </c>
      <c r="G3627" t="s">
        <v>1280</v>
      </c>
      <c r="H3627" t="s">
        <v>762</v>
      </c>
      <c r="I3627">
        <v>76.919999999999987</v>
      </c>
      <c r="J3627" s="1">
        <v>-2.2355645895004272E-2</v>
      </c>
      <c r="K3627" s="1">
        <v>0.46400000000000002</v>
      </c>
      <c r="L3627" s="1">
        <v>0.64639999999999997</v>
      </c>
      <c r="M3627" s="1">
        <v>0.61520001220703124</v>
      </c>
      <c r="N3627" s="1">
        <v>-1.7884516716003417E-4</v>
      </c>
    </row>
    <row r="3628" spans="1:14" x14ac:dyDescent="0.35">
      <c r="A3628">
        <v>7830646</v>
      </c>
      <c r="B3628" t="s">
        <v>84</v>
      </c>
      <c r="C3628" t="s">
        <v>96</v>
      </c>
      <c r="D3628" t="s">
        <v>1975</v>
      </c>
      <c r="E3628" t="s">
        <v>1976</v>
      </c>
      <c r="F3628" s="6">
        <v>8.0000000000000002E-3</v>
      </c>
      <c r="G3628" t="s">
        <v>1977</v>
      </c>
      <c r="H3628" t="s">
        <v>1163</v>
      </c>
      <c r="I3628">
        <v>61.144999999999996</v>
      </c>
      <c r="J3628" s="1">
        <v>-0.12254352867603302</v>
      </c>
      <c r="K3628" s="1">
        <v>0.26639999999999997</v>
      </c>
      <c r="L3628" s="1">
        <v>0.56240000000000001</v>
      </c>
      <c r="M3628" s="1">
        <v>0.48960000610351562</v>
      </c>
      <c r="N3628" s="1">
        <v>-9.8034822940826411E-4</v>
      </c>
    </row>
    <row r="3629" spans="1:14" x14ac:dyDescent="0.35">
      <c r="A3629">
        <v>7830646</v>
      </c>
      <c r="B3629" t="s">
        <v>84</v>
      </c>
      <c r="C3629" t="s">
        <v>96</v>
      </c>
      <c r="D3629" t="s">
        <v>1408</v>
      </c>
      <c r="E3629" t="s">
        <v>1985</v>
      </c>
      <c r="F3629" s="6">
        <v>8.0000000000000002E-3</v>
      </c>
      <c r="G3629" t="s">
        <v>188</v>
      </c>
      <c r="H3629" t="s">
        <v>520</v>
      </c>
      <c r="I3629">
        <v>80.88</v>
      </c>
      <c r="J3629" s="1">
        <v>2.1295599639415741E-2</v>
      </c>
      <c r="K3629" s="1">
        <v>0.5968</v>
      </c>
      <c r="L3629" s="1">
        <v>0.71120000000000005</v>
      </c>
      <c r="M3629" s="1">
        <v>0.64720001220703127</v>
      </c>
      <c r="N3629" s="1">
        <v>1.7036479711532592E-4</v>
      </c>
    </row>
    <row r="3630" spans="1:14" x14ac:dyDescent="0.35">
      <c r="A3630">
        <v>7830646</v>
      </c>
      <c r="B3630" t="s">
        <v>84</v>
      </c>
      <c r="C3630" t="s">
        <v>96</v>
      </c>
      <c r="D3630" t="s">
        <v>492</v>
      </c>
      <c r="E3630" t="s">
        <v>495</v>
      </c>
      <c r="F3630" s="6">
        <v>8.0000000000000002E-3</v>
      </c>
      <c r="G3630" t="s">
        <v>496</v>
      </c>
      <c r="H3630" t="s">
        <v>223</v>
      </c>
      <c r="I3630">
        <v>61.8</v>
      </c>
      <c r="J3630" s="1">
        <v>-3.0193472281098366E-2</v>
      </c>
      <c r="K3630" s="1">
        <v>0.46160000000000001</v>
      </c>
      <c r="L3630" s="1">
        <v>0.62879999999999991</v>
      </c>
      <c r="M3630" s="1">
        <v>0.49439999389648437</v>
      </c>
      <c r="N3630" s="1">
        <v>-2.4154777824878694E-4</v>
      </c>
    </row>
    <row r="3631" spans="1:14" x14ac:dyDescent="0.35">
      <c r="A3631">
        <v>7830646</v>
      </c>
      <c r="B3631" t="s">
        <v>84</v>
      </c>
      <c r="C3631" t="s">
        <v>96</v>
      </c>
      <c r="D3631" t="s">
        <v>492</v>
      </c>
      <c r="E3631" t="s">
        <v>780</v>
      </c>
      <c r="F3631" s="6">
        <v>8.0000000000000002E-3</v>
      </c>
      <c r="G3631" t="s">
        <v>781</v>
      </c>
      <c r="H3631" t="s">
        <v>218</v>
      </c>
      <c r="I3631">
        <v>61.885000000000005</v>
      </c>
      <c r="J3631" s="1">
        <v>-4.1206635534763336E-2</v>
      </c>
      <c r="K3631" s="1">
        <v>0.29199999999999998</v>
      </c>
      <c r="L3631" s="1">
        <v>0.61920000000000008</v>
      </c>
      <c r="M3631" s="1">
        <v>0.49520001220703125</v>
      </c>
      <c r="N3631" s="1">
        <v>-3.2965308427810669E-4</v>
      </c>
    </row>
    <row r="3632" spans="1:14" x14ac:dyDescent="0.35">
      <c r="A3632">
        <v>7830646</v>
      </c>
      <c r="B3632" t="s">
        <v>84</v>
      </c>
      <c r="C3632" t="s">
        <v>96</v>
      </c>
      <c r="D3632" t="s">
        <v>492</v>
      </c>
      <c r="E3632" t="s">
        <v>500</v>
      </c>
      <c r="F3632" s="6">
        <v>2.4E-2</v>
      </c>
      <c r="G3632" t="s">
        <v>501</v>
      </c>
      <c r="H3632" t="s">
        <v>502</v>
      </c>
      <c r="I3632">
        <v>68.28</v>
      </c>
      <c r="J3632" s="1">
        <v>-4.3216567486524582E-2</v>
      </c>
      <c r="K3632" s="1">
        <v>0.97680000000000011</v>
      </c>
      <c r="L3632" s="1">
        <v>1.8768</v>
      </c>
      <c r="M3632" s="1">
        <v>1.6392000732421876</v>
      </c>
      <c r="N3632" s="1">
        <v>-1.0371976196765899E-3</v>
      </c>
    </row>
    <row r="3633" spans="1:14" x14ac:dyDescent="0.35">
      <c r="A3633">
        <v>7830646</v>
      </c>
      <c r="B3633" t="s">
        <v>84</v>
      </c>
      <c r="C3633" t="s">
        <v>96</v>
      </c>
      <c r="D3633" t="s">
        <v>492</v>
      </c>
      <c r="E3633" t="s">
        <v>784</v>
      </c>
      <c r="F3633" s="6">
        <v>3.2000000000000001E-2</v>
      </c>
      <c r="G3633" t="s">
        <v>785</v>
      </c>
      <c r="H3633" t="s">
        <v>786</v>
      </c>
      <c r="I3633">
        <v>70.210000000000008</v>
      </c>
      <c r="J3633" s="1">
        <v>0.1476096510887146</v>
      </c>
      <c r="K3633" s="1">
        <v>1.5904</v>
      </c>
      <c r="L3633" s="1">
        <v>3.1168000000000005</v>
      </c>
      <c r="M3633" s="1">
        <v>2.2463999023437502</v>
      </c>
      <c r="N3633" s="1">
        <v>4.7235088348388677E-3</v>
      </c>
    </row>
    <row r="3634" spans="1:14" x14ac:dyDescent="0.35">
      <c r="A3634">
        <v>7830646</v>
      </c>
      <c r="B3634" t="s">
        <v>84</v>
      </c>
      <c r="C3634" t="s">
        <v>96</v>
      </c>
      <c r="D3634" t="s">
        <v>492</v>
      </c>
      <c r="E3634" t="s">
        <v>638</v>
      </c>
      <c r="F3634" s="6">
        <v>8.0000000000000002E-3</v>
      </c>
      <c r="G3634" t="s">
        <v>639</v>
      </c>
      <c r="H3634" t="s">
        <v>640</v>
      </c>
      <c r="I3634">
        <v>74.139999999999986</v>
      </c>
      <c r="J3634" s="1">
        <v>3.8857348263263702E-2</v>
      </c>
      <c r="K3634" s="1">
        <v>0.40720000000000001</v>
      </c>
      <c r="L3634" s="1">
        <v>0.66079999999999994</v>
      </c>
      <c r="M3634" s="1">
        <v>0.59359997558593747</v>
      </c>
      <c r="N3634" s="1">
        <v>3.1085878610610963E-4</v>
      </c>
    </row>
    <row r="3635" spans="1:14" x14ac:dyDescent="0.35">
      <c r="A3635">
        <v>7830646</v>
      </c>
      <c r="B3635" t="s">
        <v>84</v>
      </c>
      <c r="C3635" t="s">
        <v>96</v>
      </c>
      <c r="D3635" t="s">
        <v>492</v>
      </c>
      <c r="E3635" t="s">
        <v>789</v>
      </c>
      <c r="F3635" s="6">
        <v>1.6E-2</v>
      </c>
      <c r="G3635" t="s">
        <v>253</v>
      </c>
      <c r="H3635" t="s">
        <v>790</v>
      </c>
      <c r="I3635">
        <v>76.669999999999987</v>
      </c>
      <c r="J3635" s="1">
        <v>3.0324295163154602E-2</v>
      </c>
      <c r="K3635" s="1">
        <v>1.0688</v>
      </c>
      <c r="L3635" s="1">
        <v>1.4048</v>
      </c>
      <c r="M3635" s="1">
        <v>1.2255999755859375</v>
      </c>
      <c r="N3635" s="1">
        <v>4.8518872261047363E-4</v>
      </c>
    </row>
    <row r="3636" spans="1:14" x14ac:dyDescent="0.35">
      <c r="A3636">
        <v>7830646</v>
      </c>
      <c r="B3636" t="s">
        <v>84</v>
      </c>
      <c r="C3636" t="s">
        <v>96</v>
      </c>
      <c r="D3636" t="s">
        <v>492</v>
      </c>
      <c r="E3636" t="s">
        <v>792</v>
      </c>
      <c r="F3636" s="6">
        <v>8.0000000000000002E-3</v>
      </c>
      <c r="G3636" t="s">
        <v>793</v>
      </c>
      <c r="H3636" t="s">
        <v>328</v>
      </c>
      <c r="I3636">
        <v>80.11</v>
      </c>
      <c r="J3636" s="1">
        <v>0.14433747529983521</v>
      </c>
      <c r="K3636" s="1">
        <v>0.51039999999999996</v>
      </c>
      <c r="L3636" s="1">
        <v>0.75520000000000009</v>
      </c>
      <c r="M3636" s="1">
        <v>0.64079998779296876</v>
      </c>
      <c r="N3636" s="1">
        <v>1.1546998023986817E-3</v>
      </c>
    </row>
    <row r="3637" spans="1:14" x14ac:dyDescent="0.35">
      <c r="A3637">
        <v>7830646</v>
      </c>
      <c r="B3637" t="s">
        <v>84</v>
      </c>
      <c r="C3637" t="s">
        <v>96</v>
      </c>
      <c r="D3637" t="s">
        <v>492</v>
      </c>
      <c r="E3637" t="s">
        <v>509</v>
      </c>
      <c r="F3637" s="6">
        <v>8.0000000000000002E-3</v>
      </c>
      <c r="G3637" t="s">
        <v>510</v>
      </c>
      <c r="H3637" t="s">
        <v>511</v>
      </c>
      <c r="I3637">
        <v>76.234999999999999</v>
      </c>
      <c r="J3637" s="1">
        <v>-2.4986293166875839E-2</v>
      </c>
      <c r="K3637" s="1">
        <v>0.45200000000000001</v>
      </c>
      <c r="L3637" s="1">
        <v>0.64239999999999997</v>
      </c>
      <c r="M3637" s="1">
        <v>0.60959997558593748</v>
      </c>
      <c r="N3637" s="1">
        <v>-1.9989034533500672E-4</v>
      </c>
    </row>
    <row r="3638" spans="1:14" x14ac:dyDescent="0.35">
      <c r="A3638">
        <v>7830646</v>
      </c>
      <c r="B3638" t="s">
        <v>84</v>
      </c>
      <c r="C3638" t="s">
        <v>96</v>
      </c>
      <c r="D3638" t="s">
        <v>492</v>
      </c>
      <c r="E3638" t="s">
        <v>512</v>
      </c>
      <c r="F3638" s="6">
        <v>8.0000000000000002E-3</v>
      </c>
      <c r="G3638" t="s">
        <v>282</v>
      </c>
      <c r="H3638" t="s">
        <v>513</v>
      </c>
      <c r="I3638">
        <v>76.930000000000007</v>
      </c>
      <c r="J3638" s="1">
        <v>6.6910043358802795E-2</v>
      </c>
      <c r="K3638" s="1">
        <v>0.43119999999999997</v>
      </c>
      <c r="L3638" s="1">
        <v>0.70079999999999998</v>
      </c>
      <c r="M3638" s="1">
        <v>0.61599999999999999</v>
      </c>
      <c r="N3638" s="1">
        <v>5.3528034687042242E-4</v>
      </c>
    </row>
    <row r="3639" spans="1:14" x14ac:dyDescent="0.35">
      <c r="A3639">
        <v>7830646</v>
      </c>
      <c r="B3639" t="s">
        <v>84</v>
      </c>
      <c r="C3639" t="s">
        <v>96</v>
      </c>
      <c r="D3639" t="s">
        <v>199</v>
      </c>
      <c r="E3639" t="s">
        <v>1785</v>
      </c>
      <c r="F3639" s="6">
        <v>3.2000000000000001E-2</v>
      </c>
      <c r="G3639" t="s">
        <v>1096</v>
      </c>
      <c r="H3639" t="s">
        <v>221</v>
      </c>
      <c r="I3639">
        <v>69.27</v>
      </c>
      <c r="J3639" s="1">
        <v>2.3818771296646446E-4</v>
      </c>
      <c r="K3639" s="1">
        <v>1.7216</v>
      </c>
      <c r="L3639" s="1">
        <v>2.6591999999999998</v>
      </c>
      <c r="M3639" s="1">
        <v>2.2143999023437502</v>
      </c>
      <c r="N3639" s="1">
        <v>7.6220068149268628E-6</v>
      </c>
    </row>
    <row r="3640" spans="1:14" x14ac:dyDescent="0.35">
      <c r="A3640">
        <v>7830646</v>
      </c>
      <c r="B3640" t="s">
        <v>84</v>
      </c>
      <c r="C3640" t="s">
        <v>96</v>
      </c>
      <c r="D3640" t="s">
        <v>199</v>
      </c>
      <c r="E3640" t="s">
        <v>1815</v>
      </c>
      <c r="F3640" s="6">
        <v>8.0000000000000002E-3</v>
      </c>
      <c r="G3640" t="s">
        <v>515</v>
      </c>
      <c r="H3640" t="s">
        <v>1108</v>
      </c>
      <c r="I3640">
        <v>69.224999999999994</v>
      </c>
      <c r="J3640" s="1">
        <v>-0.14496634900569916</v>
      </c>
      <c r="K3640" s="1">
        <v>0.47520000000000001</v>
      </c>
      <c r="L3640" s="1">
        <v>0.5504</v>
      </c>
      <c r="M3640" s="1">
        <v>0.55440002441406255</v>
      </c>
      <c r="N3640" s="1">
        <v>-1.1597307920455933E-3</v>
      </c>
    </row>
    <row r="3641" spans="1:14" x14ac:dyDescent="0.35">
      <c r="A3641">
        <v>7830646</v>
      </c>
      <c r="B3641" t="s">
        <v>84</v>
      </c>
      <c r="C3641" t="s">
        <v>96</v>
      </c>
      <c r="D3641" t="s">
        <v>199</v>
      </c>
      <c r="E3641" t="s">
        <v>2072</v>
      </c>
      <c r="F3641" s="6">
        <v>8.0000000000000002E-3</v>
      </c>
      <c r="G3641" t="s">
        <v>459</v>
      </c>
      <c r="H3641" t="s">
        <v>205</v>
      </c>
      <c r="I3641">
        <v>68.454999999999998</v>
      </c>
      <c r="J3641" s="1">
        <v>-9.2716500163078308E-2</v>
      </c>
      <c r="K3641" s="1">
        <v>0.57040000000000002</v>
      </c>
      <c r="L3641" s="1">
        <v>0.62</v>
      </c>
      <c r="M3641" s="1">
        <v>0.54800000000000004</v>
      </c>
      <c r="N3641" s="1">
        <v>-7.4173200130462648E-4</v>
      </c>
    </row>
    <row r="3642" spans="1:14" x14ac:dyDescent="0.35">
      <c r="A3642">
        <v>7830646</v>
      </c>
      <c r="B3642" t="s">
        <v>84</v>
      </c>
      <c r="C3642" t="s">
        <v>96</v>
      </c>
      <c r="D3642" t="s">
        <v>199</v>
      </c>
      <c r="E3642" t="s">
        <v>797</v>
      </c>
      <c r="F3642" s="6">
        <v>8.0000000000000002E-3</v>
      </c>
      <c r="G3642" t="s">
        <v>651</v>
      </c>
      <c r="H3642" t="s">
        <v>798</v>
      </c>
      <c r="I3642">
        <v>67.584999999999994</v>
      </c>
      <c r="J3642" s="1">
        <v>8.7572168558835983E-3</v>
      </c>
      <c r="K3642" s="1">
        <v>0.38319999999999999</v>
      </c>
      <c r="L3642" s="1">
        <v>0.6552</v>
      </c>
      <c r="M3642" s="1">
        <v>0.54159997558593753</v>
      </c>
      <c r="N3642" s="1">
        <v>7.0057734847068785E-5</v>
      </c>
    </row>
    <row r="3643" spans="1:14" x14ac:dyDescent="0.35">
      <c r="A3643">
        <v>7830646</v>
      </c>
      <c r="B3643" t="s">
        <v>84</v>
      </c>
      <c r="C3643" t="s">
        <v>96</v>
      </c>
      <c r="D3643" t="s">
        <v>199</v>
      </c>
      <c r="E3643" t="s">
        <v>1124</v>
      </c>
      <c r="F3643" s="6">
        <v>8.0000000000000002E-3</v>
      </c>
      <c r="G3643" t="s">
        <v>452</v>
      </c>
      <c r="H3643" t="s">
        <v>909</v>
      </c>
      <c r="I3643">
        <v>73.41</v>
      </c>
      <c r="J3643" s="1">
        <v>-1.3618834316730499E-2</v>
      </c>
      <c r="K3643" s="1">
        <v>0.40400000000000003</v>
      </c>
      <c r="L3643" s="1">
        <v>0.65760000000000007</v>
      </c>
      <c r="M3643" s="1">
        <v>0.58799999999999997</v>
      </c>
      <c r="N3643" s="1">
        <v>-1.08950674533844E-4</v>
      </c>
    </row>
    <row r="3644" spans="1:14" x14ac:dyDescent="0.35">
      <c r="A3644">
        <v>7830646</v>
      </c>
      <c r="B3644" t="s">
        <v>84</v>
      </c>
      <c r="C3644" t="s">
        <v>96</v>
      </c>
      <c r="D3644" t="s">
        <v>199</v>
      </c>
      <c r="E3644" t="s">
        <v>799</v>
      </c>
      <c r="F3644" s="6">
        <v>1.6E-2</v>
      </c>
      <c r="G3644" t="s">
        <v>800</v>
      </c>
      <c r="H3644" t="s">
        <v>513</v>
      </c>
      <c r="I3644">
        <v>75.63</v>
      </c>
      <c r="J3644" s="1">
        <v>6.6559724509716034E-2</v>
      </c>
      <c r="K3644" s="1">
        <v>0.77279999999999993</v>
      </c>
      <c r="L3644" s="1">
        <v>1.4016</v>
      </c>
      <c r="M3644" s="1">
        <v>1.211199951171875</v>
      </c>
      <c r="N3644" s="1">
        <v>1.0649555921554566E-3</v>
      </c>
    </row>
    <row r="3645" spans="1:14" x14ac:dyDescent="0.35">
      <c r="A3645">
        <v>7830646</v>
      </c>
      <c r="B3645" t="s">
        <v>84</v>
      </c>
      <c r="C3645" t="s">
        <v>96</v>
      </c>
      <c r="D3645" t="s">
        <v>199</v>
      </c>
      <c r="E3645" t="s">
        <v>1817</v>
      </c>
      <c r="F3645" s="6">
        <v>8.0000000000000002E-3</v>
      </c>
      <c r="G3645" t="s">
        <v>530</v>
      </c>
      <c r="H3645" t="s">
        <v>202</v>
      </c>
      <c r="I3645">
        <v>57.605000000000004</v>
      </c>
      <c r="J3645" s="1">
        <v>-0.1938842386007309</v>
      </c>
      <c r="K3645" s="1">
        <v>0.36160000000000003</v>
      </c>
      <c r="L3645" s="1">
        <v>0.56720000000000004</v>
      </c>
      <c r="M3645" s="1">
        <v>0.46160000610351565</v>
      </c>
      <c r="N3645" s="1">
        <v>-1.5510739088058472E-3</v>
      </c>
    </row>
    <row r="3646" spans="1:14" x14ac:dyDescent="0.35">
      <c r="A3646">
        <v>7830646</v>
      </c>
      <c r="B3646" t="s">
        <v>84</v>
      </c>
      <c r="C3646" t="s">
        <v>96</v>
      </c>
      <c r="D3646" t="s">
        <v>199</v>
      </c>
      <c r="E3646" t="s">
        <v>641</v>
      </c>
      <c r="F3646" s="6">
        <v>8.0000000000000002E-3</v>
      </c>
      <c r="G3646" t="s">
        <v>642</v>
      </c>
      <c r="H3646" t="s">
        <v>482</v>
      </c>
      <c r="I3646">
        <v>68.694999999999993</v>
      </c>
      <c r="J3646" s="1">
        <v>-7.2274178266525269E-2</v>
      </c>
      <c r="K3646" s="1">
        <v>0.42480000000000001</v>
      </c>
      <c r="L3646" s="1">
        <v>0.64960000000000007</v>
      </c>
      <c r="M3646" s="1">
        <v>0.54959997558593754</v>
      </c>
      <c r="N3646" s="1">
        <v>-5.7819342613220218E-4</v>
      </c>
    </row>
    <row r="3647" spans="1:14" x14ac:dyDescent="0.35">
      <c r="A3647">
        <v>7830646</v>
      </c>
      <c r="B3647" t="s">
        <v>84</v>
      </c>
      <c r="C3647" t="s">
        <v>96</v>
      </c>
      <c r="D3647" t="s">
        <v>199</v>
      </c>
      <c r="E3647" t="s">
        <v>1818</v>
      </c>
      <c r="F3647" s="6">
        <v>8.0000000000000002E-3</v>
      </c>
      <c r="G3647" t="s">
        <v>651</v>
      </c>
      <c r="H3647" t="s">
        <v>1037</v>
      </c>
      <c r="I3647">
        <v>69.914999999999992</v>
      </c>
      <c r="J3647" s="1">
        <v>-4.754691943526268E-2</v>
      </c>
      <c r="K3647" s="1">
        <v>0.38319999999999999</v>
      </c>
      <c r="L3647" s="1">
        <v>0.62480000000000002</v>
      </c>
      <c r="M3647" s="1">
        <v>0.56000000000000005</v>
      </c>
      <c r="N3647" s="1">
        <v>-3.8037535548210145E-4</v>
      </c>
    </row>
    <row r="3648" spans="1:14" x14ac:dyDescent="0.35">
      <c r="A3648">
        <v>7830646</v>
      </c>
      <c r="B3648" t="s">
        <v>84</v>
      </c>
      <c r="C3648" t="s">
        <v>96</v>
      </c>
      <c r="D3648" t="s">
        <v>199</v>
      </c>
      <c r="E3648" t="s">
        <v>1286</v>
      </c>
      <c r="F3648" s="6">
        <v>8.0000000000000002E-3</v>
      </c>
      <c r="G3648" t="s">
        <v>833</v>
      </c>
      <c r="H3648" t="s">
        <v>1287</v>
      </c>
      <c r="I3648">
        <v>61.765000000000001</v>
      </c>
      <c r="J3648" s="1">
        <v>0</v>
      </c>
      <c r="K3648" s="1">
        <v>0.36399999999999999</v>
      </c>
      <c r="L3648" s="1">
        <v>0.53520000000000001</v>
      </c>
      <c r="M3648" s="1">
        <v>0.48239999389648436</v>
      </c>
      <c r="N3648" s="1">
        <v>0</v>
      </c>
    </row>
    <row r="3649" spans="1:14" x14ac:dyDescent="0.35">
      <c r="A3649">
        <v>7830646</v>
      </c>
      <c r="B3649" t="s">
        <v>84</v>
      </c>
      <c r="C3649" t="s">
        <v>96</v>
      </c>
      <c r="D3649" t="s">
        <v>199</v>
      </c>
      <c r="E3649" t="s">
        <v>523</v>
      </c>
      <c r="F3649" s="6">
        <v>8.0000000000000002E-3</v>
      </c>
      <c r="G3649" t="s">
        <v>524</v>
      </c>
      <c r="H3649" t="s">
        <v>463</v>
      </c>
      <c r="I3649">
        <v>56.265000000000001</v>
      </c>
      <c r="J3649" s="1">
        <v>-0.20873397588729858</v>
      </c>
      <c r="K3649" s="1">
        <v>0.30160000000000003</v>
      </c>
      <c r="L3649" s="1">
        <v>0.45519999999999999</v>
      </c>
      <c r="M3649" s="1">
        <v>0.44960000610351564</v>
      </c>
      <c r="N3649" s="1">
        <v>-1.6698718070983886E-3</v>
      </c>
    </row>
    <row r="3650" spans="1:14" x14ac:dyDescent="0.35">
      <c r="A3650">
        <v>7830646</v>
      </c>
      <c r="B3650" t="s">
        <v>84</v>
      </c>
      <c r="C3650" t="s">
        <v>96</v>
      </c>
      <c r="D3650" t="s">
        <v>525</v>
      </c>
      <c r="E3650" t="s">
        <v>1058</v>
      </c>
      <c r="F3650" s="6">
        <v>8.0000000000000002E-3</v>
      </c>
      <c r="G3650" t="s">
        <v>1059</v>
      </c>
      <c r="H3650" t="s">
        <v>1060</v>
      </c>
      <c r="I3650">
        <v>78.884999999999991</v>
      </c>
      <c r="J3650" s="1">
        <v>8.4430143237113953E-2</v>
      </c>
      <c r="K3650" s="1">
        <v>0.3952</v>
      </c>
      <c r="L3650" s="1">
        <v>0.76079999999999992</v>
      </c>
      <c r="M3650" s="1">
        <v>0.63120001220703126</v>
      </c>
      <c r="N3650" s="1">
        <v>6.7544114589691167E-4</v>
      </c>
    </row>
    <row r="3651" spans="1:14" x14ac:dyDescent="0.35">
      <c r="A3651">
        <v>7830646</v>
      </c>
      <c r="B3651" t="s">
        <v>84</v>
      </c>
      <c r="C3651" t="s">
        <v>96</v>
      </c>
      <c r="D3651" t="s">
        <v>731</v>
      </c>
      <c r="E3651" t="s">
        <v>2216</v>
      </c>
      <c r="F3651" s="6">
        <v>8.0000000000000002E-3</v>
      </c>
      <c r="G3651" t="s">
        <v>908</v>
      </c>
      <c r="H3651" t="s">
        <v>1534</v>
      </c>
      <c r="I3651">
        <v>66.92</v>
      </c>
      <c r="J3651" s="1">
        <v>-1.6078760847449303E-2</v>
      </c>
      <c r="K3651" s="1">
        <v>0.46480000000000005</v>
      </c>
      <c r="L3651" s="1">
        <v>0.68879999999999997</v>
      </c>
      <c r="M3651" s="1">
        <v>0.53520001220703128</v>
      </c>
      <c r="N3651" s="1">
        <v>-1.2863008677959444E-4</v>
      </c>
    </row>
    <row r="3652" spans="1:14" x14ac:dyDescent="0.35">
      <c r="A3652">
        <f>A3651</f>
        <v>7830646</v>
      </c>
      <c r="B3652" t="str">
        <f>B3651</f>
        <v>Sankofa Montessori</v>
      </c>
      <c r="C3652" t="str">
        <f>C3651</f>
        <v>E</v>
      </c>
      <c r="D3652" s="4" t="s">
        <v>2937</v>
      </c>
      <c r="F3652" s="6">
        <v>1.0000000000000004</v>
      </c>
      <c r="J3652" s="1" t="s">
        <v>2938</v>
      </c>
      <c r="K3652" s="1">
        <v>45.584799999999994</v>
      </c>
      <c r="L3652" s="1">
        <v>82.241599999999991</v>
      </c>
      <c r="M3652" s="1">
        <v>68.023999688720707</v>
      </c>
      <c r="N3652" s="1">
        <v>-3.6276466478593629E-3</v>
      </c>
    </row>
    <row r="3653" spans="1:14" x14ac:dyDescent="0.35">
      <c r="A3653">
        <v>7820615</v>
      </c>
      <c r="B3653" t="s">
        <v>45</v>
      </c>
      <c r="C3653" t="s">
        <v>96</v>
      </c>
      <c r="D3653" t="s">
        <v>1539</v>
      </c>
      <c r="E3653" t="s">
        <v>1856</v>
      </c>
      <c r="F3653" s="6">
        <v>2.823920265780731E-2</v>
      </c>
      <c r="G3653" t="s">
        <v>1325</v>
      </c>
      <c r="H3653" t="s">
        <v>173</v>
      </c>
      <c r="I3653">
        <v>68.45</v>
      </c>
      <c r="J3653" s="1">
        <v>-6.6850990056991577E-2</v>
      </c>
      <c r="K3653" s="1">
        <v>1.510797342192691</v>
      </c>
      <c r="L3653" s="1">
        <v>2.1687707641196012</v>
      </c>
      <c r="M3653" s="1">
        <v>1.9343853820598007</v>
      </c>
      <c r="N3653" s="1">
        <v>-1.8878186560944467E-3</v>
      </c>
    </row>
    <row r="3654" spans="1:14" x14ac:dyDescent="0.35">
      <c r="A3654">
        <v>7820615</v>
      </c>
      <c r="B3654" t="s">
        <v>45</v>
      </c>
      <c r="C3654" t="s">
        <v>96</v>
      </c>
      <c r="D3654" t="s">
        <v>1539</v>
      </c>
      <c r="E3654" t="s">
        <v>1857</v>
      </c>
      <c r="F3654" s="6">
        <v>1.6611295681063123E-3</v>
      </c>
      <c r="G3654" t="s">
        <v>404</v>
      </c>
      <c r="H3654" t="s">
        <v>359</v>
      </c>
      <c r="I3654">
        <v>62.275000000000006</v>
      </c>
      <c r="J3654" s="1">
        <v>-3.56561578810215E-2</v>
      </c>
      <c r="K3654" s="1">
        <v>7.2425249169435227E-2</v>
      </c>
      <c r="L3654" s="1">
        <v>0.12574750830564785</v>
      </c>
      <c r="M3654" s="1">
        <v>0.10348837082568198</v>
      </c>
      <c r="N3654" s="1">
        <v>-5.9229498141231726E-5</v>
      </c>
    </row>
    <row r="3655" spans="1:14" x14ac:dyDescent="0.35">
      <c r="A3655">
        <v>7820615</v>
      </c>
      <c r="B3655" t="s">
        <v>45</v>
      </c>
      <c r="C3655" t="s">
        <v>96</v>
      </c>
      <c r="D3655" t="s">
        <v>1941</v>
      </c>
      <c r="E3655" t="s">
        <v>1942</v>
      </c>
      <c r="F3655" s="6">
        <v>1.6611295681063123E-3</v>
      </c>
      <c r="G3655" t="s">
        <v>933</v>
      </c>
      <c r="H3655" t="s">
        <v>1284</v>
      </c>
      <c r="I3655">
        <v>77.05</v>
      </c>
      <c r="J3655" s="1">
        <v>-1.0848959907889366E-2</v>
      </c>
      <c r="K3655" s="1">
        <v>0.1</v>
      </c>
      <c r="L3655" s="1">
        <v>0.12923588039867109</v>
      </c>
      <c r="M3655" s="1">
        <v>0.1280730871663141</v>
      </c>
      <c r="N3655" s="1">
        <v>-1.802152808619496E-5</v>
      </c>
    </row>
    <row r="3656" spans="1:14" x14ac:dyDescent="0.35">
      <c r="A3656">
        <v>7820615</v>
      </c>
      <c r="B3656" t="s">
        <v>45</v>
      </c>
      <c r="C3656" t="s">
        <v>96</v>
      </c>
      <c r="D3656" t="s">
        <v>1458</v>
      </c>
      <c r="E3656" t="s">
        <v>2794</v>
      </c>
      <c r="F3656" s="6">
        <v>1.6611295681063123E-3</v>
      </c>
      <c r="G3656" t="s">
        <v>1163</v>
      </c>
      <c r="H3656" t="s">
        <v>444</v>
      </c>
      <c r="I3656">
        <v>80.715000000000003</v>
      </c>
      <c r="J3656" s="1">
        <v>0.11422740668058395</v>
      </c>
      <c r="K3656" s="1">
        <v>0.11677740863787375</v>
      </c>
      <c r="L3656" s="1">
        <v>0.15365448504983389</v>
      </c>
      <c r="M3656" s="1">
        <v>0.13405315107681426</v>
      </c>
      <c r="N3656" s="1">
        <v>1.8974652272522253E-4</v>
      </c>
    </row>
    <row r="3657" spans="1:14" x14ac:dyDescent="0.35">
      <c r="A3657">
        <v>7820615</v>
      </c>
      <c r="B3657" t="s">
        <v>45</v>
      </c>
      <c r="C3657" t="s">
        <v>96</v>
      </c>
      <c r="D3657" t="s">
        <v>1660</v>
      </c>
      <c r="E3657" t="s">
        <v>2113</v>
      </c>
      <c r="F3657" s="6">
        <v>2.6578073089700997E-2</v>
      </c>
      <c r="G3657" t="s">
        <v>718</v>
      </c>
      <c r="H3657" t="s">
        <v>552</v>
      </c>
      <c r="I3657">
        <v>89.22999999999999</v>
      </c>
      <c r="J3657" s="1">
        <v>0.12675082683563232</v>
      </c>
      <c r="K3657" s="1">
        <v>2.2378737541528242</v>
      </c>
      <c r="L3657" s="1">
        <v>2.4531561461794018</v>
      </c>
      <c r="M3657" s="1">
        <v>2.3707640384914868</v>
      </c>
      <c r="N3657" s="1">
        <v>3.3687927398174705E-3</v>
      </c>
    </row>
    <row r="3658" spans="1:14" x14ac:dyDescent="0.35">
      <c r="A3658">
        <v>7820615</v>
      </c>
      <c r="B3658" t="s">
        <v>45</v>
      </c>
      <c r="C3658" t="s">
        <v>96</v>
      </c>
      <c r="D3658" t="s">
        <v>1660</v>
      </c>
      <c r="E3658" t="s">
        <v>2114</v>
      </c>
      <c r="F3658" s="6">
        <v>0.10299003322259136</v>
      </c>
      <c r="G3658" t="s">
        <v>688</v>
      </c>
      <c r="H3658" t="s">
        <v>426</v>
      </c>
      <c r="I3658">
        <v>84.88</v>
      </c>
      <c r="J3658" s="1">
        <v>1.8558291718363762E-2</v>
      </c>
      <c r="K3658" s="1">
        <v>8.3833887043189375</v>
      </c>
      <c r="L3658" s="1">
        <v>8.8571428571428559</v>
      </c>
      <c r="M3658" s="1">
        <v>8.7335551315763862</v>
      </c>
      <c r="N3658" s="1">
        <v>1.911319080628826E-3</v>
      </c>
    </row>
    <row r="3659" spans="1:14" x14ac:dyDescent="0.35">
      <c r="A3659">
        <v>7820615</v>
      </c>
      <c r="B3659" t="s">
        <v>45</v>
      </c>
      <c r="C3659" t="s">
        <v>96</v>
      </c>
      <c r="D3659" t="s">
        <v>1660</v>
      </c>
      <c r="E3659" t="s">
        <v>2115</v>
      </c>
      <c r="F3659" s="6">
        <v>3.6544850498338874E-2</v>
      </c>
      <c r="G3659" t="s">
        <v>1216</v>
      </c>
      <c r="H3659" t="s">
        <v>239</v>
      </c>
      <c r="I3659">
        <v>90.47</v>
      </c>
      <c r="J3659" s="1">
        <v>2.995716780424118E-2</v>
      </c>
      <c r="K3659" s="1">
        <v>3.438870431893688</v>
      </c>
      <c r="L3659" s="1">
        <v>3.2159468438538208</v>
      </c>
      <c r="M3659" s="1">
        <v>3.3073089700996681</v>
      </c>
      <c r="N3659" s="1">
        <v>1.0947802187596446E-3</v>
      </c>
    </row>
    <row r="3660" spans="1:14" x14ac:dyDescent="0.35">
      <c r="A3660">
        <v>7820615</v>
      </c>
      <c r="B3660" t="s">
        <v>45</v>
      </c>
      <c r="C3660" t="s">
        <v>96</v>
      </c>
      <c r="D3660" t="s">
        <v>1660</v>
      </c>
      <c r="E3660" t="s">
        <v>830</v>
      </c>
      <c r="F3660" s="6">
        <v>3.4883720930232558E-2</v>
      </c>
      <c r="G3660" t="s">
        <v>590</v>
      </c>
      <c r="H3660" t="s">
        <v>431</v>
      </c>
      <c r="I3660">
        <v>76.704999999999998</v>
      </c>
      <c r="J3660" s="1">
        <v>5.4626356810331345E-2</v>
      </c>
      <c r="K3660" s="1">
        <v>2.6930232558139537</v>
      </c>
      <c r="L3660" s="1">
        <v>2.9790697674418607</v>
      </c>
      <c r="M3660" s="1">
        <v>2.6755812888921695</v>
      </c>
      <c r="N3660" s="1">
        <v>1.9055705864069073E-3</v>
      </c>
    </row>
    <row r="3661" spans="1:14" x14ac:dyDescent="0.35">
      <c r="A3661">
        <v>7820615</v>
      </c>
      <c r="B3661" t="s">
        <v>45</v>
      </c>
      <c r="C3661" t="s">
        <v>96</v>
      </c>
      <c r="D3661" t="s">
        <v>1660</v>
      </c>
      <c r="E3661" t="s">
        <v>2116</v>
      </c>
      <c r="F3661" s="6">
        <v>0.10963455149501661</v>
      </c>
      <c r="G3661" t="s">
        <v>590</v>
      </c>
      <c r="H3661" t="s">
        <v>361</v>
      </c>
      <c r="I3661">
        <v>79.984999999999999</v>
      </c>
      <c r="J3661" s="1">
        <v>0.14120881259441376</v>
      </c>
      <c r="K3661" s="1">
        <v>8.4637873754152828</v>
      </c>
      <c r="L3661" s="1">
        <v>10.185049833887044</v>
      </c>
      <c r="M3661" s="1">
        <v>8.7817274074617799</v>
      </c>
      <c r="N3661" s="1">
        <v>1.5481364835932404E-2</v>
      </c>
    </row>
    <row r="3662" spans="1:14" x14ac:dyDescent="0.35">
      <c r="A3662">
        <v>7820615</v>
      </c>
      <c r="B3662" t="s">
        <v>45</v>
      </c>
      <c r="C3662" t="s">
        <v>96</v>
      </c>
      <c r="D3662" t="s">
        <v>1660</v>
      </c>
      <c r="E3662" t="s">
        <v>2117</v>
      </c>
      <c r="F3662" s="6">
        <v>3.1561461794019932E-2</v>
      </c>
      <c r="G3662" t="s">
        <v>884</v>
      </c>
      <c r="H3662" t="s">
        <v>241</v>
      </c>
      <c r="I3662">
        <v>72.22999999999999</v>
      </c>
      <c r="J3662" s="1">
        <v>-4.1083533316850662E-2</v>
      </c>
      <c r="K3662" s="1">
        <v>2.5754152823920262</v>
      </c>
      <c r="L3662" s="1">
        <v>2.5722591362126246</v>
      </c>
      <c r="M3662" s="1">
        <v>2.2818937840255789</v>
      </c>
      <c r="N3662" s="1">
        <v>-1.2966563671431271E-3</v>
      </c>
    </row>
    <row r="3663" spans="1:14" x14ac:dyDescent="0.35">
      <c r="A3663">
        <v>7820615</v>
      </c>
      <c r="B3663" t="s">
        <v>45</v>
      </c>
      <c r="C3663" t="s">
        <v>96</v>
      </c>
      <c r="D3663" t="s">
        <v>1660</v>
      </c>
      <c r="E3663" t="s">
        <v>2088</v>
      </c>
      <c r="F3663" s="6">
        <v>7.8073089700996676E-2</v>
      </c>
      <c r="G3663" t="s">
        <v>1194</v>
      </c>
      <c r="H3663" t="s">
        <v>743</v>
      </c>
      <c r="I3663">
        <v>94.965000000000003</v>
      </c>
      <c r="J3663" s="1">
        <v>0.13626542687416077</v>
      </c>
      <c r="K3663" s="1">
        <v>7.0812292358803983</v>
      </c>
      <c r="L3663" s="1">
        <v>7.7214285714285715</v>
      </c>
      <c r="M3663" s="1">
        <v>7.4091363317546657</v>
      </c>
      <c r="N3663" s="1">
        <v>1.0638662895490956E-2</v>
      </c>
    </row>
    <row r="3664" spans="1:14" x14ac:dyDescent="0.35">
      <c r="A3664">
        <v>7820615</v>
      </c>
      <c r="B3664" t="s">
        <v>45</v>
      </c>
      <c r="C3664" t="s">
        <v>96</v>
      </c>
      <c r="D3664" t="s">
        <v>1516</v>
      </c>
      <c r="E3664" t="s">
        <v>2259</v>
      </c>
      <c r="F3664" s="6">
        <v>3.9867109634551492E-2</v>
      </c>
      <c r="G3664" t="s">
        <v>1714</v>
      </c>
      <c r="H3664" t="s">
        <v>1029</v>
      </c>
      <c r="I3664">
        <v>71.42</v>
      </c>
      <c r="J3664" s="1">
        <v>-5.5773884057998657E-2</v>
      </c>
      <c r="K3664" s="1">
        <v>2.0093023255813951</v>
      </c>
      <c r="L3664" s="1">
        <v>2.9342192691029898</v>
      </c>
      <c r="M3664" s="1">
        <v>2.846511688739358</v>
      </c>
      <c r="N3664" s="1">
        <v>-2.2235435504849963E-3</v>
      </c>
    </row>
    <row r="3665" spans="1:14" x14ac:dyDescent="0.35">
      <c r="A3665">
        <v>7820615</v>
      </c>
      <c r="B3665" t="s">
        <v>45</v>
      </c>
      <c r="C3665" t="s">
        <v>96</v>
      </c>
      <c r="D3665" t="s">
        <v>1516</v>
      </c>
      <c r="E3665" t="s">
        <v>2260</v>
      </c>
      <c r="F3665" s="6">
        <v>2.6578073089700997E-2</v>
      </c>
      <c r="G3665" t="s">
        <v>2261</v>
      </c>
      <c r="H3665" t="s">
        <v>929</v>
      </c>
      <c r="I3665">
        <v>72.139999999999986</v>
      </c>
      <c r="J3665" s="1">
        <v>3.6373636685311794E-3</v>
      </c>
      <c r="K3665" s="1">
        <v>1.1880398671096346</v>
      </c>
      <c r="L3665" s="1">
        <v>2.1740863787375413</v>
      </c>
      <c r="M3665" s="1">
        <v>1.9162790292125209</v>
      </c>
      <c r="N3665" s="1">
        <v>9.6674117436044643E-5</v>
      </c>
    </row>
    <row r="3666" spans="1:14" x14ac:dyDescent="0.35">
      <c r="A3666">
        <v>7820615</v>
      </c>
      <c r="B3666" t="s">
        <v>45</v>
      </c>
      <c r="C3666" t="s">
        <v>96</v>
      </c>
      <c r="D3666" t="s">
        <v>1516</v>
      </c>
      <c r="E3666" t="s">
        <v>2262</v>
      </c>
      <c r="F3666" s="6">
        <v>0.16943521594684385</v>
      </c>
      <c r="G3666" t="s">
        <v>1769</v>
      </c>
      <c r="H3666" t="s">
        <v>720</v>
      </c>
      <c r="I3666">
        <v>56.05</v>
      </c>
      <c r="J3666" s="1">
        <v>-7.0825904607772827E-2</v>
      </c>
      <c r="K3666" s="1">
        <v>7.1840531561461791</v>
      </c>
      <c r="L3666" s="1">
        <v>11.758803986710964</v>
      </c>
      <c r="M3666" s="1">
        <v>9.5053153560803185</v>
      </c>
      <c r="N3666" s="1">
        <v>-1.2000402441848553E-2</v>
      </c>
    </row>
    <row r="3667" spans="1:14" x14ac:dyDescent="0.35">
      <c r="A3667">
        <v>7820615</v>
      </c>
      <c r="B3667" t="s">
        <v>45</v>
      </c>
      <c r="C3667" t="s">
        <v>96</v>
      </c>
      <c r="D3667" t="s">
        <v>1516</v>
      </c>
      <c r="E3667" t="s">
        <v>2263</v>
      </c>
      <c r="F3667" s="6">
        <v>0.17275747508305647</v>
      </c>
      <c r="G3667" t="s">
        <v>1024</v>
      </c>
      <c r="H3667" t="s">
        <v>373</v>
      </c>
      <c r="I3667">
        <v>74.19</v>
      </c>
      <c r="J3667" s="1">
        <v>8.9828111231327057E-3</v>
      </c>
      <c r="K3667" s="1">
        <v>9.0870431893687709</v>
      </c>
      <c r="L3667" s="1">
        <v>14.511627906976743</v>
      </c>
      <c r="M3667" s="1">
        <v>12.818604123948816</v>
      </c>
      <c r="N3667" s="1">
        <v>1.551847768780401E-3</v>
      </c>
    </row>
    <row r="3668" spans="1:14" x14ac:dyDescent="0.35">
      <c r="A3668">
        <v>7820615</v>
      </c>
      <c r="B3668" t="s">
        <v>45</v>
      </c>
      <c r="C3668" t="s">
        <v>96</v>
      </c>
      <c r="D3668" t="s">
        <v>1516</v>
      </c>
      <c r="E3668" t="s">
        <v>2264</v>
      </c>
      <c r="F3668" s="6">
        <v>0.13787375415282391</v>
      </c>
      <c r="G3668" t="s">
        <v>690</v>
      </c>
      <c r="H3668" t="s">
        <v>508</v>
      </c>
      <c r="I3668">
        <v>67.050000000000011</v>
      </c>
      <c r="J3668" s="1">
        <v>3.2903093844652176E-2</v>
      </c>
      <c r="K3668" s="1">
        <v>5.9285714285714279</v>
      </c>
      <c r="L3668" s="1">
        <v>10.809302325581395</v>
      </c>
      <c r="M3668" s="1">
        <v>9.2375415282392019</v>
      </c>
      <c r="N3668" s="1">
        <v>4.5364730716048679E-3</v>
      </c>
    </row>
    <row r="3669" spans="1:14" x14ac:dyDescent="0.35">
      <c r="A3669">
        <f>A3668</f>
        <v>7820615</v>
      </c>
      <c r="B3669" t="str">
        <f>B3668</f>
        <v>Scintilla Charter Academy</v>
      </c>
      <c r="C3669" t="str">
        <f>C3668</f>
        <v>E</v>
      </c>
      <c r="D3669" s="4" t="s">
        <v>2937</v>
      </c>
      <c r="F3669" s="6">
        <v>0.99999999999999989</v>
      </c>
      <c r="J3669" s="1" t="s">
        <v>2938</v>
      </c>
      <c r="K3669" s="1">
        <v>62.070598006644524</v>
      </c>
      <c r="L3669" s="1">
        <v>82.749501661129571</v>
      </c>
      <c r="M3669" s="1">
        <v>74.184218669650562</v>
      </c>
      <c r="N3669" s="1">
        <v>2.3289559795784197E-2</v>
      </c>
    </row>
    <row r="3670" spans="1:14" x14ac:dyDescent="0.35">
      <c r="A3670">
        <v>7830621</v>
      </c>
      <c r="B3670" t="s">
        <v>57</v>
      </c>
      <c r="C3670" t="s">
        <v>96</v>
      </c>
      <c r="D3670" t="s">
        <v>392</v>
      </c>
      <c r="E3670" t="s">
        <v>529</v>
      </c>
      <c r="F3670" s="6">
        <v>6.9444444444444441E-3</v>
      </c>
      <c r="G3670" t="s">
        <v>530</v>
      </c>
      <c r="H3670" t="s">
        <v>250</v>
      </c>
      <c r="I3670">
        <v>76.13</v>
      </c>
      <c r="J3670" s="1">
        <v>0.11731932312250137</v>
      </c>
      <c r="K3670" s="1">
        <v>0.31388888888888888</v>
      </c>
      <c r="L3670" s="1">
        <v>0.6513888888888888</v>
      </c>
      <c r="M3670" s="1">
        <v>0.5284722116258409</v>
      </c>
      <c r="N3670" s="1">
        <v>8.1471752168403729E-4</v>
      </c>
    </row>
    <row r="3671" spans="1:14" x14ac:dyDescent="0.35">
      <c r="A3671">
        <v>7830621</v>
      </c>
      <c r="B3671" t="s">
        <v>57</v>
      </c>
      <c r="C3671" t="s">
        <v>96</v>
      </c>
      <c r="D3671" t="s">
        <v>392</v>
      </c>
      <c r="E3671" t="s">
        <v>531</v>
      </c>
      <c r="F3671" s="6">
        <v>6.9444444444444441E-3</v>
      </c>
      <c r="G3671" t="s">
        <v>532</v>
      </c>
      <c r="H3671" t="s">
        <v>533</v>
      </c>
      <c r="I3671">
        <v>69.039999999999992</v>
      </c>
      <c r="J3671" s="1">
        <v>-3.2735913991928101E-2</v>
      </c>
      <c r="K3671" s="1">
        <v>0.30694444444444446</v>
      </c>
      <c r="L3671" s="1">
        <v>0.53888888888888886</v>
      </c>
      <c r="M3671" s="1">
        <v>0.4798611005147298</v>
      </c>
      <c r="N3671" s="1">
        <v>-2.2733273605505625E-4</v>
      </c>
    </row>
    <row r="3672" spans="1:14" x14ac:dyDescent="0.35">
      <c r="A3672">
        <v>7830621</v>
      </c>
      <c r="B3672" t="s">
        <v>57</v>
      </c>
      <c r="C3672" t="s">
        <v>96</v>
      </c>
      <c r="D3672" t="s">
        <v>392</v>
      </c>
      <c r="E3672" t="s">
        <v>536</v>
      </c>
      <c r="F3672" s="6">
        <v>8.3333333333333329E-2</v>
      </c>
      <c r="G3672" t="s">
        <v>537</v>
      </c>
      <c r="H3672" t="s">
        <v>538</v>
      </c>
      <c r="I3672">
        <v>68.204999999999998</v>
      </c>
      <c r="J3672" s="1">
        <v>2.3924892768263817E-2</v>
      </c>
      <c r="K3672" s="1">
        <v>3.0666666666666664</v>
      </c>
      <c r="L3672" s="1">
        <v>6.958333333333333</v>
      </c>
      <c r="M3672" s="1">
        <v>5.6749998728434239</v>
      </c>
      <c r="N3672" s="1">
        <v>1.9937410640219846E-3</v>
      </c>
    </row>
    <row r="3673" spans="1:14" x14ac:dyDescent="0.35">
      <c r="A3673">
        <v>7830621</v>
      </c>
      <c r="B3673" t="s">
        <v>57</v>
      </c>
      <c r="C3673" t="s">
        <v>96</v>
      </c>
      <c r="D3673" t="s">
        <v>392</v>
      </c>
      <c r="E3673" t="s">
        <v>539</v>
      </c>
      <c r="F3673" s="6">
        <v>1.3888888888888888E-2</v>
      </c>
      <c r="G3673" t="s">
        <v>540</v>
      </c>
      <c r="H3673" t="s">
        <v>401</v>
      </c>
      <c r="I3673">
        <v>63.690000000000005</v>
      </c>
      <c r="J3673" s="1">
        <v>-2.5342816486954689E-2</v>
      </c>
      <c r="K3673" s="1">
        <v>0.48055555555555557</v>
      </c>
      <c r="L3673" s="1">
        <v>0.9916666666666667</v>
      </c>
      <c r="M3673" s="1">
        <v>0.88472223281860352</v>
      </c>
      <c r="N3673" s="1">
        <v>-3.519835623188151E-4</v>
      </c>
    </row>
    <row r="3674" spans="1:14" x14ac:dyDescent="0.35">
      <c r="A3674">
        <v>7830621</v>
      </c>
      <c r="B3674" t="s">
        <v>57</v>
      </c>
      <c r="C3674" t="s">
        <v>96</v>
      </c>
      <c r="D3674" t="s">
        <v>392</v>
      </c>
      <c r="E3674" t="s">
        <v>1302</v>
      </c>
      <c r="F3674" s="6">
        <v>6.9444444444444441E-3</v>
      </c>
      <c r="G3674" t="s">
        <v>1303</v>
      </c>
      <c r="H3674" t="s">
        <v>707</v>
      </c>
      <c r="I3674">
        <v>62.019999999999996</v>
      </c>
      <c r="J3674" s="1">
        <v>-8.3948895335197449E-3</v>
      </c>
      <c r="K3674" s="1">
        <v>0.26805555555555555</v>
      </c>
      <c r="L3674" s="1">
        <v>0.55624999999999991</v>
      </c>
      <c r="M3674" s="1">
        <v>0.43055555555555552</v>
      </c>
      <c r="N3674" s="1">
        <v>-5.8297843982776002E-5</v>
      </c>
    </row>
    <row r="3675" spans="1:14" x14ac:dyDescent="0.35">
      <c r="A3675">
        <v>7830621</v>
      </c>
      <c r="B3675" t="s">
        <v>57</v>
      </c>
      <c r="C3675" t="s">
        <v>96</v>
      </c>
      <c r="D3675" t="s">
        <v>392</v>
      </c>
      <c r="E3675" t="s">
        <v>541</v>
      </c>
      <c r="F3675" s="6">
        <v>0.15277777777777779</v>
      </c>
      <c r="G3675" t="s">
        <v>542</v>
      </c>
      <c r="H3675" t="s">
        <v>543</v>
      </c>
      <c r="I3675">
        <v>65.474999999999994</v>
      </c>
      <c r="J3675" s="1">
        <v>-4.9414103850722313E-3</v>
      </c>
      <c r="K3675" s="1">
        <v>4.9652777777777786</v>
      </c>
      <c r="L3675" s="1">
        <v>11.779166666666667</v>
      </c>
      <c r="M3675" s="1">
        <v>10.006944444444445</v>
      </c>
      <c r="N3675" s="1">
        <v>-7.5493769771936873E-4</v>
      </c>
    </row>
    <row r="3676" spans="1:14" x14ac:dyDescent="0.35">
      <c r="A3676">
        <v>7830621</v>
      </c>
      <c r="B3676" t="s">
        <v>57</v>
      </c>
      <c r="C3676" t="s">
        <v>96</v>
      </c>
      <c r="D3676" t="s">
        <v>392</v>
      </c>
      <c r="E3676" t="s">
        <v>544</v>
      </c>
      <c r="F3676" s="6">
        <v>4.1666666666666664E-2</v>
      </c>
      <c r="G3676" t="s">
        <v>545</v>
      </c>
      <c r="H3676" t="s">
        <v>256</v>
      </c>
      <c r="I3676">
        <v>72.72</v>
      </c>
      <c r="J3676" s="1">
        <v>2.8634367510676384E-2</v>
      </c>
      <c r="K3676" s="1">
        <v>1.875</v>
      </c>
      <c r="L3676" s="1">
        <v>3.5666666666666664</v>
      </c>
      <c r="M3676" s="1">
        <v>3.0333334604899087</v>
      </c>
      <c r="N3676" s="1">
        <v>1.1930986462781825E-3</v>
      </c>
    </row>
    <row r="3677" spans="1:14" x14ac:dyDescent="0.35">
      <c r="A3677">
        <v>7830621</v>
      </c>
      <c r="B3677" t="s">
        <v>57</v>
      </c>
      <c r="C3677" t="s">
        <v>96</v>
      </c>
      <c r="D3677" t="s">
        <v>392</v>
      </c>
      <c r="E3677" t="s">
        <v>547</v>
      </c>
      <c r="F3677" s="6">
        <v>6.9444444444444441E-3</v>
      </c>
      <c r="G3677" t="s">
        <v>548</v>
      </c>
      <c r="H3677" t="s">
        <v>549</v>
      </c>
      <c r="I3677">
        <v>54.384999999999998</v>
      </c>
      <c r="J3677" s="1">
        <v>-0.12849065661430359</v>
      </c>
      <c r="K3677" s="1">
        <v>0.22430555555555554</v>
      </c>
      <c r="L3677" s="1">
        <v>0.46736111111111106</v>
      </c>
      <c r="M3677" s="1">
        <v>0.37777778837415904</v>
      </c>
      <c r="N3677" s="1">
        <v>-8.9229622648821934E-4</v>
      </c>
    </row>
    <row r="3678" spans="1:14" x14ac:dyDescent="0.35">
      <c r="A3678">
        <v>7830621</v>
      </c>
      <c r="B3678" t="s">
        <v>57</v>
      </c>
      <c r="C3678" t="s">
        <v>96</v>
      </c>
      <c r="D3678" t="s">
        <v>392</v>
      </c>
      <c r="E3678" t="s">
        <v>550</v>
      </c>
      <c r="F3678" s="6">
        <v>1.3888888888888888E-2</v>
      </c>
      <c r="G3678" t="s">
        <v>551</v>
      </c>
      <c r="H3678" t="s">
        <v>552</v>
      </c>
      <c r="I3678">
        <v>72.474999999999994</v>
      </c>
      <c r="J3678" s="1">
        <v>0.13337552547454834</v>
      </c>
      <c r="K3678" s="1">
        <v>0.54861111111111105</v>
      </c>
      <c r="L3678" s="1">
        <v>1.2819444444444443</v>
      </c>
      <c r="M3678" s="1">
        <v>1.0055555767483182</v>
      </c>
      <c r="N3678" s="1">
        <v>1.8524378538131714E-3</v>
      </c>
    </row>
    <row r="3679" spans="1:14" x14ac:dyDescent="0.35">
      <c r="A3679">
        <v>7830621</v>
      </c>
      <c r="B3679" t="s">
        <v>57</v>
      </c>
      <c r="C3679" t="s">
        <v>96</v>
      </c>
      <c r="D3679" t="s">
        <v>392</v>
      </c>
      <c r="E3679" t="s">
        <v>553</v>
      </c>
      <c r="F3679" s="6">
        <v>2.7777777777777776E-2</v>
      </c>
      <c r="G3679" t="s">
        <v>169</v>
      </c>
      <c r="H3679" t="s">
        <v>554</v>
      </c>
      <c r="I3679">
        <v>65.295000000000002</v>
      </c>
      <c r="J3679" s="1">
        <v>-0.10132250934839249</v>
      </c>
      <c r="K3679" s="1">
        <v>1.2</v>
      </c>
      <c r="L3679" s="1">
        <v>2</v>
      </c>
      <c r="M3679" s="1">
        <v>1.8166667090521917</v>
      </c>
      <c r="N3679" s="1">
        <v>-2.8145141485664579E-3</v>
      </c>
    </row>
    <row r="3680" spans="1:14" x14ac:dyDescent="0.35">
      <c r="A3680">
        <v>7830621</v>
      </c>
      <c r="B3680" t="s">
        <v>57</v>
      </c>
      <c r="C3680" t="s">
        <v>96</v>
      </c>
      <c r="D3680" t="s">
        <v>392</v>
      </c>
      <c r="E3680" t="s">
        <v>555</v>
      </c>
      <c r="F3680" s="6">
        <v>4.1666666666666664E-2</v>
      </c>
      <c r="G3680" t="s">
        <v>556</v>
      </c>
      <c r="H3680" t="s">
        <v>423</v>
      </c>
      <c r="I3680">
        <v>69.454999999999998</v>
      </c>
      <c r="J3680" s="1">
        <v>5.5037226527929306E-2</v>
      </c>
      <c r="K3680" s="1">
        <v>1.3166666666666667</v>
      </c>
      <c r="L3680" s="1">
        <v>3.7875000000000001</v>
      </c>
      <c r="M3680" s="1">
        <v>2.895833333333333</v>
      </c>
      <c r="N3680" s="1">
        <v>2.2932177719970541E-3</v>
      </c>
    </row>
    <row r="3681" spans="1:14" x14ac:dyDescent="0.35">
      <c r="A3681">
        <v>7830621</v>
      </c>
      <c r="B3681" t="s">
        <v>57</v>
      </c>
      <c r="C3681" t="s">
        <v>96</v>
      </c>
      <c r="D3681" t="s">
        <v>392</v>
      </c>
      <c r="E3681" t="s">
        <v>560</v>
      </c>
      <c r="F3681" s="6">
        <v>1.3888888888888888E-2</v>
      </c>
      <c r="G3681" t="s">
        <v>540</v>
      </c>
      <c r="H3681" t="s">
        <v>561</v>
      </c>
      <c r="I3681">
        <v>64.094999999999999</v>
      </c>
      <c r="J3681" s="1">
        <v>-8.4151305258274078E-2</v>
      </c>
      <c r="K3681" s="1">
        <v>0.48055555555555557</v>
      </c>
      <c r="L3681" s="1">
        <v>1.0013888888888887</v>
      </c>
      <c r="M3681" s="1">
        <v>0.89027775658501518</v>
      </c>
      <c r="N3681" s="1">
        <v>-1.16876812858714E-3</v>
      </c>
    </row>
    <row r="3682" spans="1:14" x14ac:dyDescent="0.35">
      <c r="A3682">
        <v>7830621</v>
      </c>
      <c r="B3682" t="s">
        <v>57</v>
      </c>
      <c r="C3682" t="s">
        <v>96</v>
      </c>
      <c r="D3682" t="s">
        <v>392</v>
      </c>
      <c r="E3682" t="s">
        <v>397</v>
      </c>
      <c r="F3682" s="6">
        <v>1.3888888888888888E-2</v>
      </c>
      <c r="G3682" t="s">
        <v>398</v>
      </c>
      <c r="H3682" t="s">
        <v>206</v>
      </c>
      <c r="I3682">
        <v>76.349999999999994</v>
      </c>
      <c r="J3682" s="1">
        <v>0.17112289369106293</v>
      </c>
      <c r="K3682" s="1">
        <v>0.58472222222222225</v>
      </c>
      <c r="L3682" s="1">
        <v>1.3888888888888888</v>
      </c>
      <c r="M3682" s="1">
        <v>1.0597222646077473</v>
      </c>
      <c r="N3682" s="1">
        <v>2.3767068568203184E-3</v>
      </c>
    </row>
    <row r="3683" spans="1:14" x14ac:dyDescent="0.35">
      <c r="A3683">
        <v>7830621</v>
      </c>
      <c r="B3683" t="s">
        <v>57</v>
      </c>
      <c r="C3683" t="s">
        <v>96</v>
      </c>
      <c r="D3683" t="s">
        <v>392</v>
      </c>
      <c r="E3683" t="s">
        <v>562</v>
      </c>
      <c r="F3683" s="6">
        <v>1.3888888888888888E-2</v>
      </c>
      <c r="G3683" t="s">
        <v>563</v>
      </c>
      <c r="H3683" t="s">
        <v>564</v>
      </c>
      <c r="I3683">
        <v>40.89</v>
      </c>
      <c r="J3683" s="1">
        <v>-0.21897155046463013</v>
      </c>
      <c r="K3683" s="1">
        <v>0.4055555555555555</v>
      </c>
      <c r="L3683" s="1">
        <v>0.7583333333333333</v>
      </c>
      <c r="M3683" s="1">
        <v>0.56805557674831808</v>
      </c>
      <c r="N3683" s="1">
        <v>-3.0412715342309736E-3</v>
      </c>
    </row>
    <row r="3684" spans="1:14" x14ac:dyDescent="0.35">
      <c r="A3684">
        <v>7830621</v>
      </c>
      <c r="B3684" t="s">
        <v>57</v>
      </c>
      <c r="C3684" t="s">
        <v>96</v>
      </c>
      <c r="D3684" t="s">
        <v>392</v>
      </c>
      <c r="E3684" t="s">
        <v>399</v>
      </c>
      <c r="F3684" s="6">
        <v>2.7777777777777776E-2</v>
      </c>
      <c r="G3684" t="s">
        <v>400</v>
      </c>
      <c r="H3684" t="s">
        <v>401</v>
      </c>
      <c r="I3684">
        <v>62.78</v>
      </c>
      <c r="J3684" s="1">
        <v>-7.3093675076961517E-2</v>
      </c>
      <c r="K3684" s="1">
        <v>0.88611111111111107</v>
      </c>
      <c r="L3684" s="1">
        <v>1.9833333333333334</v>
      </c>
      <c r="M3684" s="1">
        <v>1.7444444232516818</v>
      </c>
      <c r="N3684" s="1">
        <v>-2.0303798632489308E-3</v>
      </c>
    </row>
    <row r="3685" spans="1:14" x14ac:dyDescent="0.35">
      <c r="A3685">
        <v>7830621</v>
      </c>
      <c r="B3685" t="s">
        <v>57</v>
      </c>
      <c r="C3685" t="s">
        <v>96</v>
      </c>
      <c r="D3685" t="s">
        <v>392</v>
      </c>
      <c r="E3685" t="s">
        <v>570</v>
      </c>
      <c r="F3685" s="6">
        <v>6.9444444444444441E-3</v>
      </c>
      <c r="G3685" t="s">
        <v>571</v>
      </c>
      <c r="H3685" t="s">
        <v>572</v>
      </c>
      <c r="I3685">
        <v>83.81</v>
      </c>
      <c r="J3685" s="1">
        <v>0.14894880354404449</v>
      </c>
      <c r="K3685" s="1">
        <v>0.51458333333333328</v>
      </c>
      <c r="L3685" s="1">
        <v>0.69305555555555554</v>
      </c>
      <c r="M3685" s="1">
        <v>0.58194446563720703</v>
      </c>
      <c r="N3685" s="1">
        <v>1.0343666912780867E-3</v>
      </c>
    </row>
    <row r="3686" spans="1:14" x14ac:dyDescent="0.35">
      <c r="A3686">
        <v>7830621</v>
      </c>
      <c r="B3686" t="s">
        <v>57</v>
      </c>
      <c r="C3686" t="s">
        <v>96</v>
      </c>
      <c r="D3686" t="s">
        <v>392</v>
      </c>
      <c r="E3686" t="s">
        <v>573</v>
      </c>
      <c r="F3686" s="6">
        <v>6.9444444444444441E-3</v>
      </c>
      <c r="G3686" t="s">
        <v>501</v>
      </c>
      <c r="H3686" t="s">
        <v>206</v>
      </c>
      <c r="I3686">
        <v>75.59</v>
      </c>
      <c r="J3686" s="1">
        <v>0.17156873643398285</v>
      </c>
      <c r="K3686" s="1">
        <v>0.28263888888888888</v>
      </c>
      <c r="L3686" s="1">
        <v>0.69444444444444442</v>
      </c>
      <c r="M3686" s="1">
        <v>0.52499998940361869</v>
      </c>
      <c r="N3686" s="1">
        <v>1.1914495585693254E-3</v>
      </c>
    </row>
    <row r="3687" spans="1:14" x14ac:dyDescent="0.35">
      <c r="A3687">
        <v>7830621</v>
      </c>
      <c r="B3687" t="s">
        <v>57</v>
      </c>
      <c r="C3687" t="s">
        <v>96</v>
      </c>
      <c r="D3687" t="s">
        <v>392</v>
      </c>
      <c r="E3687" t="s">
        <v>574</v>
      </c>
      <c r="F3687" s="6">
        <v>1.3888888888888888E-2</v>
      </c>
      <c r="G3687" t="s">
        <v>575</v>
      </c>
      <c r="H3687" t="s">
        <v>576</v>
      </c>
      <c r="I3687">
        <v>57.825000000000003</v>
      </c>
      <c r="J3687" s="1">
        <v>4.6225838363170624E-2</v>
      </c>
      <c r="K3687" s="1">
        <v>0.47916666666666663</v>
      </c>
      <c r="L3687" s="1">
        <v>1.2041666666666666</v>
      </c>
      <c r="M3687" s="1">
        <v>0.80277776718139648</v>
      </c>
      <c r="N3687" s="1">
        <v>6.4202553282181418E-4</v>
      </c>
    </row>
    <row r="3688" spans="1:14" x14ac:dyDescent="0.35">
      <c r="A3688">
        <v>7830621</v>
      </c>
      <c r="B3688" t="s">
        <v>57</v>
      </c>
      <c r="C3688" t="s">
        <v>96</v>
      </c>
      <c r="D3688" t="s">
        <v>392</v>
      </c>
      <c r="E3688" t="s">
        <v>577</v>
      </c>
      <c r="F3688" s="6">
        <v>6.9444444444444448E-2</v>
      </c>
      <c r="G3688" t="s">
        <v>578</v>
      </c>
      <c r="H3688" t="s">
        <v>257</v>
      </c>
      <c r="I3688">
        <v>67.024999999999991</v>
      </c>
      <c r="J3688" s="1">
        <v>0.10191150009632111</v>
      </c>
      <c r="K3688" s="1">
        <v>3.1458333333333335</v>
      </c>
      <c r="L3688" s="1">
        <v>6.395833333333333</v>
      </c>
      <c r="M3688" s="1">
        <v>4.6527777777777777</v>
      </c>
      <c r="N3688" s="1">
        <v>7.0771875066889664E-3</v>
      </c>
    </row>
    <row r="3689" spans="1:14" x14ac:dyDescent="0.35">
      <c r="A3689">
        <v>7830621</v>
      </c>
      <c r="B3689" t="s">
        <v>57</v>
      </c>
      <c r="C3689" t="s">
        <v>96</v>
      </c>
      <c r="D3689" t="s">
        <v>392</v>
      </c>
      <c r="E3689" t="s">
        <v>1789</v>
      </c>
      <c r="F3689" s="6">
        <v>6.9444444444444441E-3</v>
      </c>
      <c r="G3689" t="s">
        <v>1711</v>
      </c>
      <c r="H3689" t="s">
        <v>816</v>
      </c>
      <c r="I3689">
        <v>77.209999999999994</v>
      </c>
      <c r="J3689" s="1">
        <v>-7.4048586189746857E-2</v>
      </c>
      <c r="K3689" s="1">
        <v>0.51875000000000004</v>
      </c>
      <c r="L3689" s="1">
        <v>0.55902777777777779</v>
      </c>
      <c r="M3689" s="1">
        <v>0.53611108991834855</v>
      </c>
      <c r="N3689" s="1">
        <v>-5.1422629298435315E-4</v>
      </c>
    </row>
    <row r="3690" spans="1:14" x14ac:dyDescent="0.35">
      <c r="A3690">
        <v>7830621</v>
      </c>
      <c r="B3690" t="s">
        <v>57</v>
      </c>
      <c r="C3690" t="s">
        <v>96</v>
      </c>
      <c r="D3690" t="s">
        <v>392</v>
      </c>
      <c r="E3690" t="s">
        <v>402</v>
      </c>
      <c r="F3690" s="6">
        <v>2.0833333333333332E-2</v>
      </c>
      <c r="G3690" t="s">
        <v>169</v>
      </c>
      <c r="H3690" t="s">
        <v>237</v>
      </c>
      <c r="I3690">
        <v>71.795000000000002</v>
      </c>
      <c r="J3690" s="1">
        <v>5.5372506380081177E-2</v>
      </c>
      <c r="K3690" s="1">
        <v>0.9</v>
      </c>
      <c r="L3690" s="1">
        <v>1.8666666666666665</v>
      </c>
      <c r="M3690" s="1">
        <v>1.4958333969116211</v>
      </c>
      <c r="N3690" s="1">
        <v>1.1535938829183578E-3</v>
      </c>
    </row>
    <row r="3691" spans="1:14" x14ac:dyDescent="0.35">
      <c r="A3691">
        <v>7830621</v>
      </c>
      <c r="B3691" t="s">
        <v>57</v>
      </c>
      <c r="C3691" t="s">
        <v>96</v>
      </c>
      <c r="D3691" t="s">
        <v>392</v>
      </c>
      <c r="E3691" t="s">
        <v>579</v>
      </c>
      <c r="F3691" s="6">
        <v>2.0833333333333332E-2</v>
      </c>
      <c r="G3691" t="s">
        <v>580</v>
      </c>
      <c r="H3691" t="s">
        <v>364</v>
      </c>
      <c r="I3691">
        <v>71.62</v>
      </c>
      <c r="J3691" s="1">
        <v>-2.1042400971055031E-2</v>
      </c>
      <c r="K3691" s="1">
        <v>0.9916666666666667</v>
      </c>
      <c r="L3691" s="1">
        <v>1.6666666666666665</v>
      </c>
      <c r="M3691" s="1">
        <v>1.4916666348775227</v>
      </c>
      <c r="N3691" s="1">
        <v>-4.3838335356364644E-4</v>
      </c>
    </row>
    <row r="3692" spans="1:14" x14ac:dyDescent="0.35">
      <c r="A3692">
        <v>7830621</v>
      </c>
      <c r="B3692" t="s">
        <v>57</v>
      </c>
      <c r="C3692" t="s">
        <v>96</v>
      </c>
      <c r="D3692" t="s">
        <v>392</v>
      </c>
      <c r="E3692" t="s">
        <v>581</v>
      </c>
      <c r="F3692" s="6">
        <v>2.0833333333333332E-2</v>
      </c>
      <c r="G3692" t="s">
        <v>582</v>
      </c>
      <c r="H3692" t="s">
        <v>221</v>
      </c>
      <c r="I3692">
        <v>48.215000000000003</v>
      </c>
      <c r="J3692" s="1">
        <v>-1.1050072498619556E-2</v>
      </c>
      <c r="K3692" s="1">
        <v>0.50624999999999998</v>
      </c>
      <c r="L3692" s="1">
        <v>1.7312499999999997</v>
      </c>
      <c r="M3692" s="1">
        <v>1.0041666825612385</v>
      </c>
      <c r="N3692" s="1">
        <v>-2.3020984372124076E-4</v>
      </c>
    </row>
    <row r="3693" spans="1:14" x14ac:dyDescent="0.35">
      <c r="A3693">
        <v>7830621</v>
      </c>
      <c r="B3693" t="s">
        <v>57</v>
      </c>
      <c r="C3693" t="s">
        <v>96</v>
      </c>
      <c r="D3693" t="s">
        <v>392</v>
      </c>
      <c r="E3693" t="s">
        <v>403</v>
      </c>
      <c r="F3693" s="6">
        <v>2.7777777777777776E-2</v>
      </c>
      <c r="G3693" t="s">
        <v>404</v>
      </c>
      <c r="H3693" t="s">
        <v>405</v>
      </c>
      <c r="I3693">
        <v>73.824999999999989</v>
      </c>
      <c r="J3693" s="1">
        <v>7.5387962162494659E-2</v>
      </c>
      <c r="K3693" s="1">
        <v>1.211111111111111</v>
      </c>
      <c r="L3693" s="1">
        <v>2.5416666666666665</v>
      </c>
      <c r="M3693" s="1">
        <v>2.0500000847710504</v>
      </c>
      <c r="N3693" s="1">
        <v>2.094110060069296E-3</v>
      </c>
    </row>
    <row r="3694" spans="1:14" x14ac:dyDescent="0.35">
      <c r="A3694">
        <v>7830621</v>
      </c>
      <c r="B3694" t="s">
        <v>57</v>
      </c>
      <c r="C3694" t="s">
        <v>96</v>
      </c>
      <c r="D3694" t="s">
        <v>392</v>
      </c>
      <c r="E3694" t="s">
        <v>407</v>
      </c>
      <c r="F3694" s="6">
        <v>6.9444444444444441E-3</v>
      </c>
      <c r="G3694" t="s">
        <v>408</v>
      </c>
      <c r="H3694" t="s">
        <v>409</v>
      </c>
      <c r="I3694">
        <v>68.459999999999994</v>
      </c>
      <c r="J3694" s="1">
        <v>0.19115148484706879</v>
      </c>
      <c r="K3694" s="1">
        <v>0.37222222222222223</v>
      </c>
      <c r="L3694" s="1">
        <v>0.69236111111111109</v>
      </c>
      <c r="M3694" s="1">
        <v>0.47569444444444442</v>
      </c>
      <c r="N3694" s="1">
        <v>1.3274408669935332E-3</v>
      </c>
    </row>
    <row r="3695" spans="1:14" x14ac:dyDescent="0.35">
      <c r="A3695">
        <v>7830621</v>
      </c>
      <c r="B3695" t="s">
        <v>57</v>
      </c>
      <c r="C3695" t="s">
        <v>96</v>
      </c>
      <c r="D3695" t="s">
        <v>392</v>
      </c>
      <c r="E3695" t="s">
        <v>410</v>
      </c>
      <c r="F3695" s="6">
        <v>3.4722222222222224E-2</v>
      </c>
      <c r="G3695" t="s">
        <v>411</v>
      </c>
      <c r="H3695" t="s">
        <v>405</v>
      </c>
      <c r="I3695">
        <v>70.674999999999997</v>
      </c>
      <c r="J3695" s="1">
        <v>9.9735520780086517E-2</v>
      </c>
      <c r="K3695" s="1">
        <v>1.3298611111111112</v>
      </c>
      <c r="L3695" s="1">
        <v>3.1770833333333335</v>
      </c>
      <c r="M3695" s="1">
        <v>2.4548610051472983</v>
      </c>
      <c r="N3695" s="1">
        <v>3.4630389159752265E-3</v>
      </c>
    </row>
    <row r="3696" spans="1:14" x14ac:dyDescent="0.35">
      <c r="A3696">
        <v>7830621</v>
      </c>
      <c r="B3696" t="s">
        <v>57</v>
      </c>
      <c r="C3696" t="s">
        <v>96</v>
      </c>
      <c r="D3696" t="s">
        <v>392</v>
      </c>
      <c r="E3696" t="s">
        <v>585</v>
      </c>
      <c r="F3696" s="6">
        <v>1.3888888888888888E-2</v>
      </c>
      <c r="G3696" t="s">
        <v>586</v>
      </c>
      <c r="H3696" t="s">
        <v>587</v>
      </c>
      <c r="I3696">
        <v>56.800000000000004</v>
      </c>
      <c r="J3696" s="1">
        <v>-9.5961183309555054E-2</v>
      </c>
      <c r="K3696" s="1">
        <v>0.43194444444444446</v>
      </c>
      <c r="L3696" s="1">
        <v>0.93333333333333335</v>
      </c>
      <c r="M3696" s="1">
        <v>0.78749999999999998</v>
      </c>
      <c r="N3696" s="1">
        <v>-1.332794212632709E-3</v>
      </c>
    </row>
    <row r="3697" spans="1:14" x14ac:dyDescent="0.35">
      <c r="A3697">
        <v>7830621</v>
      </c>
      <c r="B3697" t="s">
        <v>57</v>
      </c>
      <c r="C3697" t="s">
        <v>96</v>
      </c>
      <c r="D3697" t="s">
        <v>305</v>
      </c>
      <c r="E3697" t="s">
        <v>738</v>
      </c>
      <c r="F3697" s="6">
        <v>6.9444444444444441E-3</v>
      </c>
      <c r="G3697" t="s">
        <v>739</v>
      </c>
      <c r="H3697" t="s">
        <v>188</v>
      </c>
      <c r="I3697">
        <v>62.184999999999995</v>
      </c>
      <c r="J3697" s="1">
        <v>-8.9100755751132965E-2</v>
      </c>
      <c r="K3697" s="1">
        <v>0.24791666666666667</v>
      </c>
      <c r="L3697" s="1">
        <v>0.51805555555555549</v>
      </c>
      <c r="M3697" s="1">
        <v>0.43194444974263507</v>
      </c>
      <c r="N3697" s="1">
        <v>-6.1875524827175669E-4</v>
      </c>
    </row>
    <row r="3698" spans="1:14" x14ac:dyDescent="0.35">
      <c r="A3698">
        <v>7830621</v>
      </c>
      <c r="B3698" t="s">
        <v>57</v>
      </c>
      <c r="C3698" t="s">
        <v>96</v>
      </c>
      <c r="D3698" t="s">
        <v>305</v>
      </c>
      <c r="E3698" t="s">
        <v>412</v>
      </c>
      <c r="F3698" s="6">
        <v>6.9444444444444441E-3</v>
      </c>
      <c r="G3698" t="s">
        <v>331</v>
      </c>
      <c r="H3698" t="s">
        <v>413</v>
      </c>
      <c r="I3698">
        <v>64.564999999999998</v>
      </c>
      <c r="J3698" s="1">
        <v>-1.8161805346608162E-2</v>
      </c>
      <c r="K3698" s="1">
        <v>0.28125</v>
      </c>
      <c r="L3698" s="1">
        <v>0.5840277777777777</v>
      </c>
      <c r="M3698" s="1">
        <v>0.44791666666666663</v>
      </c>
      <c r="N3698" s="1">
        <v>-1.2612364824033444E-4</v>
      </c>
    </row>
    <row r="3699" spans="1:14" x14ac:dyDescent="0.35">
      <c r="A3699">
        <v>7830621</v>
      </c>
      <c r="B3699" t="s">
        <v>57</v>
      </c>
      <c r="C3699" t="s">
        <v>96</v>
      </c>
      <c r="D3699" t="s">
        <v>472</v>
      </c>
      <c r="E3699" t="s">
        <v>1312</v>
      </c>
      <c r="F3699" s="6">
        <v>6.9444444444444441E-3</v>
      </c>
      <c r="G3699" t="s">
        <v>198</v>
      </c>
      <c r="H3699" t="s">
        <v>264</v>
      </c>
      <c r="I3699">
        <v>76.08</v>
      </c>
      <c r="J3699" s="1">
        <v>7.1100808680057526E-2</v>
      </c>
      <c r="K3699" s="1">
        <v>0.3611111111111111</v>
      </c>
      <c r="L3699" s="1">
        <v>0.59166666666666667</v>
      </c>
      <c r="M3699" s="1">
        <v>0.5284722116258409</v>
      </c>
      <c r="N3699" s="1">
        <v>4.9375561583373277E-4</v>
      </c>
    </row>
    <row r="3700" spans="1:14" x14ac:dyDescent="0.35">
      <c r="A3700">
        <v>7830621</v>
      </c>
      <c r="B3700" t="s">
        <v>57</v>
      </c>
      <c r="C3700" t="s">
        <v>96</v>
      </c>
      <c r="D3700" t="s">
        <v>472</v>
      </c>
      <c r="E3700" t="s">
        <v>1332</v>
      </c>
      <c r="F3700" s="6">
        <v>6.9444444444444441E-3</v>
      </c>
      <c r="G3700" t="s">
        <v>1333</v>
      </c>
      <c r="H3700" t="s">
        <v>1039</v>
      </c>
      <c r="I3700">
        <v>62.54</v>
      </c>
      <c r="J3700" s="1">
        <v>-4.1665047407150269E-2</v>
      </c>
      <c r="K3700" s="1">
        <v>0.22013888888888888</v>
      </c>
      <c r="L3700" s="1">
        <v>0.52291666666666659</v>
      </c>
      <c r="M3700" s="1">
        <v>0.4347222116258409</v>
      </c>
      <c r="N3700" s="1">
        <v>-2.8934060699409905E-4</v>
      </c>
    </row>
    <row r="3701" spans="1:14" x14ac:dyDescent="0.35">
      <c r="A3701">
        <v>7830621</v>
      </c>
      <c r="B3701" t="s">
        <v>57</v>
      </c>
      <c r="C3701" t="s">
        <v>96</v>
      </c>
      <c r="D3701" t="s">
        <v>492</v>
      </c>
      <c r="E3701" t="s">
        <v>1790</v>
      </c>
      <c r="F3701" s="6">
        <v>4.1666666666666664E-2</v>
      </c>
      <c r="G3701" t="s">
        <v>310</v>
      </c>
      <c r="H3701" t="s">
        <v>1101</v>
      </c>
      <c r="I3701">
        <v>70.034999999999997</v>
      </c>
      <c r="J3701" s="1">
        <v>-4.1148930788040161E-2</v>
      </c>
      <c r="K3701" s="1">
        <v>2.0458333333333334</v>
      </c>
      <c r="L3701" s="1">
        <v>3.208333333333333</v>
      </c>
      <c r="M3701" s="1">
        <v>2.9166666666666665</v>
      </c>
      <c r="N3701" s="1">
        <v>-1.7145387828350067E-3</v>
      </c>
    </row>
    <row r="3702" spans="1:14" x14ac:dyDescent="0.35">
      <c r="A3702">
        <v>7830621</v>
      </c>
      <c r="B3702" t="s">
        <v>57</v>
      </c>
      <c r="C3702" t="s">
        <v>96</v>
      </c>
      <c r="D3702" t="s">
        <v>492</v>
      </c>
      <c r="E3702" t="s">
        <v>636</v>
      </c>
      <c r="F3702" s="6">
        <v>1.3888888888888888E-2</v>
      </c>
      <c r="G3702" t="s">
        <v>637</v>
      </c>
      <c r="H3702" t="s">
        <v>513</v>
      </c>
      <c r="I3702">
        <v>74.58</v>
      </c>
      <c r="J3702" s="1">
        <v>9.9801279604434967E-2</v>
      </c>
      <c r="K3702" s="1">
        <v>0.70555555555555549</v>
      </c>
      <c r="L3702" s="1">
        <v>1.2166666666666666</v>
      </c>
      <c r="M3702" s="1">
        <v>1.0361110899183485</v>
      </c>
      <c r="N3702" s="1">
        <v>1.38612888339493E-3</v>
      </c>
    </row>
    <row r="3703" spans="1:14" x14ac:dyDescent="0.35">
      <c r="A3703">
        <v>7830621</v>
      </c>
      <c r="B3703" t="s">
        <v>57</v>
      </c>
      <c r="C3703" t="s">
        <v>96</v>
      </c>
      <c r="D3703" t="s">
        <v>492</v>
      </c>
      <c r="E3703" t="s">
        <v>497</v>
      </c>
      <c r="F3703" s="6">
        <v>6.9444444444444441E-3</v>
      </c>
      <c r="G3703" t="s">
        <v>498</v>
      </c>
      <c r="H3703" t="s">
        <v>499</v>
      </c>
      <c r="I3703">
        <v>81.05</v>
      </c>
      <c r="J3703" s="1">
        <v>3.9735980331897736E-2</v>
      </c>
      <c r="K3703" s="1">
        <v>0.42222222222222217</v>
      </c>
      <c r="L3703" s="1">
        <v>0.62083333333333335</v>
      </c>
      <c r="M3703" s="1">
        <v>0.5625</v>
      </c>
      <c r="N3703" s="1">
        <v>2.7594430786040094E-4</v>
      </c>
    </row>
    <row r="3704" spans="1:14" x14ac:dyDescent="0.35">
      <c r="A3704">
        <v>7830621</v>
      </c>
      <c r="B3704" t="s">
        <v>57</v>
      </c>
      <c r="C3704" t="s">
        <v>96</v>
      </c>
      <c r="D3704" t="s">
        <v>492</v>
      </c>
      <c r="E3704" t="s">
        <v>780</v>
      </c>
      <c r="F3704" s="6">
        <v>2.0833333333333332E-2</v>
      </c>
      <c r="G3704" t="s">
        <v>781</v>
      </c>
      <c r="H3704" t="s">
        <v>218</v>
      </c>
      <c r="I3704">
        <v>61.885000000000005</v>
      </c>
      <c r="J3704" s="1">
        <v>-4.1206635534763336E-2</v>
      </c>
      <c r="K3704" s="1">
        <v>0.76041666666666663</v>
      </c>
      <c r="L3704" s="1">
        <v>1.6125</v>
      </c>
      <c r="M3704" s="1">
        <v>1.2895833651224771</v>
      </c>
      <c r="N3704" s="1">
        <v>-8.5847157364090276E-4</v>
      </c>
    </row>
    <row r="3705" spans="1:14" x14ac:dyDescent="0.35">
      <c r="A3705">
        <v>7830621</v>
      </c>
      <c r="B3705" t="s">
        <v>57</v>
      </c>
      <c r="C3705" t="s">
        <v>96</v>
      </c>
      <c r="D3705" t="s">
        <v>492</v>
      </c>
      <c r="E3705" t="s">
        <v>500</v>
      </c>
      <c r="F3705" s="6">
        <v>2.7777777777777776E-2</v>
      </c>
      <c r="G3705" t="s">
        <v>501</v>
      </c>
      <c r="H3705" t="s">
        <v>502</v>
      </c>
      <c r="I3705">
        <v>68.28</v>
      </c>
      <c r="J3705" s="1">
        <v>-4.3216567486524582E-2</v>
      </c>
      <c r="K3705" s="1">
        <v>1.1305555555555555</v>
      </c>
      <c r="L3705" s="1">
        <v>2.1722222222222221</v>
      </c>
      <c r="M3705" s="1">
        <v>1.8972223069932725</v>
      </c>
      <c r="N3705" s="1">
        <v>-1.2004602079590161E-3</v>
      </c>
    </row>
    <row r="3706" spans="1:14" x14ac:dyDescent="0.35">
      <c r="A3706">
        <v>7830621</v>
      </c>
      <c r="B3706" t="s">
        <v>57</v>
      </c>
      <c r="C3706" t="s">
        <v>96</v>
      </c>
      <c r="D3706" t="s">
        <v>492</v>
      </c>
      <c r="E3706" t="s">
        <v>784</v>
      </c>
      <c r="F3706" s="6">
        <v>6.9444444444444441E-3</v>
      </c>
      <c r="G3706" t="s">
        <v>785</v>
      </c>
      <c r="H3706" t="s">
        <v>786</v>
      </c>
      <c r="I3706">
        <v>70.210000000000008</v>
      </c>
      <c r="J3706" s="1">
        <v>0.1476096510887146</v>
      </c>
      <c r="K3706" s="1">
        <v>0.34513888888888888</v>
      </c>
      <c r="L3706" s="1">
        <v>0.67638888888888893</v>
      </c>
      <c r="M3706" s="1">
        <v>0.48749997880723739</v>
      </c>
      <c r="N3706" s="1">
        <v>1.0250670214494069E-3</v>
      </c>
    </row>
    <row r="3707" spans="1:14" x14ac:dyDescent="0.35">
      <c r="A3707">
        <v>7830621</v>
      </c>
      <c r="B3707" t="s">
        <v>57</v>
      </c>
      <c r="C3707" t="s">
        <v>96</v>
      </c>
      <c r="D3707" t="s">
        <v>492</v>
      </c>
      <c r="E3707" t="s">
        <v>787</v>
      </c>
      <c r="F3707" s="6">
        <v>6.9444444444444441E-3</v>
      </c>
      <c r="G3707" t="s">
        <v>788</v>
      </c>
      <c r="H3707" t="s">
        <v>170</v>
      </c>
      <c r="I3707">
        <v>76.414999999999992</v>
      </c>
      <c r="J3707" s="1">
        <v>8.3522781729698181E-2</v>
      </c>
      <c r="K3707" s="1">
        <v>0.3263888888888889</v>
      </c>
      <c r="L3707" s="1">
        <v>0.64791666666666659</v>
      </c>
      <c r="M3707" s="1">
        <v>0.53055556615193677</v>
      </c>
      <c r="N3707" s="1">
        <v>5.8001931756734848E-4</v>
      </c>
    </row>
    <row r="3708" spans="1:14" x14ac:dyDescent="0.35">
      <c r="A3708">
        <v>7830621</v>
      </c>
      <c r="B3708" t="s">
        <v>57</v>
      </c>
      <c r="C3708" t="s">
        <v>96</v>
      </c>
      <c r="D3708" t="s">
        <v>492</v>
      </c>
      <c r="E3708" t="s">
        <v>638</v>
      </c>
      <c r="F3708" s="6">
        <v>1.3888888888888888E-2</v>
      </c>
      <c r="G3708" t="s">
        <v>639</v>
      </c>
      <c r="H3708" t="s">
        <v>640</v>
      </c>
      <c r="I3708">
        <v>74.139999999999986</v>
      </c>
      <c r="J3708" s="1">
        <v>3.8857348263263702E-2</v>
      </c>
      <c r="K3708" s="1">
        <v>0.70694444444444438</v>
      </c>
      <c r="L3708" s="1">
        <v>1.1472222222222221</v>
      </c>
      <c r="M3708" s="1">
        <v>1.0305555131700304</v>
      </c>
      <c r="N3708" s="1">
        <v>5.3968539254532918E-4</v>
      </c>
    </row>
    <row r="3709" spans="1:14" x14ac:dyDescent="0.35">
      <c r="A3709">
        <v>7830621</v>
      </c>
      <c r="B3709" t="s">
        <v>57</v>
      </c>
      <c r="C3709" t="s">
        <v>96</v>
      </c>
      <c r="D3709" t="s">
        <v>492</v>
      </c>
      <c r="E3709" t="s">
        <v>156</v>
      </c>
      <c r="F3709" s="6">
        <v>6.9444444444444441E-3</v>
      </c>
      <c r="G3709" t="s">
        <v>545</v>
      </c>
      <c r="H3709" t="s">
        <v>791</v>
      </c>
      <c r="I3709">
        <v>60.454999999999998</v>
      </c>
      <c r="J3709" s="1">
        <v>6.3307437812909484E-4</v>
      </c>
      <c r="K3709" s="1">
        <v>0.3125</v>
      </c>
      <c r="L3709" s="1">
        <v>0.60763888888888884</v>
      </c>
      <c r="M3709" s="1">
        <v>0.41944445504082573</v>
      </c>
      <c r="N3709" s="1">
        <v>4.3963498481187135E-6</v>
      </c>
    </row>
    <row r="3710" spans="1:14" x14ac:dyDescent="0.35">
      <c r="A3710">
        <v>7830621</v>
      </c>
      <c r="B3710" t="s">
        <v>57</v>
      </c>
      <c r="C3710" t="s">
        <v>96</v>
      </c>
      <c r="D3710" t="s">
        <v>492</v>
      </c>
      <c r="E3710" t="s">
        <v>503</v>
      </c>
      <c r="F3710" s="6">
        <v>6.9444444444444441E-3</v>
      </c>
      <c r="G3710" t="s">
        <v>504</v>
      </c>
      <c r="H3710" t="s">
        <v>505</v>
      </c>
      <c r="I3710">
        <v>79.204999999999998</v>
      </c>
      <c r="J3710" s="1">
        <v>2.8763569891452789E-2</v>
      </c>
      <c r="K3710" s="1">
        <v>0.39930555555555552</v>
      </c>
      <c r="L3710" s="1">
        <v>0.61180555555555549</v>
      </c>
      <c r="M3710" s="1">
        <v>0.54999997880723739</v>
      </c>
      <c r="N3710" s="1">
        <v>1.9974701313508881E-4</v>
      </c>
    </row>
    <row r="3711" spans="1:14" x14ac:dyDescent="0.35">
      <c r="A3711">
        <v>7830621</v>
      </c>
      <c r="B3711" t="s">
        <v>57</v>
      </c>
      <c r="C3711" t="s">
        <v>96</v>
      </c>
      <c r="D3711" t="s">
        <v>492</v>
      </c>
      <c r="E3711" t="s">
        <v>506</v>
      </c>
      <c r="F3711" s="6">
        <v>1.3888888888888888E-2</v>
      </c>
      <c r="G3711" t="s">
        <v>507</v>
      </c>
      <c r="H3711" t="s">
        <v>508</v>
      </c>
      <c r="I3711">
        <v>63.08</v>
      </c>
      <c r="J3711" s="1">
        <v>-1.9634004682302475E-2</v>
      </c>
      <c r="K3711" s="1">
        <v>0.65416666666666667</v>
      </c>
      <c r="L3711" s="1">
        <v>1.088888888888889</v>
      </c>
      <c r="M3711" s="1">
        <v>0.875</v>
      </c>
      <c r="N3711" s="1">
        <v>-2.7269450947642326E-4</v>
      </c>
    </row>
    <row r="3712" spans="1:14" x14ac:dyDescent="0.35">
      <c r="A3712">
        <v>7830621</v>
      </c>
      <c r="B3712" t="s">
        <v>57</v>
      </c>
      <c r="C3712" t="s">
        <v>96</v>
      </c>
      <c r="D3712" t="s">
        <v>492</v>
      </c>
      <c r="E3712" t="s">
        <v>509</v>
      </c>
      <c r="F3712" s="6">
        <v>1.3888888888888888E-2</v>
      </c>
      <c r="G3712" t="s">
        <v>510</v>
      </c>
      <c r="H3712" t="s">
        <v>511</v>
      </c>
      <c r="I3712">
        <v>76.234999999999999</v>
      </c>
      <c r="J3712" s="1">
        <v>-2.4986293166875839E-2</v>
      </c>
      <c r="K3712" s="1">
        <v>0.78472222222222221</v>
      </c>
      <c r="L3712" s="1">
        <v>1.1152777777777776</v>
      </c>
      <c r="M3712" s="1">
        <v>1.058333290947808</v>
      </c>
      <c r="N3712" s="1">
        <v>-3.4703184953994217E-4</v>
      </c>
    </row>
    <row r="3713" spans="1:14" x14ac:dyDescent="0.35">
      <c r="A3713">
        <v>7830621</v>
      </c>
      <c r="B3713" t="s">
        <v>57</v>
      </c>
      <c r="C3713" t="s">
        <v>96</v>
      </c>
      <c r="D3713" t="s">
        <v>492</v>
      </c>
      <c r="E3713" t="s">
        <v>794</v>
      </c>
      <c r="F3713" s="6">
        <v>6.9444444444444441E-3</v>
      </c>
      <c r="G3713" t="s">
        <v>229</v>
      </c>
      <c r="H3713" t="s">
        <v>795</v>
      </c>
      <c r="I3713">
        <v>74.805000000000007</v>
      </c>
      <c r="J3713" s="1">
        <v>5.2663378417491913E-2</v>
      </c>
      <c r="K3713" s="1">
        <v>0.4375</v>
      </c>
      <c r="L3713" s="1">
        <v>0.57777777777777772</v>
      </c>
      <c r="M3713" s="1">
        <v>0.51944446563720703</v>
      </c>
      <c r="N3713" s="1">
        <v>3.6571790567702713E-4</v>
      </c>
    </row>
    <row r="3714" spans="1:14" x14ac:dyDescent="0.35">
      <c r="A3714">
        <v>7830621</v>
      </c>
      <c r="B3714" t="s">
        <v>57</v>
      </c>
      <c r="C3714" t="s">
        <v>96</v>
      </c>
      <c r="D3714" t="s">
        <v>492</v>
      </c>
      <c r="E3714" t="s">
        <v>512</v>
      </c>
      <c r="F3714" s="6">
        <v>6.9444444444444441E-3</v>
      </c>
      <c r="G3714" t="s">
        <v>282</v>
      </c>
      <c r="H3714" t="s">
        <v>513</v>
      </c>
      <c r="I3714">
        <v>76.930000000000007</v>
      </c>
      <c r="J3714" s="1">
        <v>6.6910043358802795E-2</v>
      </c>
      <c r="K3714" s="1">
        <v>0.3743055555555555</v>
      </c>
      <c r="L3714" s="1">
        <v>0.60833333333333328</v>
      </c>
      <c r="M3714" s="1">
        <v>0.53472222222222221</v>
      </c>
      <c r="N3714" s="1">
        <v>4.6465307888057496E-4</v>
      </c>
    </row>
    <row r="3715" spans="1:14" x14ac:dyDescent="0.35">
      <c r="A3715">
        <v>7830621</v>
      </c>
      <c r="B3715" t="s">
        <v>57</v>
      </c>
      <c r="C3715" t="s">
        <v>96</v>
      </c>
      <c r="D3715" t="s">
        <v>492</v>
      </c>
      <c r="E3715" t="s">
        <v>514</v>
      </c>
      <c r="F3715" s="6">
        <v>6.9444444444444441E-3</v>
      </c>
      <c r="G3715" t="s">
        <v>515</v>
      </c>
      <c r="H3715" t="s">
        <v>491</v>
      </c>
      <c r="I3715">
        <v>76.415000000000006</v>
      </c>
      <c r="J3715" s="1">
        <v>-1.5521900495514274E-3</v>
      </c>
      <c r="K3715" s="1">
        <v>0.41249999999999998</v>
      </c>
      <c r="L3715" s="1">
        <v>0.54791666666666672</v>
      </c>
      <c r="M3715" s="1">
        <v>0.53055556615193677</v>
      </c>
      <c r="N3715" s="1">
        <v>-1.0779097566329356E-5</v>
      </c>
    </row>
    <row r="3716" spans="1:14" x14ac:dyDescent="0.35">
      <c r="A3716">
        <v>7830621</v>
      </c>
      <c r="B3716" t="s">
        <v>57</v>
      </c>
      <c r="C3716" t="s">
        <v>96</v>
      </c>
      <c r="D3716" t="s">
        <v>492</v>
      </c>
      <c r="E3716" t="s">
        <v>516</v>
      </c>
      <c r="F3716" s="6">
        <v>6.9444444444444441E-3</v>
      </c>
      <c r="G3716" t="s">
        <v>517</v>
      </c>
      <c r="H3716" t="s">
        <v>269</v>
      </c>
      <c r="I3716">
        <v>84.740000000000009</v>
      </c>
      <c r="J3716" s="1">
        <v>0.12286007404327393</v>
      </c>
      <c r="K3716" s="1">
        <v>0.46180555555555552</v>
      </c>
      <c r="L3716" s="1">
        <v>0.66805555555555551</v>
      </c>
      <c r="M3716" s="1">
        <v>0.58819442325168181</v>
      </c>
      <c r="N3716" s="1">
        <v>8.5319495863384661E-4</v>
      </c>
    </row>
    <row r="3717" spans="1:14" x14ac:dyDescent="0.35">
      <c r="A3717">
        <v>7830621</v>
      </c>
      <c r="B3717" t="s">
        <v>57</v>
      </c>
      <c r="C3717" t="s">
        <v>96</v>
      </c>
      <c r="D3717" t="s">
        <v>492</v>
      </c>
      <c r="E3717" t="s">
        <v>518</v>
      </c>
      <c r="F3717" s="6">
        <v>1.3888888888888888E-2</v>
      </c>
      <c r="G3717" t="s">
        <v>519</v>
      </c>
      <c r="H3717" t="s">
        <v>520</v>
      </c>
      <c r="I3717">
        <v>83.075000000000003</v>
      </c>
      <c r="J3717" s="1">
        <v>5.4067455232143402E-2</v>
      </c>
      <c r="K3717" s="1">
        <v>0.93055555555555547</v>
      </c>
      <c r="L3717" s="1">
        <v>1.2347222222222223</v>
      </c>
      <c r="M3717" s="1">
        <v>1.1541666454739039</v>
      </c>
      <c r="N3717" s="1">
        <v>7.5093687822421385E-4</v>
      </c>
    </row>
    <row r="3718" spans="1:14" x14ac:dyDescent="0.35">
      <c r="A3718">
        <v>7830621</v>
      </c>
      <c r="B3718" t="s">
        <v>57</v>
      </c>
      <c r="C3718" t="s">
        <v>96</v>
      </c>
      <c r="D3718" t="s">
        <v>492</v>
      </c>
      <c r="E3718" t="s">
        <v>521</v>
      </c>
      <c r="F3718" s="6">
        <v>2.0833333333333332E-2</v>
      </c>
      <c r="G3718" t="s">
        <v>522</v>
      </c>
      <c r="H3718" t="s">
        <v>449</v>
      </c>
      <c r="I3718">
        <v>73.694999999999993</v>
      </c>
      <c r="J3718" s="1">
        <v>-9.8399646580219269E-2</v>
      </c>
      <c r="K3718" s="1">
        <v>1.3791666666666667</v>
      </c>
      <c r="L3718" s="1">
        <v>1.5229166666666665</v>
      </c>
      <c r="M3718" s="1">
        <v>1.5375000635782876</v>
      </c>
      <c r="N3718" s="1">
        <v>-2.0499926370879011E-3</v>
      </c>
    </row>
    <row r="3719" spans="1:14" x14ac:dyDescent="0.35">
      <c r="A3719">
        <v>7830621</v>
      </c>
      <c r="B3719" t="s">
        <v>57</v>
      </c>
      <c r="C3719" t="s">
        <v>96</v>
      </c>
      <c r="D3719" t="s">
        <v>710</v>
      </c>
      <c r="E3719" t="s">
        <v>983</v>
      </c>
      <c r="F3719" s="6">
        <v>6.9444444444444441E-3</v>
      </c>
      <c r="G3719" t="s">
        <v>984</v>
      </c>
      <c r="H3719" t="s">
        <v>450</v>
      </c>
      <c r="I3719">
        <v>64.594999999999999</v>
      </c>
      <c r="J3719" s="1">
        <v>-1.7056798562407494E-2</v>
      </c>
      <c r="K3719" s="1">
        <v>0.32916666666666666</v>
      </c>
      <c r="L3719" s="1">
        <v>0.54513888888888884</v>
      </c>
      <c r="M3719" s="1">
        <v>0.4486111005147298</v>
      </c>
      <c r="N3719" s="1">
        <v>-1.184499900167187E-4</v>
      </c>
    </row>
    <row r="3720" spans="1:14" x14ac:dyDescent="0.35">
      <c r="A3720">
        <f>A3719</f>
        <v>7830621</v>
      </c>
      <c r="B3720" t="str">
        <f>B3719</f>
        <v>SLAM Academy of Atlanta</v>
      </c>
      <c r="C3720" t="str">
        <f>C3719</f>
        <v>E</v>
      </c>
      <c r="D3720" s="4" t="s">
        <v>2937</v>
      </c>
      <c r="F3720" s="6">
        <v>0.99999999999999944</v>
      </c>
      <c r="J3720" s="1" t="s">
        <v>2938</v>
      </c>
      <c r="K3720" s="1">
        <v>41.63611111111112</v>
      </c>
      <c r="L3720" s="1">
        <v>82.513888888888857</v>
      </c>
      <c r="M3720" s="1">
        <v>68.065277883741587</v>
      </c>
      <c r="N3720" s="1">
        <v>1.3984345857251257E-2</v>
      </c>
    </row>
    <row r="3721" spans="1:14" x14ac:dyDescent="0.35">
      <c r="A3721">
        <v>7830612</v>
      </c>
      <c r="B3721" t="s">
        <v>31</v>
      </c>
      <c r="C3721" t="s">
        <v>96</v>
      </c>
      <c r="D3721" t="s">
        <v>1549</v>
      </c>
      <c r="E3721" t="s">
        <v>2677</v>
      </c>
      <c r="F3721" s="6">
        <v>3.4722222222222224E-2</v>
      </c>
      <c r="G3721" t="s">
        <v>779</v>
      </c>
      <c r="H3721" t="s">
        <v>1470</v>
      </c>
      <c r="I3721">
        <v>61.429999999999993</v>
      </c>
      <c r="J3721" s="1">
        <v>-0.18570007383823395</v>
      </c>
      <c r="K3721" s="1">
        <v>1.4583333333333335</v>
      </c>
      <c r="L3721" s="1">
        <v>1.9513888888888891</v>
      </c>
      <c r="M3721" s="1">
        <v>2.135416666666667</v>
      </c>
      <c r="N3721" s="1">
        <v>-6.4479192304942347E-3</v>
      </c>
    </row>
    <row r="3722" spans="1:14" x14ac:dyDescent="0.35">
      <c r="A3722">
        <v>7830612</v>
      </c>
      <c r="B3722" t="s">
        <v>31</v>
      </c>
      <c r="C3722" t="s">
        <v>96</v>
      </c>
      <c r="D3722" t="s">
        <v>2695</v>
      </c>
      <c r="E3722" t="s">
        <v>2696</v>
      </c>
      <c r="F3722" s="6">
        <v>1.7361111111111112E-2</v>
      </c>
      <c r="G3722" t="s">
        <v>1687</v>
      </c>
      <c r="H3722" t="s">
        <v>1185</v>
      </c>
      <c r="I3722">
        <v>76.05</v>
      </c>
      <c r="J3722" s="1">
        <v>4.7297779470682144E-2</v>
      </c>
      <c r="K3722" s="1">
        <v>0.86979166666666674</v>
      </c>
      <c r="L3722" s="1">
        <v>1.4236111111111112</v>
      </c>
      <c r="M3722" s="1">
        <v>1.3194444444444444</v>
      </c>
      <c r="N3722" s="1">
        <v>8.2114200469934277E-4</v>
      </c>
    </row>
    <row r="3723" spans="1:14" x14ac:dyDescent="0.35">
      <c r="A3723">
        <v>7830612</v>
      </c>
      <c r="B3723" t="s">
        <v>31</v>
      </c>
      <c r="C3723" t="s">
        <v>96</v>
      </c>
      <c r="D3723" t="s">
        <v>828</v>
      </c>
      <c r="E3723" t="s">
        <v>829</v>
      </c>
      <c r="F3723" s="6">
        <v>3.472222222222222E-3</v>
      </c>
      <c r="G3723" t="s">
        <v>589</v>
      </c>
      <c r="H3723" t="s">
        <v>351</v>
      </c>
      <c r="I3723">
        <v>63.014999999999993</v>
      </c>
      <c r="J3723" s="1">
        <v>1.9144350662827492E-2</v>
      </c>
      <c r="K3723" s="1">
        <v>0.10763888888888888</v>
      </c>
      <c r="L3723" s="1">
        <v>0.29791666666666666</v>
      </c>
      <c r="M3723" s="1">
        <v>0.21840278307596842</v>
      </c>
      <c r="N3723" s="1">
        <v>6.6473439801484346E-5</v>
      </c>
    </row>
    <row r="3724" spans="1:14" x14ac:dyDescent="0.35">
      <c r="A3724">
        <v>7830612</v>
      </c>
      <c r="B3724" t="s">
        <v>31</v>
      </c>
      <c r="C3724" t="s">
        <v>96</v>
      </c>
      <c r="D3724" t="s">
        <v>828</v>
      </c>
      <c r="E3724" t="s">
        <v>830</v>
      </c>
      <c r="F3724" s="6">
        <v>3.472222222222222E-3</v>
      </c>
      <c r="G3724" t="s">
        <v>184</v>
      </c>
      <c r="H3724" t="s">
        <v>831</v>
      </c>
      <c r="I3724">
        <v>87.515000000000001</v>
      </c>
      <c r="J3724" s="1">
        <v>7.3017440736293793E-2</v>
      </c>
      <c r="K3724" s="1">
        <v>0.26458333333333334</v>
      </c>
      <c r="L3724" s="1">
        <v>0.31701388888888887</v>
      </c>
      <c r="M3724" s="1">
        <v>0.30416666136847598</v>
      </c>
      <c r="N3724" s="1">
        <v>2.5353278033435345E-4</v>
      </c>
    </row>
    <row r="3725" spans="1:14" x14ac:dyDescent="0.35">
      <c r="A3725">
        <v>7830612</v>
      </c>
      <c r="B3725" t="s">
        <v>31</v>
      </c>
      <c r="C3725" t="s">
        <v>96</v>
      </c>
      <c r="D3725" t="s">
        <v>828</v>
      </c>
      <c r="E3725" t="s">
        <v>832</v>
      </c>
      <c r="F3725" s="6">
        <v>1.0416666666666666E-2</v>
      </c>
      <c r="G3725" t="s">
        <v>833</v>
      </c>
      <c r="H3725" t="s">
        <v>631</v>
      </c>
      <c r="I3725">
        <v>65.33</v>
      </c>
      <c r="J3725" s="1">
        <v>9.353945404291153E-2</v>
      </c>
      <c r="K3725" s="1">
        <v>0.47395833333333331</v>
      </c>
      <c r="L3725" s="1">
        <v>0.90104166666666663</v>
      </c>
      <c r="M3725" s="1">
        <v>0.6812500158945719</v>
      </c>
      <c r="N3725" s="1">
        <v>9.7436931294699503E-4</v>
      </c>
    </row>
    <row r="3726" spans="1:14" x14ac:dyDescent="0.35">
      <c r="A3726">
        <v>7830612</v>
      </c>
      <c r="B3726" t="s">
        <v>31</v>
      </c>
      <c r="C3726" t="s">
        <v>96</v>
      </c>
      <c r="D3726" t="s">
        <v>828</v>
      </c>
      <c r="E3726" t="s">
        <v>834</v>
      </c>
      <c r="F3726" s="6">
        <v>3.472222222222222E-3</v>
      </c>
      <c r="G3726" t="s">
        <v>835</v>
      </c>
      <c r="H3726" t="s">
        <v>836</v>
      </c>
      <c r="I3726">
        <v>68.655000000000001</v>
      </c>
      <c r="J3726" s="1">
        <v>1.0829176753759384E-2</v>
      </c>
      <c r="K3726" s="1">
        <v>0.11805555555555555</v>
      </c>
      <c r="L3726" s="1">
        <v>0.2961805555555555</v>
      </c>
      <c r="M3726" s="1">
        <v>0.23854165607028535</v>
      </c>
      <c r="N3726" s="1">
        <v>3.7601308172775636E-5</v>
      </c>
    </row>
    <row r="3727" spans="1:14" x14ac:dyDescent="0.35">
      <c r="A3727">
        <v>7830612</v>
      </c>
      <c r="B3727" t="s">
        <v>31</v>
      </c>
      <c r="C3727" t="s">
        <v>96</v>
      </c>
      <c r="D3727" t="s">
        <v>828</v>
      </c>
      <c r="E3727" t="s">
        <v>837</v>
      </c>
      <c r="F3727" s="6">
        <v>3.472222222222222E-3</v>
      </c>
      <c r="G3727" t="s">
        <v>723</v>
      </c>
      <c r="H3727" t="s">
        <v>576</v>
      </c>
      <c r="I3727">
        <v>63.855000000000004</v>
      </c>
      <c r="J3727" s="1">
        <v>2.5128750130534172E-2</v>
      </c>
      <c r="K3727" s="1">
        <v>0.13229166666666667</v>
      </c>
      <c r="L3727" s="1">
        <v>0.30104166666666665</v>
      </c>
      <c r="M3727" s="1">
        <v>0.22187500529819063</v>
      </c>
      <c r="N3727" s="1">
        <v>8.7252604619910315E-5</v>
      </c>
    </row>
    <row r="3728" spans="1:14" x14ac:dyDescent="0.35">
      <c r="A3728">
        <v>7830612</v>
      </c>
      <c r="B3728" t="s">
        <v>31</v>
      </c>
      <c r="C3728" t="s">
        <v>96</v>
      </c>
      <c r="D3728" t="s">
        <v>828</v>
      </c>
      <c r="E3728" t="s">
        <v>1952</v>
      </c>
      <c r="F3728" s="6">
        <v>3.472222222222222E-3</v>
      </c>
      <c r="G3728" t="s">
        <v>463</v>
      </c>
      <c r="H3728" t="s">
        <v>791</v>
      </c>
      <c r="I3728">
        <v>79.234999999999999</v>
      </c>
      <c r="J3728" s="1">
        <v>6.5912708640098572E-2</v>
      </c>
      <c r="K3728" s="1">
        <v>0.19756944444444444</v>
      </c>
      <c r="L3728" s="1">
        <v>0.30381944444444442</v>
      </c>
      <c r="M3728" s="1">
        <v>0.27499998940361869</v>
      </c>
      <c r="N3728" s="1">
        <v>2.2886357166700892E-4</v>
      </c>
    </row>
    <row r="3729" spans="1:14" x14ac:dyDescent="0.35">
      <c r="A3729">
        <v>7830612</v>
      </c>
      <c r="B3729" t="s">
        <v>31</v>
      </c>
      <c r="C3729" t="s">
        <v>96</v>
      </c>
      <c r="D3729" t="s">
        <v>1957</v>
      </c>
      <c r="E3729" t="s">
        <v>1958</v>
      </c>
      <c r="F3729" s="6">
        <v>6.9444444444444441E-3</v>
      </c>
      <c r="G3729" t="s">
        <v>1580</v>
      </c>
      <c r="H3729" t="s">
        <v>622</v>
      </c>
      <c r="I3729">
        <v>66.179999999999993</v>
      </c>
      <c r="J3729" s="1">
        <v>-5.1796503365039825E-2</v>
      </c>
      <c r="K3729" s="1">
        <v>0.31527777777777777</v>
      </c>
      <c r="L3729" s="1">
        <v>0.52361111111111114</v>
      </c>
      <c r="M3729" s="1">
        <v>0.45902776718139648</v>
      </c>
      <c r="N3729" s="1">
        <v>-3.5969794003499876E-4</v>
      </c>
    </row>
    <row r="3730" spans="1:14" x14ac:dyDescent="0.35">
      <c r="A3730">
        <v>7830612</v>
      </c>
      <c r="B3730" t="s">
        <v>31</v>
      </c>
      <c r="C3730" t="s">
        <v>96</v>
      </c>
      <c r="D3730" t="s">
        <v>840</v>
      </c>
      <c r="E3730" t="s">
        <v>841</v>
      </c>
      <c r="F3730" s="6">
        <v>6.9444444444444441E-3</v>
      </c>
      <c r="G3730" t="s">
        <v>543</v>
      </c>
      <c r="H3730" t="s">
        <v>139</v>
      </c>
      <c r="I3730">
        <v>84.969230769230776</v>
      </c>
      <c r="J3730" s="1">
        <v>0</v>
      </c>
      <c r="K3730" s="1">
        <v>0.53541666666666665</v>
      </c>
      <c r="L3730" s="1" t="s">
        <v>140</v>
      </c>
      <c r="M3730" s="1">
        <v>0.58958334392971457</v>
      </c>
      <c r="N3730" s="1">
        <v>0</v>
      </c>
    </row>
    <row r="3731" spans="1:14" x14ac:dyDescent="0.35">
      <c r="A3731">
        <v>7830612</v>
      </c>
      <c r="B3731" t="s">
        <v>31</v>
      </c>
      <c r="C3731" t="s">
        <v>96</v>
      </c>
      <c r="D3731" t="s">
        <v>840</v>
      </c>
      <c r="E3731" t="s">
        <v>842</v>
      </c>
      <c r="F3731" s="6">
        <v>3.472222222222222E-3</v>
      </c>
      <c r="G3731" t="s">
        <v>843</v>
      </c>
      <c r="H3731" t="s">
        <v>323</v>
      </c>
      <c r="I3731">
        <v>77.16</v>
      </c>
      <c r="J3731" s="1">
        <v>-3.6462789867073298E-3</v>
      </c>
      <c r="K3731" s="1">
        <v>0.27361111111111108</v>
      </c>
      <c r="L3731" s="1">
        <v>0.28749999999999998</v>
      </c>
      <c r="M3731" s="1">
        <v>0.26805554495917427</v>
      </c>
      <c r="N3731" s="1">
        <v>-1.2660690926067116E-5</v>
      </c>
    </row>
    <row r="3732" spans="1:14" x14ac:dyDescent="0.35">
      <c r="A3732">
        <v>7830612</v>
      </c>
      <c r="B3732" t="s">
        <v>31</v>
      </c>
      <c r="C3732" t="s">
        <v>96</v>
      </c>
      <c r="D3732" t="s">
        <v>840</v>
      </c>
      <c r="E3732" t="s">
        <v>844</v>
      </c>
      <c r="F3732" s="6">
        <v>1.0416666666666666E-2</v>
      </c>
      <c r="G3732" t="s">
        <v>748</v>
      </c>
      <c r="H3732" t="s">
        <v>206</v>
      </c>
      <c r="I3732">
        <v>89.88</v>
      </c>
      <c r="J3732" s="1">
        <v>0</v>
      </c>
      <c r="K3732" s="1">
        <v>0.88541666666666663</v>
      </c>
      <c r="L3732" s="1">
        <v>1.0416666666666665</v>
      </c>
      <c r="M3732" s="1">
        <v>0.88333336512247718</v>
      </c>
      <c r="N3732" s="1">
        <v>0</v>
      </c>
    </row>
    <row r="3733" spans="1:14" x14ac:dyDescent="0.35">
      <c r="A3733">
        <v>7830612</v>
      </c>
      <c r="B3733" t="s">
        <v>31</v>
      </c>
      <c r="C3733" t="s">
        <v>96</v>
      </c>
      <c r="D3733" t="s">
        <v>840</v>
      </c>
      <c r="E3733" t="s">
        <v>845</v>
      </c>
      <c r="F3733" s="6">
        <v>6.9444444444444441E-3</v>
      </c>
      <c r="G3733" t="s">
        <v>846</v>
      </c>
      <c r="H3733" t="s">
        <v>839</v>
      </c>
      <c r="I3733">
        <v>85.125</v>
      </c>
      <c r="J3733" s="1">
        <v>0.11124808341264725</v>
      </c>
      <c r="K3733" s="1">
        <v>0.55138888888888893</v>
      </c>
      <c r="L3733" s="1">
        <v>0.64583333333333326</v>
      </c>
      <c r="M3733" s="1">
        <v>0.5909722116258409</v>
      </c>
      <c r="N3733" s="1">
        <v>7.7255613481005026E-4</v>
      </c>
    </row>
    <row r="3734" spans="1:14" x14ac:dyDescent="0.35">
      <c r="A3734">
        <v>7830612</v>
      </c>
      <c r="B3734" t="s">
        <v>31</v>
      </c>
      <c r="C3734" t="s">
        <v>96</v>
      </c>
      <c r="D3734" t="s">
        <v>2882</v>
      </c>
      <c r="E3734" t="s">
        <v>2897</v>
      </c>
      <c r="F3734" s="6">
        <v>1.7361111111111112E-2</v>
      </c>
      <c r="G3734" t="s">
        <v>193</v>
      </c>
      <c r="H3734" t="s">
        <v>990</v>
      </c>
      <c r="I3734">
        <v>64.314999999999998</v>
      </c>
      <c r="J3734" s="1">
        <v>6.2739461660385132E-2</v>
      </c>
      <c r="K3734" s="1">
        <v>0.44791666666666669</v>
      </c>
      <c r="L3734" s="1">
        <v>1.5503472222222223</v>
      </c>
      <c r="M3734" s="1">
        <v>1.1163194444444444</v>
      </c>
      <c r="N3734" s="1">
        <v>1.089226764937242E-3</v>
      </c>
    </row>
    <row r="3735" spans="1:14" x14ac:dyDescent="0.35">
      <c r="A3735">
        <v>7830612</v>
      </c>
      <c r="B3735" t="s">
        <v>31</v>
      </c>
      <c r="C3735" t="s">
        <v>96</v>
      </c>
      <c r="D3735" t="s">
        <v>2480</v>
      </c>
      <c r="E3735" t="s">
        <v>2928</v>
      </c>
      <c r="F3735" s="6">
        <v>0.3298611111111111</v>
      </c>
      <c r="G3735" t="s">
        <v>866</v>
      </c>
      <c r="H3735" t="s">
        <v>988</v>
      </c>
      <c r="I3735">
        <v>65.054999999999993</v>
      </c>
      <c r="J3735" s="1">
        <v>-1.8387913703918457E-2</v>
      </c>
      <c r="K3735" s="1">
        <v>14.810763888888888</v>
      </c>
      <c r="L3735" s="1">
        <v>25.729166666666668</v>
      </c>
      <c r="M3735" s="1">
        <v>21.440972222222221</v>
      </c>
      <c r="N3735" s="1">
        <v>-6.0654576453897683E-3</v>
      </c>
    </row>
    <row r="3736" spans="1:14" x14ac:dyDescent="0.35">
      <c r="A3736">
        <v>7830612</v>
      </c>
      <c r="B3736" t="s">
        <v>31</v>
      </c>
      <c r="C3736" t="s">
        <v>96</v>
      </c>
      <c r="D3736" t="s">
        <v>2497</v>
      </c>
      <c r="E3736" t="s">
        <v>2841</v>
      </c>
      <c r="F3736" s="6">
        <v>0.11805555555555555</v>
      </c>
      <c r="G3736" t="s">
        <v>1197</v>
      </c>
      <c r="H3736" t="s">
        <v>185</v>
      </c>
      <c r="I3736">
        <v>70.434999999999988</v>
      </c>
      <c r="J3736" s="1">
        <v>9.1336369514465332E-2</v>
      </c>
      <c r="K3736" s="1">
        <v>5.0645833333333332</v>
      </c>
      <c r="L3736" s="1">
        <v>11.049999999999999</v>
      </c>
      <c r="M3736" s="1">
        <v>8.3229166666666661</v>
      </c>
      <c r="N3736" s="1">
        <v>1.0782765845457712E-2</v>
      </c>
    </row>
    <row r="3737" spans="1:14" x14ac:dyDescent="0.35">
      <c r="A3737">
        <v>7830612</v>
      </c>
      <c r="B3737" t="s">
        <v>31</v>
      </c>
      <c r="C3737" t="s">
        <v>96</v>
      </c>
      <c r="D3737" t="s">
        <v>1735</v>
      </c>
      <c r="E3737" t="s">
        <v>1808</v>
      </c>
      <c r="F3737" s="6">
        <v>3.472222222222222E-3</v>
      </c>
      <c r="G3737" t="s">
        <v>1756</v>
      </c>
      <c r="H3737" t="s">
        <v>328</v>
      </c>
      <c r="I3737">
        <v>79.22</v>
      </c>
      <c r="J3737" s="1">
        <v>0</v>
      </c>
      <c r="K3737" s="1">
        <v>0.17291666666666664</v>
      </c>
      <c r="L3737" s="1">
        <v>0.32777777777777778</v>
      </c>
      <c r="M3737" s="1">
        <v>0.25625001059638131</v>
      </c>
      <c r="N3737" s="1">
        <v>0</v>
      </c>
    </row>
    <row r="3738" spans="1:14" x14ac:dyDescent="0.35">
      <c r="A3738">
        <v>7830612</v>
      </c>
      <c r="B3738" t="s">
        <v>31</v>
      </c>
      <c r="C3738" t="s">
        <v>96</v>
      </c>
      <c r="D3738" t="s">
        <v>1735</v>
      </c>
      <c r="E3738" t="s">
        <v>1809</v>
      </c>
      <c r="F3738" s="6">
        <v>3.472222222222222E-3</v>
      </c>
      <c r="G3738" t="s">
        <v>331</v>
      </c>
      <c r="H3738" t="s">
        <v>488</v>
      </c>
      <c r="I3738">
        <v>73.81</v>
      </c>
      <c r="J3738" s="1">
        <v>4.7274980694055557E-2</v>
      </c>
      <c r="K3738" s="1">
        <v>0.140625</v>
      </c>
      <c r="L3738" s="1">
        <v>0.30972222222222223</v>
      </c>
      <c r="M3738" s="1">
        <v>0.25624999999999998</v>
      </c>
      <c r="N3738" s="1">
        <v>1.6414923852102624E-4</v>
      </c>
    </row>
    <row r="3739" spans="1:14" x14ac:dyDescent="0.35">
      <c r="A3739">
        <v>7830612</v>
      </c>
      <c r="B3739" t="s">
        <v>31</v>
      </c>
      <c r="C3739" t="s">
        <v>96</v>
      </c>
      <c r="D3739" t="s">
        <v>2244</v>
      </c>
      <c r="E3739" t="s">
        <v>2245</v>
      </c>
      <c r="F3739" s="6">
        <v>0.3298611111111111</v>
      </c>
      <c r="G3739" t="s">
        <v>217</v>
      </c>
      <c r="H3739" t="s">
        <v>603</v>
      </c>
      <c r="I3739">
        <v>72.83</v>
      </c>
      <c r="J3739" s="1">
        <v>-4.1302639991044998E-2</v>
      </c>
      <c r="K3739" s="1">
        <v>16.888888888888889</v>
      </c>
      <c r="L3739" s="1">
        <v>25.003472222222221</v>
      </c>
      <c r="M3739" s="1">
        <v>24.013889895545113</v>
      </c>
      <c r="N3739" s="1">
        <v>-1.3624134719268315E-2</v>
      </c>
    </row>
    <row r="3740" spans="1:14" x14ac:dyDescent="0.35">
      <c r="A3740">
        <v>7830612</v>
      </c>
      <c r="B3740" t="s">
        <v>31</v>
      </c>
      <c r="C3740" t="s">
        <v>96</v>
      </c>
      <c r="D3740" t="s">
        <v>2520</v>
      </c>
      <c r="E3740" t="s">
        <v>2870</v>
      </c>
      <c r="F3740" s="6">
        <v>8.3333333333333329E-2</v>
      </c>
      <c r="G3740" t="s">
        <v>1714</v>
      </c>
      <c r="H3740" t="s">
        <v>1002</v>
      </c>
      <c r="I3740">
        <v>50.4</v>
      </c>
      <c r="J3740" s="1">
        <v>-0.19829295575618744</v>
      </c>
      <c r="K3740" s="1">
        <v>4.1999999999999993</v>
      </c>
      <c r="L3740" s="1">
        <v>4.7666666666666666</v>
      </c>
      <c r="M3740" s="1">
        <v>4.2</v>
      </c>
      <c r="N3740" s="1">
        <v>-1.6524412979682285E-2</v>
      </c>
    </row>
    <row r="3741" spans="1:14" x14ac:dyDescent="0.35">
      <c r="A3741">
        <f>A3740</f>
        <v>7830612</v>
      </c>
      <c r="B3741" t="str">
        <f>B3740</f>
        <v>Southwest Georgia S.T.E.M. Charter Academy</v>
      </c>
      <c r="C3741" t="str">
        <f>C3740</f>
        <v>E</v>
      </c>
      <c r="D3741" s="4" t="s">
        <v>2937</v>
      </c>
      <c r="F3741" s="6">
        <v>1</v>
      </c>
      <c r="J3741" s="1" t="s">
        <v>2938</v>
      </c>
      <c r="K3741" s="1">
        <v>47.90902777777778</v>
      </c>
      <c r="L3741" s="1">
        <v>77.027777777777771</v>
      </c>
      <c r="M3741" s="1">
        <v>67.791667694515652</v>
      </c>
      <c r="N3741" s="1">
        <v>-2.7756350199827768E-2</v>
      </c>
    </row>
    <row r="3742" spans="1:14" x14ac:dyDescent="0.35">
      <c r="A3742">
        <v>7830624</v>
      </c>
      <c r="B3742" t="s">
        <v>47</v>
      </c>
      <c r="C3742" t="s">
        <v>96</v>
      </c>
      <c r="D3742" t="s">
        <v>824</v>
      </c>
      <c r="E3742" t="s">
        <v>825</v>
      </c>
      <c r="F3742" s="6">
        <v>0.43309859154929575</v>
      </c>
      <c r="G3742" t="s">
        <v>826</v>
      </c>
      <c r="H3742" t="s">
        <v>827</v>
      </c>
      <c r="I3742">
        <v>75.875</v>
      </c>
      <c r="J3742" s="1">
        <v>-5.7608537375926971E-2</v>
      </c>
      <c r="K3742" s="1">
        <v>27.718309859154928</v>
      </c>
      <c r="L3742" s="1">
        <v>32.265845070422536</v>
      </c>
      <c r="M3742" s="1">
        <v>32.872183759447552</v>
      </c>
      <c r="N3742" s="1">
        <v>-2.4950176398728933E-2</v>
      </c>
    </row>
    <row r="3743" spans="1:14" x14ac:dyDescent="0.35">
      <c r="A3743">
        <v>7830624</v>
      </c>
      <c r="B3743" t="s">
        <v>47</v>
      </c>
      <c r="C3743" t="s">
        <v>96</v>
      </c>
      <c r="D3743" t="s">
        <v>824</v>
      </c>
      <c r="E3743" t="s">
        <v>1948</v>
      </c>
      <c r="F3743" s="6">
        <v>0.21830985915492956</v>
      </c>
      <c r="G3743" t="s">
        <v>783</v>
      </c>
      <c r="H3743" t="s">
        <v>1083</v>
      </c>
      <c r="I3743">
        <v>57.964999999999996</v>
      </c>
      <c r="J3743" s="1">
        <v>0</v>
      </c>
      <c r="K3743" s="1">
        <v>14.648591549295773</v>
      </c>
      <c r="L3743" s="1">
        <v>13.644366197183098</v>
      </c>
      <c r="M3743" s="1">
        <v>11.723239603176921</v>
      </c>
      <c r="N3743" s="1">
        <v>0</v>
      </c>
    </row>
    <row r="3744" spans="1:14" x14ac:dyDescent="0.35">
      <c r="A3744">
        <v>7830624</v>
      </c>
      <c r="B3744" t="s">
        <v>47</v>
      </c>
      <c r="C3744" t="s">
        <v>96</v>
      </c>
      <c r="D3744" t="s">
        <v>824</v>
      </c>
      <c r="E3744" t="s">
        <v>1949</v>
      </c>
      <c r="F3744" s="6">
        <v>0.21830985915492956</v>
      </c>
      <c r="G3744" t="s">
        <v>271</v>
      </c>
      <c r="H3744" t="s">
        <v>206</v>
      </c>
      <c r="I3744">
        <v>69.785000000000011</v>
      </c>
      <c r="J3744" s="1">
        <v>0</v>
      </c>
      <c r="K3744" s="1">
        <v>12.902112676056337</v>
      </c>
      <c r="L3744" s="1">
        <v>21.830985915492956</v>
      </c>
      <c r="M3744" s="1">
        <v>11.745070255978005</v>
      </c>
      <c r="N3744" s="1">
        <v>0</v>
      </c>
    </row>
    <row r="3745" spans="1:14" x14ac:dyDescent="0.35">
      <c r="A3745">
        <v>7830624</v>
      </c>
      <c r="B3745" t="s">
        <v>47</v>
      </c>
      <c r="C3745" t="s">
        <v>96</v>
      </c>
      <c r="D3745" t="s">
        <v>1957</v>
      </c>
      <c r="E3745" t="s">
        <v>1958</v>
      </c>
      <c r="F3745" s="6">
        <v>3.5211267605633804E-3</v>
      </c>
      <c r="G3745" t="s">
        <v>1580</v>
      </c>
      <c r="H3745" t="s">
        <v>622</v>
      </c>
      <c r="I3745">
        <v>66.179999999999993</v>
      </c>
      <c r="J3745" s="1">
        <v>-5.1796503365039825E-2</v>
      </c>
      <c r="K3745" s="1">
        <v>0.15985915492957747</v>
      </c>
      <c r="L3745" s="1">
        <v>0.26549295774647891</v>
      </c>
      <c r="M3745" s="1">
        <v>0.2327464735004264</v>
      </c>
      <c r="N3745" s="1">
        <v>-1.823820541022529E-4</v>
      </c>
    </row>
    <row r="3746" spans="1:14" x14ac:dyDescent="0.35">
      <c r="A3746">
        <v>7830624</v>
      </c>
      <c r="B3746" t="s">
        <v>47</v>
      </c>
      <c r="C3746" t="s">
        <v>96</v>
      </c>
      <c r="D3746" t="s">
        <v>873</v>
      </c>
      <c r="E3746" t="s">
        <v>2029</v>
      </c>
      <c r="F3746" s="6">
        <v>7.0422535211267607E-3</v>
      </c>
      <c r="G3746" t="s">
        <v>1325</v>
      </c>
      <c r="H3746" t="s">
        <v>345</v>
      </c>
      <c r="I3746">
        <v>70.435000000000002</v>
      </c>
      <c r="J3746" s="1">
        <v>-3.862549364566803E-2</v>
      </c>
      <c r="K3746" s="1">
        <v>0.37676056338028169</v>
      </c>
      <c r="L3746" s="1">
        <v>0.53943661971830981</v>
      </c>
      <c r="M3746" s="1">
        <v>0.49577465863295006</v>
      </c>
      <c r="N3746" s="1">
        <v>-2.7201051863146502E-4</v>
      </c>
    </row>
    <row r="3747" spans="1:14" x14ac:dyDescent="0.35">
      <c r="A3747">
        <v>7830624</v>
      </c>
      <c r="B3747" t="s">
        <v>47</v>
      </c>
      <c r="C3747" t="s">
        <v>96</v>
      </c>
      <c r="D3747" t="s">
        <v>873</v>
      </c>
      <c r="E3747" t="s">
        <v>2030</v>
      </c>
      <c r="F3747" s="6">
        <v>3.5211267605633804E-3</v>
      </c>
      <c r="G3747" t="s">
        <v>561</v>
      </c>
      <c r="H3747" t="s">
        <v>2031</v>
      </c>
      <c r="I3747">
        <v>68.28</v>
      </c>
      <c r="J3747" s="1">
        <v>-6.293613463640213E-2</v>
      </c>
      <c r="K3747" s="1">
        <v>0.25387323943661971</v>
      </c>
      <c r="L3747" s="1">
        <v>0.27429577464788735</v>
      </c>
      <c r="M3747" s="1">
        <v>0.24049295774647886</v>
      </c>
      <c r="N3747" s="1">
        <v>-2.2160610787465539E-4</v>
      </c>
    </row>
    <row r="3748" spans="1:14" x14ac:dyDescent="0.35">
      <c r="A3748">
        <v>7830624</v>
      </c>
      <c r="B3748" t="s">
        <v>47</v>
      </c>
      <c r="C3748" t="s">
        <v>96</v>
      </c>
      <c r="D3748" t="s">
        <v>2459</v>
      </c>
      <c r="E3748" t="s">
        <v>2802</v>
      </c>
      <c r="F3748" s="6">
        <v>5.6338028169014086E-2</v>
      </c>
      <c r="G3748" t="s">
        <v>2227</v>
      </c>
      <c r="H3748" t="s">
        <v>538</v>
      </c>
      <c r="I3748">
        <v>70.694999999999993</v>
      </c>
      <c r="J3748" s="1">
        <v>3.4383352845907211E-2</v>
      </c>
      <c r="K3748" s="1">
        <v>3.4309859154929576</v>
      </c>
      <c r="L3748" s="1">
        <v>4.704225352112676</v>
      </c>
      <c r="M3748" s="1">
        <v>3.9830984196192785</v>
      </c>
      <c r="N3748" s="1">
        <v>1.9370903011778711E-3</v>
      </c>
    </row>
    <row r="3749" spans="1:14" x14ac:dyDescent="0.35">
      <c r="A3749">
        <v>7830624</v>
      </c>
      <c r="B3749" t="s">
        <v>47</v>
      </c>
      <c r="C3749" t="s">
        <v>96</v>
      </c>
      <c r="D3749" t="s">
        <v>847</v>
      </c>
      <c r="E3749" t="s">
        <v>848</v>
      </c>
      <c r="F3749" s="6">
        <v>7.0422535211267607E-3</v>
      </c>
      <c r="G3749" t="s">
        <v>217</v>
      </c>
      <c r="H3749" t="s">
        <v>417</v>
      </c>
      <c r="I3749">
        <v>77.194999999999993</v>
      </c>
      <c r="J3749" s="1">
        <v>8.2028292119503021E-2</v>
      </c>
      <c r="K3749" s="1">
        <v>0.36056338028169016</v>
      </c>
      <c r="L3749" s="1">
        <v>0.63450704225352106</v>
      </c>
      <c r="M3749" s="1">
        <v>0.54366195033973375</v>
      </c>
      <c r="N3749" s="1">
        <v>5.7766402901058471E-4</v>
      </c>
    </row>
    <row r="3750" spans="1:14" x14ac:dyDescent="0.35">
      <c r="A3750">
        <v>7830624</v>
      </c>
      <c r="B3750" t="s">
        <v>47</v>
      </c>
      <c r="C3750" t="s">
        <v>96</v>
      </c>
      <c r="D3750" t="s">
        <v>847</v>
      </c>
      <c r="E3750" t="s">
        <v>849</v>
      </c>
      <c r="F3750" s="6">
        <v>3.5211267605633804E-3</v>
      </c>
      <c r="G3750" t="s">
        <v>663</v>
      </c>
      <c r="H3750" t="s">
        <v>206</v>
      </c>
      <c r="I3750">
        <v>80.94</v>
      </c>
      <c r="J3750" s="1">
        <v>0</v>
      </c>
      <c r="K3750" s="1">
        <v>0.18380281690140846</v>
      </c>
      <c r="L3750" s="1">
        <v>0.35211267605633806</v>
      </c>
      <c r="M3750" s="1">
        <v>0.25845070959816518</v>
      </c>
      <c r="N3750" s="1">
        <v>0</v>
      </c>
    </row>
    <row r="3751" spans="1:14" x14ac:dyDescent="0.35">
      <c r="A3751">
        <v>7830624</v>
      </c>
      <c r="B3751" t="s">
        <v>47</v>
      </c>
      <c r="C3751" t="s">
        <v>96</v>
      </c>
      <c r="D3751" t="s">
        <v>2241</v>
      </c>
      <c r="E3751" t="s">
        <v>2242</v>
      </c>
      <c r="F3751" s="6">
        <v>4.9295774647887321E-2</v>
      </c>
      <c r="G3751" t="s">
        <v>271</v>
      </c>
      <c r="H3751" t="s">
        <v>237</v>
      </c>
      <c r="I3751">
        <v>67.72999999999999</v>
      </c>
      <c r="J3751" s="1">
        <v>6.8628057837486267E-2</v>
      </c>
      <c r="K3751" s="1">
        <v>2.9133802816901406</v>
      </c>
      <c r="L3751" s="1">
        <v>4.4169014084507037</v>
      </c>
      <c r="M3751" s="1">
        <v>3.3373237932232063</v>
      </c>
      <c r="N3751" s="1">
        <v>3.3830732736789002E-3</v>
      </c>
    </row>
    <row r="3752" spans="1:14" x14ac:dyDescent="0.35">
      <c r="A3752">
        <f>A3751</f>
        <v>7830624</v>
      </c>
      <c r="B3752" t="str">
        <f>B3751</f>
        <v>Spring Creek Charter Academy</v>
      </c>
      <c r="C3752" t="str">
        <f>C3751</f>
        <v>E</v>
      </c>
      <c r="D3752" s="4" t="s">
        <v>2937</v>
      </c>
      <c r="F3752" s="6">
        <v>0.99999999999999989</v>
      </c>
      <c r="J3752" s="1" t="s">
        <v>2938</v>
      </c>
      <c r="K3752" s="1">
        <v>62.948239436619701</v>
      </c>
      <c r="L3752" s="1">
        <v>78.928169014084489</v>
      </c>
      <c r="M3752" s="1">
        <v>65.432042581262721</v>
      </c>
      <c r="N3752" s="1">
        <v>-1.9728347475469952E-2</v>
      </c>
    </row>
    <row r="3753" spans="1:14" x14ac:dyDescent="0.35">
      <c r="A3753">
        <v>7830103</v>
      </c>
      <c r="B3753" t="s">
        <v>66</v>
      </c>
      <c r="C3753" t="s">
        <v>96</v>
      </c>
      <c r="D3753" t="s">
        <v>1545</v>
      </c>
      <c r="E3753" t="s">
        <v>1865</v>
      </c>
      <c r="F3753" s="6">
        <v>0.2</v>
      </c>
      <c r="G3753" t="s">
        <v>1684</v>
      </c>
      <c r="H3753" t="s">
        <v>1866</v>
      </c>
      <c r="I3753">
        <v>82.655000000000015</v>
      </c>
      <c r="J3753" s="1">
        <v>0.10960296541452408</v>
      </c>
      <c r="K3753" s="1">
        <v>14.14</v>
      </c>
      <c r="L3753" s="1">
        <v>18.98</v>
      </c>
      <c r="M3753" s="1">
        <v>16.519999694824218</v>
      </c>
      <c r="N3753" s="1">
        <v>2.1920593082904817E-2</v>
      </c>
    </row>
    <row r="3754" spans="1:14" x14ac:dyDescent="0.35">
      <c r="A3754">
        <v>7830103</v>
      </c>
      <c r="B3754" t="s">
        <v>66</v>
      </c>
      <c r="C3754" t="s">
        <v>96</v>
      </c>
      <c r="D3754" t="s">
        <v>1545</v>
      </c>
      <c r="E3754" t="s">
        <v>1867</v>
      </c>
      <c r="F3754" s="6">
        <v>0.16</v>
      </c>
      <c r="G3754" t="s">
        <v>890</v>
      </c>
      <c r="H3754" t="s">
        <v>628</v>
      </c>
      <c r="I3754">
        <v>67.400000000000006</v>
      </c>
      <c r="J3754" s="1">
        <v>1.5783065930008888E-2</v>
      </c>
      <c r="K3754" s="1">
        <v>6.3679999999999994</v>
      </c>
      <c r="L3754" s="1">
        <v>13.407999999999999</v>
      </c>
      <c r="M3754" s="1">
        <v>10.784000244140625</v>
      </c>
      <c r="N3754" s="1">
        <v>2.5252905488014222E-3</v>
      </c>
    </row>
    <row r="3755" spans="1:14" x14ac:dyDescent="0.35">
      <c r="A3755">
        <v>7830103</v>
      </c>
      <c r="B3755" t="s">
        <v>66</v>
      </c>
      <c r="C3755" t="s">
        <v>96</v>
      </c>
      <c r="D3755" t="s">
        <v>1545</v>
      </c>
      <c r="E3755" t="s">
        <v>2673</v>
      </c>
      <c r="F3755" s="6">
        <v>0.32</v>
      </c>
      <c r="G3755" t="s">
        <v>1209</v>
      </c>
      <c r="H3755" t="s">
        <v>206</v>
      </c>
      <c r="I3755">
        <v>80.754999999999995</v>
      </c>
      <c r="J3755" s="1">
        <v>9.8826192319393158E-2</v>
      </c>
      <c r="K3755" s="1">
        <v>18.175999999999998</v>
      </c>
      <c r="L3755" s="1">
        <v>32</v>
      </c>
      <c r="M3755" s="1">
        <v>25.823999023437501</v>
      </c>
      <c r="N3755" s="1">
        <v>3.1624381542205808E-2</v>
      </c>
    </row>
    <row r="3756" spans="1:14" x14ac:dyDescent="0.35">
      <c r="A3756">
        <v>7830103</v>
      </c>
      <c r="B3756" t="s">
        <v>66</v>
      </c>
      <c r="C3756" t="s">
        <v>96</v>
      </c>
      <c r="D3756" t="s">
        <v>1545</v>
      </c>
      <c r="E3756" t="s">
        <v>1868</v>
      </c>
      <c r="F3756" s="6">
        <v>0.2</v>
      </c>
      <c r="G3756" t="s">
        <v>645</v>
      </c>
      <c r="H3756" t="s">
        <v>520</v>
      </c>
      <c r="I3756">
        <v>74.06</v>
      </c>
      <c r="J3756" s="1">
        <v>5.1506079733371735E-2</v>
      </c>
      <c r="K3756" s="1">
        <v>10.340000000000002</v>
      </c>
      <c r="L3756" s="1">
        <v>17.78</v>
      </c>
      <c r="M3756" s="1">
        <v>14.8</v>
      </c>
      <c r="N3756" s="1">
        <v>1.0301215946674347E-2</v>
      </c>
    </row>
    <row r="3757" spans="1:14" x14ac:dyDescent="0.35">
      <c r="A3757">
        <v>7830103</v>
      </c>
      <c r="B3757" t="s">
        <v>66</v>
      </c>
      <c r="C3757" t="s">
        <v>96</v>
      </c>
      <c r="D3757" t="s">
        <v>1545</v>
      </c>
      <c r="E3757" t="s">
        <v>2675</v>
      </c>
      <c r="F3757" s="6">
        <v>0.04</v>
      </c>
      <c r="G3757" t="s">
        <v>2074</v>
      </c>
      <c r="H3757" t="s">
        <v>264</v>
      </c>
      <c r="I3757">
        <v>69.405000000000001</v>
      </c>
      <c r="J3757" s="1">
        <v>2.457791194319725E-2</v>
      </c>
      <c r="K3757" s="1">
        <v>2.0720000000000001</v>
      </c>
      <c r="L3757" s="1">
        <v>3.4080000000000004</v>
      </c>
      <c r="M3757" s="1">
        <v>2.7720001220703128</v>
      </c>
      <c r="N3757" s="1">
        <v>9.8311647772789004E-4</v>
      </c>
    </row>
    <row r="3758" spans="1:14" x14ac:dyDescent="0.35">
      <c r="A3758">
        <v>7830103</v>
      </c>
      <c r="B3758" t="s">
        <v>66</v>
      </c>
      <c r="C3758" t="s">
        <v>96</v>
      </c>
      <c r="D3758" t="s">
        <v>1885</v>
      </c>
      <c r="E3758" t="s">
        <v>1886</v>
      </c>
      <c r="F3758" s="6">
        <v>0.08</v>
      </c>
      <c r="G3758" t="s">
        <v>1395</v>
      </c>
      <c r="H3758" t="s">
        <v>946</v>
      </c>
      <c r="I3758">
        <v>76.545000000000002</v>
      </c>
      <c r="J3758" s="1">
        <v>6.1597678810358047E-2</v>
      </c>
      <c r="K3758" s="1">
        <v>4.5119999999999996</v>
      </c>
      <c r="L3758" s="1">
        <v>7.0880000000000001</v>
      </c>
      <c r="M3758" s="1">
        <v>6.127999877929688</v>
      </c>
      <c r="N3758" s="1">
        <v>4.9278143048286441E-3</v>
      </c>
    </row>
    <row r="3759" spans="1:14" x14ac:dyDescent="0.35">
      <c r="A3759">
        <f>A3758</f>
        <v>7830103</v>
      </c>
      <c r="B3759" t="str">
        <f>B3758</f>
        <v>Statesboro STEAM Academy</v>
      </c>
      <c r="C3759" t="str">
        <f>C3758</f>
        <v>E</v>
      </c>
      <c r="D3759" s="4" t="s">
        <v>2937</v>
      </c>
      <c r="F3759" s="6">
        <v>0.99999999999999989</v>
      </c>
      <c r="J3759" s="1" t="s">
        <v>2938</v>
      </c>
      <c r="K3759" s="1">
        <v>55.608000000000004</v>
      </c>
      <c r="L3759" s="1">
        <v>92.664000000000001</v>
      </c>
      <c r="M3759" s="1">
        <v>76.827998962402333</v>
      </c>
      <c r="N3759" s="1">
        <v>7.228241190314294E-2</v>
      </c>
    </row>
    <row r="3760" spans="1:14" x14ac:dyDescent="0.35">
      <c r="A3760">
        <v>7830625</v>
      </c>
      <c r="B3760" t="s">
        <v>35</v>
      </c>
      <c r="C3760" t="s">
        <v>96</v>
      </c>
      <c r="D3760" t="s">
        <v>392</v>
      </c>
      <c r="E3760" t="s">
        <v>1875</v>
      </c>
      <c r="F3760" s="6">
        <v>2.3752969121140144E-3</v>
      </c>
      <c r="G3760" t="s">
        <v>528</v>
      </c>
      <c r="H3760" t="s">
        <v>569</v>
      </c>
      <c r="I3760">
        <v>91.12</v>
      </c>
      <c r="J3760" s="1">
        <v>4.0637340396642685E-2</v>
      </c>
      <c r="K3760" s="1">
        <v>0.2346793349168646</v>
      </c>
      <c r="L3760" s="1">
        <v>0.23372921615201903</v>
      </c>
      <c r="M3760" s="1">
        <v>0.2161520190023753</v>
      </c>
      <c r="N3760" s="1">
        <v>9.6525749160671461E-5</v>
      </c>
    </row>
    <row r="3761" spans="1:14" x14ac:dyDescent="0.35">
      <c r="A3761">
        <v>7830625</v>
      </c>
      <c r="B3761" t="s">
        <v>35</v>
      </c>
      <c r="C3761" t="s">
        <v>96</v>
      </c>
      <c r="D3761" t="s">
        <v>392</v>
      </c>
      <c r="E3761" t="s">
        <v>1789</v>
      </c>
      <c r="F3761" s="6">
        <v>2.3752969121140144E-3</v>
      </c>
      <c r="G3761" t="s">
        <v>1711</v>
      </c>
      <c r="H3761" t="s">
        <v>816</v>
      </c>
      <c r="I3761">
        <v>77.209999999999994</v>
      </c>
      <c r="J3761" s="1">
        <v>-7.4048586189746857E-2</v>
      </c>
      <c r="K3761" s="1">
        <v>0.17743467933491688</v>
      </c>
      <c r="L3761" s="1">
        <v>0.19121140142517815</v>
      </c>
      <c r="M3761" s="1">
        <v>0.18337291436637099</v>
      </c>
      <c r="N3761" s="1">
        <v>-1.7588737812291417E-4</v>
      </c>
    </row>
    <row r="3762" spans="1:14" x14ac:dyDescent="0.35">
      <c r="A3762">
        <v>7830625</v>
      </c>
      <c r="B3762" t="s">
        <v>35</v>
      </c>
      <c r="C3762" t="s">
        <v>96</v>
      </c>
      <c r="D3762" t="s">
        <v>392</v>
      </c>
      <c r="E3762" t="s">
        <v>1305</v>
      </c>
      <c r="F3762" s="6">
        <v>4.7505938242280287E-3</v>
      </c>
      <c r="G3762" t="s">
        <v>206</v>
      </c>
      <c r="H3762" t="s">
        <v>206</v>
      </c>
      <c r="I3762">
        <v>99.1</v>
      </c>
      <c r="J3762" s="1">
        <v>0.20495104789733887</v>
      </c>
      <c r="K3762" s="1">
        <v>0.47505938242280288</v>
      </c>
      <c r="L3762" s="1">
        <v>0.47505938242280288</v>
      </c>
      <c r="M3762" s="1">
        <v>0.47078384073216673</v>
      </c>
      <c r="N3762" s="1">
        <v>9.7363918241016097E-4</v>
      </c>
    </row>
    <row r="3763" spans="1:14" x14ac:dyDescent="0.35">
      <c r="A3763">
        <v>7830625</v>
      </c>
      <c r="B3763" t="s">
        <v>35</v>
      </c>
      <c r="C3763" t="s">
        <v>96</v>
      </c>
      <c r="D3763" t="s">
        <v>906</v>
      </c>
      <c r="E3763" t="s">
        <v>2665</v>
      </c>
      <c r="F3763" s="6">
        <v>2.3752969121140144E-3</v>
      </c>
      <c r="G3763" t="s">
        <v>271</v>
      </c>
      <c r="H3763" t="s">
        <v>735</v>
      </c>
      <c r="I3763">
        <v>73.38</v>
      </c>
      <c r="J3763" s="1">
        <v>-1.2499014846980572E-2</v>
      </c>
      <c r="K3763" s="1">
        <v>0.14038004750593824</v>
      </c>
      <c r="L3763" s="1">
        <v>0.20973871733966745</v>
      </c>
      <c r="M3763" s="1">
        <v>0.1743467969735841</v>
      </c>
      <c r="N3763" s="1">
        <v>-2.968887137050017E-5</v>
      </c>
    </row>
    <row r="3764" spans="1:14" x14ac:dyDescent="0.35">
      <c r="A3764">
        <v>7830625</v>
      </c>
      <c r="B3764" t="s">
        <v>35</v>
      </c>
      <c r="C3764" t="s">
        <v>96</v>
      </c>
      <c r="D3764" t="s">
        <v>1862</v>
      </c>
      <c r="E3764" t="s">
        <v>2932</v>
      </c>
      <c r="F3764" s="6">
        <v>2.3752969121140144E-3</v>
      </c>
      <c r="G3764" t="s">
        <v>85</v>
      </c>
      <c r="H3764" t="s">
        <v>85</v>
      </c>
      <c r="I3764" t="s">
        <v>140</v>
      </c>
      <c r="J3764" s="1">
        <v>0</v>
      </c>
      <c r="K3764" s="1" t="s">
        <v>140</v>
      </c>
      <c r="L3764" s="1" t="s">
        <v>140</v>
      </c>
      <c r="M3764" s="1">
        <v>0</v>
      </c>
      <c r="N3764" s="1">
        <v>0</v>
      </c>
    </row>
    <row r="3765" spans="1:14" x14ac:dyDescent="0.35">
      <c r="A3765">
        <v>7830625</v>
      </c>
      <c r="B3765" t="s">
        <v>35</v>
      </c>
      <c r="C3765" t="s">
        <v>96</v>
      </c>
      <c r="D3765" t="s">
        <v>646</v>
      </c>
      <c r="E3765" t="s">
        <v>910</v>
      </c>
      <c r="F3765" s="6">
        <v>2.3752969121140144E-3</v>
      </c>
      <c r="G3765" t="s">
        <v>436</v>
      </c>
      <c r="H3765" t="s">
        <v>576</v>
      </c>
      <c r="I3765">
        <v>82.49</v>
      </c>
      <c r="J3765" s="1">
        <v>-6.8998909555375576E-3</v>
      </c>
      <c r="K3765" s="1">
        <v>0.19572446555819481</v>
      </c>
      <c r="L3765" s="1">
        <v>0.20593824228028504</v>
      </c>
      <c r="M3765" s="1">
        <v>0.19596199524940619</v>
      </c>
      <c r="N3765" s="1">
        <v>-1.6389289680611775E-5</v>
      </c>
    </row>
    <row r="3766" spans="1:14" x14ac:dyDescent="0.35">
      <c r="A3766">
        <v>7830625</v>
      </c>
      <c r="B3766" t="s">
        <v>35</v>
      </c>
      <c r="C3766" t="s">
        <v>96</v>
      </c>
      <c r="D3766" t="s">
        <v>1110</v>
      </c>
      <c r="E3766" t="s">
        <v>1111</v>
      </c>
      <c r="F3766" s="6">
        <v>2.3752969121140144E-3</v>
      </c>
      <c r="G3766" t="s">
        <v>513</v>
      </c>
      <c r="H3766" t="s">
        <v>929</v>
      </c>
      <c r="I3766">
        <v>86.245000000000005</v>
      </c>
      <c r="J3766" s="1">
        <v>-6.8854562938213348E-2</v>
      </c>
      <c r="K3766" s="1">
        <v>0.20807600950118765</v>
      </c>
      <c r="L3766" s="1">
        <v>0.19429928741092636</v>
      </c>
      <c r="M3766" s="1">
        <v>0.20498813076427036</v>
      </c>
      <c r="N3766" s="1">
        <v>-1.6355003073209823E-4</v>
      </c>
    </row>
    <row r="3767" spans="1:14" x14ac:dyDescent="0.35">
      <c r="A3767">
        <v>7830625</v>
      </c>
      <c r="B3767" t="s">
        <v>35</v>
      </c>
      <c r="C3767" t="s">
        <v>96</v>
      </c>
      <c r="D3767" t="s">
        <v>414</v>
      </c>
      <c r="E3767" t="s">
        <v>913</v>
      </c>
      <c r="F3767" s="6">
        <v>2.3752969121140144E-3</v>
      </c>
      <c r="G3767" t="s">
        <v>237</v>
      </c>
      <c r="H3767" t="s">
        <v>914</v>
      </c>
      <c r="I3767">
        <v>88.690000000000012</v>
      </c>
      <c r="J3767" s="1">
        <v>-2.4340685456991196E-2</v>
      </c>
      <c r="K3767" s="1">
        <v>0.21282660332541567</v>
      </c>
      <c r="L3767" s="1">
        <v>0.20831353919239906</v>
      </c>
      <c r="M3767" s="1">
        <v>0.21068882885568216</v>
      </c>
      <c r="N3767" s="1">
        <v>-5.7816355004729684E-5</v>
      </c>
    </row>
    <row r="3768" spans="1:14" x14ac:dyDescent="0.35">
      <c r="A3768">
        <v>7830625</v>
      </c>
      <c r="B3768" t="s">
        <v>35</v>
      </c>
      <c r="C3768" t="s">
        <v>96</v>
      </c>
      <c r="D3768" t="s">
        <v>472</v>
      </c>
      <c r="E3768" t="s">
        <v>915</v>
      </c>
      <c r="F3768" s="6">
        <v>4.7505938242280287E-3</v>
      </c>
      <c r="G3768" t="s">
        <v>283</v>
      </c>
      <c r="H3768" t="s">
        <v>656</v>
      </c>
      <c r="I3768">
        <v>95.16</v>
      </c>
      <c r="J3768" s="1">
        <v>-6.1851833015680313E-3</v>
      </c>
      <c r="K3768" s="1">
        <v>0.47030878859857483</v>
      </c>
      <c r="L3768" s="1">
        <v>0.4275534441805226</v>
      </c>
      <c r="M3768" s="1">
        <v>0.45225651756884649</v>
      </c>
      <c r="N3768" s="1">
        <v>-2.938329359414742E-5</v>
      </c>
    </row>
    <row r="3769" spans="1:14" x14ac:dyDescent="0.35">
      <c r="A3769">
        <v>7830625</v>
      </c>
      <c r="B3769" t="s">
        <v>35</v>
      </c>
      <c r="C3769" t="s">
        <v>96</v>
      </c>
      <c r="D3769" t="s">
        <v>472</v>
      </c>
      <c r="E3769" t="s">
        <v>1312</v>
      </c>
      <c r="F3769" s="6">
        <v>2.3752969121140144E-3</v>
      </c>
      <c r="G3769" t="s">
        <v>198</v>
      </c>
      <c r="H3769" t="s">
        <v>264</v>
      </c>
      <c r="I3769">
        <v>76.08</v>
      </c>
      <c r="J3769" s="1">
        <v>7.1100808680057526E-2</v>
      </c>
      <c r="K3769" s="1">
        <v>0.12351543942992875</v>
      </c>
      <c r="L3769" s="1">
        <v>0.20237529691211403</v>
      </c>
      <c r="M3769" s="1">
        <v>0.18076009138746105</v>
      </c>
      <c r="N3769" s="1">
        <v>1.6888553130654994E-4</v>
      </c>
    </row>
    <row r="3770" spans="1:14" x14ac:dyDescent="0.35">
      <c r="A3770">
        <v>7830625</v>
      </c>
      <c r="B3770" t="s">
        <v>35</v>
      </c>
      <c r="C3770" t="s">
        <v>96</v>
      </c>
      <c r="D3770" t="s">
        <v>472</v>
      </c>
      <c r="E3770" t="s">
        <v>1950</v>
      </c>
      <c r="F3770" s="6">
        <v>4.7505938242280287E-3</v>
      </c>
      <c r="G3770" t="s">
        <v>554</v>
      </c>
      <c r="H3770" t="s">
        <v>365</v>
      </c>
      <c r="I3770">
        <v>80.524999999999991</v>
      </c>
      <c r="J3770" s="1">
        <v>2.0115075632929802E-2</v>
      </c>
      <c r="K3770" s="1">
        <v>0.34204275534441808</v>
      </c>
      <c r="L3770" s="1">
        <v>0.40617577197149646</v>
      </c>
      <c r="M3770" s="1">
        <v>0.38242280285035629</v>
      </c>
      <c r="N3770" s="1">
        <v>9.5558554075676029E-5</v>
      </c>
    </row>
    <row r="3771" spans="1:14" x14ac:dyDescent="0.35">
      <c r="A3771">
        <v>7830625</v>
      </c>
      <c r="B3771" t="s">
        <v>35</v>
      </c>
      <c r="C3771" t="s">
        <v>96</v>
      </c>
      <c r="D3771" t="s">
        <v>472</v>
      </c>
      <c r="E3771" t="s">
        <v>925</v>
      </c>
      <c r="F3771" s="6">
        <v>7.1258907363420431E-3</v>
      </c>
      <c r="G3771" t="s">
        <v>926</v>
      </c>
      <c r="H3771" t="s">
        <v>502</v>
      </c>
      <c r="I3771">
        <v>62.11</v>
      </c>
      <c r="J3771" s="1">
        <v>-5.7911250740289688E-2</v>
      </c>
      <c r="K3771" s="1">
        <v>0.26080760095011879</v>
      </c>
      <c r="L3771" s="1">
        <v>0.5572446555819478</v>
      </c>
      <c r="M3771" s="1">
        <v>0.44251780385359452</v>
      </c>
      <c r="N3771" s="1">
        <v>-4.1266924518021158E-4</v>
      </c>
    </row>
    <row r="3772" spans="1:14" x14ac:dyDescent="0.35">
      <c r="A3772">
        <v>7830625</v>
      </c>
      <c r="B3772" t="s">
        <v>35</v>
      </c>
      <c r="C3772" t="s">
        <v>96</v>
      </c>
      <c r="D3772" t="s">
        <v>472</v>
      </c>
      <c r="E3772" t="s">
        <v>1320</v>
      </c>
      <c r="F3772" s="6">
        <v>4.7505938242280287E-3</v>
      </c>
      <c r="G3772" t="s">
        <v>206</v>
      </c>
      <c r="H3772" t="s">
        <v>429</v>
      </c>
      <c r="I3772">
        <v>98.534999999999997</v>
      </c>
      <c r="J3772" s="1">
        <v>7.2158657014369965E-2</v>
      </c>
      <c r="K3772" s="1">
        <v>0.47505938242280288</v>
      </c>
      <c r="L3772" s="1">
        <v>0.47173396674584323</v>
      </c>
      <c r="M3772" s="1">
        <v>0.4684085438200527</v>
      </c>
      <c r="N3772" s="1">
        <v>3.427964703770545E-4</v>
      </c>
    </row>
    <row r="3773" spans="1:14" x14ac:dyDescent="0.35">
      <c r="A3773">
        <v>7830625</v>
      </c>
      <c r="B3773" t="s">
        <v>35</v>
      </c>
      <c r="C3773" t="s">
        <v>96</v>
      </c>
      <c r="D3773" t="s">
        <v>472</v>
      </c>
      <c r="E3773" t="s">
        <v>2911</v>
      </c>
      <c r="F3773" s="6">
        <v>2.3752969121140144E-3</v>
      </c>
      <c r="G3773" t="s">
        <v>242</v>
      </c>
      <c r="H3773" t="s">
        <v>505</v>
      </c>
      <c r="I3773">
        <v>91.41</v>
      </c>
      <c r="J3773" s="1">
        <v>-5.3632084280252457E-2</v>
      </c>
      <c r="K3773" s="1">
        <v>0.22494061757719716</v>
      </c>
      <c r="L3773" s="1">
        <v>0.20926365795724466</v>
      </c>
      <c r="M3773" s="1">
        <v>0.21686461532484042</v>
      </c>
      <c r="N3773" s="1">
        <v>-1.2739212418112224E-4</v>
      </c>
    </row>
    <row r="3774" spans="1:14" x14ac:dyDescent="0.35">
      <c r="A3774">
        <v>7830625</v>
      </c>
      <c r="B3774" t="s">
        <v>35</v>
      </c>
      <c r="C3774" t="s">
        <v>96</v>
      </c>
      <c r="D3774" t="s">
        <v>472</v>
      </c>
      <c r="E3774" t="s">
        <v>932</v>
      </c>
      <c r="F3774" s="6">
        <v>2.3752969121140144E-3</v>
      </c>
      <c r="G3774" t="s">
        <v>933</v>
      </c>
      <c r="H3774" t="s">
        <v>934</v>
      </c>
      <c r="I3774">
        <v>78.674999999999997</v>
      </c>
      <c r="J3774" s="1">
        <v>-5.2748873829841614E-2</v>
      </c>
      <c r="K3774" s="1">
        <v>0.14299287410926367</v>
      </c>
      <c r="L3774" s="1">
        <v>0.20071258907363421</v>
      </c>
      <c r="M3774" s="1">
        <v>0.18693585973454202</v>
      </c>
      <c r="N3774" s="1">
        <v>-1.2529423712551453E-4</v>
      </c>
    </row>
    <row r="3775" spans="1:14" x14ac:dyDescent="0.35">
      <c r="A3775">
        <v>7830625</v>
      </c>
      <c r="B3775" t="s">
        <v>35</v>
      </c>
      <c r="C3775" t="s">
        <v>96</v>
      </c>
      <c r="D3775" t="s">
        <v>472</v>
      </c>
      <c r="E3775" t="s">
        <v>939</v>
      </c>
      <c r="F3775" s="6">
        <v>7.1258907363420431E-3</v>
      </c>
      <c r="G3775" t="s">
        <v>917</v>
      </c>
      <c r="H3775" t="s">
        <v>806</v>
      </c>
      <c r="I3775">
        <v>75.06</v>
      </c>
      <c r="J3775" s="1">
        <v>5.0873693078756332E-2</v>
      </c>
      <c r="K3775" s="1">
        <v>0.42185273159144898</v>
      </c>
      <c r="L3775" s="1">
        <v>0.63420427553444181</v>
      </c>
      <c r="M3775" s="1">
        <v>0.53515438342604105</v>
      </c>
      <c r="N3775" s="1">
        <v>3.6252037823341807E-4</v>
      </c>
    </row>
    <row r="3776" spans="1:14" x14ac:dyDescent="0.35">
      <c r="A3776">
        <v>7830625</v>
      </c>
      <c r="B3776" t="s">
        <v>35</v>
      </c>
      <c r="C3776" t="s">
        <v>96</v>
      </c>
      <c r="D3776" t="s">
        <v>472</v>
      </c>
      <c r="E3776" t="s">
        <v>1331</v>
      </c>
      <c r="F3776" s="6">
        <v>2.3752969121140144E-3</v>
      </c>
      <c r="G3776" t="s">
        <v>769</v>
      </c>
      <c r="H3776" t="s">
        <v>206</v>
      </c>
      <c r="I3776">
        <v>78.989999999999995</v>
      </c>
      <c r="J3776" s="1">
        <v>0.24526131153106689</v>
      </c>
      <c r="K3776" s="1">
        <v>0.11140142517814727</v>
      </c>
      <c r="L3776" s="1">
        <v>0.23752969121140144</v>
      </c>
      <c r="M3776" s="1">
        <v>0.18764845605700714</v>
      </c>
      <c r="N3776" s="1">
        <v>5.8256843594077653E-4</v>
      </c>
    </row>
    <row r="3777" spans="1:14" x14ac:dyDescent="0.35">
      <c r="A3777">
        <v>7830625</v>
      </c>
      <c r="B3777" t="s">
        <v>35</v>
      </c>
      <c r="C3777" t="s">
        <v>96</v>
      </c>
      <c r="D3777" t="s">
        <v>472</v>
      </c>
      <c r="E3777" t="s">
        <v>956</v>
      </c>
      <c r="F3777" s="6">
        <v>2.3752969121140144E-3</v>
      </c>
      <c r="G3777" t="s">
        <v>957</v>
      </c>
      <c r="H3777" t="s">
        <v>170</v>
      </c>
      <c r="I3777">
        <v>71.944999999999993</v>
      </c>
      <c r="J3777" s="1">
        <v>5.4438777267932892E-2</v>
      </c>
      <c r="K3777" s="1">
        <v>0.14869358669833729</v>
      </c>
      <c r="L3777" s="1">
        <v>0.22161520190023754</v>
      </c>
      <c r="M3777" s="1">
        <v>0.17102137767220904</v>
      </c>
      <c r="N3777" s="1">
        <v>1.2930825954378359E-4</v>
      </c>
    </row>
    <row r="3778" spans="1:14" x14ac:dyDescent="0.35">
      <c r="A3778">
        <v>7830625</v>
      </c>
      <c r="B3778" t="s">
        <v>35</v>
      </c>
      <c r="C3778" t="s">
        <v>96</v>
      </c>
      <c r="D3778" t="s">
        <v>472</v>
      </c>
      <c r="E3778" t="s">
        <v>958</v>
      </c>
      <c r="F3778" s="6">
        <v>2.3752969121140144E-3</v>
      </c>
      <c r="G3778" t="s">
        <v>524</v>
      </c>
      <c r="H3778" t="s">
        <v>959</v>
      </c>
      <c r="I3778">
        <v>58.135000000000005</v>
      </c>
      <c r="J3778" s="1">
        <v>6.4272835850715637E-2</v>
      </c>
      <c r="K3778" s="1">
        <v>8.9548693586698341E-2</v>
      </c>
      <c r="L3778" s="1">
        <v>0.20522565320665084</v>
      </c>
      <c r="M3778" s="1">
        <v>0.13800474696940879</v>
      </c>
      <c r="N3778" s="1">
        <v>1.5266706852901576E-4</v>
      </c>
    </row>
    <row r="3779" spans="1:14" x14ac:dyDescent="0.35">
      <c r="A3779">
        <v>7830625</v>
      </c>
      <c r="B3779" t="s">
        <v>35</v>
      </c>
      <c r="C3779" t="s">
        <v>96</v>
      </c>
      <c r="D3779" t="s">
        <v>472</v>
      </c>
      <c r="E3779" t="s">
        <v>960</v>
      </c>
      <c r="F3779" s="6">
        <v>4.7505938242280287E-3</v>
      </c>
      <c r="G3779" t="s">
        <v>745</v>
      </c>
      <c r="H3779" t="s">
        <v>720</v>
      </c>
      <c r="I3779">
        <v>61.704999999999998</v>
      </c>
      <c r="J3779" s="1">
        <v>-0.12642665207386017</v>
      </c>
      <c r="K3779" s="1">
        <v>0.166270783847981</v>
      </c>
      <c r="L3779" s="1">
        <v>0.32969121140142521</v>
      </c>
      <c r="M3779" s="1">
        <v>0.29358669471287674</v>
      </c>
      <c r="N3779" s="1">
        <v>-6.0060167255990586E-4</v>
      </c>
    </row>
    <row r="3780" spans="1:14" x14ac:dyDescent="0.35">
      <c r="A3780">
        <v>7830625</v>
      </c>
      <c r="B3780" t="s">
        <v>35</v>
      </c>
      <c r="C3780" t="s">
        <v>96</v>
      </c>
      <c r="D3780" t="s">
        <v>1164</v>
      </c>
      <c r="E3780" t="s">
        <v>1986</v>
      </c>
      <c r="F3780" s="6">
        <v>7.1258907363420431E-3</v>
      </c>
      <c r="G3780" t="s">
        <v>206</v>
      </c>
      <c r="H3780" t="s">
        <v>313</v>
      </c>
      <c r="I3780">
        <v>96.515000000000001</v>
      </c>
      <c r="J3780" s="1">
        <v>2.8367295861244202E-2</v>
      </c>
      <c r="K3780" s="1">
        <v>0.71258907363420432</v>
      </c>
      <c r="L3780" s="1">
        <v>0.6954869358669834</v>
      </c>
      <c r="M3780" s="1">
        <v>0.6876484560570072</v>
      </c>
      <c r="N3780" s="1">
        <v>2.0214225079271403E-4</v>
      </c>
    </row>
    <row r="3781" spans="1:14" x14ac:dyDescent="0.35">
      <c r="A3781">
        <v>7830625</v>
      </c>
      <c r="B3781" t="s">
        <v>35</v>
      </c>
      <c r="C3781" t="s">
        <v>96</v>
      </c>
      <c r="D3781" t="s">
        <v>1164</v>
      </c>
      <c r="E3781" t="s">
        <v>1987</v>
      </c>
      <c r="F3781" s="6">
        <v>7.1258907363420431E-3</v>
      </c>
      <c r="G3781" t="s">
        <v>362</v>
      </c>
      <c r="H3781" t="s">
        <v>1429</v>
      </c>
      <c r="I3781">
        <v>86.685000000000002</v>
      </c>
      <c r="J3781" s="1">
        <v>-5.0779040902853012E-2</v>
      </c>
      <c r="K3781" s="1">
        <v>0.69477434679334915</v>
      </c>
      <c r="L3781" s="1">
        <v>0.63919239904988123</v>
      </c>
      <c r="M3781" s="1">
        <v>0.61781470509436243</v>
      </c>
      <c r="N3781" s="1">
        <v>-3.6184589716997396E-4</v>
      </c>
    </row>
    <row r="3782" spans="1:14" x14ac:dyDescent="0.35">
      <c r="A3782">
        <v>7830625</v>
      </c>
      <c r="B3782" t="s">
        <v>35</v>
      </c>
      <c r="C3782" t="s">
        <v>96</v>
      </c>
      <c r="D3782" t="s">
        <v>1164</v>
      </c>
      <c r="E3782" t="s">
        <v>1989</v>
      </c>
      <c r="F3782" s="6">
        <v>2.3752969121140144E-3</v>
      </c>
      <c r="G3782" t="s">
        <v>206</v>
      </c>
      <c r="H3782" t="s">
        <v>421</v>
      </c>
      <c r="I3782">
        <v>95.375</v>
      </c>
      <c r="J3782" s="1">
        <v>-7.6561376452445984E-2</v>
      </c>
      <c r="K3782" s="1">
        <v>0.23752969121140144</v>
      </c>
      <c r="L3782" s="1">
        <v>0.22327790973871736</v>
      </c>
      <c r="M3782" s="1">
        <v>0.22660332904009242</v>
      </c>
      <c r="N3782" s="1">
        <v>-1.8185600107469354E-4</v>
      </c>
    </row>
    <row r="3783" spans="1:14" x14ac:dyDescent="0.35">
      <c r="A3783">
        <v>7830625</v>
      </c>
      <c r="B3783" t="s">
        <v>35</v>
      </c>
      <c r="C3783" t="s">
        <v>96</v>
      </c>
      <c r="D3783" t="s">
        <v>1164</v>
      </c>
      <c r="E3783" t="s">
        <v>2747</v>
      </c>
      <c r="F3783" s="6">
        <v>2.3752969121140144E-3</v>
      </c>
      <c r="G3783" t="s">
        <v>260</v>
      </c>
      <c r="H3783" t="s">
        <v>934</v>
      </c>
      <c r="I3783">
        <v>86.264999999999986</v>
      </c>
      <c r="J3783" s="1">
        <v>-9.4518095254898071E-2</v>
      </c>
      <c r="K3783" s="1">
        <v>0.22612826603325417</v>
      </c>
      <c r="L3783" s="1">
        <v>0.20071258907363421</v>
      </c>
      <c r="M3783" s="1">
        <v>0.20498813076427036</v>
      </c>
      <c r="N3783" s="1">
        <v>-2.2450853979785767E-4</v>
      </c>
    </row>
    <row r="3784" spans="1:14" x14ac:dyDescent="0.35">
      <c r="A3784">
        <v>7830625</v>
      </c>
      <c r="B3784" t="s">
        <v>35</v>
      </c>
      <c r="C3784" t="s">
        <v>96</v>
      </c>
      <c r="D3784" t="s">
        <v>1164</v>
      </c>
      <c r="E3784" t="s">
        <v>1990</v>
      </c>
      <c r="F3784" s="6">
        <v>4.7505938242280287E-3</v>
      </c>
      <c r="G3784" t="s">
        <v>572</v>
      </c>
      <c r="H3784" t="s">
        <v>513</v>
      </c>
      <c r="I3784">
        <v>87.564999999999998</v>
      </c>
      <c r="J3784" s="1">
        <v>-0.16475760936737061</v>
      </c>
      <c r="K3784" s="1">
        <v>0.47410926365795725</v>
      </c>
      <c r="L3784" s="1">
        <v>0.41615201900237531</v>
      </c>
      <c r="M3784" s="1">
        <v>0.41615201175354438</v>
      </c>
      <c r="N3784" s="1">
        <v>-7.8269648155520483E-4</v>
      </c>
    </row>
    <row r="3785" spans="1:14" x14ac:dyDescent="0.35">
      <c r="A3785">
        <v>7830625</v>
      </c>
      <c r="B3785" t="s">
        <v>35</v>
      </c>
      <c r="C3785" t="s">
        <v>96</v>
      </c>
      <c r="D3785" t="s">
        <v>1164</v>
      </c>
      <c r="E3785" t="s">
        <v>2920</v>
      </c>
      <c r="F3785" s="6">
        <v>4.7505938242280287E-3</v>
      </c>
      <c r="G3785" t="s">
        <v>1794</v>
      </c>
      <c r="H3785" t="s">
        <v>791</v>
      </c>
      <c r="I3785">
        <v>82.134999999999991</v>
      </c>
      <c r="J3785" s="1">
        <v>-8.6102232336997986E-2</v>
      </c>
      <c r="K3785" s="1">
        <v>0.42945368171021381</v>
      </c>
      <c r="L3785" s="1">
        <v>0.41567695961995249</v>
      </c>
      <c r="M3785" s="1">
        <v>0.39002374572029025</v>
      </c>
      <c r="N3785" s="1">
        <v>-4.090367331923895E-4</v>
      </c>
    </row>
    <row r="3786" spans="1:14" x14ac:dyDescent="0.35">
      <c r="A3786">
        <v>7830625</v>
      </c>
      <c r="B3786" t="s">
        <v>35</v>
      </c>
      <c r="C3786" t="s">
        <v>96</v>
      </c>
      <c r="D3786" t="s">
        <v>1164</v>
      </c>
      <c r="E3786" t="s">
        <v>2912</v>
      </c>
      <c r="F3786" s="6">
        <v>9.5011876484560574E-3</v>
      </c>
      <c r="G3786" t="s">
        <v>283</v>
      </c>
      <c r="H3786" t="s">
        <v>1213</v>
      </c>
      <c r="I3786">
        <v>93.24</v>
      </c>
      <c r="J3786" s="1">
        <v>-7.7376246452331543E-2</v>
      </c>
      <c r="K3786" s="1">
        <v>0.94061757719714967</v>
      </c>
      <c r="L3786" s="1">
        <v>0.88456057007125888</v>
      </c>
      <c r="M3786" s="1">
        <v>0.88551065984078092</v>
      </c>
      <c r="N3786" s="1">
        <v>-7.351662370767843E-4</v>
      </c>
    </row>
    <row r="3787" spans="1:14" x14ac:dyDescent="0.35">
      <c r="A3787">
        <v>7830625</v>
      </c>
      <c r="B3787" t="s">
        <v>35</v>
      </c>
      <c r="C3787" t="s">
        <v>96</v>
      </c>
      <c r="D3787" t="s">
        <v>1164</v>
      </c>
      <c r="E3787" t="s">
        <v>1993</v>
      </c>
      <c r="F3787" s="6">
        <v>7.1258907363420431E-3</v>
      </c>
      <c r="G3787" t="s">
        <v>206</v>
      </c>
      <c r="H3787" t="s">
        <v>213</v>
      </c>
      <c r="I3787">
        <v>92.385000000000005</v>
      </c>
      <c r="J3787" s="1">
        <v>-5.5718358606100082E-2</v>
      </c>
      <c r="K3787" s="1">
        <v>0.71258907363420432</v>
      </c>
      <c r="L3787" s="1">
        <v>0.61995249406175779</v>
      </c>
      <c r="M3787" s="1">
        <v>0.65914489311163893</v>
      </c>
      <c r="N3787" s="1">
        <v>-3.9704293543539251E-4</v>
      </c>
    </row>
    <row r="3788" spans="1:14" x14ac:dyDescent="0.35">
      <c r="A3788">
        <v>7830625</v>
      </c>
      <c r="B3788" t="s">
        <v>35</v>
      </c>
      <c r="C3788" t="s">
        <v>96</v>
      </c>
      <c r="D3788" t="s">
        <v>492</v>
      </c>
      <c r="E3788" t="s">
        <v>1996</v>
      </c>
      <c r="F3788" s="6">
        <v>9.5011876484560574E-3</v>
      </c>
      <c r="G3788" t="s">
        <v>206</v>
      </c>
      <c r="H3788" t="s">
        <v>147</v>
      </c>
      <c r="I3788">
        <v>92.22</v>
      </c>
      <c r="J3788" s="1">
        <v>0.11954442411661148</v>
      </c>
      <c r="K3788" s="1">
        <v>0.95011876484560576</v>
      </c>
      <c r="L3788" s="1">
        <v>0.93206650831353921</v>
      </c>
      <c r="M3788" s="1">
        <v>0.87600947219232483</v>
      </c>
      <c r="N3788" s="1">
        <v>1.1358140058585415E-3</v>
      </c>
    </row>
    <row r="3789" spans="1:14" x14ac:dyDescent="0.35">
      <c r="A3789">
        <v>7830625</v>
      </c>
      <c r="B3789" t="s">
        <v>35</v>
      </c>
      <c r="C3789" t="s">
        <v>96</v>
      </c>
      <c r="D3789" t="s">
        <v>492</v>
      </c>
      <c r="E3789" t="s">
        <v>1997</v>
      </c>
      <c r="F3789" s="6">
        <v>4.7505938242280287E-3</v>
      </c>
      <c r="G3789" t="s">
        <v>409</v>
      </c>
      <c r="H3789" t="s">
        <v>777</v>
      </c>
      <c r="I3789">
        <v>90.314999999999998</v>
      </c>
      <c r="J3789" s="1">
        <v>-0.1333450973033905</v>
      </c>
      <c r="K3789" s="1">
        <v>0.47363420427553449</v>
      </c>
      <c r="L3789" s="1">
        <v>0.36342042755344417</v>
      </c>
      <c r="M3789" s="1">
        <v>0.42945368895904468</v>
      </c>
      <c r="N3789" s="1">
        <v>-6.3346839574057246E-4</v>
      </c>
    </row>
    <row r="3790" spans="1:14" x14ac:dyDescent="0.35">
      <c r="A3790">
        <v>7830625</v>
      </c>
      <c r="B3790" t="s">
        <v>35</v>
      </c>
      <c r="C3790" t="s">
        <v>96</v>
      </c>
      <c r="D3790" t="s">
        <v>492</v>
      </c>
      <c r="E3790" t="s">
        <v>2755</v>
      </c>
      <c r="F3790" s="6">
        <v>4.7505938242280287E-3</v>
      </c>
      <c r="G3790" t="s">
        <v>206</v>
      </c>
      <c r="H3790" t="s">
        <v>206</v>
      </c>
      <c r="I3790">
        <v>99.5</v>
      </c>
      <c r="J3790" s="1">
        <v>9.0652525424957275E-2</v>
      </c>
      <c r="K3790" s="1">
        <v>0.47505938242280288</v>
      </c>
      <c r="L3790" s="1">
        <v>0.47505938242280288</v>
      </c>
      <c r="M3790" s="1">
        <v>0.47268408551068886</v>
      </c>
      <c r="N3790" s="1">
        <v>4.3065332743447637E-4</v>
      </c>
    </row>
    <row r="3791" spans="1:14" x14ac:dyDescent="0.35">
      <c r="A3791">
        <v>7830625</v>
      </c>
      <c r="B3791" t="s">
        <v>35</v>
      </c>
      <c r="C3791" t="s">
        <v>96</v>
      </c>
      <c r="D3791" t="s">
        <v>492</v>
      </c>
      <c r="E3791" t="s">
        <v>1998</v>
      </c>
      <c r="F3791" s="6">
        <v>4.7505938242280287E-3</v>
      </c>
      <c r="G3791" t="s">
        <v>206</v>
      </c>
      <c r="H3791" t="s">
        <v>433</v>
      </c>
      <c r="I3791">
        <v>97.64</v>
      </c>
      <c r="J3791" s="1">
        <v>1.1012999340891838E-2</v>
      </c>
      <c r="K3791" s="1">
        <v>0.47505938242280288</v>
      </c>
      <c r="L3791" s="1">
        <v>0.45605700712589076</v>
      </c>
      <c r="M3791" s="1">
        <v>0.46365794999582471</v>
      </c>
      <c r="N3791" s="1">
        <v>5.2318286655068114E-5</v>
      </c>
    </row>
    <row r="3792" spans="1:14" x14ac:dyDescent="0.35">
      <c r="A3792">
        <v>7830625</v>
      </c>
      <c r="B3792" t="s">
        <v>35</v>
      </c>
      <c r="C3792" t="s">
        <v>96</v>
      </c>
      <c r="D3792" t="s">
        <v>492</v>
      </c>
      <c r="E3792" t="s">
        <v>964</v>
      </c>
      <c r="F3792" s="6">
        <v>2.3752969121140144E-3</v>
      </c>
      <c r="G3792" t="s">
        <v>319</v>
      </c>
      <c r="H3792" t="s">
        <v>965</v>
      </c>
      <c r="I3792">
        <v>71.754999999999995</v>
      </c>
      <c r="J3792" s="1">
        <v>1.881050132215023E-2</v>
      </c>
      <c r="K3792" s="1">
        <v>0.166270783847981</v>
      </c>
      <c r="L3792" s="1">
        <v>0.20403800475059386</v>
      </c>
      <c r="M3792" s="1">
        <v>0.17054632553861715</v>
      </c>
      <c r="N3792" s="1">
        <v>4.4680525705820028E-5</v>
      </c>
    </row>
    <row r="3793" spans="1:14" x14ac:dyDescent="0.35">
      <c r="A3793">
        <v>7830625</v>
      </c>
      <c r="B3793" t="s">
        <v>35</v>
      </c>
      <c r="C3793" t="s">
        <v>96</v>
      </c>
      <c r="D3793" t="s">
        <v>492</v>
      </c>
      <c r="E3793" t="s">
        <v>966</v>
      </c>
      <c r="F3793" s="6">
        <v>4.7505938242280287E-3</v>
      </c>
      <c r="G3793" t="s">
        <v>967</v>
      </c>
      <c r="H3793" t="s">
        <v>417</v>
      </c>
      <c r="I3793">
        <v>83.26</v>
      </c>
      <c r="J3793" s="1">
        <v>-2.6424603536725044E-2</v>
      </c>
      <c r="K3793" s="1">
        <v>0.42850356294536818</v>
      </c>
      <c r="L3793" s="1">
        <v>0.42802850356294536</v>
      </c>
      <c r="M3793" s="1">
        <v>0.39524939167811018</v>
      </c>
      <c r="N3793" s="1">
        <v>-1.2553255836924012E-4</v>
      </c>
    </row>
    <row r="3794" spans="1:14" x14ac:dyDescent="0.35">
      <c r="A3794">
        <v>7830625</v>
      </c>
      <c r="B3794" t="s">
        <v>35</v>
      </c>
      <c r="C3794" t="s">
        <v>96</v>
      </c>
      <c r="D3794" t="s">
        <v>492</v>
      </c>
      <c r="E3794" t="s">
        <v>2002</v>
      </c>
      <c r="F3794" s="6">
        <v>2.3752969121140144E-3</v>
      </c>
      <c r="G3794" t="s">
        <v>1002</v>
      </c>
      <c r="H3794" t="s">
        <v>1924</v>
      </c>
      <c r="I3794">
        <v>77.300000000000011</v>
      </c>
      <c r="J3794" s="1">
        <v>8.5789337754249573E-2</v>
      </c>
      <c r="K3794" s="1">
        <v>0.13586698337292163</v>
      </c>
      <c r="L3794" s="1">
        <v>0.23420427553444181</v>
      </c>
      <c r="M3794" s="1">
        <v>0.18361045855524422</v>
      </c>
      <c r="N3794" s="1">
        <v>2.0377514905997525E-4</v>
      </c>
    </row>
    <row r="3795" spans="1:14" x14ac:dyDescent="0.35">
      <c r="A3795">
        <v>7830625</v>
      </c>
      <c r="B3795" t="s">
        <v>35</v>
      </c>
      <c r="C3795" t="s">
        <v>96</v>
      </c>
      <c r="D3795" t="s">
        <v>492</v>
      </c>
      <c r="E3795" t="s">
        <v>968</v>
      </c>
      <c r="F3795" s="6">
        <v>4.7505938242280287E-3</v>
      </c>
      <c r="G3795" t="s">
        <v>969</v>
      </c>
      <c r="H3795" t="s">
        <v>705</v>
      </c>
      <c r="I3795">
        <v>93.820000000000007</v>
      </c>
      <c r="J3795" s="1">
        <v>-9.0307615697383881E-2</v>
      </c>
      <c r="K3795" s="1">
        <v>0.47458432304038012</v>
      </c>
      <c r="L3795" s="1">
        <v>0.41140142517814726</v>
      </c>
      <c r="M3795" s="1">
        <v>0.44560571521025089</v>
      </c>
      <c r="N3795" s="1">
        <v>-4.2901480141275004E-4</v>
      </c>
    </row>
    <row r="3796" spans="1:14" x14ac:dyDescent="0.35">
      <c r="A3796">
        <v>7830625</v>
      </c>
      <c r="B3796" t="s">
        <v>35</v>
      </c>
      <c r="C3796" t="s">
        <v>96</v>
      </c>
      <c r="D3796" t="s">
        <v>492</v>
      </c>
      <c r="E3796" t="s">
        <v>2006</v>
      </c>
      <c r="F3796" s="6">
        <v>2.3752969121140144E-3</v>
      </c>
      <c r="G3796" t="s">
        <v>396</v>
      </c>
      <c r="H3796" t="s">
        <v>2007</v>
      </c>
      <c r="I3796">
        <v>96.97999999999999</v>
      </c>
      <c r="J3796" s="1">
        <v>2.7056345716118813E-2</v>
      </c>
      <c r="K3796" s="1">
        <v>0.23657957244655581</v>
      </c>
      <c r="L3796" s="1">
        <v>0.22707838479809975</v>
      </c>
      <c r="M3796" s="1">
        <v>0.2304038004750594</v>
      </c>
      <c r="N3796" s="1">
        <v>6.4266854432586259E-5</v>
      </c>
    </row>
    <row r="3797" spans="1:14" x14ac:dyDescent="0.35">
      <c r="A3797">
        <v>7830625</v>
      </c>
      <c r="B3797" t="s">
        <v>35</v>
      </c>
      <c r="C3797" t="s">
        <v>96</v>
      </c>
      <c r="D3797" t="s">
        <v>492</v>
      </c>
      <c r="E3797" t="s">
        <v>2922</v>
      </c>
      <c r="F3797" s="6">
        <v>2.6128266033254157E-2</v>
      </c>
      <c r="G3797" t="s">
        <v>206</v>
      </c>
      <c r="H3797" t="s">
        <v>969</v>
      </c>
      <c r="I3797">
        <v>97.640000000000015</v>
      </c>
      <c r="J3797" s="1">
        <v>8.7714292109012604E-2</v>
      </c>
      <c r="K3797" s="1">
        <v>2.6128266033254155</v>
      </c>
      <c r="L3797" s="1">
        <v>2.6102137767220905</v>
      </c>
      <c r="M3797" s="1">
        <v>2.5501187249770356</v>
      </c>
      <c r="N3797" s="1">
        <v>2.2918223591428472E-3</v>
      </c>
    </row>
    <row r="3798" spans="1:14" x14ac:dyDescent="0.35">
      <c r="A3798">
        <v>7830625</v>
      </c>
      <c r="B3798" t="s">
        <v>35</v>
      </c>
      <c r="C3798" t="s">
        <v>96</v>
      </c>
      <c r="D3798" t="s">
        <v>492</v>
      </c>
      <c r="E3798" t="s">
        <v>2008</v>
      </c>
      <c r="F3798" s="6">
        <v>1.9002375296912115E-2</v>
      </c>
      <c r="G3798" t="s">
        <v>206</v>
      </c>
      <c r="H3798" t="s">
        <v>918</v>
      </c>
      <c r="I3798">
        <v>98.22999999999999</v>
      </c>
      <c r="J3798" s="1">
        <v>4.8871573060750961E-2</v>
      </c>
      <c r="K3798" s="1">
        <v>1.9002375296912115</v>
      </c>
      <c r="L3798" s="1">
        <v>1.8432304038004752</v>
      </c>
      <c r="M3798" s="1">
        <v>1.8679335496771081</v>
      </c>
      <c r="N3798" s="1">
        <v>9.2867597265084963E-4</v>
      </c>
    </row>
    <row r="3799" spans="1:14" x14ac:dyDescent="0.35">
      <c r="A3799">
        <v>7830625</v>
      </c>
      <c r="B3799" t="s">
        <v>35</v>
      </c>
      <c r="C3799" t="s">
        <v>96</v>
      </c>
      <c r="D3799" t="s">
        <v>492</v>
      </c>
      <c r="E3799" t="s">
        <v>2011</v>
      </c>
      <c r="F3799" s="6">
        <v>2.8503562945368172E-2</v>
      </c>
      <c r="G3799" t="s">
        <v>206</v>
      </c>
      <c r="H3799" t="s">
        <v>206</v>
      </c>
      <c r="I3799">
        <v>99.42</v>
      </c>
      <c r="J3799" s="1">
        <v>0.12052830308675766</v>
      </c>
      <c r="K3799" s="1">
        <v>2.8503562945368173</v>
      </c>
      <c r="L3799" s="1">
        <v>2.8503562945368173</v>
      </c>
      <c r="M3799" s="1">
        <v>2.8332542002625818</v>
      </c>
      <c r="N3799" s="1">
        <v>3.4354860737318099E-3</v>
      </c>
    </row>
    <row r="3800" spans="1:14" x14ac:dyDescent="0.35">
      <c r="A3800">
        <v>7830625</v>
      </c>
      <c r="B3800" t="s">
        <v>35</v>
      </c>
      <c r="C3800" t="s">
        <v>96</v>
      </c>
      <c r="D3800" t="s">
        <v>710</v>
      </c>
      <c r="E3800" t="s">
        <v>974</v>
      </c>
      <c r="F3800" s="6">
        <v>7.1258907363420431E-3</v>
      </c>
      <c r="G3800" t="s">
        <v>975</v>
      </c>
      <c r="H3800" t="s">
        <v>976</v>
      </c>
      <c r="I3800">
        <v>66.864999999999995</v>
      </c>
      <c r="J3800" s="1">
        <v>-0.10957087576389313</v>
      </c>
      <c r="K3800" s="1">
        <v>0.45035629453681714</v>
      </c>
      <c r="L3800" s="1">
        <v>0.50237529691211402</v>
      </c>
      <c r="M3800" s="1">
        <v>0.4774346793349169</v>
      </c>
      <c r="N3800" s="1">
        <v>-7.8079008857881091E-4</v>
      </c>
    </row>
    <row r="3801" spans="1:14" x14ac:dyDescent="0.35">
      <c r="A3801">
        <v>7830625</v>
      </c>
      <c r="B3801" t="s">
        <v>35</v>
      </c>
      <c r="C3801" t="s">
        <v>96</v>
      </c>
      <c r="D3801" t="s">
        <v>710</v>
      </c>
      <c r="E3801" t="s">
        <v>977</v>
      </c>
      <c r="F3801" s="6">
        <v>2.3752969121140144E-3</v>
      </c>
      <c r="G3801" t="s">
        <v>978</v>
      </c>
      <c r="H3801" t="s">
        <v>772</v>
      </c>
      <c r="I3801">
        <v>67.03</v>
      </c>
      <c r="J3801" s="1">
        <v>-3.3173675183206797E-3</v>
      </c>
      <c r="K3801" s="1">
        <v>0.1144893111638955</v>
      </c>
      <c r="L3801" s="1">
        <v>0.19144893111638955</v>
      </c>
      <c r="M3801" s="1">
        <v>0.1593824191784349</v>
      </c>
      <c r="N3801" s="1">
        <v>-7.8797328226144419E-6</v>
      </c>
    </row>
    <row r="3802" spans="1:14" x14ac:dyDescent="0.35">
      <c r="A3802">
        <v>7830625</v>
      </c>
      <c r="B3802" t="s">
        <v>35</v>
      </c>
      <c r="C3802" t="s">
        <v>96</v>
      </c>
      <c r="D3802" t="s">
        <v>710</v>
      </c>
      <c r="E3802" t="s">
        <v>2034</v>
      </c>
      <c r="F3802" s="6">
        <v>4.7505938242280287E-3</v>
      </c>
      <c r="G3802" t="s">
        <v>303</v>
      </c>
      <c r="H3802" t="s">
        <v>144</v>
      </c>
      <c r="I3802">
        <v>66.765000000000001</v>
      </c>
      <c r="J3802" s="1">
        <v>-7.3116578161716461E-2</v>
      </c>
      <c r="K3802" s="1">
        <v>0.26650831353919241</v>
      </c>
      <c r="L3802" s="1">
        <v>0.36532066508313543</v>
      </c>
      <c r="M3802" s="1">
        <v>0.31686459357834768</v>
      </c>
      <c r="N3802" s="1">
        <v>-3.4734716466373617E-4</v>
      </c>
    </row>
    <row r="3803" spans="1:14" x14ac:dyDescent="0.35">
      <c r="A3803">
        <v>7830625</v>
      </c>
      <c r="B3803" t="s">
        <v>35</v>
      </c>
      <c r="C3803" t="s">
        <v>96</v>
      </c>
      <c r="D3803" t="s">
        <v>710</v>
      </c>
      <c r="E3803" t="s">
        <v>983</v>
      </c>
      <c r="F3803" s="6">
        <v>9.5011876484560574E-3</v>
      </c>
      <c r="G3803" t="s">
        <v>984</v>
      </c>
      <c r="H3803" t="s">
        <v>450</v>
      </c>
      <c r="I3803">
        <v>64.594999999999999</v>
      </c>
      <c r="J3803" s="1">
        <v>-1.7056798562407494E-2</v>
      </c>
      <c r="K3803" s="1">
        <v>0.45035629453681708</v>
      </c>
      <c r="L3803" s="1">
        <v>0.74584323040380052</v>
      </c>
      <c r="M3803" s="1">
        <v>0.6137767075925995</v>
      </c>
      <c r="N3803" s="1">
        <v>-1.6205984382334913E-4</v>
      </c>
    </row>
    <row r="3804" spans="1:14" x14ac:dyDescent="0.35">
      <c r="A3804">
        <v>7830625</v>
      </c>
      <c r="B3804" t="s">
        <v>35</v>
      </c>
      <c r="C3804" t="s">
        <v>96</v>
      </c>
      <c r="D3804" t="s">
        <v>710</v>
      </c>
      <c r="E3804" t="s">
        <v>985</v>
      </c>
      <c r="F3804" s="6">
        <v>1.66270783847981E-2</v>
      </c>
      <c r="G3804" t="s">
        <v>408</v>
      </c>
      <c r="H3804" t="s">
        <v>631</v>
      </c>
      <c r="I3804">
        <v>76.995000000000005</v>
      </c>
      <c r="J3804" s="1">
        <v>-1.5383238904178143E-2</v>
      </c>
      <c r="K3804" s="1">
        <v>0.89121140142517818</v>
      </c>
      <c r="L3804" s="1">
        <v>1.4382422802850356</v>
      </c>
      <c r="M3804" s="1">
        <v>1.2802850356294537</v>
      </c>
      <c r="N3804" s="1">
        <v>-2.5577831907184562E-4</v>
      </c>
    </row>
    <row r="3805" spans="1:14" x14ac:dyDescent="0.35">
      <c r="A3805">
        <v>7830625</v>
      </c>
      <c r="B3805" t="s">
        <v>35</v>
      </c>
      <c r="C3805" t="s">
        <v>96</v>
      </c>
      <c r="D3805" t="s">
        <v>710</v>
      </c>
      <c r="E3805" t="s">
        <v>986</v>
      </c>
      <c r="F3805" s="6">
        <v>1.1876484560570071E-2</v>
      </c>
      <c r="G3805" t="s">
        <v>975</v>
      </c>
      <c r="H3805" t="s">
        <v>909</v>
      </c>
      <c r="I3805">
        <v>79.03</v>
      </c>
      <c r="J3805" s="1">
        <v>-3.5875938832759857E-2</v>
      </c>
      <c r="K3805" s="1">
        <v>0.75059382422802856</v>
      </c>
      <c r="L3805" s="1">
        <v>0.97624703087885989</v>
      </c>
      <c r="M3805" s="1">
        <v>0.93942991061901537</v>
      </c>
      <c r="N3805" s="1">
        <v>-4.2608003364322868E-4</v>
      </c>
    </row>
    <row r="3806" spans="1:14" x14ac:dyDescent="0.35">
      <c r="A3806">
        <v>7830625</v>
      </c>
      <c r="B3806" t="s">
        <v>35</v>
      </c>
      <c r="C3806" t="s">
        <v>96</v>
      </c>
      <c r="D3806" t="s">
        <v>710</v>
      </c>
      <c r="E3806" t="s">
        <v>987</v>
      </c>
      <c r="F3806" s="6">
        <v>2.8503562945368172E-2</v>
      </c>
      <c r="G3806" t="s">
        <v>760</v>
      </c>
      <c r="H3806" t="s">
        <v>988</v>
      </c>
      <c r="I3806">
        <v>74.884999999999991</v>
      </c>
      <c r="J3806" s="1">
        <v>-5.2647247910499573E-2</v>
      </c>
      <c r="K3806" s="1">
        <v>2.2033254156769595</v>
      </c>
      <c r="L3806" s="1">
        <v>2.2232779097387176</v>
      </c>
      <c r="M3806" s="1">
        <v>2.1349169081010615</v>
      </c>
      <c r="N3806" s="1">
        <v>-1.5006341447173276E-3</v>
      </c>
    </row>
    <row r="3807" spans="1:14" x14ac:dyDescent="0.35">
      <c r="A3807">
        <v>7830625</v>
      </c>
      <c r="B3807" t="s">
        <v>35</v>
      </c>
      <c r="C3807" t="s">
        <v>96</v>
      </c>
      <c r="D3807" t="s">
        <v>710</v>
      </c>
      <c r="E3807" t="s">
        <v>989</v>
      </c>
      <c r="F3807" s="6">
        <v>2.3752969121140144E-3</v>
      </c>
      <c r="G3807" t="s">
        <v>733</v>
      </c>
      <c r="H3807" t="s">
        <v>990</v>
      </c>
      <c r="I3807">
        <v>82.394999999999982</v>
      </c>
      <c r="J3807" s="1">
        <v>1.3868452981114388E-2</v>
      </c>
      <c r="K3807" s="1">
        <v>0.15581947743467933</v>
      </c>
      <c r="L3807" s="1">
        <v>0.21211401425178147</v>
      </c>
      <c r="M3807" s="1">
        <v>0.19596199524940619</v>
      </c>
      <c r="N3807" s="1">
        <v>3.2941693541839405E-5</v>
      </c>
    </row>
    <row r="3808" spans="1:14" x14ac:dyDescent="0.35">
      <c r="A3808">
        <v>7830625</v>
      </c>
      <c r="B3808" t="s">
        <v>35</v>
      </c>
      <c r="C3808" t="s">
        <v>96</v>
      </c>
      <c r="D3808" t="s">
        <v>710</v>
      </c>
      <c r="E3808" t="s">
        <v>992</v>
      </c>
      <c r="F3808" s="6">
        <v>4.7505938242280287E-3</v>
      </c>
      <c r="G3808" t="s">
        <v>993</v>
      </c>
      <c r="H3808" t="s">
        <v>257</v>
      </c>
      <c r="I3808">
        <v>91.615000000000009</v>
      </c>
      <c r="J3808" s="1">
        <v>2.5498330593109131E-2</v>
      </c>
      <c r="K3808" s="1">
        <v>0.45748218527315915</v>
      </c>
      <c r="L3808" s="1">
        <v>0.43752969121140139</v>
      </c>
      <c r="M3808" s="1">
        <v>0.4351543870504565</v>
      </c>
      <c r="N3808" s="1">
        <v>1.2113221184374885E-4</v>
      </c>
    </row>
    <row r="3809" spans="1:14" x14ac:dyDescent="0.35">
      <c r="A3809">
        <v>7830625</v>
      </c>
      <c r="B3809" t="s">
        <v>35</v>
      </c>
      <c r="C3809" t="s">
        <v>96</v>
      </c>
      <c r="D3809" t="s">
        <v>710</v>
      </c>
      <c r="E3809" t="s">
        <v>2035</v>
      </c>
      <c r="F3809" s="6">
        <v>2.8503562945368172E-2</v>
      </c>
      <c r="G3809" t="s">
        <v>600</v>
      </c>
      <c r="H3809" t="s">
        <v>206</v>
      </c>
      <c r="I3809">
        <v>96.97</v>
      </c>
      <c r="J3809" s="1">
        <v>0.24671952426433563</v>
      </c>
      <c r="K3809" s="1">
        <v>2.7391923990498812</v>
      </c>
      <c r="L3809" s="1">
        <v>2.8503562945368173</v>
      </c>
      <c r="M3809" s="1">
        <v>2.7619952928991611</v>
      </c>
      <c r="N3809" s="1">
        <v>7.0323854897197807E-3</v>
      </c>
    </row>
    <row r="3810" spans="1:14" x14ac:dyDescent="0.35">
      <c r="A3810">
        <v>7830625</v>
      </c>
      <c r="B3810" t="s">
        <v>35</v>
      </c>
      <c r="C3810" t="s">
        <v>96</v>
      </c>
      <c r="D3810" t="s">
        <v>710</v>
      </c>
      <c r="E3810" t="s">
        <v>994</v>
      </c>
      <c r="F3810" s="6">
        <v>4.7505938242280287E-3</v>
      </c>
      <c r="G3810" t="s">
        <v>224</v>
      </c>
      <c r="H3810" t="s">
        <v>269</v>
      </c>
      <c r="I3810">
        <v>92.405000000000001</v>
      </c>
      <c r="J3810" s="1">
        <v>7.1625828742980957E-2</v>
      </c>
      <c r="K3810" s="1">
        <v>0.45985748218527317</v>
      </c>
      <c r="L3810" s="1">
        <v>0.45700712589073639</v>
      </c>
      <c r="M3810" s="1">
        <v>0.43895487660750077</v>
      </c>
      <c r="N3810" s="1">
        <v>3.4026521968161976E-4</v>
      </c>
    </row>
    <row r="3811" spans="1:14" x14ac:dyDescent="0.35">
      <c r="A3811">
        <v>7830625</v>
      </c>
      <c r="B3811" t="s">
        <v>35</v>
      </c>
      <c r="C3811" t="s">
        <v>96</v>
      </c>
      <c r="D3811" t="s">
        <v>710</v>
      </c>
      <c r="E3811" t="s">
        <v>996</v>
      </c>
      <c r="F3811" s="6">
        <v>4.7505938242280287E-3</v>
      </c>
      <c r="G3811" t="s">
        <v>997</v>
      </c>
      <c r="H3811" t="s">
        <v>998</v>
      </c>
      <c r="I3811">
        <v>72.625</v>
      </c>
      <c r="J3811" s="1">
        <v>-2.9063733294606209E-2</v>
      </c>
      <c r="K3811" s="1">
        <v>0.27743467933491689</v>
      </c>
      <c r="L3811" s="1">
        <v>0.38527315914489313</v>
      </c>
      <c r="M3811" s="1">
        <v>0.34489310439012399</v>
      </c>
      <c r="N3811" s="1">
        <v>-1.380699918983668E-4</v>
      </c>
    </row>
    <row r="3812" spans="1:14" x14ac:dyDescent="0.35">
      <c r="A3812">
        <v>7830625</v>
      </c>
      <c r="B3812" t="s">
        <v>35</v>
      </c>
      <c r="C3812" t="s">
        <v>96</v>
      </c>
      <c r="D3812" t="s">
        <v>710</v>
      </c>
      <c r="E3812" t="s">
        <v>999</v>
      </c>
      <c r="F3812" s="6">
        <v>5.7007125890736345E-2</v>
      </c>
      <c r="G3812" t="s">
        <v>436</v>
      </c>
      <c r="H3812" t="s">
        <v>136</v>
      </c>
      <c r="I3812">
        <v>85.22999999999999</v>
      </c>
      <c r="J3812" s="1">
        <v>1.4172992669045925E-2</v>
      </c>
      <c r="K3812" s="1">
        <v>4.6973871733966748</v>
      </c>
      <c r="L3812" s="1">
        <v>5.1591448931116393</v>
      </c>
      <c r="M3812" s="1">
        <v>4.8627080124517521</v>
      </c>
      <c r="N3812" s="1">
        <v>8.0796157733278439E-4</v>
      </c>
    </row>
    <row r="3813" spans="1:14" x14ac:dyDescent="0.35">
      <c r="A3813">
        <v>7830625</v>
      </c>
      <c r="B3813" t="s">
        <v>35</v>
      </c>
      <c r="C3813" t="s">
        <v>96</v>
      </c>
      <c r="D3813" t="s">
        <v>710</v>
      </c>
      <c r="E3813" t="s">
        <v>1000</v>
      </c>
      <c r="F3813" s="6">
        <v>1.9002375296912115E-2</v>
      </c>
      <c r="G3813" t="s">
        <v>463</v>
      </c>
      <c r="H3813" t="s">
        <v>898</v>
      </c>
      <c r="I3813">
        <v>69.105000000000004</v>
      </c>
      <c r="J3813" s="1">
        <v>-7.7161312103271484E-2</v>
      </c>
      <c r="K3813" s="1">
        <v>1.0812351543942993</v>
      </c>
      <c r="L3813" s="1">
        <v>1.5163895486935868</v>
      </c>
      <c r="M3813" s="1">
        <v>1.3130641040213036</v>
      </c>
      <c r="N3813" s="1">
        <v>-1.4662482109885318E-3</v>
      </c>
    </row>
    <row r="3814" spans="1:14" x14ac:dyDescent="0.35">
      <c r="A3814">
        <v>7830625</v>
      </c>
      <c r="B3814" t="s">
        <v>35</v>
      </c>
      <c r="C3814" t="s">
        <v>96</v>
      </c>
      <c r="D3814" t="s">
        <v>710</v>
      </c>
      <c r="E3814" t="s">
        <v>2036</v>
      </c>
      <c r="F3814" s="6">
        <v>2.3752969121140144E-3</v>
      </c>
      <c r="G3814" t="s">
        <v>1192</v>
      </c>
      <c r="H3814" t="s">
        <v>718</v>
      </c>
      <c r="I3814">
        <v>73.14</v>
      </c>
      <c r="J3814" s="1">
        <v>6.8814791738986969E-3</v>
      </c>
      <c r="K3814" s="1">
        <v>0.17624703087885987</v>
      </c>
      <c r="L3814" s="1">
        <v>0.2</v>
      </c>
      <c r="M3814" s="1">
        <v>0.17410927090678815</v>
      </c>
      <c r="N3814" s="1">
        <v>1.6345556232538474E-5</v>
      </c>
    </row>
    <row r="3815" spans="1:14" x14ac:dyDescent="0.35">
      <c r="A3815">
        <v>7830625</v>
      </c>
      <c r="B3815" t="s">
        <v>35</v>
      </c>
      <c r="C3815" t="s">
        <v>96</v>
      </c>
      <c r="D3815" t="s">
        <v>710</v>
      </c>
      <c r="E3815" t="s">
        <v>1001</v>
      </c>
      <c r="F3815" s="6">
        <v>1.66270783847981E-2</v>
      </c>
      <c r="G3815" t="s">
        <v>1002</v>
      </c>
      <c r="H3815" t="s">
        <v>884</v>
      </c>
      <c r="I3815">
        <v>62.814999999999998</v>
      </c>
      <c r="J3815" s="1">
        <v>-6.4321570098400116E-2</v>
      </c>
      <c r="K3815" s="1">
        <v>0.95106888361045139</v>
      </c>
      <c r="L3815" s="1">
        <v>1.3567695961995248</v>
      </c>
      <c r="M3815" s="1">
        <v>1.0458432557747086</v>
      </c>
      <c r="N3815" s="1">
        <v>-1.0694797878593844E-3</v>
      </c>
    </row>
    <row r="3816" spans="1:14" x14ac:dyDescent="0.35">
      <c r="A3816">
        <v>7830625</v>
      </c>
      <c r="B3816" t="s">
        <v>35</v>
      </c>
      <c r="C3816" t="s">
        <v>96</v>
      </c>
      <c r="D3816" t="s">
        <v>710</v>
      </c>
      <c r="E3816" t="s">
        <v>1003</v>
      </c>
      <c r="F3816" s="6">
        <v>7.1258907363420431E-3</v>
      </c>
      <c r="G3816" t="s">
        <v>918</v>
      </c>
      <c r="H3816" t="s">
        <v>1004</v>
      </c>
      <c r="I3816">
        <v>92.685000000000002</v>
      </c>
      <c r="J3816" s="1">
        <v>4.7386225312948227E-2</v>
      </c>
      <c r="K3816" s="1">
        <v>0.69121140142517823</v>
      </c>
      <c r="L3816" s="1">
        <v>0.66555819477434686</v>
      </c>
      <c r="M3816" s="1">
        <v>0.66057004951241471</v>
      </c>
      <c r="N3816" s="1">
        <v>3.3766906398775462E-4</v>
      </c>
    </row>
    <row r="3817" spans="1:14" x14ac:dyDescent="0.35">
      <c r="A3817">
        <v>7830625</v>
      </c>
      <c r="B3817" t="s">
        <v>35</v>
      </c>
      <c r="C3817" t="s">
        <v>96</v>
      </c>
      <c r="D3817" t="s">
        <v>710</v>
      </c>
      <c r="E3817" t="s">
        <v>1005</v>
      </c>
      <c r="F3817" s="6">
        <v>7.1258907363420431E-3</v>
      </c>
      <c r="G3817" t="s">
        <v>517</v>
      </c>
      <c r="H3817" t="s">
        <v>670</v>
      </c>
      <c r="I3817">
        <v>75.195000000000007</v>
      </c>
      <c r="J3817" s="1">
        <v>-4.9414351582527161E-2</v>
      </c>
      <c r="K3817" s="1">
        <v>0.47387173396674587</v>
      </c>
      <c r="L3817" s="1">
        <v>0.59643705463182906</v>
      </c>
      <c r="M3817" s="1">
        <v>0.53515438342604105</v>
      </c>
      <c r="N3817" s="1">
        <v>-3.5212127018427908E-4</v>
      </c>
    </row>
    <row r="3818" spans="1:14" x14ac:dyDescent="0.35">
      <c r="A3818">
        <v>7830625</v>
      </c>
      <c r="B3818" t="s">
        <v>35</v>
      </c>
      <c r="C3818" t="s">
        <v>96</v>
      </c>
      <c r="D3818" t="s">
        <v>710</v>
      </c>
      <c r="E3818" t="s">
        <v>1793</v>
      </c>
      <c r="F3818" s="6">
        <v>2.3752969121140144E-3</v>
      </c>
      <c r="G3818" t="s">
        <v>1794</v>
      </c>
      <c r="H3818" t="s">
        <v>170</v>
      </c>
      <c r="I3818">
        <v>85.214999999999989</v>
      </c>
      <c r="J3818" s="1">
        <v>3.5971641540527344E-2</v>
      </c>
      <c r="K3818" s="1">
        <v>0.2147268408551069</v>
      </c>
      <c r="L3818" s="1">
        <v>0.22161520190023754</v>
      </c>
      <c r="M3818" s="1">
        <v>0.20213776359648716</v>
      </c>
      <c r="N3818" s="1">
        <v>8.5443329074886808E-5</v>
      </c>
    </row>
    <row r="3819" spans="1:14" x14ac:dyDescent="0.35">
      <c r="A3819">
        <v>7830625</v>
      </c>
      <c r="B3819" t="s">
        <v>35</v>
      </c>
      <c r="C3819" t="s">
        <v>96</v>
      </c>
      <c r="D3819" t="s">
        <v>710</v>
      </c>
      <c r="E3819" t="s">
        <v>1006</v>
      </c>
      <c r="F3819" s="6">
        <v>4.7505938242280287E-3</v>
      </c>
      <c r="G3819" t="s">
        <v>1007</v>
      </c>
      <c r="H3819" t="s">
        <v>1008</v>
      </c>
      <c r="I3819">
        <v>74.449999999999989</v>
      </c>
      <c r="J3819" s="1">
        <v>-1.9234208390116692E-2</v>
      </c>
      <c r="K3819" s="1">
        <v>0.26270783847981</v>
      </c>
      <c r="L3819" s="1">
        <v>0.39192399049881238</v>
      </c>
      <c r="M3819" s="1">
        <v>0.35391923990498814</v>
      </c>
      <c r="N3819" s="1">
        <v>-9.1373911592003293E-5</v>
      </c>
    </row>
    <row r="3820" spans="1:14" x14ac:dyDescent="0.35">
      <c r="A3820">
        <v>7830625</v>
      </c>
      <c r="B3820" t="s">
        <v>35</v>
      </c>
      <c r="C3820" t="s">
        <v>96</v>
      </c>
      <c r="D3820" t="s">
        <v>710</v>
      </c>
      <c r="E3820" t="s">
        <v>2038</v>
      </c>
      <c r="F3820" s="6">
        <v>4.7505938242280287E-3</v>
      </c>
      <c r="G3820" t="s">
        <v>661</v>
      </c>
      <c r="H3820" t="s">
        <v>1922</v>
      </c>
      <c r="I3820">
        <v>93.774999999999991</v>
      </c>
      <c r="J3820" s="1">
        <v>-2.1310376469045877E-3</v>
      </c>
      <c r="K3820" s="1">
        <v>0.45938242280285041</v>
      </c>
      <c r="L3820" s="1">
        <v>0.42327790973871732</v>
      </c>
      <c r="M3820" s="1">
        <v>0.44560571521025089</v>
      </c>
      <c r="N3820" s="1">
        <v>-1.0123694284582365E-5</v>
      </c>
    </row>
    <row r="3821" spans="1:14" x14ac:dyDescent="0.35">
      <c r="A3821">
        <v>7830625</v>
      </c>
      <c r="B3821" t="s">
        <v>35</v>
      </c>
      <c r="C3821" t="s">
        <v>96</v>
      </c>
      <c r="D3821" t="s">
        <v>710</v>
      </c>
      <c r="E3821" t="s">
        <v>1009</v>
      </c>
      <c r="F3821" s="6">
        <v>2.3752969121140144E-3</v>
      </c>
      <c r="G3821" t="s">
        <v>866</v>
      </c>
      <c r="H3821" t="s">
        <v>1010</v>
      </c>
      <c r="I3821">
        <v>71.114999999999995</v>
      </c>
      <c r="J3821" s="1">
        <v>-6.6769085824489594E-2</v>
      </c>
      <c r="K3821" s="1">
        <v>0.10665083135391924</v>
      </c>
      <c r="L3821" s="1">
        <v>0.18788598574821852</v>
      </c>
      <c r="M3821" s="1">
        <v>0.16912113289368691</v>
      </c>
      <c r="N3821" s="1">
        <v>-1.5859640338358573E-4</v>
      </c>
    </row>
    <row r="3822" spans="1:14" x14ac:dyDescent="0.35">
      <c r="A3822">
        <v>7830625</v>
      </c>
      <c r="B3822" t="s">
        <v>35</v>
      </c>
      <c r="C3822" t="s">
        <v>96</v>
      </c>
      <c r="D3822" t="s">
        <v>710</v>
      </c>
      <c r="E3822" t="s">
        <v>2039</v>
      </c>
      <c r="F3822" s="6">
        <v>2.3752969121140144E-3</v>
      </c>
      <c r="G3822" t="s">
        <v>1924</v>
      </c>
      <c r="H3822" t="s">
        <v>901</v>
      </c>
      <c r="I3822">
        <v>90.52</v>
      </c>
      <c r="J3822" s="1">
        <v>1.0424751788377762E-2</v>
      </c>
      <c r="K3822" s="1">
        <v>0.23420427553444181</v>
      </c>
      <c r="L3822" s="1">
        <v>0.21520190023752969</v>
      </c>
      <c r="M3822" s="1">
        <v>0.21496437054631831</v>
      </c>
      <c r="N3822" s="1">
        <v>2.4761880732488746E-5</v>
      </c>
    </row>
    <row r="3823" spans="1:14" x14ac:dyDescent="0.35">
      <c r="A3823">
        <v>7830625</v>
      </c>
      <c r="B3823" t="s">
        <v>35</v>
      </c>
      <c r="C3823" t="s">
        <v>96</v>
      </c>
      <c r="D3823" t="s">
        <v>710</v>
      </c>
      <c r="E3823" t="s">
        <v>1013</v>
      </c>
      <c r="F3823" s="6">
        <v>2.3752969121140144E-3</v>
      </c>
      <c r="G3823" t="s">
        <v>384</v>
      </c>
      <c r="H3823" t="s">
        <v>605</v>
      </c>
      <c r="I3823">
        <v>81.919999999999987</v>
      </c>
      <c r="J3823" s="1">
        <v>-1.2915797531604767E-2</v>
      </c>
      <c r="K3823" s="1">
        <v>0.17577197149643706</v>
      </c>
      <c r="L3823" s="1">
        <v>0.20950118764845607</v>
      </c>
      <c r="M3823" s="1">
        <v>0.19477434679334918</v>
      </c>
      <c r="N3823" s="1">
        <v>-3.0678853994310611E-5</v>
      </c>
    </row>
    <row r="3824" spans="1:14" x14ac:dyDescent="0.35">
      <c r="A3824">
        <v>7830625</v>
      </c>
      <c r="B3824" t="s">
        <v>35</v>
      </c>
      <c r="C3824" t="s">
        <v>96</v>
      </c>
      <c r="D3824" t="s">
        <v>710</v>
      </c>
      <c r="E3824" t="s">
        <v>1167</v>
      </c>
      <c r="F3824" s="6">
        <v>2.3752969121140144E-3</v>
      </c>
      <c r="G3824" t="s">
        <v>1794</v>
      </c>
      <c r="H3824" t="s">
        <v>982</v>
      </c>
      <c r="I3824">
        <v>94.795000000000002</v>
      </c>
      <c r="J3824" s="1">
        <v>8.536665141582489E-2</v>
      </c>
      <c r="K3824" s="1">
        <v>0.2147268408551069</v>
      </c>
      <c r="L3824" s="1">
        <v>0.23396674584323041</v>
      </c>
      <c r="M3824" s="1">
        <v>0.22517815451723946</v>
      </c>
      <c r="N3824" s="1">
        <v>2.0277114350552233E-4</v>
      </c>
    </row>
    <row r="3825" spans="1:14" x14ac:dyDescent="0.35">
      <c r="A3825">
        <v>7830625</v>
      </c>
      <c r="B3825" t="s">
        <v>35</v>
      </c>
      <c r="C3825" t="s">
        <v>96</v>
      </c>
      <c r="D3825" t="s">
        <v>710</v>
      </c>
      <c r="E3825" t="s">
        <v>1014</v>
      </c>
      <c r="F3825" s="6">
        <v>3.5629453681710214E-2</v>
      </c>
      <c r="G3825" t="s">
        <v>449</v>
      </c>
      <c r="H3825" t="s">
        <v>461</v>
      </c>
      <c r="I3825">
        <v>74.284999999999997</v>
      </c>
      <c r="J3825" s="1">
        <v>-4.2759690433740616E-2</v>
      </c>
      <c r="K3825" s="1">
        <v>2.6045130641330165</v>
      </c>
      <c r="L3825" s="1">
        <v>2.9536817102137771</v>
      </c>
      <c r="M3825" s="1">
        <v>2.6437053544504341</v>
      </c>
      <c r="N3825" s="1">
        <v>-1.5235044097532287E-3</v>
      </c>
    </row>
    <row r="3826" spans="1:14" x14ac:dyDescent="0.35">
      <c r="A3826">
        <v>7830625</v>
      </c>
      <c r="B3826" t="s">
        <v>35</v>
      </c>
      <c r="C3826" t="s">
        <v>96</v>
      </c>
      <c r="D3826" t="s">
        <v>710</v>
      </c>
      <c r="E3826" t="s">
        <v>1015</v>
      </c>
      <c r="F3826" s="6">
        <v>4.7505938242280287E-3</v>
      </c>
      <c r="G3826" t="s">
        <v>490</v>
      </c>
      <c r="H3826" t="s">
        <v>707</v>
      </c>
      <c r="I3826">
        <v>65.55</v>
      </c>
      <c r="J3826" s="1">
        <v>-4.5204643160104752E-2</v>
      </c>
      <c r="K3826" s="1">
        <v>0.22470308788598575</v>
      </c>
      <c r="L3826" s="1">
        <v>0.38052256532066508</v>
      </c>
      <c r="M3826" s="1">
        <v>0.3111638954869359</v>
      </c>
      <c r="N3826" s="1">
        <v>-2.1474889862282544E-4</v>
      </c>
    </row>
    <row r="3827" spans="1:14" x14ac:dyDescent="0.35">
      <c r="A3827">
        <v>7830625</v>
      </c>
      <c r="B3827" t="s">
        <v>35</v>
      </c>
      <c r="C3827" t="s">
        <v>96</v>
      </c>
      <c r="D3827" t="s">
        <v>710</v>
      </c>
      <c r="E3827" t="s">
        <v>1016</v>
      </c>
      <c r="F3827" s="6">
        <v>2.3752969121140144E-3</v>
      </c>
      <c r="G3827" t="s">
        <v>1017</v>
      </c>
      <c r="H3827" t="s">
        <v>1018</v>
      </c>
      <c r="I3827">
        <v>95.28</v>
      </c>
      <c r="J3827" s="1">
        <v>0.10019823163747787</v>
      </c>
      <c r="K3827" s="1">
        <v>0.23325415676959621</v>
      </c>
      <c r="L3827" s="1">
        <v>0.23444180522565322</v>
      </c>
      <c r="M3827" s="1">
        <v>0.22660332904009242</v>
      </c>
      <c r="N3827" s="1">
        <v>2.3800055020778595E-4</v>
      </c>
    </row>
    <row r="3828" spans="1:14" x14ac:dyDescent="0.35">
      <c r="A3828">
        <v>7830625</v>
      </c>
      <c r="B3828" t="s">
        <v>35</v>
      </c>
      <c r="C3828" t="s">
        <v>96</v>
      </c>
      <c r="D3828" t="s">
        <v>710</v>
      </c>
      <c r="E3828" t="s">
        <v>1875</v>
      </c>
      <c r="F3828" s="6">
        <v>3.3254156769596199E-2</v>
      </c>
      <c r="G3828" t="s">
        <v>898</v>
      </c>
      <c r="H3828" t="s">
        <v>513</v>
      </c>
      <c r="I3828">
        <v>87.11999999999999</v>
      </c>
      <c r="J3828" s="1">
        <v>4.0637340396642685E-2</v>
      </c>
      <c r="K3828" s="1">
        <v>2.6536817102137764</v>
      </c>
      <c r="L3828" s="1">
        <v>2.9130641330166269</v>
      </c>
      <c r="M3828" s="1">
        <v>2.8964370038900125</v>
      </c>
      <c r="N3828" s="1">
        <v>1.3513604882494003E-3</v>
      </c>
    </row>
    <row r="3829" spans="1:14" x14ac:dyDescent="0.35">
      <c r="A3829">
        <v>7830625</v>
      </c>
      <c r="B3829" t="s">
        <v>35</v>
      </c>
      <c r="C3829" t="s">
        <v>96</v>
      </c>
      <c r="D3829" t="s">
        <v>710</v>
      </c>
      <c r="E3829" t="s">
        <v>1020</v>
      </c>
      <c r="F3829" s="6">
        <v>9.5011876484560574E-3</v>
      </c>
      <c r="G3829" t="s">
        <v>826</v>
      </c>
      <c r="H3829" t="s">
        <v>597</v>
      </c>
      <c r="I3829">
        <v>73.23</v>
      </c>
      <c r="J3829" s="1">
        <v>-0.13505274057388306</v>
      </c>
      <c r="K3829" s="1">
        <v>0.60807600950118768</v>
      </c>
      <c r="L3829" s="1">
        <v>0.66603325415676962</v>
      </c>
      <c r="M3829" s="1">
        <v>0.69548690687165982</v>
      </c>
      <c r="N3829" s="1">
        <v>-1.2831614306307178E-3</v>
      </c>
    </row>
    <row r="3830" spans="1:14" x14ac:dyDescent="0.35">
      <c r="A3830">
        <v>7830625</v>
      </c>
      <c r="B3830" t="s">
        <v>35</v>
      </c>
      <c r="C3830" t="s">
        <v>96</v>
      </c>
      <c r="D3830" t="s">
        <v>710</v>
      </c>
      <c r="E3830" t="s">
        <v>1021</v>
      </c>
      <c r="F3830" s="6">
        <v>7.1258907363420431E-3</v>
      </c>
      <c r="G3830" t="s">
        <v>356</v>
      </c>
      <c r="H3830" t="s">
        <v>897</v>
      </c>
      <c r="I3830">
        <v>70.834999999999994</v>
      </c>
      <c r="J3830" s="1">
        <v>-7.7601924538612366E-2</v>
      </c>
      <c r="K3830" s="1">
        <v>0.52589073634204275</v>
      </c>
      <c r="L3830" s="1">
        <v>0.53871733966745838</v>
      </c>
      <c r="M3830" s="1">
        <v>0.50451308587950938</v>
      </c>
      <c r="N3830" s="1">
        <v>-5.5298283519201216E-4</v>
      </c>
    </row>
    <row r="3831" spans="1:14" x14ac:dyDescent="0.35">
      <c r="A3831">
        <v>7830625</v>
      </c>
      <c r="B3831" t="s">
        <v>35</v>
      </c>
      <c r="C3831" t="s">
        <v>96</v>
      </c>
      <c r="D3831" t="s">
        <v>710</v>
      </c>
      <c r="E3831" t="s">
        <v>2768</v>
      </c>
      <c r="F3831" s="6">
        <v>4.7505938242280287E-3</v>
      </c>
      <c r="G3831" t="s">
        <v>2769</v>
      </c>
      <c r="H3831" t="s">
        <v>884</v>
      </c>
      <c r="I3831">
        <v>56.099999999999994</v>
      </c>
      <c r="J3831" s="1">
        <v>-1.6680553555488586E-2</v>
      </c>
      <c r="K3831" s="1">
        <v>0.19572446555819481</v>
      </c>
      <c r="L3831" s="1">
        <v>0.3876484560570071</v>
      </c>
      <c r="M3831" s="1">
        <v>0.26698337654603066</v>
      </c>
      <c r="N3831" s="1">
        <v>-7.9242534705408963E-5</v>
      </c>
    </row>
    <row r="3832" spans="1:14" x14ac:dyDescent="0.35">
      <c r="A3832">
        <v>7830625</v>
      </c>
      <c r="B3832" t="s">
        <v>35</v>
      </c>
      <c r="C3832" t="s">
        <v>96</v>
      </c>
      <c r="D3832" t="s">
        <v>710</v>
      </c>
      <c r="E3832" t="s">
        <v>2041</v>
      </c>
      <c r="F3832" s="6">
        <v>1.1876484560570071E-2</v>
      </c>
      <c r="G3832" t="s">
        <v>206</v>
      </c>
      <c r="H3832" t="s">
        <v>206</v>
      </c>
      <c r="I3832">
        <v>99.32</v>
      </c>
      <c r="J3832" s="1">
        <v>0.11606081575155258</v>
      </c>
      <c r="K3832" s="1">
        <v>1.1876484560570071</v>
      </c>
      <c r="L3832" s="1">
        <v>1.1876484560570071</v>
      </c>
      <c r="M3832" s="1">
        <v>1.1793349531087627</v>
      </c>
      <c r="N3832" s="1">
        <v>1.3783944863604819E-3</v>
      </c>
    </row>
    <row r="3833" spans="1:14" x14ac:dyDescent="0.35">
      <c r="A3833">
        <v>7830625</v>
      </c>
      <c r="B3833" t="s">
        <v>35</v>
      </c>
      <c r="C3833" t="s">
        <v>96</v>
      </c>
      <c r="D3833" t="s">
        <v>710</v>
      </c>
      <c r="E3833" t="s">
        <v>1022</v>
      </c>
      <c r="F3833" s="6">
        <v>2.3752969121140144E-3</v>
      </c>
      <c r="G3833" t="s">
        <v>802</v>
      </c>
      <c r="H3833" t="s">
        <v>213</v>
      </c>
      <c r="I3833">
        <v>78.274999999999991</v>
      </c>
      <c r="J3833" s="1">
        <v>5.8505229651927948E-2</v>
      </c>
      <c r="K3833" s="1">
        <v>0.14133016627078385</v>
      </c>
      <c r="L3833" s="1">
        <v>0.20665083135391926</v>
      </c>
      <c r="M3833" s="1">
        <v>0.18622328153415418</v>
      </c>
      <c r="N3833" s="1">
        <v>1.3896729133474573E-4</v>
      </c>
    </row>
    <row r="3834" spans="1:14" x14ac:dyDescent="0.35">
      <c r="A3834">
        <v>7830625</v>
      </c>
      <c r="B3834" t="s">
        <v>35</v>
      </c>
      <c r="C3834" t="s">
        <v>96</v>
      </c>
      <c r="D3834" t="s">
        <v>710</v>
      </c>
      <c r="E3834" t="s">
        <v>1023</v>
      </c>
      <c r="F3834" s="6">
        <v>4.7505938242280287E-3</v>
      </c>
      <c r="G3834" t="s">
        <v>1024</v>
      </c>
      <c r="H3834" t="s">
        <v>721</v>
      </c>
      <c r="I3834">
        <v>66.03</v>
      </c>
      <c r="J3834" s="1">
        <v>-2.1903024986386299E-2</v>
      </c>
      <c r="K3834" s="1">
        <v>0.24988123515439431</v>
      </c>
      <c r="L3834" s="1">
        <v>0.38479809976247031</v>
      </c>
      <c r="M3834" s="1">
        <v>0.31401424453264176</v>
      </c>
      <c r="N3834" s="1">
        <v>-1.0405237523223896E-4</v>
      </c>
    </row>
    <row r="3835" spans="1:14" x14ac:dyDescent="0.35">
      <c r="A3835">
        <v>7830625</v>
      </c>
      <c r="B3835" t="s">
        <v>35</v>
      </c>
      <c r="C3835" t="s">
        <v>96</v>
      </c>
      <c r="D3835" t="s">
        <v>710</v>
      </c>
      <c r="E3835" t="s">
        <v>2771</v>
      </c>
      <c r="F3835" s="6">
        <v>4.0380047505938245E-2</v>
      </c>
      <c r="G3835" t="s">
        <v>929</v>
      </c>
      <c r="H3835" t="s">
        <v>1012</v>
      </c>
      <c r="I3835">
        <v>77.86</v>
      </c>
      <c r="J3835" s="1">
        <v>-8.3847589790821075E-2</v>
      </c>
      <c r="K3835" s="1">
        <v>3.3030878859857484</v>
      </c>
      <c r="L3835" s="1">
        <v>3.5695961995249412</v>
      </c>
      <c r="M3835" s="1">
        <v>3.141567819192121</v>
      </c>
      <c r="N3835" s="1">
        <v>-3.3857696590117777E-3</v>
      </c>
    </row>
    <row r="3836" spans="1:14" x14ac:dyDescent="0.35">
      <c r="A3836">
        <v>7830625</v>
      </c>
      <c r="B3836" t="s">
        <v>35</v>
      </c>
      <c r="C3836" t="s">
        <v>96</v>
      </c>
      <c r="D3836" t="s">
        <v>710</v>
      </c>
      <c r="E3836" t="s">
        <v>1025</v>
      </c>
      <c r="F3836" s="6">
        <v>2.8503562945368172E-2</v>
      </c>
      <c r="G3836" t="s">
        <v>1026</v>
      </c>
      <c r="H3836" t="s">
        <v>312</v>
      </c>
      <c r="I3836">
        <v>81.174999999999997</v>
      </c>
      <c r="J3836" s="1">
        <v>3.7046425044536591E-2</v>
      </c>
      <c r="K3836" s="1">
        <v>1.9268408551068883</v>
      </c>
      <c r="L3836" s="1">
        <v>2.6109263657957245</v>
      </c>
      <c r="M3836" s="1">
        <v>2.3144892241779247</v>
      </c>
      <c r="N3836" s="1">
        <v>1.0559551081578127E-3</v>
      </c>
    </row>
    <row r="3837" spans="1:14" x14ac:dyDescent="0.35">
      <c r="A3837">
        <v>7830625</v>
      </c>
      <c r="B3837" t="s">
        <v>35</v>
      </c>
      <c r="C3837" t="s">
        <v>96</v>
      </c>
      <c r="D3837" t="s">
        <v>710</v>
      </c>
      <c r="E3837" t="s">
        <v>1030</v>
      </c>
      <c r="F3837" s="6">
        <v>4.7505938242280287E-3</v>
      </c>
      <c r="G3837" t="s">
        <v>648</v>
      </c>
      <c r="H3837" t="s">
        <v>857</v>
      </c>
      <c r="I3837">
        <v>58.885000000000005</v>
      </c>
      <c r="J3837" s="1">
        <v>-0.10124178975820541</v>
      </c>
      <c r="K3837" s="1">
        <v>0.22660332541567699</v>
      </c>
      <c r="L3837" s="1">
        <v>0.36057007125890739</v>
      </c>
      <c r="M3837" s="1">
        <v>0.27980998349586178</v>
      </c>
      <c r="N3837" s="1">
        <v>-4.8095862117912314E-4</v>
      </c>
    </row>
    <row r="3838" spans="1:14" x14ac:dyDescent="0.35">
      <c r="A3838">
        <v>7830625</v>
      </c>
      <c r="B3838" t="s">
        <v>35</v>
      </c>
      <c r="C3838" t="s">
        <v>96</v>
      </c>
      <c r="D3838" t="s">
        <v>710</v>
      </c>
      <c r="E3838" t="s">
        <v>1031</v>
      </c>
      <c r="F3838" s="6">
        <v>2.3752969121140144E-3</v>
      </c>
      <c r="G3838" t="s">
        <v>1032</v>
      </c>
      <c r="H3838" t="s">
        <v>684</v>
      </c>
      <c r="I3838">
        <v>61.28</v>
      </c>
      <c r="J3838" s="1">
        <v>-8.2683175802230835E-2</v>
      </c>
      <c r="K3838" s="1">
        <v>9.7149643705463182E-2</v>
      </c>
      <c r="L3838" s="1">
        <v>0.17672209026128269</v>
      </c>
      <c r="M3838" s="1">
        <v>0.14560569890038136</v>
      </c>
      <c r="N3838" s="1">
        <v>-1.9639709216681908E-4</v>
      </c>
    </row>
    <row r="3839" spans="1:14" x14ac:dyDescent="0.35">
      <c r="A3839">
        <v>7830625</v>
      </c>
      <c r="B3839" t="s">
        <v>35</v>
      </c>
      <c r="C3839" t="s">
        <v>96</v>
      </c>
      <c r="D3839" t="s">
        <v>710</v>
      </c>
      <c r="E3839" t="s">
        <v>1033</v>
      </c>
      <c r="F3839" s="6">
        <v>1.4251781472684086E-2</v>
      </c>
      <c r="G3839" t="s">
        <v>452</v>
      </c>
      <c r="H3839" t="s">
        <v>155</v>
      </c>
      <c r="I3839">
        <v>64.67</v>
      </c>
      <c r="J3839" s="1">
        <v>6.6089019179344177E-2</v>
      </c>
      <c r="K3839" s="1">
        <v>0.71971496437054638</v>
      </c>
      <c r="L3839" s="1">
        <v>1.2655581947743468</v>
      </c>
      <c r="M3839" s="1">
        <v>0.92351548292291419</v>
      </c>
      <c r="N3839" s="1">
        <v>9.4188625908804059E-4</v>
      </c>
    </row>
    <row r="3840" spans="1:14" x14ac:dyDescent="0.35">
      <c r="A3840">
        <v>7830625</v>
      </c>
      <c r="B3840" t="s">
        <v>35</v>
      </c>
      <c r="C3840" t="s">
        <v>96</v>
      </c>
      <c r="D3840" t="s">
        <v>710</v>
      </c>
      <c r="E3840" t="s">
        <v>1034</v>
      </c>
      <c r="F3840" s="6">
        <v>4.7505938242280287E-3</v>
      </c>
      <c r="G3840" t="s">
        <v>1035</v>
      </c>
      <c r="H3840" t="s">
        <v>576</v>
      </c>
      <c r="I3840">
        <v>77.69</v>
      </c>
      <c r="J3840" s="1">
        <v>3.1275440007448196E-2</v>
      </c>
      <c r="K3840" s="1">
        <v>0.29121140142517815</v>
      </c>
      <c r="L3840" s="1">
        <v>0.41187648456057008</v>
      </c>
      <c r="M3840" s="1">
        <v>0.36959621402260245</v>
      </c>
      <c r="N3840" s="1">
        <v>1.4857691214939761E-4</v>
      </c>
    </row>
    <row r="3841" spans="1:14" x14ac:dyDescent="0.35">
      <c r="A3841">
        <v>7830625</v>
      </c>
      <c r="B3841" t="s">
        <v>35</v>
      </c>
      <c r="C3841" t="s">
        <v>96</v>
      </c>
      <c r="D3841" t="s">
        <v>710</v>
      </c>
      <c r="E3841" t="s">
        <v>2044</v>
      </c>
      <c r="F3841" s="6">
        <v>7.1258907363420429E-2</v>
      </c>
      <c r="G3841" t="s">
        <v>743</v>
      </c>
      <c r="H3841" t="s">
        <v>421</v>
      </c>
      <c r="I3841">
        <v>93.25</v>
      </c>
      <c r="J3841" s="1">
        <v>-1.2343063019216061E-2</v>
      </c>
      <c r="K3841" s="1">
        <v>7.0475059382422804</v>
      </c>
      <c r="L3841" s="1">
        <v>6.6983372921615203</v>
      </c>
      <c r="M3841" s="1">
        <v>6.6484562744720535</v>
      </c>
      <c r="N3841" s="1">
        <v>-8.7955318426717773E-4</v>
      </c>
    </row>
    <row r="3842" spans="1:14" x14ac:dyDescent="0.35">
      <c r="A3842">
        <v>7830625</v>
      </c>
      <c r="B3842" t="s">
        <v>35</v>
      </c>
      <c r="C3842" t="s">
        <v>96</v>
      </c>
      <c r="D3842" t="s">
        <v>710</v>
      </c>
      <c r="E3842" t="s">
        <v>1038</v>
      </c>
      <c r="F3842" s="6">
        <v>1.4251781472684086E-2</v>
      </c>
      <c r="G3842" t="s">
        <v>1039</v>
      </c>
      <c r="H3842" t="s">
        <v>308</v>
      </c>
      <c r="I3842">
        <v>68.484999999999999</v>
      </c>
      <c r="J3842" s="1">
        <v>-0.12825074791908264</v>
      </c>
      <c r="K3842" s="1">
        <v>1.0731591448931117</v>
      </c>
      <c r="L3842" s="1">
        <v>1.0232779097387172</v>
      </c>
      <c r="M3842" s="1">
        <v>0.97482187447808422</v>
      </c>
      <c r="N3842" s="1">
        <v>-1.827801633051059E-3</v>
      </c>
    </row>
    <row r="3843" spans="1:14" x14ac:dyDescent="0.35">
      <c r="A3843">
        <v>7830625</v>
      </c>
      <c r="B3843" t="s">
        <v>35</v>
      </c>
      <c r="C3843" t="s">
        <v>96</v>
      </c>
      <c r="D3843" t="s">
        <v>710</v>
      </c>
      <c r="E3843" t="s">
        <v>1040</v>
      </c>
      <c r="F3843" s="6">
        <v>7.1258907363420431E-3</v>
      </c>
      <c r="G3843" t="s">
        <v>616</v>
      </c>
      <c r="H3843" t="s">
        <v>242</v>
      </c>
      <c r="I3843">
        <v>73.47999999999999</v>
      </c>
      <c r="J3843" s="1">
        <v>7.7426552772521973E-2</v>
      </c>
      <c r="K3843" s="1">
        <v>0.42256532066508312</v>
      </c>
      <c r="L3843" s="1">
        <v>0.67482185273159145</v>
      </c>
      <c r="M3843" s="1">
        <v>0.52375296912114011</v>
      </c>
      <c r="N3843" s="1">
        <v>5.517331551486127E-4</v>
      </c>
    </row>
    <row r="3844" spans="1:14" x14ac:dyDescent="0.35">
      <c r="A3844">
        <v>7830625</v>
      </c>
      <c r="B3844" t="s">
        <v>35</v>
      </c>
      <c r="C3844" t="s">
        <v>96</v>
      </c>
      <c r="D3844" t="s">
        <v>710</v>
      </c>
      <c r="E3844" t="s">
        <v>1041</v>
      </c>
      <c r="F3844" s="6">
        <v>2.3752969121140144E-3</v>
      </c>
      <c r="G3844" t="s">
        <v>167</v>
      </c>
      <c r="H3844" t="s">
        <v>1042</v>
      </c>
      <c r="I3844">
        <v>88.25</v>
      </c>
      <c r="J3844" s="1">
        <v>0.11313934624195099</v>
      </c>
      <c r="K3844" s="1">
        <v>0.21258907363420429</v>
      </c>
      <c r="L3844" s="1">
        <v>0.23064133016627078</v>
      </c>
      <c r="M3844" s="1">
        <v>0.20973872458849838</v>
      </c>
      <c r="N3844" s="1">
        <v>2.6873953976710448E-4</v>
      </c>
    </row>
    <row r="3845" spans="1:14" x14ac:dyDescent="0.35">
      <c r="A3845">
        <v>7830625</v>
      </c>
      <c r="B3845" t="s">
        <v>35</v>
      </c>
      <c r="C3845" t="s">
        <v>96</v>
      </c>
      <c r="D3845" t="s">
        <v>710</v>
      </c>
      <c r="E3845" t="s">
        <v>2045</v>
      </c>
      <c r="F3845" s="6">
        <v>7.1258907363420431E-3</v>
      </c>
      <c r="G3845" t="s">
        <v>206</v>
      </c>
      <c r="H3845" t="s">
        <v>1018</v>
      </c>
      <c r="I3845">
        <v>95.99</v>
      </c>
      <c r="J3845" s="1">
        <v>5.0641540437936783E-2</v>
      </c>
      <c r="K3845" s="1">
        <v>0.71258907363420432</v>
      </c>
      <c r="L3845" s="1">
        <v>0.70332541567695972</v>
      </c>
      <c r="M3845" s="1">
        <v>0.68408551068883616</v>
      </c>
      <c r="N3845" s="1">
        <v>3.6086608388078469E-4</v>
      </c>
    </row>
    <row r="3846" spans="1:14" x14ac:dyDescent="0.35">
      <c r="A3846">
        <v>7830625</v>
      </c>
      <c r="B3846" t="s">
        <v>35</v>
      </c>
      <c r="C3846" t="s">
        <v>96</v>
      </c>
      <c r="D3846" t="s">
        <v>710</v>
      </c>
      <c r="E3846" t="s">
        <v>457</v>
      </c>
      <c r="F3846" s="6">
        <v>1.1876484560570071E-2</v>
      </c>
      <c r="G3846" t="s">
        <v>206</v>
      </c>
      <c r="H3846" t="s">
        <v>206</v>
      </c>
      <c r="I3846">
        <v>99.16</v>
      </c>
      <c r="J3846" s="1">
        <v>8.0653153359889984E-2</v>
      </c>
      <c r="K3846" s="1">
        <v>1.1876484560570071</v>
      </c>
      <c r="L3846" s="1">
        <v>1.1876484560570071</v>
      </c>
      <c r="M3846" s="1">
        <v>1.1781472321643964</v>
      </c>
      <c r="N3846" s="1">
        <v>9.5787593064002355E-4</v>
      </c>
    </row>
    <row r="3847" spans="1:14" x14ac:dyDescent="0.35">
      <c r="A3847">
        <v>7830625</v>
      </c>
      <c r="B3847" t="s">
        <v>35</v>
      </c>
      <c r="C3847" t="s">
        <v>96</v>
      </c>
      <c r="D3847" t="s">
        <v>710</v>
      </c>
      <c r="E3847" t="s">
        <v>2046</v>
      </c>
      <c r="F3847" s="6">
        <v>1.66270783847981E-2</v>
      </c>
      <c r="G3847" t="s">
        <v>206</v>
      </c>
      <c r="H3847" t="s">
        <v>743</v>
      </c>
      <c r="I3847">
        <v>98.775000000000006</v>
      </c>
      <c r="J3847" s="1">
        <v>7.9711847007274628E-2</v>
      </c>
      <c r="K3847" s="1">
        <v>1.66270783847981</v>
      </c>
      <c r="L3847" s="1">
        <v>1.6444180522565321</v>
      </c>
      <c r="M3847" s="1">
        <v>1.6427553951598686</v>
      </c>
      <c r="N3847" s="1">
        <v>1.3253751283869891E-3</v>
      </c>
    </row>
    <row r="3848" spans="1:14" x14ac:dyDescent="0.35">
      <c r="A3848">
        <v>7830625</v>
      </c>
      <c r="B3848" t="s">
        <v>35</v>
      </c>
      <c r="C3848" t="s">
        <v>96</v>
      </c>
      <c r="D3848" t="s">
        <v>710</v>
      </c>
      <c r="E3848" t="s">
        <v>2047</v>
      </c>
      <c r="F3848" s="6">
        <v>9.5011876484560574E-3</v>
      </c>
      <c r="G3848" t="s">
        <v>511</v>
      </c>
      <c r="H3848" t="s">
        <v>721</v>
      </c>
      <c r="I3848">
        <v>75.344999999999999</v>
      </c>
      <c r="J3848" s="1">
        <v>-5.026920884847641E-2</v>
      </c>
      <c r="K3848" s="1">
        <v>0.76294536817102143</v>
      </c>
      <c r="L3848" s="1">
        <v>0.76959619952494063</v>
      </c>
      <c r="M3848" s="1">
        <v>0.71638956319124858</v>
      </c>
      <c r="N3848" s="1">
        <v>-4.7761718620880202E-4</v>
      </c>
    </row>
    <row r="3849" spans="1:14" x14ac:dyDescent="0.35">
      <c r="A3849">
        <v>7830625</v>
      </c>
      <c r="B3849" t="s">
        <v>35</v>
      </c>
      <c r="C3849" t="s">
        <v>96</v>
      </c>
      <c r="D3849" t="s">
        <v>710</v>
      </c>
      <c r="E3849" t="s">
        <v>1043</v>
      </c>
      <c r="F3849" s="6">
        <v>4.7505938242280287E-3</v>
      </c>
      <c r="G3849" t="s">
        <v>1044</v>
      </c>
      <c r="H3849" t="s">
        <v>1045</v>
      </c>
      <c r="I3849">
        <v>51.589999999999996</v>
      </c>
      <c r="J3849" s="1">
        <v>-0.18460731208324432</v>
      </c>
      <c r="K3849" s="1">
        <v>0.17054631828978623</v>
      </c>
      <c r="L3849" s="1">
        <v>0.31638954869358671</v>
      </c>
      <c r="M3849" s="1">
        <v>0.24560570433700454</v>
      </c>
      <c r="N3849" s="1">
        <v>-8.7699435668999685E-4</v>
      </c>
    </row>
    <row r="3850" spans="1:14" x14ac:dyDescent="0.35">
      <c r="A3850">
        <v>7830625</v>
      </c>
      <c r="B3850" t="s">
        <v>35</v>
      </c>
      <c r="C3850" t="s">
        <v>96</v>
      </c>
      <c r="D3850" t="s">
        <v>710</v>
      </c>
      <c r="E3850" t="s">
        <v>2048</v>
      </c>
      <c r="F3850" s="6">
        <v>7.1258907363420431E-3</v>
      </c>
      <c r="G3850" t="s">
        <v>359</v>
      </c>
      <c r="H3850" t="s">
        <v>973</v>
      </c>
      <c r="I3850">
        <v>88.07</v>
      </c>
      <c r="J3850" s="1">
        <v>0.10340377688407898</v>
      </c>
      <c r="K3850" s="1">
        <v>0.53942992874109263</v>
      </c>
      <c r="L3850" s="1">
        <v>0.69263657957244662</v>
      </c>
      <c r="M3850" s="1">
        <v>0.62779096299848758</v>
      </c>
      <c r="N3850" s="1">
        <v>7.3684401580103784E-4</v>
      </c>
    </row>
    <row r="3851" spans="1:14" x14ac:dyDescent="0.35">
      <c r="A3851">
        <v>7830625</v>
      </c>
      <c r="B3851" t="s">
        <v>35</v>
      </c>
      <c r="C3851" t="s">
        <v>96</v>
      </c>
      <c r="D3851" t="s">
        <v>710</v>
      </c>
      <c r="E3851" t="s">
        <v>2049</v>
      </c>
      <c r="F3851" s="6">
        <v>9.5011876484560574E-3</v>
      </c>
      <c r="G3851" t="s">
        <v>1054</v>
      </c>
      <c r="H3851" t="s">
        <v>846</v>
      </c>
      <c r="I3851">
        <v>70.704999999999998</v>
      </c>
      <c r="J3851" s="1">
        <v>-3.463754802942276E-2</v>
      </c>
      <c r="K3851" s="1">
        <v>0.55391923990498815</v>
      </c>
      <c r="L3851" s="1">
        <v>0.75439429928741097</v>
      </c>
      <c r="M3851" s="1">
        <v>0.67173393775051959</v>
      </c>
      <c r="N3851" s="1">
        <v>-3.2909784350995496E-4</v>
      </c>
    </row>
    <row r="3852" spans="1:14" x14ac:dyDescent="0.35">
      <c r="A3852">
        <v>7830625</v>
      </c>
      <c r="B3852" t="s">
        <v>35</v>
      </c>
      <c r="C3852" t="s">
        <v>96</v>
      </c>
      <c r="D3852" t="s">
        <v>710</v>
      </c>
      <c r="E3852" t="s">
        <v>1047</v>
      </c>
      <c r="F3852" s="6">
        <v>1.4251781472684086E-2</v>
      </c>
      <c r="G3852" t="s">
        <v>969</v>
      </c>
      <c r="H3852" t="s">
        <v>269</v>
      </c>
      <c r="I3852">
        <v>91.275000000000006</v>
      </c>
      <c r="J3852" s="1">
        <v>0.12173963338136673</v>
      </c>
      <c r="K3852" s="1">
        <v>1.4237529691211404</v>
      </c>
      <c r="L3852" s="1">
        <v>1.3710213776722091</v>
      </c>
      <c r="M3852" s="1">
        <v>1.3026128483498183</v>
      </c>
      <c r="N3852" s="1">
        <v>1.7350066515159155E-3</v>
      </c>
    </row>
    <row r="3853" spans="1:14" x14ac:dyDescent="0.35">
      <c r="A3853">
        <v>7830625</v>
      </c>
      <c r="B3853" t="s">
        <v>35</v>
      </c>
      <c r="C3853" t="s">
        <v>96</v>
      </c>
      <c r="D3853" t="s">
        <v>710</v>
      </c>
      <c r="E3853" t="s">
        <v>2050</v>
      </c>
      <c r="F3853" s="6">
        <v>4.7505938242280287E-3</v>
      </c>
      <c r="G3853" t="s">
        <v>836</v>
      </c>
      <c r="H3853" t="s">
        <v>569</v>
      </c>
      <c r="I3853">
        <v>88.960000000000008</v>
      </c>
      <c r="J3853" s="1">
        <v>0.14289455115795135</v>
      </c>
      <c r="K3853" s="1">
        <v>0.40522565320665083</v>
      </c>
      <c r="L3853" s="1">
        <v>0.46745843230403805</v>
      </c>
      <c r="M3853" s="1">
        <v>0.42280285035629456</v>
      </c>
      <c r="N3853" s="1">
        <v>6.7883397224679978E-4</v>
      </c>
    </row>
    <row r="3854" spans="1:14" x14ac:dyDescent="0.35">
      <c r="A3854">
        <v>7830625</v>
      </c>
      <c r="B3854" t="s">
        <v>35</v>
      </c>
      <c r="C3854" t="s">
        <v>96</v>
      </c>
      <c r="D3854" t="s">
        <v>710</v>
      </c>
      <c r="E3854" t="s">
        <v>1048</v>
      </c>
      <c r="F3854" s="6">
        <v>9.5011876484560574E-3</v>
      </c>
      <c r="G3854" t="s">
        <v>143</v>
      </c>
      <c r="H3854" t="s">
        <v>684</v>
      </c>
      <c r="I3854">
        <v>56.480000000000004</v>
      </c>
      <c r="J3854" s="1">
        <v>-9.9741220474243164E-2</v>
      </c>
      <c r="K3854" s="1">
        <v>0.3724465558194775</v>
      </c>
      <c r="L3854" s="1">
        <v>0.70688836104513075</v>
      </c>
      <c r="M3854" s="1">
        <v>0.53681710213776723</v>
      </c>
      <c r="N3854" s="1">
        <v>-9.4766005201181154E-4</v>
      </c>
    </row>
    <row r="3855" spans="1:14" x14ac:dyDescent="0.35">
      <c r="A3855">
        <v>7830625</v>
      </c>
      <c r="B3855" t="s">
        <v>35</v>
      </c>
      <c r="C3855" t="s">
        <v>96</v>
      </c>
      <c r="D3855" t="s">
        <v>710</v>
      </c>
      <c r="E3855" t="s">
        <v>2772</v>
      </c>
      <c r="F3855" s="6">
        <v>1.4251781472684086E-2</v>
      </c>
      <c r="G3855" t="s">
        <v>656</v>
      </c>
      <c r="H3855" t="s">
        <v>1592</v>
      </c>
      <c r="I3855">
        <v>90.125</v>
      </c>
      <c r="J3855" s="1">
        <v>1.4195258729159832E-2</v>
      </c>
      <c r="K3855" s="1">
        <v>1.2826603325415677</v>
      </c>
      <c r="L3855" s="1">
        <v>1.3197149643705464</v>
      </c>
      <c r="M3855" s="1">
        <v>1.2840854889423434</v>
      </c>
      <c r="N3855" s="1">
        <v>2.0230772535619713E-4</v>
      </c>
    </row>
    <row r="3856" spans="1:14" x14ac:dyDescent="0.35">
      <c r="A3856">
        <v>7830625</v>
      </c>
      <c r="B3856" t="s">
        <v>35</v>
      </c>
      <c r="C3856" t="s">
        <v>96</v>
      </c>
      <c r="D3856" t="s">
        <v>710</v>
      </c>
      <c r="E3856" t="s">
        <v>2773</v>
      </c>
      <c r="F3856" s="6">
        <v>2.6128266033254157E-2</v>
      </c>
      <c r="G3856" t="s">
        <v>206</v>
      </c>
      <c r="H3856" t="s">
        <v>569</v>
      </c>
      <c r="I3856">
        <v>98.4</v>
      </c>
      <c r="J3856" s="1">
        <v>0.11204588413238525</v>
      </c>
      <c r="K3856" s="1">
        <v>2.6128266033254155</v>
      </c>
      <c r="L3856" s="1">
        <v>2.5710213776722091</v>
      </c>
      <c r="M3856" s="1">
        <v>2.5710214175407788</v>
      </c>
      <c r="N3856" s="1">
        <v>2.9275646685421324E-3</v>
      </c>
    </row>
    <row r="3857" spans="1:14" x14ac:dyDescent="0.35">
      <c r="A3857">
        <v>7830625</v>
      </c>
      <c r="B3857" t="s">
        <v>35</v>
      </c>
      <c r="C3857" t="s">
        <v>96</v>
      </c>
      <c r="D3857" t="s">
        <v>710</v>
      </c>
      <c r="E3857" t="s">
        <v>2774</v>
      </c>
      <c r="F3857" s="6">
        <v>1.9002375296912115E-2</v>
      </c>
      <c r="G3857" t="s">
        <v>384</v>
      </c>
      <c r="H3857" t="s">
        <v>511</v>
      </c>
      <c r="I3857">
        <v>82.625</v>
      </c>
      <c r="J3857" s="1">
        <v>-7.2437301278114319E-2</v>
      </c>
      <c r="K3857" s="1">
        <v>1.4061757719714965</v>
      </c>
      <c r="L3857" s="1">
        <v>1.5258907363420429</v>
      </c>
      <c r="M3857" s="1">
        <v>1.5695961705296171</v>
      </c>
      <c r="N3857" s="1">
        <v>-1.37648078438222E-3</v>
      </c>
    </row>
    <row r="3858" spans="1:14" x14ac:dyDescent="0.35">
      <c r="A3858">
        <v>7830625</v>
      </c>
      <c r="B3858" t="s">
        <v>35</v>
      </c>
      <c r="C3858" t="s">
        <v>96</v>
      </c>
      <c r="D3858" t="s">
        <v>710</v>
      </c>
      <c r="E3858" t="s">
        <v>2775</v>
      </c>
      <c r="F3858" s="6">
        <v>9.5011876484560574E-3</v>
      </c>
      <c r="G3858" t="s">
        <v>479</v>
      </c>
      <c r="H3858" t="s">
        <v>610</v>
      </c>
      <c r="I3858">
        <v>77.974999999999994</v>
      </c>
      <c r="J3858" s="1">
        <v>-3.0918676406145096E-2</v>
      </c>
      <c r="K3858" s="1">
        <v>0.74774346793349178</v>
      </c>
      <c r="L3858" s="1">
        <v>0.79714964370546326</v>
      </c>
      <c r="M3858" s="1">
        <v>0.74109263657957247</v>
      </c>
      <c r="N3858" s="1">
        <v>-2.937641463766755E-4</v>
      </c>
    </row>
    <row r="3859" spans="1:14" x14ac:dyDescent="0.35">
      <c r="A3859">
        <v>7830625</v>
      </c>
      <c r="B3859" t="s">
        <v>35</v>
      </c>
      <c r="C3859" t="s">
        <v>96</v>
      </c>
      <c r="D3859" t="s">
        <v>710</v>
      </c>
      <c r="E3859" t="s">
        <v>1050</v>
      </c>
      <c r="F3859" s="6">
        <v>2.1377672209026127E-2</v>
      </c>
      <c r="G3859" t="s">
        <v>1051</v>
      </c>
      <c r="H3859" t="s">
        <v>1052</v>
      </c>
      <c r="I3859">
        <v>84.194999999999993</v>
      </c>
      <c r="J3859" s="1">
        <v>3.4291237592697144E-2</v>
      </c>
      <c r="K3859" s="1">
        <v>1.810688836104513</v>
      </c>
      <c r="L3859" s="1">
        <v>1.981710213776722</v>
      </c>
      <c r="M3859" s="1">
        <v>1.7999999347605218</v>
      </c>
      <c r="N3859" s="1">
        <v>7.330668368985137E-4</v>
      </c>
    </row>
    <row r="3860" spans="1:14" x14ac:dyDescent="0.35">
      <c r="A3860">
        <v>7830625</v>
      </c>
      <c r="B3860" t="s">
        <v>35</v>
      </c>
      <c r="C3860" t="s">
        <v>96</v>
      </c>
      <c r="D3860" t="s">
        <v>710</v>
      </c>
      <c r="E3860" t="s">
        <v>1229</v>
      </c>
      <c r="F3860" s="6">
        <v>7.1258907363420431E-3</v>
      </c>
      <c r="G3860" t="s">
        <v>260</v>
      </c>
      <c r="H3860" t="s">
        <v>260</v>
      </c>
      <c r="I3860">
        <v>92.555000000000007</v>
      </c>
      <c r="J3860" s="1">
        <v>1.540297269821167E-2</v>
      </c>
      <c r="K3860" s="1">
        <v>0.67838479809976249</v>
      </c>
      <c r="L3860" s="1">
        <v>0.67838479809976249</v>
      </c>
      <c r="M3860" s="1">
        <v>0.65985747131202688</v>
      </c>
      <c r="N3860" s="1">
        <v>1.0975990046231595E-4</v>
      </c>
    </row>
    <row r="3861" spans="1:14" x14ac:dyDescent="0.35">
      <c r="A3861">
        <v>7830625</v>
      </c>
      <c r="B3861" t="s">
        <v>35</v>
      </c>
      <c r="C3861" t="s">
        <v>96</v>
      </c>
      <c r="D3861" t="s">
        <v>710</v>
      </c>
      <c r="E3861" t="s">
        <v>1053</v>
      </c>
      <c r="F3861" s="6">
        <v>4.7505938242280287E-3</v>
      </c>
      <c r="G3861" t="s">
        <v>1054</v>
      </c>
      <c r="H3861" t="s">
        <v>1055</v>
      </c>
      <c r="I3861">
        <v>78.63</v>
      </c>
      <c r="J3861" s="1">
        <v>1.9778897985816002E-2</v>
      </c>
      <c r="K3861" s="1">
        <v>0.27695961995249407</v>
      </c>
      <c r="L3861" s="1">
        <v>0.41472684085510692</v>
      </c>
      <c r="M3861" s="1">
        <v>0.37387171946908404</v>
      </c>
      <c r="N3861" s="1">
        <v>9.3961510621453693E-5</v>
      </c>
    </row>
    <row r="3862" spans="1:14" x14ac:dyDescent="0.35">
      <c r="A3862">
        <v>7830625</v>
      </c>
      <c r="B3862" t="s">
        <v>35</v>
      </c>
      <c r="C3862" t="s">
        <v>96</v>
      </c>
      <c r="D3862" t="s">
        <v>710</v>
      </c>
      <c r="E3862" t="s">
        <v>2051</v>
      </c>
      <c r="F3862" s="6">
        <v>4.7505938242280287E-3</v>
      </c>
      <c r="G3862" t="s">
        <v>701</v>
      </c>
      <c r="H3862" t="s">
        <v>1194</v>
      </c>
      <c r="I3862">
        <v>89.81</v>
      </c>
      <c r="J3862" s="1">
        <v>0.11220528930425644</v>
      </c>
      <c r="K3862" s="1">
        <v>0.4142517814726841</v>
      </c>
      <c r="L3862" s="1">
        <v>0.4308788598574822</v>
      </c>
      <c r="M3862" s="1">
        <v>0.42660333991333882</v>
      </c>
      <c r="N3862" s="1">
        <v>5.3304175441451994E-4</v>
      </c>
    </row>
    <row r="3863" spans="1:14" x14ac:dyDescent="0.35">
      <c r="A3863">
        <v>7830625</v>
      </c>
      <c r="B3863" t="s">
        <v>35</v>
      </c>
      <c r="C3863" t="s">
        <v>96</v>
      </c>
      <c r="D3863" t="s">
        <v>1056</v>
      </c>
      <c r="E3863" t="s">
        <v>2055</v>
      </c>
      <c r="F3863" s="6">
        <v>2.3752969121140144E-3</v>
      </c>
      <c r="G3863" t="s">
        <v>303</v>
      </c>
      <c r="H3863" t="s">
        <v>827</v>
      </c>
      <c r="I3863">
        <v>68.930000000000007</v>
      </c>
      <c r="J3863" s="1">
        <v>-9.2776358127593994E-2</v>
      </c>
      <c r="K3863" s="1">
        <v>0.1332541567695962</v>
      </c>
      <c r="L3863" s="1">
        <v>0.17695961995249407</v>
      </c>
      <c r="M3863" s="1">
        <v>0.16365796086907106</v>
      </c>
      <c r="N3863" s="1">
        <v>-2.2037139697765796E-4</v>
      </c>
    </row>
    <row r="3864" spans="1:14" x14ac:dyDescent="0.35">
      <c r="A3864">
        <v>7830625</v>
      </c>
      <c r="B3864" t="s">
        <v>35</v>
      </c>
      <c r="C3864" t="s">
        <v>96</v>
      </c>
      <c r="D3864" t="s">
        <v>1056</v>
      </c>
      <c r="E3864" t="s">
        <v>2780</v>
      </c>
      <c r="F3864" s="6">
        <v>2.3752969121140144E-3</v>
      </c>
      <c r="G3864" t="s">
        <v>1717</v>
      </c>
      <c r="H3864" t="s">
        <v>715</v>
      </c>
      <c r="I3864">
        <v>66.539999999999992</v>
      </c>
      <c r="J3864" s="1">
        <v>-2.6677513495087624E-2</v>
      </c>
      <c r="K3864" s="1">
        <v>0.12422802850356295</v>
      </c>
      <c r="L3864" s="1">
        <v>0.19049881235154395</v>
      </c>
      <c r="M3864" s="1">
        <v>0.15819477072237789</v>
      </c>
      <c r="N3864" s="1">
        <v>-6.3367015427761585E-5</v>
      </c>
    </row>
    <row r="3865" spans="1:14" x14ac:dyDescent="0.35">
      <c r="A3865">
        <v>7830625</v>
      </c>
      <c r="B3865" t="s">
        <v>35</v>
      </c>
      <c r="C3865" t="s">
        <v>96</v>
      </c>
      <c r="D3865" t="s">
        <v>199</v>
      </c>
      <c r="E3865" t="s">
        <v>2078</v>
      </c>
      <c r="F3865" s="6">
        <v>2.3752969121140144E-3</v>
      </c>
      <c r="G3865" t="s">
        <v>401</v>
      </c>
      <c r="H3865" t="s">
        <v>1922</v>
      </c>
      <c r="I3865">
        <v>84.984999999999985</v>
      </c>
      <c r="J3865" s="1">
        <v>3.0403636395931244E-2</v>
      </c>
      <c r="K3865" s="1">
        <v>0.16959619952494065</v>
      </c>
      <c r="L3865" s="1">
        <v>0.21163895486935866</v>
      </c>
      <c r="M3865" s="1">
        <v>0.20190023752969122</v>
      </c>
      <c r="N3865" s="1">
        <v>7.221766364829275E-5</v>
      </c>
    </row>
    <row r="3866" spans="1:14" x14ac:dyDescent="0.35">
      <c r="A3866">
        <f>A3865</f>
        <v>7830625</v>
      </c>
      <c r="B3866" t="str">
        <f>B3865</f>
        <v>Yi Hwang Academy of Language Excellence</v>
      </c>
      <c r="C3866" t="str">
        <f>C3865</f>
        <v>E</v>
      </c>
      <c r="D3866" s="4" t="s">
        <v>2937</v>
      </c>
      <c r="F3866" s="6">
        <v>1.0000000000000007</v>
      </c>
      <c r="J3866" s="1" t="s">
        <v>2938</v>
      </c>
      <c r="K3866" s="1">
        <v>80.577434679334914</v>
      </c>
      <c r="L3866" s="1">
        <v>88.902375296912155</v>
      </c>
      <c r="M3866" s="1">
        <v>83.548931375535219</v>
      </c>
      <c r="N3866" s="1">
        <v>8.5811916591639406E-3</v>
      </c>
    </row>
    <row r="3867" spans="1:14" x14ac:dyDescent="0.35">
      <c r="A3867">
        <v>7830645</v>
      </c>
      <c r="B3867" t="s">
        <v>68</v>
      </c>
      <c r="C3867" t="s">
        <v>96</v>
      </c>
      <c r="D3867" t="s">
        <v>646</v>
      </c>
      <c r="E3867" t="s">
        <v>1267</v>
      </c>
      <c r="F3867" s="6">
        <v>1.1695906432748537E-2</v>
      </c>
      <c r="G3867" t="s">
        <v>957</v>
      </c>
      <c r="H3867" t="s">
        <v>861</v>
      </c>
      <c r="I3867">
        <v>71.639999999999986</v>
      </c>
      <c r="J3867" s="1">
        <v>-3.2393679022789001E-2</v>
      </c>
      <c r="K3867" s="1">
        <v>0.73216374269005846</v>
      </c>
      <c r="L3867" s="1">
        <v>0.93216374269005842</v>
      </c>
      <c r="M3867" s="1">
        <v>0.83742688273825838</v>
      </c>
      <c r="N3867" s="1">
        <v>-3.7887343886302925E-4</v>
      </c>
    </row>
    <row r="3868" spans="1:14" x14ac:dyDescent="0.35">
      <c r="A3868">
        <v>7830645</v>
      </c>
      <c r="B3868" t="s">
        <v>68</v>
      </c>
      <c r="C3868" t="s">
        <v>96</v>
      </c>
      <c r="D3868" t="s">
        <v>646</v>
      </c>
      <c r="E3868" t="s">
        <v>1306</v>
      </c>
      <c r="F3868" s="6">
        <v>5.8479532163742687E-3</v>
      </c>
      <c r="G3868" t="s">
        <v>751</v>
      </c>
      <c r="H3868" t="s">
        <v>327</v>
      </c>
      <c r="I3868">
        <v>78.385000000000005</v>
      </c>
      <c r="J3868" s="1">
        <v>2.5793127715587616E-3</v>
      </c>
      <c r="K3868" s="1">
        <v>0.40701754385964906</v>
      </c>
      <c r="L3868" s="1">
        <v>0.47309941520467835</v>
      </c>
      <c r="M3868" s="1">
        <v>0.45847954108701111</v>
      </c>
      <c r="N3868" s="1">
        <v>1.508370041847229E-5</v>
      </c>
    </row>
    <row r="3869" spans="1:14" x14ac:dyDescent="0.35">
      <c r="A3869">
        <v>7830645</v>
      </c>
      <c r="B3869" t="s">
        <v>68</v>
      </c>
      <c r="C3869" t="s">
        <v>96</v>
      </c>
      <c r="D3869" t="s">
        <v>414</v>
      </c>
      <c r="E3869" t="s">
        <v>434</v>
      </c>
      <c r="F3869" s="6">
        <v>5.8479532163742687E-3</v>
      </c>
      <c r="G3869" t="s">
        <v>435</v>
      </c>
      <c r="H3869" t="s">
        <v>436</v>
      </c>
      <c r="I3869">
        <v>74.954999999999998</v>
      </c>
      <c r="J3869" s="1">
        <v>1.5529775992035866E-3</v>
      </c>
      <c r="K3869" s="1">
        <v>0.35321637426900582</v>
      </c>
      <c r="L3869" s="1">
        <v>0.48187134502923978</v>
      </c>
      <c r="M3869" s="1">
        <v>0.4380117048297012</v>
      </c>
      <c r="N3869" s="1">
        <v>9.0817403462198036E-6</v>
      </c>
    </row>
    <row r="3870" spans="1:14" x14ac:dyDescent="0.35">
      <c r="A3870">
        <v>7830645</v>
      </c>
      <c r="B3870" t="s">
        <v>68</v>
      </c>
      <c r="C3870" t="s">
        <v>96</v>
      </c>
      <c r="D3870" t="s">
        <v>476</v>
      </c>
      <c r="E3870" t="s">
        <v>1271</v>
      </c>
      <c r="F3870" s="6">
        <v>5.8479532163742687E-3</v>
      </c>
      <c r="G3870" t="s">
        <v>146</v>
      </c>
      <c r="H3870" t="s">
        <v>901</v>
      </c>
      <c r="I3870">
        <v>70.81</v>
      </c>
      <c r="J3870" s="1">
        <v>4.0116380900144577E-2</v>
      </c>
      <c r="K3870" s="1">
        <v>0.35380116959064323</v>
      </c>
      <c r="L3870" s="1">
        <v>0.52982456140350875</v>
      </c>
      <c r="M3870" s="1">
        <v>0.41461989196420412</v>
      </c>
      <c r="N3870" s="1">
        <v>2.3459871871429577E-4</v>
      </c>
    </row>
    <row r="3871" spans="1:14" x14ac:dyDescent="0.35">
      <c r="A3871">
        <v>7830645</v>
      </c>
      <c r="B3871" t="s">
        <v>68</v>
      </c>
      <c r="C3871" t="s">
        <v>96</v>
      </c>
      <c r="D3871" t="s">
        <v>476</v>
      </c>
      <c r="E3871" t="s">
        <v>1272</v>
      </c>
      <c r="F3871" s="6">
        <v>7.6023391812865493E-2</v>
      </c>
      <c r="G3871" t="s">
        <v>416</v>
      </c>
      <c r="H3871" t="s">
        <v>185</v>
      </c>
      <c r="I3871">
        <v>82.949999999999989</v>
      </c>
      <c r="J3871" s="1">
        <v>6.762377917766571E-2</v>
      </c>
      <c r="K3871" s="1">
        <v>4.7666666666666666</v>
      </c>
      <c r="L3871" s="1">
        <v>7.1157894736842096</v>
      </c>
      <c r="M3871" s="1">
        <v>6.3099415204678362</v>
      </c>
      <c r="N3871" s="1">
        <v>5.1409890602903754E-3</v>
      </c>
    </row>
    <row r="3872" spans="1:14" x14ac:dyDescent="0.35">
      <c r="A3872">
        <v>7830645</v>
      </c>
      <c r="B3872" t="s">
        <v>68</v>
      </c>
      <c r="C3872" t="s">
        <v>96</v>
      </c>
      <c r="D3872" t="s">
        <v>476</v>
      </c>
      <c r="E3872" t="s">
        <v>478</v>
      </c>
      <c r="F3872" s="6">
        <v>2.9239766081871343E-2</v>
      </c>
      <c r="G3872" t="s">
        <v>263</v>
      </c>
      <c r="H3872" t="s">
        <v>479</v>
      </c>
      <c r="I3872">
        <v>61.734999999999999</v>
      </c>
      <c r="J3872" s="1">
        <v>-4.8105482012033463E-2</v>
      </c>
      <c r="K3872" s="1">
        <v>1.5438596491228069</v>
      </c>
      <c r="L3872" s="1">
        <v>2.301169590643275</v>
      </c>
      <c r="M3872" s="1">
        <v>1.8011695460269324</v>
      </c>
      <c r="N3872" s="1">
        <v>-1.4065930412875281E-3</v>
      </c>
    </row>
    <row r="3873" spans="1:14" x14ac:dyDescent="0.35">
      <c r="A3873">
        <v>7830645</v>
      </c>
      <c r="B3873" t="s">
        <v>68</v>
      </c>
      <c r="C3873" t="s">
        <v>96</v>
      </c>
      <c r="D3873" t="s">
        <v>476</v>
      </c>
      <c r="E3873" t="s">
        <v>1273</v>
      </c>
      <c r="F3873" s="6">
        <v>8.1871345029239762E-2</v>
      </c>
      <c r="G3873" t="s">
        <v>726</v>
      </c>
      <c r="H3873" t="s">
        <v>464</v>
      </c>
      <c r="I3873">
        <v>74.885000000000005</v>
      </c>
      <c r="J3873" s="1">
        <v>8.5499979555606842E-2</v>
      </c>
      <c r="K3873" s="1">
        <v>4.8058479532163743</v>
      </c>
      <c r="L3873" s="1">
        <v>7.5076023391812861</v>
      </c>
      <c r="M3873" s="1">
        <v>6.1321638676158168</v>
      </c>
      <c r="N3873" s="1">
        <v>6.9999983261900336E-3</v>
      </c>
    </row>
    <row r="3874" spans="1:14" x14ac:dyDescent="0.35">
      <c r="A3874">
        <v>7830645</v>
      </c>
      <c r="B3874" t="s">
        <v>68</v>
      </c>
      <c r="C3874" t="s">
        <v>96</v>
      </c>
      <c r="D3874" t="s">
        <v>476</v>
      </c>
      <c r="E3874" t="s">
        <v>1274</v>
      </c>
      <c r="F3874" s="6">
        <v>9.9415204678362568E-2</v>
      </c>
      <c r="G3874" t="s">
        <v>614</v>
      </c>
      <c r="H3874" t="s">
        <v>449</v>
      </c>
      <c r="I3874">
        <v>56.49</v>
      </c>
      <c r="J3874" s="1">
        <v>-0.10870274901390076</v>
      </c>
      <c r="K3874" s="1">
        <v>3.5292397660818713</v>
      </c>
      <c r="L3874" s="1">
        <v>7.2672514619883035</v>
      </c>
      <c r="M3874" s="1">
        <v>5.6169590643274852</v>
      </c>
      <c r="N3874" s="1">
        <v>-1.0806706042317619E-2</v>
      </c>
    </row>
    <row r="3875" spans="1:14" x14ac:dyDescent="0.35">
      <c r="A3875">
        <v>7830645</v>
      </c>
      <c r="B3875" t="s">
        <v>68</v>
      </c>
      <c r="C3875" t="s">
        <v>96</v>
      </c>
      <c r="D3875" t="s">
        <v>476</v>
      </c>
      <c r="E3875" t="s">
        <v>480</v>
      </c>
      <c r="F3875" s="6">
        <v>7.0175438596491224E-2</v>
      </c>
      <c r="G3875" t="s">
        <v>481</v>
      </c>
      <c r="H3875" t="s">
        <v>482</v>
      </c>
      <c r="I3875">
        <v>70.445000000000007</v>
      </c>
      <c r="J3875" s="1">
        <v>-6.0308907181024551E-2</v>
      </c>
      <c r="K3875" s="1">
        <v>3.852631578947368</v>
      </c>
      <c r="L3875" s="1">
        <v>5.6982456140350877</v>
      </c>
      <c r="M3875" s="1">
        <v>4.947368421052631</v>
      </c>
      <c r="N3875" s="1">
        <v>-4.232204012703477E-3</v>
      </c>
    </row>
    <row r="3876" spans="1:14" x14ac:dyDescent="0.35">
      <c r="A3876">
        <v>7830645</v>
      </c>
      <c r="B3876" t="s">
        <v>68</v>
      </c>
      <c r="C3876" t="s">
        <v>96</v>
      </c>
      <c r="D3876" t="s">
        <v>476</v>
      </c>
      <c r="E3876" t="s">
        <v>1275</v>
      </c>
      <c r="F3876" s="6">
        <v>2.3391812865497075E-2</v>
      </c>
      <c r="G3876" t="s">
        <v>863</v>
      </c>
      <c r="H3876" t="s">
        <v>1109</v>
      </c>
      <c r="I3876">
        <v>71.87</v>
      </c>
      <c r="J3876" s="1">
        <v>1.0543238371610641E-2</v>
      </c>
      <c r="K3876" s="1">
        <v>1.4269005847953216</v>
      </c>
      <c r="L3876" s="1">
        <v>1.8877192982456139</v>
      </c>
      <c r="M3876" s="1">
        <v>1.6795322351288375</v>
      </c>
      <c r="N3876" s="1">
        <v>2.4662545898504424E-4</v>
      </c>
    </row>
    <row r="3877" spans="1:14" x14ac:dyDescent="0.35">
      <c r="A3877">
        <v>7830645</v>
      </c>
      <c r="B3877" t="s">
        <v>68</v>
      </c>
      <c r="C3877" t="s">
        <v>96</v>
      </c>
      <c r="D3877" t="s">
        <v>476</v>
      </c>
      <c r="E3877" t="s">
        <v>1214</v>
      </c>
      <c r="F3877" s="6">
        <v>5.2631578947368418E-2</v>
      </c>
      <c r="G3877" t="s">
        <v>1276</v>
      </c>
      <c r="H3877" t="s">
        <v>929</v>
      </c>
      <c r="I3877">
        <v>62.269999999999996</v>
      </c>
      <c r="J3877" s="1">
        <v>5.587027408182621E-3</v>
      </c>
      <c r="K3877" s="1">
        <v>2.1210526315789471</v>
      </c>
      <c r="L3877" s="1">
        <v>4.3052631578947365</v>
      </c>
      <c r="M3877" s="1">
        <v>3.2789473282663444</v>
      </c>
      <c r="N3877" s="1">
        <v>2.9405407411487475E-4</v>
      </c>
    </row>
    <row r="3878" spans="1:14" x14ac:dyDescent="0.35">
      <c r="A3878">
        <v>7830645</v>
      </c>
      <c r="B3878" t="s">
        <v>68</v>
      </c>
      <c r="C3878" t="s">
        <v>96</v>
      </c>
      <c r="D3878" t="s">
        <v>476</v>
      </c>
      <c r="E3878" t="s">
        <v>483</v>
      </c>
      <c r="F3878" s="6">
        <v>5.8479532163742687E-2</v>
      </c>
      <c r="G3878" t="s">
        <v>288</v>
      </c>
      <c r="H3878" t="s">
        <v>484</v>
      </c>
      <c r="I3878">
        <v>67.260000000000005</v>
      </c>
      <c r="J3878" s="1">
        <v>-7.0545226335525513E-2</v>
      </c>
      <c r="K3878" s="1">
        <v>2.7017543859649122</v>
      </c>
      <c r="L3878" s="1">
        <v>4.4678362573099415</v>
      </c>
      <c r="M3878" s="1">
        <v>3.9356726930852521</v>
      </c>
      <c r="N3878" s="1">
        <v>-4.1254518324868716E-3</v>
      </c>
    </row>
    <row r="3879" spans="1:14" x14ac:dyDescent="0.35">
      <c r="A3879">
        <v>7830645</v>
      </c>
      <c r="B3879" t="s">
        <v>68</v>
      </c>
      <c r="C3879" t="s">
        <v>96</v>
      </c>
      <c r="D3879" t="s">
        <v>476</v>
      </c>
      <c r="E3879" t="s">
        <v>485</v>
      </c>
      <c r="F3879" s="6">
        <v>3.5087719298245612E-2</v>
      </c>
      <c r="G3879" t="s">
        <v>205</v>
      </c>
      <c r="H3879" t="s">
        <v>316</v>
      </c>
      <c r="I3879">
        <v>73.745000000000005</v>
      </c>
      <c r="J3879" s="1">
        <v>-6.382286548614502E-2</v>
      </c>
      <c r="K3879" s="1">
        <v>2.7192982456140351</v>
      </c>
      <c r="L3879" s="1">
        <v>2.5719298245614031</v>
      </c>
      <c r="M3879" s="1">
        <v>2.5894737912897479</v>
      </c>
      <c r="N3879" s="1">
        <v>-2.2393987889875442E-3</v>
      </c>
    </row>
    <row r="3880" spans="1:14" x14ac:dyDescent="0.35">
      <c r="A3880">
        <v>7830645</v>
      </c>
      <c r="B3880" t="s">
        <v>68</v>
      </c>
      <c r="C3880" t="s">
        <v>96</v>
      </c>
      <c r="D3880" t="s">
        <v>476</v>
      </c>
      <c r="E3880" t="s">
        <v>1277</v>
      </c>
      <c r="F3880" s="6">
        <v>2.9239766081871343E-2</v>
      </c>
      <c r="G3880" t="s">
        <v>645</v>
      </c>
      <c r="H3880" t="s">
        <v>461</v>
      </c>
      <c r="I3880">
        <v>60.225000000000001</v>
      </c>
      <c r="J3880" s="1">
        <v>-1.4422126114368439E-2</v>
      </c>
      <c r="K3880" s="1">
        <v>1.5116959064327484</v>
      </c>
      <c r="L3880" s="1">
        <v>2.4239766081871346</v>
      </c>
      <c r="M3880" s="1">
        <v>1.7602339404368261</v>
      </c>
      <c r="N3880" s="1">
        <v>-4.2169959398738124E-4</v>
      </c>
    </row>
    <row r="3881" spans="1:14" x14ac:dyDescent="0.35">
      <c r="A3881">
        <v>7830645</v>
      </c>
      <c r="B3881" t="s">
        <v>68</v>
      </c>
      <c r="C3881" t="s">
        <v>96</v>
      </c>
      <c r="D3881" t="s">
        <v>476</v>
      </c>
      <c r="E3881" t="s">
        <v>1953</v>
      </c>
      <c r="F3881" s="6">
        <v>8.1871345029239762E-2</v>
      </c>
      <c r="G3881" t="s">
        <v>504</v>
      </c>
      <c r="H3881" t="s">
        <v>221</v>
      </c>
      <c r="I3881">
        <v>68.75</v>
      </c>
      <c r="J3881" s="1">
        <v>-3.8981299847364426E-2</v>
      </c>
      <c r="K3881" s="1">
        <v>4.7076023391812862</v>
      </c>
      <c r="L3881" s="1">
        <v>6.803508771929824</v>
      </c>
      <c r="M3881" s="1">
        <v>5.6327487878632123</v>
      </c>
      <c r="N3881" s="1">
        <v>-3.1914514494918241E-3</v>
      </c>
    </row>
    <row r="3882" spans="1:14" x14ac:dyDescent="0.35">
      <c r="A3882">
        <v>7830645</v>
      </c>
      <c r="B3882" t="s">
        <v>68</v>
      </c>
      <c r="C3882" t="s">
        <v>96</v>
      </c>
      <c r="D3882" t="s">
        <v>476</v>
      </c>
      <c r="E3882" t="s">
        <v>1279</v>
      </c>
      <c r="F3882" s="6">
        <v>4.6783625730994149E-2</v>
      </c>
      <c r="G3882" t="s">
        <v>1280</v>
      </c>
      <c r="H3882" t="s">
        <v>762</v>
      </c>
      <c r="I3882">
        <v>76.919999999999987</v>
      </c>
      <c r="J3882" s="1">
        <v>-2.2355645895004272E-2</v>
      </c>
      <c r="K3882" s="1">
        <v>2.7134502923976607</v>
      </c>
      <c r="L3882" s="1">
        <v>3.7801169590643271</v>
      </c>
      <c r="M3882" s="1">
        <v>3.5976608900995979</v>
      </c>
      <c r="N3882" s="1">
        <v>-1.0458781705265155E-3</v>
      </c>
    </row>
    <row r="3883" spans="1:14" x14ac:dyDescent="0.35">
      <c r="A3883">
        <v>7830645</v>
      </c>
      <c r="B3883" t="s">
        <v>68</v>
      </c>
      <c r="C3883" t="s">
        <v>96</v>
      </c>
      <c r="D3883" t="s">
        <v>476</v>
      </c>
      <c r="E3883" t="s">
        <v>486</v>
      </c>
      <c r="F3883" s="6">
        <v>0.12865497076023391</v>
      </c>
      <c r="G3883" t="s">
        <v>487</v>
      </c>
      <c r="H3883" t="s">
        <v>488</v>
      </c>
      <c r="I3883">
        <v>74.314999999999998</v>
      </c>
      <c r="J3883" s="1">
        <v>6.59937784075737E-2</v>
      </c>
      <c r="K3883" s="1">
        <v>7.7192982456140342</v>
      </c>
      <c r="L3883" s="1">
        <v>11.476023391812864</v>
      </c>
      <c r="M3883" s="1">
        <v>9.5590647201091912</v>
      </c>
      <c r="N3883" s="1">
        <v>8.4904276313837509E-3</v>
      </c>
    </row>
    <row r="3884" spans="1:14" x14ac:dyDescent="0.35">
      <c r="A3884">
        <v>7830645</v>
      </c>
      <c r="B3884" t="s">
        <v>68</v>
      </c>
      <c r="C3884" t="s">
        <v>96</v>
      </c>
      <c r="D3884" t="s">
        <v>476</v>
      </c>
      <c r="E3884" t="s">
        <v>1281</v>
      </c>
      <c r="F3884" s="6">
        <v>5.2631578947368418E-2</v>
      </c>
      <c r="G3884" t="s">
        <v>936</v>
      </c>
      <c r="H3884" t="s">
        <v>312</v>
      </c>
      <c r="I3884">
        <v>76.47</v>
      </c>
      <c r="J3884" s="1">
        <v>8.2479365170001984E-2</v>
      </c>
      <c r="K3884" s="1">
        <v>2.6894736842105265</v>
      </c>
      <c r="L3884" s="1">
        <v>4.8210526315789464</v>
      </c>
      <c r="M3884" s="1">
        <v>4.0263157894736841</v>
      </c>
      <c r="N3884" s="1">
        <v>4.3410192194737887E-3</v>
      </c>
    </row>
    <row r="3885" spans="1:14" x14ac:dyDescent="0.35">
      <c r="A3885">
        <v>7830645</v>
      </c>
      <c r="B3885" t="s">
        <v>68</v>
      </c>
      <c r="C3885" t="s">
        <v>96</v>
      </c>
      <c r="D3885" t="s">
        <v>476</v>
      </c>
      <c r="E3885" t="s">
        <v>1282</v>
      </c>
      <c r="F3885" s="6">
        <v>1.7543859649122806E-2</v>
      </c>
      <c r="G3885" t="s">
        <v>1051</v>
      </c>
      <c r="H3885" t="s">
        <v>304</v>
      </c>
      <c r="I3885">
        <v>89.800000000000011</v>
      </c>
      <c r="J3885" s="1">
        <v>2.1297907456755638E-2</v>
      </c>
      <c r="K3885" s="1">
        <v>1.4859649122807017</v>
      </c>
      <c r="L3885" s="1">
        <v>1.5754385964912279</v>
      </c>
      <c r="M3885" s="1">
        <v>1.5754386500308388</v>
      </c>
      <c r="N3885" s="1">
        <v>3.7364749924132694E-4</v>
      </c>
    </row>
    <row r="3886" spans="1:14" x14ac:dyDescent="0.35">
      <c r="A3886">
        <v>7830645</v>
      </c>
      <c r="B3886" t="s">
        <v>68</v>
      </c>
      <c r="C3886" t="s">
        <v>96</v>
      </c>
      <c r="D3886" t="s">
        <v>476</v>
      </c>
      <c r="E3886" t="s">
        <v>489</v>
      </c>
      <c r="F3886" s="6">
        <v>2.3391812865497075E-2</v>
      </c>
      <c r="G3886" t="s">
        <v>490</v>
      </c>
      <c r="H3886" t="s">
        <v>491</v>
      </c>
      <c r="I3886">
        <v>65.454999999999998</v>
      </c>
      <c r="J3886" s="1">
        <v>-5.8995217084884644E-2</v>
      </c>
      <c r="K3886" s="1">
        <v>1.1064327485380117</v>
      </c>
      <c r="L3886" s="1">
        <v>1.8456140350877193</v>
      </c>
      <c r="M3886" s="1">
        <v>1.5298245970965825</v>
      </c>
      <c r="N3886" s="1">
        <v>-1.3800050780089974E-3</v>
      </c>
    </row>
    <row r="3887" spans="1:14" x14ac:dyDescent="0.35">
      <c r="A3887">
        <v>7830645</v>
      </c>
      <c r="B3887" t="s">
        <v>68</v>
      </c>
      <c r="C3887" t="s">
        <v>96</v>
      </c>
      <c r="D3887" t="s">
        <v>476</v>
      </c>
      <c r="E3887" t="s">
        <v>1283</v>
      </c>
      <c r="F3887" s="6">
        <v>1.1695906432748537E-2</v>
      </c>
      <c r="G3887" t="s">
        <v>1284</v>
      </c>
      <c r="H3887" t="s">
        <v>257</v>
      </c>
      <c r="I3887">
        <v>78.254999999999995</v>
      </c>
      <c r="J3887" s="1">
        <v>5.768125131726265E-2</v>
      </c>
      <c r="K3887" s="1">
        <v>0.90994152046783616</v>
      </c>
      <c r="L3887" s="1">
        <v>1.0771929824561401</v>
      </c>
      <c r="M3887" s="1">
        <v>0.91461984734786184</v>
      </c>
      <c r="N3887" s="1">
        <v>6.7463451833055731E-4</v>
      </c>
    </row>
    <row r="3888" spans="1:14" x14ac:dyDescent="0.35">
      <c r="A3888">
        <v>7830645</v>
      </c>
      <c r="B3888" t="s">
        <v>68</v>
      </c>
      <c r="C3888" t="s">
        <v>96</v>
      </c>
      <c r="D3888" t="s">
        <v>492</v>
      </c>
      <c r="E3888" t="s">
        <v>497</v>
      </c>
      <c r="F3888" s="6">
        <v>5.8479532163742687E-3</v>
      </c>
      <c r="G3888" t="s">
        <v>498</v>
      </c>
      <c r="H3888" t="s">
        <v>499</v>
      </c>
      <c r="I3888">
        <v>81.05</v>
      </c>
      <c r="J3888" s="1">
        <v>3.9735980331897736E-2</v>
      </c>
      <c r="K3888" s="1">
        <v>0.35555555555555551</v>
      </c>
      <c r="L3888" s="1">
        <v>0.52280701754385961</v>
      </c>
      <c r="M3888" s="1">
        <v>0.47368421052631576</v>
      </c>
      <c r="N3888" s="1">
        <v>2.3237415398770603E-4</v>
      </c>
    </row>
    <row r="3889" spans="1:14" x14ac:dyDescent="0.35">
      <c r="A3889">
        <v>7830645</v>
      </c>
      <c r="B3889" t="s">
        <v>68</v>
      </c>
      <c r="C3889" t="s">
        <v>96</v>
      </c>
      <c r="D3889" t="s">
        <v>643</v>
      </c>
      <c r="E3889" t="s">
        <v>1288</v>
      </c>
      <c r="F3889" s="6">
        <v>1.7543859649122806E-2</v>
      </c>
      <c r="G3889" t="s">
        <v>717</v>
      </c>
      <c r="H3889" t="s">
        <v>720</v>
      </c>
      <c r="I3889">
        <v>60.51</v>
      </c>
      <c r="J3889" s="1">
        <v>-0.16197817027568817</v>
      </c>
      <c r="K3889" s="1">
        <v>0.95263157894736827</v>
      </c>
      <c r="L3889" s="1">
        <v>1.2175438596491228</v>
      </c>
      <c r="M3889" s="1">
        <v>1.0614035087719298</v>
      </c>
      <c r="N3889" s="1">
        <v>-2.841722285538389E-3</v>
      </c>
    </row>
    <row r="3890" spans="1:14" x14ac:dyDescent="0.35">
      <c r="A3890">
        <v>7830645</v>
      </c>
      <c r="B3890" t="s">
        <v>68</v>
      </c>
      <c r="C3890" t="s">
        <v>96</v>
      </c>
      <c r="D3890" t="s">
        <v>643</v>
      </c>
      <c r="E3890" t="s">
        <v>1289</v>
      </c>
      <c r="F3890" s="6">
        <v>1.7543859649122806E-2</v>
      </c>
      <c r="G3890" t="s">
        <v>1280</v>
      </c>
      <c r="H3890" t="s">
        <v>241</v>
      </c>
      <c r="I3890">
        <v>76.040000000000006</v>
      </c>
      <c r="J3890" s="1">
        <v>-1.4386860653758049E-2</v>
      </c>
      <c r="K3890" s="1">
        <v>1.0175438596491229</v>
      </c>
      <c r="L3890" s="1">
        <v>1.4298245614035088</v>
      </c>
      <c r="M3890" s="1">
        <v>1.3333333333333333</v>
      </c>
      <c r="N3890" s="1">
        <v>-2.5240106410101841E-4</v>
      </c>
    </row>
    <row r="3891" spans="1:14" x14ac:dyDescent="0.35">
      <c r="A3891">
        <v>7830645</v>
      </c>
      <c r="B3891" t="s">
        <v>68</v>
      </c>
      <c r="C3891" t="s">
        <v>96</v>
      </c>
      <c r="D3891" t="s">
        <v>643</v>
      </c>
      <c r="E3891" t="s">
        <v>1291</v>
      </c>
      <c r="F3891" s="6">
        <v>1.1695906432748537E-2</v>
      </c>
      <c r="G3891" t="s">
        <v>1292</v>
      </c>
      <c r="H3891" t="s">
        <v>178</v>
      </c>
      <c r="I3891">
        <v>78.290000000000006</v>
      </c>
      <c r="J3891" s="1">
        <v>-0.15386749804019928</v>
      </c>
      <c r="K3891" s="1">
        <v>0.80701754385964908</v>
      </c>
      <c r="L3891" s="1">
        <v>0.85847953216374273</v>
      </c>
      <c r="M3891" s="1">
        <v>0.91578950937728432</v>
      </c>
      <c r="N3891" s="1">
        <v>-1.7996198601192897E-3</v>
      </c>
    </row>
    <row r="3892" spans="1:14" x14ac:dyDescent="0.35">
      <c r="A3892">
        <f>A3891</f>
        <v>7830645</v>
      </c>
      <c r="B3892" t="str">
        <f>B3891</f>
        <v>Zest Preparatory Academy School</v>
      </c>
      <c r="C3892" t="str">
        <f>C3891</f>
        <v>E</v>
      </c>
      <c r="D3892" s="4" t="s">
        <v>2937</v>
      </c>
      <c r="F3892" s="6">
        <v>1</v>
      </c>
      <c r="J3892" s="1" t="s">
        <v>2938</v>
      </c>
      <c r="K3892" s="1">
        <v>55.290058479532163</v>
      </c>
      <c r="L3892" s="1">
        <v>83.371345029239748</v>
      </c>
      <c r="M3892" s="1">
        <v>70.819884272346727</v>
      </c>
      <c r="N3892" s="1">
        <v>-7.0694705569430381E-3</v>
      </c>
    </row>
  </sheetData>
  <autoFilter ref="A1:N3892" xr:uid="{BBB14641-1911-405F-8371-E6A565AB574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C3E75-6FE8-4CFB-A244-05646C74B87F}">
  <sheetPr codeName="Sheet8"/>
  <dimension ref="A1:N1971"/>
  <sheetViews>
    <sheetView topLeftCell="A11" workbookViewId="0">
      <selection activeCell="A9" sqref="A9"/>
    </sheetView>
  </sheetViews>
  <sheetFormatPr defaultRowHeight="14.5" x14ac:dyDescent="0.35"/>
  <cols>
    <col min="1" max="1" width="9.81640625" bestFit="1" customWidth="1"/>
    <col min="2" max="2" width="48.54296875" bestFit="1" customWidth="1"/>
    <col min="4" max="4" width="26.7265625" bestFit="1" customWidth="1"/>
    <col min="5" max="5" width="48.54296875" bestFit="1" customWidth="1"/>
    <col min="6" max="6" width="14.26953125" bestFit="1" customWidth="1"/>
  </cols>
  <sheetData>
    <row r="1" spans="1:14" x14ac:dyDescent="0.35">
      <c r="A1" t="s">
        <v>121</v>
      </c>
      <c r="B1" t="s">
        <v>122</v>
      </c>
      <c r="C1" t="s">
        <v>123</v>
      </c>
      <c r="D1" t="s">
        <v>124</v>
      </c>
      <c r="E1" t="s">
        <v>125</v>
      </c>
      <c r="F1" t="s">
        <v>126</v>
      </c>
      <c r="G1" t="s">
        <v>127</v>
      </c>
      <c r="H1" t="s">
        <v>128</v>
      </c>
      <c r="I1" t="s">
        <v>2933</v>
      </c>
      <c r="J1" t="s">
        <v>2934</v>
      </c>
      <c r="K1" t="s">
        <v>130</v>
      </c>
      <c r="L1" t="s">
        <v>131</v>
      </c>
      <c r="M1" t="s">
        <v>2935</v>
      </c>
      <c r="N1" t="s">
        <v>2936</v>
      </c>
    </row>
    <row r="2" spans="1:14" x14ac:dyDescent="0.35">
      <c r="A2">
        <v>7830623</v>
      </c>
      <c r="B2" t="s">
        <v>20</v>
      </c>
      <c r="C2" t="s">
        <v>97</v>
      </c>
      <c r="D2" t="s">
        <v>133</v>
      </c>
      <c r="E2" t="s">
        <v>337</v>
      </c>
      <c r="F2" s="6">
        <v>6.7264573991031393E-3</v>
      </c>
      <c r="G2" t="s">
        <v>338</v>
      </c>
      <c r="H2" t="s">
        <v>339</v>
      </c>
      <c r="I2">
        <v>57.2</v>
      </c>
      <c r="J2" s="1">
        <v>-4.9289211630821228E-2</v>
      </c>
      <c r="K2" s="1">
        <v>0.24820627802690584</v>
      </c>
      <c r="L2" s="1">
        <v>0.48228699551569509</v>
      </c>
      <c r="M2" s="1">
        <v>0.38542600383673015</v>
      </c>
      <c r="N2" s="34">
        <v>-3.3154178227009796E-4</v>
      </c>
    </row>
    <row r="3" spans="1:14" x14ac:dyDescent="0.35">
      <c r="A3">
        <v>7830623</v>
      </c>
      <c r="B3" t="s">
        <v>20</v>
      </c>
      <c r="C3" t="s">
        <v>97</v>
      </c>
      <c r="D3" t="s">
        <v>141</v>
      </c>
      <c r="E3" t="s">
        <v>340</v>
      </c>
      <c r="F3" s="6">
        <v>2.2421524663677129E-2</v>
      </c>
      <c r="G3" t="s">
        <v>341</v>
      </c>
      <c r="H3" t="s">
        <v>342</v>
      </c>
      <c r="I3">
        <v>49.54</v>
      </c>
      <c r="J3" s="1">
        <v>-1.5644291415810585E-2</v>
      </c>
      <c r="K3" s="1">
        <v>0.63228699551569501</v>
      </c>
      <c r="L3" s="1">
        <v>1.5627802690582959</v>
      </c>
      <c r="M3" s="1">
        <v>1.1121075891058541</v>
      </c>
      <c r="N3" s="34">
        <v>-3.507688658253494E-4</v>
      </c>
    </row>
    <row r="4" spans="1:14" x14ac:dyDescent="0.35">
      <c r="A4">
        <v>7830623</v>
      </c>
      <c r="B4" t="s">
        <v>20</v>
      </c>
      <c r="C4" t="s">
        <v>97</v>
      </c>
      <c r="D4" t="s">
        <v>141</v>
      </c>
      <c r="E4" t="s">
        <v>343</v>
      </c>
      <c r="F4" s="6">
        <v>2.2421524663677129E-2</v>
      </c>
      <c r="G4" t="s">
        <v>344</v>
      </c>
      <c r="H4" t="s">
        <v>345</v>
      </c>
      <c r="I4">
        <v>60.29999999999999</v>
      </c>
      <c r="J4" s="1">
        <v>4.4370148330926895E-2</v>
      </c>
      <c r="K4" s="1">
        <v>0.60089686098654704</v>
      </c>
      <c r="L4" s="1">
        <v>1.717488789237668</v>
      </c>
      <c r="M4" s="1">
        <v>1.352017920113465</v>
      </c>
      <c r="N4" s="34">
        <v>9.9484637513289E-4</v>
      </c>
    </row>
    <row r="5" spans="1:14" x14ac:dyDescent="0.35">
      <c r="A5">
        <v>7830623</v>
      </c>
      <c r="B5" t="s">
        <v>20</v>
      </c>
      <c r="C5" t="s">
        <v>97</v>
      </c>
      <c r="D5" t="s">
        <v>141</v>
      </c>
      <c r="E5" t="s">
        <v>346</v>
      </c>
      <c r="F5" s="6">
        <v>0.45964125560538116</v>
      </c>
      <c r="G5" t="s">
        <v>347</v>
      </c>
      <c r="H5" t="s">
        <v>348</v>
      </c>
      <c r="I5">
        <v>65.039999999999992</v>
      </c>
      <c r="J5" s="1">
        <v>2.6344438083469868E-3</v>
      </c>
      <c r="K5" s="1">
        <v>19.44282511210762</v>
      </c>
      <c r="L5" s="1">
        <v>31.531390134529143</v>
      </c>
      <c r="M5" s="1">
        <v>29.876681614349774</v>
      </c>
      <c r="N5" s="34">
        <v>1.210899059890431E-3</v>
      </c>
    </row>
    <row r="6" spans="1:14" x14ac:dyDescent="0.35">
      <c r="A6">
        <v>7830623</v>
      </c>
      <c r="B6" t="s">
        <v>20</v>
      </c>
      <c r="C6" t="s">
        <v>97</v>
      </c>
      <c r="D6" t="s">
        <v>141</v>
      </c>
      <c r="E6" t="s">
        <v>349</v>
      </c>
      <c r="F6" s="6">
        <v>5.1569506726457402E-2</v>
      </c>
      <c r="G6" t="s">
        <v>350</v>
      </c>
      <c r="H6" t="s">
        <v>351</v>
      </c>
      <c r="I6">
        <v>70.599999999999994</v>
      </c>
      <c r="J6" s="1">
        <v>8.2861736416816711E-2</v>
      </c>
      <c r="K6" s="1">
        <v>2.7899103139013457</v>
      </c>
      <c r="L6" s="1">
        <v>4.4246636771300452</v>
      </c>
      <c r="M6" s="1">
        <v>3.6356502242152469</v>
      </c>
      <c r="N6" s="34">
        <v>4.2731388735129695E-3</v>
      </c>
    </row>
    <row r="7" spans="1:14" x14ac:dyDescent="0.35">
      <c r="A7">
        <v>7830623</v>
      </c>
      <c r="B7" t="s">
        <v>20</v>
      </c>
      <c r="C7" t="s">
        <v>97</v>
      </c>
      <c r="D7" t="s">
        <v>141</v>
      </c>
      <c r="E7" t="s">
        <v>352</v>
      </c>
      <c r="F7" s="6">
        <v>0.17713004484304934</v>
      </c>
      <c r="G7" t="s">
        <v>353</v>
      </c>
      <c r="H7" t="s">
        <v>173</v>
      </c>
      <c r="I7">
        <v>59.015000000000001</v>
      </c>
      <c r="J7" s="1">
        <v>-8.6740236729383469E-3</v>
      </c>
      <c r="K7" s="1">
        <v>7.3331838565022425</v>
      </c>
      <c r="L7" s="1">
        <v>13.603587443946189</v>
      </c>
      <c r="M7" s="1">
        <v>10.45067264573991</v>
      </c>
      <c r="N7" s="34">
        <v>-1.5364302021572409E-3</v>
      </c>
    </row>
    <row r="8" spans="1:14" x14ac:dyDescent="0.35">
      <c r="A8">
        <v>7830623</v>
      </c>
      <c r="B8" t="s">
        <v>20</v>
      </c>
      <c r="C8" t="s">
        <v>97</v>
      </c>
      <c r="D8" t="s">
        <v>141</v>
      </c>
      <c r="E8" t="s">
        <v>354</v>
      </c>
      <c r="F8" s="6">
        <v>0.10986547085201794</v>
      </c>
      <c r="G8" t="s">
        <v>355</v>
      </c>
      <c r="H8" t="s">
        <v>356</v>
      </c>
      <c r="I8">
        <v>61.83</v>
      </c>
      <c r="J8" s="1">
        <v>-9.2081015463918447E-4</v>
      </c>
      <c r="K8" s="1">
        <v>3.6255605381165918</v>
      </c>
      <c r="L8" s="1">
        <v>8.108071748878924</v>
      </c>
      <c r="M8" s="1">
        <v>6.7896860148340066</v>
      </c>
      <c r="N8" s="34">
        <v>-1.0116524120475345E-4</v>
      </c>
    </row>
    <row r="9" spans="1:14" x14ac:dyDescent="0.35">
      <c r="A9">
        <v>7830623</v>
      </c>
      <c r="B9" t="s">
        <v>20</v>
      </c>
      <c r="C9" t="s">
        <v>97</v>
      </c>
      <c r="D9" t="s">
        <v>195</v>
      </c>
      <c r="E9" t="s">
        <v>357</v>
      </c>
      <c r="F9" s="6">
        <v>4.4843049327354259E-3</v>
      </c>
      <c r="G9" t="s">
        <v>358</v>
      </c>
      <c r="H9" t="s">
        <v>359</v>
      </c>
      <c r="I9">
        <v>63.704999999999998</v>
      </c>
      <c r="J9" s="1">
        <v>-5.9951338917016983E-2</v>
      </c>
      <c r="K9" s="1">
        <v>0.20493273542600898</v>
      </c>
      <c r="L9" s="1">
        <v>0.33946188340807176</v>
      </c>
      <c r="M9" s="1">
        <v>0.28565022763649978</v>
      </c>
      <c r="N9" s="34">
        <v>-2.6884008482967259E-4</v>
      </c>
    </row>
    <row r="10" spans="1:14" x14ac:dyDescent="0.35">
      <c r="A10">
        <v>7830623</v>
      </c>
      <c r="B10" t="s">
        <v>20</v>
      </c>
      <c r="C10" t="s">
        <v>97</v>
      </c>
      <c r="D10" t="s">
        <v>203</v>
      </c>
      <c r="E10" t="s">
        <v>360</v>
      </c>
      <c r="F10" s="6">
        <v>2.242152466367713E-3</v>
      </c>
      <c r="G10" t="s">
        <v>361</v>
      </c>
      <c r="H10" t="s">
        <v>362</v>
      </c>
      <c r="I10">
        <v>90.445000000000007</v>
      </c>
      <c r="J10" s="1">
        <v>9.4283841550350189E-2</v>
      </c>
      <c r="K10" s="1">
        <v>0.20829596412556053</v>
      </c>
      <c r="L10" s="1">
        <v>0.21860986547085201</v>
      </c>
      <c r="M10" s="1">
        <v>0.20269058638089441</v>
      </c>
      <c r="N10" s="34">
        <v>2.1139874787074034E-4</v>
      </c>
    </row>
    <row r="11" spans="1:14" x14ac:dyDescent="0.35">
      <c r="A11">
        <v>7830623</v>
      </c>
      <c r="B11" t="s">
        <v>20</v>
      </c>
      <c r="C11" t="s">
        <v>97</v>
      </c>
      <c r="D11" t="s">
        <v>203</v>
      </c>
      <c r="E11" t="s">
        <v>363</v>
      </c>
      <c r="F11" s="6">
        <v>4.4843049327354259E-3</v>
      </c>
      <c r="G11" t="s">
        <v>364</v>
      </c>
      <c r="H11" t="s">
        <v>365</v>
      </c>
      <c r="I11">
        <v>82.664999999999992</v>
      </c>
      <c r="J11" s="1">
        <v>-5.201021209359169E-3</v>
      </c>
      <c r="K11" s="1">
        <v>0.35874439461883406</v>
      </c>
      <c r="L11" s="1">
        <v>0.38340807174887892</v>
      </c>
      <c r="M11" s="1">
        <v>0.37040358060143985</v>
      </c>
      <c r="N11" s="34">
        <v>-2.3322965064390893E-5</v>
      </c>
    </row>
    <row r="12" spans="1:14" x14ac:dyDescent="0.35">
      <c r="A12">
        <v>7830623</v>
      </c>
      <c r="B12" t="s">
        <v>20</v>
      </c>
      <c r="C12" t="s">
        <v>97</v>
      </c>
      <c r="D12" t="s">
        <v>203</v>
      </c>
      <c r="E12" t="s">
        <v>366</v>
      </c>
      <c r="F12" s="6">
        <v>6.7264573991031393E-3</v>
      </c>
      <c r="G12" t="s">
        <v>367</v>
      </c>
      <c r="H12" t="s">
        <v>136</v>
      </c>
      <c r="I12">
        <v>81.10499999999999</v>
      </c>
      <c r="J12" s="1">
        <v>5.9617131948471069E-2</v>
      </c>
      <c r="K12" s="1">
        <v>0.55358744394618831</v>
      </c>
      <c r="L12" s="1">
        <v>0.60874439461883412</v>
      </c>
      <c r="M12" s="1">
        <v>0.54618832027965603</v>
      </c>
      <c r="N12" s="34">
        <v>4.0101209830810137E-4</v>
      </c>
    </row>
    <row r="13" spans="1:14" x14ac:dyDescent="0.35">
      <c r="A13">
        <v>7830623</v>
      </c>
      <c r="B13" t="s">
        <v>20</v>
      </c>
      <c r="C13" t="s">
        <v>97</v>
      </c>
      <c r="D13" t="s">
        <v>203</v>
      </c>
      <c r="E13" t="s">
        <v>368</v>
      </c>
      <c r="F13" s="6">
        <v>8.9686098654708519E-3</v>
      </c>
      <c r="G13" t="s">
        <v>369</v>
      </c>
      <c r="H13" t="s">
        <v>351</v>
      </c>
      <c r="I13">
        <v>82.97</v>
      </c>
      <c r="J13" s="1">
        <v>8.2301922142505646E-2</v>
      </c>
      <c r="K13" s="1">
        <v>0.62600896860986543</v>
      </c>
      <c r="L13" s="1">
        <v>0.76950672645739904</v>
      </c>
      <c r="M13" s="1">
        <v>0.74349777153254626</v>
      </c>
      <c r="N13" s="34">
        <v>7.3813383087449006E-4</v>
      </c>
    </row>
    <row r="14" spans="1:14" x14ac:dyDescent="0.35">
      <c r="A14">
        <v>7830623</v>
      </c>
      <c r="B14" t="s">
        <v>20</v>
      </c>
      <c r="C14" t="s">
        <v>97</v>
      </c>
      <c r="D14" t="s">
        <v>231</v>
      </c>
      <c r="E14" t="s">
        <v>370</v>
      </c>
      <c r="F14" s="6">
        <v>2.0179372197309416E-2</v>
      </c>
      <c r="G14" t="s">
        <v>371</v>
      </c>
      <c r="H14" t="s">
        <v>239</v>
      </c>
      <c r="I14">
        <v>82.04</v>
      </c>
      <c r="J14" s="1">
        <v>5.6055948138237E-2</v>
      </c>
      <c r="K14" s="1">
        <v>1.3197309417040359</v>
      </c>
      <c r="L14" s="1">
        <v>1.7757847533632287</v>
      </c>
      <c r="M14" s="1">
        <v>1.6547085201793721</v>
      </c>
      <c r="N14" s="34">
        <v>1.1311738413545581E-3</v>
      </c>
    </row>
    <row r="15" spans="1:14" x14ac:dyDescent="0.35">
      <c r="A15">
        <v>7830623</v>
      </c>
      <c r="B15" t="s">
        <v>20</v>
      </c>
      <c r="C15" t="s">
        <v>97</v>
      </c>
      <c r="D15" t="s">
        <v>231</v>
      </c>
      <c r="E15" t="s">
        <v>372</v>
      </c>
      <c r="F15" s="6">
        <v>2.2421524663677129E-2</v>
      </c>
      <c r="G15" t="s">
        <v>236</v>
      </c>
      <c r="H15" t="s">
        <v>373</v>
      </c>
      <c r="I15">
        <v>83.5</v>
      </c>
      <c r="J15" s="1">
        <v>1.0144599713385105E-2</v>
      </c>
      <c r="K15" s="1">
        <v>1.6322869955156949</v>
      </c>
      <c r="L15" s="1">
        <v>1.8834080717488788</v>
      </c>
      <c r="M15" s="1">
        <v>1.8721973094170403</v>
      </c>
      <c r="N15" s="34">
        <v>2.2745739267679606E-4</v>
      </c>
    </row>
    <row r="16" spans="1:14" x14ac:dyDescent="0.35">
      <c r="A16">
        <v>7830623</v>
      </c>
      <c r="B16" t="s">
        <v>20</v>
      </c>
      <c r="C16" t="s">
        <v>97</v>
      </c>
      <c r="D16" t="s">
        <v>243</v>
      </c>
      <c r="E16" t="s">
        <v>374</v>
      </c>
      <c r="F16" s="6">
        <v>2.242152466367713E-3</v>
      </c>
      <c r="G16" t="s">
        <v>375</v>
      </c>
      <c r="H16" t="s">
        <v>289</v>
      </c>
      <c r="I16">
        <v>70.405000000000001</v>
      </c>
      <c r="J16" s="1">
        <v>7.0986442267894745E-2</v>
      </c>
      <c r="K16" s="1">
        <v>0.12488789237668162</v>
      </c>
      <c r="L16" s="1">
        <v>0.21502242152466369</v>
      </c>
      <c r="M16" s="1">
        <v>0.15784753705354015</v>
      </c>
      <c r="N16" s="34">
        <v>1.5916242660962948E-4</v>
      </c>
    </row>
    <row r="17" spans="1:14" x14ac:dyDescent="0.35">
      <c r="A17">
        <v>7830623</v>
      </c>
      <c r="B17" t="s">
        <v>20</v>
      </c>
      <c r="C17" t="s">
        <v>97</v>
      </c>
      <c r="D17" t="s">
        <v>247</v>
      </c>
      <c r="E17" t="s">
        <v>376</v>
      </c>
      <c r="F17" s="6">
        <v>2.242152466367713E-3</v>
      </c>
      <c r="G17" t="s">
        <v>377</v>
      </c>
      <c r="H17" t="s">
        <v>378</v>
      </c>
      <c r="I17">
        <v>56.745000000000005</v>
      </c>
      <c r="J17" s="1">
        <v>3.3880234695971012E-3</v>
      </c>
      <c r="K17" s="1">
        <v>8.1165919282511212E-2</v>
      </c>
      <c r="L17" s="1">
        <v>0.2015695067264574</v>
      </c>
      <c r="M17" s="1">
        <v>0.12735425837905953</v>
      </c>
      <c r="N17" s="34">
        <v>7.5964651784688367E-6</v>
      </c>
    </row>
    <row r="18" spans="1:14" x14ac:dyDescent="0.35">
      <c r="A18">
        <v>7830623</v>
      </c>
      <c r="B18" t="s">
        <v>20</v>
      </c>
      <c r="C18" t="s">
        <v>97</v>
      </c>
      <c r="D18" t="s">
        <v>251</v>
      </c>
      <c r="E18" t="s">
        <v>379</v>
      </c>
      <c r="F18" s="6">
        <v>6.0538116591928252E-2</v>
      </c>
      <c r="G18" t="s">
        <v>323</v>
      </c>
      <c r="H18" t="s">
        <v>380</v>
      </c>
      <c r="I18">
        <v>84.924999999999997</v>
      </c>
      <c r="J18" s="1">
        <v>5.9076163917779922E-2</v>
      </c>
      <c r="K18" s="1">
        <v>5.0125560538116591</v>
      </c>
      <c r="L18" s="1">
        <v>5.521076233183857</v>
      </c>
      <c r="M18" s="1">
        <v>5.1396861910285434</v>
      </c>
      <c r="N18" s="34">
        <v>3.576359699058426E-3</v>
      </c>
    </row>
    <row r="19" spans="1:14" x14ac:dyDescent="0.35">
      <c r="A19">
        <v>7830623</v>
      </c>
      <c r="B19" t="s">
        <v>20</v>
      </c>
      <c r="C19" t="s">
        <v>97</v>
      </c>
      <c r="D19" t="s">
        <v>381</v>
      </c>
      <c r="E19" t="s">
        <v>382</v>
      </c>
      <c r="F19" s="6">
        <v>2.242152466367713E-3</v>
      </c>
      <c r="G19" t="s">
        <v>383</v>
      </c>
      <c r="H19" t="s">
        <v>384</v>
      </c>
      <c r="I19">
        <v>66.724999999999994</v>
      </c>
      <c r="J19" s="1">
        <v>-3.48673015832901E-2</v>
      </c>
      <c r="K19" s="1">
        <v>8.4753363228699544E-2</v>
      </c>
      <c r="L19" s="1">
        <v>0.16591928251121077</v>
      </c>
      <c r="M19" s="1">
        <v>0.14955156266422015</v>
      </c>
      <c r="N19" s="34">
        <v>-7.8177806240560757E-5</v>
      </c>
    </row>
    <row r="20" spans="1:14" x14ac:dyDescent="0.35">
      <c r="A20">
        <v>7830623</v>
      </c>
      <c r="B20" t="s">
        <v>20</v>
      </c>
      <c r="C20" t="s">
        <v>97</v>
      </c>
      <c r="D20" t="s">
        <v>261</v>
      </c>
      <c r="E20" t="s">
        <v>385</v>
      </c>
      <c r="F20" s="6">
        <v>6.7264573991031393E-3</v>
      </c>
      <c r="G20" t="s">
        <v>386</v>
      </c>
      <c r="H20" t="s">
        <v>365</v>
      </c>
      <c r="I20">
        <v>64.894999999999996</v>
      </c>
      <c r="J20" s="1">
        <v>8.1899864599108696E-3</v>
      </c>
      <c r="K20" s="1">
        <v>0.38609865470852017</v>
      </c>
      <c r="L20" s="1">
        <v>0.57511210762331844</v>
      </c>
      <c r="M20" s="1">
        <v>0.4365470954655532</v>
      </c>
      <c r="N20" s="34">
        <v>5.5089595021821996E-5</v>
      </c>
    </row>
    <row r="21" spans="1:14" x14ac:dyDescent="0.35">
      <c r="A21">
        <v>7830623</v>
      </c>
      <c r="B21" t="s">
        <v>20</v>
      </c>
      <c r="C21" t="s">
        <v>97</v>
      </c>
      <c r="D21" t="s">
        <v>267</v>
      </c>
      <c r="E21" t="s">
        <v>387</v>
      </c>
      <c r="F21" s="6">
        <v>2.242152466367713E-3</v>
      </c>
      <c r="G21" t="s">
        <v>388</v>
      </c>
      <c r="H21" t="s">
        <v>389</v>
      </c>
      <c r="I21">
        <v>64.61</v>
      </c>
      <c r="J21" s="1">
        <v>-4.9432121217250824E-2</v>
      </c>
      <c r="K21" s="1">
        <v>0.11188340807174887</v>
      </c>
      <c r="L21" s="1">
        <v>0.15739910313901345</v>
      </c>
      <c r="M21" s="1">
        <v>0.14506725773148471</v>
      </c>
      <c r="N21" s="34">
        <v>-1.1083435250504669E-4</v>
      </c>
    </row>
    <row r="22" spans="1:14" x14ac:dyDescent="0.35">
      <c r="A22">
        <v>7830623</v>
      </c>
      <c r="B22" t="s">
        <v>20</v>
      </c>
      <c r="C22" t="s">
        <v>97</v>
      </c>
      <c r="D22" t="s">
        <v>272</v>
      </c>
      <c r="E22" t="s">
        <v>390</v>
      </c>
      <c r="F22" s="6">
        <v>4.4843049327354259E-3</v>
      </c>
      <c r="G22" t="s">
        <v>391</v>
      </c>
      <c r="H22" t="s">
        <v>319</v>
      </c>
      <c r="I22">
        <v>66.38</v>
      </c>
      <c r="J22" s="1">
        <v>-5.4062008857727051E-2</v>
      </c>
      <c r="K22" s="1">
        <v>0.18116591928251119</v>
      </c>
      <c r="L22" s="1">
        <v>0.31390134529147984</v>
      </c>
      <c r="M22" s="1">
        <v>0.29775785437613861</v>
      </c>
      <c r="N22" s="34">
        <v>-2.4243053299429171E-4</v>
      </c>
    </row>
    <row r="23" spans="1:14" x14ac:dyDescent="0.35">
      <c r="A23">
        <v>7830623</v>
      </c>
      <c r="B23" t="s">
        <v>20</v>
      </c>
      <c r="D23" s="4" t="s">
        <v>2937</v>
      </c>
      <c r="F23" s="6">
        <v>1</v>
      </c>
      <c r="J23" s="1" t="s">
        <v>2938</v>
      </c>
      <c r="K23" s="1">
        <v>45.55896860986546</v>
      </c>
      <c r="L23" s="1">
        <v>74.559192825112106</v>
      </c>
      <c r="M23" s="1">
        <v>65.73139008492096</v>
      </c>
      <c r="N23" s="34">
        <v>9.9427565723979195E-3</v>
      </c>
    </row>
    <row r="24" spans="1:14" x14ac:dyDescent="0.35">
      <c r="A24">
        <v>7830410</v>
      </c>
      <c r="B24" t="s">
        <v>38</v>
      </c>
      <c r="C24" t="s">
        <v>97</v>
      </c>
      <c r="D24" t="s">
        <v>392</v>
      </c>
      <c r="E24" t="s">
        <v>588</v>
      </c>
      <c r="F24" s="6">
        <v>7.462686567164179E-3</v>
      </c>
      <c r="G24" t="s">
        <v>589</v>
      </c>
      <c r="H24" t="s">
        <v>590</v>
      </c>
      <c r="I24">
        <v>59.78</v>
      </c>
      <c r="J24" s="1">
        <v>1.4729158952832222E-2</v>
      </c>
      <c r="K24" s="1">
        <v>0.23134328358208955</v>
      </c>
      <c r="L24" s="1">
        <v>0.57611940298507469</v>
      </c>
      <c r="M24" s="1">
        <v>0.44552239375327951</v>
      </c>
      <c r="N24" s="34">
        <v>1.0991909666292703E-4</v>
      </c>
    </row>
    <row r="25" spans="1:14" x14ac:dyDescent="0.35">
      <c r="A25">
        <v>7830410</v>
      </c>
      <c r="B25" t="s">
        <v>38</v>
      </c>
      <c r="C25" t="s">
        <v>97</v>
      </c>
      <c r="D25" t="s">
        <v>392</v>
      </c>
      <c r="E25" t="s">
        <v>591</v>
      </c>
      <c r="F25" s="6">
        <v>3.7313432835820895E-3</v>
      </c>
      <c r="G25" t="s">
        <v>361</v>
      </c>
      <c r="H25" t="s">
        <v>592</v>
      </c>
      <c r="I25">
        <v>91.75</v>
      </c>
      <c r="J25" s="1">
        <v>4.7294873744249344E-2</v>
      </c>
      <c r="K25" s="1">
        <v>0.34664179104477616</v>
      </c>
      <c r="L25" s="1">
        <v>0.34626865671641788</v>
      </c>
      <c r="M25" s="1">
        <v>0.34253732481999183</v>
      </c>
      <c r="N25" s="34">
        <v>1.7647340949346769E-4</v>
      </c>
    </row>
    <row r="26" spans="1:14" x14ac:dyDescent="0.35">
      <c r="A26">
        <v>7830410</v>
      </c>
      <c r="B26" t="s">
        <v>38</v>
      </c>
      <c r="C26" t="s">
        <v>97</v>
      </c>
      <c r="D26" t="s">
        <v>392</v>
      </c>
      <c r="E26" t="s">
        <v>593</v>
      </c>
      <c r="F26" s="6">
        <v>1.8656716417910446E-2</v>
      </c>
      <c r="G26" t="s">
        <v>594</v>
      </c>
      <c r="H26" t="s">
        <v>210</v>
      </c>
      <c r="I26">
        <v>62.74</v>
      </c>
      <c r="J26" s="1">
        <v>6.7120864987373352E-2</v>
      </c>
      <c r="K26" s="1">
        <v>0.63805970149253732</v>
      </c>
      <c r="L26" s="1">
        <v>1.6212686567164178</v>
      </c>
      <c r="M26" s="1">
        <v>1.1716417768108309</v>
      </c>
      <c r="N26" s="34">
        <v>1.2522549437942788E-3</v>
      </c>
    </row>
    <row r="27" spans="1:14" x14ac:dyDescent="0.35">
      <c r="A27">
        <v>7830410</v>
      </c>
      <c r="B27" t="s">
        <v>38</v>
      </c>
      <c r="C27" t="s">
        <v>97</v>
      </c>
      <c r="D27" t="s">
        <v>392</v>
      </c>
      <c r="E27" t="s">
        <v>595</v>
      </c>
      <c r="F27" s="6">
        <v>0.38432835820895522</v>
      </c>
      <c r="G27" t="s">
        <v>596</v>
      </c>
      <c r="H27" t="s">
        <v>597</v>
      </c>
      <c r="I27">
        <v>47.809999999999995</v>
      </c>
      <c r="J27" s="1">
        <v>-5.7024464011192322E-2</v>
      </c>
      <c r="K27" s="1">
        <v>11.49141791044776</v>
      </c>
      <c r="L27" s="1">
        <v>26.941417910447758</v>
      </c>
      <c r="M27" s="1">
        <v>18.370895229168791</v>
      </c>
      <c r="N27" s="34">
        <v>-2.1916118631167197E-2</v>
      </c>
    </row>
    <row r="28" spans="1:14" x14ac:dyDescent="0.35">
      <c r="A28">
        <v>7830410</v>
      </c>
      <c r="B28" t="s">
        <v>38</v>
      </c>
      <c r="C28" t="s">
        <v>97</v>
      </c>
      <c r="D28" t="s">
        <v>392</v>
      </c>
      <c r="E28" t="s">
        <v>598</v>
      </c>
      <c r="F28" s="6">
        <v>0.40298507462686567</v>
      </c>
      <c r="G28" t="s">
        <v>344</v>
      </c>
      <c r="H28" t="s">
        <v>149</v>
      </c>
      <c r="I28">
        <v>49.42</v>
      </c>
      <c r="J28" s="1">
        <v>-6.8057999014854431E-2</v>
      </c>
      <c r="K28" s="1">
        <v>10.8</v>
      </c>
      <c r="L28" s="1">
        <v>26.758208955223882</v>
      </c>
      <c r="M28" s="1">
        <v>19.867163871651265</v>
      </c>
      <c r="N28" s="34">
        <v>-2.7426357811956265E-2</v>
      </c>
    </row>
    <row r="29" spans="1:14" x14ac:dyDescent="0.35">
      <c r="A29">
        <v>7830410</v>
      </c>
      <c r="B29" t="s">
        <v>38</v>
      </c>
      <c r="C29" t="s">
        <v>97</v>
      </c>
      <c r="D29" t="s">
        <v>392</v>
      </c>
      <c r="E29" t="s">
        <v>599</v>
      </c>
      <c r="F29" s="6">
        <v>1.8656716417910446E-2</v>
      </c>
      <c r="G29" t="s">
        <v>355</v>
      </c>
      <c r="H29" t="s">
        <v>600</v>
      </c>
      <c r="I29">
        <v>72.034999999999997</v>
      </c>
      <c r="J29" s="1">
        <v>0.11247164756059647</v>
      </c>
      <c r="K29" s="1">
        <v>0.61567164179104472</v>
      </c>
      <c r="L29" s="1">
        <v>1.7929104477611937</v>
      </c>
      <c r="M29" s="1">
        <v>1.3432835820895521</v>
      </c>
      <c r="N29" s="34">
        <v>2.0983516335932174E-3</v>
      </c>
    </row>
    <row r="30" spans="1:14" x14ac:dyDescent="0.35">
      <c r="A30">
        <v>7830410</v>
      </c>
      <c r="B30" t="s">
        <v>38</v>
      </c>
      <c r="C30" t="s">
        <v>97</v>
      </c>
      <c r="D30" t="s">
        <v>392</v>
      </c>
      <c r="E30" t="s">
        <v>601</v>
      </c>
      <c r="F30" s="6">
        <v>2.6119402985074626E-2</v>
      </c>
      <c r="G30" t="s">
        <v>602</v>
      </c>
      <c r="H30" t="s">
        <v>603</v>
      </c>
      <c r="I30">
        <v>59.289999999999992</v>
      </c>
      <c r="J30" s="1">
        <v>9.0783974155783653E-3</v>
      </c>
      <c r="K30" s="1">
        <v>1.0917910447761192</v>
      </c>
      <c r="L30" s="1">
        <v>1.9798507462686565</v>
      </c>
      <c r="M30" s="1">
        <v>1.5488805770874023</v>
      </c>
      <c r="N30" s="34">
        <v>2.3712232055615132E-4</v>
      </c>
    </row>
    <row r="31" spans="1:14" x14ac:dyDescent="0.35">
      <c r="A31">
        <v>7830410</v>
      </c>
      <c r="B31" t="s">
        <v>38</v>
      </c>
      <c r="C31" t="s">
        <v>97</v>
      </c>
      <c r="D31" t="s">
        <v>392</v>
      </c>
      <c r="E31" t="s">
        <v>565</v>
      </c>
      <c r="F31" s="6">
        <v>1.1194029850746268E-2</v>
      </c>
      <c r="G31" t="s">
        <v>604</v>
      </c>
      <c r="H31" t="s">
        <v>605</v>
      </c>
      <c r="I31">
        <v>69.070000000000007</v>
      </c>
      <c r="J31" s="1">
        <v>5.9988345950841904E-2</v>
      </c>
      <c r="K31" s="1">
        <v>0.44440298507462689</v>
      </c>
      <c r="L31" s="1">
        <v>0.98731343283582085</v>
      </c>
      <c r="M31" s="1">
        <v>0.77350746268656723</v>
      </c>
      <c r="N31" s="34">
        <v>6.715113352706183E-4</v>
      </c>
    </row>
    <row r="32" spans="1:14" x14ac:dyDescent="0.35">
      <c r="A32">
        <v>7830410</v>
      </c>
      <c r="B32" t="s">
        <v>38</v>
      </c>
      <c r="C32" t="s">
        <v>97</v>
      </c>
      <c r="D32" t="s">
        <v>392</v>
      </c>
      <c r="E32" t="s">
        <v>606</v>
      </c>
      <c r="F32" s="6">
        <v>5.5970149253731345E-2</v>
      </c>
      <c r="G32" t="s">
        <v>607</v>
      </c>
      <c r="H32" t="s">
        <v>608</v>
      </c>
      <c r="I32">
        <v>53.844999999999999</v>
      </c>
      <c r="J32" s="1">
        <v>-6.5462842583656311E-2</v>
      </c>
      <c r="K32" s="1">
        <v>1.7630597014925373</v>
      </c>
      <c r="L32" s="1">
        <v>3.7891791044776122</v>
      </c>
      <c r="M32" s="1">
        <v>3.0167911301797896</v>
      </c>
      <c r="N32" s="34">
        <v>-3.6639650699807637E-3</v>
      </c>
    </row>
    <row r="33" spans="1:14" x14ac:dyDescent="0.35">
      <c r="A33">
        <v>7830410</v>
      </c>
      <c r="B33" t="s">
        <v>38</v>
      </c>
      <c r="C33" t="s">
        <v>97</v>
      </c>
      <c r="D33" t="s">
        <v>392</v>
      </c>
      <c r="E33" t="s">
        <v>609</v>
      </c>
      <c r="F33" s="6">
        <v>2.6119402985074626E-2</v>
      </c>
      <c r="G33" t="s">
        <v>411</v>
      </c>
      <c r="H33" t="s">
        <v>610</v>
      </c>
      <c r="I33">
        <v>67.704999999999998</v>
      </c>
      <c r="J33" s="1">
        <v>1.7295897006988525E-2</v>
      </c>
      <c r="K33" s="1">
        <v>1.0003731343283582</v>
      </c>
      <c r="L33" s="1">
        <v>2.1914179104477611</v>
      </c>
      <c r="M33" s="1">
        <v>1.7708956020981517</v>
      </c>
      <c r="N33" s="34">
        <v>4.5175850391387939E-4</v>
      </c>
    </row>
    <row r="34" spans="1:14" x14ac:dyDescent="0.35">
      <c r="A34">
        <v>7830410</v>
      </c>
      <c r="B34" t="s">
        <v>38</v>
      </c>
      <c r="C34" t="s">
        <v>97</v>
      </c>
      <c r="D34" t="s">
        <v>392</v>
      </c>
      <c r="E34" t="s">
        <v>611</v>
      </c>
      <c r="F34" s="6">
        <v>3.7313432835820895E-3</v>
      </c>
      <c r="G34" t="s">
        <v>612</v>
      </c>
      <c r="H34" t="s">
        <v>488</v>
      </c>
      <c r="I34">
        <v>82.399999999999991</v>
      </c>
      <c r="J34" s="1">
        <v>2.1634982898831367E-2</v>
      </c>
      <c r="K34" s="1">
        <v>0.2701492537313433</v>
      </c>
      <c r="L34" s="1">
        <v>0.33283582089552238</v>
      </c>
      <c r="M34" s="1">
        <v>0.30746269226074219</v>
      </c>
      <c r="N34" s="34">
        <v>8.0727548129967794E-5</v>
      </c>
    </row>
    <row r="35" spans="1:14" x14ac:dyDescent="0.35">
      <c r="A35">
        <v>7830410</v>
      </c>
      <c r="B35" t="s">
        <v>38</v>
      </c>
      <c r="C35" t="s">
        <v>97</v>
      </c>
      <c r="D35" t="s">
        <v>392</v>
      </c>
      <c r="E35" t="s">
        <v>585</v>
      </c>
      <c r="F35" s="6">
        <v>3.3582089552238806E-2</v>
      </c>
      <c r="G35" t="s">
        <v>556</v>
      </c>
      <c r="H35" t="s">
        <v>361</v>
      </c>
      <c r="I35">
        <v>65.240000000000009</v>
      </c>
      <c r="J35" s="1">
        <v>4.773358628153801E-2</v>
      </c>
      <c r="K35" s="1">
        <v>1.0611940298507463</v>
      </c>
      <c r="L35" s="1">
        <v>3.1197761194029852</v>
      </c>
      <c r="M35" s="1">
        <v>2.1895522388059701</v>
      </c>
      <c r="N35" s="34">
        <v>1.6029935691561272E-3</v>
      </c>
    </row>
    <row r="36" spans="1:14" x14ac:dyDescent="0.35">
      <c r="A36">
        <v>7830410</v>
      </c>
      <c r="B36" t="s">
        <v>38</v>
      </c>
      <c r="C36" t="s">
        <v>97</v>
      </c>
      <c r="D36" t="s">
        <v>305</v>
      </c>
      <c r="E36" t="s">
        <v>613</v>
      </c>
      <c r="F36" s="6">
        <v>3.7313432835820895E-3</v>
      </c>
      <c r="G36" t="s">
        <v>614</v>
      </c>
      <c r="H36" t="s">
        <v>449</v>
      </c>
      <c r="I36">
        <v>57.870000000000005</v>
      </c>
      <c r="J36" s="1">
        <v>-5.1235213875770569E-2</v>
      </c>
      <c r="K36" s="1">
        <v>0.13246268656716417</v>
      </c>
      <c r="L36" s="1">
        <v>0.27276119402985072</v>
      </c>
      <c r="M36" s="1">
        <v>0.21641791044776118</v>
      </c>
      <c r="N36" s="34">
        <v>-1.9117617117824838E-4</v>
      </c>
    </row>
    <row r="37" spans="1:14" x14ac:dyDescent="0.35">
      <c r="A37">
        <v>7830410</v>
      </c>
      <c r="B37" t="s">
        <v>38</v>
      </c>
      <c r="C37" t="s">
        <v>97</v>
      </c>
      <c r="D37" t="s">
        <v>492</v>
      </c>
      <c r="E37" t="s">
        <v>615</v>
      </c>
      <c r="F37" s="6">
        <v>3.7313432835820895E-3</v>
      </c>
      <c r="G37" t="s">
        <v>616</v>
      </c>
      <c r="H37" t="s">
        <v>413</v>
      </c>
      <c r="I37">
        <v>79.185000000000002</v>
      </c>
      <c r="J37" s="1">
        <v>-3.4110225737094879E-2</v>
      </c>
      <c r="K37" s="1">
        <v>0.22126865671641791</v>
      </c>
      <c r="L37" s="1">
        <v>0.31380597014925371</v>
      </c>
      <c r="M37" s="1">
        <v>0.29552237667254549</v>
      </c>
      <c r="N37" s="34">
        <v>-1.2727696170557792E-4</v>
      </c>
    </row>
    <row r="38" spans="1:14" x14ac:dyDescent="0.35">
      <c r="A38">
        <v>7830410</v>
      </c>
      <c r="B38" t="s">
        <v>38</v>
      </c>
      <c r="D38" s="4" t="s">
        <v>2937</v>
      </c>
      <c r="F38" s="6">
        <v>0.99999999999999989</v>
      </c>
      <c r="J38" s="1" t="s">
        <v>2938</v>
      </c>
      <c r="K38" s="1">
        <v>30.107835820895527</v>
      </c>
      <c r="L38" s="1">
        <v>71.023134328358225</v>
      </c>
      <c r="M38" s="1">
        <v>51.660074168532645</v>
      </c>
      <c r="N38" s="34">
        <v>-4.6643782285417414E-2</v>
      </c>
    </row>
    <row r="39" spans="1:14" x14ac:dyDescent="0.35">
      <c r="A39">
        <v>7830627</v>
      </c>
      <c r="B39" t="s">
        <v>40</v>
      </c>
      <c r="C39" t="s">
        <v>97</v>
      </c>
      <c r="D39" t="s">
        <v>392</v>
      </c>
      <c r="E39" t="s">
        <v>588</v>
      </c>
      <c r="F39" s="6">
        <v>3.2863849765258218E-2</v>
      </c>
      <c r="G39" t="s">
        <v>589</v>
      </c>
      <c r="H39" t="s">
        <v>590</v>
      </c>
      <c r="I39">
        <v>59.78</v>
      </c>
      <c r="J39" s="1">
        <v>1.4729158952832222E-2</v>
      </c>
      <c r="K39" s="1">
        <v>1.0187793427230047</v>
      </c>
      <c r="L39" s="1">
        <v>2.5370892018779347</v>
      </c>
      <c r="M39" s="1">
        <v>1.9619718560590431</v>
      </c>
      <c r="N39" s="34">
        <v>4.840568669944862E-4</v>
      </c>
    </row>
    <row r="40" spans="1:14" x14ac:dyDescent="0.35">
      <c r="A40">
        <v>7830627</v>
      </c>
      <c r="B40" t="s">
        <v>40</v>
      </c>
      <c r="C40" t="s">
        <v>97</v>
      </c>
      <c r="D40" t="s">
        <v>392</v>
      </c>
      <c r="E40" t="s">
        <v>593</v>
      </c>
      <c r="F40" s="6">
        <v>1.4084507042253521E-2</v>
      </c>
      <c r="G40" t="s">
        <v>594</v>
      </c>
      <c r="H40" t="s">
        <v>210</v>
      </c>
      <c r="I40">
        <v>62.74</v>
      </c>
      <c r="J40" s="1">
        <v>6.7120864987373352E-2</v>
      </c>
      <c r="K40" s="1">
        <v>0.48169014084507045</v>
      </c>
      <c r="L40" s="1">
        <v>1.2239436619718311</v>
      </c>
      <c r="M40" s="1">
        <v>0.884507031507895</v>
      </c>
      <c r="N40" s="34">
        <v>9.4536429559680774E-4</v>
      </c>
    </row>
    <row r="41" spans="1:14" x14ac:dyDescent="0.35">
      <c r="A41">
        <v>7830627</v>
      </c>
      <c r="B41" t="s">
        <v>40</v>
      </c>
      <c r="C41" t="s">
        <v>97</v>
      </c>
      <c r="D41" t="s">
        <v>392</v>
      </c>
      <c r="E41" t="s">
        <v>595</v>
      </c>
      <c r="F41" s="6">
        <v>0.11267605633802817</v>
      </c>
      <c r="G41" t="s">
        <v>596</v>
      </c>
      <c r="H41" t="s">
        <v>597</v>
      </c>
      <c r="I41">
        <v>47.809999999999995</v>
      </c>
      <c r="J41" s="1">
        <v>-5.7024464011192322E-2</v>
      </c>
      <c r="K41" s="1">
        <v>3.3690140845070422</v>
      </c>
      <c r="L41" s="1">
        <v>7.8985915492957739</v>
      </c>
      <c r="M41" s="1">
        <v>5.385915406992738</v>
      </c>
      <c r="N41" s="34">
        <v>-6.4252917195709658E-3</v>
      </c>
    </row>
    <row r="42" spans="1:14" x14ac:dyDescent="0.35">
      <c r="A42">
        <v>7830627</v>
      </c>
      <c r="B42" t="s">
        <v>40</v>
      </c>
      <c r="C42" t="s">
        <v>97</v>
      </c>
      <c r="D42" t="s">
        <v>392</v>
      </c>
      <c r="E42" t="s">
        <v>598</v>
      </c>
      <c r="F42" s="6">
        <v>0.17840375586854459</v>
      </c>
      <c r="G42" t="s">
        <v>344</v>
      </c>
      <c r="H42" t="s">
        <v>149</v>
      </c>
      <c r="I42">
        <v>49.42</v>
      </c>
      <c r="J42" s="1">
        <v>-6.8057999014854431E-2</v>
      </c>
      <c r="K42" s="1">
        <v>4.7812206572769949</v>
      </c>
      <c r="L42" s="1">
        <v>11.846009389671362</v>
      </c>
      <c r="M42" s="1">
        <v>8.7953050282079843</v>
      </c>
      <c r="N42" s="34">
        <v>-1.2141802641147739E-2</v>
      </c>
    </row>
    <row r="43" spans="1:14" x14ac:dyDescent="0.35">
      <c r="A43">
        <v>7830627</v>
      </c>
      <c r="B43" t="s">
        <v>40</v>
      </c>
      <c r="C43" t="s">
        <v>97</v>
      </c>
      <c r="D43" t="s">
        <v>392</v>
      </c>
      <c r="E43" t="s">
        <v>599</v>
      </c>
      <c r="F43" s="6">
        <v>2.3474178403755867E-2</v>
      </c>
      <c r="G43" t="s">
        <v>355</v>
      </c>
      <c r="H43" t="s">
        <v>600</v>
      </c>
      <c r="I43">
        <v>72.034999999999997</v>
      </c>
      <c r="J43" s="1">
        <v>0.11247164756059647</v>
      </c>
      <c r="K43" s="1">
        <v>0.77464788732394363</v>
      </c>
      <c r="L43" s="1">
        <v>2.2558685446009386</v>
      </c>
      <c r="M43" s="1">
        <v>1.6901408450704225</v>
      </c>
      <c r="N43" s="34">
        <v>2.6401795202017947E-3</v>
      </c>
    </row>
    <row r="44" spans="1:14" x14ac:dyDescent="0.35">
      <c r="A44">
        <v>7830627</v>
      </c>
      <c r="B44" t="s">
        <v>40</v>
      </c>
      <c r="C44" t="s">
        <v>97</v>
      </c>
      <c r="D44" t="s">
        <v>392</v>
      </c>
      <c r="E44" t="s">
        <v>601</v>
      </c>
      <c r="F44" s="6">
        <v>1.8779342723004695E-2</v>
      </c>
      <c r="G44" t="s">
        <v>602</v>
      </c>
      <c r="H44" t="s">
        <v>603</v>
      </c>
      <c r="I44">
        <v>59.289999999999992</v>
      </c>
      <c r="J44" s="1">
        <v>9.0783974155783653E-3</v>
      </c>
      <c r="K44" s="1">
        <v>0.78497652582159616</v>
      </c>
      <c r="L44" s="1">
        <v>1.4234741784037559</v>
      </c>
      <c r="M44" s="1">
        <v>1.113615009146677</v>
      </c>
      <c r="N44" s="34">
        <v>1.7048633644278619E-4</v>
      </c>
    </row>
    <row r="45" spans="1:14" x14ac:dyDescent="0.35">
      <c r="A45">
        <v>7830627</v>
      </c>
      <c r="B45" t="s">
        <v>40</v>
      </c>
      <c r="C45" t="s">
        <v>97</v>
      </c>
      <c r="D45" t="s">
        <v>392</v>
      </c>
      <c r="E45" t="s">
        <v>565</v>
      </c>
      <c r="F45" s="6">
        <v>1.8779342723004695E-2</v>
      </c>
      <c r="G45" t="s">
        <v>604</v>
      </c>
      <c r="H45" t="s">
        <v>605</v>
      </c>
      <c r="I45">
        <v>69.070000000000007</v>
      </c>
      <c r="J45" s="1">
        <v>5.9988345950841904E-2</v>
      </c>
      <c r="K45" s="1">
        <v>0.74553990610328646</v>
      </c>
      <c r="L45" s="1">
        <v>1.6563380281690141</v>
      </c>
      <c r="M45" s="1">
        <v>1.2976525821596245</v>
      </c>
      <c r="N45" s="34">
        <v>1.126541707997031E-3</v>
      </c>
    </row>
    <row r="46" spans="1:14" x14ac:dyDescent="0.35">
      <c r="A46">
        <v>7830627</v>
      </c>
      <c r="B46" t="s">
        <v>40</v>
      </c>
      <c r="C46" t="s">
        <v>97</v>
      </c>
      <c r="D46" t="s">
        <v>392</v>
      </c>
      <c r="E46" t="s">
        <v>606</v>
      </c>
      <c r="F46" s="6">
        <v>4.6948356807511735E-2</v>
      </c>
      <c r="G46" t="s">
        <v>607</v>
      </c>
      <c r="H46" t="s">
        <v>608</v>
      </c>
      <c r="I46">
        <v>53.844999999999999</v>
      </c>
      <c r="J46" s="1">
        <v>-6.5462842583656311E-2</v>
      </c>
      <c r="K46" s="1">
        <v>1.4788732394366197</v>
      </c>
      <c r="L46" s="1">
        <v>3.1784037558685445</v>
      </c>
      <c r="M46" s="1">
        <v>2.53051650356239</v>
      </c>
      <c r="N46" s="34">
        <v>-3.0733728912514698E-3</v>
      </c>
    </row>
    <row r="47" spans="1:14" x14ac:dyDescent="0.35">
      <c r="A47">
        <v>7830627</v>
      </c>
      <c r="B47" t="s">
        <v>40</v>
      </c>
      <c r="C47" t="s">
        <v>97</v>
      </c>
      <c r="D47" t="s">
        <v>392</v>
      </c>
      <c r="E47" t="s">
        <v>609</v>
      </c>
      <c r="F47" s="6">
        <v>4.6948356807511738E-3</v>
      </c>
      <c r="G47" t="s">
        <v>411</v>
      </c>
      <c r="H47" t="s">
        <v>610</v>
      </c>
      <c r="I47">
        <v>67.704999999999998</v>
      </c>
      <c r="J47" s="1">
        <v>1.7295897006988525E-2</v>
      </c>
      <c r="K47" s="1">
        <v>0.17981220657276994</v>
      </c>
      <c r="L47" s="1">
        <v>0.39389671361502349</v>
      </c>
      <c r="M47" s="1">
        <v>0.31830987348243106</v>
      </c>
      <c r="N47" s="34">
        <v>8.1201394399007157E-5</v>
      </c>
    </row>
    <row r="48" spans="1:14" x14ac:dyDescent="0.35">
      <c r="A48">
        <v>7830627</v>
      </c>
      <c r="B48" t="s">
        <v>40</v>
      </c>
      <c r="C48" t="s">
        <v>97</v>
      </c>
      <c r="D48" t="s">
        <v>392</v>
      </c>
      <c r="E48" t="s">
        <v>585</v>
      </c>
      <c r="F48" s="6">
        <v>2.8169014084507043E-2</v>
      </c>
      <c r="G48" t="s">
        <v>556</v>
      </c>
      <c r="H48" t="s">
        <v>361</v>
      </c>
      <c r="I48">
        <v>65.240000000000009</v>
      </c>
      <c r="J48" s="1">
        <v>4.773358628153801E-2</v>
      </c>
      <c r="K48" s="1">
        <v>0.89014084507042257</v>
      </c>
      <c r="L48" s="1">
        <v>2.6169014084507043</v>
      </c>
      <c r="M48" s="1">
        <v>1.8366197183098594</v>
      </c>
      <c r="N48" s="34">
        <v>1.3446080642686763E-3</v>
      </c>
    </row>
    <row r="49" spans="1:14" x14ac:dyDescent="0.35">
      <c r="A49">
        <v>7830627</v>
      </c>
      <c r="B49" t="s">
        <v>40</v>
      </c>
      <c r="C49" t="s">
        <v>97</v>
      </c>
      <c r="D49" t="s">
        <v>646</v>
      </c>
      <c r="E49" t="s">
        <v>647</v>
      </c>
      <c r="F49" s="6">
        <v>4.6948356807511738E-3</v>
      </c>
      <c r="G49" t="s">
        <v>648</v>
      </c>
      <c r="H49" t="s">
        <v>649</v>
      </c>
      <c r="I49">
        <v>58.209999999999994</v>
      </c>
      <c r="J49" s="1">
        <v>-0.14299102127552032</v>
      </c>
      <c r="K49" s="1">
        <v>0.22394366197183099</v>
      </c>
      <c r="L49" s="1">
        <v>0.32159624413145543</v>
      </c>
      <c r="M49" s="1">
        <v>0.27323944020159369</v>
      </c>
      <c r="N49" s="34">
        <v>-6.7131934871136304E-4</v>
      </c>
    </row>
    <row r="50" spans="1:14" x14ac:dyDescent="0.35">
      <c r="A50">
        <v>7830627</v>
      </c>
      <c r="B50" t="s">
        <v>40</v>
      </c>
      <c r="C50" t="s">
        <v>97</v>
      </c>
      <c r="D50" t="s">
        <v>305</v>
      </c>
      <c r="E50" t="s">
        <v>650</v>
      </c>
      <c r="F50" s="6">
        <v>9.3896713615023476E-3</v>
      </c>
      <c r="G50" t="s">
        <v>651</v>
      </c>
      <c r="H50" t="s">
        <v>652</v>
      </c>
      <c r="I50">
        <v>77.905000000000001</v>
      </c>
      <c r="J50" s="1">
        <v>0.1009368821978569</v>
      </c>
      <c r="K50" s="1">
        <v>0.44976525821596242</v>
      </c>
      <c r="L50" s="1">
        <v>0.88732394366197187</v>
      </c>
      <c r="M50" s="1">
        <v>0.73239436619718312</v>
      </c>
      <c r="N50" s="34">
        <v>9.477641520925531E-4</v>
      </c>
    </row>
    <row r="51" spans="1:14" x14ac:dyDescent="0.35">
      <c r="A51">
        <v>7830627</v>
      </c>
      <c r="B51" t="s">
        <v>40</v>
      </c>
      <c r="C51" t="s">
        <v>97</v>
      </c>
      <c r="D51" t="s">
        <v>305</v>
      </c>
      <c r="E51" t="s">
        <v>653</v>
      </c>
      <c r="F51" s="6">
        <v>4.6948356807511738E-3</v>
      </c>
      <c r="G51" t="s">
        <v>294</v>
      </c>
      <c r="H51" t="s">
        <v>444</v>
      </c>
      <c r="I51">
        <v>74.924999999999997</v>
      </c>
      <c r="J51" s="1">
        <v>6.651703268289566E-2</v>
      </c>
      <c r="K51" s="1">
        <v>0.24366197183098592</v>
      </c>
      <c r="L51" s="1">
        <v>0.43427230046948356</v>
      </c>
      <c r="M51" s="1">
        <v>0.35211267605633806</v>
      </c>
      <c r="N51" s="34">
        <v>3.1228653841735052E-4</v>
      </c>
    </row>
    <row r="52" spans="1:14" x14ac:dyDescent="0.35">
      <c r="A52">
        <v>7830627</v>
      </c>
      <c r="B52" t="s">
        <v>40</v>
      </c>
      <c r="C52" t="s">
        <v>97</v>
      </c>
      <c r="D52" t="s">
        <v>305</v>
      </c>
      <c r="E52" t="s">
        <v>654</v>
      </c>
      <c r="F52" s="6">
        <v>1.4084507042253521E-2</v>
      </c>
      <c r="G52" t="s">
        <v>655</v>
      </c>
      <c r="H52" t="s">
        <v>656</v>
      </c>
      <c r="I52">
        <v>69.849999999999994</v>
      </c>
      <c r="J52" s="1">
        <v>3.6283988505601883E-2</v>
      </c>
      <c r="K52" s="1">
        <v>0.48873239436619725</v>
      </c>
      <c r="L52" s="1">
        <v>1.267605633802817</v>
      </c>
      <c r="M52" s="1">
        <v>0.98309863453180024</v>
      </c>
      <c r="N52" s="34">
        <v>5.1104209162819555E-4</v>
      </c>
    </row>
    <row r="53" spans="1:14" x14ac:dyDescent="0.35">
      <c r="A53">
        <v>7830627</v>
      </c>
      <c r="B53" t="s">
        <v>40</v>
      </c>
      <c r="C53" t="s">
        <v>97</v>
      </c>
      <c r="D53" t="s">
        <v>305</v>
      </c>
      <c r="E53" t="s">
        <v>657</v>
      </c>
      <c r="F53" s="6">
        <v>3.7558685446009391E-2</v>
      </c>
      <c r="G53" t="s">
        <v>658</v>
      </c>
      <c r="H53" t="s">
        <v>659</v>
      </c>
      <c r="I53">
        <v>64.929999999999993</v>
      </c>
      <c r="J53" s="1">
        <v>2.0173722878098488E-2</v>
      </c>
      <c r="K53" s="1">
        <v>1.4535211267605634</v>
      </c>
      <c r="L53" s="1">
        <v>3.2600938967136148</v>
      </c>
      <c r="M53" s="1">
        <v>2.4375587427560155</v>
      </c>
      <c r="N53" s="34">
        <v>7.5769851185346435E-4</v>
      </c>
    </row>
    <row r="54" spans="1:14" x14ac:dyDescent="0.35">
      <c r="A54">
        <v>7830627</v>
      </c>
      <c r="B54" t="s">
        <v>40</v>
      </c>
      <c r="C54" t="s">
        <v>97</v>
      </c>
      <c r="D54" t="s">
        <v>305</v>
      </c>
      <c r="E54" t="s">
        <v>660</v>
      </c>
      <c r="F54" s="6">
        <v>9.3896713615023476E-3</v>
      </c>
      <c r="G54" t="s">
        <v>446</v>
      </c>
      <c r="H54" t="s">
        <v>661</v>
      </c>
      <c r="I54">
        <v>70.094999999999999</v>
      </c>
      <c r="J54" s="1">
        <v>9.8170429468154907E-2</v>
      </c>
      <c r="K54" s="1">
        <v>0.41126760563380282</v>
      </c>
      <c r="L54" s="1">
        <v>0.90798122065727704</v>
      </c>
      <c r="M54" s="1">
        <v>0.65915490092246187</v>
      </c>
      <c r="N54" s="34">
        <v>9.2178807012352026E-4</v>
      </c>
    </row>
    <row r="55" spans="1:14" x14ac:dyDescent="0.35">
      <c r="A55">
        <v>7830627</v>
      </c>
      <c r="B55" t="s">
        <v>40</v>
      </c>
      <c r="C55" t="s">
        <v>97</v>
      </c>
      <c r="D55" t="s">
        <v>305</v>
      </c>
      <c r="E55" t="s">
        <v>613</v>
      </c>
      <c r="F55" s="6">
        <v>9.3896713615023476E-3</v>
      </c>
      <c r="G55" t="s">
        <v>614</v>
      </c>
      <c r="H55" t="s">
        <v>449</v>
      </c>
      <c r="I55">
        <v>57.870000000000005</v>
      </c>
      <c r="J55" s="1">
        <v>-5.1235213875770569E-2</v>
      </c>
      <c r="K55" s="1">
        <v>0.33333333333333331</v>
      </c>
      <c r="L55" s="1">
        <v>0.68638497652582153</v>
      </c>
      <c r="M55" s="1">
        <v>0.54460093896713613</v>
      </c>
      <c r="N55" s="34">
        <v>-4.8108182042977063E-4</v>
      </c>
    </row>
    <row r="56" spans="1:14" x14ac:dyDescent="0.35">
      <c r="A56">
        <v>7830627</v>
      </c>
      <c r="B56" t="s">
        <v>40</v>
      </c>
      <c r="C56" t="s">
        <v>97</v>
      </c>
      <c r="D56" t="s">
        <v>414</v>
      </c>
      <c r="E56" t="s">
        <v>662</v>
      </c>
      <c r="F56" s="6">
        <v>4.6948356807511738E-3</v>
      </c>
      <c r="G56" t="s">
        <v>663</v>
      </c>
      <c r="H56" t="s">
        <v>619</v>
      </c>
      <c r="I56">
        <v>70.589999999999989</v>
      </c>
      <c r="J56" s="1">
        <v>5.1301866769790649E-3</v>
      </c>
      <c r="K56" s="1">
        <v>0.24507042253521127</v>
      </c>
      <c r="L56" s="1">
        <v>0.37183098591549296</v>
      </c>
      <c r="M56" s="1">
        <v>0.33145539189728213</v>
      </c>
      <c r="N56" s="34">
        <v>2.4085383459995609E-5</v>
      </c>
    </row>
    <row r="57" spans="1:14" x14ac:dyDescent="0.35">
      <c r="A57">
        <v>7830627</v>
      </c>
      <c r="B57" t="s">
        <v>40</v>
      </c>
      <c r="C57" t="s">
        <v>97</v>
      </c>
      <c r="D57" t="s">
        <v>414</v>
      </c>
      <c r="E57" t="s">
        <v>664</v>
      </c>
      <c r="F57" s="6">
        <v>4.6948356807511738E-3</v>
      </c>
      <c r="G57" t="s">
        <v>229</v>
      </c>
      <c r="H57" t="s">
        <v>628</v>
      </c>
      <c r="I57">
        <v>79.37</v>
      </c>
      <c r="J57" s="1">
        <v>-6.6878986544907093E-3</v>
      </c>
      <c r="K57" s="1">
        <v>0.29577464788732394</v>
      </c>
      <c r="L57" s="1">
        <v>0.39342723004694835</v>
      </c>
      <c r="M57" s="1">
        <v>0.37230048381106956</v>
      </c>
      <c r="N57" s="34">
        <v>-3.1398585232350746E-5</v>
      </c>
    </row>
    <row r="58" spans="1:14" x14ac:dyDescent="0.35">
      <c r="A58">
        <v>7830627</v>
      </c>
      <c r="B58" t="s">
        <v>40</v>
      </c>
      <c r="C58" t="s">
        <v>97</v>
      </c>
      <c r="D58" t="s">
        <v>414</v>
      </c>
      <c r="E58" t="s">
        <v>665</v>
      </c>
      <c r="F58" s="6">
        <v>4.6948356807511738E-3</v>
      </c>
      <c r="G58" t="s">
        <v>666</v>
      </c>
      <c r="H58" t="s">
        <v>667</v>
      </c>
      <c r="I58">
        <v>78.204999999999998</v>
      </c>
      <c r="J58" s="1">
        <v>0.12372022122144699</v>
      </c>
      <c r="K58" s="1">
        <v>0.32018779342723008</v>
      </c>
      <c r="L58" s="1">
        <v>0.44976525821596242</v>
      </c>
      <c r="M58" s="1">
        <v>0.36760564813031837</v>
      </c>
      <c r="N58" s="34">
        <v>5.8084610902087793E-4</v>
      </c>
    </row>
    <row r="59" spans="1:14" x14ac:dyDescent="0.35">
      <c r="A59">
        <v>7830627</v>
      </c>
      <c r="B59" t="s">
        <v>40</v>
      </c>
      <c r="C59" t="s">
        <v>97</v>
      </c>
      <c r="D59" t="s">
        <v>414</v>
      </c>
      <c r="E59" t="s">
        <v>668</v>
      </c>
      <c r="F59" s="6">
        <v>9.3896713615023476E-3</v>
      </c>
      <c r="G59" t="s">
        <v>642</v>
      </c>
      <c r="H59" t="s">
        <v>605</v>
      </c>
      <c r="I59">
        <v>67.275000000000006</v>
      </c>
      <c r="J59" s="1">
        <v>4.3854612857103348E-2</v>
      </c>
      <c r="K59" s="1">
        <v>0.49859154929577465</v>
      </c>
      <c r="L59" s="1">
        <v>0.82816901408450705</v>
      </c>
      <c r="M59" s="1">
        <v>0.63192491128411088</v>
      </c>
      <c r="N59" s="34">
        <v>4.1178040241411596E-4</v>
      </c>
    </row>
    <row r="60" spans="1:14" x14ac:dyDescent="0.35">
      <c r="A60">
        <v>7830627</v>
      </c>
      <c r="B60" t="s">
        <v>40</v>
      </c>
      <c r="C60" t="s">
        <v>97</v>
      </c>
      <c r="D60" t="s">
        <v>414</v>
      </c>
      <c r="E60" t="s">
        <v>669</v>
      </c>
      <c r="F60" s="6">
        <v>4.6948356807511738E-3</v>
      </c>
      <c r="G60" t="s">
        <v>263</v>
      </c>
      <c r="H60" t="s">
        <v>670</v>
      </c>
      <c r="I60">
        <v>73.429999999999993</v>
      </c>
      <c r="J60" s="1">
        <v>1.636916771531105E-2</v>
      </c>
      <c r="K60" s="1">
        <v>0.24788732394366197</v>
      </c>
      <c r="L60" s="1">
        <v>0.39295774647887327</v>
      </c>
      <c r="M60" s="1">
        <v>0.34460094613088688</v>
      </c>
      <c r="N60" s="34">
        <v>7.6850552654042495E-5</v>
      </c>
    </row>
    <row r="61" spans="1:14" x14ac:dyDescent="0.35">
      <c r="A61">
        <v>7830627</v>
      </c>
      <c r="B61" t="s">
        <v>40</v>
      </c>
      <c r="C61" t="s">
        <v>97</v>
      </c>
      <c r="D61" t="s">
        <v>414</v>
      </c>
      <c r="E61" t="s">
        <v>671</v>
      </c>
      <c r="F61" s="6">
        <v>1.4084507042253521E-2</v>
      </c>
      <c r="G61" t="s">
        <v>266</v>
      </c>
      <c r="H61" t="s">
        <v>631</v>
      </c>
      <c r="I61">
        <v>75.995000000000005</v>
      </c>
      <c r="J61" s="1">
        <v>4.3545171618461609E-2</v>
      </c>
      <c r="K61" s="1">
        <v>0.76760563380281688</v>
      </c>
      <c r="L61" s="1">
        <v>1.2183098591549295</v>
      </c>
      <c r="M61" s="1">
        <v>1.0718309644242408</v>
      </c>
      <c r="N61" s="34">
        <v>6.1331227631636071E-4</v>
      </c>
    </row>
    <row r="62" spans="1:14" x14ac:dyDescent="0.35">
      <c r="A62">
        <v>7830627</v>
      </c>
      <c r="B62" t="s">
        <v>40</v>
      </c>
      <c r="C62" t="s">
        <v>97</v>
      </c>
      <c r="D62" t="s">
        <v>472</v>
      </c>
      <c r="E62" t="s">
        <v>672</v>
      </c>
      <c r="F62" s="6">
        <v>2.3474178403755867E-2</v>
      </c>
      <c r="G62" t="s">
        <v>673</v>
      </c>
      <c r="H62" t="s">
        <v>359</v>
      </c>
      <c r="I62">
        <v>59.284999999999997</v>
      </c>
      <c r="J62" s="1">
        <v>-7.7362485229969025E-2</v>
      </c>
      <c r="K62" s="1">
        <v>0.79577464788732388</v>
      </c>
      <c r="L62" s="1">
        <v>1.7769953051643192</v>
      </c>
      <c r="M62" s="1">
        <v>1.3920187614333461</v>
      </c>
      <c r="N62" s="34">
        <v>-1.8160207800462212E-3</v>
      </c>
    </row>
    <row r="63" spans="1:14" x14ac:dyDescent="0.35">
      <c r="A63">
        <v>7830627</v>
      </c>
      <c r="B63" t="s">
        <v>40</v>
      </c>
      <c r="C63" t="s">
        <v>97</v>
      </c>
      <c r="D63" t="s">
        <v>472</v>
      </c>
      <c r="E63" t="s">
        <v>674</v>
      </c>
      <c r="F63" s="6">
        <v>1.8779342723004695E-2</v>
      </c>
      <c r="G63" t="s">
        <v>675</v>
      </c>
      <c r="H63" t="s">
        <v>676</v>
      </c>
      <c r="I63">
        <v>60.615000000000002</v>
      </c>
      <c r="J63" s="1">
        <v>-2.5332900695502758E-3</v>
      </c>
      <c r="K63" s="1">
        <v>0.60845070422535208</v>
      </c>
      <c r="L63" s="1">
        <v>1.4929577464788732</v>
      </c>
      <c r="M63" s="1">
        <v>1.136150234741784</v>
      </c>
      <c r="N63" s="34">
        <v>-4.7573522432869033E-5</v>
      </c>
    </row>
    <row r="64" spans="1:14" x14ac:dyDescent="0.35">
      <c r="A64">
        <v>7830627</v>
      </c>
      <c r="B64" t="s">
        <v>40</v>
      </c>
      <c r="C64" t="s">
        <v>97</v>
      </c>
      <c r="D64" t="s">
        <v>472</v>
      </c>
      <c r="E64" t="s">
        <v>677</v>
      </c>
      <c r="F64" s="6">
        <v>4.6948356807511738E-3</v>
      </c>
      <c r="G64" t="s">
        <v>678</v>
      </c>
      <c r="H64" t="s">
        <v>439</v>
      </c>
      <c r="I64">
        <v>70.024999999999991</v>
      </c>
      <c r="J64" s="1">
        <v>-2.6442976668477058E-2</v>
      </c>
      <c r="K64" s="1">
        <v>0.20610328638497652</v>
      </c>
      <c r="L64" s="1">
        <v>0.42723004694835681</v>
      </c>
      <c r="M64" s="1">
        <v>0.32910797405690656</v>
      </c>
      <c r="N64" s="34">
        <v>-1.2414543036843689E-4</v>
      </c>
    </row>
    <row r="65" spans="1:14" x14ac:dyDescent="0.35">
      <c r="A65">
        <v>7830627</v>
      </c>
      <c r="B65" t="s">
        <v>40</v>
      </c>
      <c r="C65" t="s">
        <v>97</v>
      </c>
      <c r="D65" t="s">
        <v>472</v>
      </c>
      <c r="E65" t="s">
        <v>679</v>
      </c>
      <c r="F65" s="6">
        <v>1.4084507042253521E-2</v>
      </c>
      <c r="G65" t="s">
        <v>630</v>
      </c>
      <c r="H65" t="s">
        <v>680</v>
      </c>
      <c r="I65">
        <v>65.495000000000005</v>
      </c>
      <c r="J65" s="1">
        <v>-3.555167093873024E-2</v>
      </c>
      <c r="K65" s="1">
        <v>0.50422535211267605</v>
      </c>
      <c r="L65" s="1">
        <v>1.1253521126760564</v>
      </c>
      <c r="M65" s="1">
        <v>0.9211267820546325</v>
      </c>
      <c r="N65" s="34">
        <v>-5.007277597004259E-4</v>
      </c>
    </row>
    <row r="66" spans="1:14" x14ac:dyDescent="0.35">
      <c r="A66">
        <v>7830627</v>
      </c>
      <c r="B66" t="s">
        <v>40</v>
      </c>
      <c r="C66" t="s">
        <v>97</v>
      </c>
      <c r="D66" t="s">
        <v>472</v>
      </c>
      <c r="E66" t="s">
        <v>681</v>
      </c>
      <c r="F66" s="6">
        <v>9.3896713615023476E-3</v>
      </c>
      <c r="G66" t="s">
        <v>551</v>
      </c>
      <c r="H66" t="s">
        <v>259</v>
      </c>
      <c r="I66">
        <v>62.879999999999995</v>
      </c>
      <c r="J66" s="1">
        <v>3.5253584384918213E-2</v>
      </c>
      <c r="K66" s="1">
        <v>0.37089201877934275</v>
      </c>
      <c r="L66" s="1">
        <v>0.79624413145539907</v>
      </c>
      <c r="M66" s="1">
        <v>0.58967135433859674</v>
      </c>
      <c r="N66" s="34">
        <v>3.3101957168937292E-4</v>
      </c>
    </row>
    <row r="67" spans="1:14" x14ac:dyDescent="0.35">
      <c r="A67">
        <v>7830627</v>
      </c>
      <c r="B67" t="s">
        <v>40</v>
      </c>
      <c r="C67" t="s">
        <v>97</v>
      </c>
      <c r="D67" t="s">
        <v>472</v>
      </c>
      <c r="E67" t="s">
        <v>682</v>
      </c>
      <c r="F67" s="6">
        <v>9.3896713615023476E-3</v>
      </c>
      <c r="G67" t="s">
        <v>604</v>
      </c>
      <c r="H67" t="s">
        <v>167</v>
      </c>
      <c r="I67">
        <v>72.375</v>
      </c>
      <c r="J67" s="1">
        <v>6.1955906450748444E-2</v>
      </c>
      <c r="K67" s="1">
        <v>0.37276995305164323</v>
      </c>
      <c r="L67" s="1">
        <v>0.84037558685446012</v>
      </c>
      <c r="M67" s="1">
        <v>0.67887326809162263</v>
      </c>
      <c r="N67" s="34">
        <v>5.8174560047651123E-4</v>
      </c>
    </row>
    <row r="68" spans="1:14" x14ac:dyDescent="0.35">
      <c r="A68">
        <v>7830627</v>
      </c>
      <c r="B68" t="s">
        <v>40</v>
      </c>
      <c r="C68" t="s">
        <v>97</v>
      </c>
      <c r="D68" t="s">
        <v>472</v>
      </c>
      <c r="E68" t="s">
        <v>683</v>
      </c>
      <c r="F68" s="6">
        <v>9.3896713615023476E-3</v>
      </c>
      <c r="G68" t="s">
        <v>673</v>
      </c>
      <c r="H68" t="s">
        <v>684</v>
      </c>
      <c r="I68">
        <v>55.18</v>
      </c>
      <c r="J68" s="1">
        <v>-4.3650105595588684E-2</v>
      </c>
      <c r="K68" s="1">
        <v>0.3183098591549296</v>
      </c>
      <c r="L68" s="1">
        <v>0.69859154929577472</v>
      </c>
      <c r="M68" s="1">
        <v>0.51830986631868037</v>
      </c>
      <c r="N68" s="34">
        <v>-4.0986014643745245E-4</v>
      </c>
    </row>
    <row r="69" spans="1:14" x14ac:dyDescent="0.35">
      <c r="A69">
        <v>7830627</v>
      </c>
      <c r="B69" t="s">
        <v>40</v>
      </c>
      <c r="C69" t="s">
        <v>97</v>
      </c>
      <c r="D69" t="s">
        <v>472</v>
      </c>
      <c r="E69" t="s">
        <v>685</v>
      </c>
      <c r="F69" s="6">
        <v>9.3896713615023476E-3</v>
      </c>
      <c r="G69" t="s">
        <v>686</v>
      </c>
      <c r="H69" t="s">
        <v>215</v>
      </c>
      <c r="I69">
        <v>70.985000000000014</v>
      </c>
      <c r="J69" s="1">
        <v>8.8795490562915802E-2</v>
      </c>
      <c r="K69" s="1">
        <v>0.44319248826291086</v>
      </c>
      <c r="L69" s="1">
        <v>0.8751173708920188</v>
      </c>
      <c r="M69" s="1">
        <v>0.66666666666666663</v>
      </c>
      <c r="N69" s="34">
        <v>8.3376047476916247E-4</v>
      </c>
    </row>
    <row r="70" spans="1:14" x14ac:dyDescent="0.35">
      <c r="A70">
        <v>7830627</v>
      </c>
      <c r="B70" t="s">
        <v>40</v>
      </c>
      <c r="C70" t="s">
        <v>97</v>
      </c>
      <c r="D70" t="s">
        <v>476</v>
      </c>
      <c r="E70" t="s">
        <v>687</v>
      </c>
      <c r="F70" s="6">
        <v>4.6948356807511738E-3</v>
      </c>
      <c r="G70" t="s">
        <v>549</v>
      </c>
      <c r="H70" t="s">
        <v>688</v>
      </c>
      <c r="I70">
        <v>77.799999999999983</v>
      </c>
      <c r="J70" s="1">
        <v>2.938515692949295E-2</v>
      </c>
      <c r="K70" s="1">
        <v>0.31596244131455398</v>
      </c>
      <c r="L70" s="1">
        <v>0.38215962441314555</v>
      </c>
      <c r="M70" s="1">
        <v>0.36525823028994281</v>
      </c>
      <c r="N70" s="34">
        <v>1.3795848323705612E-4</v>
      </c>
    </row>
    <row r="71" spans="1:14" x14ac:dyDescent="0.35">
      <c r="A71">
        <v>7830627</v>
      </c>
      <c r="B71" t="s">
        <v>40</v>
      </c>
      <c r="C71" t="s">
        <v>97</v>
      </c>
      <c r="D71" t="s">
        <v>476</v>
      </c>
      <c r="E71" t="s">
        <v>689</v>
      </c>
      <c r="F71" s="6">
        <v>1.4084507042253521E-2</v>
      </c>
      <c r="G71" t="s">
        <v>690</v>
      </c>
      <c r="H71" t="s">
        <v>384</v>
      </c>
      <c r="I71">
        <v>54.489999999999995</v>
      </c>
      <c r="J71" s="1">
        <v>-3.5242702811956406E-2</v>
      </c>
      <c r="K71" s="1">
        <v>0.60563380281690138</v>
      </c>
      <c r="L71" s="1">
        <v>1.0422535211267605</v>
      </c>
      <c r="M71" s="1">
        <v>0.76760563380281688</v>
      </c>
      <c r="N71" s="34">
        <v>-4.9637609594304797E-4</v>
      </c>
    </row>
    <row r="72" spans="1:14" x14ac:dyDescent="0.35">
      <c r="A72">
        <v>7830627</v>
      </c>
      <c r="B72" t="s">
        <v>40</v>
      </c>
      <c r="C72" t="s">
        <v>97</v>
      </c>
      <c r="D72" t="s">
        <v>476</v>
      </c>
      <c r="E72" t="s">
        <v>691</v>
      </c>
      <c r="F72" s="6">
        <v>9.3896713615023476E-3</v>
      </c>
      <c r="G72" t="s">
        <v>395</v>
      </c>
      <c r="H72" t="s">
        <v>253</v>
      </c>
      <c r="I72">
        <v>60.555</v>
      </c>
      <c r="J72" s="1">
        <v>-9.5968998968601227E-2</v>
      </c>
      <c r="K72" s="1">
        <v>0.45164319248826296</v>
      </c>
      <c r="L72" s="1">
        <v>0.62723004694835682</v>
      </c>
      <c r="M72" s="1">
        <v>0.568075117370892</v>
      </c>
      <c r="N72" s="34">
        <v>-9.0111736120752331E-4</v>
      </c>
    </row>
    <row r="73" spans="1:14" x14ac:dyDescent="0.35">
      <c r="A73">
        <v>7830627</v>
      </c>
      <c r="B73" t="s">
        <v>40</v>
      </c>
      <c r="C73" t="s">
        <v>97</v>
      </c>
      <c r="D73" t="s">
        <v>476</v>
      </c>
      <c r="E73" t="s">
        <v>692</v>
      </c>
      <c r="F73" s="6">
        <v>4.6948356807511738E-3</v>
      </c>
      <c r="G73" t="s">
        <v>693</v>
      </c>
      <c r="H73" t="s">
        <v>676</v>
      </c>
      <c r="I73">
        <v>68.575000000000003</v>
      </c>
      <c r="J73" s="1">
        <v>-4.1979804635047913E-2</v>
      </c>
      <c r="K73" s="1">
        <v>0.20704225352112676</v>
      </c>
      <c r="L73" s="1">
        <v>0.37323943661971831</v>
      </c>
      <c r="M73" s="1">
        <v>0.32206572053577981</v>
      </c>
      <c r="N73" s="34">
        <v>-1.9708828467158645E-4</v>
      </c>
    </row>
    <row r="74" spans="1:14" x14ac:dyDescent="0.35">
      <c r="A74">
        <v>7830627</v>
      </c>
      <c r="B74" t="s">
        <v>40</v>
      </c>
      <c r="C74" t="s">
        <v>97</v>
      </c>
      <c r="D74" t="s">
        <v>476</v>
      </c>
      <c r="E74" t="s">
        <v>694</v>
      </c>
      <c r="F74" s="6">
        <v>2.3474178403755867E-2</v>
      </c>
      <c r="G74" t="s">
        <v>353</v>
      </c>
      <c r="H74" t="s">
        <v>587</v>
      </c>
      <c r="I74">
        <v>55.855000000000004</v>
      </c>
      <c r="J74" s="1">
        <v>-0.10051602125167847</v>
      </c>
      <c r="K74" s="1">
        <v>0.97183098591549288</v>
      </c>
      <c r="L74" s="1">
        <v>1.5774647887323943</v>
      </c>
      <c r="M74" s="1">
        <v>1.3098591370202006</v>
      </c>
      <c r="N74" s="34">
        <v>-2.3595310152976163E-3</v>
      </c>
    </row>
    <row r="75" spans="1:14" x14ac:dyDescent="0.35">
      <c r="A75">
        <v>7830627</v>
      </c>
      <c r="B75" t="s">
        <v>40</v>
      </c>
      <c r="C75" t="s">
        <v>97</v>
      </c>
      <c r="D75" t="s">
        <v>476</v>
      </c>
      <c r="E75" t="s">
        <v>695</v>
      </c>
      <c r="F75" s="6">
        <v>4.6948356807511738E-3</v>
      </c>
      <c r="G75" t="s">
        <v>408</v>
      </c>
      <c r="H75" t="s">
        <v>696</v>
      </c>
      <c r="I75">
        <v>64.23</v>
      </c>
      <c r="J75" s="1">
        <v>-0.1145513728260994</v>
      </c>
      <c r="K75" s="1">
        <v>0.25164319248826295</v>
      </c>
      <c r="L75" s="1">
        <v>0.31690140845070425</v>
      </c>
      <c r="M75" s="1">
        <v>0.30187794859980194</v>
      </c>
      <c r="N75" s="34">
        <v>-5.3779987242300183E-4</v>
      </c>
    </row>
    <row r="76" spans="1:14" x14ac:dyDescent="0.35">
      <c r="A76">
        <v>7830627</v>
      </c>
      <c r="B76" t="s">
        <v>40</v>
      </c>
      <c r="C76" t="s">
        <v>97</v>
      </c>
      <c r="D76" t="s">
        <v>492</v>
      </c>
      <c r="E76" t="s">
        <v>697</v>
      </c>
      <c r="F76" s="6">
        <v>9.3896713615023476E-3</v>
      </c>
      <c r="G76" t="s">
        <v>678</v>
      </c>
      <c r="H76" t="s">
        <v>698</v>
      </c>
      <c r="I76">
        <v>62.334999999999994</v>
      </c>
      <c r="J76" s="1">
        <v>-6.1868056654930115E-2</v>
      </c>
      <c r="K76" s="1">
        <v>0.41220657276995304</v>
      </c>
      <c r="L76" s="1">
        <v>0.66854460093896717</v>
      </c>
      <c r="M76" s="1">
        <v>0.5849765186578455</v>
      </c>
      <c r="N76" s="34">
        <v>-5.8092071976460205E-4</v>
      </c>
    </row>
    <row r="77" spans="1:14" x14ac:dyDescent="0.35">
      <c r="A77">
        <v>7830627</v>
      </c>
      <c r="B77" t="s">
        <v>40</v>
      </c>
      <c r="C77" t="s">
        <v>97</v>
      </c>
      <c r="D77" t="s">
        <v>492</v>
      </c>
      <c r="E77" t="s">
        <v>699</v>
      </c>
      <c r="F77" s="6">
        <v>1.4084507042253521E-2</v>
      </c>
      <c r="G77" t="s">
        <v>700</v>
      </c>
      <c r="H77" t="s">
        <v>701</v>
      </c>
      <c r="I77">
        <v>66.594999999999999</v>
      </c>
      <c r="J77" s="1">
        <v>4.8207446932792664E-2</v>
      </c>
      <c r="K77" s="1">
        <v>0.6563380281690141</v>
      </c>
      <c r="L77" s="1">
        <v>1.2281690140845072</v>
      </c>
      <c r="M77" s="1">
        <v>0.93802814752283237</v>
      </c>
      <c r="N77" s="34">
        <v>6.789781258139812E-4</v>
      </c>
    </row>
    <row r="78" spans="1:14" x14ac:dyDescent="0.35">
      <c r="A78">
        <v>7830627</v>
      </c>
      <c r="B78" t="s">
        <v>40</v>
      </c>
      <c r="C78" t="s">
        <v>97</v>
      </c>
      <c r="D78" t="s">
        <v>492</v>
      </c>
      <c r="E78" t="s">
        <v>682</v>
      </c>
      <c r="F78" s="6">
        <v>2.8169014084507043E-2</v>
      </c>
      <c r="G78" t="s">
        <v>702</v>
      </c>
      <c r="H78" t="s">
        <v>703</v>
      </c>
      <c r="I78">
        <v>68.569999999999993</v>
      </c>
      <c r="J78" s="1">
        <v>6.1955906450748444E-2</v>
      </c>
      <c r="K78" s="1">
        <v>1.095774647887324</v>
      </c>
      <c r="L78" s="1">
        <v>2.3126760563380282</v>
      </c>
      <c r="M78" s="1">
        <v>1.9295774647887325</v>
      </c>
      <c r="N78" s="34">
        <v>1.7452368014295337E-3</v>
      </c>
    </row>
    <row r="79" spans="1:14" x14ac:dyDescent="0.35">
      <c r="A79">
        <v>7830627</v>
      </c>
      <c r="B79" t="s">
        <v>40</v>
      </c>
      <c r="C79" t="s">
        <v>97</v>
      </c>
      <c r="D79" t="s">
        <v>492</v>
      </c>
      <c r="E79" t="s">
        <v>704</v>
      </c>
      <c r="F79" s="6">
        <v>4.6948356807511735E-2</v>
      </c>
      <c r="G79" t="s">
        <v>197</v>
      </c>
      <c r="H79" t="s">
        <v>705</v>
      </c>
      <c r="I79">
        <v>72.61999999999999</v>
      </c>
      <c r="J79" s="1">
        <v>6.612570583820343E-2</v>
      </c>
      <c r="K79" s="1">
        <v>2.0422535211267605</v>
      </c>
      <c r="L79" s="1">
        <v>4.065727699530516</v>
      </c>
      <c r="M79" s="1">
        <v>3.4131453966310885</v>
      </c>
      <c r="N79" s="34">
        <v>3.1044932318405366E-3</v>
      </c>
    </row>
    <row r="80" spans="1:14" x14ac:dyDescent="0.35">
      <c r="A80">
        <v>7830627</v>
      </c>
      <c r="B80" t="s">
        <v>40</v>
      </c>
      <c r="C80" t="s">
        <v>97</v>
      </c>
      <c r="D80" t="s">
        <v>492</v>
      </c>
      <c r="E80" t="s">
        <v>706</v>
      </c>
      <c r="F80" s="6">
        <v>3.2863849765258218E-2</v>
      </c>
      <c r="G80" t="s">
        <v>663</v>
      </c>
      <c r="H80" t="s">
        <v>707</v>
      </c>
      <c r="I80">
        <v>74.634999999999991</v>
      </c>
      <c r="J80" s="1">
        <v>-1.4280129224061966E-2</v>
      </c>
      <c r="K80" s="1">
        <v>1.715492957746479</v>
      </c>
      <c r="L80" s="1">
        <v>2.6323943661971829</v>
      </c>
      <c r="M80" s="1">
        <v>2.4516431423420078</v>
      </c>
      <c r="N80" s="34">
        <v>-4.6930002144804589E-4</v>
      </c>
    </row>
    <row r="81" spans="1:14" x14ac:dyDescent="0.35">
      <c r="A81">
        <v>7830627</v>
      </c>
      <c r="B81" t="s">
        <v>40</v>
      </c>
      <c r="C81" t="s">
        <v>97</v>
      </c>
      <c r="D81" t="s">
        <v>492</v>
      </c>
      <c r="E81" t="s">
        <v>615</v>
      </c>
      <c r="F81" s="6">
        <v>4.2253521126760563E-2</v>
      </c>
      <c r="G81" t="s">
        <v>616</v>
      </c>
      <c r="H81" t="s">
        <v>413</v>
      </c>
      <c r="I81">
        <v>79.185000000000002</v>
      </c>
      <c r="J81" s="1">
        <v>-3.4110225737094879E-2</v>
      </c>
      <c r="K81" s="1">
        <v>2.5056338028169014</v>
      </c>
      <c r="L81" s="1">
        <v>3.5535211267605629</v>
      </c>
      <c r="M81" s="1">
        <v>3.3464787442919235</v>
      </c>
      <c r="N81" s="34">
        <v>-1.4412771438209104E-3</v>
      </c>
    </row>
    <row r="82" spans="1:14" x14ac:dyDescent="0.35">
      <c r="A82">
        <v>7830627</v>
      </c>
      <c r="B82" t="s">
        <v>40</v>
      </c>
      <c r="C82" t="s">
        <v>97</v>
      </c>
      <c r="D82" t="s">
        <v>492</v>
      </c>
      <c r="E82" t="s">
        <v>708</v>
      </c>
      <c r="F82" s="6">
        <v>1.4084507042253521E-2</v>
      </c>
      <c r="G82" t="s">
        <v>709</v>
      </c>
      <c r="H82" t="s">
        <v>226</v>
      </c>
      <c r="I82">
        <v>64.694999999999993</v>
      </c>
      <c r="J82" s="1">
        <v>-3.7673413753509521E-2</v>
      </c>
      <c r="K82" s="1">
        <v>0.57183098591549297</v>
      </c>
      <c r="L82" s="1">
        <v>1.0704225352112677</v>
      </c>
      <c r="M82" s="1">
        <v>0.91126756265129849</v>
      </c>
      <c r="N82" s="34">
        <v>-5.3061146131703552E-4</v>
      </c>
    </row>
    <row r="83" spans="1:14" x14ac:dyDescent="0.35">
      <c r="A83">
        <v>7830627</v>
      </c>
      <c r="B83" t="s">
        <v>40</v>
      </c>
      <c r="C83" t="s">
        <v>97</v>
      </c>
      <c r="D83" t="s">
        <v>710</v>
      </c>
      <c r="E83" t="s">
        <v>711</v>
      </c>
      <c r="F83" s="6">
        <v>4.6948356807511738E-3</v>
      </c>
      <c r="G83" t="s">
        <v>712</v>
      </c>
      <c r="H83" t="s">
        <v>701</v>
      </c>
      <c r="I83">
        <v>82.97</v>
      </c>
      <c r="J83" s="1">
        <v>5.5177196860313416E-2</v>
      </c>
      <c r="K83" s="1">
        <v>0.35258215962441314</v>
      </c>
      <c r="L83" s="1">
        <v>0.40938967136150239</v>
      </c>
      <c r="M83" s="1">
        <v>0.38920188509802306</v>
      </c>
      <c r="N83" s="34">
        <v>2.5904787258363104E-4</v>
      </c>
    </row>
    <row r="84" spans="1:14" x14ac:dyDescent="0.35">
      <c r="A84">
        <v>7830627</v>
      </c>
      <c r="B84" t="s">
        <v>40</v>
      </c>
      <c r="C84" t="s">
        <v>97</v>
      </c>
      <c r="D84" t="s">
        <v>710</v>
      </c>
      <c r="E84" t="s">
        <v>713</v>
      </c>
      <c r="F84" s="6">
        <v>4.6948356807511738E-3</v>
      </c>
      <c r="G84" t="s">
        <v>714</v>
      </c>
      <c r="H84" t="s">
        <v>715</v>
      </c>
      <c r="I84">
        <v>75.8</v>
      </c>
      <c r="J84" s="1">
        <v>-5.8757727965712547E-3</v>
      </c>
      <c r="K84" s="1">
        <v>0.24741784037558687</v>
      </c>
      <c r="L84" s="1">
        <v>0.37652582159624415</v>
      </c>
      <c r="M84" s="1">
        <v>0.35586855892844044</v>
      </c>
      <c r="N84" s="34">
        <v>-2.7585787777329834E-5</v>
      </c>
    </row>
    <row r="85" spans="1:14" x14ac:dyDescent="0.35">
      <c r="A85">
        <v>7830627</v>
      </c>
      <c r="B85" t="s">
        <v>40</v>
      </c>
      <c r="C85" t="s">
        <v>97</v>
      </c>
      <c r="D85" t="s">
        <v>199</v>
      </c>
      <c r="E85" t="s">
        <v>716</v>
      </c>
      <c r="F85" s="6">
        <v>4.6948356807511738E-3</v>
      </c>
      <c r="G85" t="s">
        <v>198</v>
      </c>
      <c r="H85" t="s">
        <v>233</v>
      </c>
      <c r="I85">
        <v>71.125</v>
      </c>
      <c r="J85" s="1">
        <v>1.6084017232060432E-2</v>
      </c>
      <c r="K85" s="1">
        <v>0.24413145539906103</v>
      </c>
      <c r="L85" s="1">
        <v>0.3835680751173709</v>
      </c>
      <c r="M85" s="1">
        <v>0.33380280973765775</v>
      </c>
      <c r="N85" s="34">
        <v>7.5511817990894057E-5</v>
      </c>
    </row>
    <row r="86" spans="1:14" x14ac:dyDescent="0.35">
      <c r="A86">
        <v>7830627</v>
      </c>
      <c r="B86" t="s">
        <v>40</v>
      </c>
      <c r="C86" t="s">
        <v>97</v>
      </c>
      <c r="D86" t="s">
        <v>199</v>
      </c>
      <c r="E86" t="s">
        <v>708</v>
      </c>
      <c r="F86" s="6">
        <v>4.6948356807511738E-3</v>
      </c>
      <c r="G86" t="s">
        <v>717</v>
      </c>
      <c r="H86" t="s">
        <v>718</v>
      </c>
      <c r="I86">
        <v>74.41</v>
      </c>
      <c r="J86" s="1">
        <v>-3.7673413753509521E-2</v>
      </c>
      <c r="K86" s="1">
        <v>0.25492957746478873</v>
      </c>
      <c r="L86" s="1">
        <v>0.39530516431924884</v>
      </c>
      <c r="M86" s="1">
        <v>0.34976525821596244</v>
      </c>
      <c r="N86" s="34">
        <v>-1.768704871056785E-4</v>
      </c>
    </row>
    <row r="87" spans="1:14" x14ac:dyDescent="0.35">
      <c r="A87">
        <v>7830627</v>
      </c>
      <c r="B87" t="s">
        <v>40</v>
      </c>
      <c r="C87" t="s">
        <v>97</v>
      </c>
      <c r="D87" t="s">
        <v>525</v>
      </c>
      <c r="E87" t="s">
        <v>719</v>
      </c>
      <c r="F87" s="6">
        <v>4.6948356807511738E-3</v>
      </c>
      <c r="G87" t="s">
        <v>720</v>
      </c>
      <c r="H87" t="s">
        <v>721</v>
      </c>
      <c r="I87">
        <v>80.790000000000006</v>
      </c>
      <c r="J87" s="1">
        <v>5.6223385035991669E-3</v>
      </c>
      <c r="K87" s="1">
        <v>0.32582159624413148</v>
      </c>
      <c r="L87" s="1">
        <v>0.38028169014084506</v>
      </c>
      <c r="M87" s="1">
        <v>0.37934273733219631</v>
      </c>
      <c r="N87" s="34">
        <v>2.639595541595853E-5</v>
      </c>
    </row>
    <row r="88" spans="1:14" x14ac:dyDescent="0.35">
      <c r="A88">
        <v>7830627</v>
      </c>
      <c r="B88" t="s">
        <v>40</v>
      </c>
      <c r="C88" t="s">
        <v>97</v>
      </c>
      <c r="D88" t="s">
        <v>381</v>
      </c>
      <c r="E88" t="s">
        <v>722</v>
      </c>
      <c r="F88" s="6">
        <v>4.6948356807511738E-3</v>
      </c>
      <c r="G88" t="s">
        <v>723</v>
      </c>
      <c r="H88" t="s">
        <v>724</v>
      </c>
      <c r="I88">
        <v>59.045000000000002</v>
      </c>
      <c r="J88" s="1">
        <v>3.2243955880403519E-2</v>
      </c>
      <c r="K88" s="1">
        <v>0.17887323943661973</v>
      </c>
      <c r="L88" s="1">
        <v>0.39154929577464792</v>
      </c>
      <c r="M88" s="1">
        <v>0.27699530516431925</v>
      </c>
      <c r="N88" s="34">
        <v>1.5138007455588507E-4</v>
      </c>
    </row>
    <row r="89" spans="1:14" x14ac:dyDescent="0.35">
      <c r="A89">
        <v>7830627</v>
      </c>
      <c r="B89" t="s">
        <v>40</v>
      </c>
      <c r="C89" t="s">
        <v>97</v>
      </c>
      <c r="D89" t="s">
        <v>643</v>
      </c>
      <c r="E89" t="s">
        <v>725</v>
      </c>
      <c r="F89" s="6">
        <v>4.6948356807511738E-3</v>
      </c>
      <c r="G89" t="s">
        <v>726</v>
      </c>
      <c r="H89" t="s">
        <v>727</v>
      </c>
      <c r="I89">
        <v>62.255000000000003</v>
      </c>
      <c r="J89" s="1">
        <v>1.7639637226238847E-3</v>
      </c>
      <c r="K89" s="1">
        <v>0.2755868544600939</v>
      </c>
      <c r="L89" s="1">
        <v>0.36760563380281691</v>
      </c>
      <c r="M89" s="1">
        <v>0.29201878292459837</v>
      </c>
      <c r="N89" s="34">
        <v>8.28151982452528E-6</v>
      </c>
    </row>
    <row r="90" spans="1:14" x14ac:dyDescent="0.35">
      <c r="A90">
        <v>7830627</v>
      </c>
      <c r="B90" t="s">
        <v>40</v>
      </c>
      <c r="C90" t="s">
        <v>97</v>
      </c>
      <c r="D90" t="s">
        <v>643</v>
      </c>
      <c r="E90" t="s">
        <v>728</v>
      </c>
      <c r="F90" s="6">
        <v>4.6948356807511738E-3</v>
      </c>
      <c r="G90" t="s">
        <v>729</v>
      </c>
      <c r="H90" t="s">
        <v>730</v>
      </c>
      <c r="I90">
        <v>71.58</v>
      </c>
      <c r="J90" s="1">
        <v>8.9896712452173233E-3</v>
      </c>
      <c r="K90" s="1">
        <v>0.26291079812206575</v>
      </c>
      <c r="L90" s="1">
        <v>0.37746478873239442</v>
      </c>
      <c r="M90" s="1">
        <v>0.33568075117370894</v>
      </c>
      <c r="N90" s="34">
        <v>4.2205029320269127E-5</v>
      </c>
    </row>
    <row r="91" spans="1:14" x14ac:dyDescent="0.35">
      <c r="A91">
        <v>7830627</v>
      </c>
      <c r="B91" t="s">
        <v>40</v>
      </c>
      <c r="C91" t="s">
        <v>97</v>
      </c>
      <c r="D91" t="s">
        <v>731</v>
      </c>
      <c r="E91" t="s">
        <v>732</v>
      </c>
      <c r="F91" s="6">
        <v>4.6948356807511738E-3</v>
      </c>
      <c r="G91" t="s">
        <v>733</v>
      </c>
      <c r="H91" t="s">
        <v>215</v>
      </c>
      <c r="I91">
        <v>75.75</v>
      </c>
      <c r="J91" s="1">
        <v>6.6684924066066742E-2</v>
      </c>
      <c r="K91" s="1">
        <v>0.30798122065727696</v>
      </c>
      <c r="L91" s="1">
        <v>0.4375586854460094</v>
      </c>
      <c r="M91" s="1">
        <v>0.35586855892844044</v>
      </c>
      <c r="N91" s="34">
        <v>3.1307476087355279E-4</v>
      </c>
    </row>
    <row r="92" spans="1:14" x14ac:dyDescent="0.35">
      <c r="A92">
        <v>7830627</v>
      </c>
      <c r="B92" t="s">
        <v>40</v>
      </c>
      <c r="D92" s="4" t="s">
        <v>2937</v>
      </c>
      <c r="F92" s="6">
        <v>0.99999999999999944</v>
      </c>
      <c r="J92" s="1" t="s">
        <v>2938</v>
      </c>
      <c r="K92" s="1">
        <v>38.357276995305163</v>
      </c>
      <c r="L92" s="1">
        <v>77.853051643192487</v>
      </c>
      <c r="M92" s="1">
        <v>61.426760219520247</v>
      </c>
      <c r="N92" s="34">
        <v>-1.446880756695907E-2</v>
      </c>
    </row>
    <row r="93" spans="1:14" x14ac:dyDescent="0.35">
      <c r="A93">
        <v>7830632</v>
      </c>
      <c r="B93" t="s">
        <v>55</v>
      </c>
      <c r="C93" t="s">
        <v>97</v>
      </c>
      <c r="D93" t="s">
        <v>392</v>
      </c>
      <c r="E93" t="s">
        <v>588</v>
      </c>
      <c r="F93" s="6">
        <v>0.11594202898550725</v>
      </c>
      <c r="G93" t="s">
        <v>589</v>
      </c>
      <c r="H93" t="s">
        <v>590</v>
      </c>
      <c r="I93">
        <v>59.78</v>
      </c>
      <c r="J93" s="1">
        <v>1.4729158952832222E-2</v>
      </c>
      <c r="K93" s="1">
        <v>3.5942028985507246</v>
      </c>
      <c r="L93" s="1">
        <v>8.9507246376811604</v>
      </c>
      <c r="M93" s="1">
        <v>6.9217392188915312</v>
      </c>
      <c r="N93" s="34">
        <v>1.7077285742414172E-3</v>
      </c>
    </row>
    <row r="94" spans="1:14" x14ac:dyDescent="0.35">
      <c r="A94">
        <v>7830632</v>
      </c>
      <c r="B94" t="s">
        <v>55</v>
      </c>
      <c r="C94" t="s">
        <v>97</v>
      </c>
      <c r="D94" t="s">
        <v>392</v>
      </c>
      <c r="E94" t="s">
        <v>593</v>
      </c>
      <c r="F94" s="6">
        <v>1.4492753623188406E-2</v>
      </c>
      <c r="G94" t="s">
        <v>594</v>
      </c>
      <c r="H94" t="s">
        <v>210</v>
      </c>
      <c r="I94">
        <v>62.74</v>
      </c>
      <c r="J94" s="1">
        <v>6.7120864987373352E-2</v>
      </c>
      <c r="K94" s="1">
        <v>0.4956521739130435</v>
      </c>
      <c r="L94" s="1">
        <v>1.2594202898550726</v>
      </c>
      <c r="M94" s="1">
        <v>0.91014491647913842</v>
      </c>
      <c r="N94" s="34">
        <v>9.7276615923729492E-4</v>
      </c>
    </row>
    <row r="95" spans="1:14" x14ac:dyDescent="0.35">
      <c r="A95">
        <v>7830632</v>
      </c>
      <c r="B95" t="s">
        <v>55</v>
      </c>
      <c r="C95" t="s">
        <v>97</v>
      </c>
      <c r="D95" t="s">
        <v>392</v>
      </c>
      <c r="E95" t="s">
        <v>595</v>
      </c>
      <c r="F95" s="6">
        <v>1.4492753623188406E-2</v>
      </c>
      <c r="G95" t="s">
        <v>596</v>
      </c>
      <c r="H95" t="s">
        <v>597</v>
      </c>
      <c r="I95">
        <v>47.809999999999995</v>
      </c>
      <c r="J95" s="1">
        <v>-5.7024464011192322E-2</v>
      </c>
      <c r="K95" s="1">
        <v>0.43333333333333329</v>
      </c>
      <c r="L95" s="1">
        <v>1.0159420289855072</v>
      </c>
      <c r="M95" s="1">
        <v>0.69275361213131226</v>
      </c>
      <c r="N95" s="34">
        <v>-8.2644150740858436E-4</v>
      </c>
    </row>
    <row r="96" spans="1:14" x14ac:dyDescent="0.35">
      <c r="A96">
        <v>7830632</v>
      </c>
      <c r="B96" t="s">
        <v>55</v>
      </c>
      <c r="C96" t="s">
        <v>97</v>
      </c>
      <c r="D96" t="s">
        <v>392</v>
      </c>
      <c r="E96" t="s">
        <v>598</v>
      </c>
      <c r="F96" s="6">
        <v>4.3478260869565216E-2</v>
      </c>
      <c r="G96" t="s">
        <v>344</v>
      </c>
      <c r="H96" t="s">
        <v>149</v>
      </c>
      <c r="I96">
        <v>49.42</v>
      </c>
      <c r="J96" s="1">
        <v>-6.8057999014854431E-2</v>
      </c>
      <c r="K96" s="1">
        <v>1.1652173913043478</v>
      </c>
      <c r="L96" s="1">
        <v>2.8869565217391306</v>
      </c>
      <c r="M96" s="1">
        <v>2.1434782276982847</v>
      </c>
      <c r="N96" s="34">
        <v>-2.9590434354284535E-3</v>
      </c>
    </row>
    <row r="97" spans="1:14" x14ac:dyDescent="0.35">
      <c r="A97">
        <v>7830632</v>
      </c>
      <c r="B97" t="s">
        <v>55</v>
      </c>
      <c r="C97" t="s">
        <v>97</v>
      </c>
      <c r="D97" t="s">
        <v>392</v>
      </c>
      <c r="E97" t="s">
        <v>599</v>
      </c>
      <c r="F97" s="6">
        <v>2.8985507246376812E-2</v>
      </c>
      <c r="G97" t="s">
        <v>355</v>
      </c>
      <c r="H97" t="s">
        <v>600</v>
      </c>
      <c r="I97">
        <v>72.034999999999997</v>
      </c>
      <c r="J97" s="1">
        <v>0.11247164756059647</v>
      </c>
      <c r="K97" s="1">
        <v>0.95652173913043481</v>
      </c>
      <c r="L97" s="1">
        <v>2.7855072463768114</v>
      </c>
      <c r="M97" s="1">
        <v>2.0869565217391304</v>
      </c>
      <c r="N97" s="34">
        <v>3.2600477553796077E-3</v>
      </c>
    </row>
    <row r="98" spans="1:14" x14ac:dyDescent="0.35">
      <c r="A98">
        <v>7830632</v>
      </c>
      <c r="B98" t="s">
        <v>55</v>
      </c>
      <c r="C98" t="s">
        <v>97</v>
      </c>
      <c r="D98" t="s">
        <v>392</v>
      </c>
      <c r="E98" t="s">
        <v>601</v>
      </c>
      <c r="F98" s="6">
        <v>1.4492753623188406E-2</v>
      </c>
      <c r="G98" t="s">
        <v>602</v>
      </c>
      <c r="H98" t="s">
        <v>603</v>
      </c>
      <c r="I98">
        <v>59.289999999999992</v>
      </c>
      <c r="J98" s="1">
        <v>9.0783974155783653E-3</v>
      </c>
      <c r="K98" s="1">
        <v>0.60579710144927534</v>
      </c>
      <c r="L98" s="1">
        <v>1.0985507246376811</v>
      </c>
      <c r="M98" s="1">
        <v>0.859420278797979</v>
      </c>
      <c r="N98" s="34">
        <v>1.3157097703736761E-4</v>
      </c>
    </row>
    <row r="99" spans="1:14" x14ac:dyDescent="0.35">
      <c r="A99">
        <v>7830632</v>
      </c>
      <c r="B99" t="s">
        <v>55</v>
      </c>
      <c r="C99" t="s">
        <v>97</v>
      </c>
      <c r="D99" t="s">
        <v>392</v>
      </c>
      <c r="E99" t="s">
        <v>606</v>
      </c>
      <c r="F99" s="6">
        <v>5.7971014492753624E-2</v>
      </c>
      <c r="G99" t="s">
        <v>607</v>
      </c>
      <c r="H99" t="s">
        <v>608</v>
      </c>
      <c r="I99">
        <v>53.844999999999999</v>
      </c>
      <c r="J99" s="1">
        <v>-6.5462842583656311E-2</v>
      </c>
      <c r="K99" s="1">
        <v>1.8260869565217392</v>
      </c>
      <c r="L99" s="1">
        <v>3.9246376811594206</v>
      </c>
      <c r="M99" s="1">
        <v>3.1246377696161685</v>
      </c>
      <c r="N99" s="34">
        <v>-3.7949473961539893E-3</v>
      </c>
    </row>
    <row r="100" spans="1:14" x14ac:dyDescent="0.35">
      <c r="A100">
        <v>7830632</v>
      </c>
      <c r="B100" t="s">
        <v>55</v>
      </c>
      <c r="C100" t="s">
        <v>97</v>
      </c>
      <c r="D100" t="s">
        <v>646</v>
      </c>
      <c r="E100" t="s">
        <v>807</v>
      </c>
      <c r="F100" s="6">
        <v>1.4492753623188406E-2</v>
      </c>
      <c r="G100" t="s">
        <v>808</v>
      </c>
      <c r="H100" t="s">
        <v>236</v>
      </c>
      <c r="I100">
        <v>67.644999999999996</v>
      </c>
      <c r="J100" s="1">
        <v>-2.4726605042815208E-2</v>
      </c>
      <c r="K100" s="1">
        <v>0.90289855072463765</v>
      </c>
      <c r="L100" s="1">
        <v>1.0550724637681159</v>
      </c>
      <c r="M100" s="1">
        <v>0.98115937606148096</v>
      </c>
      <c r="N100" s="34">
        <v>-3.5835659482340884E-4</v>
      </c>
    </row>
    <row r="101" spans="1:14" x14ac:dyDescent="0.35">
      <c r="A101">
        <v>7830632</v>
      </c>
      <c r="B101" t="s">
        <v>55</v>
      </c>
      <c r="C101" t="s">
        <v>97</v>
      </c>
      <c r="D101" t="s">
        <v>305</v>
      </c>
      <c r="E101" t="s">
        <v>809</v>
      </c>
      <c r="F101" s="6">
        <v>1.4492753623188406E-2</v>
      </c>
      <c r="G101" t="s">
        <v>810</v>
      </c>
      <c r="H101" t="s">
        <v>640</v>
      </c>
      <c r="I101">
        <v>69.77</v>
      </c>
      <c r="J101" s="1">
        <v>2.4679417256265879E-3</v>
      </c>
      <c r="K101" s="1">
        <v>0.56521739130434778</v>
      </c>
      <c r="L101" s="1">
        <v>1.1971014492753622</v>
      </c>
      <c r="M101" s="1">
        <v>1.0115942471269248</v>
      </c>
      <c r="N101" s="34">
        <v>3.5767271385892577E-5</v>
      </c>
    </row>
    <row r="102" spans="1:14" x14ac:dyDescent="0.35">
      <c r="A102">
        <v>7830632</v>
      </c>
      <c r="B102" t="s">
        <v>55</v>
      </c>
      <c r="C102" t="s">
        <v>97</v>
      </c>
      <c r="D102" t="s">
        <v>305</v>
      </c>
      <c r="E102" t="s">
        <v>811</v>
      </c>
      <c r="F102" s="6">
        <v>1.4492753623188406E-2</v>
      </c>
      <c r="G102" t="s">
        <v>812</v>
      </c>
      <c r="H102" t="s">
        <v>612</v>
      </c>
      <c r="I102">
        <v>61.865000000000002</v>
      </c>
      <c r="J102" s="1">
        <v>-7.6019167900085449E-2</v>
      </c>
      <c r="K102" s="1">
        <v>0.42753623188405798</v>
      </c>
      <c r="L102" s="1">
        <v>1.0492753623188407</v>
      </c>
      <c r="M102" s="1">
        <v>0.89565216285594995</v>
      </c>
      <c r="N102" s="34">
        <v>-1.1017270710157311E-3</v>
      </c>
    </row>
    <row r="103" spans="1:14" x14ac:dyDescent="0.35">
      <c r="A103">
        <v>7830632</v>
      </c>
      <c r="B103" t="s">
        <v>55</v>
      </c>
      <c r="C103" t="s">
        <v>97</v>
      </c>
      <c r="D103" t="s">
        <v>305</v>
      </c>
      <c r="E103" t="s">
        <v>654</v>
      </c>
      <c r="F103" s="6">
        <v>1.4492753623188406E-2</v>
      </c>
      <c r="G103" t="s">
        <v>655</v>
      </c>
      <c r="H103" t="s">
        <v>656</v>
      </c>
      <c r="I103">
        <v>69.849999999999994</v>
      </c>
      <c r="J103" s="1">
        <v>3.6283988505601883E-2</v>
      </c>
      <c r="K103" s="1">
        <v>0.50289855072463774</v>
      </c>
      <c r="L103" s="1">
        <v>1.3043478260869565</v>
      </c>
      <c r="M103" s="1">
        <v>1.0115942471269248</v>
      </c>
      <c r="N103" s="34">
        <v>5.2585490587828815E-4</v>
      </c>
    </row>
    <row r="104" spans="1:14" x14ac:dyDescent="0.35">
      <c r="A104">
        <v>7830632</v>
      </c>
      <c r="B104" t="s">
        <v>55</v>
      </c>
      <c r="C104" t="s">
        <v>97</v>
      </c>
      <c r="D104" t="s">
        <v>305</v>
      </c>
      <c r="E104" t="s">
        <v>813</v>
      </c>
      <c r="F104" s="6">
        <v>1.4492753623188406E-2</v>
      </c>
      <c r="G104" t="s">
        <v>639</v>
      </c>
      <c r="H104" t="s">
        <v>772</v>
      </c>
      <c r="I104">
        <v>62.039999999999992</v>
      </c>
      <c r="J104" s="1">
        <v>-2.7387486770749092E-2</v>
      </c>
      <c r="K104" s="1">
        <v>0.73768115942028989</v>
      </c>
      <c r="L104" s="1">
        <v>1.1681159420289855</v>
      </c>
      <c r="M104" s="1">
        <v>0.89999997788581299</v>
      </c>
      <c r="N104" s="34">
        <v>-3.9692009812679845E-4</v>
      </c>
    </row>
    <row r="105" spans="1:14" x14ac:dyDescent="0.35">
      <c r="A105">
        <v>7830632</v>
      </c>
      <c r="B105" t="s">
        <v>55</v>
      </c>
      <c r="C105" t="s">
        <v>97</v>
      </c>
      <c r="D105" t="s">
        <v>305</v>
      </c>
      <c r="E105" t="s">
        <v>657</v>
      </c>
      <c r="F105" s="6">
        <v>4.3478260869565216E-2</v>
      </c>
      <c r="G105" t="s">
        <v>658</v>
      </c>
      <c r="H105" t="s">
        <v>659</v>
      </c>
      <c r="I105">
        <v>64.929999999999993</v>
      </c>
      <c r="J105" s="1">
        <v>2.0173722878098488E-2</v>
      </c>
      <c r="K105" s="1">
        <v>1.682608695652174</v>
      </c>
      <c r="L105" s="1">
        <v>3.7739130434782608</v>
      </c>
      <c r="M105" s="1">
        <v>2.8217391967773438</v>
      </c>
      <c r="N105" s="34">
        <v>8.7711838600428201E-4</v>
      </c>
    </row>
    <row r="106" spans="1:14" x14ac:dyDescent="0.35">
      <c r="A106">
        <v>7830632</v>
      </c>
      <c r="B106" t="s">
        <v>55</v>
      </c>
      <c r="C106" t="s">
        <v>97</v>
      </c>
      <c r="D106" t="s">
        <v>305</v>
      </c>
      <c r="E106" t="s">
        <v>814</v>
      </c>
      <c r="F106" s="6">
        <v>4.3478260869565216E-2</v>
      </c>
      <c r="G106" t="s">
        <v>336</v>
      </c>
      <c r="H106" t="s">
        <v>221</v>
      </c>
      <c r="I106">
        <v>66.06</v>
      </c>
      <c r="J106" s="1">
        <v>7.8997565433382988E-3</v>
      </c>
      <c r="K106" s="1">
        <v>1.6739130434782608</v>
      </c>
      <c r="L106" s="1">
        <v>3.6130434782608694</v>
      </c>
      <c r="M106" s="1">
        <v>2.8739129771356997</v>
      </c>
      <c r="N106" s="34">
        <v>3.4346767579731733E-4</v>
      </c>
    </row>
    <row r="107" spans="1:14" x14ac:dyDescent="0.35">
      <c r="A107">
        <v>7830632</v>
      </c>
      <c r="B107" t="s">
        <v>55</v>
      </c>
      <c r="C107" t="s">
        <v>97</v>
      </c>
      <c r="D107" t="s">
        <v>305</v>
      </c>
      <c r="E107" t="s">
        <v>660</v>
      </c>
      <c r="F107" s="6">
        <v>2.8985507246376812E-2</v>
      </c>
      <c r="G107" t="s">
        <v>446</v>
      </c>
      <c r="H107" t="s">
        <v>661</v>
      </c>
      <c r="I107">
        <v>70.094999999999999</v>
      </c>
      <c r="J107" s="1">
        <v>9.8170429468154907E-2</v>
      </c>
      <c r="K107" s="1">
        <v>1.2695652173913043</v>
      </c>
      <c r="L107" s="1">
        <v>2.8028985507246378</v>
      </c>
      <c r="M107" s="1">
        <v>2.0347825202389038</v>
      </c>
      <c r="N107" s="34">
        <v>2.8455196947291279E-3</v>
      </c>
    </row>
    <row r="108" spans="1:14" x14ac:dyDescent="0.35">
      <c r="A108">
        <v>7830632</v>
      </c>
      <c r="B108" t="s">
        <v>55</v>
      </c>
      <c r="C108" t="s">
        <v>97</v>
      </c>
      <c r="D108" t="s">
        <v>472</v>
      </c>
      <c r="E108" t="s">
        <v>682</v>
      </c>
      <c r="F108" s="6">
        <v>1.4492753623188406E-2</v>
      </c>
      <c r="G108" t="s">
        <v>604</v>
      </c>
      <c r="H108" t="s">
        <v>167</v>
      </c>
      <c r="I108">
        <v>72.375</v>
      </c>
      <c r="J108" s="1">
        <v>6.1955906450748444E-2</v>
      </c>
      <c r="K108" s="1">
        <v>0.57536231884057976</v>
      </c>
      <c r="L108" s="1">
        <v>1.2971014492753623</v>
      </c>
      <c r="M108" s="1">
        <v>1.0478261311848958</v>
      </c>
      <c r="N108" s="34">
        <v>8.9791168769200647E-4</v>
      </c>
    </row>
    <row r="109" spans="1:14" x14ac:dyDescent="0.35">
      <c r="A109">
        <v>7830632</v>
      </c>
      <c r="B109" t="s">
        <v>55</v>
      </c>
      <c r="C109" t="s">
        <v>97</v>
      </c>
      <c r="D109" t="s">
        <v>472</v>
      </c>
      <c r="E109" t="s">
        <v>815</v>
      </c>
      <c r="F109" s="6">
        <v>1.4492753623188406E-2</v>
      </c>
      <c r="G109" t="s">
        <v>580</v>
      </c>
      <c r="H109" t="s">
        <v>816</v>
      </c>
      <c r="I109">
        <v>68.52</v>
      </c>
      <c r="J109" s="1">
        <v>-3.9030492305755615E-2</v>
      </c>
      <c r="K109" s="1">
        <v>0.68985507246376809</v>
      </c>
      <c r="L109" s="1">
        <v>1.1666666666666667</v>
      </c>
      <c r="M109" s="1">
        <v>0.9942028764365376</v>
      </c>
      <c r="N109" s="34">
        <v>-5.6565930877906692E-4</v>
      </c>
    </row>
    <row r="110" spans="1:14" x14ac:dyDescent="0.35">
      <c r="A110">
        <v>7830632</v>
      </c>
      <c r="B110" t="s">
        <v>55</v>
      </c>
      <c r="C110" t="s">
        <v>97</v>
      </c>
      <c r="D110" t="s">
        <v>472</v>
      </c>
      <c r="E110" t="s">
        <v>817</v>
      </c>
      <c r="F110" s="6">
        <v>1.4492753623188406E-2</v>
      </c>
      <c r="G110" t="s">
        <v>714</v>
      </c>
      <c r="H110" t="s">
        <v>482</v>
      </c>
      <c r="I110">
        <v>67.19</v>
      </c>
      <c r="J110" s="1">
        <v>-3.1611554324626923E-2</v>
      </c>
      <c r="K110" s="1">
        <v>0.76376811594202909</v>
      </c>
      <c r="L110" s="1">
        <v>1.1768115942028987</v>
      </c>
      <c r="M110" s="1">
        <v>0.97391299924988683</v>
      </c>
      <c r="N110" s="34">
        <v>-4.5813846847285396E-4</v>
      </c>
    </row>
    <row r="111" spans="1:14" x14ac:dyDescent="0.35">
      <c r="A111">
        <v>7830632</v>
      </c>
      <c r="B111" t="s">
        <v>55</v>
      </c>
      <c r="C111" t="s">
        <v>97</v>
      </c>
      <c r="D111" t="s">
        <v>476</v>
      </c>
      <c r="E111" t="s">
        <v>692</v>
      </c>
      <c r="F111" s="6">
        <v>1.4492753623188406E-2</v>
      </c>
      <c r="G111" t="s">
        <v>693</v>
      </c>
      <c r="H111" t="s">
        <v>676</v>
      </c>
      <c r="I111">
        <v>68.575000000000003</v>
      </c>
      <c r="J111" s="1">
        <v>-4.1979804635047913E-2</v>
      </c>
      <c r="K111" s="1">
        <v>0.63913043478260867</v>
      </c>
      <c r="L111" s="1">
        <v>1.1521739130434783</v>
      </c>
      <c r="M111" s="1">
        <v>0.9942028764365376</v>
      </c>
      <c r="N111" s="34">
        <v>-6.0840296572533203E-4</v>
      </c>
    </row>
    <row r="112" spans="1:14" x14ac:dyDescent="0.35">
      <c r="A112">
        <v>7830632</v>
      </c>
      <c r="B112" t="s">
        <v>55</v>
      </c>
      <c r="C112" t="s">
        <v>97</v>
      </c>
      <c r="D112" t="s">
        <v>492</v>
      </c>
      <c r="E112" t="s">
        <v>697</v>
      </c>
      <c r="F112" s="6">
        <v>8.6956521739130432E-2</v>
      </c>
      <c r="G112" t="s">
        <v>678</v>
      </c>
      <c r="H112" t="s">
        <v>698</v>
      </c>
      <c r="I112">
        <v>62.334999999999994</v>
      </c>
      <c r="J112" s="1">
        <v>-6.1868056654930115E-2</v>
      </c>
      <c r="K112" s="1">
        <v>3.8173913043478258</v>
      </c>
      <c r="L112" s="1">
        <v>6.1913043478260867</v>
      </c>
      <c r="M112" s="1">
        <v>5.4173912380052647</v>
      </c>
      <c r="N112" s="34">
        <v>-5.3798310134721842E-3</v>
      </c>
    </row>
    <row r="113" spans="1:14" x14ac:dyDescent="0.35">
      <c r="A113">
        <v>7830632</v>
      </c>
      <c r="B113" t="s">
        <v>55</v>
      </c>
      <c r="C113" t="s">
        <v>97</v>
      </c>
      <c r="D113" t="s">
        <v>492</v>
      </c>
      <c r="E113" t="s">
        <v>699</v>
      </c>
      <c r="F113" s="6">
        <v>7.2463768115942032E-2</v>
      </c>
      <c r="G113" t="s">
        <v>700</v>
      </c>
      <c r="H113" t="s">
        <v>701</v>
      </c>
      <c r="I113">
        <v>66.594999999999999</v>
      </c>
      <c r="J113" s="1">
        <v>4.8207446932792664E-2</v>
      </c>
      <c r="K113" s="1">
        <v>3.3768115942028989</v>
      </c>
      <c r="L113" s="1">
        <v>6.3188405797101455</v>
      </c>
      <c r="M113" s="1">
        <v>4.8260868459508037</v>
      </c>
      <c r="N113" s="34">
        <v>3.4932932559994683E-3</v>
      </c>
    </row>
    <row r="114" spans="1:14" x14ac:dyDescent="0.35">
      <c r="A114">
        <v>7830632</v>
      </c>
      <c r="B114" t="s">
        <v>55</v>
      </c>
      <c r="C114" t="s">
        <v>97</v>
      </c>
      <c r="D114" t="s">
        <v>492</v>
      </c>
      <c r="E114" t="s">
        <v>682</v>
      </c>
      <c r="F114" s="6">
        <v>8.6956521739130432E-2</v>
      </c>
      <c r="G114" t="s">
        <v>702</v>
      </c>
      <c r="H114" t="s">
        <v>703</v>
      </c>
      <c r="I114">
        <v>68.569999999999993</v>
      </c>
      <c r="J114" s="1">
        <v>6.1955906450748444E-2</v>
      </c>
      <c r="K114" s="1">
        <v>3.3826086956521735</v>
      </c>
      <c r="L114" s="1">
        <v>7.1391304347826079</v>
      </c>
      <c r="M114" s="1">
        <v>5.9565217391304346</v>
      </c>
      <c r="N114" s="34">
        <v>5.3874701261520386E-3</v>
      </c>
    </row>
    <row r="115" spans="1:14" x14ac:dyDescent="0.35">
      <c r="A115">
        <v>7830632</v>
      </c>
      <c r="B115" t="s">
        <v>55</v>
      </c>
      <c r="C115" t="s">
        <v>97</v>
      </c>
      <c r="D115" t="s">
        <v>492</v>
      </c>
      <c r="E115" t="s">
        <v>704</v>
      </c>
      <c r="F115" s="6">
        <v>5.7971014492753624E-2</v>
      </c>
      <c r="G115" t="s">
        <v>197</v>
      </c>
      <c r="H115" t="s">
        <v>705</v>
      </c>
      <c r="I115">
        <v>72.61999999999999</v>
      </c>
      <c r="J115" s="1">
        <v>6.612570583820343E-2</v>
      </c>
      <c r="K115" s="1">
        <v>2.5217391304347827</v>
      </c>
      <c r="L115" s="1">
        <v>5.0202898550724635</v>
      </c>
      <c r="M115" s="1">
        <v>4.2144925767096924</v>
      </c>
      <c r="N115" s="34">
        <v>3.8333742514900541E-3</v>
      </c>
    </row>
    <row r="116" spans="1:14" x14ac:dyDescent="0.35">
      <c r="A116">
        <v>7830632</v>
      </c>
      <c r="B116" t="s">
        <v>55</v>
      </c>
      <c r="C116" t="s">
        <v>97</v>
      </c>
      <c r="D116" t="s">
        <v>492</v>
      </c>
      <c r="E116" t="s">
        <v>706</v>
      </c>
      <c r="F116" s="6">
        <v>2.8985507246376812E-2</v>
      </c>
      <c r="G116" t="s">
        <v>663</v>
      </c>
      <c r="H116" t="s">
        <v>707</v>
      </c>
      <c r="I116">
        <v>74.634999999999991</v>
      </c>
      <c r="J116" s="1">
        <v>-1.4280129224061966E-2</v>
      </c>
      <c r="K116" s="1">
        <v>1.5130434782608697</v>
      </c>
      <c r="L116" s="1">
        <v>2.3217391304347825</v>
      </c>
      <c r="M116" s="1">
        <v>2.1623187963513359</v>
      </c>
      <c r="N116" s="34">
        <v>-4.1391678910324538E-4</v>
      </c>
    </row>
    <row r="117" spans="1:14" x14ac:dyDescent="0.35">
      <c r="A117">
        <v>7830632</v>
      </c>
      <c r="B117" t="s">
        <v>55</v>
      </c>
      <c r="C117" t="s">
        <v>97</v>
      </c>
      <c r="D117" t="s">
        <v>492</v>
      </c>
      <c r="E117" t="s">
        <v>708</v>
      </c>
      <c r="F117" s="6">
        <v>8.6956521739130432E-2</v>
      </c>
      <c r="G117" t="s">
        <v>709</v>
      </c>
      <c r="H117" t="s">
        <v>226</v>
      </c>
      <c r="I117">
        <v>64.694999999999993</v>
      </c>
      <c r="J117" s="1">
        <v>-3.7673413753509521E-2</v>
      </c>
      <c r="K117" s="1">
        <v>3.5304347826086957</v>
      </c>
      <c r="L117" s="1">
        <v>6.6086956521739131</v>
      </c>
      <c r="M117" s="1">
        <v>5.6260866911514942</v>
      </c>
      <c r="N117" s="34">
        <v>-3.2759490220443063E-3</v>
      </c>
    </row>
    <row r="118" spans="1:14" x14ac:dyDescent="0.35">
      <c r="A118">
        <v>7830632</v>
      </c>
      <c r="B118" t="s">
        <v>55</v>
      </c>
      <c r="C118" t="s">
        <v>97</v>
      </c>
      <c r="D118" t="s">
        <v>710</v>
      </c>
      <c r="E118" t="s">
        <v>818</v>
      </c>
      <c r="F118" s="6">
        <v>2.8985507246376812E-2</v>
      </c>
      <c r="G118" t="s">
        <v>819</v>
      </c>
      <c r="H118" t="s">
        <v>367</v>
      </c>
      <c r="I118">
        <v>74.824999999999989</v>
      </c>
      <c r="J118" s="1">
        <v>1.6538470983505249E-2</v>
      </c>
      <c r="K118" s="1">
        <v>2.1362318840579713</v>
      </c>
      <c r="L118" s="1">
        <v>2.3855072463768114</v>
      </c>
      <c r="M118" s="1">
        <v>2.1681160304857339</v>
      </c>
      <c r="N118" s="34">
        <v>4.7937597053638404E-4</v>
      </c>
    </row>
    <row r="119" spans="1:14" x14ac:dyDescent="0.35">
      <c r="A119">
        <v>7830632</v>
      </c>
      <c r="B119" t="s">
        <v>55</v>
      </c>
      <c r="C119" t="s">
        <v>97</v>
      </c>
      <c r="D119" t="s">
        <v>199</v>
      </c>
      <c r="E119" t="s">
        <v>716</v>
      </c>
      <c r="F119" s="6">
        <v>1.4492753623188406E-2</v>
      </c>
      <c r="G119" t="s">
        <v>198</v>
      </c>
      <c r="H119" t="s">
        <v>233</v>
      </c>
      <c r="I119">
        <v>71.125</v>
      </c>
      <c r="J119" s="1">
        <v>1.6084017232060432E-2</v>
      </c>
      <c r="K119" s="1">
        <v>0.75362318840579712</v>
      </c>
      <c r="L119" s="1">
        <v>1.1840579710144927</v>
      </c>
      <c r="M119" s="1">
        <v>1.0304347604945086</v>
      </c>
      <c r="N119" s="34">
        <v>2.3310169901536858E-4</v>
      </c>
    </row>
    <row r="120" spans="1:14" x14ac:dyDescent="0.35">
      <c r="A120">
        <v>7830632</v>
      </c>
      <c r="B120" t="s">
        <v>55</v>
      </c>
      <c r="D120" s="4" t="s">
        <v>2937</v>
      </c>
      <c r="F120" s="6">
        <v>1</v>
      </c>
      <c r="J120" s="1" t="s">
        <v>2938</v>
      </c>
      <c r="K120" s="1">
        <v>40.539130434782599</v>
      </c>
      <c r="L120" s="1">
        <v>79.847826086956516</v>
      </c>
      <c r="M120" s="1">
        <v>64.681158812149718</v>
      </c>
      <c r="N120" s="34">
        <v>3.8541586516236027E-4</v>
      </c>
    </row>
    <row r="121" spans="1:14" x14ac:dyDescent="0.35">
      <c r="A121">
        <v>7830630</v>
      </c>
      <c r="B121" t="s">
        <v>24</v>
      </c>
      <c r="C121" t="s">
        <v>97</v>
      </c>
      <c r="D121" t="s">
        <v>820</v>
      </c>
      <c r="E121" t="s">
        <v>821</v>
      </c>
      <c r="F121" s="6">
        <v>4.4176706827309238E-2</v>
      </c>
      <c r="G121" t="s">
        <v>589</v>
      </c>
      <c r="H121" t="s">
        <v>535</v>
      </c>
      <c r="I121">
        <v>52.154999999999994</v>
      </c>
      <c r="J121" s="1">
        <v>-0.18024709820747375</v>
      </c>
      <c r="K121" s="1">
        <v>1.3694779116465863</v>
      </c>
      <c r="L121" s="1">
        <v>2.8096385542168676</v>
      </c>
      <c r="M121" s="1">
        <v>2.3060240963855425</v>
      </c>
      <c r="N121" s="34">
        <v>-7.9627232139847844E-3</v>
      </c>
    </row>
    <row r="122" spans="1:14" x14ac:dyDescent="0.35">
      <c r="A122">
        <v>7830630</v>
      </c>
      <c r="B122" t="s">
        <v>24</v>
      </c>
      <c r="C122" t="s">
        <v>97</v>
      </c>
      <c r="D122" t="s">
        <v>822</v>
      </c>
      <c r="E122" t="s">
        <v>885</v>
      </c>
      <c r="F122" s="6">
        <v>4.0160642570281121E-3</v>
      </c>
      <c r="G122" t="s">
        <v>886</v>
      </c>
      <c r="H122" t="s">
        <v>887</v>
      </c>
      <c r="I122">
        <v>78.675000000000011</v>
      </c>
      <c r="J122" s="1">
        <v>4.200952872633934E-2</v>
      </c>
      <c r="K122" s="1">
        <v>0.23534136546184736</v>
      </c>
      <c r="L122" s="1">
        <v>0.34096385542168672</v>
      </c>
      <c r="M122" s="1">
        <v>0.31606425702811242</v>
      </c>
      <c r="N122" s="34">
        <v>1.6871296677244712E-4</v>
      </c>
    </row>
    <row r="123" spans="1:14" x14ac:dyDescent="0.35">
      <c r="A123">
        <v>7830630</v>
      </c>
      <c r="B123" t="s">
        <v>24</v>
      </c>
      <c r="C123" t="s">
        <v>97</v>
      </c>
      <c r="D123" t="s">
        <v>824</v>
      </c>
      <c r="E123" t="s">
        <v>888</v>
      </c>
      <c r="F123" s="6">
        <v>4.0160642570281121E-3</v>
      </c>
      <c r="G123" t="s">
        <v>245</v>
      </c>
      <c r="H123" t="s">
        <v>144</v>
      </c>
      <c r="I123">
        <v>63.19</v>
      </c>
      <c r="J123" s="1">
        <v>-2.0315183326601982E-2</v>
      </c>
      <c r="K123" s="1">
        <v>0.20080321285140559</v>
      </c>
      <c r="L123" s="1">
        <v>0.30883534136546187</v>
      </c>
      <c r="M123" s="1">
        <v>0.25381526410819055</v>
      </c>
      <c r="N123" s="34">
        <v>-8.1587081632939683E-5</v>
      </c>
    </row>
    <row r="124" spans="1:14" x14ac:dyDescent="0.35">
      <c r="A124">
        <v>7830630</v>
      </c>
      <c r="B124" t="s">
        <v>24</v>
      </c>
      <c r="C124" t="s">
        <v>97</v>
      </c>
      <c r="D124" t="s">
        <v>828</v>
      </c>
      <c r="E124" t="s">
        <v>889</v>
      </c>
      <c r="F124" s="6">
        <v>0.12048192771084337</v>
      </c>
      <c r="G124" t="s">
        <v>890</v>
      </c>
      <c r="H124" t="s">
        <v>431</v>
      </c>
      <c r="I124">
        <v>64.775000000000006</v>
      </c>
      <c r="J124" s="1">
        <v>3.9790302515029907E-2</v>
      </c>
      <c r="K124" s="1">
        <v>4.7951807228915655</v>
      </c>
      <c r="L124" s="1">
        <v>10.289156626506024</v>
      </c>
      <c r="M124" s="1">
        <v>7.7951803552099017</v>
      </c>
      <c r="N124" s="34">
        <v>4.7940123512084229E-3</v>
      </c>
    </row>
    <row r="125" spans="1:14" x14ac:dyDescent="0.35">
      <c r="A125">
        <v>7830630</v>
      </c>
      <c r="B125" t="s">
        <v>24</v>
      </c>
      <c r="C125" t="s">
        <v>97</v>
      </c>
      <c r="D125" t="s">
        <v>828</v>
      </c>
      <c r="E125" t="s">
        <v>891</v>
      </c>
      <c r="F125" s="6">
        <v>2.4096385542168676E-2</v>
      </c>
      <c r="G125" t="s">
        <v>892</v>
      </c>
      <c r="H125" t="s">
        <v>304</v>
      </c>
      <c r="I125">
        <v>61.645000000000003</v>
      </c>
      <c r="J125" s="1">
        <v>2.9918843880295753E-2</v>
      </c>
      <c r="K125" s="1">
        <v>0.99036144578313257</v>
      </c>
      <c r="L125" s="1">
        <v>2.1638554216867472</v>
      </c>
      <c r="M125" s="1">
        <v>1.4843373126294239</v>
      </c>
      <c r="N125" s="34">
        <v>7.2093599711556039E-4</v>
      </c>
    </row>
    <row r="126" spans="1:14" x14ac:dyDescent="0.35">
      <c r="A126">
        <v>7830630</v>
      </c>
      <c r="B126" t="s">
        <v>24</v>
      </c>
      <c r="C126" t="s">
        <v>97</v>
      </c>
      <c r="D126" t="s">
        <v>828</v>
      </c>
      <c r="E126" t="s">
        <v>893</v>
      </c>
      <c r="F126" s="6">
        <v>2.8112449799196786E-2</v>
      </c>
      <c r="G126" t="s">
        <v>894</v>
      </c>
      <c r="H126" t="s">
        <v>804</v>
      </c>
      <c r="I126">
        <v>56.73</v>
      </c>
      <c r="J126" s="1">
        <v>-8.3915270864963531E-2</v>
      </c>
      <c r="K126" s="1">
        <v>0.72248995983935738</v>
      </c>
      <c r="L126" s="1">
        <v>1.8947791164658636</v>
      </c>
      <c r="M126" s="1">
        <v>1.5939759250625549</v>
      </c>
      <c r="N126" s="34">
        <v>-2.3590638395772881E-3</v>
      </c>
    </row>
    <row r="127" spans="1:14" x14ac:dyDescent="0.35">
      <c r="A127">
        <v>7830630</v>
      </c>
      <c r="B127" t="s">
        <v>24</v>
      </c>
      <c r="C127" t="s">
        <v>97</v>
      </c>
      <c r="D127" t="s">
        <v>840</v>
      </c>
      <c r="E127" t="s">
        <v>895</v>
      </c>
      <c r="F127" s="6">
        <v>2.8112449799196786E-2</v>
      </c>
      <c r="G127" t="s">
        <v>339</v>
      </c>
      <c r="H127" t="s">
        <v>688</v>
      </c>
      <c r="I127">
        <v>79.554999999999993</v>
      </c>
      <c r="J127" s="1">
        <v>4.6542049385607243E-3</v>
      </c>
      <c r="K127" s="1">
        <v>2.0156626506024096</v>
      </c>
      <c r="L127" s="1">
        <v>2.2883534136546184</v>
      </c>
      <c r="M127" s="1">
        <v>2.23775096111987</v>
      </c>
      <c r="N127" s="34">
        <v>1.3084110269046212E-4</v>
      </c>
    </row>
    <row r="128" spans="1:14" x14ac:dyDescent="0.35">
      <c r="A128">
        <v>7830630</v>
      </c>
      <c r="B128" t="s">
        <v>24</v>
      </c>
      <c r="C128" t="s">
        <v>97</v>
      </c>
      <c r="D128" t="s">
        <v>840</v>
      </c>
      <c r="E128" t="s">
        <v>896</v>
      </c>
      <c r="F128" s="6">
        <v>2.0080321285140562E-2</v>
      </c>
      <c r="G128" t="s">
        <v>897</v>
      </c>
      <c r="H128" t="s">
        <v>898</v>
      </c>
      <c r="I128">
        <v>73.944999999999993</v>
      </c>
      <c r="J128" s="1">
        <v>-4.0908709168434143E-2</v>
      </c>
      <c r="K128" s="1">
        <v>1.5180722891566263</v>
      </c>
      <c r="L128" s="1">
        <v>1.6024096385542168</v>
      </c>
      <c r="M128" s="1">
        <v>1.4839357736120262</v>
      </c>
      <c r="N128" s="34">
        <v>-8.2146002346253301E-4</v>
      </c>
    </row>
    <row r="129" spans="1:14" x14ac:dyDescent="0.35">
      <c r="A129">
        <v>7830630</v>
      </c>
      <c r="B129" t="s">
        <v>24</v>
      </c>
      <c r="C129" t="s">
        <v>97</v>
      </c>
      <c r="D129" t="s">
        <v>847</v>
      </c>
      <c r="E129" t="s">
        <v>899</v>
      </c>
      <c r="F129" s="6">
        <v>0.69477911646586343</v>
      </c>
      <c r="G129" t="s">
        <v>900</v>
      </c>
      <c r="H129" t="s">
        <v>901</v>
      </c>
      <c r="I129">
        <v>62.654999999999994</v>
      </c>
      <c r="J129" s="1">
        <v>7.242274284362793E-2</v>
      </c>
      <c r="K129" s="1">
        <v>32.168273092369475</v>
      </c>
      <c r="L129" s="1">
        <v>62.946987951807223</v>
      </c>
      <c r="M129" s="1">
        <v>43.562651132484035</v>
      </c>
      <c r="N129" s="34">
        <v>5.0317809284930244E-2</v>
      </c>
    </row>
    <row r="130" spans="1:14" x14ac:dyDescent="0.35">
      <c r="A130">
        <v>7830630</v>
      </c>
      <c r="B130" t="s">
        <v>24</v>
      </c>
      <c r="C130" t="s">
        <v>97</v>
      </c>
      <c r="D130" t="s">
        <v>850</v>
      </c>
      <c r="E130" t="s">
        <v>902</v>
      </c>
      <c r="F130" s="6">
        <v>8.0321285140562242E-3</v>
      </c>
      <c r="G130" t="s">
        <v>903</v>
      </c>
      <c r="H130" t="s">
        <v>488</v>
      </c>
      <c r="I130">
        <v>73.314999999999998</v>
      </c>
      <c r="J130" s="1">
        <v>3.3191140741109848E-2</v>
      </c>
      <c r="K130" s="1">
        <v>0.36787148594377506</v>
      </c>
      <c r="L130" s="1">
        <v>0.71646586345381524</v>
      </c>
      <c r="M130" s="1">
        <v>0.58875504459243222</v>
      </c>
      <c r="N130" s="34">
        <v>2.6659550796072167E-4</v>
      </c>
    </row>
    <row r="131" spans="1:14" x14ac:dyDescent="0.35">
      <c r="A131">
        <v>7830630</v>
      </c>
      <c r="B131" t="s">
        <v>24</v>
      </c>
      <c r="C131" t="s">
        <v>97</v>
      </c>
      <c r="D131" t="s">
        <v>859</v>
      </c>
      <c r="E131" t="s">
        <v>904</v>
      </c>
      <c r="F131" s="6">
        <v>2.4096385542168676E-2</v>
      </c>
      <c r="G131" t="s">
        <v>905</v>
      </c>
      <c r="H131" t="s">
        <v>325</v>
      </c>
      <c r="I131">
        <v>69.540000000000006</v>
      </c>
      <c r="J131" s="1">
        <v>-5.8557696640491486E-2</v>
      </c>
      <c r="K131" s="1">
        <v>1.221686746987952</v>
      </c>
      <c r="L131" s="1">
        <v>1.7325301204819279</v>
      </c>
      <c r="M131" s="1">
        <v>1.6746987951807231</v>
      </c>
      <c r="N131" s="34">
        <v>-1.4110288347106382E-3</v>
      </c>
    </row>
    <row r="132" spans="1:14" x14ac:dyDescent="0.35">
      <c r="A132">
        <v>7830630</v>
      </c>
      <c r="B132" t="s">
        <v>24</v>
      </c>
      <c r="D132" s="4" t="s">
        <v>2937</v>
      </c>
      <c r="F132" s="6">
        <v>0.99999999999999989</v>
      </c>
      <c r="J132" s="1" t="s">
        <v>2938</v>
      </c>
      <c r="K132" s="1">
        <v>45.60522088353413</v>
      </c>
      <c r="L132" s="1">
        <v>87.093975903614464</v>
      </c>
      <c r="M132" s="1">
        <v>63.297188917412818</v>
      </c>
      <c r="N132" s="34">
        <v>4.3763044217309678E-2</v>
      </c>
    </row>
    <row r="133" spans="1:14" x14ac:dyDescent="0.35">
      <c r="A133">
        <v>7830613</v>
      </c>
      <c r="B133" t="s">
        <v>3257</v>
      </c>
      <c r="C133" t="s">
        <v>97</v>
      </c>
      <c r="D133" t="s">
        <v>646</v>
      </c>
      <c r="E133" t="s">
        <v>807</v>
      </c>
      <c r="F133" s="6">
        <v>6.6225165562913907E-3</v>
      </c>
      <c r="G133" t="s">
        <v>808</v>
      </c>
      <c r="H133" t="s">
        <v>236</v>
      </c>
      <c r="I133">
        <v>67.644999999999996</v>
      </c>
      <c r="J133" s="1">
        <v>-2.4726605042815208E-2</v>
      </c>
      <c r="K133" s="1">
        <v>0.4125827814569536</v>
      </c>
      <c r="L133" s="1">
        <v>0.48211920529801322</v>
      </c>
      <c r="M133" s="1">
        <v>0.44834435065061051</v>
      </c>
      <c r="N133" s="34">
        <v>-1.6375235127692191E-4</v>
      </c>
    </row>
    <row r="134" spans="1:14" x14ac:dyDescent="0.35">
      <c r="A134">
        <v>7830613</v>
      </c>
      <c r="B134" t="s">
        <v>3257</v>
      </c>
      <c r="C134" t="s">
        <v>97</v>
      </c>
      <c r="D134" t="s">
        <v>414</v>
      </c>
      <c r="E134" t="s">
        <v>662</v>
      </c>
      <c r="F134" s="6">
        <v>6.6225165562913907E-3</v>
      </c>
      <c r="G134" t="s">
        <v>663</v>
      </c>
      <c r="H134" t="s">
        <v>619</v>
      </c>
      <c r="I134">
        <v>70.589999999999989</v>
      </c>
      <c r="J134" s="1">
        <v>5.1301866769790649E-3</v>
      </c>
      <c r="K134" s="1">
        <v>0.34569536423841063</v>
      </c>
      <c r="L134" s="1">
        <v>0.5245033112582782</v>
      </c>
      <c r="M134" s="1">
        <v>0.46754965876901389</v>
      </c>
      <c r="N134" s="34">
        <v>3.3974746205159373E-5</v>
      </c>
    </row>
    <row r="135" spans="1:14" x14ac:dyDescent="0.35">
      <c r="A135">
        <v>7830613</v>
      </c>
      <c r="B135" t="s">
        <v>3257</v>
      </c>
      <c r="C135" t="s">
        <v>97</v>
      </c>
      <c r="D135" t="s">
        <v>414</v>
      </c>
      <c r="E135" t="s">
        <v>671</v>
      </c>
      <c r="F135" s="6">
        <v>6.6225165562913907E-3</v>
      </c>
      <c r="G135" t="s">
        <v>266</v>
      </c>
      <c r="H135" t="s">
        <v>631</v>
      </c>
      <c r="I135">
        <v>75.995000000000005</v>
      </c>
      <c r="J135" s="1">
        <v>4.3545171618461609E-2</v>
      </c>
      <c r="K135" s="1">
        <v>0.36092715231788081</v>
      </c>
      <c r="L135" s="1">
        <v>0.57284768211920534</v>
      </c>
      <c r="M135" s="1">
        <v>0.5039734998286165</v>
      </c>
      <c r="N135" s="34">
        <v>2.8837861998981198E-4</v>
      </c>
    </row>
    <row r="136" spans="1:14" x14ac:dyDescent="0.35">
      <c r="A136">
        <v>7830613</v>
      </c>
      <c r="B136" t="s">
        <v>3257</v>
      </c>
      <c r="C136" t="s">
        <v>97</v>
      </c>
      <c r="D136" t="s">
        <v>472</v>
      </c>
      <c r="E136" t="s">
        <v>1064</v>
      </c>
      <c r="F136" s="6">
        <v>1.3245033112582781E-2</v>
      </c>
      <c r="G136" t="s">
        <v>405</v>
      </c>
      <c r="H136" t="s">
        <v>1051</v>
      </c>
      <c r="I136">
        <v>86.344999999999999</v>
      </c>
      <c r="J136" s="1">
        <v>-4.9903284758329391E-2</v>
      </c>
      <c r="K136" s="1">
        <v>1.2119205298013245</v>
      </c>
      <c r="L136" s="1">
        <v>1.1218543046357616</v>
      </c>
      <c r="M136" s="1">
        <v>1.1443708811374689</v>
      </c>
      <c r="N136" s="34">
        <v>-6.6097065905072045E-4</v>
      </c>
    </row>
    <row r="137" spans="1:14" x14ac:dyDescent="0.35">
      <c r="A137">
        <v>7830613</v>
      </c>
      <c r="B137" t="s">
        <v>3257</v>
      </c>
      <c r="C137" t="s">
        <v>97</v>
      </c>
      <c r="D137" t="s">
        <v>472</v>
      </c>
      <c r="E137" t="s">
        <v>677</v>
      </c>
      <c r="F137" s="6">
        <v>6.6225165562913907E-3</v>
      </c>
      <c r="G137" t="s">
        <v>678</v>
      </c>
      <c r="H137" t="s">
        <v>439</v>
      </c>
      <c r="I137">
        <v>70.024999999999991</v>
      </c>
      <c r="J137" s="1">
        <v>-2.6442976668477058E-2</v>
      </c>
      <c r="K137" s="1">
        <v>0.29072847682119202</v>
      </c>
      <c r="L137" s="1">
        <v>0.60264900662251653</v>
      </c>
      <c r="M137" s="1">
        <v>0.46423840049086817</v>
      </c>
      <c r="N137" s="34">
        <v>-1.7511905078461629E-4</v>
      </c>
    </row>
    <row r="138" spans="1:14" x14ac:dyDescent="0.35">
      <c r="A138">
        <v>7830613</v>
      </c>
      <c r="B138" t="s">
        <v>3257</v>
      </c>
      <c r="C138" t="s">
        <v>97</v>
      </c>
      <c r="D138" t="s">
        <v>472</v>
      </c>
      <c r="E138" t="s">
        <v>1065</v>
      </c>
      <c r="F138" s="6">
        <v>2.6490066225165563E-2</v>
      </c>
      <c r="G138" t="s">
        <v>198</v>
      </c>
      <c r="H138" t="s">
        <v>857</v>
      </c>
      <c r="I138">
        <v>66.3</v>
      </c>
      <c r="J138" s="1">
        <v>-9.0453371405601501E-2</v>
      </c>
      <c r="K138" s="1">
        <v>1.3774834437086092</v>
      </c>
      <c r="L138" s="1">
        <v>2.0105960264900662</v>
      </c>
      <c r="M138" s="1">
        <v>1.7589404377716267</v>
      </c>
      <c r="N138" s="34">
        <v>-2.3961157988238806E-3</v>
      </c>
    </row>
    <row r="139" spans="1:14" x14ac:dyDescent="0.35">
      <c r="A139">
        <v>7830613</v>
      </c>
      <c r="B139" t="s">
        <v>3257</v>
      </c>
      <c r="C139" t="s">
        <v>97</v>
      </c>
      <c r="D139" t="s">
        <v>472</v>
      </c>
      <c r="E139" t="s">
        <v>679</v>
      </c>
      <c r="F139" s="6">
        <v>6.6225165562913907E-3</v>
      </c>
      <c r="G139" t="s">
        <v>630</v>
      </c>
      <c r="H139" t="s">
        <v>680</v>
      </c>
      <c r="I139">
        <v>65.495000000000005</v>
      </c>
      <c r="J139" s="1">
        <v>-3.555167093873024E-2</v>
      </c>
      <c r="K139" s="1">
        <v>0.23708609271523176</v>
      </c>
      <c r="L139" s="1">
        <v>0.52913907284768213</v>
      </c>
      <c r="M139" s="1">
        <v>0.4331125928866153</v>
      </c>
      <c r="N139" s="34">
        <v>-2.3544152939556449E-4</v>
      </c>
    </row>
    <row r="140" spans="1:14" x14ac:dyDescent="0.35">
      <c r="A140">
        <v>7830613</v>
      </c>
      <c r="B140" t="s">
        <v>3257</v>
      </c>
      <c r="C140" t="s">
        <v>97</v>
      </c>
      <c r="D140" t="s">
        <v>472</v>
      </c>
      <c r="E140" t="s">
        <v>683</v>
      </c>
      <c r="F140" s="6">
        <v>6.6225165562913907E-3</v>
      </c>
      <c r="G140" t="s">
        <v>673</v>
      </c>
      <c r="H140" t="s">
        <v>684</v>
      </c>
      <c r="I140">
        <v>55.18</v>
      </c>
      <c r="J140" s="1">
        <v>-4.3650105595588684E-2</v>
      </c>
      <c r="K140" s="1">
        <v>0.22450331125827813</v>
      </c>
      <c r="L140" s="1">
        <v>0.49271523178807952</v>
      </c>
      <c r="M140" s="1">
        <v>0.36556291895986393</v>
      </c>
      <c r="N140" s="34">
        <v>-2.8907354699065355E-4</v>
      </c>
    </row>
    <row r="141" spans="1:14" x14ac:dyDescent="0.35">
      <c r="A141">
        <v>7830613</v>
      </c>
      <c r="B141" t="s">
        <v>3257</v>
      </c>
      <c r="C141" t="s">
        <v>97</v>
      </c>
      <c r="D141" t="s">
        <v>472</v>
      </c>
      <c r="E141" t="s">
        <v>1066</v>
      </c>
      <c r="F141" s="6">
        <v>4.6357615894039736E-2</v>
      </c>
      <c r="G141" t="s">
        <v>369</v>
      </c>
      <c r="H141" t="s">
        <v>538</v>
      </c>
      <c r="I141">
        <v>79.125</v>
      </c>
      <c r="J141" s="1">
        <v>-1.1372780427336693E-2</v>
      </c>
      <c r="K141" s="1">
        <v>3.2357615894039733</v>
      </c>
      <c r="L141" s="1">
        <v>3.870860927152318</v>
      </c>
      <c r="M141" s="1">
        <v>3.6668873464824348</v>
      </c>
      <c r="N141" s="34">
        <v>-5.2721498669772745E-4</v>
      </c>
    </row>
    <row r="142" spans="1:14" x14ac:dyDescent="0.35">
      <c r="A142">
        <v>7830613</v>
      </c>
      <c r="B142" t="s">
        <v>3257</v>
      </c>
      <c r="C142" t="s">
        <v>97</v>
      </c>
      <c r="D142" t="s">
        <v>472</v>
      </c>
      <c r="E142" t="s">
        <v>1067</v>
      </c>
      <c r="F142" s="6">
        <v>7.9470198675496692E-2</v>
      </c>
      <c r="G142" t="s">
        <v>938</v>
      </c>
      <c r="H142" t="s">
        <v>1068</v>
      </c>
      <c r="I142">
        <v>60.914999999999992</v>
      </c>
      <c r="J142" s="1">
        <v>-7.6542764902114868E-2</v>
      </c>
      <c r="K142" s="1">
        <v>2.8688741721854307</v>
      </c>
      <c r="L142" s="1">
        <v>6.6993377483443712</v>
      </c>
      <c r="M142" s="1">
        <v>4.839735220599648</v>
      </c>
      <c r="N142" s="34">
        <v>-6.0828687339429038E-3</v>
      </c>
    </row>
    <row r="143" spans="1:14" x14ac:dyDescent="0.35">
      <c r="A143">
        <v>7830613</v>
      </c>
      <c r="B143" t="s">
        <v>3257</v>
      </c>
      <c r="C143" t="s">
        <v>97</v>
      </c>
      <c r="D143" t="s">
        <v>472</v>
      </c>
      <c r="E143" t="s">
        <v>815</v>
      </c>
      <c r="F143" s="6">
        <v>1.3245033112582781E-2</v>
      </c>
      <c r="G143" t="s">
        <v>580</v>
      </c>
      <c r="H143" t="s">
        <v>816</v>
      </c>
      <c r="I143">
        <v>68.52</v>
      </c>
      <c r="J143" s="1">
        <v>-3.9030492305755615E-2</v>
      </c>
      <c r="K143" s="1">
        <v>0.63046357615894044</v>
      </c>
      <c r="L143" s="1">
        <v>1.0662251655629138</v>
      </c>
      <c r="M143" s="1">
        <v>0.90860925131286219</v>
      </c>
      <c r="N143" s="34">
        <v>-5.169601629901406E-4</v>
      </c>
    </row>
    <row r="144" spans="1:14" x14ac:dyDescent="0.35">
      <c r="A144">
        <v>7830613</v>
      </c>
      <c r="B144" t="s">
        <v>3257</v>
      </c>
      <c r="C144" t="s">
        <v>97</v>
      </c>
      <c r="D144" t="s">
        <v>472</v>
      </c>
      <c r="E144" t="s">
        <v>817</v>
      </c>
      <c r="F144" s="6">
        <v>3.3112582781456956E-2</v>
      </c>
      <c r="G144" t="s">
        <v>714</v>
      </c>
      <c r="H144" t="s">
        <v>482</v>
      </c>
      <c r="I144">
        <v>67.19</v>
      </c>
      <c r="J144" s="1">
        <v>-3.1611554324626923E-2</v>
      </c>
      <c r="K144" s="1">
        <v>1.7450331125827816</v>
      </c>
      <c r="L144" s="1">
        <v>2.688741721854305</v>
      </c>
      <c r="M144" s="1">
        <v>2.2251654618623244</v>
      </c>
      <c r="N144" s="34">
        <v>-1.0467402094247325E-3</v>
      </c>
    </row>
    <row r="145" spans="1:14" x14ac:dyDescent="0.35">
      <c r="A145">
        <v>7830613</v>
      </c>
      <c r="B145" t="s">
        <v>3257</v>
      </c>
      <c r="C145" t="s">
        <v>97</v>
      </c>
      <c r="D145" t="s">
        <v>492</v>
      </c>
      <c r="E145" t="s">
        <v>706</v>
      </c>
      <c r="F145" s="6">
        <v>1.3245033112582781E-2</v>
      </c>
      <c r="G145" t="s">
        <v>663</v>
      </c>
      <c r="H145" t="s">
        <v>707</v>
      </c>
      <c r="I145">
        <v>74.634999999999991</v>
      </c>
      <c r="J145" s="1">
        <v>-1.4280129224061966E-2</v>
      </c>
      <c r="K145" s="1">
        <v>0.69139072847682126</v>
      </c>
      <c r="L145" s="1">
        <v>1.0609271523178807</v>
      </c>
      <c r="M145" s="1">
        <v>0.98807944998835884</v>
      </c>
      <c r="N145" s="34">
        <v>-1.891407844246618E-4</v>
      </c>
    </row>
    <row r="146" spans="1:14" x14ac:dyDescent="0.35">
      <c r="A146">
        <v>7830613</v>
      </c>
      <c r="B146" t="s">
        <v>3257</v>
      </c>
      <c r="C146" t="s">
        <v>97</v>
      </c>
      <c r="D146" t="s">
        <v>710</v>
      </c>
      <c r="E146" t="s">
        <v>1069</v>
      </c>
      <c r="F146" s="6">
        <v>4.6357615894039736E-2</v>
      </c>
      <c r="G146" t="s">
        <v>1070</v>
      </c>
      <c r="H146" t="s">
        <v>1071</v>
      </c>
      <c r="I146">
        <v>69.674999999999997</v>
      </c>
      <c r="J146" s="1">
        <v>-5.3086411207914352E-3</v>
      </c>
      <c r="K146" s="1">
        <v>2.3642384105960264</v>
      </c>
      <c r="L146" s="1">
        <v>3.8337748344370861</v>
      </c>
      <c r="M146" s="1">
        <v>3.2311256863423532</v>
      </c>
      <c r="N146" s="34">
        <v>-2.4609594599695394E-4</v>
      </c>
    </row>
    <row r="147" spans="1:14" x14ac:dyDescent="0.35">
      <c r="A147">
        <v>7830613</v>
      </c>
      <c r="B147" t="s">
        <v>3257</v>
      </c>
      <c r="C147" t="s">
        <v>97</v>
      </c>
      <c r="D147" t="s">
        <v>710</v>
      </c>
      <c r="E147" t="s">
        <v>1072</v>
      </c>
      <c r="F147" s="6">
        <v>6.6225165562913907E-3</v>
      </c>
      <c r="G147" t="s">
        <v>1073</v>
      </c>
      <c r="H147" t="s">
        <v>439</v>
      </c>
      <c r="I147">
        <v>88.86</v>
      </c>
      <c r="J147" s="1">
        <v>0.10534273833036423</v>
      </c>
      <c r="K147" s="1">
        <v>0.58211920529801331</v>
      </c>
      <c r="L147" s="1">
        <v>0.60264900662251653</v>
      </c>
      <c r="M147" s="1">
        <v>0.588741731959463</v>
      </c>
      <c r="N147" s="34">
        <v>6.9763402867790883E-4</v>
      </c>
    </row>
    <row r="148" spans="1:14" x14ac:dyDescent="0.35">
      <c r="A148">
        <v>7830613</v>
      </c>
      <c r="B148" t="s">
        <v>3257</v>
      </c>
      <c r="C148" t="s">
        <v>97</v>
      </c>
      <c r="D148" t="s">
        <v>710</v>
      </c>
      <c r="E148" t="s">
        <v>1074</v>
      </c>
      <c r="F148" s="6">
        <v>6.6225165562913907E-3</v>
      </c>
      <c r="G148" t="s">
        <v>718</v>
      </c>
      <c r="H148" t="s">
        <v>443</v>
      </c>
      <c r="I148">
        <v>89.039999999999992</v>
      </c>
      <c r="J148" s="1">
        <v>9.5186054706573486E-2</v>
      </c>
      <c r="K148" s="1">
        <v>0.5576158940397351</v>
      </c>
      <c r="L148" s="1">
        <v>0.60132450331125831</v>
      </c>
      <c r="M148" s="1">
        <v>0.59006621506040458</v>
      </c>
      <c r="N148" s="34">
        <v>6.3037122322234102E-4</v>
      </c>
    </row>
    <row r="149" spans="1:14" x14ac:dyDescent="0.35">
      <c r="A149">
        <v>7830613</v>
      </c>
      <c r="B149" t="s">
        <v>3257</v>
      </c>
      <c r="C149" t="s">
        <v>97</v>
      </c>
      <c r="D149" t="s">
        <v>710</v>
      </c>
      <c r="E149" t="s">
        <v>1075</v>
      </c>
      <c r="F149" s="6">
        <v>6.6225165562913907E-3</v>
      </c>
      <c r="G149" t="s">
        <v>1076</v>
      </c>
      <c r="H149" t="s">
        <v>467</v>
      </c>
      <c r="I149">
        <v>87.419999999999987</v>
      </c>
      <c r="J149" s="1">
        <v>7.8366369009017944E-2</v>
      </c>
      <c r="K149" s="1">
        <v>0.62450331125827807</v>
      </c>
      <c r="L149" s="1">
        <v>0.60794701986754962</v>
      </c>
      <c r="M149" s="1">
        <v>0.57880795712502586</v>
      </c>
      <c r="N149" s="34">
        <v>5.1898257621866184E-4</v>
      </c>
    </row>
    <row r="150" spans="1:14" x14ac:dyDescent="0.35">
      <c r="A150">
        <v>7830613</v>
      </c>
      <c r="B150" t="s">
        <v>3257</v>
      </c>
      <c r="C150" t="s">
        <v>97</v>
      </c>
      <c r="D150" t="s">
        <v>710</v>
      </c>
      <c r="E150" t="s">
        <v>1077</v>
      </c>
      <c r="F150" s="6">
        <v>6.6225165562913907E-3</v>
      </c>
      <c r="G150" t="s">
        <v>827</v>
      </c>
      <c r="H150" t="s">
        <v>443</v>
      </c>
      <c r="I150">
        <v>83.184999999999988</v>
      </c>
      <c r="J150" s="1">
        <v>9.3491561710834503E-2</v>
      </c>
      <c r="K150" s="1">
        <v>0.49337748344370863</v>
      </c>
      <c r="L150" s="1">
        <v>0.60132450331125831</v>
      </c>
      <c r="M150" s="1">
        <v>0.55099335727312704</v>
      </c>
      <c r="N150" s="34">
        <v>6.1914941530353976E-4</v>
      </c>
    </row>
    <row r="151" spans="1:14" x14ac:dyDescent="0.35">
      <c r="A151">
        <v>7830613</v>
      </c>
      <c r="B151" t="s">
        <v>3257</v>
      </c>
      <c r="C151" t="s">
        <v>97</v>
      </c>
      <c r="D151" t="s">
        <v>710</v>
      </c>
      <c r="E151" t="s">
        <v>1078</v>
      </c>
      <c r="F151" s="6">
        <v>1.9867549668874173E-2</v>
      </c>
      <c r="G151" t="s">
        <v>1079</v>
      </c>
      <c r="H151" t="s">
        <v>576</v>
      </c>
      <c r="I151">
        <v>70.914999999999992</v>
      </c>
      <c r="J151" s="1">
        <v>4.4036094099283218E-2</v>
      </c>
      <c r="K151" s="1">
        <v>1.2218543046357617</v>
      </c>
      <c r="L151" s="1">
        <v>1.7225165562913909</v>
      </c>
      <c r="M151" s="1">
        <v>1.4086093018386538</v>
      </c>
      <c r="N151" s="34">
        <v>8.7488928674072622E-4</v>
      </c>
    </row>
    <row r="152" spans="1:14" x14ac:dyDescent="0.35">
      <c r="A152">
        <v>7830613</v>
      </c>
      <c r="B152" t="s">
        <v>3257</v>
      </c>
      <c r="C152" t="s">
        <v>97</v>
      </c>
      <c r="D152" t="s">
        <v>710</v>
      </c>
      <c r="E152" t="s">
        <v>1080</v>
      </c>
      <c r="F152" s="6">
        <v>6.6225165562913907E-3</v>
      </c>
      <c r="G152" t="s">
        <v>405</v>
      </c>
      <c r="H152" t="s">
        <v>423</v>
      </c>
      <c r="I152">
        <v>88.474999999999994</v>
      </c>
      <c r="J152" s="1">
        <v>0.12396234273910522</v>
      </c>
      <c r="K152" s="1">
        <v>0.60596026490066224</v>
      </c>
      <c r="L152" s="1">
        <v>0.60198675496688747</v>
      </c>
      <c r="M152" s="1">
        <v>0.58609271523178808</v>
      </c>
      <c r="N152" s="34">
        <v>8.2094266714639224E-4</v>
      </c>
    </row>
    <row r="153" spans="1:14" x14ac:dyDescent="0.35">
      <c r="A153">
        <v>7830613</v>
      </c>
      <c r="B153" t="s">
        <v>3257</v>
      </c>
      <c r="C153" t="s">
        <v>97</v>
      </c>
      <c r="D153" t="s">
        <v>710</v>
      </c>
      <c r="E153" t="s">
        <v>1081</v>
      </c>
      <c r="F153" s="6">
        <v>1.3245033112582781E-2</v>
      </c>
      <c r="G153" t="s">
        <v>304</v>
      </c>
      <c r="H153" t="s">
        <v>1073</v>
      </c>
      <c r="I153">
        <v>86.28</v>
      </c>
      <c r="J153" s="1">
        <v>3.7480175495147705E-2</v>
      </c>
      <c r="K153" s="1">
        <v>1.1894039735099338</v>
      </c>
      <c r="L153" s="1">
        <v>1.1642384105960266</v>
      </c>
      <c r="M153" s="1">
        <v>1.1430463980365273</v>
      </c>
      <c r="N153" s="34">
        <v>4.9642616549864507E-4</v>
      </c>
    </row>
    <row r="154" spans="1:14" x14ac:dyDescent="0.35">
      <c r="A154">
        <v>7830613</v>
      </c>
      <c r="B154" t="s">
        <v>3257</v>
      </c>
      <c r="C154" t="s">
        <v>97</v>
      </c>
      <c r="D154" t="s">
        <v>710</v>
      </c>
      <c r="E154" t="s">
        <v>1082</v>
      </c>
      <c r="F154" s="6">
        <v>6.6225165562913907E-3</v>
      </c>
      <c r="G154" t="s">
        <v>1083</v>
      </c>
      <c r="H154" t="s">
        <v>289</v>
      </c>
      <c r="I154">
        <v>83.734999999999999</v>
      </c>
      <c r="J154" s="1">
        <v>0.17171534895896912</v>
      </c>
      <c r="K154" s="1">
        <v>0.41390728476821192</v>
      </c>
      <c r="L154" s="1">
        <v>0.63509933774834437</v>
      </c>
      <c r="M154" s="1">
        <v>0.5549669076275352</v>
      </c>
      <c r="N154" s="34">
        <v>1.1371877414501266E-3</v>
      </c>
    </row>
    <row r="155" spans="1:14" x14ac:dyDescent="0.35">
      <c r="A155">
        <v>7830613</v>
      </c>
      <c r="B155" t="s">
        <v>3257</v>
      </c>
      <c r="C155" t="s">
        <v>97</v>
      </c>
      <c r="D155" t="s">
        <v>710</v>
      </c>
      <c r="E155" t="s">
        <v>1084</v>
      </c>
      <c r="F155" s="6">
        <v>7.2847682119205295E-2</v>
      </c>
      <c r="G155" t="s">
        <v>310</v>
      </c>
      <c r="H155" t="s">
        <v>981</v>
      </c>
      <c r="I155">
        <v>74.685000000000002</v>
      </c>
      <c r="J155" s="1">
        <v>1.3751122169196606E-2</v>
      </c>
      <c r="K155" s="1">
        <v>3.57682119205298</v>
      </c>
      <c r="L155" s="1">
        <v>6.2430463576158939</v>
      </c>
      <c r="M155" s="1">
        <v>5.4417216319911521</v>
      </c>
      <c r="N155" s="34">
        <v>1.0017373765639911E-3</v>
      </c>
    </row>
    <row r="156" spans="1:14" x14ac:dyDescent="0.35">
      <c r="A156">
        <v>7830613</v>
      </c>
      <c r="B156" t="s">
        <v>3257</v>
      </c>
      <c r="C156" t="s">
        <v>97</v>
      </c>
      <c r="D156" t="s">
        <v>710</v>
      </c>
      <c r="E156" t="s">
        <v>1085</v>
      </c>
      <c r="F156" s="6">
        <v>1.3245033112582781E-2</v>
      </c>
      <c r="G156" t="s">
        <v>350</v>
      </c>
      <c r="H156" t="s">
        <v>610</v>
      </c>
      <c r="I156">
        <v>62.435000000000002</v>
      </c>
      <c r="J156" s="1">
        <v>2.0542500540614128E-2</v>
      </c>
      <c r="K156" s="1">
        <v>0.71655629139072852</v>
      </c>
      <c r="L156" s="1">
        <v>1.1112582781456954</v>
      </c>
      <c r="M156" s="1">
        <v>0.82649008643548216</v>
      </c>
      <c r="N156" s="34">
        <v>2.7208609987568384E-4</v>
      </c>
    </row>
    <row r="157" spans="1:14" x14ac:dyDescent="0.35">
      <c r="A157">
        <v>7830613</v>
      </c>
      <c r="B157" t="s">
        <v>3257</v>
      </c>
      <c r="C157" t="s">
        <v>97</v>
      </c>
      <c r="D157" t="s">
        <v>710</v>
      </c>
      <c r="E157" t="s">
        <v>1086</v>
      </c>
      <c r="F157" s="6">
        <v>3.3112582781456956E-2</v>
      </c>
      <c r="G157" t="s">
        <v>401</v>
      </c>
      <c r="H157" t="s">
        <v>703</v>
      </c>
      <c r="I157">
        <v>76.814999999999998</v>
      </c>
      <c r="J157" s="1">
        <v>2.3320047184824944E-3</v>
      </c>
      <c r="K157" s="1">
        <v>2.3642384105960268</v>
      </c>
      <c r="L157" s="1">
        <v>2.7185430463576159</v>
      </c>
      <c r="M157" s="1">
        <v>2.5430464586674772</v>
      </c>
      <c r="N157" s="34">
        <v>7.7218699287499818E-5</v>
      </c>
    </row>
    <row r="158" spans="1:14" x14ac:dyDescent="0.35">
      <c r="A158">
        <v>7830613</v>
      </c>
      <c r="B158" t="s">
        <v>3257</v>
      </c>
      <c r="C158" t="s">
        <v>97</v>
      </c>
      <c r="D158" t="s">
        <v>710</v>
      </c>
      <c r="E158" t="s">
        <v>1087</v>
      </c>
      <c r="F158" s="6">
        <v>9.2715231788079472E-2</v>
      </c>
      <c r="G158" t="s">
        <v>903</v>
      </c>
      <c r="H158" t="s">
        <v>459</v>
      </c>
      <c r="I158">
        <v>58.334999999999994</v>
      </c>
      <c r="J158" s="1">
        <v>-9.9597670137882233E-2</v>
      </c>
      <c r="K158" s="1">
        <v>4.2463576158940395</v>
      </c>
      <c r="L158" s="1">
        <v>6.6105960264900663</v>
      </c>
      <c r="M158" s="1">
        <v>5.4052979425089251</v>
      </c>
      <c r="N158" s="34">
        <v>-9.2342210723864327E-3</v>
      </c>
    </row>
    <row r="159" spans="1:14" x14ac:dyDescent="0.35">
      <c r="A159">
        <v>7830613</v>
      </c>
      <c r="B159" t="s">
        <v>3257</v>
      </c>
      <c r="C159" t="s">
        <v>97</v>
      </c>
      <c r="D159" t="s">
        <v>710</v>
      </c>
      <c r="E159" t="s">
        <v>1088</v>
      </c>
      <c r="F159" s="6">
        <v>6.6225165562913907E-3</v>
      </c>
      <c r="G159" t="s">
        <v>726</v>
      </c>
      <c r="H159" t="s">
        <v>806</v>
      </c>
      <c r="I159">
        <v>78.3</v>
      </c>
      <c r="J159" s="1">
        <v>6.0311667621135712E-2</v>
      </c>
      <c r="K159" s="1">
        <v>0.38874172185430467</v>
      </c>
      <c r="L159" s="1">
        <v>0.58940397350993379</v>
      </c>
      <c r="M159" s="1">
        <v>0.51854306656793259</v>
      </c>
      <c r="N159" s="34">
        <v>3.9941501735851466E-4</v>
      </c>
    </row>
    <row r="160" spans="1:14" x14ac:dyDescent="0.35">
      <c r="A160">
        <v>7830613</v>
      </c>
      <c r="B160" t="s">
        <v>3257</v>
      </c>
      <c r="C160" t="s">
        <v>97</v>
      </c>
      <c r="D160" t="s">
        <v>710</v>
      </c>
      <c r="E160" t="s">
        <v>713</v>
      </c>
      <c r="F160" s="6">
        <v>3.3112582781456956E-2</v>
      </c>
      <c r="G160" t="s">
        <v>714</v>
      </c>
      <c r="H160" t="s">
        <v>715</v>
      </c>
      <c r="I160">
        <v>75.8</v>
      </c>
      <c r="J160" s="1">
        <v>-5.8757727965712547E-3</v>
      </c>
      <c r="K160" s="1">
        <v>1.7450331125827816</v>
      </c>
      <c r="L160" s="1">
        <v>2.6556291390728481</v>
      </c>
      <c r="M160" s="1">
        <v>2.5099338758860203</v>
      </c>
      <c r="N160" s="34">
        <v>-1.945620131314985E-4</v>
      </c>
    </row>
    <row r="161" spans="1:14" x14ac:dyDescent="0.35">
      <c r="A161">
        <v>7830613</v>
      </c>
      <c r="B161" t="s">
        <v>3257</v>
      </c>
      <c r="C161" t="s">
        <v>97</v>
      </c>
      <c r="D161" t="s">
        <v>710</v>
      </c>
      <c r="E161" t="s">
        <v>1089</v>
      </c>
      <c r="F161" s="6">
        <v>0.32450331125827814</v>
      </c>
      <c r="G161" t="s">
        <v>936</v>
      </c>
      <c r="H161" t="s">
        <v>576</v>
      </c>
      <c r="I161">
        <v>67.204999999999998</v>
      </c>
      <c r="J161" s="1">
        <v>2.258695475757122E-2</v>
      </c>
      <c r="K161" s="1">
        <v>16.582119205298014</v>
      </c>
      <c r="L161" s="1">
        <v>28.134437086092717</v>
      </c>
      <c r="M161" s="1">
        <v>21.806621526250776</v>
      </c>
      <c r="N161" s="34">
        <v>7.3295416100727798E-3</v>
      </c>
    </row>
    <row r="162" spans="1:14" x14ac:dyDescent="0.35">
      <c r="A162">
        <v>7830613</v>
      </c>
      <c r="B162" t="s">
        <v>3257</v>
      </c>
      <c r="C162" t="s">
        <v>97</v>
      </c>
      <c r="D162" t="s">
        <v>710</v>
      </c>
      <c r="E162" t="s">
        <v>1090</v>
      </c>
      <c r="F162" s="6">
        <v>2.6490066225165563E-2</v>
      </c>
      <c r="G162" t="s">
        <v>886</v>
      </c>
      <c r="H162" t="s">
        <v>981</v>
      </c>
      <c r="I162">
        <v>72.044999999999987</v>
      </c>
      <c r="J162" s="1">
        <v>2.4041192606091499E-2</v>
      </c>
      <c r="K162" s="1">
        <v>1.552317880794702</v>
      </c>
      <c r="L162" s="1">
        <v>2.270198675496689</v>
      </c>
      <c r="M162" s="1">
        <v>1.9072847682119205</v>
      </c>
      <c r="N162" s="34">
        <v>6.3685278426732451E-4</v>
      </c>
    </row>
    <row r="163" spans="1:14" x14ac:dyDescent="0.35">
      <c r="A163">
        <v>7830613</v>
      </c>
      <c r="B163" t="s">
        <v>3257</v>
      </c>
      <c r="C163" t="s">
        <v>97</v>
      </c>
      <c r="D163" t="s">
        <v>731</v>
      </c>
      <c r="E163" t="s">
        <v>1091</v>
      </c>
      <c r="F163" s="6">
        <v>1.3245033112582781E-2</v>
      </c>
      <c r="G163" t="s">
        <v>580</v>
      </c>
      <c r="H163" t="s">
        <v>730</v>
      </c>
      <c r="I163">
        <v>72.704999999999998</v>
      </c>
      <c r="J163" s="1">
        <v>2.2121919319033623E-2</v>
      </c>
      <c r="K163" s="1">
        <v>0.63046357615894044</v>
      </c>
      <c r="L163" s="1">
        <v>1.0649006622516557</v>
      </c>
      <c r="M163" s="1">
        <v>0.96291386686413494</v>
      </c>
      <c r="N163" s="34">
        <v>2.9300555389448506E-4</v>
      </c>
    </row>
    <row r="164" spans="1:14" x14ac:dyDescent="0.35">
      <c r="A164">
        <v>7830613</v>
      </c>
      <c r="B164" t="s">
        <v>3257</v>
      </c>
      <c r="D164" s="4" t="s">
        <v>2937</v>
      </c>
      <c r="F164" s="6">
        <v>0.99999999999999989</v>
      </c>
      <c r="J164" s="1" t="s">
        <v>2938</v>
      </c>
      <c r="K164" s="1">
        <v>53.48807947019867</v>
      </c>
      <c r="L164" s="1">
        <v>83.49139072847683</v>
      </c>
      <c r="M164" s="1">
        <v>69.368872964619015</v>
      </c>
      <c r="N164" s="34">
        <v>-5.8304832335438171E-3</v>
      </c>
    </row>
    <row r="165" spans="1:14" x14ac:dyDescent="0.35">
      <c r="A165">
        <v>7820212</v>
      </c>
      <c r="B165" t="s">
        <v>81</v>
      </c>
      <c r="C165" t="s">
        <v>97</v>
      </c>
      <c r="D165" t="s">
        <v>1092</v>
      </c>
      <c r="E165" t="s">
        <v>1171</v>
      </c>
      <c r="F165" s="6">
        <v>4.9019607843137254E-3</v>
      </c>
      <c r="G165" t="s">
        <v>300</v>
      </c>
      <c r="H165" t="s">
        <v>241</v>
      </c>
      <c r="I165">
        <v>76.760000000000005</v>
      </c>
      <c r="J165" s="1">
        <v>-1.2603440321981907E-2</v>
      </c>
      <c r="K165" s="1">
        <v>0.3225490196078431</v>
      </c>
      <c r="L165" s="1">
        <v>0.3995098039215686</v>
      </c>
      <c r="M165" s="1">
        <v>0.37598037719726563</v>
      </c>
      <c r="N165" s="34">
        <v>-6.1781570205793657E-5</v>
      </c>
    </row>
    <row r="166" spans="1:14" x14ac:dyDescent="0.35">
      <c r="A166">
        <v>7820212</v>
      </c>
      <c r="B166" t="s">
        <v>81</v>
      </c>
      <c r="C166" t="s">
        <v>97</v>
      </c>
      <c r="D166" t="s">
        <v>1092</v>
      </c>
      <c r="E166" t="s">
        <v>1172</v>
      </c>
      <c r="F166" s="6">
        <v>9.8039215686274508E-3</v>
      </c>
      <c r="G166" t="s">
        <v>435</v>
      </c>
      <c r="H166" t="s">
        <v>914</v>
      </c>
      <c r="I166">
        <v>68.509999999999991</v>
      </c>
      <c r="J166" s="1">
        <v>5.1343563944101334E-2</v>
      </c>
      <c r="K166" s="1">
        <v>0.59215686274509804</v>
      </c>
      <c r="L166" s="1">
        <v>0.8598039215686275</v>
      </c>
      <c r="M166" s="1">
        <v>0.67156862745098034</v>
      </c>
      <c r="N166" s="34">
        <v>5.0336827396177777E-4</v>
      </c>
    </row>
    <row r="167" spans="1:14" x14ac:dyDescent="0.35">
      <c r="A167">
        <v>7820212</v>
      </c>
      <c r="B167" t="s">
        <v>81</v>
      </c>
      <c r="C167" t="s">
        <v>97</v>
      </c>
      <c r="D167" t="s">
        <v>1092</v>
      </c>
      <c r="E167" t="s">
        <v>1173</v>
      </c>
      <c r="F167" s="6">
        <v>4.9019607843137254E-3</v>
      </c>
      <c r="G167" t="s">
        <v>375</v>
      </c>
      <c r="H167" t="s">
        <v>762</v>
      </c>
      <c r="I167">
        <v>74.674999999999997</v>
      </c>
      <c r="J167" s="1">
        <v>-1.2339670211076736E-3</v>
      </c>
      <c r="K167" s="1">
        <v>0.27303921568627454</v>
      </c>
      <c r="L167" s="1">
        <v>0.396078431372549</v>
      </c>
      <c r="M167" s="1">
        <v>0.36617645562863815</v>
      </c>
      <c r="N167" s="34">
        <v>-6.048857946606243E-6</v>
      </c>
    </row>
    <row r="168" spans="1:14" x14ac:dyDescent="0.35">
      <c r="A168">
        <v>7820212</v>
      </c>
      <c r="B168" t="s">
        <v>81</v>
      </c>
      <c r="C168" t="s">
        <v>97</v>
      </c>
      <c r="D168" t="s">
        <v>1110</v>
      </c>
      <c r="E168" t="s">
        <v>818</v>
      </c>
      <c r="F168" s="6">
        <v>9.8039215686274508E-3</v>
      </c>
      <c r="G168" t="s">
        <v>447</v>
      </c>
      <c r="H168" t="s">
        <v>508</v>
      </c>
      <c r="I168">
        <v>74.474999999999994</v>
      </c>
      <c r="J168" s="1">
        <v>-5.5721763521432877E-2</v>
      </c>
      <c r="K168" s="1">
        <v>0.78039215686274499</v>
      </c>
      <c r="L168" s="1">
        <v>0.7686274509803922</v>
      </c>
      <c r="M168" s="1">
        <v>0.72941177966547943</v>
      </c>
      <c r="N168" s="34">
        <v>-5.4629179922973412E-4</v>
      </c>
    </row>
    <row r="169" spans="1:14" x14ac:dyDescent="0.35">
      <c r="A169">
        <v>7820212</v>
      </c>
      <c r="B169" t="s">
        <v>81</v>
      </c>
      <c r="C169" t="s">
        <v>97</v>
      </c>
      <c r="D169" t="s">
        <v>1110</v>
      </c>
      <c r="E169" t="s">
        <v>1174</v>
      </c>
      <c r="F169" s="6">
        <v>0.14705882352941177</v>
      </c>
      <c r="G169" t="s">
        <v>327</v>
      </c>
      <c r="H169" t="s">
        <v>934</v>
      </c>
      <c r="I169">
        <v>82.14500000000001</v>
      </c>
      <c r="J169" s="1">
        <v>-2.0825309678912163E-2</v>
      </c>
      <c r="K169" s="1">
        <v>11.897058823529413</v>
      </c>
      <c r="L169" s="1">
        <v>12.426470588235295</v>
      </c>
      <c r="M169" s="1">
        <v>12.088234845329733</v>
      </c>
      <c r="N169" s="34">
        <v>-3.0625455410164945E-3</v>
      </c>
    </row>
    <row r="170" spans="1:14" x14ac:dyDescent="0.35">
      <c r="A170">
        <v>7820212</v>
      </c>
      <c r="B170" t="s">
        <v>81</v>
      </c>
      <c r="C170" t="s">
        <v>97</v>
      </c>
      <c r="D170" t="s">
        <v>1110</v>
      </c>
      <c r="E170" t="s">
        <v>1175</v>
      </c>
      <c r="F170" s="6">
        <v>7.8431372549019607E-2</v>
      </c>
      <c r="G170" t="s">
        <v>561</v>
      </c>
      <c r="H170" t="s">
        <v>934</v>
      </c>
      <c r="I170">
        <v>83.344999999999999</v>
      </c>
      <c r="J170" s="1">
        <v>-1.5491489320993423E-2</v>
      </c>
      <c r="K170" s="1">
        <v>5.6549019607843132</v>
      </c>
      <c r="L170" s="1">
        <v>6.6274509803921564</v>
      </c>
      <c r="M170" s="1">
        <v>6.5333335726868871</v>
      </c>
      <c r="N170" s="34">
        <v>-1.2150187702739939E-3</v>
      </c>
    </row>
    <row r="171" spans="1:14" x14ac:dyDescent="0.35">
      <c r="A171">
        <v>7820212</v>
      </c>
      <c r="B171" t="s">
        <v>81</v>
      </c>
      <c r="C171" t="s">
        <v>97</v>
      </c>
      <c r="D171" t="s">
        <v>1110</v>
      </c>
      <c r="E171" t="s">
        <v>677</v>
      </c>
      <c r="F171" s="6">
        <v>0.11274509803921569</v>
      </c>
      <c r="G171" t="s">
        <v>715</v>
      </c>
      <c r="H171" t="s">
        <v>929</v>
      </c>
      <c r="I171">
        <v>84.9</v>
      </c>
      <c r="J171" s="1">
        <v>-2.2248484194278717E-2</v>
      </c>
      <c r="K171" s="1">
        <v>9.0421568627450988</v>
      </c>
      <c r="L171" s="1">
        <v>9.2225490196078432</v>
      </c>
      <c r="M171" s="1">
        <v>9.5720589955647792</v>
      </c>
      <c r="N171" s="34">
        <v>-2.5084075317078946E-3</v>
      </c>
    </row>
    <row r="172" spans="1:14" x14ac:dyDescent="0.35">
      <c r="A172">
        <v>7820212</v>
      </c>
      <c r="B172" t="s">
        <v>81</v>
      </c>
      <c r="C172" t="s">
        <v>97</v>
      </c>
      <c r="D172" t="s">
        <v>1110</v>
      </c>
      <c r="E172" t="s">
        <v>1176</v>
      </c>
      <c r="F172" s="6">
        <v>9.3137254901960786E-2</v>
      </c>
      <c r="G172" t="s">
        <v>852</v>
      </c>
      <c r="H172" t="s">
        <v>567</v>
      </c>
      <c r="I172">
        <v>79.825000000000003</v>
      </c>
      <c r="J172" s="1">
        <v>-4.8398640006780624E-2</v>
      </c>
      <c r="K172" s="1">
        <v>7.2367647058823534</v>
      </c>
      <c r="L172" s="1">
        <v>7.572058823529412</v>
      </c>
      <c r="M172" s="1">
        <v>7.432353225408816</v>
      </c>
      <c r="N172" s="34">
        <v>-4.5077164712197639E-3</v>
      </c>
    </row>
    <row r="173" spans="1:14" x14ac:dyDescent="0.35">
      <c r="A173">
        <v>7820212</v>
      </c>
      <c r="B173" t="s">
        <v>81</v>
      </c>
      <c r="C173" t="s">
        <v>97</v>
      </c>
      <c r="D173" t="s">
        <v>1110</v>
      </c>
      <c r="E173" t="s">
        <v>1177</v>
      </c>
      <c r="F173" s="6">
        <v>0.25490196078431371</v>
      </c>
      <c r="G173" t="s">
        <v>1178</v>
      </c>
      <c r="H173" t="s">
        <v>1179</v>
      </c>
      <c r="I173">
        <v>73.275000000000006</v>
      </c>
      <c r="J173" s="1">
        <v>-1.6688458621501923E-2</v>
      </c>
      <c r="K173" s="1">
        <v>15.574509803921568</v>
      </c>
      <c r="L173" s="1">
        <v>20.137254901960784</v>
      </c>
      <c r="M173" s="1">
        <v>18.684314503389245</v>
      </c>
      <c r="N173" s="34">
        <v>-4.2539208250887252E-3</v>
      </c>
    </row>
    <row r="174" spans="1:14" x14ac:dyDescent="0.35">
      <c r="A174">
        <v>7820212</v>
      </c>
      <c r="B174" t="s">
        <v>81</v>
      </c>
      <c r="C174" t="s">
        <v>97</v>
      </c>
      <c r="D174" t="s">
        <v>1110</v>
      </c>
      <c r="E174" t="s">
        <v>1180</v>
      </c>
      <c r="F174" s="6">
        <v>0.15196078431372548</v>
      </c>
      <c r="G174" t="s">
        <v>751</v>
      </c>
      <c r="H174" t="s">
        <v>511</v>
      </c>
      <c r="I174">
        <v>73.584999999999994</v>
      </c>
      <c r="J174" s="1">
        <v>9.5861740410327911E-3</v>
      </c>
      <c r="K174" s="1">
        <v>10.576470588235292</v>
      </c>
      <c r="L174" s="1">
        <v>12.202450980392156</v>
      </c>
      <c r="M174" s="1">
        <v>11.18431349361644</v>
      </c>
      <c r="N174" s="34">
        <v>1.4567225258432181E-3</v>
      </c>
    </row>
    <row r="175" spans="1:14" x14ac:dyDescent="0.35">
      <c r="A175">
        <v>7820212</v>
      </c>
      <c r="B175" t="s">
        <v>81</v>
      </c>
      <c r="C175" t="s">
        <v>97</v>
      </c>
      <c r="D175" t="s">
        <v>414</v>
      </c>
      <c r="E175" t="s">
        <v>1181</v>
      </c>
      <c r="F175" s="6">
        <v>1.9607843137254902E-2</v>
      </c>
      <c r="G175" t="s">
        <v>1103</v>
      </c>
      <c r="H175" t="s">
        <v>1071</v>
      </c>
      <c r="I175">
        <v>78.545000000000002</v>
      </c>
      <c r="J175" s="1">
        <v>-2.0310269668698311E-2</v>
      </c>
      <c r="K175" s="1">
        <v>1.2941176470588236</v>
      </c>
      <c r="L175" s="1">
        <v>1.6215686274509804</v>
      </c>
      <c r="M175" s="1">
        <v>1.5411764406690411</v>
      </c>
      <c r="N175" s="34">
        <v>-3.9824058173918255E-4</v>
      </c>
    </row>
    <row r="176" spans="1:14" x14ac:dyDescent="0.35">
      <c r="A176">
        <v>7820212</v>
      </c>
      <c r="B176" t="s">
        <v>81</v>
      </c>
      <c r="C176" t="s">
        <v>97</v>
      </c>
      <c r="D176" t="s">
        <v>414</v>
      </c>
      <c r="E176" t="s">
        <v>1182</v>
      </c>
      <c r="F176" s="6">
        <v>4.9019607843137254E-3</v>
      </c>
      <c r="G176" t="s">
        <v>1147</v>
      </c>
      <c r="H176" t="s">
        <v>426</v>
      </c>
      <c r="I176">
        <v>73.86999999999999</v>
      </c>
      <c r="J176" s="1">
        <v>9.7110932692885399E-3</v>
      </c>
      <c r="K176" s="1">
        <v>0.33774509803921571</v>
      </c>
      <c r="L176" s="1">
        <v>0.42156862745098039</v>
      </c>
      <c r="M176" s="1">
        <v>0.36225490944058286</v>
      </c>
      <c r="N176" s="34">
        <v>4.7603398378865389E-5</v>
      </c>
    </row>
    <row r="177" spans="1:14" x14ac:dyDescent="0.35">
      <c r="A177">
        <v>7820212</v>
      </c>
      <c r="B177" t="s">
        <v>81</v>
      </c>
      <c r="C177" t="s">
        <v>97</v>
      </c>
      <c r="D177" t="s">
        <v>414</v>
      </c>
      <c r="E177" t="s">
        <v>1183</v>
      </c>
      <c r="F177" s="6">
        <v>4.9019607843137254E-3</v>
      </c>
      <c r="G177" t="s">
        <v>917</v>
      </c>
      <c r="H177" t="s">
        <v>798</v>
      </c>
      <c r="I177">
        <v>67.765000000000001</v>
      </c>
      <c r="J177" s="1">
        <v>-6.3051534816622734E-3</v>
      </c>
      <c r="K177" s="1">
        <v>0.29019607843137257</v>
      </c>
      <c r="L177" s="1">
        <v>0.40147058823529413</v>
      </c>
      <c r="M177" s="1">
        <v>0.33235295613606769</v>
      </c>
      <c r="N177" s="34">
        <v>-3.0907615106187618E-5</v>
      </c>
    </row>
    <row r="178" spans="1:14" x14ac:dyDescent="0.35">
      <c r="A178">
        <v>7820212</v>
      </c>
      <c r="B178" t="s">
        <v>81</v>
      </c>
      <c r="C178" t="s">
        <v>97</v>
      </c>
      <c r="D178" t="s">
        <v>414</v>
      </c>
      <c r="E178" t="s">
        <v>1184</v>
      </c>
      <c r="F178" s="6">
        <v>1.4705882352941176E-2</v>
      </c>
      <c r="G178" t="s">
        <v>147</v>
      </c>
      <c r="H178" t="s">
        <v>1185</v>
      </c>
      <c r="I178">
        <v>91.284999999999997</v>
      </c>
      <c r="J178" s="1">
        <v>-7.8467607498168945E-2</v>
      </c>
      <c r="K178" s="1">
        <v>1.4426470588235294</v>
      </c>
      <c r="L178" s="1">
        <v>1.2058823529411764</v>
      </c>
      <c r="M178" s="1">
        <v>1.3426471037023207</v>
      </c>
      <c r="N178" s="34">
        <v>-1.1539354043848375E-3</v>
      </c>
    </row>
    <row r="179" spans="1:14" x14ac:dyDescent="0.35">
      <c r="A179">
        <v>7820212</v>
      </c>
      <c r="B179" t="s">
        <v>81</v>
      </c>
      <c r="C179" t="s">
        <v>97</v>
      </c>
      <c r="D179" t="s">
        <v>414</v>
      </c>
      <c r="E179" t="s">
        <v>1186</v>
      </c>
      <c r="F179" s="6">
        <v>4.9019607843137254E-3</v>
      </c>
      <c r="G179" t="s">
        <v>887</v>
      </c>
      <c r="H179" t="s">
        <v>1008</v>
      </c>
      <c r="I179">
        <v>84.465000000000003</v>
      </c>
      <c r="J179" s="1">
        <v>-3.5475060343742371E-2</v>
      </c>
      <c r="K179" s="1">
        <v>0.41617647058823531</v>
      </c>
      <c r="L179" s="1">
        <v>0.40441176470588236</v>
      </c>
      <c r="M179" s="1">
        <v>0.41421568627450978</v>
      </c>
      <c r="N179" s="34">
        <v>-1.7389735462618809E-4</v>
      </c>
    </row>
    <row r="180" spans="1:14" x14ac:dyDescent="0.35">
      <c r="A180">
        <v>7820212</v>
      </c>
      <c r="B180" t="s">
        <v>81</v>
      </c>
      <c r="C180" t="s">
        <v>97</v>
      </c>
      <c r="D180" t="s">
        <v>414</v>
      </c>
      <c r="E180" t="s">
        <v>1187</v>
      </c>
      <c r="F180" s="6">
        <v>9.8039215686274508E-3</v>
      </c>
      <c r="G180" t="s">
        <v>988</v>
      </c>
      <c r="H180" t="s">
        <v>328</v>
      </c>
      <c r="I180">
        <v>89.3</v>
      </c>
      <c r="J180" s="1">
        <v>0.13381128013134003</v>
      </c>
      <c r="K180" s="1">
        <v>0.76470588235294112</v>
      </c>
      <c r="L180" s="1">
        <v>0.92549019607843142</v>
      </c>
      <c r="M180" s="1">
        <v>0.8754902259976256</v>
      </c>
      <c r="N180" s="34">
        <v>1.3118752954052943E-3</v>
      </c>
    </row>
    <row r="181" spans="1:14" x14ac:dyDescent="0.35">
      <c r="A181">
        <v>7820212</v>
      </c>
      <c r="B181" t="s">
        <v>81</v>
      </c>
      <c r="C181" t="s">
        <v>97</v>
      </c>
      <c r="D181" t="s">
        <v>414</v>
      </c>
      <c r="E181" t="s">
        <v>1188</v>
      </c>
      <c r="F181" s="6">
        <v>4.9019607843137254E-3</v>
      </c>
      <c r="G181" t="s">
        <v>312</v>
      </c>
      <c r="H181" t="s">
        <v>1132</v>
      </c>
      <c r="I181">
        <v>94.589999999999989</v>
      </c>
      <c r="J181" s="1">
        <v>0.12243847548961639</v>
      </c>
      <c r="K181" s="1">
        <v>0.44901960784313721</v>
      </c>
      <c r="L181" s="1">
        <v>0.47352941176470587</v>
      </c>
      <c r="M181" s="1">
        <v>0.46372548271627989</v>
      </c>
      <c r="N181" s="34">
        <v>6.0018860534125681E-4</v>
      </c>
    </row>
    <row r="182" spans="1:14" x14ac:dyDescent="0.35">
      <c r="A182">
        <v>7820212</v>
      </c>
      <c r="B182" t="s">
        <v>81</v>
      </c>
      <c r="C182" t="s">
        <v>97</v>
      </c>
      <c r="D182" t="s">
        <v>414</v>
      </c>
      <c r="E182" t="s">
        <v>1189</v>
      </c>
      <c r="F182" s="6">
        <v>2.9411764705882353E-2</v>
      </c>
      <c r="G182" t="s">
        <v>1169</v>
      </c>
      <c r="H182" t="s">
        <v>479</v>
      </c>
      <c r="I182">
        <v>76.765000000000001</v>
      </c>
      <c r="J182" s="1">
        <v>-6.1580599285662174E-3</v>
      </c>
      <c r="K182" s="1">
        <v>2.1470588235294117</v>
      </c>
      <c r="L182" s="1">
        <v>2.3147058823529414</v>
      </c>
      <c r="M182" s="1">
        <v>2.2558822631835938</v>
      </c>
      <c r="N182" s="34">
        <v>-1.8111940966371228E-4</v>
      </c>
    </row>
    <row r="183" spans="1:14" x14ac:dyDescent="0.35">
      <c r="A183">
        <v>7820212</v>
      </c>
      <c r="B183" t="s">
        <v>81</v>
      </c>
      <c r="C183" t="s">
        <v>97</v>
      </c>
      <c r="D183" t="s">
        <v>414</v>
      </c>
      <c r="E183" t="s">
        <v>1190</v>
      </c>
      <c r="F183" s="6">
        <v>4.9019607843137254E-3</v>
      </c>
      <c r="G183" t="s">
        <v>1191</v>
      </c>
      <c r="H183" t="s">
        <v>1192</v>
      </c>
      <c r="I183">
        <v>69.41</v>
      </c>
      <c r="J183" s="1">
        <v>-5.9889275580644608E-2</v>
      </c>
      <c r="K183" s="1">
        <v>0.21274509803921568</v>
      </c>
      <c r="L183" s="1">
        <v>0.36372549019607842</v>
      </c>
      <c r="M183" s="1">
        <v>0.34019608591117112</v>
      </c>
      <c r="N183" s="34">
        <v>-2.9357488029727746E-4</v>
      </c>
    </row>
    <row r="184" spans="1:14" x14ac:dyDescent="0.35">
      <c r="A184">
        <v>7820212</v>
      </c>
      <c r="B184" t="s">
        <v>81</v>
      </c>
      <c r="C184" t="s">
        <v>97</v>
      </c>
      <c r="D184" t="s">
        <v>525</v>
      </c>
      <c r="E184" t="s">
        <v>1193</v>
      </c>
      <c r="F184" s="6">
        <v>4.9019607843137254E-3</v>
      </c>
      <c r="G184" t="s">
        <v>348</v>
      </c>
      <c r="H184" t="s">
        <v>1037</v>
      </c>
      <c r="I184">
        <v>79.794999999999987</v>
      </c>
      <c r="J184" s="1">
        <v>-2.599448524415493E-2</v>
      </c>
      <c r="K184" s="1">
        <v>0.33627450980392154</v>
      </c>
      <c r="L184" s="1">
        <v>0.38284313725490193</v>
      </c>
      <c r="M184" s="1">
        <v>0.39117648554783241</v>
      </c>
      <c r="N184" s="34">
        <v>-1.2742394727526926E-4</v>
      </c>
    </row>
    <row r="185" spans="1:14" x14ac:dyDescent="0.35">
      <c r="A185">
        <v>7820212</v>
      </c>
      <c r="B185" t="s">
        <v>81</v>
      </c>
      <c r="C185" t="s">
        <v>97</v>
      </c>
      <c r="D185" t="s">
        <v>1166</v>
      </c>
      <c r="E185" t="s">
        <v>1170</v>
      </c>
      <c r="F185" s="6">
        <v>1.4705882352941176E-2</v>
      </c>
      <c r="G185" t="s">
        <v>802</v>
      </c>
      <c r="H185" t="s">
        <v>1194</v>
      </c>
      <c r="I185">
        <v>74.914999999999992</v>
      </c>
      <c r="J185" s="1">
        <v>0.11357806622982025</v>
      </c>
      <c r="K185" s="1">
        <v>0.875</v>
      </c>
      <c r="L185" s="1">
        <v>1.3338235294117646</v>
      </c>
      <c r="M185" s="1">
        <v>1.1014705882352942</v>
      </c>
      <c r="N185" s="34">
        <v>1.6702656798502978E-3</v>
      </c>
    </row>
    <row r="186" spans="1:14" x14ac:dyDescent="0.35">
      <c r="A186">
        <v>7820212</v>
      </c>
      <c r="B186" t="s">
        <v>81</v>
      </c>
      <c r="C186" t="s">
        <v>97</v>
      </c>
      <c r="D186" t="s">
        <v>1166</v>
      </c>
      <c r="E186" t="s">
        <v>1195</v>
      </c>
      <c r="F186" s="6">
        <v>1.4705882352941176E-2</v>
      </c>
      <c r="G186" t="s">
        <v>1096</v>
      </c>
      <c r="H186" t="s">
        <v>282</v>
      </c>
      <c r="I186">
        <v>55.739999999999995</v>
      </c>
      <c r="J186" s="1">
        <v>-0.26923391222953796</v>
      </c>
      <c r="K186" s="1">
        <v>0.79117647058823526</v>
      </c>
      <c r="L186" s="1">
        <v>0.79264705882352937</v>
      </c>
      <c r="M186" s="1">
        <v>0.81911765827852134</v>
      </c>
      <c r="N186" s="34">
        <v>-3.9593222386696755E-3</v>
      </c>
    </row>
    <row r="187" spans="1:14" x14ac:dyDescent="0.35">
      <c r="A187">
        <v>7820212</v>
      </c>
      <c r="B187" t="s">
        <v>81</v>
      </c>
      <c r="D187" s="4" t="s">
        <v>2937</v>
      </c>
      <c r="F187" s="6">
        <v>0.99999999999999967</v>
      </c>
      <c r="J187" s="1" t="s">
        <v>2938</v>
      </c>
      <c r="K187" s="1">
        <v>71.306862745098059</v>
      </c>
      <c r="L187" s="1">
        <v>81.253921568627447</v>
      </c>
      <c r="M187" s="1">
        <v>77.877451762031114</v>
      </c>
      <c r="N187" s="34">
        <v>-1.6890129019670626E-2</v>
      </c>
    </row>
    <row r="188" spans="1:14" x14ac:dyDescent="0.35">
      <c r="A188">
        <v>7830611</v>
      </c>
      <c r="B188" t="s">
        <v>28</v>
      </c>
      <c r="C188" t="s">
        <v>97</v>
      </c>
      <c r="D188" t="s">
        <v>141</v>
      </c>
      <c r="E188" t="s">
        <v>340</v>
      </c>
      <c r="F188" s="6">
        <v>7.7348066298342538E-2</v>
      </c>
      <c r="G188" t="s">
        <v>341</v>
      </c>
      <c r="H188" t="s">
        <v>342</v>
      </c>
      <c r="I188">
        <v>49.54</v>
      </c>
      <c r="J188" s="1">
        <v>-1.5644291415810585E-2</v>
      </c>
      <c r="K188" s="1">
        <v>2.1812154696132597</v>
      </c>
      <c r="L188" s="1">
        <v>5.3911602209944753</v>
      </c>
      <c r="M188" s="1">
        <v>3.8364639703740071</v>
      </c>
      <c r="N188" s="34">
        <v>-1.2100556896207082E-3</v>
      </c>
    </row>
    <row r="189" spans="1:14" x14ac:dyDescent="0.35">
      <c r="A189">
        <v>7830611</v>
      </c>
      <c r="B189" t="s">
        <v>28</v>
      </c>
      <c r="C189" t="s">
        <v>97</v>
      </c>
      <c r="D189" t="s">
        <v>141</v>
      </c>
      <c r="E189" t="s">
        <v>343</v>
      </c>
      <c r="F189" s="6">
        <v>0.51933701657458564</v>
      </c>
      <c r="G189" t="s">
        <v>344</v>
      </c>
      <c r="H189" t="s">
        <v>345</v>
      </c>
      <c r="I189">
        <v>60.29999999999999</v>
      </c>
      <c r="J189" s="1">
        <v>4.4370148330926895E-2</v>
      </c>
      <c r="K189" s="1">
        <v>13.918232044198895</v>
      </c>
      <c r="L189" s="1">
        <v>39.781215469613258</v>
      </c>
      <c r="M189" s="1">
        <v>31.316021703224816</v>
      </c>
      <c r="N189" s="34">
        <v>2.3043060459155405E-2</v>
      </c>
    </row>
    <row r="190" spans="1:14" x14ac:dyDescent="0.35">
      <c r="A190">
        <v>7830611</v>
      </c>
      <c r="B190" t="s">
        <v>28</v>
      </c>
      <c r="C190" t="s">
        <v>97</v>
      </c>
      <c r="D190" t="s">
        <v>141</v>
      </c>
      <c r="E190" t="s">
        <v>346</v>
      </c>
      <c r="F190" s="6">
        <v>6.6298342541436461E-2</v>
      </c>
      <c r="G190" t="s">
        <v>347</v>
      </c>
      <c r="H190" t="s">
        <v>348</v>
      </c>
      <c r="I190">
        <v>65.039999999999992</v>
      </c>
      <c r="J190" s="1">
        <v>2.6344438083469868E-3</v>
      </c>
      <c r="K190" s="1">
        <v>2.8044198895027623</v>
      </c>
      <c r="L190" s="1">
        <v>4.5480662983425413</v>
      </c>
      <c r="M190" s="1">
        <v>4.3093922651933703</v>
      </c>
      <c r="N190" s="34">
        <v>1.7465925801195492E-4</v>
      </c>
    </row>
    <row r="191" spans="1:14" x14ac:dyDescent="0.35">
      <c r="A191">
        <v>7830611</v>
      </c>
      <c r="B191" t="s">
        <v>28</v>
      </c>
      <c r="C191" t="s">
        <v>97</v>
      </c>
      <c r="D191" t="s">
        <v>141</v>
      </c>
      <c r="E191" t="s">
        <v>349</v>
      </c>
      <c r="F191" s="6">
        <v>4.9723756906077346E-2</v>
      </c>
      <c r="G191" t="s">
        <v>350</v>
      </c>
      <c r="H191" t="s">
        <v>351</v>
      </c>
      <c r="I191">
        <v>70.599999999999994</v>
      </c>
      <c r="J191" s="1">
        <v>8.2861736416816711E-2</v>
      </c>
      <c r="K191" s="1">
        <v>2.6900552486187843</v>
      </c>
      <c r="L191" s="1">
        <v>4.266298342541436</v>
      </c>
      <c r="M191" s="1">
        <v>3.5055248618784529</v>
      </c>
      <c r="N191" s="34">
        <v>4.1201968384052511E-3</v>
      </c>
    </row>
    <row r="192" spans="1:14" x14ac:dyDescent="0.35">
      <c r="A192">
        <v>7830611</v>
      </c>
      <c r="B192" t="s">
        <v>28</v>
      </c>
      <c r="C192" t="s">
        <v>97</v>
      </c>
      <c r="D192" t="s">
        <v>141</v>
      </c>
      <c r="E192" t="s">
        <v>352</v>
      </c>
      <c r="F192" s="6">
        <v>4.9723756906077346E-2</v>
      </c>
      <c r="G192" t="s">
        <v>353</v>
      </c>
      <c r="H192" t="s">
        <v>173</v>
      </c>
      <c r="I192">
        <v>59.015000000000001</v>
      </c>
      <c r="J192" s="1">
        <v>-8.6740236729383469E-3</v>
      </c>
      <c r="K192" s="1">
        <v>2.0585635359116021</v>
      </c>
      <c r="L192" s="1">
        <v>3.8187845303867398</v>
      </c>
      <c r="M192" s="1">
        <v>2.9337016574585633</v>
      </c>
      <c r="N192" s="34">
        <v>-4.3130504451074653E-4</v>
      </c>
    </row>
    <row r="193" spans="1:14" x14ac:dyDescent="0.35">
      <c r="A193">
        <v>7830611</v>
      </c>
      <c r="B193" t="s">
        <v>28</v>
      </c>
      <c r="C193" t="s">
        <v>97</v>
      </c>
      <c r="D193" t="s">
        <v>141</v>
      </c>
      <c r="E193" t="s">
        <v>354</v>
      </c>
      <c r="F193" s="6">
        <v>0.20441988950276244</v>
      </c>
      <c r="G193" t="s">
        <v>355</v>
      </c>
      <c r="H193" t="s">
        <v>356</v>
      </c>
      <c r="I193">
        <v>61.83</v>
      </c>
      <c r="J193" s="1">
        <v>-9.2081015463918447E-4</v>
      </c>
      <c r="K193" s="1">
        <v>6.7458563535911606</v>
      </c>
      <c r="L193" s="1">
        <v>15.086187845303867</v>
      </c>
      <c r="M193" s="1">
        <v>12.633149015310719</v>
      </c>
      <c r="N193" s="34">
        <v>-1.8823191006436368E-4</v>
      </c>
    </row>
    <row r="194" spans="1:14" x14ac:dyDescent="0.35">
      <c r="A194">
        <v>7830611</v>
      </c>
      <c r="B194" t="s">
        <v>28</v>
      </c>
      <c r="C194" t="s">
        <v>97</v>
      </c>
      <c r="D194" t="s">
        <v>199</v>
      </c>
      <c r="E194" t="s">
        <v>1203</v>
      </c>
      <c r="F194" s="6">
        <v>1.1049723756906077E-2</v>
      </c>
      <c r="G194" t="s">
        <v>938</v>
      </c>
      <c r="H194" t="s">
        <v>762</v>
      </c>
      <c r="I194">
        <v>60.489999999999995</v>
      </c>
      <c r="J194" s="1">
        <v>-3.0489400960505009E-3</v>
      </c>
      <c r="K194" s="1">
        <v>0.3988950276243094</v>
      </c>
      <c r="L194" s="1">
        <v>0.89281767955801095</v>
      </c>
      <c r="M194" s="1">
        <v>0.66850828729281764</v>
      </c>
      <c r="N194" s="34">
        <v>-3.3689945812712718E-5</v>
      </c>
    </row>
    <row r="195" spans="1:14" x14ac:dyDescent="0.35">
      <c r="A195">
        <v>7830611</v>
      </c>
      <c r="B195" t="s">
        <v>28</v>
      </c>
      <c r="C195" t="s">
        <v>97</v>
      </c>
      <c r="D195" t="s">
        <v>203</v>
      </c>
      <c r="E195" t="s">
        <v>1204</v>
      </c>
      <c r="F195" s="6">
        <v>5.5248618784530384E-3</v>
      </c>
      <c r="G195" t="s">
        <v>438</v>
      </c>
      <c r="H195" t="s">
        <v>730</v>
      </c>
      <c r="I195">
        <v>73.194999999999993</v>
      </c>
      <c r="J195" s="1">
        <v>7.4519746005535126E-2</v>
      </c>
      <c r="K195" s="1">
        <v>0.2895027624309392</v>
      </c>
      <c r="L195" s="1">
        <v>0.44419889502762433</v>
      </c>
      <c r="M195" s="1">
        <v>0.4038673948846469</v>
      </c>
      <c r="N195" s="34">
        <v>4.1171130389798408E-4</v>
      </c>
    </row>
    <row r="196" spans="1:14" x14ac:dyDescent="0.35">
      <c r="A196">
        <v>7830611</v>
      </c>
      <c r="B196" t="s">
        <v>28</v>
      </c>
      <c r="C196" t="s">
        <v>97</v>
      </c>
      <c r="D196" t="s">
        <v>231</v>
      </c>
      <c r="E196" t="s">
        <v>370</v>
      </c>
      <c r="F196" s="6">
        <v>1.1049723756906077E-2</v>
      </c>
      <c r="G196" t="s">
        <v>371</v>
      </c>
      <c r="H196" t="s">
        <v>239</v>
      </c>
      <c r="I196">
        <v>82.04</v>
      </c>
      <c r="J196" s="1">
        <v>5.6055948138237E-2</v>
      </c>
      <c r="K196" s="1">
        <v>0.72265193370165748</v>
      </c>
      <c r="L196" s="1">
        <v>0.97237569060773477</v>
      </c>
      <c r="M196" s="1">
        <v>0.90607734806629825</v>
      </c>
      <c r="N196" s="34">
        <v>6.1940274185897238E-4</v>
      </c>
    </row>
    <row r="197" spans="1:14" x14ac:dyDescent="0.35">
      <c r="A197">
        <v>7830611</v>
      </c>
      <c r="B197" t="s">
        <v>28</v>
      </c>
      <c r="C197" t="s">
        <v>97</v>
      </c>
      <c r="D197" t="s">
        <v>261</v>
      </c>
      <c r="E197" t="s">
        <v>1205</v>
      </c>
      <c r="F197" s="6">
        <v>5.5248618784530384E-3</v>
      </c>
      <c r="G197" t="s">
        <v>1206</v>
      </c>
      <c r="H197" t="s">
        <v>185</v>
      </c>
      <c r="I197">
        <v>73.31</v>
      </c>
      <c r="J197" s="1">
        <v>0.1046624630689621</v>
      </c>
      <c r="K197" s="1">
        <v>0.24143646408839781</v>
      </c>
      <c r="L197" s="1">
        <v>0.51712707182320439</v>
      </c>
      <c r="M197" s="1">
        <v>0.40497239255114814</v>
      </c>
      <c r="N197" s="34">
        <v>5.7824565231470769E-4</v>
      </c>
    </row>
    <row r="198" spans="1:14" x14ac:dyDescent="0.35">
      <c r="A198">
        <v>7830611</v>
      </c>
      <c r="B198" t="s">
        <v>28</v>
      </c>
      <c r="D198" s="4" t="s">
        <v>2937</v>
      </c>
      <c r="F198" s="6">
        <v>1</v>
      </c>
      <c r="J198" s="1" t="s">
        <v>2938</v>
      </c>
      <c r="K198" s="1">
        <v>32.050828729281768</v>
      </c>
      <c r="L198" s="1">
        <v>75.718232044198899</v>
      </c>
      <c r="M198" s="1">
        <v>60.917678896234854</v>
      </c>
      <c r="N198" s="34">
        <v>2.7083993663635744E-2</v>
      </c>
    </row>
    <row r="199" spans="1:14" x14ac:dyDescent="0.35">
      <c r="A199">
        <v>7830610</v>
      </c>
      <c r="B199" t="s">
        <v>30</v>
      </c>
      <c r="C199" t="s">
        <v>97</v>
      </c>
      <c r="D199" t="s">
        <v>305</v>
      </c>
      <c r="E199" t="s">
        <v>809</v>
      </c>
      <c r="F199" s="6">
        <v>5.1813471502590676E-3</v>
      </c>
      <c r="G199" t="s">
        <v>810</v>
      </c>
      <c r="H199" t="s">
        <v>640</v>
      </c>
      <c r="I199">
        <v>69.77</v>
      </c>
      <c r="J199" s="1">
        <v>2.4679417256265879E-3</v>
      </c>
      <c r="K199" s="1">
        <v>0.20207253886010362</v>
      </c>
      <c r="L199" s="1">
        <v>0.42797927461139895</v>
      </c>
      <c r="M199" s="1">
        <v>0.36165804690029957</v>
      </c>
      <c r="N199" s="34">
        <v>1.2787262827080767E-5</v>
      </c>
    </row>
    <row r="200" spans="1:14" x14ac:dyDescent="0.35">
      <c r="A200">
        <v>7830610</v>
      </c>
      <c r="B200" t="s">
        <v>30</v>
      </c>
      <c r="C200" t="s">
        <v>97</v>
      </c>
      <c r="D200" t="s">
        <v>1207</v>
      </c>
      <c r="E200" t="s">
        <v>1252</v>
      </c>
      <c r="F200" s="6">
        <v>7.2538860103626937E-2</v>
      </c>
      <c r="G200" t="s">
        <v>1253</v>
      </c>
      <c r="H200" t="s">
        <v>1131</v>
      </c>
      <c r="I200">
        <v>72.52</v>
      </c>
      <c r="J200" s="1">
        <v>5.4895967245101929E-2</v>
      </c>
      <c r="K200" s="1">
        <v>4.4756476683937825</v>
      </c>
      <c r="L200" s="1">
        <v>6.4341968911917098</v>
      </c>
      <c r="M200" s="1">
        <v>5.2518135821881069</v>
      </c>
      <c r="N200" s="34">
        <v>3.9820908882457354E-3</v>
      </c>
    </row>
    <row r="201" spans="1:14" x14ac:dyDescent="0.35">
      <c r="A201">
        <v>7830610</v>
      </c>
      <c r="B201" t="s">
        <v>30</v>
      </c>
      <c r="C201" t="s">
        <v>97</v>
      </c>
      <c r="D201" t="s">
        <v>1207</v>
      </c>
      <c r="E201" t="s">
        <v>1254</v>
      </c>
      <c r="F201" s="6">
        <v>3.6269430051813469E-2</v>
      </c>
      <c r="G201" t="s">
        <v>1109</v>
      </c>
      <c r="H201" t="s">
        <v>640</v>
      </c>
      <c r="I201">
        <v>80.134999999999991</v>
      </c>
      <c r="J201" s="1">
        <v>-2.3324770852923393E-2</v>
      </c>
      <c r="K201" s="1">
        <v>2.926943005181347</v>
      </c>
      <c r="L201" s="1">
        <v>2.9958549222797921</v>
      </c>
      <c r="M201" s="1">
        <v>2.9051812918075006</v>
      </c>
      <c r="N201" s="34">
        <v>-8.4597614492468263E-4</v>
      </c>
    </row>
    <row r="202" spans="1:14" x14ac:dyDescent="0.35">
      <c r="A202">
        <v>7830610</v>
      </c>
      <c r="B202" t="s">
        <v>30</v>
      </c>
      <c r="C202" t="s">
        <v>97</v>
      </c>
      <c r="D202" t="s">
        <v>1207</v>
      </c>
      <c r="E202" t="s">
        <v>1255</v>
      </c>
      <c r="F202" s="6">
        <v>0.30569948186528495</v>
      </c>
      <c r="G202" t="s">
        <v>1239</v>
      </c>
      <c r="H202" t="s">
        <v>975</v>
      </c>
      <c r="I202">
        <v>60.545000000000002</v>
      </c>
      <c r="J202" s="1">
        <v>-0.20809988677501678</v>
      </c>
      <c r="K202" s="1">
        <v>17.7</v>
      </c>
      <c r="L202" s="1">
        <v>19.320207253886011</v>
      </c>
      <c r="M202" s="1">
        <v>18.525388134575877</v>
      </c>
      <c r="N202" s="34">
        <v>-6.3616027563347097E-2</v>
      </c>
    </row>
    <row r="203" spans="1:14" x14ac:dyDescent="0.35">
      <c r="A203">
        <v>7830610</v>
      </c>
      <c r="B203" t="s">
        <v>30</v>
      </c>
      <c r="C203" t="s">
        <v>97</v>
      </c>
      <c r="D203" t="s">
        <v>1207</v>
      </c>
      <c r="E203" t="s">
        <v>1256</v>
      </c>
      <c r="F203" s="6">
        <v>4.6632124352331605E-2</v>
      </c>
      <c r="G203" t="s">
        <v>917</v>
      </c>
      <c r="H203" t="s">
        <v>549</v>
      </c>
      <c r="I203">
        <v>67.399999999999991</v>
      </c>
      <c r="J203" s="1">
        <v>-9.4245001673698425E-2</v>
      </c>
      <c r="K203" s="1">
        <v>2.7606217616580313</v>
      </c>
      <c r="L203" s="1">
        <v>3.138341968911917</v>
      </c>
      <c r="M203" s="1">
        <v>3.1476683937823835</v>
      </c>
      <c r="N203" s="34">
        <v>-4.394844637633605E-3</v>
      </c>
    </row>
    <row r="204" spans="1:14" x14ac:dyDescent="0.35">
      <c r="A204">
        <v>7830610</v>
      </c>
      <c r="B204" t="s">
        <v>30</v>
      </c>
      <c r="C204" t="s">
        <v>97</v>
      </c>
      <c r="D204" t="s">
        <v>1207</v>
      </c>
      <c r="E204" t="s">
        <v>1257</v>
      </c>
      <c r="F204" s="6">
        <v>8.2901554404145081E-2</v>
      </c>
      <c r="G204" t="s">
        <v>1211</v>
      </c>
      <c r="H204" t="s">
        <v>909</v>
      </c>
      <c r="I204">
        <v>78.48</v>
      </c>
      <c r="J204" s="1">
        <v>-2.6288697496056557E-2</v>
      </c>
      <c r="K204" s="1">
        <v>6.0683937823834198</v>
      </c>
      <c r="L204" s="1">
        <v>6.8145077720207254</v>
      </c>
      <c r="M204" s="1">
        <v>6.5077720207253886</v>
      </c>
      <c r="N204" s="34">
        <v>-2.1793738856834451E-3</v>
      </c>
    </row>
    <row r="205" spans="1:14" x14ac:dyDescent="0.35">
      <c r="A205">
        <v>7830610</v>
      </c>
      <c r="B205" t="s">
        <v>30</v>
      </c>
      <c r="C205" t="s">
        <v>97</v>
      </c>
      <c r="D205" t="s">
        <v>1207</v>
      </c>
      <c r="E205" t="s">
        <v>1258</v>
      </c>
      <c r="F205" s="6">
        <v>2.5906735751295335E-2</v>
      </c>
      <c r="G205" t="s">
        <v>479</v>
      </c>
      <c r="H205" t="s">
        <v>670</v>
      </c>
      <c r="I205">
        <v>81.775000000000006</v>
      </c>
      <c r="J205" s="1">
        <v>-2.8965678066015244E-2</v>
      </c>
      <c r="K205" s="1">
        <v>2.0388601036269431</v>
      </c>
      <c r="L205" s="1">
        <v>2.1683937823834198</v>
      </c>
      <c r="M205" s="1">
        <v>2.1191710635170415</v>
      </c>
      <c r="N205" s="34">
        <v>-7.5040616751334826E-4</v>
      </c>
    </row>
    <row r="206" spans="1:14" x14ac:dyDescent="0.35">
      <c r="A206">
        <v>7830610</v>
      </c>
      <c r="B206" t="s">
        <v>30</v>
      </c>
      <c r="C206" t="s">
        <v>97</v>
      </c>
      <c r="D206" t="s">
        <v>1207</v>
      </c>
      <c r="E206" t="s">
        <v>1259</v>
      </c>
      <c r="F206" s="6">
        <v>0.12953367875647667</v>
      </c>
      <c r="G206" t="s">
        <v>700</v>
      </c>
      <c r="H206" t="s">
        <v>401</v>
      </c>
      <c r="I206">
        <v>59.114999999999995</v>
      </c>
      <c r="J206" s="1">
        <v>-7.1489356458187103E-2</v>
      </c>
      <c r="K206" s="1">
        <v>6.0362694300518127</v>
      </c>
      <c r="L206" s="1">
        <v>9.2487046632124343</v>
      </c>
      <c r="M206" s="1">
        <v>7.6554402168550633</v>
      </c>
      <c r="N206" s="34">
        <v>-9.2602793339620591E-3</v>
      </c>
    </row>
    <row r="207" spans="1:14" x14ac:dyDescent="0.35">
      <c r="A207">
        <v>7830610</v>
      </c>
      <c r="B207" t="s">
        <v>30</v>
      </c>
      <c r="C207" t="s">
        <v>97</v>
      </c>
      <c r="D207" t="s">
        <v>492</v>
      </c>
      <c r="E207" t="s">
        <v>706</v>
      </c>
      <c r="F207" s="6">
        <v>5.1813471502590676E-3</v>
      </c>
      <c r="G207" t="s">
        <v>663</v>
      </c>
      <c r="H207" t="s">
        <v>707</v>
      </c>
      <c r="I207">
        <v>74.634999999999991</v>
      </c>
      <c r="J207" s="1">
        <v>-1.4280129224061966E-2</v>
      </c>
      <c r="K207" s="1">
        <v>0.27046632124352332</v>
      </c>
      <c r="L207" s="1">
        <v>0.41502590673575129</v>
      </c>
      <c r="M207" s="1">
        <v>0.38652848950321811</v>
      </c>
      <c r="N207" s="34">
        <v>-7.3990306860424699E-5</v>
      </c>
    </row>
    <row r="208" spans="1:14" x14ac:dyDescent="0.35">
      <c r="A208">
        <v>7830610</v>
      </c>
      <c r="B208" t="s">
        <v>30</v>
      </c>
      <c r="C208" t="s">
        <v>97</v>
      </c>
      <c r="D208" t="s">
        <v>1232</v>
      </c>
      <c r="E208" t="s">
        <v>1260</v>
      </c>
      <c r="F208" s="6">
        <v>5.6994818652849742E-2</v>
      </c>
      <c r="G208" t="s">
        <v>686</v>
      </c>
      <c r="H208" t="s">
        <v>959</v>
      </c>
      <c r="I208">
        <v>63.894999999999996</v>
      </c>
      <c r="J208" s="1">
        <v>1.9316989928483963E-2</v>
      </c>
      <c r="K208" s="1">
        <v>2.6901554404145078</v>
      </c>
      <c r="L208" s="1">
        <v>4.9243523316062179</v>
      </c>
      <c r="M208" s="1">
        <v>3.6419689988842903</v>
      </c>
      <c r="N208" s="34">
        <v>1.1009683378928683E-3</v>
      </c>
    </row>
    <row r="209" spans="1:14" x14ac:dyDescent="0.35">
      <c r="A209">
        <v>7830610</v>
      </c>
      <c r="B209" t="s">
        <v>30</v>
      </c>
      <c r="C209" t="s">
        <v>97</v>
      </c>
      <c r="D209" t="s">
        <v>1232</v>
      </c>
      <c r="E209" t="s">
        <v>1261</v>
      </c>
      <c r="F209" s="6">
        <v>4.6632124352331605E-2</v>
      </c>
      <c r="G209" t="s">
        <v>1262</v>
      </c>
      <c r="H209" t="s">
        <v>502</v>
      </c>
      <c r="I209">
        <v>54.220000000000006</v>
      </c>
      <c r="J209" s="1">
        <v>8.5337283089756966E-3</v>
      </c>
      <c r="K209" s="1">
        <v>1.4176165803108807</v>
      </c>
      <c r="L209" s="1">
        <v>3.6466321243523319</v>
      </c>
      <c r="M209" s="1">
        <v>2.5321243167541185</v>
      </c>
      <c r="N209" s="34">
        <v>3.9794587969316719E-4</v>
      </c>
    </row>
    <row r="210" spans="1:14" x14ac:dyDescent="0.35">
      <c r="A210">
        <v>7830610</v>
      </c>
      <c r="B210" t="s">
        <v>30</v>
      </c>
      <c r="C210" t="s">
        <v>97</v>
      </c>
      <c r="D210" t="s">
        <v>1232</v>
      </c>
      <c r="E210" t="s">
        <v>1263</v>
      </c>
      <c r="F210" s="6">
        <v>2.072538860103627E-2</v>
      </c>
      <c r="G210" t="s">
        <v>1059</v>
      </c>
      <c r="H210" t="s">
        <v>707</v>
      </c>
      <c r="I210">
        <v>63.51</v>
      </c>
      <c r="J210" s="1">
        <v>-3.0874742195010185E-2</v>
      </c>
      <c r="K210" s="1">
        <v>1.0238341968911917</v>
      </c>
      <c r="L210" s="1">
        <v>1.6601036269430052</v>
      </c>
      <c r="M210" s="1">
        <v>1.3139896689301329</v>
      </c>
      <c r="N210" s="34">
        <v>-6.3989102994839767E-4</v>
      </c>
    </row>
    <row r="211" spans="1:14" x14ac:dyDescent="0.35">
      <c r="A211">
        <v>7830610</v>
      </c>
      <c r="B211" t="s">
        <v>30</v>
      </c>
      <c r="C211" t="s">
        <v>97</v>
      </c>
      <c r="D211" t="s">
        <v>1245</v>
      </c>
      <c r="E211" t="s">
        <v>1264</v>
      </c>
      <c r="F211" s="6">
        <v>0.16062176165803108</v>
      </c>
      <c r="G211" t="s">
        <v>411</v>
      </c>
      <c r="H211" t="s">
        <v>1265</v>
      </c>
      <c r="I211">
        <v>68.960000000000008</v>
      </c>
      <c r="J211" s="1">
        <v>0.14841009676456451</v>
      </c>
      <c r="K211" s="1">
        <v>6.1518134715025896</v>
      </c>
      <c r="L211" s="1">
        <v>15.917616580310879</v>
      </c>
      <c r="M211" s="1">
        <v>11.082901554404144</v>
      </c>
      <c r="N211" s="34">
        <v>2.3837891190163212E-2</v>
      </c>
    </row>
    <row r="212" spans="1:14" x14ac:dyDescent="0.35">
      <c r="A212">
        <v>7830610</v>
      </c>
      <c r="B212" t="s">
        <v>30</v>
      </c>
      <c r="C212" t="s">
        <v>97</v>
      </c>
      <c r="D212" t="s">
        <v>1245</v>
      </c>
      <c r="E212" t="s">
        <v>1266</v>
      </c>
      <c r="F212" s="6">
        <v>5.1813471502590676E-3</v>
      </c>
      <c r="G212" t="s">
        <v>781</v>
      </c>
      <c r="H212" t="s">
        <v>826</v>
      </c>
      <c r="I212">
        <v>52.879999999999995</v>
      </c>
      <c r="J212" s="1">
        <v>-0.1328766942024231</v>
      </c>
      <c r="K212" s="1">
        <v>0.18911917098445596</v>
      </c>
      <c r="L212" s="1">
        <v>0.33160621761658032</v>
      </c>
      <c r="M212" s="1">
        <v>0.27409326424870473</v>
      </c>
      <c r="N212" s="34">
        <v>-6.8848028084157048E-4</v>
      </c>
    </row>
    <row r="213" spans="1:14" x14ac:dyDescent="0.35">
      <c r="A213">
        <v>7830610</v>
      </c>
      <c r="B213" t="s">
        <v>30</v>
      </c>
      <c r="D213" s="4" t="s">
        <v>2937</v>
      </c>
      <c r="F213" s="6">
        <v>1</v>
      </c>
      <c r="J213" s="1" t="s">
        <v>2938</v>
      </c>
      <c r="K213" s="1">
        <v>53.951813471502582</v>
      </c>
      <c r="L213" s="1">
        <v>77.443523316062169</v>
      </c>
      <c r="M213" s="1">
        <v>65.705699043076265</v>
      </c>
      <c r="N213" s="34">
        <v>-5.311758579189256E-2</v>
      </c>
    </row>
    <row r="214" spans="1:14" x14ac:dyDescent="0.35">
      <c r="A214">
        <v>7830633</v>
      </c>
      <c r="B214" t="s">
        <v>42</v>
      </c>
      <c r="C214" t="s">
        <v>97</v>
      </c>
      <c r="D214" t="s">
        <v>392</v>
      </c>
      <c r="E214" t="s">
        <v>606</v>
      </c>
      <c r="F214" s="6">
        <v>2.1739130434782608E-2</v>
      </c>
      <c r="G214" t="s">
        <v>607</v>
      </c>
      <c r="H214" t="s">
        <v>608</v>
      </c>
      <c r="I214">
        <v>53.844999999999999</v>
      </c>
      <c r="J214" s="1">
        <v>-6.5462842583656311E-2</v>
      </c>
      <c r="K214" s="1">
        <v>0.68478260869565211</v>
      </c>
      <c r="L214" s="1">
        <v>1.4717391304347827</v>
      </c>
      <c r="M214" s="1">
        <v>1.1717391636060632</v>
      </c>
      <c r="N214" s="34">
        <v>-1.4231052735577459E-3</v>
      </c>
    </row>
    <row r="215" spans="1:14" x14ac:dyDescent="0.35">
      <c r="A215">
        <v>7830633</v>
      </c>
      <c r="B215" t="s">
        <v>42</v>
      </c>
      <c r="C215" t="s">
        <v>97</v>
      </c>
      <c r="D215" t="s">
        <v>414</v>
      </c>
      <c r="E215" t="s">
        <v>662</v>
      </c>
      <c r="F215" s="6">
        <v>4.3478260869565216E-2</v>
      </c>
      <c r="G215" t="s">
        <v>663</v>
      </c>
      <c r="H215" t="s">
        <v>619</v>
      </c>
      <c r="I215">
        <v>70.589999999999989</v>
      </c>
      <c r="J215" s="1">
        <v>5.1301866769790649E-3</v>
      </c>
      <c r="K215" s="1">
        <v>2.2695652173913046</v>
      </c>
      <c r="L215" s="1">
        <v>3.4434782608695653</v>
      </c>
      <c r="M215" s="1">
        <v>3.0695651510487432</v>
      </c>
      <c r="N215" s="34">
        <v>2.2305159465126368E-4</v>
      </c>
    </row>
    <row r="216" spans="1:14" x14ac:dyDescent="0.35">
      <c r="A216">
        <v>7830633</v>
      </c>
      <c r="B216" t="s">
        <v>42</v>
      </c>
      <c r="C216" t="s">
        <v>97</v>
      </c>
      <c r="D216" t="s">
        <v>414</v>
      </c>
      <c r="E216" t="s">
        <v>664</v>
      </c>
      <c r="F216" s="6">
        <v>2.1739130434782608E-2</v>
      </c>
      <c r="G216" t="s">
        <v>229</v>
      </c>
      <c r="H216" t="s">
        <v>628</v>
      </c>
      <c r="I216">
        <v>79.37</v>
      </c>
      <c r="J216" s="1">
        <v>-6.6878986544907093E-3</v>
      </c>
      <c r="K216" s="1">
        <v>1.3695652173913042</v>
      </c>
      <c r="L216" s="1">
        <v>1.8217391304347825</v>
      </c>
      <c r="M216" s="1">
        <v>1.723913109820822</v>
      </c>
      <c r="N216" s="34">
        <v>-1.4538910118458063E-4</v>
      </c>
    </row>
    <row r="217" spans="1:14" x14ac:dyDescent="0.35">
      <c r="A217">
        <v>7830633</v>
      </c>
      <c r="B217" t="s">
        <v>42</v>
      </c>
      <c r="C217" t="s">
        <v>97</v>
      </c>
      <c r="D217" t="s">
        <v>414</v>
      </c>
      <c r="E217" t="s">
        <v>665</v>
      </c>
      <c r="F217" s="6">
        <v>4.3478260869565216E-2</v>
      </c>
      <c r="G217" t="s">
        <v>666</v>
      </c>
      <c r="H217" t="s">
        <v>667</v>
      </c>
      <c r="I217">
        <v>78.204999999999998</v>
      </c>
      <c r="J217" s="1">
        <v>0.12372022122144699</v>
      </c>
      <c r="K217" s="1">
        <v>2.965217391304348</v>
      </c>
      <c r="L217" s="1">
        <v>4.1652173913043473</v>
      </c>
      <c r="M217" s="1">
        <v>3.4043479587720786</v>
      </c>
      <c r="N217" s="34">
        <v>5.3791400531063909E-3</v>
      </c>
    </row>
    <row r="218" spans="1:14" x14ac:dyDescent="0.35">
      <c r="A218">
        <v>7830633</v>
      </c>
      <c r="B218" t="s">
        <v>42</v>
      </c>
      <c r="C218" t="s">
        <v>97</v>
      </c>
      <c r="D218" t="s">
        <v>414</v>
      </c>
      <c r="E218" t="s">
        <v>668</v>
      </c>
      <c r="F218" s="6">
        <v>2.1739130434782608E-2</v>
      </c>
      <c r="G218" t="s">
        <v>642</v>
      </c>
      <c r="H218" t="s">
        <v>605</v>
      </c>
      <c r="I218">
        <v>67.275000000000006</v>
      </c>
      <c r="J218" s="1">
        <v>4.3854612857103348E-2</v>
      </c>
      <c r="K218" s="1">
        <v>1.1543478260869566</v>
      </c>
      <c r="L218" s="1">
        <v>1.9173913043478261</v>
      </c>
      <c r="M218" s="1">
        <v>1.4630435446034307</v>
      </c>
      <c r="N218" s="34">
        <v>9.53361149067464E-4</v>
      </c>
    </row>
    <row r="219" spans="1:14" x14ac:dyDescent="0.35">
      <c r="A219">
        <v>7830633</v>
      </c>
      <c r="B219" t="s">
        <v>42</v>
      </c>
      <c r="C219" t="s">
        <v>97</v>
      </c>
      <c r="D219" t="s">
        <v>414</v>
      </c>
      <c r="E219" t="s">
        <v>669</v>
      </c>
      <c r="F219" s="6">
        <v>6.5217391304347824E-2</v>
      </c>
      <c r="G219" t="s">
        <v>263</v>
      </c>
      <c r="H219" t="s">
        <v>670</v>
      </c>
      <c r="I219">
        <v>73.429999999999993</v>
      </c>
      <c r="J219" s="1">
        <v>1.636916771531105E-2</v>
      </c>
      <c r="K219" s="1">
        <v>3.4434782608695649</v>
      </c>
      <c r="L219" s="1">
        <v>5.4586956521739127</v>
      </c>
      <c r="M219" s="1">
        <v>4.7869566212529717</v>
      </c>
      <c r="N219" s="34">
        <v>1.0675544162159381E-3</v>
      </c>
    </row>
    <row r="220" spans="1:14" x14ac:dyDescent="0.35">
      <c r="A220">
        <v>7830633</v>
      </c>
      <c r="B220" t="s">
        <v>42</v>
      </c>
      <c r="C220" t="s">
        <v>97</v>
      </c>
      <c r="D220" t="s">
        <v>414</v>
      </c>
      <c r="E220" t="s">
        <v>1299</v>
      </c>
      <c r="F220" s="6">
        <v>2.1739130434782608E-2</v>
      </c>
      <c r="G220" t="s">
        <v>826</v>
      </c>
      <c r="H220" t="s">
        <v>1068</v>
      </c>
      <c r="I220">
        <v>71.204999999999998</v>
      </c>
      <c r="J220" s="1">
        <v>2.6587439700961113E-2</v>
      </c>
      <c r="K220" s="1">
        <v>1.3913043478260869</v>
      </c>
      <c r="L220" s="1">
        <v>1.8326086956521739</v>
      </c>
      <c r="M220" s="1">
        <v>1.5478260206139605</v>
      </c>
      <c r="N220" s="34">
        <v>5.7798781958611118E-4</v>
      </c>
    </row>
    <row r="221" spans="1:14" x14ac:dyDescent="0.35">
      <c r="A221">
        <v>7830633</v>
      </c>
      <c r="B221" t="s">
        <v>42</v>
      </c>
      <c r="C221" t="s">
        <v>97</v>
      </c>
      <c r="D221" t="s">
        <v>476</v>
      </c>
      <c r="E221" t="s">
        <v>687</v>
      </c>
      <c r="F221" s="6">
        <v>8.6956521739130432E-2</v>
      </c>
      <c r="G221" t="s">
        <v>549</v>
      </c>
      <c r="H221" t="s">
        <v>688</v>
      </c>
      <c r="I221">
        <v>77.799999999999983</v>
      </c>
      <c r="J221" s="1">
        <v>2.938515692949295E-2</v>
      </c>
      <c r="K221" s="1">
        <v>5.8521739130434778</v>
      </c>
      <c r="L221" s="1">
        <v>7.0782608695652174</v>
      </c>
      <c r="M221" s="1">
        <v>6.7652176566745919</v>
      </c>
      <c r="N221" s="34">
        <v>2.5552310373472128E-3</v>
      </c>
    </row>
    <row r="222" spans="1:14" x14ac:dyDescent="0.35">
      <c r="A222">
        <v>7830633</v>
      </c>
      <c r="B222" t="s">
        <v>42</v>
      </c>
      <c r="C222" t="s">
        <v>97</v>
      </c>
      <c r="D222" t="s">
        <v>476</v>
      </c>
      <c r="E222" t="s">
        <v>689</v>
      </c>
      <c r="F222" s="6">
        <v>6.5217391304347824E-2</v>
      </c>
      <c r="G222" t="s">
        <v>690</v>
      </c>
      <c r="H222" t="s">
        <v>384</v>
      </c>
      <c r="I222">
        <v>54.489999999999995</v>
      </c>
      <c r="J222" s="1">
        <v>-3.5242702811956406E-2</v>
      </c>
      <c r="K222" s="1">
        <v>2.8043478260869565</v>
      </c>
      <c r="L222" s="1">
        <v>4.8260869565217392</v>
      </c>
      <c r="M222" s="1">
        <v>3.5543478260869565</v>
      </c>
      <c r="N222" s="34">
        <v>-2.2984371399102001E-3</v>
      </c>
    </row>
    <row r="223" spans="1:14" x14ac:dyDescent="0.35">
      <c r="A223">
        <v>7830633</v>
      </c>
      <c r="B223" t="s">
        <v>42</v>
      </c>
      <c r="C223" t="s">
        <v>97</v>
      </c>
      <c r="D223" t="s">
        <v>476</v>
      </c>
      <c r="E223" t="s">
        <v>691</v>
      </c>
      <c r="F223" s="6">
        <v>0.2608695652173913</v>
      </c>
      <c r="G223" t="s">
        <v>395</v>
      </c>
      <c r="H223" t="s">
        <v>253</v>
      </c>
      <c r="I223">
        <v>60.555</v>
      </c>
      <c r="J223" s="1">
        <v>-9.5968998968601227E-2</v>
      </c>
      <c r="K223" s="1">
        <v>12.547826086956523</v>
      </c>
      <c r="L223" s="1">
        <v>17.426086956521736</v>
      </c>
      <c r="M223" s="1">
        <v>15.782608695652174</v>
      </c>
      <c r="N223" s="34">
        <v>-2.5035391035287277E-2</v>
      </c>
    </row>
    <row r="224" spans="1:14" x14ac:dyDescent="0.35">
      <c r="A224">
        <v>7830633</v>
      </c>
      <c r="B224" t="s">
        <v>42</v>
      </c>
      <c r="C224" t="s">
        <v>97</v>
      </c>
      <c r="D224" t="s">
        <v>476</v>
      </c>
      <c r="E224" t="s">
        <v>692</v>
      </c>
      <c r="F224" s="6">
        <v>6.5217391304347824E-2</v>
      </c>
      <c r="G224" t="s">
        <v>693</v>
      </c>
      <c r="H224" t="s">
        <v>676</v>
      </c>
      <c r="I224">
        <v>68.575000000000003</v>
      </c>
      <c r="J224" s="1">
        <v>-4.1979804635047913E-2</v>
      </c>
      <c r="K224" s="1">
        <v>2.8760869565217391</v>
      </c>
      <c r="L224" s="1">
        <v>5.1847826086956523</v>
      </c>
      <c r="M224" s="1">
        <v>4.473912943964419</v>
      </c>
      <c r="N224" s="34">
        <v>-2.7378133457639942E-3</v>
      </c>
    </row>
    <row r="225" spans="1:14" x14ac:dyDescent="0.35">
      <c r="A225">
        <v>7830633</v>
      </c>
      <c r="B225" t="s">
        <v>42</v>
      </c>
      <c r="C225" t="s">
        <v>97</v>
      </c>
      <c r="D225" t="s">
        <v>476</v>
      </c>
      <c r="E225" t="s">
        <v>694</v>
      </c>
      <c r="F225" s="6">
        <v>6.5217391304347824E-2</v>
      </c>
      <c r="G225" t="s">
        <v>353</v>
      </c>
      <c r="H225" t="s">
        <v>587</v>
      </c>
      <c r="I225">
        <v>55.855000000000004</v>
      </c>
      <c r="J225" s="1">
        <v>-0.10051602125167847</v>
      </c>
      <c r="K225" s="1">
        <v>2.6999999999999997</v>
      </c>
      <c r="L225" s="1">
        <v>4.3826086956521744</v>
      </c>
      <c r="M225" s="1">
        <v>3.6391303850256875</v>
      </c>
      <c r="N225" s="34">
        <v>-6.5553926903268566E-3</v>
      </c>
    </row>
    <row r="226" spans="1:14" x14ac:dyDescent="0.35">
      <c r="A226">
        <v>7830633</v>
      </c>
      <c r="B226" t="s">
        <v>42</v>
      </c>
      <c r="C226" t="s">
        <v>97</v>
      </c>
      <c r="D226" t="s">
        <v>476</v>
      </c>
      <c r="E226" t="s">
        <v>695</v>
      </c>
      <c r="F226" s="6">
        <v>4.3478260869565216E-2</v>
      </c>
      <c r="G226" t="s">
        <v>408</v>
      </c>
      <c r="H226" t="s">
        <v>696</v>
      </c>
      <c r="I226">
        <v>64.23</v>
      </c>
      <c r="J226" s="1">
        <v>-0.1145513728260994</v>
      </c>
      <c r="K226" s="1">
        <v>2.3304347826086955</v>
      </c>
      <c r="L226" s="1">
        <v>2.9347826086956519</v>
      </c>
      <c r="M226" s="1">
        <v>2.7956523065981655</v>
      </c>
      <c r="N226" s="34">
        <v>-4.9804944706999732E-3</v>
      </c>
    </row>
    <row r="227" spans="1:14" x14ac:dyDescent="0.35">
      <c r="A227">
        <v>7830633</v>
      </c>
      <c r="B227" t="s">
        <v>42</v>
      </c>
      <c r="C227" t="s">
        <v>97</v>
      </c>
      <c r="D227" t="s">
        <v>492</v>
      </c>
      <c r="E227" t="s">
        <v>697</v>
      </c>
      <c r="F227" s="6">
        <v>2.1739130434782608E-2</v>
      </c>
      <c r="G227" t="s">
        <v>678</v>
      </c>
      <c r="H227" t="s">
        <v>698</v>
      </c>
      <c r="I227">
        <v>62.334999999999994</v>
      </c>
      <c r="J227" s="1">
        <v>-6.1868056654930115E-2</v>
      </c>
      <c r="K227" s="1">
        <v>0.95434782608695645</v>
      </c>
      <c r="L227" s="1">
        <v>1.5478260869565217</v>
      </c>
      <c r="M227" s="1">
        <v>1.3543478095013162</v>
      </c>
      <c r="N227" s="34">
        <v>-1.344957753368046E-3</v>
      </c>
    </row>
    <row r="228" spans="1:14" x14ac:dyDescent="0.35">
      <c r="A228">
        <v>7830633</v>
      </c>
      <c r="B228" t="s">
        <v>42</v>
      </c>
      <c r="C228" t="s">
        <v>97</v>
      </c>
      <c r="D228" t="s">
        <v>492</v>
      </c>
      <c r="E228" t="s">
        <v>706</v>
      </c>
      <c r="F228" s="6">
        <v>4.3478260869565216E-2</v>
      </c>
      <c r="G228" t="s">
        <v>663</v>
      </c>
      <c r="H228" t="s">
        <v>707</v>
      </c>
      <c r="I228">
        <v>74.634999999999991</v>
      </c>
      <c r="J228" s="1">
        <v>-1.4280129224061966E-2</v>
      </c>
      <c r="K228" s="1">
        <v>2.2695652173913046</v>
      </c>
      <c r="L228" s="1">
        <v>3.4826086956521736</v>
      </c>
      <c r="M228" s="1">
        <v>3.2434781945270039</v>
      </c>
      <c r="N228" s="34">
        <v>-6.2087518365486801E-4</v>
      </c>
    </row>
    <row r="229" spans="1:14" x14ac:dyDescent="0.35">
      <c r="A229">
        <v>7830633</v>
      </c>
      <c r="B229" t="s">
        <v>42</v>
      </c>
      <c r="C229" t="s">
        <v>97</v>
      </c>
      <c r="D229" t="s">
        <v>492</v>
      </c>
      <c r="E229" t="s">
        <v>615</v>
      </c>
      <c r="F229" s="6">
        <v>6.5217391304347824E-2</v>
      </c>
      <c r="G229" t="s">
        <v>616</v>
      </c>
      <c r="H229" t="s">
        <v>413</v>
      </c>
      <c r="I229">
        <v>79.185000000000002</v>
      </c>
      <c r="J229" s="1">
        <v>-3.4110225737094879E-2</v>
      </c>
      <c r="K229" s="1">
        <v>3.8673913043478256</v>
      </c>
      <c r="L229" s="1">
        <v>5.4847826086956513</v>
      </c>
      <c r="M229" s="1">
        <v>5.1652171922766641</v>
      </c>
      <c r="N229" s="34">
        <v>-2.2245799393757529E-3</v>
      </c>
    </row>
    <row r="230" spans="1:14" x14ac:dyDescent="0.35">
      <c r="A230">
        <v>7830633</v>
      </c>
      <c r="B230" t="s">
        <v>42</v>
      </c>
      <c r="C230" t="s">
        <v>97</v>
      </c>
      <c r="D230" t="s">
        <v>199</v>
      </c>
      <c r="E230" t="s">
        <v>1300</v>
      </c>
      <c r="F230" s="6">
        <v>2.1739130434782608E-2</v>
      </c>
      <c r="G230" t="s">
        <v>675</v>
      </c>
      <c r="H230" t="s">
        <v>1301</v>
      </c>
      <c r="I230">
        <v>54.724999999999994</v>
      </c>
      <c r="J230" s="1">
        <v>-0.13368198275566101</v>
      </c>
      <c r="K230" s="1">
        <v>0.70434782608695645</v>
      </c>
      <c r="L230" s="1">
        <v>1.3891304347826086</v>
      </c>
      <c r="M230" s="1">
        <v>1.189130451368249</v>
      </c>
      <c r="N230" s="34">
        <v>-2.906130059905674E-3</v>
      </c>
    </row>
    <row r="231" spans="1:14" x14ac:dyDescent="0.35">
      <c r="A231">
        <v>7830633</v>
      </c>
      <c r="B231" t="s">
        <v>42</v>
      </c>
      <c r="C231" t="s">
        <v>97</v>
      </c>
      <c r="D231" t="s">
        <v>643</v>
      </c>
      <c r="E231" t="s">
        <v>725</v>
      </c>
      <c r="F231" s="6">
        <v>2.1739130434782608E-2</v>
      </c>
      <c r="G231" t="s">
        <v>726</v>
      </c>
      <c r="H231" t="s">
        <v>727</v>
      </c>
      <c r="I231">
        <v>62.255000000000003</v>
      </c>
      <c r="J231" s="1">
        <v>1.7639637226238847E-3</v>
      </c>
      <c r="K231" s="1">
        <v>1.2760869565217392</v>
      </c>
      <c r="L231" s="1">
        <v>1.7021739130434781</v>
      </c>
      <c r="M231" s="1">
        <v>1.3521739296291184</v>
      </c>
      <c r="N231" s="34">
        <v>3.8347037448345318E-5</v>
      </c>
    </row>
    <row r="232" spans="1:14" x14ac:dyDescent="0.35">
      <c r="A232">
        <v>7830633</v>
      </c>
      <c r="B232" t="s">
        <v>42</v>
      </c>
      <c r="D232" s="4" t="s">
        <v>2937</v>
      </c>
      <c r="F232" s="6">
        <v>0.99999999999999978</v>
      </c>
      <c r="J232" s="1" t="s">
        <v>2938</v>
      </c>
      <c r="K232" s="1">
        <v>51.460869565217401</v>
      </c>
      <c r="L232" s="1">
        <v>75.55</v>
      </c>
      <c r="M232" s="1">
        <v>66.482608961022422</v>
      </c>
      <c r="N232" s="34">
        <v>-3.9477892885612251E-2</v>
      </c>
    </row>
    <row r="233" spans="1:14" x14ac:dyDescent="0.35">
      <c r="A233">
        <v>7830642</v>
      </c>
      <c r="B233" t="s">
        <v>59</v>
      </c>
      <c r="C233" t="s">
        <v>97</v>
      </c>
      <c r="D233" t="s">
        <v>1529</v>
      </c>
      <c r="E233" t="s">
        <v>1530</v>
      </c>
      <c r="F233" s="6">
        <v>1.9047619047619048E-3</v>
      </c>
      <c r="G233" t="s">
        <v>804</v>
      </c>
      <c r="H233" t="s">
        <v>378</v>
      </c>
      <c r="I233">
        <v>73.88</v>
      </c>
      <c r="J233" s="1">
        <v>0.15850183367729187</v>
      </c>
      <c r="K233" s="1">
        <v>0.1283809523809524</v>
      </c>
      <c r="L233" s="1">
        <v>0.17123809523809524</v>
      </c>
      <c r="M233" s="1">
        <v>0.14076190766834076</v>
      </c>
      <c r="N233" s="34">
        <v>3.019082546234131E-4</v>
      </c>
    </row>
    <row r="234" spans="1:14" x14ac:dyDescent="0.35">
      <c r="A234">
        <v>7830642</v>
      </c>
      <c r="B234" t="s">
        <v>59</v>
      </c>
      <c r="C234" t="s">
        <v>97</v>
      </c>
      <c r="D234" t="s">
        <v>392</v>
      </c>
      <c r="E234" t="s">
        <v>588</v>
      </c>
      <c r="F234" s="6">
        <v>3.8095238095238095E-3</v>
      </c>
      <c r="G234" t="s">
        <v>589</v>
      </c>
      <c r="H234" t="s">
        <v>590</v>
      </c>
      <c r="I234">
        <v>59.78</v>
      </c>
      <c r="J234" s="1">
        <v>1.4729158952832222E-2</v>
      </c>
      <c r="K234" s="1">
        <v>0.1180952380952381</v>
      </c>
      <c r="L234" s="1">
        <v>0.29409523809523813</v>
      </c>
      <c r="M234" s="1">
        <v>0.22742857433500743</v>
      </c>
      <c r="N234" s="34">
        <v>5.6111081725075131E-5</v>
      </c>
    </row>
    <row r="235" spans="1:14" x14ac:dyDescent="0.35">
      <c r="A235">
        <v>7830642</v>
      </c>
      <c r="B235" t="s">
        <v>59</v>
      </c>
      <c r="C235" t="s">
        <v>97</v>
      </c>
      <c r="D235" t="s">
        <v>392</v>
      </c>
      <c r="E235" t="s">
        <v>593</v>
      </c>
      <c r="F235" s="6">
        <v>1.9047619047619048E-3</v>
      </c>
      <c r="G235" t="s">
        <v>594</v>
      </c>
      <c r="H235" t="s">
        <v>210</v>
      </c>
      <c r="I235">
        <v>62.74</v>
      </c>
      <c r="J235" s="1">
        <v>6.7120864987373352E-2</v>
      </c>
      <c r="K235" s="1">
        <v>6.5142857142857155E-2</v>
      </c>
      <c r="L235" s="1">
        <v>0.16552380952380955</v>
      </c>
      <c r="M235" s="1">
        <v>0.11961904616582961</v>
      </c>
      <c r="N235" s="34">
        <v>1.2784926664261592E-4</v>
      </c>
    </row>
    <row r="236" spans="1:14" x14ac:dyDescent="0.35">
      <c r="A236">
        <v>7830642</v>
      </c>
      <c r="B236" t="s">
        <v>59</v>
      </c>
      <c r="C236" t="s">
        <v>97</v>
      </c>
      <c r="D236" t="s">
        <v>392</v>
      </c>
      <c r="E236" t="s">
        <v>595</v>
      </c>
      <c r="F236" s="6">
        <v>3.8095238095238095E-3</v>
      </c>
      <c r="G236" t="s">
        <v>596</v>
      </c>
      <c r="H236" t="s">
        <v>597</v>
      </c>
      <c r="I236">
        <v>47.809999999999995</v>
      </c>
      <c r="J236" s="1">
        <v>-5.7024464011192322E-2</v>
      </c>
      <c r="K236" s="1">
        <v>0.1139047619047619</v>
      </c>
      <c r="L236" s="1">
        <v>0.26704761904761903</v>
      </c>
      <c r="M236" s="1">
        <v>0.18209523518880208</v>
      </c>
      <c r="N236" s="34">
        <v>-2.1723605337597076E-4</v>
      </c>
    </row>
    <row r="237" spans="1:14" x14ac:dyDescent="0.35">
      <c r="A237">
        <v>7830642</v>
      </c>
      <c r="B237" t="s">
        <v>59</v>
      </c>
      <c r="C237" t="s">
        <v>97</v>
      </c>
      <c r="D237" t="s">
        <v>392</v>
      </c>
      <c r="E237" t="s">
        <v>598</v>
      </c>
      <c r="F237" s="6">
        <v>3.8095238095238095E-3</v>
      </c>
      <c r="G237" t="s">
        <v>344</v>
      </c>
      <c r="H237" t="s">
        <v>149</v>
      </c>
      <c r="I237">
        <v>49.42</v>
      </c>
      <c r="J237" s="1">
        <v>-6.8057999014854431E-2</v>
      </c>
      <c r="K237" s="1">
        <v>0.1020952380952381</v>
      </c>
      <c r="L237" s="1">
        <v>0.25295238095238098</v>
      </c>
      <c r="M237" s="1">
        <v>0.18780952090308781</v>
      </c>
      <c r="N237" s="34">
        <v>-2.5926856767563593E-4</v>
      </c>
    </row>
    <row r="238" spans="1:14" x14ac:dyDescent="0.35">
      <c r="A238">
        <v>7830642</v>
      </c>
      <c r="B238" t="s">
        <v>59</v>
      </c>
      <c r="C238" t="s">
        <v>97</v>
      </c>
      <c r="D238" t="s">
        <v>392</v>
      </c>
      <c r="E238" t="s">
        <v>599</v>
      </c>
      <c r="F238" s="6">
        <v>3.8095238095238095E-3</v>
      </c>
      <c r="G238" t="s">
        <v>355</v>
      </c>
      <c r="H238" t="s">
        <v>600</v>
      </c>
      <c r="I238">
        <v>72.034999999999997</v>
      </c>
      <c r="J238" s="1">
        <v>0.11247164756059647</v>
      </c>
      <c r="K238" s="1">
        <v>0.12571428571428572</v>
      </c>
      <c r="L238" s="1">
        <v>0.36609523809523808</v>
      </c>
      <c r="M238" s="1">
        <v>0.2742857142857143</v>
      </c>
      <c r="N238" s="34">
        <v>4.2846341927846272E-4</v>
      </c>
    </row>
    <row r="239" spans="1:14" x14ac:dyDescent="0.35">
      <c r="A239">
        <v>7830642</v>
      </c>
      <c r="B239" t="s">
        <v>59</v>
      </c>
      <c r="C239" t="s">
        <v>97</v>
      </c>
      <c r="D239" t="s">
        <v>392</v>
      </c>
      <c r="E239" t="s">
        <v>601</v>
      </c>
      <c r="F239" s="6">
        <v>3.8095238095238095E-3</v>
      </c>
      <c r="G239" t="s">
        <v>602</v>
      </c>
      <c r="H239" t="s">
        <v>603</v>
      </c>
      <c r="I239">
        <v>59.289999999999992</v>
      </c>
      <c r="J239" s="1">
        <v>9.0783974155783653E-3</v>
      </c>
      <c r="K239" s="1">
        <v>0.15923809523809523</v>
      </c>
      <c r="L239" s="1">
        <v>0.28876190476190478</v>
      </c>
      <c r="M239" s="1">
        <v>0.22590475899832591</v>
      </c>
      <c r="N239" s="34">
        <v>3.4584371106965199E-5</v>
      </c>
    </row>
    <row r="240" spans="1:14" x14ac:dyDescent="0.35">
      <c r="A240">
        <v>7830642</v>
      </c>
      <c r="B240" t="s">
        <v>59</v>
      </c>
      <c r="C240" t="s">
        <v>97</v>
      </c>
      <c r="D240" t="s">
        <v>392</v>
      </c>
      <c r="E240" t="s">
        <v>606</v>
      </c>
      <c r="F240" s="6">
        <v>5.7142857142857143E-3</v>
      </c>
      <c r="G240" t="s">
        <v>607</v>
      </c>
      <c r="H240" t="s">
        <v>608</v>
      </c>
      <c r="I240">
        <v>53.844999999999999</v>
      </c>
      <c r="J240" s="1">
        <v>-6.5462842583656311E-2</v>
      </c>
      <c r="K240" s="1">
        <v>0.18</v>
      </c>
      <c r="L240" s="1">
        <v>0.3868571428571429</v>
      </c>
      <c r="M240" s="1">
        <v>0.30800000871930805</v>
      </c>
      <c r="N240" s="34">
        <v>-3.7407338619232177E-4</v>
      </c>
    </row>
    <row r="241" spans="1:14" x14ac:dyDescent="0.35">
      <c r="A241">
        <v>7830642</v>
      </c>
      <c r="B241" t="s">
        <v>59</v>
      </c>
      <c r="C241" t="s">
        <v>97</v>
      </c>
      <c r="D241" t="s">
        <v>392</v>
      </c>
      <c r="E241" t="s">
        <v>609</v>
      </c>
      <c r="F241" s="6">
        <v>1.9047619047619048E-3</v>
      </c>
      <c r="G241" t="s">
        <v>411</v>
      </c>
      <c r="H241" t="s">
        <v>610</v>
      </c>
      <c r="I241">
        <v>67.704999999999998</v>
      </c>
      <c r="J241" s="1">
        <v>1.7295897006988525E-2</v>
      </c>
      <c r="K241" s="1">
        <v>7.2952380952380949E-2</v>
      </c>
      <c r="L241" s="1">
        <v>0.15980952380952382</v>
      </c>
      <c r="M241" s="1">
        <v>0.12914286295572916</v>
      </c>
      <c r="N241" s="34">
        <v>3.2944565727597189E-5</v>
      </c>
    </row>
    <row r="242" spans="1:14" x14ac:dyDescent="0.35">
      <c r="A242">
        <v>7830642</v>
      </c>
      <c r="B242" t="s">
        <v>59</v>
      </c>
      <c r="C242" t="s">
        <v>97</v>
      </c>
      <c r="D242" t="s">
        <v>392</v>
      </c>
      <c r="E242" t="s">
        <v>611</v>
      </c>
      <c r="F242" s="6">
        <v>1.9047619047619048E-3</v>
      </c>
      <c r="G242" t="s">
        <v>612</v>
      </c>
      <c r="H242" t="s">
        <v>488</v>
      </c>
      <c r="I242">
        <v>82.399999999999991</v>
      </c>
      <c r="J242" s="1">
        <v>2.1634982898831367E-2</v>
      </c>
      <c r="K242" s="1">
        <v>0.13790476190476192</v>
      </c>
      <c r="L242" s="1">
        <v>0.16990476190476192</v>
      </c>
      <c r="M242" s="1">
        <v>0.15695238385881696</v>
      </c>
      <c r="N242" s="34">
        <v>4.1209491235869275E-5</v>
      </c>
    </row>
    <row r="243" spans="1:14" x14ac:dyDescent="0.35">
      <c r="A243">
        <v>7830642</v>
      </c>
      <c r="B243" t="s">
        <v>59</v>
      </c>
      <c r="C243" t="s">
        <v>97</v>
      </c>
      <c r="D243" t="s">
        <v>133</v>
      </c>
      <c r="E243" t="s">
        <v>337</v>
      </c>
      <c r="F243" s="6">
        <v>5.7142857142857143E-3</v>
      </c>
      <c r="G243" t="s">
        <v>338</v>
      </c>
      <c r="H243" t="s">
        <v>339</v>
      </c>
      <c r="I243">
        <v>57.2</v>
      </c>
      <c r="J243" s="1">
        <v>-4.9289211630821228E-2</v>
      </c>
      <c r="K243" s="1">
        <v>0.21085714285714285</v>
      </c>
      <c r="L243" s="1">
        <v>0.40971428571428575</v>
      </c>
      <c r="M243" s="1">
        <v>0.32742856706891743</v>
      </c>
      <c r="N243" s="34">
        <v>-2.8165263789040702E-4</v>
      </c>
    </row>
    <row r="244" spans="1:14" x14ac:dyDescent="0.35">
      <c r="A244">
        <v>7830642</v>
      </c>
      <c r="B244" t="s">
        <v>59</v>
      </c>
      <c r="C244" t="s">
        <v>97</v>
      </c>
      <c r="D244" t="s">
        <v>1531</v>
      </c>
      <c r="E244" t="s">
        <v>1532</v>
      </c>
      <c r="F244" s="6">
        <v>5.7142857142857143E-3</v>
      </c>
      <c r="G244" t="s">
        <v>1533</v>
      </c>
      <c r="H244" t="s">
        <v>1534</v>
      </c>
      <c r="I244">
        <v>77.91</v>
      </c>
      <c r="J244" s="1">
        <v>8.3361074328422546E-2</v>
      </c>
      <c r="K244" s="1">
        <v>0.39485714285714285</v>
      </c>
      <c r="L244" s="1">
        <v>0.49199999999999999</v>
      </c>
      <c r="M244" s="1">
        <v>0.44457144601004467</v>
      </c>
      <c r="N244" s="34">
        <v>4.7634899616241457E-4</v>
      </c>
    </row>
    <row r="245" spans="1:14" x14ac:dyDescent="0.35">
      <c r="A245">
        <v>7830642</v>
      </c>
      <c r="B245" t="s">
        <v>59</v>
      </c>
      <c r="C245" t="s">
        <v>97</v>
      </c>
      <c r="D245" t="s">
        <v>906</v>
      </c>
      <c r="E245" t="s">
        <v>697</v>
      </c>
      <c r="F245" s="6">
        <v>5.7142857142857143E-3</v>
      </c>
      <c r="G245" t="s">
        <v>463</v>
      </c>
      <c r="H245" t="s">
        <v>676</v>
      </c>
      <c r="I245">
        <v>68.984999999999999</v>
      </c>
      <c r="J245" s="1">
        <v>-3.7316132336854935E-2</v>
      </c>
      <c r="K245" s="1">
        <v>0.32514285714285712</v>
      </c>
      <c r="L245" s="1">
        <v>0.45428571428571429</v>
      </c>
      <c r="M245" s="1">
        <v>0.39428571428571429</v>
      </c>
      <c r="N245" s="34">
        <v>-2.1323504192488534E-4</v>
      </c>
    </row>
    <row r="246" spans="1:14" x14ac:dyDescent="0.35">
      <c r="A246">
        <v>7830642</v>
      </c>
      <c r="B246" t="s">
        <v>59</v>
      </c>
      <c r="C246" t="s">
        <v>97</v>
      </c>
      <c r="D246" t="s">
        <v>906</v>
      </c>
      <c r="E246" t="s">
        <v>1535</v>
      </c>
      <c r="F246" s="6">
        <v>1.9047619047619048E-3</v>
      </c>
      <c r="G246" t="s">
        <v>1511</v>
      </c>
      <c r="H246" t="s">
        <v>264</v>
      </c>
      <c r="I246">
        <v>76.56</v>
      </c>
      <c r="J246" s="1">
        <v>2.0015072077512741E-2</v>
      </c>
      <c r="K246" s="1">
        <v>0.1180952380952381</v>
      </c>
      <c r="L246" s="1">
        <v>0.16228571428571428</v>
      </c>
      <c r="M246" s="1">
        <v>0.14571428571428571</v>
      </c>
      <c r="N246" s="34">
        <v>3.8123946814309986E-5</v>
      </c>
    </row>
    <row r="247" spans="1:14" x14ac:dyDescent="0.35">
      <c r="A247">
        <v>7830642</v>
      </c>
      <c r="B247" t="s">
        <v>59</v>
      </c>
      <c r="C247" t="s">
        <v>97</v>
      </c>
      <c r="D247" t="s">
        <v>906</v>
      </c>
      <c r="E247" t="s">
        <v>1536</v>
      </c>
      <c r="F247" s="6">
        <v>1.9047619047619048E-3</v>
      </c>
      <c r="G247" t="s">
        <v>350</v>
      </c>
      <c r="H247" t="s">
        <v>898</v>
      </c>
      <c r="I247">
        <v>72.97999999999999</v>
      </c>
      <c r="J247" s="1">
        <v>-6.6983416676521301E-2</v>
      </c>
      <c r="K247" s="1">
        <v>0.10304761904761905</v>
      </c>
      <c r="L247" s="1">
        <v>0.152</v>
      </c>
      <c r="M247" s="1">
        <v>0.13885714576357888</v>
      </c>
      <c r="N247" s="34">
        <v>-1.2758746033623104E-4</v>
      </c>
    </row>
    <row r="248" spans="1:14" x14ac:dyDescent="0.35">
      <c r="A248">
        <v>7830642</v>
      </c>
      <c r="B248" t="s">
        <v>59</v>
      </c>
      <c r="C248" t="s">
        <v>97</v>
      </c>
      <c r="D248" t="s">
        <v>1092</v>
      </c>
      <c r="E248" t="s">
        <v>1171</v>
      </c>
      <c r="F248" s="6">
        <v>1.9047619047619048E-3</v>
      </c>
      <c r="G248" t="s">
        <v>300</v>
      </c>
      <c r="H248" t="s">
        <v>241</v>
      </c>
      <c r="I248">
        <v>76.760000000000005</v>
      </c>
      <c r="J248" s="1">
        <v>-1.2603440321981907E-2</v>
      </c>
      <c r="K248" s="1">
        <v>0.12533333333333332</v>
      </c>
      <c r="L248" s="1">
        <v>0.15523809523809523</v>
      </c>
      <c r="M248" s="1">
        <v>0.14609523228236607</v>
      </c>
      <c r="N248" s="34">
        <v>-2.4006552994251251E-5</v>
      </c>
    </row>
    <row r="249" spans="1:14" x14ac:dyDescent="0.35">
      <c r="A249">
        <v>7830642</v>
      </c>
      <c r="B249" t="s">
        <v>59</v>
      </c>
      <c r="C249" t="s">
        <v>97</v>
      </c>
      <c r="D249" t="s">
        <v>1092</v>
      </c>
      <c r="E249" t="s">
        <v>1173</v>
      </c>
      <c r="F249" s="6">
        <v>3.8095238095238095E-3</v>
      </c>
      <c r="G249" t="s">
        <v>375</v>
      </c>
      <c r="H249" t="s">
        <v>762</v>
      </c>
      <c r="I249">
        <v>74.674999999999997</v>
      </c>
      <c r="J249" s="1">
        <v>-1.2339670211076736E-3</v>
      </c>
      <c r="K249" s="1">
        <v>0.21219047619047621</v>
      </c>
      <c r="L249" s="1">
        <v>0.30780952380952381</v>
      </c>
      <c r="M249" s="1">
        <v>0.2845714169456845</v>
      </c>
      <c r="N249" s="34">
        <v>-4.7008267470768518E-6</v>
      </c>
    </row>
    <row r="250" spans="1:14" x14ac:dyDescent="0.35">
      <c r="A250">
        <v>7830642</v>
      </c>
      <c r="B250" t="s">
        <v>59</v>
      </c>
      <c r="C250" t="s">
        <v>97</v>
      </c>
      <c r="D250" t="s">
        <v>1537</v>
      </c>
      <c r="E250" t="s">
        <v>1538</v>
      </c>
      <c r="F250" s="6">
        <v>9.5238095238095247E-3</v>
      </c>
      <c r="G250" t="s">
        <v>135</v>
      </c>
      <c r="H250" t="s">
        <v>1219</v>
      </c>
      <c r="I250">
        <v>73.484999999999999</v>
      </c>
      <c r="J250" s="1">
        <v>3.824235126376152E-2</v>
      </c>
      <c r="K250" s="1">
        <v>0.49142857142857149</v>
      </c>
      <c r="L250" s="1">
        <v>0.80571428571428572</v>
      </c>
      <c r="M250" s="1">
        <v>0.70000000000000007</v>
      </c>
      <c r="N250" s="34">
        <v>3.6421286917868117E-4</v>
      </c>
    </row>
    <row r="251" spans="1:14" x14ac:dyDescent="0.35">
      <c r="A251">
        <v>7830642</v>
      </c>
      <c r="B251" t="s">
        <v>59</v>
      </c>
      <c r="C251" t="s">
        <v>97</v>
      </c>
      <c r="D251" t="s">
        <v>141</v>
      </c>
      <c r="E251" t="s">
        <v>340</v>
      </c>
      <c r="F251" s="6">
        <v>3.8095238095238095E-3</v>
      </c>
      <c r="G251" t="s">
        <v>341</v>
      </c>
      <c r="H251" t="s">
        <v>342</v>
      </c>
      <c r="I251">
        <v>49.54</v>
      </c>
      <c r="J251" s="1">
        <v>-1.5644291415810585E-2</v>
      </c>
      <c r="K251" s="1">
        <v>0.10742857142857143</v>
      </c>
      <c r="L251" s="1">
        <v>0.26552380952380955</v>
      </c>
      <c r="M251" s="1">
        <v>0.18895237513950894</v>
      </c>
      <c r="N251" s="34">
        <v>-5.959730063165937E-5</v>
      </c>
    </row>
    <row r="252" spans="1:14" x14ac:dyDescent="0.35">
      <c r="A252">
        <v>7830642</v>
      </c>
      <c r="B252" t="s">
        <v>59</v>
      </c>
      <c r="C252" t="s">
        <v>97</v>
      </c>
      <c r="D252" t="s">
        <v>141</v>
      </c>
      <c r="E252" t="s">
        <v>346</v>
      </c>
      <c r="F252" s="6">
        <v>5.7142857142857143E-3</v>
      </c>
      <c r="G252" t="s">
        <v>347</v>
      </c>
      <c r="H252" t="s">
        <v>348</v>
      </c>
      <c r="I252">
        <v>65.039999999999992</v>
      </c>
      <c r="J252" s="1">
        <v>2.6344438083469868E-3</v>
      </c>
      <c r="K252" s="1">
        <v>0.24171428571428569</v>
      </c>
      <c r="L252" s="1">
        <v>0.39199999999999996</v>
      </c>
      <c r="M252" s="1">
        <v>0.37142857142857144</v>
      </c>
      <c r="N252" s="34">
        <v>1.5053964619125639E-5</v>
      </c>
    </row>
    <row r="253" spans="1:14" x14ac:dyDescent="0.35">
      <c r="A253">
        <v>7830642</v>
      </c>
      <c r="B253" t="s">
        <v>59</v>
      </c>
      <c r="C253" t="s">
        <v>97</v>
      </c>
      <c r="D253" t="s">
        <v>141</v>
      </c>
      <c r="E253" t="s">
        <v>349</v>
      </c>
      <c r="F253" s="6">
        <v>3.8095238095238095E-3</v>
      </c>
      <c r="G253" t="s">
        <v>350</v>
      </c>
      <c r="H253" t="s">
        <v>351</v>
      </c>
      <c r="I253">
        <v>70.599999999999994</v>
      </c>
      <c r="J253" s="1">
        <v>8.2861736416816711E-2</v>
      </c>
      <c r="K253" s="1">
        <v>0.20609523809523811</v>
      </c>
      <c r="L253" s="1">
        <v>0.32685714285714285</v>
      </c>
      <c r="M253" s="1">
        <v>0.26857142857142857</v>
      </c>
      <c r="N253" s="34">
        <v>3.1566375777834939E-4</v>
      </c>
    </row>
    <row r="254" spans="1:14" x14ac:dyDescent="0.35">
      <c r="A254">
        <v>7830642</v>
      </c>
      <c r="B254" t="s">
        <v>59</v>
      </c>
      <c r="C254" t="s">
        <v>97</v>
      </c>
      <c r="D254" t="s">
        <v>141</v>
      </c>
      <c r="E254" t="s">
        <v>352</v>
      </c>
      <c r="F254" s="6">
        <v>3.8095238095238095E-3</v>
      </c>
      <c r="G254" t="s">
        <v>353</v>
      </c>
      <c r="H254" t="s">
        <v>173</v>
      </c>
      <c r="I254">
        <v>59.015000000000001</v>
      </c>
      <c r="J254" s="1">
        <v>-8.6740236729383469E-3</v>
      </c>
      <c r="K254" s="1">
        <v>0.1577142857142857</v>
      </c>
      <c r="L254" s="1">
        <v>0.29257142857142854</v>
      </c>
      <c r="M254" s="1">
        <v>0.22476190476190477</v>
      </c>
      <c r="N254" s="34">
        <v>-3.3043899706431795E-5</v>
      </c>
    </row>
    <row r="255" spans="1:14" x14ac:dyDescent="0.35">
      <c r="A255">
        <v>7830642</v>
      </c>
      <c r="B255" t="s">
        <v>59</v>
      </c>
      <c r="C255" t="s">
        <v>97</v>
      </c>
      <c r="D255" t="s">
        <v>141</v>
      </c>
      <c r="E255" t="s">
        <v>354</v>
      </c>
      <c r="F255" s="6">
        <v>3.8095238095238095E-3</v>
      </c>
      <c r="G255" t="s">
        <v>355</v>
      </c>
      <c r="H255" t="s">
        <v>356</v>
      </c>
      <c r="I255">
        <v>61.83</v>
      </c>
      <c r="J255" s="1">
        <v>-9.2081015463918447E-4</v>
      </c>
      <c r="K255" s="1">
        <v>0.12571428571428572</v>
      </c>
      <c r="L255" s="1">
        <v>0.28114285714285714</v>
      </c>
      <c r="M255" s="1">
        <v>0.23542856852213542</v>
      </c>
      <c r="N255" s="34">
        <v>-3.5078482081492744E-6</v>
      </c>
    </row>
    <row r="256" spans="1:14" x14ac:dyDescent="0.35">
      <c r="A256">
        <v>7830642</v>
      </c>
      <c r="B256" t="s">
        <v>59</v>
      </c>
      <c r="C256" t="s">
        <v>97</v>
      </c>
      <c r="D256" t="s">
        <v>1539</v>
      </c>
      <c r="E256" t="s">
        <v>1540</v>
      </c>
      <c r="F256" s="6">
        <v>3.8095238095238095E-3</v>
      </c>
      <c r="G256" t="s">
        <v>331</v>
      </c>
      <c r="H256" t="s">
        <v>720</v>
      </c>
      <c r="I256">
        <v>61.195</v>
      </c>
      <c r="J256" s="1">
        <v>-5.7252071797847748E-2</v>
      </c>
      <c r="K256" s="1">
        <v>0.15428571428571428</v>
      </c>
      <c r="L256" s="1">
        <v>0.26438095238095238</v>
      </c>
      <c r="M256" s="1">
        <v>0.23352380661737351</v>
      </c>
      <c r="N256" s="34">
        <v>-2.1810313065846762E-4</v>
      </c>
    </row>
    <row r="257" spans="1:14" x14ac:dyDescent="0.35">
      <c r="A257">
        <v>7830642</v>
      </c>
      <c r="B257" t="s">
        <v>59</v>
      </c>
      <c r="C257" t="s">
        <v>97</v>
      </c>
      <c r="D257" t="s">
        <v>1541</v>
      </c>
      <c r="E257" t="s">
        <v>1542</v>
      </c>
      <c r="F257" s="6">
        <v>3.8095238095238095E-3</v>
      </c>
      <c r="G257" t="s">
        <v>1543</v>
      </c>
      <c r="H257" t="s">
        <v>1340</v>
      </c>
      <c r="I257">
        <v>70.72</v>
      </c>
      <c r="J257" s="1">
        <v>-3.878030925989151E-2</v>
      </c>
      <c r="K257" s="1">
        <v>0.22285714285714286</v>
      </c>
      <c r="L257" s="1">
        <v>0.28495238095238096</v>
      </c>
      <c r="M257" s="1">
        <v>0.26971429734002977</v>
      </c>
      <c r="N257" s="34">
        <v>-1.4773451146625336E-4</v>
      </c>
    </row>
    <row r="258" spans="1:14" x14ac:dyDescent="0.35">
      <c r="A258">
        <v>7830642</v>
      </c>
      <c r="B258" t="s">
        <v>59</v>
      </c>
      <c r="C258" t="s">
        <v>97</v>
      </c>
      <c r="D258" t="s">
        <v>1541</v>
      </c>
      <c r="E258" t="s">
        <v>1544</v>
      </c>
      <c r="F258" s="6">
        <v>1.9047619047619048E-3</v>
      </c>
      <c r="G258" t="s">
        <v>934</v>
      </c>
      <c r="H258" t="s">
        <v>1219</v>
      </c>
      <c r="I258">
        <v>85.364999999999995</v>
      </c>
      <c r="J258" s="1">
        <v>-9.3936152756214142E-2</v>
      </c>
      <c r="K258" s="1">
        <v>0.16095238095238096</v>
      </c>
      <c r="L258" s="1">
        <v>0.16114285714285714</v>
      </c>
      <c r="M258" s="1">
        <v>0.16266666957310269</v>
      </c>
      <c r="N258" s="34">
        <v>-1.7892600524993169E-4</v>
      </c>
    </row>
    <row r="259" spans="1:14" x14ac:dyDescent="0.35">
      <c r="A259">
        <v>7830642</v>
      </c>
      <c r="B259" t="s">
        <v>59</v>
      </c>
      <c r="C259" t="s">
        <v>97</v>
      </c>
      <c r="D259" t="s">
        <v>1545</v>
      </c>
      <c r="E259" t="s">
        <v>1546</v>
      </c>
      <c r="F259" s="6">
        <v>3.8095238095238095E-3</v>
      </c>
      <c r="G259" t="s">
        <v>288</v>
      </c>
      <c r="H259" t="s">
        <v>730</v>
      </c>
      <c r="I259">
        <v>69.674999999999997</v>
      </c>
      <c r="J259" s="1">
        <v>1.7977718263864517E-2</v>
      </c>
      <c r="K259" s="1">
        <v>0.17600000000000002</v>
      </c>
      <c r="L259" s="1">
        <v>0.30628571428571433</v>
      </c>
      <c r="M259" s="1">
        <v>0.26552379789806546</v>
      </c>
      <c r="N259" s="34">
        <v>6.8486545767102919E-5</v>
      </c>
    </row>
    <row r="260" spans="1:14" x14ac:dyDescent="0.35">
      <c r="A260">
        <v>7830642</v>
      </c>
      <c r="B260" t="s">
        <v>59</v>
      </c>
      <c r="C260" t="s">
        <v>97</v>
      </c>
      <c r="D260" t="s">
        <v>1545</v>
      </c>
      <c r="E260" t="s">
        <v>1547</v>
      </c>
      <c r="F260" s="6">
        <v>7.619047619047619E-3</v>
      </c>
      <c r="G260" t="s">
        <v>881</v>
      </c>
      <c r="H260" t="s">
        <v>1405</v>
      </c>
      <c r="I260">
        <v>72.424999999999997</v>
      </c>
      <c r="J260" s="1">
        <v>2.3984596133232117E-2</v>
      </c>
      <c r="K260" s="1">
        <v>0.41142857142857142</v>
      </c>
      <c r="L260" s="1">
        <v>0.63238095238095238</v>
      </c>
      <c r="M260" s="1">
        <v>0.55238095238095242</v>
      </c>
      <c r="N260" s="34">
        <v>1.8273978006272089E-4</v>
      </c>
    </row>
    <row r="261" spans="1:14" x14ac:dyDescent="0.35">
      <c r="A261">
        <v>7830642</v>
      </c>
      <c r="B261" t="s">
        <v>59</v>
      </c>
      <c r="C261" t="s">
        <v>97</v>
      </c>
      <c r="D261" t="s">
        <v>301</v>
      </c>
      <c r="E261" t="s">
        <v>1065</v>
      </c>
      <c r="F261" s="6">
        <v>9.5238095238095247E-3</v>
      </c>
      <c r="G261" t="s">
        <v>881</v>
      </c>
      <c r="H261" t="s">
        <v>1219</v>
      </c>
      <c r="I261">
        <v>71.594999999999999</v>
      </c>
      <c r="J261" s="1">
        <v>-7.2923107072710991E-3</v>
      </c>
      <c r="K261" s="1">
        <v>0.51428571428571435</v>
      </c>
      <c r="L261" s="1">
        <v>0.80571428571428572</v>
      </c>
      <c r="M261" s="1">
        <v>0.68190474737258189</v>
      </c>
      <c r="N261" s="34">
        <v>-6.9450578164486658E-5</v>
      </c>
    </row>
    <row r="262" spans="1:14" x14ac:dyDescent="0.35">
      <c r="A262">
        <v>7830642</v>
      </c>
      <c r="B262" t="s">
        <v>59</v>
      </c>
      <c r="C262" t="s">
        <v>97</v>
      </c>
      <c r="D262" t="s">
        <v>1350</v>
      </c>
      <c r="E262" t="s">
        <v>1548</v>
      </c>
      <c r="F262" s="6">
        <v>3.8095238095238095E-3</v>
      </c>
      <c r="G262" t="s">
        <v>808</v>
      </c>
      <c r="H262" t="s">
        <v>278</v>
      </c>
      <c r="I262">
        <v>68.089999999999989</v>
      </c>
      <c r="J262" s="1">
        <v>-9.9427163600921631E-2</v>
      </c>
      <c r="K262" s="1">
        <v>0.23733333333333331</v>
      </c>
      <c r="L262" s="1">
        <v>0.27542857142857141</v>
      </c>
      <c r="M262" s="1">
        <v>0.25942856561569938</v>
      </c>
      <c r="N262" s="34">
        <v>-3.7877014705113001E-4</v>
      </c>
    </row>
    <row r="263" spans="1:14" x14ac:dyDescent="0.35">
      <c r="A263">
        <v>7830642</v>
      </c>
      <c r="B263" t="s">
        <v>59</v>
      </c>
      <c r="C263" t="s">
        <v>97</v>
      </c>
      <c r="D263" t="s">
        <v>1549</v>
      </c>
      <c r="E263" t="s">
        <v>1550</v>
      </c>
      <c r="F263" s="6">
        <v>1.9047619047619048E-3</v>
      </c>
      <c r="G263" t="s">
        <v>627</v>
      </c>
      <c r="H263" t="s">
        <v>901</v>
      </c>
      <c r="I263">
        <v>61.749999999999986</v>
      </c>
      <c r="J263" s="1">
        <v>-1.3011316768825054E-2</v>
      </c>
      <c r="K263" s="1">
        <v>5.9428571428571428E-2</v>
      </c>
      <c r="L263" s="1">
        <v>0.17257142857142857</v>
      </c>
      <c r="M263" s="1">
        <v>0.11771428426106771</v>
      </c>
      <c r="N263" s="34">
        <v>-2.4783460512047722E-5</v>
      </c>
    </row>
    <row r="264" spans="1:14" x14ac:dyDescent="0.35">
      <c r="A264">
        <v>7830642</v>
      </c>
      <c r="B264" t="s">
        <v>59</v>
      </c>
      <c r="C264" t="s">
        <v>97</v>
      </c>
      <c r="D264" t="s">
        <v>1352</v>
      </c>
      <c r="E264" t="s">
        <v>1551</v>
      </c>
      <c r="F264" s="6">
        <v>1.9047619047619048E-3</v>
      </c>
      <c r="G264" t="s">
        <v>308</v>
      </c>
      <c r="H264" t="s">
        <v>308</v>
      </c>
      <c r="I264">
        <v>74.22</v>
      </c>
      <c r="J264" s="1">
        <v>-6.3084885478019714E-2</v>
      </c>
      <c r="K264" s="1">
        <v>0.13676190476190475</v>
      </c>
      <c r="L264" s="1">
        <v>0.13676190476190475</v>
      </c>
      <c r="M264" s="1">
        <v>0.14133332752046132</v>
      </c>
      <c r="N264" s="34">
        <v>-1.2016168662479946E-4</v>
      </c>
    </row>
    <row r="265" spans="1:14" x14ac:dyDescent="0.35">
      <c r="A265">
        <v>7830642</v>
      </c>
      <c r="B265" t="s">
        <v>59</v>
      </c>
      <c r="C265" t="s">
        <v>97</v>
      </c>
      <c r="D265" t="s">
        <v>1352</v>
      </c>
      <c r="E265" t="s">
        <v>1552</v>
      </c>
      <c r="F265" s="6">
        <v>5.7142857142857143E-3</v>
      </c>
      <c r="G265" t="s">
        <v>1010</v>
      </c>
      <c r="H265" t="s">
        <v>715</v>
      </c>
      <c r="I265">
        <v>70.97</v>
      </c>
      <c r="J265" s="1">
        <v>-1.4415165409445763E-2</v>
      </c>
      <c r="K265" s="1">
        <v>0.45199999999999996</v>
      </c>
      <c r="L265" s="1">
        <v>0.4582857142857143</v>
      </c>
      <c r="M265" s="1">
        <v>0.40571428571428569</v>
      </c>
      <c r="N265" s="34">
        <v>-8.2372373768261503E-5</v>
      </c>
    </row>
    <row r="266" spans="1:14" x14ac:dyDescent="0.35">
      <c r="A266">
        <v>7830642</v>
      </c>
      <c r="B266" t="s">
        <v>59</v>
      </c>
      <c r="C266" t="s">
        <v>97</v>
      </c>
      <c r="D266" t="s">
        <v>646</v>
      </c>
      <c r="E266" t="s">
        <v>1553</v>
      </c>
      <c r="F266" s="6">
        <v>1.9047619047619048E-3</v>
      </c>
      <c r="G266" t="s">
        <v>463</v>
      </c>
      <c r="H266" t="s">
        <v>1026</v>
      </c>
      <c r="I266">
        <v>65.375</v>
      </c>
      <c r="J266" s="1">
        <v>-9.7504459321498871E-2</v>
      </c>
      <c r="K266" s="1">
        <v>0.10838095238095238</v>
      </c>
      <c r="L266" s="1">
        <v>0.12876190476190474</v>
      </c>
      <c r="M266" s="1">
        <v>0.12457143147786458</v>
      </c>
      <c r="N266" s="34">
        <v>-1.8572277965999784E-4</v>
      </c>
    </row>
    <row r="267" spans="1:14" x14ac:dyDescent="0.35">
      <c r="A267">
        <v>7830642</v>
      </c>
      <c r="B267" t="s">
        <v>59</v>
      </c>
      <c r="C267" t="s">
        <v>97</v>
      </c>
      <c r="D267" t="s">
        <v>646</v>
      </c>
      <c r="E267" t="s">
        <v>647</v>
      </c>
      <c r="F267" s="6">
        <v>1.9047619047619048E-3</v>
      </c>
      <c r="G267" t="s">
        <v>648</v>
      </c>
      <c r="H267" t="s">
        <v>649</v>
      </c>
      <c r="I267">
        <v>58.209999999999994</v>
      </c>
      <c r="J267" s="1">
        <v>-0.14299102127552032</v>
      </c>
      <c r="K267" s="1">
        <v>9.0857142857142859E-2</v>
      </c>
      <c r="L267" s="1">
        <v>0.13047619047619047</v>
      </c>
      <c r="M267" s="1">
        <v>0.11085714431036087</v>
      </c>
      <c r="N267" s="34">
        <v>-2.7236385004861014E-4</v>
      </c>
    </row>
    <row r="268" spans="1:14" x14ac:dyDescent="0.35">
      <c r="A268">
        <v>7830642</v>
      </c>
      <c r="B268" t="s">
        <v>59</v>
      </c>
      <c r="C268" t="s">
        <v>97</v>
      </c>
      <c r="D268" t="s">
        <v>1357</v>
      </c>
      <c r="E268" t="s">
        <v>1554</v>
      </c>
      <c r="F268" s="6">
        <v>1.9047619047619048E-3</v>
      </c>
      <c r="G268" t="s">
        <v>278</v>
      </c>
      <c r="H268" t="s">
        <v>405</v>
      </c>
      <c r="I268">
        <v>74.60499999999999</v>
      </c>
      <c r="J268" s="1">
        <v>3.2670393586158752E-2</v>
      </c>
      <c r="K268" s="1">
        <v>0.13771428571428571</v>
      </c>
      <c r="L268" s="1">
        <v>0.17428571428571429</v>
      </c>
      <c r="M268" s="1">
        <v>0.14209523518880207</v>
      </c>
      <c r="N268" s="34">
        <v>6.2229321116492856E-5</v>
      </c>
    </row>
    <row r="269" spans="1:14" x14ac:dyDescent="0.35">
      <c r="A269">
        <v>7830642</v>
      </c>
      <c r="B269" t="s">
        <v>59</v>
      </c>
      <c r="C269" t="s">
        <v>97</v>
      </c>
      <c r="D269" t="s">
        <v>1555</v>
      </c>
      <c r="E269" t="s">
        <v>1556</v>
      </c>
      <c r="F269" s="6">
        <v>1.9047619047619048E-3</v>
      </c>
      <c r="G269" t="s">
        <v>1557</v>
      </c>
      <c r="H269" t="s">
        <v>688</v>
      </c>
      <c r="I269">
        <v>80</v>
      </c>
      <c r="J269" s="1">
        <v>7.6507870107889175E-4</v>
      </c>
      <c r="K269" s="1">
        <v>0.12209523809523809</v>
      </c>
      <c r="L269" s="1">
        <v>0.15504761904761905</v>
      </c>
      <c r="M269" s="1">
        <v>0.15238095238095239</v>
      </c>
      <c r="N269" s="34">
        <v>1.4572927639597939E-6</v>
      </c>
    </row>
    <row r="270" spans="1:14" x14ac:dyDescent="0.35">
      <c r="A270">
        <v>7830642</v>
      </c>
      <c r="B270" t="s">
        <v>59</v>
      </c>
      <c r="C270" t="s">
        <v>97</v>
      </c>
      <c r="D270" t="s">
        <v>1360</v>
      </c>
      <c r="E270" t="s">
        <v>1558</v>
      </c>
      <c r="F270" s="6">
        <v>1.9047619047619048E-3</v>
      </c>
      <c r="G270" t="s">
        <v>1028</v>
      </c>
      <c r="H270" t="s">
        <v>254</v>
      </c>
      <c r="I270">
        <v>61.344999999999999</v>
      </c>
      <c r="J270" s="1">
        <v>-7.2042666375637054E-2</v>
      </c>
      <c r="K270" s="1">
        <v>7.9428571428571432E-2</v>
      </c>
      <c r="L270" s="1">
        <v>0.14495238095238094</v>
      </c>
      <c r="M270" s="1">
        <v>0.11676190330868676</v>
      </c>
      <c r="N270" s="34">
        <v>-1.3722412642978485E-4</v>
      </c>
    </row>
    <row r="271" spans="1:14" x14ac:dyDescent="0.35">
      <c r="A271">
        <v>7830642</v>
      </c>
      <c r="B271" t="s">
        <v>59</v>
      </c>
      <c r="C271" t="s">
        <v>97</v>
      </c>
      <c r="D271" t="s">
        <v>1110</v>
      </c>
      <c r="E271" t="s">
        <v>1175</v>
      </c>
      <c r="F271" s="6">
        <v>3.8095238095238095E-3</v>
      </c>
      <c r="G271" t="s">
        <v>561</v>
      </c>
      <c r="H271" t="s">
        <v>934</v>
      </c>
      <c r="I271">
        <v>83.344999999999999</v>
      </c>
      <c r="J271" s="1">
        <v>-1.5491489320993423E-2</v>
      </c>
      <c r="K271" s="1">
        <v>0.27466666666666667</v>
      </c>
      <c r="L271" s="1">
        <v>0.32190476190476192</v>
      </c>
      <c r="M271" s="1">
        <v>0.31733334495907739</v>
      </c>
      <c r="N271" s="34">
        <v>-5.9015197413308279E-5</v>
      </c>
    </row>
    <row r="272" spans="1:14" x14ac:dyDescent="0.35">
      <c r="A272">
        <v>7830642</v>
      </c>
      <c r="B272" t="s">
        <v>59</v>
      </c>
      <c r="C272" t="s">
        <v>97</v>
      </c>
      <c r="D272" t="s">
        <v>1110</v>
      </c>
      <c r="E272" t="s">
        <v>677</v>
      </c>
      <c r="F272" s="6">
        <v>1.9047619047619048E-3</v>
      </c>
      <c r="G272" t="s">
        <v>715</v>
      </c>
      <c r="H272" t="s">
        <v>929</v>
      </c>
      <c r="I272">
        <v>84.9</v>
      </c>
      <c r="J272" s="1">
        <v>-2.2248484194278717E-2</v>
      </c>
      <c r="K272" s="1">
        <v>0.15276190476190477</v>
      </c>
      <c r="L272" s="1">
        <v>0.15580952380952381</v>
      </c>
      <c r="M272" s="1">
        <v>0.16171428862072174</v>
      </c>
      <c r="N272" s="34">
        <v>-4.2378065131959464E-5</v>
      </c>
    </row>
    <row r="273" spans="1:14" x14ac:dyDescent="0.35">
      <c r="A273">
        <v>7830642</v>
      </c>
      <c r="B273" t="s">
        <v>59</v>
      </c>
      <c r="C273" t="s">
        <v>97</v>
      </c>
      <c r="D273" t="s">
        <v>1110</v>
      </c>
      <c r="E273" t="s">
        <v>1177</v>
      </c>
      <c r="F273" s="6">
        <v>3.8095238095238095E-3</v>
      </c>
      <c r="G273" t="s">
        <v>1178</v>
      </c>
      <c r="H273" t="s">
        <v>1179</v>
      </c>
      <c r="I273">
        <v>73.275000000000006</v>
      </c>
      <c r="J273" s="1">
        <v>-1.6688458621501923E-2</v>
      </c>
      <c r="K273" s="1">
        <v>0.23276190476190478</v>
      </c>
      <c r="L273" s="1">
        <v>0.30095238095238097</v>
      </c>
      <c r="M273" s="1">
        <v>0.27923810686383926</v>
      </c>
      <c r="N273" s="34">
        <v>-6.3575080462864467E-5</v>
      </c>
    </row>
    <row r="274" spans="1:14" x14ac:dyDescent="0.35">
      <c r="A274">
        <v>7830642</v>
      </c>
      <c r="B274" t="s">
        <v>59</v>
      </c>
      <c r="C274" t="s">
        <v>97</v>
      </c>
      <c r="D274" t="s">
        <v>1559</v>
      </c>
      <c r="E274" t="s">
        <v>1560</v>
      </c>
      <c r="F274" s="6">
        <v>1.9047619047619048E-3</v>
      </c>
      <c r="G274" t="s">
        <v>857</v>
      </c>
      <c r="H274" t="s">
        <v>836</v>
      </c>
      <c r="I274">
        <v>83.594999999999999</v>
      </c>
      <c r="J274" s="1">
        <v>-4.0326405316591263E-2</v>
      </c>
      <c r="K274" s="1">
        <v>0.14457142857142857</v>
      </c>
      <c r="L274" s="1">
        <v>0.16247619047619047</v>
      </c>
      <c r="M274" s="1">
        <v>0.1594285656156994</v>
      </c>
      <c r="N274" s="34">
        <v>-7.6812200603030981E-5</v>
      </c>
    </row>
    <row r="275" spans="1:14" x14ac:dyDescent="0.35">
      <c r="A275">
        <v>7830642</v>
      </c>
      <c r="B275" t="s">
        <v>59</v>
      </c>
      <c r="C275" t="s">
        <v>97</v>
      </c>
      <c r="D275" t="s">
        <v>305</v>
      </c>
      <c r="E275" t="s">
        <v>809</v>
      </c>
      <c r="F275" s="6">
        <v>7.619047619047619E-3</v>
      </c>
      <c r="G275" t="s">
        <v>810</v>
      </c>
      <c r="H275" t="s">
        <v>640</v>
      </c>
      <c r="I275">
        <v>69.77</v>
      </c>
      <c r="J275" s="1">
        <v>2.4679417256265879E-3</v>
      </c>
      <c r="K275" s="1">
        <v>0.29714285714285715</v>
      </c>
      <c r="L275" s="1">
        <v>0.6293333333333333</v>
      </c>
      <c r="M275" s="1">
        <v>0.53180954706101191</v>
      </c>
      <c r="N275" s="34">
        <v>1.8803365528583526E-5</v>
      </c>
    </row>
    <row r="276" spans="1:14" x14ac:dyDescent="0.35">
      <c r="A276">
        <v>7830642</v>
      </c>
      <c r="B276" t="s">
        <v>59</v>
      </c>
      <c r="C276" t="s">
        <v>97</v>
      </c>
      <c r="D276" t="s">
        <v>305</v>
      </c>
      <c r="E276" t="s">
        <v>654</v>
      </c>
      <c r="F276" s="6">
        <v>5.7142857142857143E-3</v>
      </c>
      <c r="G276" t="s">
        <v>655</v>
      </c>
      <c r="H276" t="s">
        <v>656</v>
      </c>
      <c r="I276">
        <v>69.849999999999994</v>
      </c>
      <c r="J276" s="1">
        <v>3.6283988505601883E-2</v>
      </c>
      <c r="K276" s="1">
        <v>0.19828571428571432</v>
      </c>
      <c r="L276" s="1">
        <v>0.51428571428571423</v>
      </c>
      <c r="M276" s="1">
        <v>0.39885716029575891</v>
      </c>
      <c r="N276" s="34">
        <v>2.0733707717486791E-4</v>
      </c>
    </row>
    <row r="277" spans="1:14" x14ac:dyDescent="0.35">
      <c r="A277">
        <v>7830642</v>
      </c>
      <c r="B277" t="s">
        <v>59</v>
      </c>
      <c r="C277" t="s">
        <v>97</v>
      </c>
      <c r="D277" t="s">
        <v>305</v>
      </c>
      <c r="E277" t="s">
        <v>813</v>
      </c>
      <c r="F277" s="6">
        <v>5.7142857142857143E-3</v>
      </c>
      <c r="G277" t="s">
        <v>639</v>
      </c>
      <c r="H277" t="s">
        <v>772</v>
      </c>
      <c r="I277">
        <v>62.039999999999992</v>
      </c>
      <c r="J277" s="1">
        <v>-2.7387486770749092E-2</v>
      </c>
      <c r="K277" s="1">
        <v>0.29085714285714287</v>
      </c>
      <c r="L277" s="1">
        <v>0.46057142857142852</v>
      </c>
      <c r="M277" s="1">
        <v>0.35485713413783482</v>
      </c>
      <c r="N277" s="34">
        <v>-1.5649992440428052E-4</v>
      </c>
    </row>
    <row r="278" spans="1:14" x14ac:dyDescent="0.35">
      <c r="A278">
        <v>7830642</v>
      </c>
      <c r="B278" t="s">
        <v>59</v>
      </c>
      <c r="C278" t="s">
        <v>97</v>
      </c>
      <c r="D278" t="s">
        <v>305</v>
      </c>
      <c r="E278" t="s">
        <v>1561</v>
      </c>
      <c r="F278" s="6">
        <v>1.9047619047619048E-3</v>
      </c>
      <c r="G278" t="s">
        <v>879</v>
      </c>
      <c r="H278" t="s">
        <v>990</v>
      </c>
      <c r="I278">
        <v>72.905000000000001</v>
      </c>
      <c r="J278" s="1">
        <v>6.2627606093883514E-2</v>
      </c>
      <c r="K278" s="1">
        <v>8.0952380952380956E-2</v>
      </c>
      <c r="L278" s="1">
        <v>0.17009523809523808</v>
      </c>
      <c r="M278" s="1">
        <v>0.13904761904761906</v>
      </c>
      <c r="N278" s="34">
        <v>1.1929067827406383E-4</v>
      </c>
    </row>
    <row r="279" spans="1:14" x14ac:dyDescent="0.35">
      <c r="A279">
        <v>7830642</v>
      </c>
      <c r="B279" t="s">
        <v>59</v>
      </c>
      <c r="C279" t="s">
        <v>97</v>
      </c>
      <c r="D279" t="s">
        <v>305</v>
      </c>
      <c r="E279" t="s">
        <v>814</v>
      </c>
      <c r="F279" s="6">
        <v>5.7142857142857143E-3</v>
      </c>
      <c r="G279" t="s">
        <v>336</v>
      </c>
      <c r="H279" t="s">
        <v>221</v>
      </c>
      <c r="I279">
        <v>66.06</v>
      </c>
      <c r="J279" s="1">
        <v>7.8997565433382988E-3</v>
      </c>
      <c r="K279" s="1">
        <v>0.22</v>
      </c>
      <c r="L279" s="1">
        <v>0.47485714285714281</v>
      </c>
      <c r="M279" s="1">
        <v>0.37771427699497767</v>
      </c>
      <c r="N279" s="34">
        <v>4.5141465961933135E-5</v>
      </c>
    </row>
    <row r="280" spans="1:14" x14ac:dyDescent="0.35">
      <c r="A280">
        <v>7830642</v>
      </c>
      <c r="B280" t="s">
        <v>59</v>
      </c>
      <c r="C280" t="s">
        <v>97</v>
      </c>
      <c r="D280" t="s">
        <v>305</v>
      </c>
      <c r="E280" t="s">
        <v>660</v>
      </c>
      <c r="F280" s="6">
        <v>1.9047619047619048E-3</v>
      </c>
      <c r="G280" t="s">
        <v>446</v>
      </c>
      <c r="H280" t="s">
        <v>661</v>
      </c>
      <c r="I280">
        <v>70.094999999999999</v>
      </c>
      <c r="J280" s="1">
        <v>9.8170429468154907E-2</v>
      </c>
      <c r="K280" s="1">
        <v>8.3428571428571421E-2</v>
      </c>
      <c r="L280" s="1">
        <v>0.18419047619047618</v>
      </c>
      <c r="M280" s="1">
        <v>0.13371427990141369</v>
      </c>
      <c r="N280" s="34">
        <v>1.8699129422505696E-4</v>
      </c>
    </row>
    <row r="281" spans="1:14" x14ac:dyDescent="0.35">
      <c r="A281">
        <v>7830642</v>
      </c>
      <c r="B281" t="s">
        <v>59</v>
      </c>
      <c r="C281" t="s">
        <v>97</v>
      </c>
      <c r="D281" t="s">
        <v>305</v>
      </c>
      <c r="E281" t="s">
        <v>613</v>
      </c>
      <c r="F281" s="6">
        <v>1.9047619047619048E-3</v>
      </c>
      <c r="G281" t="s">
        <v>614</v>
      </c>
      <c r="H281" t="s">
        <v>449</v>
      </c>
      <c r="I281">
        <v>57.870000000000005</v>
      </c>
      <c r="J281" s="1">
        <v>-5.1235213875770569E-2</v>
      </c>
      <c r="K281" s="1">
        <v>6.761904761904762E-2</v>
      </c>
      <c r="L281" s="1">
        <v>0.13923809523809522</v>
      </c>
      <c r="M281" s="1">
        <v>0.11047619047619048</v>
      </c>
      <c r="N281" s="34">
        <v>-9.7590883572896319E-5</v>
      </c>
    </row>
    <row r="282" spans="1:14" x14ac:dyDescent="0.35">
      <c r="A282">
        <v>7830642</v>
      </c>
      <c r="B282" t="s">
        <v>59</v>
      </c>
      <c r="C282" t="s">
        <v>97</v>
      </c>
      <c r="D282" t="s">
        <v>305</v>
      </c>
      <c r="E282" t="s">
        <v>1067</v>
      </c>
      <c r="F282" s="6">
        <v>5.7142857142857143E-3</v>
      </c>
      <c r="G282" t="s">
        <v>575</v>
      </c>
      <c r="H282" t="s">
        <v>852</v>
      </c>
      <c r="I282">
        <v>61.030000000000008</v>
      </c>
      <c r="J282" s="1">
        <v>-1.9270749762654305E-2</v>
      </c>
      <c r="K282" s="1">
        <v>0.19714285714285715</v>
      </c>
      <c r="L282" s="1">
        <v>0.44400000000000001</v>
      </c>
      <c r="M282" s="1">
        <v>0.34857142857142859</v>
      </c>
      <c r="N282" s="34">
        <v>-1.1011857007231031E-4</v>
      </c>
    </row>
    <row r="283" spans="1:14" x14ac:dyDescent="0.35">
      <c r="A283">
        <v>7830642</v>
      </c>
      <c r="B283" t="s">
        <v>59</v>
      </c>
      <c r="C283" t="s">
        <v>97</v>
      </c>
      <c r="D283" t="s">
        <v>1562</v>
      </c>
      <c r="E283" t="s">
        <v>1563</v>
      </c>
      <c r="F283" s="6">
        <v>1.9047619047619048E-3</v>
      </c>
      <c r="G283" t="s">
        <v>157</v>
      </c>
      <c r="H283" t="s">
        <v>777</v>
      </c>
      <c r="I283">
        <v>61.435000000000002</v>
      </c>
      <c r="J283" s="1">
        <v>-2.0358815789222717E-2</v>
      </c>
      <c r="K283" s="1">
        <v>0.10628571428571428</v>
      </c>
      <c r="L283" s="1">
        <v>0.14571428571428571</v>
      </c>
      <c r="M283" s="1">
        <v>0.11695238095238096</v>
      </c>
      <c r="N283" s="34">
        <v>-3.8778696741376603E-5</v>
      </c>
    </row>
    <row r="284" spans="1:14" x14ac:dyDescent="0.35">
      <c r="A284">
        <v>7830642</v>
      </c>
      <c r="B284" t="s">
        <v>59</v>
      </c>
      <c r="C284" t="s">
        <v>97</v>
      </c>
      <c r="D284" t="s">
        <v>414</v>
      </c>
      <c r="E284" t="s">
        <v>1182</v>
      </c>
      <c r="F284" s="6">
        <v>1.9047619047619048E-3</v>
      </c>
      <c r="G284" t="s">
        <v>1147</v>
      </c>
      <c r="H284" t="s">
        <v>426</v>
      </c>
      <c r="I284">
        <v>73.86999999999999</v>
      </c>
      <c r="J284" s="1">
        <v>9.7110932692885399E-3</v>
      </c>
      <c r="K284" s="1">
        <v>0.13123809523809524</v>
      </c>
      <c r="L284" s="1">
        <v>0.16380952380952382</v>
      </c>
      <c r="M284" s="1">
        <v>0.14076190766834076</v>
      </c>
      <c r="N284" s="34">
        <v>1.8497320512930554E-5</v>
      </c>
    </row>
    <row r="285" spans="1:14" x14ac:dyDescent="0.35">
      <c r="A285">
        <v>7830642</v>
      </c>
      <c r="B285" t="s">
        <v>59</v>
      </c>
      <c r="C285" t="s">
        <v>97</v>
      </c>
      <c r="D285" t="s">
        <v>414</v>
      </c>
      <c r="E285" t="s">
        <v>1564</v>
      </c>
      <c r="F285" s="6">
        <v>1.9047619047619048E-3</v>
      </c>
      <c r="G285" t="s">
        <v>982</v>
      </c>
      <c r="H285" t="s">
        <v>1068</v>
      </c>
      <c r="I285">
        <v>88.85499999999999</v>
      </c>
      <c r="J285" s="1">
        <v>-6.0075040906667709E-2</v>
      </c>
      <c r="K285" s="1">
        <v>0.18761904761904763</v>
      </c>
      <c r="L285" s="1">
        <v>0.16057142857142856</v>
      </c>
      <c r="M285" s="1">
        <v>0.16933333623976934</v>
      </c>
      <c r="N285" s="34">
        <v>-1.1442864934603373E-4</v>
      </c>
    </row>
    <row r="286" spans="1:14" x14ac:dyDescent="0.35">
      <c r="A286">
        <v>7830642</v>
      </c>
      <c r="B286" t="s">
        <v>59</v>
      </c>
      <c r="C286" t="s">
        <v>97</v>
      </c>
      <c r="D286" t="s">
        <v>414</v>
      </c>
      <c r="E286" t="s">
        <v>1183</v>
      </c>
      <c r="F286" s="6">
        <v>1.9047619047619048E-3</v>
      </c>
      <c r="G286" t="s">
        <v>917</v>
      </c>
      <c r="H286" t="s">
        <v>798</v>
      </c>
      <c r="I286">
        <v>67.765000000000001</v>
      </c>
      <c r="J286" s="1">
        <v>-6.3051534816622734E-3</v>
      </c>
      <c r="K286" s="1">
        <v>0.11276190476190477</v>
      </c>
      <c r="L286" s="1">
        <v>0.156</v>
      </c>
      <c r="M286" s="1">
        <v>0.12914286295572916</v>
      </c>
      <c r="N286" s="34">
        <v>-1.2009816155547188E-5</v>
      </c>
    </row>
    <row r="287" spans="1:14" x14ac:dyDescent="0.35">
      <c r="A287">
        <v>7830642</v>
      </c>
      <c r="B287" t="s">
        <v>59</v>
      </c>
      <c r="C287" t="s">
        <v>97</v>
      </c>
      <c r="D287" t="s">
        <v>414</v>
      </c>
      <c r="E287" t="s">
        <v>668</v>
      </c>
      <c r="F287" s="6">
        <v>3.8095238095238095E-3</v>
      </c>
      <c r="G287" t="s">
        <v>642</v>
      </c>
      <c r="H287" t="s">
        <v>605</v>
      </c>
      <c r="I287">
        <v>67.275000000000006</v>
      </c>
      <c r="J287" s="1">
        <v>4.3854612857103348E-2</v>
      </c>
      <c r="K287" s="1">
        <v>0.20228571428571429</v>
      </c>
      <c r="L287" s="1">
        <v>0.33600000000000002</v>
      </c>
      <c r="M287" s="1">
        <v>0.25638096400669641</v>
      </c>
      <c r="N287" s="34">
        <v>1.6706519183658418E-4</v>
      </c>
    </row>
    <row r="288" spans="1:14" x14ac:dyDescent="0.35">
      <c r="A288">
        <v>7830642</v>
      </c>
      <c r="B288" t="s">
        <v>59</v>
      </c>
      <c r="C288" t="s">
        <v>97</v>
      </c>
      <c r="D288" t="s">
        <v>414</v>
      </c>
      <c r="E288" t="s">
        <v>669</v>
      </c>
      <c r="F288" s="6">
        <v>5.7142857142857143E-3</v>
      </c>
      <c r="G288" t="s">
        <v>263</v>
      </c>
      <c r="H288" t="s">
        <v>670</v>
      </c>
      <c r="I288">
        <v>73.429999999999993</v>
      </c>
      <c r="J288" s="1">
        <v>1.636916771531105E-2</v>
      </c>
      <c r="K288" s="1">
        <v>0.30171428571428571</v>
      </c>
      <c r="L288" s="1">
        <v>0.47828571428571431</v>
      </c>
      <c r="M288" s="1">
        <v>0.41942858014787948</v>
      </c>
      <c r="N288" s="34">
        <v>9.3538101230348863E-5</v>
      </c>
    </row>
    <row r="289" spans="1:14" x14ac:dyDescent="0.35">
      <c r="A289">
        <v>7830642</v>
      </c>
      <c r="B289" t="s">
        <v>59</v>
      </c>
      <c r="C289" t="s">
        <v>97</v>
      </c>
      <c r="D289" t="s">
        <v>414</v>
      </c>
      <c r="E289" t="s">
        <v>671</v>
      </c>
      <c r="F289" s="6">
        <v>3.8095238095238095E-3</v>
      </c>
      <c r="G289" t="s">
        <v>266</v>
      </c>
      <c r="H289" t="s">
        <v>631</v>
      </c>
      <c r="I289">
        <v>75.995000000000005</v>
      </c>
      <c r="J289" s="1">
        <v>4.3545171618461609E-2</v>
      </c>
      <c r="K289" s="1">
        <v>0.20761904761904762</v>
      </c>
      <c r="L289" s="1">
        <v>0.3295238095238095</v>
      </c>
      <c r="M289" s="1">
        <v>0.28990475609188987</v>
      </c>
      <c r="N289" s="34">
        <v>1.6588636807032993E-4</v>
      </c>
    </row>
    <row r="290" spans="1:14" x14ac:dyDescent="0.35">
      <c r="A290">
        <v>7830642</v>
      </c>
      <c r="B290" t="s">
        <v>59</v>
      </c>
      <c r="C290" t="s">
        <v>97</v>
      </c>
      <c r="D290" t="s">
        <v>414</v>
      </c>
      <c r="E290" t="s">
        <v>1188</v>
      </c>
      <c r="F290" s="6">
        <v>3.8095238095238095E-3</v>
      </c>
      <c r="G290" t="s">
        <v>312</v>
      </c>
      <c r="H290" t="s">
        <v>1132</v>
      </c>
      <c r="I290">
        <v>94.589999999999989</v>
      </c>
      <c r="J290" s="1">
        <v>0.12243847548961639</v>
      </c>
      <c r="K290" s="1">
        <v>0.3489523809523809</v>
      </c>
      <c r="L290" s="1">
        <v>0.36799999999999999</v>
      </c>
      <c r="M290" s="1">
        <v>0.36038094656808034</v>
      </c>
      <c r="N290" s="34">
        <v>4.6643228757949101E-4</v>
      </c>
    </row>
    <row r="291" spans="1:14" x14ac:dyDescent="0.35">
      <c r="A291">
        <v>7830642</v>
      </c>
      <c r="B291" t="s">
        <v>59</v>
      </c>
      <c r="C291" t="s">
        <v>97</v>
      </c>
      <c r="D291" t="s">
        <v>414</v>
      </c>
      <c r="E291" t="s">
        <v>1189</v>
      </c>
      <c r="F291" s="6">
        <v>5.7142857142857143E-3</v>
      </c>
      <c r="G291" t="s">
        <v>1169</v>
      </c>
      <c r="H291" t="s">
        <v>479</v>
      </c>
      <c r="I291">
        <v>76.765000000000001</v>
      </c>
      <c r="J291" s="1">
        <v>-6.1580599285662174E-3</v>
      </c>
      <c r="K291" s="1">
        <v>0.41714285714285715</v>
      </c>
      <c r="L291" s="1">
        <v>0.44971428571428573</v>
      </c>
      <c r="M291" s="1">
        <v>0.43828569684709823</v>
      </c>
      <c r="N291" s="34">
        <v>-3.5188913877521241E-5</v>
      </c>
    </row>
    <row r="292" spans="1:14" x14ac:dyDescent="0.35">
      <c r="A292">
        <v>7830642</v>
      </c>
      <c r="B292" t="s">
        <v>59</v>
      </c>
      <c r="C292" t="s">
        <v>97</v>
      </c>
      <c r="D292" t="s">
        <v>1371</v>
      </c>
      <c r="E292" t="s">
        <v>1565</v>
      </c>
      <c r="F292" s="6">
        <v>1.9047619047619048E-3</v>
      </c>
      <c r="G292" t="s">
        <v>564</v>
      </c>
      <c r="H292" t="s">
        <v>1328</v>
      </c>
      <c r="I292">
        <v>66.81</v>
      </c>
      <c r="J292" s="1">
        <v>-3.1378842890262604E-2</v>
      </c>
      <c r="K292" s="1">
        <v>0.10400000000000001</v>
      </c>
      <c r="L292" s="1">
        <v>0.1380952380952381</v>
      </c>
      <c r="M292" s="1">
        <v>0.12742857433500743</v>
      </c>
      <c r="N292" s="34">
        <v>-5.9769224552881148E-5</v>
      </c>
    </row>
    <row r="293" spans="1:14" x14ac:dyDescent="0.35">
      <c r="A293">
        <v>7830642</v>
      </c>
      <c r="B293" t="s">
        <v>59</v>
      </c>
      <c r="C293" t="s">
        <v>97</v>
      </c>
      <c r="D293" t="s">
        <v>822</v>
      </c>
      <c r="E293" t="s">
        <v>885</v>
      </c>
      <c r="F293" s="6">
        <v>1.9047619047619048E-3</v>
      </c>
      <c r="G293" t="s">
        <v>886</v>
      </c>
      <c r="H293" t="s">
        <v>887</v>
      </c>
      <c r="I293">
        <v>78.675000000000011</v>
      </c>
      <c r="J293" s="1">
        <v>4.200952872633934E-2</v>
      </c>
      <c r="K293" s="1">
        <v>0.11161904761904762</v>
      </c>
      <c r="L293" s="1">
        <v>0.16171428571428573</v>
      </c>
      <c r="M293" s="1">
        <v>0.1499047619047619</v>
      </c>
      <c r="N293" s="34">
        <v>8.0018149954932076E-5</v>
      </c>
    </row>
    <row r="294" spans="1:14" x14ac:dyDescent="0.35">
      <c r="A294">
        <v>7830642</v>
      </c>
      <c r="B294" t="s">
        <v>59</v>
      </c>
      <c r="C294" t="s">
        <v>97</v>
      </c>
      <c r="D294" t="s">
        <v>1373</v>
      </c>
      <c r="E294" t="s">
        <v>674</v>
      </c>
      <c r="F294" s="6">
        <v>1.9047619047619048E-3</v>
      </c>
      <c r="G294" t="s">
        <v>1169</v>
      </c>
      <c r="H294" t="s">
        <v>622</v>
      </c>
      <c r="I294">
        <v>76.445000000000007</v>
      </c>
      <c r="J294" s="1">
        <v>-9.0716615319252014E-2</v>
      </c>
      <c r="K294" s="1">
        <v>0.13904761904761906</v>
      </c>
      <c r="L294" s="1">
        <v>0.14361904761904762</v>
      </c>
      <c r="M294" s="1">
        <v>0.14571428571428571</v>
      </c>
      <c r="N294" s="34">
        <v>-1.7279355298905147E-4</v>
      </c>
    </row>
    <row r="295" spans="1:14" x14ac:dyDescent="0.35">
      <c r="A295">
        <v>7830642</v>
      </c>
      <c r="B295" t="s">
        <v>59</v>
      </c>
      <c r="C295" t="s">
        <v>97</v>
      </c>
      <c r="D295" t="s">
        <v>1373</v>
      </c>
      <c r="E295" t="s">
        <v>1566</v>
      </c>
      <c r="F295" s="6">
        <v>3.8095238095238095E-3</v>
      </c>
      <c r="G295" t="s">
        <v>322</v>
      </c>
      <c r="H295" t="s">
        <v>571</v>
      </c>
      <c r="I295">
        <v>69.054999999999993</v>
      </c>
      <c r="J295" s="1">
        <v>-7.6828718185424805E-2</v>
      </c>
      <c r="K295" s="1">
        <v>0.22399999999999998</v>
      </c>
      <c r="L295" s="1">
        <v>0.28228571428571425</v>
      </c>
      <c r="M295" s="1">
        <v>0.26285714285714284</v>
      </c>
      <c r="N295" s="34">
        <v>-2.9268083118257071E-4</v>
      </c>
    </row>
    <row r="296" spans="1:14" x14ac:dyDescent="0.35">
      <c r="A296">
        <v>7830642</v>
      </c>
      <c r="B296" t="s">
        <v>59</v>
      </c>
      <c r="C296" t="s">
        <v>97</v>
      </c>
      <c r="D296" t="s">
        <v>1373</v>
      </c>
      <c r="E296" t="s">
        <v>1567</v>
      </c>
      <c r="F296" s="6">
        <v>3.8095238095238095E-3</v>
      </c>
      <c r="G296" t="s">
        <v>1035</v>
      </c>
      <c r="H296" t="s">
        <v>416</v>
      </c>
      <c r="I296">
        <v>64.94</v>
      </c>
      <c r="J296" s="1">
        <v>-0.19145859777927399</v>
      </c>
      <c r="K296" s="1">
        <v>0.23352380952380952</v>
      </c>
      <c r="L296" s="1">
        <v>0.23885714285714288</v>
      </c>
      <c r="M296" s="1">
        <v>0.24723810105096727</v>
      </c>
      <c r="N296" s="34">
        <v>-7.2936608677818659E-4</v>
      </c>
    </row>
    <row r="297" spans="1:14" x14ac:dyDescent="0.35">
      <c r="A297">
        <v>7830642</v>
      </c>
      <c r="B297" t="s">
        <v>59</v>
      </c>
      <c r="C297" t="s">
        <v>97</v>
      </c>
      <c r="D297" t="s">
        <v>1207</v>
      </c>
      <c r="E297" t="s">
        <v>1252</v>
      </c>
      <c r="F297" s="6">
        <v>1.9047619047619048E-3</v>
      </c>
      <c r="G297" t="s">
        <v>1253</v>
      </c>
      <c r="H297" t="s">
        <v>1131</v>
      </c>
      <c r="I297">
        <v>72.52</v>
      </c>
      <c r="J297" s="1">
        <v>5.4895967245101929E-2</v>
      </c>
      <c r="K297" s="1">
        <v>0.11752380952380953</v>
      </c>
      <c r="L297" s="1">
        <v>0.16895238095238096</v>
      </c>
      <c r="M297" s="1">
        <v>0.13790476481119793</v>
      </c>
      <c r="N297" s="34">
        <v>1.0456374713352749E-4</v>
      </c>
    </row>
    <row r="298" spans="1:14" x14ac:dyDescent="0.35">
      <c r="A298">
        <v>7830642</v>
      </c>
      <c r="B298" t="s">
        <v>59</v>
      </c>
      <c r="C298" t="s">
        <v>97</v>
      </c>
      <c r="D298" t="s">
        <v>1207</v>
      </c>
      <c r="E298" t="s">
        <v>1255</v>
      </c>
      <c r="F298" s="6">
        <v>1.9047619047619048E-3</v>
      </c>
      <c r="G298" t="s">
        <v>1239</v>
      </c>
      <c r="H298" t="s">
        <v>975</v>
      </c>
      <c r="I298">
        <v>60.545000000000002</v>
      </c>
      <c r="J298" s="1">
        <v>-0.20809988677501678</v>
      </c>
      <c r="K298" s="1">
        <v>0.11028571428571428</v>
      </c>
      <c r="L298" s="1">
        <v>0.12038095238095238</v>
      </c>
      <c r="M298" s="1">
        <v>0.11542856852213541</v>
      </c>
      <c r="N298" s="34">
        <v>-3.9638073671431769E-4</v>
      </c>
    </row>
    <row r="299" spans="1:14" x14ac:dyDescent="0.35">
      <c r="A299">
        <v>7830642</v>
      </c>
      <c r="B299" t="s">
        <v>59</v>
      </c>
      <c r="C299" t="s">
        <v>97</v>
      </c>
      <c r="D299" t="s">
        <v>1207</v>
      </c>
      <c r="E299" t="s">
        <v>1258</v>
      </c>
      <c r="F299" s="6">
        <v>1.9047619047619048E-3</v>
      </c>
      <c r="G299" t="s">
        <v>479</v>
      </c>
      <c r="H299" t="s">
        <v>670</v>
      </c>
      <c r="I299">
        <v>81.775000000000006</v>
      </c>
      <c r="J299" s="1">
        <v>-2.8965678066015244E-2</v>
      </c>
      <c r="K299" s="1">
        <v>0.1499047619047619</v>
      </c>
      <c r="L299" s="1">
        <v>0.15942857142857145</v>
      </c>
      <c r="M299" s="1">
        <v>0.15580952962239583</v>
      </c>
      <c r="N299" s="34">
        <v>-5.5172720125743324E-5</v>
      </c>
    </row>
    <row r="300" spans="1:14" x14ac:dyDescent="0.35">
      <c r="A300">
        <v>7830642</v>
      </c>
      <c r="B300" t="s">
        <v>59</v>
      </c>
      <c r="C300" t="s">
        <v>97</v>
      </c>
      <c r="D300" t="s">
        <v>1207</v>
      </c>
      <c r="E300" t="s">
        <v>1259</v>
      </c>
      <c r="F300" s="6">
        <v>1.9047619047619048E-3</v>
      </c>
      <c r="G300" t="s">
        <v>700</v>
      </c>
      <c r="H300" t="s">
        <v>401</v>
      </c>
      <c r="I300">
        <v>59.114999999999995</v>
      </c>
      <c r="J300" s="1">
        <v>-7.1489356458187103E-2</v>
      </c>
      <c r="K300" s="1">
        <v>8.8761904761904764E-2</v>
      </c>
      <c r="L300" s="1">
        <v>0.13600000000000001</v>
      </c>
      <c r="M300" s="1">
        <v>0.11257142566499256</v>
      </c>
      <c r="N300" s="34">
        <v>-1.3617020277749924E-4</v>
      </c>
    </row>
    <row r="301" spans="1:14" x14ac:dyDescent="0.35">
      <c r="A301">
        <v>7830642</v>
      </c>
      <c r="B301" t="s">
        <v>59</v>
      </c>
      <c r="C301" t="s">
        <v>97</v>
      </c>
      <c r="D301" t="s">
        <v>195</v>
      </c>
      <c r="E301" t="s">
        <v>357</v>
      </c>
      <c r="F301" s="6">
        <v>1.9047619047619048E-3</v>
      </c>
      <c r="G301" t="s">
        <v>358</v>
      </c>
      <c r="H301" t="s">
        <v>359</v>
      </c>
      <c r="I301">
        <v>63.704999999999998</v>
      </c>
      <c r="J301" s="1">
        <v>-5.9951338917016983E-2</v>
      </c>
      <c r="K301" s="1">
        <v>8.7047619047619054E-2</v>
      </c>
      <c r="L301" s="1">
        <v>0.1441904761904762</v>
      </c>
      <c r="M301" s="1">
        <v>0.12133333478655134</v>
      </c>
      <c r="N301" s="34">
        <v>-1.1419302650860378E-4</v>
      </c>
    </row>
    <row r="302" spans="1:14" x14ac:dyDescent="0.35">
      <c r="A302">
        <v>7830642</v>
      </c>
      <c r="B302" t="s">
        <v>59</v>
      </c>
      <c r="C302" t="s">
        <v>97</v>
      </c>
      <c r="D302" t="s">
        <v>1568</v>
      </c>
      <c r="E302" t="s">
        <v>1569</v>
      </c>
      <c r="F302" s="6">
        <v>3.8095238095238095E-3</v>
      </c>
      <c r="G302" t="s">
        <v>775</v>
      </c>
      <c r="H302" t="s">
        <v>254</v>
      </c>
      <c r="I302">
        <v>51.98</v>
      </c>
      <c r="J302" s="1">
        <v>-6.6651150584220886E-2</v>
      </c>
      <c r="K302" s="1">
        <v>0.13485714285714284</v>
      </c>
      <c r="L302" s="1">
        <v>0.28990476190476189</v>
      </c>
      <c r="M302" s="1">
        <v>0.1980952380952381</v>
      </c>
      <c r="N302" s="34">
        <v>-2.5390914508274624E-4</v>
      </c>
    </row>
    <row r="303" spans="1:14" x14ac:dyDescent="0.35">
      <c r="A303">
        <v>7830642</v>
      </c>
      <c r="B303" t="s">
        <v>59</v>
      </c>
      <c r="C303" t="s">
        <v>97</v>
      </c>
      <c r="D303" t="s">
        <v>1570</v>
      </c>
      <c r="E303" t="s">
        <v>1571</v>
      </c>
      <c r="F303" s="6">
        <v>1.9047619047619048E-3</v>
      </c>
      <c r="G303" t="s">
        <v>308</v>
      </c>
      <c r="H303" t="s">
        <v>271</v>
      </c>
      <c r="I303">
        <v>65</v>
      </c>
      <c r="J303" s="1">
        <v>-0.23268237709999084</v>
      </c>
      <c r="K303" s="1">
        <v>0.13676190476190475</v>
      </c>
      <c r="L303" s="1">
        <v>0.11257142857142857</v>
      </c>
      <c r="M303" s="1">
        <v>0.12380952380952381</v>
      </c>
      <c r="N303" s="34">
        <v>-4.4320452780950638E-4</v>
      </c>
    </row>
    <row r="304" spans="1:14" x14ac:dyDescent="0.35">
      <c r="A304">
        <v>7830642</v>
      </c>
      <c r="B304" t="s">
        <v>59</v>
      </c>
      <c r="C304" t="s">
        <v>97</v>
      </c>
      <c r="D304" t="s">
        <v>1570</v>
      </c>
      <c r="E304" t="s">
        <v>1572</v>
      </c>
      <c r="F304" s="6">
        <v>1.9047619047619048E-3</v>
      </c>
      <c r="G304" t="s">
        <v>1573</v>
      </c>
      <c r="H304" t="s">
        <v>425</v>
      </c>
      <c r="I304">
        <v>57.834999999999994</v>
      </c>
      <c r="J304" s="1">
        <v>-0.1260455995798111</v>
      </c>
      <c r="K304" s="1">
        <v>0.11828571428571429</v>
      </c>
      <c r="L304" s="1">
        <v>0.12476190476190477</v>
      </c>
      <c r="M304" s="1">
        <v>0.11009523664202009</v>
      </c>
      <c r="N304" s="34">
        <v>-2.4008685634249732E-4</v>
      </c>
    </row>
    <row r="305" spans="1:14" x14ac:dyDescent="0.35">
      <c r="A305">
        <v>7830642</v>
      </c>
      <c r="B305" t="s">
        <v>59</v>
      </c>
      <c r="C305" t="s">
        <v>97</v>
      </c>
      <c r="D305" t="s">
        <v>472</v>
      </c>
      <c r="E305" t="s">
        <v>672</v>
      </c>
      <c r="F305" s="6">
        <v>1.9047619047619048E-3</v>
      </c>
      <c r="G305" t="s">
        <v>673</v>
      </c>
      <c r="H305" t="s">
        <v>359</v>
      </c>
      <c r="I305">
        <v>59.284999999999997</v>
      </c>
      <c r="J305" s="1">
        <v>-7.7362485229969025E-2</v>
      </c>
      <c r="K305" s="1">
        <v>6.4571428571428571E-2</v>
      </c>
      <c r="L305" s="1">
        <v>0.1441904761904762</v>
      </c>
      <c r="M305" s="1">
        <v>0.11295237949916295</v>
      </c>
      <c r="N305" s="34">
        <v>-1.4735711472375052E-4</v>
      </c>
    </row>
    <row r="306" spans="1:14" x14ac:dyDescent="0.35">
      <c r="A306">
        <v>7830642</v>
      </c>
      <c r="B306" t="s">
        <v>59</v>
      </c>
      <c r="C306" t="s">
        <v>97</v>
      </c>
      <c r="D306" t="s">
        <v>472</v>
      </c>
      <c r="E306" t="s">
        <v>1064</v>
      </c>
      <c r="F306" s="6">
        <v>1.9047619047619048E-3</v>
      </c>
      <c r="G306" t="s">
        <v>405</v>
      </c>
      <c r="H306" t="s">
        <v>1051</v>
      </c>
      <c r="I306">
        <v>86.344999999999999</v>
      </c>
      <c r="J306" s="1">
        <v>-4.9903284758329391E-2</v>
      </c>
      <c r="K306" s="1">
        <v>0.17428571428571429</v>
      </c>
      <c r="L306" s="1">
        <v>0.16133333333333333</v>
      </c>
      <c r="M306" s="1">
        <v>0.16457143147786457</v>
      </c>
      <c r="N306" s="34">
        <v>-9.5053875730151223E-5</v>
      </c>
    </row>
    <row r="307" spans="1:14" x14ac:dyDescent="0.35">
      <c r="A307">
        <v>7830642</v>
      </c>
      <c r="B307" t="s">
        <v>59</v>
      </c>
      <c r="C307" t="s">
        <v>97</v>
      </c>
      <c r="D307" t="s">
        <v>472</v>
      </c>
      <c r="E307" t="s">
        <v>677</v>
      </c>
      <c r="F307" s="6">
        <v>7.619047619047619E-3</v>
      </c>
      <c r="G307" t="s">
        <v>678</v>
      </c>
      <c r="H307" t="s">
        <v>439</v>
      </c>
      <c r="I307">
        <v>70.024999999999991</v>
      </c>
      <c r="J307" s="1">
        <v>-2.2248484194278717E-2</v>
      </c>
      <c r="K307" s="1">
        <v>0.33447619047619048</v>
      </c>
      <c r="L307" s="1">
        <v>0.69333333333333336</v>
      </c>
      <c r="M307" s="1">
        <v>0.53409522646949403</v>
      </c>
      <c r="N307" s="34">
        <v>-1.6951226052783785E-4</v>
      </c>
    </row>
    <row r="308" spans="1:14" x14ac:dyDescent="0.35">
      <c r="A308">
        <v>7830642</v>
      </c>
      <c r="B308" t="s">
        <v>59</v>
      </c>
      <c r="C308" t="s">
        <v>97</v>
      </c>
      <c r="D308" t="s">
        <v>472</v>
      </c>
      <c r="E308" t="s">
        <v>679</v>
      </c>
      <c r="F308" s="6">
        <v>2.4761904761904763E-2</v>
      </c>
      <c r="G308" t="s">
        <v>630</v>
      </c>
      <c r="H308" t="s">
        <v>680</v>
      </c>
      <c r="I308">
        <v>65.495000000000005</v>
      </c>
      <c r="J308" s="1">
        <v>-3.555167093873024E-2</v>
      </c>
      <c r="K308" s="1">
        <v>0.88647619047619042</v>
      </c>
      <c r="L308" s="1">
        <v>1.9784761904761907</v>
      </c>
      <c r="M308" s="1">
        <v>1.6194286092122396</v>
      </c>
      <c r="N308" s="34">
        <v>-8.8032708991141553E-4</v>
      </c>
    </row>
    <row r="309" spans="1:14" x14ac:dyDescent="0.35">
      <c r="A309">
        <v>7830642</v>
      </c>
      <c r="B309" t="s">
        <v>59</v>
      </c>
      <c r="C309" t="s">
        <v>97</v>
      </c>
      <c r="D309" t="s">
        <v>472</v>
      </c>
      <c r="E309" t="s">
        <v>681</v>
      </c>
      <c r="F309" s="6">
        <v>7.619047619047619E-3</v>
      </c>
      <c r="G309" t="s">
        <v>551</v>
      </c>
      <c r="H309" t="s">
        <v>259</v>
      </c>
      <c r="I309">
        <v>62.879999999999995</v>
      </c>
      <c r="J309" s="1">
        <v>3.5253584384918213E-2</v>
      </c>
      <c r="K309" s="1">
        <v>0.30095238095238097</v>
      </c>
      <c r="L309" s="1">
        <v>0.64609523809523806</v>
      </c>
      <c r="M309" s="1">
        <v>0.47847618466331843</v>
      </c>
      <c r="N309" s="34">
        <v>2.6859873817080545E-4</v>
      </c>
    </row>
    <row r="310" spans="1:14" x14ac:dyDescent="0.35">
      <c r="A310">
        <v>7830642</v>
      </c>
      <c r="B310" t="s">
        <v>59</v>
      </c>
      <c r="C310" t="s">
        <v>97</v>
      </c>
      <c r="D310" t="s">
        <v>472</v>
      </c>
      <c r="E310" t="s">
        <v>682</v>
      </c>
      <c r="F310" s="6">
        <v>5.7142857142857143E-3</v>
      </c>
      <c r="G310" t="s">
        <v>604</v>
      </c>
      <c r="H310" t="s">
        <v>167</v>
      </c>
      <c r="I310">
        <v>72.375</v>
      </c>
      <c r="J310" s="1">
        <v>6.1955906450748444E-2</v>
      </c>
      <c r="K310" s="1">
        <v>0.22685714285714287</v>
      </c>
      <c r="L310" s="1">
        <v>0.51142857142857145</v>
      </c>
      <c r="M310" s="1">
        <v>0.4131428745814732</v>
      </c>
      <c r="N310" s="34">
        <v>3.5403375114713398E-4</v>
      </c>
    </row>
    <row r="311" spans="1:14" x14ac:dyDescent="0.35">
      <c r="A311">
        <v>7830642</v>
      </c>
      <c r="B311" t="s">
        <v>59</v>
      </c>
      <c r="C311" t="s">
        <v>97</v>
      </c>
      <c r="D311" t="s">
        <v>472</v>
      </c>
      <c r="E311" t="s">
        <v>683</v>
      </c>
      <c r="F311" s="6">
        <v>1.7142857142857144E-2</v>
      </c>
      <c r="G311" t="s">
        <v>673</v>
      </c>
      <c r="H311" t="s">
        <v>684</v>
      </c>
      <c r="I311">
        <v>55.18</v>
      </c>
      <c r="J311" s="1">
        <v>-4.3650105595588684E-2</v>
      </c>
      <c r="K311" s="1">
        <v>0.58114285714285718</v>
      </c>
      <c r="L311" s="1">
        <v>1.2754285714285716</v>
      </c>
      <c r="M311" s="1">
        <v>0.94628572736467642</v>
      </c>
      <c r="N311" s="34">
        <v>-7.4828752449580609E-4</v>
      </c>
    </row>
    <row r="312" spans="1:14" x14ac:dyDescent="0.35">
      <c r="A312">
        <v>7830642</v>
      </c>
      <c r="B312" t="s">
        <v>59</v>
      </c>
      <c r="C312" t="s">
        <v>97</v>
      </c>
      <c r="D312" t="s">
        <v>472</v>
      </c>
      <c r="E312" t="s">
        <v>1066</v>
      </c>
      <c r="F312" s="6">
        <v>3.8095238095238095E-3</v>
      </c>
      <c r="G312" t="s">
        <v>369</v>
      </c>
      <c r="H312" t="s">
        <v>538</v>
      </c>
      <c r="I312">
        <v>79.125</v>
      </c>
      <c r="J312" s="1">
        <v>-1.1372780427336693E-2</v>
      </c>
      <c r="K312" s="1">
        <v>0.26590476190476187</v>
      </c>
      <c r="L312" s="1">
        <v>0.3180952380952381</v>
      </c>
      <c r="M312" s="1">
        <v>0.30133332752046132</v>
      </c>
      <c r="N312" s="34">
        <v>-4.3324877818425493E-5</v>
      </c>
    </row>
    <row r="313" spans="1:14" x14ac:dyDescent="0.35">
      <c r="A313">
        <v>7830642</v>
      </c>
      <c r="B313" t="s">
        <v>59</v>
      </c>
      <c r="C313" t="s">
        <v>97</v>
      </c>
      <c r="D313" t="s">
        <v>472</v>
      </c>
      <c r="E313" t="s">
        <v>685</v>
      </c>
      <c r="F313" s="6">
        <v>1.9047619047619048E-3</v>
      </c>
      <c r="G313" t="s">
        <v>686</v>
      </c>
      <c r="H313" t="s">
        <v>215</v>
      </c>
      <c r="I313">
        <v>70.985000000000014</v>
      </c>
      <c r="J313" s="1">
        <v>8.8795490562915802E-2</v>
      </c>
      <c r="K313" s="1">
        <v>8.9904761904761904E-2</v>
      </c>
      <c r="L313" s="1">
        <v>0.17752380952380953</v>
      </c>
      <c r="M313" s="1">
        <v>0.13523809523809524</v>
      </c>
      <c r="N313" s="34">
        <v>1.6913426773888725E-4</v>
      </c>
    </row>
    <row r="314" spans="1:14" x14ac:dyDescent="0.35">
      <c r="A314">
        <v>7830642</v>
      </c>
      <c r="B314" t="s">
        <v>59</v>
      </c>
      <c r="C314" t="s">
        <v>97</v>
      </c>
      <c r="D314" t="s">
        <v>472</v>
      </c>
      <c r="E314" t="s">
        <v>1574</v>
      </c>
      <c r="F314" s="6">
        <v>1.1428571428571429E-2</v>
      </c>
      <c r="G314" t="s">
        <v>1575</v>
      </c>
      <c r="H314" t="s">
        <v>760</v>
      </c>
      <c r="I314">
        <v>62.015000000000001</v>
      </c>
      <c r="J314" s="1">
        <v>-4.2959067970514297E-2</v>
      </c>
      <c r="K314" s="1">
        <v>0.37942857142857145</v>
      </c>
      <c r="L314" s="1">
        <v>0.88342857142857134</v>
      </c>
      <c r="M314" s="1">
        <v>0.70971426827566964</v>
      </c>
      <c r="N314" s="34">
        <v>-4.9096077680587768E-4</v>
      </c>
    </row>
    <row r="315" spans="1:14" x14ac:dyDescent="0.35">
      <c r="A315">
        <v>7830642</v>
      </c>
      <c r="B315" t="s">
        <v>59</v>
      </c>
      <c r="C315" t="s">
        <v>97</v>
      </c>
      <c r="D315" t="s">
        <v>472</v>
      </c>
      <c r="E315" t="s">
        <v>1067</v>
      </c>
      <c r="F315" s="6">
        <v>1.9047619047619048E-3</v>
      </c>
      <c r="G315" t="s">
        <v>938</v>
      </c>
      <c r="H315" t="s">
        <v>1068</v>
      </c>
      <c r="I315">
        <v>60.914999999999992</v>
      </c>
      <c r="J315" s="1">
        <v>-1.9270749762654305E-2</v>
      </c>
      <c r="K315" s="1">
        <v>6.876190476190476E-2</v>
      </c>
      <c r="L315" s="1">
        <v>0.16057142857142856</v>
      </c>
      <c r="M315" s="1">
        <v>0.11600000290643601</v>
      </c>
      <c r="N315" s="34">
        <v>-3.6706190024103438E-5</v>
      </c>
    </row>
    <row r="316" spans="1:14" x14ac:dyDescent="0.35">
      <c r="A316">
        <v>7830642</v>
      </c>
      <c r="B316" t="s">
        <v>59</v>
      </c>
      <c r="C316" t="s">
        <v>97</v>
      </c>
      <c r="D316" t="s">
        <v>472</v>
      </c>
      <c r="E316" t="s">
        <v>815</v>
      </c>
      <c r="F316" s="6">
        <v>5.7142857142857143E-3</v>
      </c>
      <c r="G316" t="s">
        <v>580</v>
      </c>
      <c r="H316" t="s">
        <v>816</v>
      </c>
      <c r="I316">
        <v>68.52</v>
      </c>
      <c r="J316" s="1">
        <v>-3.9030492305755615E-2</v>
      </c>
      <c r="K316" s="1">
        <v>0.27200000000000002</v>
      </c>
      <c r="L316" s="1">
        <v>0.46</v>
      </c>
      <c r="M316" s="1">
        <v>0.39199999128069196</v>
      </c>
      <c r="N316" s="34">
        <v>-2.2303138460431779E-4</v>
      </c>
    </row>
    <row r="317" spans="1:14" x14ac:dyDescent="0.35">
      <c r="A317">
        <v>7830642</v>
      </c>
      <c r="B317" t="s">
        <v>59</v>
      </c>
      <c r="C317" t="s">
        <v>97</v>
      </c>
      <c r="D317" t="s">
        <v>472</v>
      </c>
      <c r="E317" t="s">
        <v>1576</v>
      </c>
      <c r="F317" s="6">
        <v>7.619047619047619E-3</v>
      </c>
      <c r="G317" t="s">
        <v>871</v>
      </c>
      <c r="H317" t="s">
        <v>436</v>
      </c>
      <c r="I317">
        <v>70.53</v>
      </c>
      <c r="J317" s="1">
        <v>-2.0110098645091057E-2</v>
      </c>
      <c r="K317" s="1">
        <v>0.31466666666666665</v>
      </c>
      <c r="L317" s="1">
        <v>0.62780952380952382</v>
      </c>
      <c r="M317" s="1">
        <v>0.53714285714285714</v>
      </c>
      <c r="N317" s="34">
        <v>-1.5321979920069375E-4</v>
      </c>
    </row>
    <row r="318" spans="1:14" x14ac:dyDescent="0.35">
      <c r="A318">
        <v>7830642</v>
      </c>
      <c r="B318" t="s">
        <v>59</v>
      </c>
      <c r="C318" t="s">
        <v>97</v>
      </c>
      <c r="D318" t="s">
        <v>472</v>
      </c>
      <c r="E318" t="s">
        <v>817</v>
      </c>
      <c r="F318" s="6">
        <v>3.8095238095238095E-3</v>
      </c>
      <c r="G318" t="s">
        <v>714</v>
      </c>
      <c r="H318" t="s">
        <v>482</v>
      </c>
      <c r="I318">
        <v>67.19</v>
      </c>
      <c r="J318" s="1">
        <v>-3.1611554324626923E-2</v>
      </c>
      <c r="K318" s="1">
        <v>0.20076190476190478</v>
      </c>
      <c r="L318" s="1">
        <v>0.30933333333333335</v>
      </c>
      <c r="M318" s="1">
        <v>0.25599998837425597</v>
      </c>
      <c r="N318" s="34">
        <v>-1.2042496885572161E-4</v>
      </c>
    </row>
    <row r="319" spans="1:14" x14ac:dyDescent="0.35">
      <c r="A319">
        <v>7830642</v>
      </c>
      <c r="B319" t="s">
        <v>59</v>
      </c>
      <c r="C319" t="s">
        <v>97</v>
      </c>
      <c r="D319" t="s">
        <v>828</v>
      </c>
      <c r="E319" t="s">
        <v>889</v>
      </c>
      <c r="F319" s="6">
        <v>7.619047619047619E-3</v>
      </c>
      <c r="G319" t="s">
        <v>890</v>
      </c>
      <c r="H319" t="s">
        <v>431</v>
      </c>
      <c r="I319">
        <v>64.775000000000006</v>
      </c>
      <c r="J319" s="1">
        <v>3.9790302515029907E-2</v>
      </c>
      <c r="K319" s="1">
        <v>0.3032380952380952</v>
      </c>
      <c r="L319" s="1">
        <v>0.65066666666666673</v>
      </c>
      <c r="M319" s="1">
        <v>0.49295235770089285</v>
      </c>
      <c r="N319" s="34">
        <v>3.0316420963832311E-4</v>
      </c>
    </row>
    <row r="320" spans="1:14" x14ac:dyDescent="0.35">
      <c r="A320">
        <v>7830642</v>
      </c>
      <c r="B320" t="s">
        <v>59</v>
      </c>
      <c r="C320" t="s">
        <v>97</v>
      </c>
      <c r="D320" t="s">
        <v>828</v>
      </c>
      <c r="E320" t="s">
        <v>891</v>
      </c>
      <c r="F320" s="6">
        <v>3.8095238095238095E-3</v>
      </c>
      <c r="G320" t="s">
        <v>892</v>
      </c>
      <c r="H320" t="s">
        <v>304</v>
      </c>
      <c r="I320">
        <v>61.645000000000003</v>
      </c>
      <c r="J320" s="1">
        <v>2.9918843880295753E-2</v>
      </c>
      <c r="K320" s="1">
        <v>0.15657142857142858</v>
      </c>
      <c r="L320" s="1">
        <v>0.34209523809523806</v>
      </c>
      <c r="M320" s="1">
        <v>0.23466666085379465</v>
      </c>
      <c r="N320" s="34">
        <v>1.139765481154124E-4</v>
      </c>
    </row>
    <row r="321" spans="1:14" x14ac:dyDescent="0.35">
      <c r="A321">
        <v>7830642</v>
      </c>
      <c r="B321" t="s">
        <v>59</v>
      </c>
      <c r="C321" t="s">
        <v>97</v>
      </c>
      <c r="D321" t="s">
        <v>828</v>
      </c>
      <c r="E321" t="s">
        <v>893</v>
      </c>
      <c r="F321" s="6">
        <v>1.3333333333333334E-2</v>
      </c>
      <c r="G321" t="s">
        <v>894</v>
      </c>
      <c r="H321" t="s">
        <v>804</v>
      </c>
      <c r="I321">
        <v>56.73</v>
      </c>
      <c r="J321" s="1">
        <v>-8.3915270864963531E-2</v>
      </c>
      <c r="K321" s="1">
        <v>0.34266666666666667</v>
      </c>
      <c r="L321" s="1">
        <v>0.89866666666666684</v>
      </c>
      <c r="M321" s="1">
        <v>0.75600001017252605</v>
      </c>
      <c r="N321" s="34">
        <v>-1.1188702781995139E-3</v>
      </c>
    </row>
    <row r="322" spans="1:14" x14ac:dyDescent="0.35">
      <c r="A322">
        <v>7830642</v>
      </c>
      <c r="B322" t="s">
        <v>59</v>
      </c>
      <c r="C322" t="s">
        <v>97</v>
      </c>
      <c r="D322" t="s">
        <v>476</v>
      </c>
      <c r="E322" t="s">
        <v>689</v>
      </c>
      <c r="F322" s="6">
        <v>1.9047619047619048E-3</v>
      </c>
      <c r="G322" t="s">
        <v>690</v>
      </c>
      <c r="H322" t="s">
        <v>384</v>
      </c>
      <c r="I322">
        <v>54.489999999999995</v>
      </c>
      <c r="J322" s="1">
        <v>-3.5242702811956406E-2</v>
      </c>
      <c r="K322" s="1">
        <v>8.1904761904761911E-2</v>
      </c>
      <c r="L322" s="1">
        <v>0.14095238095238094</v>
      </c>
      <c r="M322" s="1">
        <v>0.10380952380952381</v>
      </c>
      <c r="N322" s="34">
        <v>-6.7128957737059823E-5</v>
      </c>
    </row>
    <row r="323" spans="1:14" x14ac:dyDescent="0.35">
      <c r="A323">
        <v>7830642</v>
      </c>
      <c r="B323" t="s">
        <v>59</v>
      </c>
      <c r="C323" t="s">
        <v>97</v>
      </c>
      <c r="D323" t="s">
        <v>476</v>
      </c>
      <c r="E323" t="s">
        <v>691</v>
      </c>
      <c r="F323" s="6">
        <v>3.8095238095238095E-3</v>
      </c>
      <c r="G323" t="s">
        <v>395</v>
      </c>
      <c r="H323" t="s">
        <v>253</v>
      </c>
      <c r="I323">
        <v>60.555</v>
      </c>
      <c r="J323" s="1">
        <v>-9.5968998968601227E-2</v>
      </c>
      <c r="K323" s="1">
        <v>0.18323809523809526</v>
      </c>
      <c r="L323" s="1">
        <v>0.25447619047619047</v>
      </c>
      <c r="M323" s="1">
        <v>0.23047619047619047</v>
      </c>
      <c r="N323" s="34">
        <v>-3.6559618654705232E-4</v>
      </c>
    </row>
    <row r="324" spans="1:14" x14ac:dyDescent="0.35">
      <c r="A324">
        <v>7830642</v>
      </c>
      <c r="B324" t="s">
        <v>59</v>
      </c>
      <c r="C324" t="s">
        <v>97</v>
      </c>
      <c r="D324" t="s">
        <v>476</v>
      </c>
      <c r="E324" t="s">
        <v>1577</v>
      </c>
      <c r="F324" s="6">
        <v>1.9047619047619048E-3</v>
      </c>
      <c r="G324" t="s">
        <v>976</v>
      </c>
      <c r="H324" t="s">
        <v>1109</v>
      </c>
      <c r="I324">
        <v>75.324999999999989</v>
      </c>
      <c r="J324" s="1">
        <v>2.9935130849480629E-2</v>
      </c>
      <c r="K324" s="1">
        <v>0.13428571428571429</v>
      </c>
      <c r="L324" s="1">
        <v>0.15371428571428572</v>
      </c>
      <c r="M324" s="1">
        <v>0.14342857724144345</v>
      </c>
      <c r="N324" s="34">
        <v>5.7019296856153582E-5</v>
      </c>
    </row>
    <row r="325" spans="1:14" x14ac:dyDescent="0.35">
      <c r="A325">
        <v>7830642</v>
      </c>
      <c r="B325" t="s">
        <v>59</v>
      </c>
      <c r="C325" t="s">
        <v>97</v>
      </c>
      <c r="D325" t="s">
        <v>476</v>
      </c>
      <c r="E325" t="s">
        <v>692</v>
      </c>
      <c r="F325" s="6">
        <v>3.8095238095238095E-3</v>
      </c>
      <c r="G325" t="s">
        <v>693</v>
      </c>
      <c r="H325" t="s">
        <v>676</v>
      </c>
      <c r="I325">
        <v>68.575000000000003</v>
      </c>
      <c r="J325" s="1">
        <v>-4.1979804635047913E-2</v>
      </c>
      <c r="K325" s="1">
        <v>0.16800000000000001</v>
      </c>
      <c r="L325" s="1">
        <v>0.30285714285714288</v>
      </c>
      <c r="M325" s="1">
        <v>0.26133332752046129</v>
      </c>
      <c r="N325" s="34">
        <v>-1.59923065276373E-4</v>
      </c>
    </row>
    <row r="326" spans="1:14" x14ac:dyDescent="0.35">
      <c r="A326">
        <v>7830642</v>
      </c>
      <c r="B326" t="s">
        <v>59</v>
      </c>
      <c r="C326" t="s">
        <v>97</v>
      </c>
      <c r="D326" t="s">
        <v>476</v>
      </c>
      <c r="E326" t="s">
        <v>695</v>
      </c>
      <c r="F326" s="6">
        <v>5.7142857142857143E-3</v>
      </c>
      <c r="G326" t="s">
        <v>408</v>
      </c>
      <c r="H326" t="s">
        <v>696</v>
      </c>
      <c r="I326">
        <v>64.23</v>
      </c>
      <c r="J326" s="1">
        <v>-0.1145513728260994</v>
      </c>
      <c r="K326" s="1">
        <v>0.30628571428571427</v>
      </c>
      <c r="L326" s="1">
        <v>0.38571428571428573</v>
      </c>
      <c r="M326" s="1">
        <v>0.36742858886718749</v>
      </c>
      <c r="N326" s="34">
        <v>-6.5457927329199653E-4</v>
      </c>
    </row>
    <row r="327" spans="1:14" x14ac:dyDescent="0.35">
      <c r="A327">
        <v>7830642</v>
      </c>
      <c r="B327" t="s">
        <v>59</v>
      </c>
      <c r="C327" t="s">
        <v>97</v>
      </c>
      <c r="D327" t="s">
        <v>1578</v>
      </c>
      <c r="E327" t="s">
        <v>1579</v>
      </c>
      <c r="F327" s="6">
        <v>7.619047619047619E-3</v>
      </c>
      <c r="G327" t="s">
        <v>1580</v>
      </c>
      <c r="H327" t="s">
        <v>413</v>
      </c>
      <c r="I327">
        <v>72.99499999999999</v>
      </c>
      <c r="J327" s="1">
        <v>2.6485595852136612E-2</v>
      </c>
      <c r="K327" s="1">
        <v>0.34590476190476188</v>
      </c>
      <c r="L327" s="1">
        <v>0.64076190476190475</v>
      </c>
      <c r="M327" s="1">
        <v>0.55542857142857149</v>
      </c>
      <c r="N327" s="34">
        <v>2.0179501601627894E-4</v>
      </c>
    </row>
    <row r="328" spans="1:14" x14ac:dyDescent="0.35">
      <c r="A328">
        <v>7830642</v>
      </c>
      <c r="B328" t="s">
        <v>59</v>
      </c>
      <c r="C328" t="s">
        <v>97</v>
      </c>
      <c r="D328" t="s">
        <v>1403</v>
      </c>
      <c r="E328" t="s">
        <v>1581</v>
      </c>
      <c r="F328" s="6">
        <v>1.9047619047619048E-3</v>
      </c>
      <c r="G328" t="s">
        <v>1109</v>
      </c>
      <c r="H328" t="s">
        <v>1109</v>
      </c>
      <c r="I328">
        <v>85.474999999999994</v>
      </c>
      <c r="J328" s="1">
        <v>-5.2489332854747772E-2</v>
      </c>
      <c r="K328" s="1">
        <v>0.15371428571428572</v>
      </c>
      <c r="L328" s="1">
        <v>0.15371428571428572</v>
      </c>
      <c r="M328" s="1">
        <v>0.16266666957310269</v>
      </c>
      <c r="N328" s="34">
        <v>-9.9979681628090992E-5</v>
      </c>
    </row>
    <row r="329" spans="1:14" x14ac:dyDescent="0.35">
      <c r="A329">
        <v>7830642</v>
      </c>
      <c r="B329" t="s">
        <v>59</v>
      </c>
      <c r="C329" t="s">
        <v>97</v>
      </c>
      <c r="D329" t="s">
        <v>1403</v>
      </c>
      <c r="E329" t="s">
        <v>1582</v>
      </c>
      <c r="F329" s="6">
        <v>5.7142857142857143E-3</v>
      </c>
      <c r="G329" t="s">
        <v>698</v>
      </c>
      <c r="H329" t="s">
        <v>1131</v>
      </c>
      <c r="I329">
        <v>82.99499999999999</v>
      </c>
      <c r="J329" s="1">
        <v>4.7810450196266174E-2</v>
      </c>
      <c r="K329" s="1">
        <v>0.40685714285714286</v>
      </c>
      <c r="L329" s="1">
        <v>0.50685714285714289</v>
      </c>
      <c r="M329" s="1">
        <v>0.47428571428571431</v>
      </c>
      <c r="N329" s="34">
        <v>2.7320257255009241E-4</v>
      </c>
    </row>
    <row r="330" spans="1:14" x14ac:dyDescent="0.35">
      <c r="A330">
        <v>7830642</v>
      </c>
      <c r="B330" t="s">
        <v>59</v>
      </c>
      <c r="C330" t="s">
        <v>97</v>
      </c>
      <c r="D330" t="s">
        <v>1406</v>
      </c>
      <c r="E330" t="s">
        <v>1583</v>
      </c>
      <c r="F330" s="6">
        <v>1.9047619047619048E-3</v>
      </c>
      <c r="G330" t="s">
        <v>1584</v>
      </c>
      <c r="H330" t="s">
        <v>783</v>
      </c>
      <c r="I330">
        <v>65.995000000000005</v>
      </c>
      <c r="J330" s="1">
        <v>-8.4841176867485046E-2</v>
      </c>
      <c r="K330" s="1">
        <v>0.12228571428571429</v>
      </c>
      <c r="L330" s="1">
        <v>0.12780952380952379</v>
      </c>
      <c r="M330" s="1">
        <v>0.12571428571428572</v>
      </c>
      <c r="N330" s="34">
        <v>-1.6160224165235248E-4</v>
      </c>
    </row>
    <row r="331" spans="1:14" x14ac:dyDescent="0.35">
      <c r="A331">
        <v>7830642</v>
      </c>
      <c r="B331" t="s">
        <v>59</v>
      </c>
      <c r="C331" t="s">
        <v>97</v>
      </c>
      <c r="D331" t="s">
        <v>1585</v>
      </c>
      <c r="E331" t="s">
        <v>1586</v>
      </c>
      <c r="F331" s="6">
        <v>3.8095238095238095E-3</v>
      </c>
      <c r="G331" t="s">
        <v>1543</v>
      </c>
      <c r="H331" t="s">
        <v>351</v>
      </c>
      <c r="I331">
        <v>66.61</v>
      </c>
      <c r="J331" s="1">
        <v>4.3309539556503296E-2</v>
      </c>
      <c r="K331" s="1">
        <v>0.22285714285714286</v>
      </c>
      <c r="L331" s="1">
        <v>0.32685714285714285</v>
      </c>
      <c r="M331" s="1">
        <v>0.25371427990141371</v>
      </c>
      <c r="N331" s="34">
        <v>1.6498872212001255E-4</v>
      </c>
    </row>
    <row r="332" spans="1:14" x14ac:dyDescent="0.35">
      <c r="A332">
        <v>7830642</v>
      </c>
      <c r="B332" t="s">
        <v>59</v>
      </c>
      <c r="C332" t="s">
        <v>97</v>
      </c>
      <c r="D332" t="s">
        <v>1408</v>
      </c>
      <c r="E332" t="s">
        <v>1587</v>
      </c>
      <c r="F332" s="6">
        <v>5.7142857142857143E-3</v>
      </c>
      <c r="G332" t="s">
        <v>178</v>
      </c>
      <c r="H332" t="s">
        <v>1076</v>
      </c>
      <c r="I332">
        <v>80.35499999999999</v>
      </c>
      <c r="J332" s="1">
        <v>9.432770311832428E-2</v>
      </c>
      <c r="K332" s="1">
        <v>0.41942857142857148</v>
      </c>
      <c r="L332" s="1">
        <v>0.53885714285714281</v>
      </c>
      <c r="M332" s="1">
        <v>0.4588571602957589</v>
      </c>
      <c r="N332" s="34">
        <v>5.3901544639042441E-4</v>
      </c>
    </row>
    <row r="333" spans="1:14" x14ac:dyDescent="0.35">
      <c r="A333">
        <v>7830642</v>
      </c>
      <c r="B333" t="s">
        <v>59</v>
      </c>
      <c r="C333" t="s">
        <v>97</v>
      </c>
      <c r="D333" t="s">
        <v>1408</v>
      </c>
      <c r="E333" t="s">
        <v>1588</v>
      </c>
      <c r="F333" s="6">
        <v>1.9047619047619048E-3</v>
      </c>
      <c r="G333" t="s">
        <v>1589</v>
      </c>
      <c r="H333" t="s">
        <v>1213</v>
      </c>
      <c r="I333">
        <v>88.644999999999996</v>
      </c>
      <c r="J333" s="1">
        <v>6.7403830587863922E-2</v>
      </c>
      <c r="K333" s="1">
        <v>0.15923809523809523</v>
      </c>
      <c r="L333" s="1">
        <v>0.17733333333333332</v>
      </c>
      <c r="M333" s="1">
        <v>0.16895237513950892</v>
      </c>
      <c r="N333" s="34">
        <v>1.2838824873878841E-4</v>
      </c>
    </row>
    <row r="334" spans="1:14" x14ac:dyDescent="0.35">
      <c r="A334">
        <v>7830642</v>
      </c>
      <c r="B334" t="s">
        <v>59</v>
      </c>
      <c r="C334" t="s">
        <v>97</v>
      </c>
      <c r="D334" t="s">
        <v>1408</v>
      </c>
      <c r="E334" t="s">
        <v>1590</v>
      </c>
      <c r="F334" s="6">
        <v>3.8095238095238095E-3</v>
      </c>
      <c r="G334" t="s">
        <v>552</v>
      </c>
      <c r="H334" t="s">
        <v>969</v>
      </c>
      <c r="I334">
        <v>90.834999999999994</v>
      </c>
      <c r="J334" s="1">
        <v>0.1240263357758522</v>
      </c>
      <c r="K334" s="1">
        <v>0.35161904761904761</v>
      </c>
      <c r="L334" s="1">
        <v>0.38057142857142862</v>
      </c>
      <c r="M334" s="1">
        <v>0.34628572009858632</v>
      </c>
      <c r="N334" s="34">
        <v>4.7248127914610366E-4</v>
      </c>
    </row>
    <row r="335" spans="1:14" x14ac:dyDescent="0.35">
      <c r="A335">
        <v>7830642</v>
      </c>
      <c r="B335" t="s">
        <v>59</v>
      </c>
      <c r="C335" t="s">
        <v>97</v>
      </c>
      <c r="D335" t="s">
        <v>1411</v>
      </c>
      <c r="E335" t="s">
        <v>1591</v>
      </c>
      <c r="F335" s="6">
        <v>1.9047619047619048E-3</v>
      </c>
      <c r="G335" t="s">
        <v>640</v>
      </c>
      <c r="H335" t="s">
        <v>1592</v>
      </c>
      <c r="I335">
        <v>83.814999999999998</v>
      </c>
      <c r="J335" s="1">
        <v>0.12831377983093262</v>
      </c>
      <c r="K335" s="1">
        <v>0.15733333333333333</v>
      </c>
      <c r="L335" s="1">
        <v>0.17638095238095236</v>
      </c>
      <c r="M335" s="1">
        <v>0.15961904761904763</v>
      </c>
      <c r="N335" s="34">
        <v>2.444071996779669E-4</v>
      </c>
    </row>
    <row r="336" spans="1:14" x14ac:dyDescent="0.35">
      <c r="A336">
        <v>7830642</v>
      </c>
      <c r="B336" t="s">
        <v>59</v>
      </c>
      <c r="C336" t="s">
        <v>97</v>
      </c>
      <c r="D336" t="s">
        <v>1411</v>
      </c>
      <c r="E336" t="s">
        <v>1593</v>
      </c>
      <c r="F336" s="6">
        <v>1.9047619047619048E-3</v>
      </c>
      <c r="G336" t="s">
        <v>1386</v>
      </c>
      <c r="H336" t="s">
        <v>831</v>
      </c>
      <c r="I336">
        <v>84.465000000000003</v>
      </c>
      <c r="J336" s="1">
        <v>2.7462117373943329E-2</v>
      </c>
      <c r="K336" s="1">
        <v>0.13085714285714287</v>
      </c>
      <c r="L336" s="1">
        <v>0.1739047619047619</v>
      </c>
      <c r="M336" s="1">
        <v>0.16095238095238096</v>
      </c>
      <c r="N336" s="34">
        <v>5.230879499798729E-5</v>
      </c>
    </row>
    <row r="337" spans="1:14" x14ac:dyDescent="0.35">
      <c r="A337">
        <v>7830642</v>
      </c>
      <c r="B337" t="s">
        <v>59</v>
      </c>
      <c r="C337" t="s">
        <v>97</v>
      </c>
      <c r="D337" t="s">
        <v>1164</v>
      </c>
      <c r="E337" t="s">
        <v>1594</v>
      </c>
      <c r="F337" s="6">
        <v>3.8095238095238095E-3</v>
      </c>
      <c r="G337" t="s">
        <v>975</v>
      </c>
      <c r="H337" t="s">
        <v>236</v>
      </c>
      <c r="I337">
        <v>74.734999999999999</v>
      </c>
      <c r="J337" s="1">
        <v>-0.12809528410434723</v>
      </c>
      <c r="K337" s="1">
        <v>0.24076190476190476</v>
      </c>
      <c r="L337" s="1">
        <v>0.27733333333333332</v>
      </c>
      <c r="M337" s="1">
        <v>0.28495239257812499</v>
      </c>
      <c r="N337" s="34">
        <v>-4.8798203468322751E-4</v>
      </c>
    </row>
    <row r="338" spans="1:14" x14ac:dyDescent="0.35">
      <c r="A338">
        <v>7830642</v>
      </c>
      <c r="B338" t="s">
        <v>59</v>
      </c>
      <c r="C338" t="s">
        <v>97</v>
      </c>
      <c r="D338" t="s">
        <v>1164</v>
      </c>
      <c r="E338" t="s">
        <v>1595</v>
      </c>
      <c r="F338" s="6">
        <v>1.9047619047619048E-3</v>
      </c>
      <c r="G338" t="s">
        <v>409</v>
      </c>
      <c r="H338" t="s">
        <v>147</v>
      </c>
      <c r="I338">
        <v>95.78</v>
      </c>
      <c r="J338" s="1">
        <v>1.0572998784482479E-2</v>
      </c>
      <c r="K338" s="1">
        <v>0.18990476190476191</v>
      </c>
      <c r="L338" s="1">
        <v>0.18685714285714283</v>
      </c>
      <c r="M338" s="1">
        <v>0.18228570847284226</v>
      </c>
      <c r="N338" s="34">
        <v>2.013904530377615E-5</v>
      </c>
    </row>
    <row r="339" spans="1:14" x14ac:dyDescent="0.35">
      <c r="A339">
        <v>7830642</v>
      </c>
      <c r="B339" t="s">
        <v>59</v>
      </c>
      <c r="C339" t="s">
        <v>97</v>
      </c>
      <c r="D339" t="s">
        <v>1596</v>
      </c>
      <c r="E339" t="s">
        <v>1597</v>
      </c>
      <c r="F339" s="6">
        <v>9.5238095238095247E-3</v>
      </c>
      <c r="G339" t="s">
        <v>1002</v>
      </c>
      <c r="H339" t="s">
        <v>698</v>
      </c>
      <c r="I339">
        <v>71.125</v>
      </c>
      <c r="J339" s="1">
        <v>-9.8405897617340088E-2</v>
      </c>
      <c r="K339" s="1">
        <v>0.54476190476190489</v>
      </c>
      <c r="L339" s="1">
        <v>0.6780952380952382</v>
      </c>
      <c r="M339" s="1">
        <v>0.67809520903087805</v>
      </c>
      <c r="N339" s="34">
        <v>-9.3719902492704859E-4</v>
      </c>
    </row>
    <row r="340" spans="1:14" x14ac:dyDescent="0.35">
      <c r="A340">
        <v>7830642</v>
      </c>
      <c r="B340" t="s">
        <v>59</v>
      </c>
      <c r="C340" t="s">
        <v>97</v>
      </c>
      <c r="D340" t="s">
        <v>492</v>
      </c>
      <c r="E340" t="s">
        <v>697</v>
      </c>
      <c r="F340" s="6">
        <v>5.7142857142857143E-3</v>
      </c>
      <c r="G340" t="s">
        <v>678</v>
      </c>
      <c r="H340" t="s">
        <v>698</v>
      </c>
      <c r="I340">
        <v>62.334999999999994</v>
      </c>
      <c r="J340" s="1">
        <v>-3.7316132336854935E-2</v>
      </c>
      <c r="K340" s="1">
        <v>0.25085714285714283</v>
      </c>
      <c r="L340" s="1">
        <v>0.40685714285714286</v>
      </c>
      <c r="M340" s="1">
        <v>0.35599999564034596</v>
      </c>
      <c r="N340" s="34">
        <v>-2.1323504192488534E-4</v>
      </c>
    </row>
    <row r="341" spans="1:14" x14ac:dyDescent="0.35">
      <c r="A341">
        <v>7830642</v>
      </c>
      <c r="B341" t="s">
        <v>59</v>
      </c>
      <c r="C341" t="s">
        <v>97</v>
      </c>
      <c r="D341" t="s">
        <v>492</v>
      </c>
      <c r="E341" t="s">
        <v>1598</v>
      </c>
      <c r="F341" s="6">
        <v>1.9047619047619048E-3</v>
      </c>
      <c r="G341" t="s">
        <v>727</v>
      </c>
      <c r="H341" t="s">
        <v>656</v>
      </c>
      <c r="I341">
        <v>80.399999999999991</v>
      </c>
      <c r="J341" s="1">
        <v>6.4880304038524628E-2</v>
      </c>
      <c r="K341" s="1">
        <v>0.14914285714285713</v>
      </c>
      <c r="L341" s="1">
        <v>0.17142857142857143</v>
      </c>
      <c r="M341" s="1">
        <v>0.15314286004929314</v>
      </c>
      <c r="N341" s="34">
        <v>1.2358153150195168E-4</v>
      </c>
    </row>
    <row r="342" spans="1:14" x14ac:dyDescent="0.35">
      <c r="A342">
        <v>7830642</v>
      </c>
      <c r="B342" t="s">
        <v>59</v>
      </c>
      <c r="C342" t="s">
        <v>97</v>
      </c>
      <c r="D342" t="s">
        <v>492</v>
      </c>
      <c r="E342" t="s">
        <v>1599</v>
      </c>
      <c r="F342" s="6">
        <v>1.9047619047619048E-3</v>
      </c>
      <c r="G342" t="s">
        <v>1052</v>
      </c>
      <c r="H342" t="s">
        <v>170</v>
      </c>
      <c r="I342">
        <v>88.824999999999989</v>
      </c>
      <c r="J342" s="1">
        <v>8.7972152978181839E-3</v>
      </c>
      <c r="K342" s="1">
        <v>0.17657142857142857</v>
      </c>
      <c r="L342" s="1">
        <v>0.17771428571428571</v>
      </c>
      <c r="M342" s="1">
        <v>0.16914286295572917</v>
      </c>
      <c r="N342" s="34">
        <v>1.6756600567272732E-5</v>
      </c>
    </row>
    <row r="343" spans="1:14" x14ac:dyDescent="0.35">
      <c r="A343">
        <v>7830642</v>
      </c>
      <c r="B343" t="s">
        <v>59</v>
      </c>
      <c r="C343" t="s">
        <v>97</v>
      </c>
      <c r="D343" t="s">
        <v>492</v>
      </c>
      <c r="E343" t="s">
        <v>682</v>
      </c>
      <c r="F343" s="6">
        <v>5.7142857142857143E-3</v>
      </c>
      <c r="G343" t="s">
        <v>702</v>
      </c>
      <c r="H343" t="s">
        <v>703</v>
      </c>
      <c r="I343">
        <v>68.569999999999993</v>
      </c>
      <c r="J343" s="1">
        <v>6.1955906450748444E-2</v>
      </c>
      <c r="K343" s="1">
        <v>0.22228571428571428</v>
      </c>
      <c r="L343" s="1">
        <v>0.46914285714285708</v>
      </c>
      <c r="M343" s="1">
        <v>0.3914285714285714</v>
      </c>
      <c r="N343" s="34">
        <v>3.5403375114713398E-4</v>
      </c>
    </row>
    <row r="344" spans="1:14" x14ac:dyDescent="0.35">
      <c r="A344">
        <v>7830642</v>
      </c>
      <c r="B344" t="s">
        <v>59</v>
      </c>
      <c r="C344" t="s">
        <v>97</v>
      </c>
      <c r="D344" t="s">
        <v>492</v>
      </c>
      <c r="E344" t="s">
        <v>706</v>
      </c>
      <c r="F344" s="6">
        <v>3.8095238095238095E-3</v>
      </c>
      <c r="G344" t="s">
        <v>663</v>
      </c>
      <c r="H344" t="s">
        <v>707</v>
      </c>
      <c r="I344">
        <v>74.634999999999991</v>
      </c>
      <c r="J344" s="1">
        <v>-1.4280129224061966E-2</v>
      </c>
      <c r="K344" s="1">
        <v>0.19885714285714287</v>
      </c>
      <c r="L344" s="1">
        <v>0.3051428571428571</v>
      </c>
      <c r="M344" s="1">
        <v>0.28419047037760414</v>
      </c>
      <c r="N344" s="34">
        <v>-5.440049228214082E-5</v>
      </c>
    </row>
    <row r="345" spans="1:14" x14ac:dyDescent="0.35">
      <c r="A345">
        <v>7830642</v>
      </c>
      <c r="B345" t="s">
        <v>59</v>
      </c>
      <c r="C345" t="s">
        <v>97</v>
      </c>
      <c r="D345" t="s">
        <v>492</v>
      </c>
      <c r="E345" t="s">
        <v>615</v>
      </c>
      <c r="F345" s="6">
        <v>5.7142857142857143E-3</v>
      </c>
      <c r="G345" t="s">
        <v>616</v>
      </c>
      <c r="H345" t="s">
        <v>413</v>
      </c>
      <c r="I345">
        <v>79.185000000000002</v>
      </c>
      <c r="J345" s="1">
        <v>-3.4110225737094879E-2</v>
      </c>
      <c r="K345" s="1">
        <v>0.33885714285714286</v>
      </c>
      <c r="L345" s="1">
        <v>0.48057142857142854</v>
      </c>
      <c r="M345" s="1">
        <v>0.45257141113281252</v>
      </c>
      <c r="N345" s="34">
        <v>-1.9491557564054216E-4</v>
      </c>
    </row>
    <row r="346" spans="1:14" x14ac:dyDescent="0.35">
      <c r="A346">
        <v>7830642</v>
      </c>
      <c r="B346" t="s">
        <v>59</v>
      </c>
      <c r="C346" t="s">
        <v>97</v>
      </c>
      <c r="D346" t="s">
        <v>492</v>
      </c>
      <c r="E346" t="s">
        <v>1600</v>
      </c>
      <c r="F346" s="6">
        <v>1.9047619047619048E-3</v>
      </c>
      <c r="G346" t="s">
        <v>206</v>
      </c>
      <c r="H346" t="s">
        <v>1148</v>
      </c>
      <c r="I346">
        <v>98.9</v>
      </c>
      <c r="J346" s="1">
        <v>9.4913120847195387E-4</v>
      </c>
      <c r="K346" s="1">
        <v>0.19047619047619047</v>
      </c>
      <c r="L346" s="1">
        <v>0.18895238095238095</v>
      </c>
      <c r="M346" s="1">
        <v>0.18838095528738838</v>
      </c>
      <c r="N346" s="34">
        <v>1.8078689685180074E-6</v>
      </c>
    </row>
    <row r="347" spans="1:14" x14ac:dyDescent="0.35">
      <c r="A347">
        <v>7830642</v>
      </c>
      <c r="B347" t="s">
        <v>59</v>
      </c>
      <c r="C347" t="s">
        <v>97</v>
      </c>
      <c r="D347" t="s">
        <v>492</v>
      </c>
      <c r="E347" t="s">
        <v>708</v>
      </c>
      <c r="F347" s="6">
        <v>7.619047619047619E-3</v>
      </c>
      <c r="G347" t="s">
        <v>709</v>
      </c>
      <c r="H347" t="s">
        <v>226</v>
      </c>
      <c r="I347">
        <v>64.694999999999993</v>
      </c>
      <c r="J347" s="1">
        <v>-3.7673413753509521E-2</v>
      </c>
      <c r="K347" s="1">
        <v>0.30933333333333335</v>
      </c>
      <c r="L347" s="1">
        <v>0.57904761904761903</v>
      </c>
      <c r="M347" s="1">
        <v>0.49295235770089285</v>
      </c>
      <c r="N347" s="34">
        <v>-2.8703553336007257E-4</v>
      </c>
    </row>
    <row r="348" spans="1:14" x14ac:dyDescent="0.35">
      <c r="A348">
        <v>7830642</v>
      </c>
      <c r="B348" t="s">
        <v>59</v>
      </c>
      <c r="C348" t="s">
        <v>97</v>
      </c>
      <c r="D348" t="s">
        <v>1424</v>
      </c>
      <c r="E348" t="s">
        <v>1601</v>
      </c>
      <c r="F348" s="6">
        <v>3.8095238095238095E-3</v>
      </c>
      <c r="G348" t="s">
        <v>1328</v>
      </c>
      <c r="H348" t="s">
        <v>659</v>
      </c>
      <c r="I348">
        <v>84.21</v>
      </c>
      <c r="J348" s="1">
        <v>2.4788225069642067E-2</v>
      </c>
      <c r="K348" s="1">
        <v>0.27619047619047621</v>
      </c>
      <c r="L348" s="1">
        <v>0.33066666666666666</v>
      </c>
      <c r="M348" s="1">
        <v>0.32114286876860121</v>
      </c>
      <c r="N348" s="34">
        <v>9.4431333598636445E-5</v>
      </c>
    </row>
    <row r="349" spans="1:14" x14ac:dyDescent="0.35">
      <c r="A349">
        <v>7830642</v>
      </c>
      <c r="B349" t="s">
        <v>59</v>
      </c>
      <c r="C349" t="s">
        <v>97</v>
      </c>
      <c r="D349" t="s">
        <v>1426</v>
      </c>
      <c r="E349" t="s">
        <v>1602</v>
      </c>
      <c r="F349" s="6">
        <v>1.9047619047619048E-3</v>
      </c>
      <c r="G349" t="s">
        <v>760</v>
      </c>
      <c r="H349" t="s">
        <v>431</v>
      </c>
      <c r="I349">
        <v>80.465000000000003</v>
      </c>
      <c r="J349" s="1">
        <v>3.692135214805603E-2</v>
      </c>
      <c r="K349" s="1">
        <v>0.14723809523809522</v>
      </c>
      <c r="L349" s="1">
        <v>0.16266666666666668</v>
      </c>
      <c r="M349" s="1">
        <v>0.15333333333333332</v>
      </c>
      <c r="N349" s="34">
        <v>7.0326385043916243E-5</v>
      </c>
    </row>
    <row r="350" spans="1:14" x14ac:dyDescent="0.35">
      <c r="A350">
        <v>7830642</v>
      </c>
      <c r="B350" t="s">
        <v>59</v>
      </c>
      <c r="C350" t="s">
        <v>97</v>
      </c>
      <c r="D350" t="s">
        <v>1426</v>
      </c>
      <c r="E350" t="s">
        <v>1603</v>
      </c>
      <c r="F350" s="6">
        <v>1.9047619047619048E-3</v>
      </c>
      <c r="G350" t="s">
        <v>535</v>
      </c>
      <c r="H350" t="s">
        <v>1123</v>
      </c>
      <c r="I350">
        <v>69.66</v>
      </c>
      <c r="J350" s="1">
        <v>3.5640016198158264E-2</v>
      </c>
      <c r="K350" s="1">
        <v>0.12114285714285715</v>
      </c>
      <c r="L350" s="1">
        <v>0.16076190476190477</v>
      </c>
      <c r="M350" s="1">
        <v>0.13257142566499255</v>
      </c>
      <c r="N350" s="34">
        <v>6.7885745139349072E-5</v>
      </c>
    </row>
    <row r="351" spans="1:14" x14ac:dyDescent="0.35">
      <c r="A351">
        <v>7830642</v>
      </c>
      <c r="B351" t="s">
        <v>59</v>
      </c>
      <c r="C351" t="s">
        <v>97</v>
      </c>
      <c r="D351" t="s">
        <v>1604</v>
      </c>
      <c r="E351" t="s">
        <v>1605</v>
      </c>
      <c r="F351" s="6">
        <v>1.9047619047619048E-3</v>
      </c>
      <c r="G351" t="s">
        <v>1280</v>
      </c>
      <c r="H351" t="s">
        <v>205</v>
      </c>
      <c r="I351">
        <v>67.784999999999997</v>
      </c>
      <c r="J351" s="1">
        <v>-5.9464234858751297E-2</v>
      </c>
      <c r="K351" s="1">
        <v>0.11047619047619048</v>
      </c>
      <c r="L351" s="1">
        <v>0.14761904761904762</v>
      </c>
      <c r="M351" s="1">
        <v>0.12914286295572916</v>
      </c>
      <c r="N351" s="34">
        <v>-1.1326520925476438E-4</v>
      </c>
    </row>
    <row r="352" spans="1:14" x14ac:dyDescent="0.35">
      <c r="A352">
        <v>7830642</v>
      </c>
      <c r="B352" t="s">
        <v>59</v>
      </c>
      <c r="C352" t="s">
        <v>97</v>
      </c>
      <c r="D352" t="s">
        <v>1606</v>
      </c>
      <c r="E352" t="s">
        <v>1607</v>
      </c>
      <c r="F352" s="6">
        <v>1.9047619047619048E-3</v>
      </c>
      <c r="G352" t="s">
        <v>411</v>
      </c>
      <c r="H352" t="s">
        <v>783</v>
      </c>
      <c r="I352">
        <v>63.589999999999996</v>
      </c>
      <c r="J352" s="1">
        <v>-0.1149897575378418</v>
      </c>
      <c r="K352" s="1">
        <v>7.2952380952380949E-2</v>
      </c>
      <c r="L352" s="1">
        <v>0.12780952380952379</v>
      </c>
      <c r="M352" s="1">
        <v>0.12114285714285715</v>
      </c>
      <c r="N352" s="34">
        <v>-2.1902810959588913E-4</v>
      </c>
    </row>
    <row r="353" spans="1:14" x14ac:dyDescent="0.35">
      <c r="A353">
        <v>7830642</v>
      </c>
      <c r="B353" t="s">
        <v>59</v>
      </c>
      <c r="C353" t="s">
        <v>97</v>
      </c>
      <c r="D353" t="s">
        <v>1232</v>
      </c>
      <c r="E353" t="s">
        <v>1261</v>
      </c>
      <c r="F353" s="6">
        <v>5.7142857142857143E-3</v>
      </c>
      <c r="G353" t="s">
        <v>1262</v>
      </c>
      <c r="H353" t="s">
        <v>502</v>
      </c>
      <c r="I353">
        <v>54.220000000000006</v>
      </c>
      <c r="J353" s="1">
        <v>8.5337283089756966E-3</v>
      </c>
      <c r="K353" s="1">
        <v>0.17371428571428571</v>
      </c>
      <c r="L353" s="1">
        <v>0.4468571428571429</v>
      </c>
      <c r="M353" s="1">
        <v>0.31028570992606025</v>
      </c>
      <c r="N353" s="34">
        <v>4.8764161765575411E-5</v>
      </c>
    </row>
    <row r="354" spans="1:14" x14ac:dyDescent="0.35">
      <c r="A354">
        <v>7830642</v>
      </c>
      <c r="B354" t="s">
        <v>59</v>
      </c>
      <c r="C354" t="s">
        <v>97</v>
      </c>
      <c r="D354" t="s">
        <v>1232</v>
      </c>
      <c r="E354" t="s">
        <v>1608</v>
      </c>
      <c r="F354" s="6">
        <v>5.7142857142857143E-3</v>
      </c>
      <c r="G354" t="s">
        <v>767</v>
      </c>
      <c r="H354" t="s">
        <v>208</v>
      </c>
      <c r="I354">
        <v>57.974999999999994</v>
      </c>
      <c r="J354" s="1">
        <v>-2.1128365769982338E-2</v>
      </c>
      <c r="K354" s="1">
        <v>0.20571428571428571</v>
      </c>
      <c r="L354" s="1">
        <v>0.42800000000000005</v>
      </c>
      <c r="M354" s="1">
        <v>0.33142857142857141</v>
      </c>
      <c r="N354" s="34">
        <v>-1.2073351868561336E-4</v>
      </c>
    </row>
    <row r="355" spans="1:14" x14ac:dyDescent="0.35">
      <c r="A355">
        <v>7830642</v>
      </c>
      <c r="B355" t="s">
        <v>59</v>
      </c>
      <c r="C355" t="s">
        <v>97</v>
      </c>
      <c r="D355" t="s">
        <v>1232</v>
      </c>
      <c r="E355" t="s">
        <v>1263</v>
      </c>
      <c r="F355" s="6">
        <v>1.9047619047619048E-3</v>
      </c>
      <c r="G355" t="s">
        <v>1059</v>
      </c>
      <c r="H355" t="s">
        <v>707</v>
      </c>
      <c r="I355">
        <v>63.51</v>
      </c>
      <c r="J355" s="1">
        <v>-3.0874742195010185E-2</v>
      </c>
      <c r="K355" s="1">
        <v>9.4095238095238093E-2</v>
      </c>
      <c r="L355" s="1">
        <v>0.15257142857142855</v>
      </c>
      <c r="M355" s="1">
        <v>0.12076190766834077</v>
      </c>
      <c r="N355" s="34">
        <v>-5.8809032752400353E-5</v>
      </c>
    </row>
    <row r="356" spans="1:14" x14ac:dyDescent="0.35">
      <c r="A356">
        <v>7830642</v>
      </c>
      <c r="B356" t="s">
        <v>59</v>
      </c>
      <c r="C356" t="s">
        <v>97</v>
      </c>
      <c r="D356" t="s">
        <v>710</v>
      </c>
      <c r="E356" t="s">
        <v>1609</v>
      </c>
      <c r="F356" s="6">
        <v>1.9047619047619048E-3</v>
      </c>
      <c r="G356" t="s">
        <v>806</v>
      </c>
      <c r="H356" t="s">
        <v>441</v>
      </c>
      <c r="I356">
        <v>92.75500000000001</v>
      </c>
      <c r="J356" s="1">
        <v>0.14255419373512268</v>
      </c>
      <c r="K356" s="1">
        <v>0.16952380952380952</v>
      </c>
      <c r="L356" s="1">
        <v>0.17847619047619048</v>
      </c>
      <c r="M356" s="1">
        <v>0.17676191057477678</v>
      </c>
      <c r="N356" s="34">
        <v>2.7153179759070988E-4</v>
      </c>
    </row>
    <row r="357" spans="1:14" x14ac:dyDescent="0.35">
      <c r="A357">
        <v>7830642</v>
      </c>
      <c r="B357" t="s">
        <v>59</v>
      </c>
      <c r="C357" t="s">
        <v>97</v>
      </c>
      <c r="D357" t="s">
        <v>710</v>
      </c>
      <c r="E357" t="s">
        <v>1069</v>
      </c>
      <c r="F357" s="6">
        <v>1.9047619047619048E-3</v>
      </c>
      <c r="G357" t="s">
        <v>1070</v>
      </c>
      <c r="H357" t="s">
        <v>1071</v>
      </c>
      <c r="I357">
        <v>69.674999999999997</v>
      </c>
      <c r="J357" s="1">
        <v>-5.3086411207914352E-3</v>
      </c>
      <c r="K357" s="1">
        <v>9.7142857142857142E-2</v>
      </c>
      <c r="L357" s="1">
        <v>0.15752380952380954</v>
      </c>
      <c r="M357" s="1">
        <v>0.13276189894903273</v>
      </c>
      <c r="N357" s="34">
        <v>-1.0111697372936067E-5</v>
      </c>
    </row>
    <row r="358" spans="1:14" x14ac:dyDescent="0.35">
      <c r="A358">
        <v>7830642</v>
      </c>
      <c r="B358" t="s">
        <v>59</v>
      </c>
      <c r="C358" t="s">
        <v>97</v>
      </c>
      <c r="D358" t="s">
        <v>710</v>
      </c>
      <c r="E358" t="s">
        <v>1072</v>
      </c>
      <c r="F358" s="6">
        <v>1.9047619047619048E-3</v>
      </c>
      <c r="G358" t="s">
        <v>1073</v>
      </c>
      <c r="H358" t="s">
        <v>439</v>
      </c>
      <c r="I358">
        <v>88.86</v>
      </c>
      <c r="J358" s="1">
        <v>0.10534273833036423</v>
      </c>
      <c r="K358" s="1">
        <v>0.16742857142857143</v>
      </c>
      <c r="L358" s="1">
        <v>0.17333333333333334</v>
      </c>
      <c r="M358" s="1">
        <v>0.16933333623976934</v>
      </c>
      <c r="N358" s="34">
        <v>2.0065283491497947E-4</v>
      </c>
    </row>
    <row r="359" spans="1:14" x14ac:dyDescent="0.35">
      <c r="A359">
        <v>7830642</v>
      </c>
      <c r="B359" t="s">
        <v>59</v>
      </c>
      <c r="C359" t="s">
        <v>97</v>
      </c>
      <c r="D359" t="s">
        <v>710</v>
      </c>
      <c r="E359" t="s">
        <v>1074</v>
      </c>
      <c r="F359" s="6">
        <v>1.9047619047619048E-3</v>
      </c>
      <c r="G359" t="s">
        <v>718</v>
      </c>
      <c r="H359" t="s">
        <v>443</v>
      </c>
      <c r="I359">
        <v>89.039999999999992</v>
      </c>
      <c r="J359" s="1">
        <v>9.5186054706573486E-2</v>
      </c>
      <c r="K359" s="1">
        <v>0.16038095238095237</v>
      </c>
      <c r="L359" s="1">
        <v>0.17295238095238094</v>
      </c>
      <c r="M359" s="1">
        <v>0.1697142828078497</v>
      </c>
      <c r="N359" s="34">
        <v>1.8130677086966379E-4</v>
      </c>
    </row>
    <row r="360" spans="1:14" x14ac:dyDescent="0.35">
      <c r="A360">
        <v>7830642</v>
      </c>
      <c r="B360" t="s">
        <v>59</v>
      </c>
      <c r="C360" t="s">
        <v>97</v>
      </c>
      <c r="D360" t="s">
        <v>710</v>
      </c>
      <c r="E360" t="s">
        <v>818</v>
      </c>
      <c r="F360" s="6">
        <v>5.7142857142857143E-3</v>
      </c>
      <c r="G360" t="s">
        <v>819</v>
      </c>
      <c r="H360" t="s">
        <v>367</v>
      </c>
      <c r="I360">
        <v>74.824999999999989</v>
      </c>
      <c r="J360" s="1">
        <v>1.6538470983505249E-2</v>
      </c>
      <c r="K360" s="1">
        <v>0.42114285714285715</v>
      </c>
      <c r="L360" s="1">
        <v>0.47028571428571425</v>
      </c>
      <c r="M360" s="1">
        <v>0.42742858886718749</v>
      </c>
      <c r="N360" s="34">
        <v>9.4505548477172849E-5</v>
      </c>
    </row>
    <row r="361" spans="1:14" x14ac:dyDescent="0.35">
      <c r="A361">
        <v>7830642</v>
      </c>
      <c r="B361" t="s">
        <v>59</v>
      </c>
      <c r="C361" t="s">
        <v>97</v>
      </c>
      <c r="D361" t="s">
        <v>710</v>
      </c>
      <c r="E361" t="s">
        <v>1077</v>
      </c>
      <c r="F361" s="6">
        <v>3.8095238095238095E-3</v>
      </c>
      <c r="G361" t="s">
        <v>827</v>
      </c>
      <c r="H361" t="s">
        <v>443</v>
      </c>
      <c r="I361">
        <v>83.184999999999988</v>
      </c>
      <c r="J361" s="1">
        <v>9.3491561710834503E-2</v>
      </c>
      <c r="K361" s="1">
        <v>0.28380952380952379</v>
      </c>
      <c r="L361" s="1">
        <v>0.34590476190476188</v>
      </c>
      <c r="M361" s="1">
        <v>0.3169523693266369</v>
      </c>
      <c r="N361" s="34">
        <v>3.5615833032698861E-4</v>
      </c>
    </row>
    <row r="362" spans="1:14" x14ac:dyDescent="0.35">
      <c r="A362">
        <v>7830642</v>
      </c>
      <c r="B362" t="s">
        <v>59</v>
      </c>
      <c r="C362" t="s">
        <v>97</v>
      </c>
      <c r="D362" t="s">
        <v>710</v>
      </c>
      <c r="E362" t="s">
        <v>1080</v>
      </c>
      <c r="F362" s="6">
        <v>1.9047619047619048E-3</v>
      </c>
      <c r="G362" t="s">
        <v>405</v>
      </c>
      <c r="H362" t="s">
        <v>423</v>
      </c>
      <c r="I362">
        <v>88.474999999999994</v>
      </c>
      <c r="J362" s="1">
        <v>0.12396234273910522</v>
      </c>
      <c r="K362" s="1">
        <v>0.17428571428571429</v>
      </c>
      <c r="L362" s="1">
        <v>0.17314285714285715</v>
      </c>
      <c r="M362" s="1">
        <v>0.16857142857142857</v>
      </c>
      <c r="N362" s="34">
        <v>2.3611874807448615E-4</v>
      </c>
    </row>
    <row r="363" spans="1:14" x14ac:dyDescent="0.35">
      <c r="A363">
        <v>7830642</v>
      </c>
      <c r="B363" t="s">
        <v>59</v>
      </c>
      <c r="C363" t="s">
        <v>97</v>
      </c>
      <c r="D363" t="s">
        <v>710</v>
      </c>
      <c r="E363" t="s">
        <v>1610</v>
      </c>
      <c r="F363" s="6">
        <v>1.9047619047619048E-3</v>
      </c>
      <c r="G363" t="s">
        <v>510</v>
      </c>
      <c r="H363" t="s">
        <v>1037</v>
      </c>
      <c r="I363">
        <v>73.125</v>
      </c>
      <c r="J363" s="1">
        <v>2.2990763187408447E-2</v>
      </c>
      <c r="K363" s="1">
        <v>0.10761904761904761</v>
      </c>
      <c r="L363" s="1">
        <v>0.14876190476190476</v>
      </c>
      <c r="M363" s="1">
        <v>0.13923809233165924</v>
      </c>
      <c r="N363" s="34">
        <v>4.3791929880777997E-5</v>
      </c>
    </row>
    <row r="364" spans="1:14" x14ac:dyDescent="0.35">
      <c r="A364">
        <v>7830642</v>
      </c>
      <c r="B364" t="s">
        <v>59</v>
      </c>
      <c r="C364" t="s">
        <v>97</v>
      </c>
      <c r="D364" t="s">
        <v>710</v>
      </c>
      <c r="E364" t="s">
        <v>1082</v>
      </c>
      <c r="F364" s="6">
        <v>1.9047619047619048E-3</v>
      </c>
      <c r="G364" t="s">
        <v>1083</v>
      </c>
      <c r="H364" t="s">
        <v>289</v>
      </c>
      <c r="I364">
        <v>83.734999999999999</v>
      </c>
      <c r="J364" s="1">
        <v>0.17171534895896912</v>
      </c>
      <c r="K364" s="1">
        <v>0.11904761904761904</v>
      </c>
      <c r="L364" s="1">
        <v>0.18266666666666667</v>
      </c>
      <c r="M364" s="1">
        <v>0.15961905343191965</v>
      </c>
      <c r="N364" s="34">
        <v>3.2707685515994116E-4</v>
      </c>
    </row>
    <row r="365" spans="1:14" x14ac:dyDescent="0.35">
      <c r="A365">
        <v>7830642</v>
      </c>
      <c r="B365" t="s">
        <v>59</v>
      </c>
      <c r="C365" t="s">
        <v>97</v>
      </c>
      <c r="D365" t="s">
        <v>710</v>
      </c>
      <c r="E365" t="s">
        <v>1611</v>
      </c>
      <c r="F365" s="6">
        <v>3.8095238095238095E-3</v>
      </c>
      <c r="G365" t="s">
        <v>426</v>
      </c>
      <c r="H365" t="s">
        <v>499</v>
      </c>
      <c r="I365">
        <v>85.345000000000013</v>
      </c>
      <c r="J365" s="1">
        <v>6.8312421441078186E-2</v>
      </c>
      <c r="K365" s="1">
        <v>0.32761904761904764</v>
      </c>
      <c r="L365" s="1">
        <v>0.34057142857142858</v>
      </c>
      <c r="M365" s="1">
        <v>0.32533333914620538</v>
      </c>
      <c r="N365" s="34">
        <v>2.6023779596601215E-4</v>
      </c>
    </row>
    <row r="366" spans="1:14" x14ac:dyDescent="0.35">
      <c r="A366">
        <v>7830642</v>
      </c>
      <c r="B366" t="s">
        <v>59</v>
      </c>
      <c r="C366" t="s">
        <v>97</v>
      </c>
      <c r="D366" t="s">
        <v>710</v>
      </c>
      <c r="E366" t="s">
        <v>1084</v>
      </c>
      <c r="F366" s="6">
        <v>3.8095238095238095E-3</v>
      </c>
      <c r="G366" t="s">
        <v>310</v>
      </c>
      <c r="H366" t="s">
        <v>981</v>
      </c>
      <c r="I366">
        <v>74.685000000000002</v>
      </c>
      <c r="J366" s="1">
        <v>1.3751122169196606E-2</v>
      </c>
      <c r="K366" s="1">
        <v>0.18704761904761905</v>
      </c>
      <c r="L366" s="1">
        <v>0.32647619047619048</v>
      </c>
      <c r="M366" s="1">
        <v>0.2845714169456845</v>
      </c>
      <c r="N366" s="34">
        <v>5.2385227311225162E-5</v>
      </c>
    </row>
    <row r="367" spans="1:14" x14ac:dyDescent="0.35">
      <c r="A367">
        <v>7830642</v>
      </c>
      <c r="B367" t="s">
        <v>59</v>
      </c>
      <c r="C367" t="s">
        <v>97</v>
      </c>
      <c r="D367" t="s">
        <v>710</v>
      </c>
      <c r="E367" t="s">
        <v>1085</v>
      </c>
      <c r="F367" s="6">
        <v>5.7142857142857143E-3</v>
      </c>
      <c r="G367" t="s">
        <v>350</v>
      </c>
      <c r="H367" t="s">
        <v>610</v>
      </c>
      <c r="I367">
        <v>62.435000000000002</v>
      </c>
      <c r="J367" s="1">
        <v>2.0542500540614128E-2</v>
      </c>
      <c r="K367" s="1">
        <v>0.30914285714285716</v>
      </c>
      <c r="L367" s="1">
        <v>0.47942857142857148</v>
      </c>
      <c r="M367" s="1">
        <v>0.35657143729073659</v>
      </c>
      <c r="N367" s="34">
        <v>1.1738571737493787E-4</v>
      </c>
    </row>
    <row r="368" spans="1:14" x14ac:dyDescent="0.35">
      <c r="A368">
        <v>7830642</v>
      </c>
      <c r="B368" t="s">
        <v>59</v>
      </c>
      <c r="C368" t="s">
        <v>97</v>
      </c>
      <c r="D368" t="s">
        <v>710</v>
      </c>
      <c r="E368" t="s">
        <v>1612</v>
      </c>
      <c r="F368" s="6">
        <v>3.8095238095238095E-3</v>
      </c>
      <c r="G368" t="s">
        <v>429</v>
      </c>
      <c r="H368" t="s">
        <v>433</v>
      </c>
      <c r="I368">
        <v>94.219999999999985</v>
      </c>
      <c r="J368" s="1">
        <v>0.13173374533653259</v>
      </c>
      <c r="K368" s="1">
        <v>0.37828571428571428</v>
      </c>
      <c r="L368" s="1">
        <v>0.36571428571428571</v>
      </c>
      <c r="M368" s="1">
        <v>0.35923810686383928</v>
      </c>
      <c r="N368" s="34">
        <v>5.0184283937726698E-4</v>
      </c>
    </row>
    <row r="369" spans="1:14" x14ac:dyDescent="0.35">
      <c r="A369">
        <v>7830642</v>
      </c>
      <c r="B369" t="s">
        <v>59</v>
      </c>
      <c r="C369" t="s">
        <v>97</v>
      </c>
      <c r="D369" t="s">
        <v>710</v>
      </c>
      <c r="E369" t="s">
        <v>1613</v>
      </c>
      <c r="F369" s="6">
        <v>1.9047619047619048E-3</v>
      </c>
      <c r="G369" t="s">
        <v>993</v>
      </c>
      <c r="H369" t="s">
        <v>1060</v>
      </c>
      <c r="I369">
        <v>89.509999999999991</v>
      </c>
      <c r="J369" s="1">
        <v>0.12321183830499649</v>
      </c>
      <c r="K369" s="1">
        <v>0.18342857142857141</v>
      </c>
      <c r="L369" s="1">
        <v>0.18114285714285713</v>
      </c>
      <c r="M369" s="1">
        <v>0.17047619047619048</v>
      </c>
      <c r="N369" s="34">
        <v>2.3468921581904094E-4</v>
      </c>
    </row>
    <row r="370" spans="1:14" x14ac:dyDescent="0.35">
      <c r="A370">
        <v>7830642</v>
      </c>
      <c r="B370" t="s">
        <v>59</v>
      </c>
      <c r="C370" t="s">
        <v>97</v>
      </c>
      <c r="D370" t="s">
        <v>710</v>
      </c>
      <c r="E370" t="s">
        <v>1086</v>
      </c>
      <c r="F370" s="6">
        <v>5.7142857142857143E-3</v>
      </c>
      <c r="G370" t="s">
        <v>401</v>
      </c>
      <c r="H370" t="s">
        <v>703</v>
      </c>
      <c r="I370">
        <v>76.814999999999998</v>
      </c>
      <c r="J370" s="1">
        <v>2.3320047184824944E-3</v>
      </c>
      <c r="K370" s="1">
        <v>0.40800000000000003</v>
      </c>
      <c r="L370" s="1">
        <v>0.46914285714285708</v>
      </c>
      <c r="M370" s="1">
        <v>0.43885716029575894</v>
      </c>
      <c r="N370" s="34">
        <v>1.3325741248471397E-5</v>
      </c>
    </row>
    <row r="371" spans="1:14" x14ac:dyDescent="0.35">
      <c r="A371">
        <v>7830642</v>
      </c>
      <c r="B371" t="s">
        <v>59</v>
      </c>
      <c r="C371" t="s">
        <v>97</v>
      </c>
      <c r="D371" t="s">
        <v>710</v>
      </c>
      <c r="E371" t="s">
        <v>1088</v>
      </c>
      <c r="F371" s="6">
        <v>3.8095238095238095E-3</v>
      </c>
      <c r="G371" t="s">
        <v>726</v>
      </c>
      <c r="H371" t="s">
        <v>806</v>
      </c>
      <c r="I371">
        <v>78.3</v>
      </c>
      <c r="J371" s="1">
        <v>6.0311667621135712E-2</v>
      </c>
      <c r="K371" s="1">
        <v>0.22361904761904763</v>
      </c>
      <c r="L371" s="1">
        <v>0.33904761904761904</v>
      </c>
      <c r="M371" s="1">
        <v>0.29828572591145835</v>
      </c>
      <c r="N371" s="34">
        <v>2.2975873379480272E-4</v>
      </c>
    </row>
    <row r="372" spans="1:14" x14ac:dyDescent="0.35">
      <c r="A372">
        <v>7830642</v>
      </c>
      <c r="B372" t="s">
        <v>59</v>
      </c>
      <c r="C372" t="s">
        <v>97</v>
      </c>
      <c r="D372" t="s">
        <v>710</v>
      </c>
      <c r="E372" t="s">
        <v>713</v>
      </c>
      <c r="F372" s="6">
        <v>5.7142857142857143E-3</v>
      </c>
      <c r="G372" t="s">
        <v>714</v>
      </c>
      <c r="H372" t="s">
        <v>715</v>
      </c>
      <c r="I372">
        <v>75.8</v>
      </c>
      <c r="J372" s="1">
        <v>-5.8757727965712547E-3</v>
      </c>
      <c r="K372" s="1">
        <v>0.30114285714285716</v>
      </c>
      <c r="L372" s="1">
        <v>0.4582857142857143</v>
      </c>
      <c r="M372" s="1">
        <v>0.43314287458147321</v>
      </c>
      <c r="N372" s="34">
        <v>-3.3575844551835743E-5</v>
      </c>
    </row>
    <row r="373" spans="1:14" x14ac:dyDescent="0.35">
      <c r="A373">
        <v>7830642</v>
      </c>
      <c r="B373" t="s">
        <v>59</v>
      </c>
      <c r="C373" t="s">
        <v>97</v>
      </c>
      <c r="D373" t="s">
        <v>710</v>
      </c>
      <c r="E373" t="s">
        <v>1614</v>
      </c>
      <c r="F373" s="6">
        <v>3.8095238095238095E-3</v>
      </c>
      <c r="G373" t="s">
        <v>504</v>
      </c>
      <c r="H373" t="s">
        <v>256</v>
      </c>
      <c r="I373">
        <v>76.149999999999991</v>
      </c>
      <c r="J373" s="1">
        <v>3.4928206354379654E-2</v>
      </c>
      <c r="K373" s="1">
        <v>0.21904761904761905</v>
      </c>
      <c r="L373" s="1">
        <v>0.32609523809523805</v>
      </c>
      <c r="M373" s="1">
        <v>0.29028570265997022</v>
      </c>
      <c r="N373" s="34">
        <v>1.330598337309701E-4</v>
      </c>
    </row>
    <row r="374" spans="1:14" x14ac:dyDescent="0.35">
      <c r="A374">
        <v>7830642</v>
      </c>
      <c r="B374" t="s">
        <v>59</v>
      </c>
      <c r="C374" t="s">
        <v>97</v>
      </c>
      <c r="D374" t="s">
        <v>710</v>
      </c>
      <c r="E374" t="s">
        <v>1615</v>
      </c>
      <c r="F374" s="6">
        <v>1.9047619047619048E-3</v>
      </c>
      <c r="G374" t="s">
        <v>816</v>
      </c>
      <c r="H374" t="s">
        <v>628</v>
      </c>
      <c r="I374">
        <v>81.61999999999999</v>
      </c>
      <c r="J374" s="1">
        <v>-4.5889290049672127E-3</v>
      </c>
      <c r="K374" s="1">
        <v>0.15333333333333332</v>
      </c>
      <c r="L374" s="1">
        <v>0.1596190476190476</v>
      </c>
      <c r="M374" s="1">
        <v>0.15561904180617558</v>
      </c>
      <c r="N374" s="34">
        <v>-8.7408171523185003E-6</v>
      </c>
    </row>
    <row r="375" spans="1:14" x14ac:dyDescent="0.35">
      <c r="A375">
        <v>7830642</v>
      </c>
      <c r="B375" t="s">
        <v>59</v>
      </c>
      <c r="C375" t="s">
        <v>97</v>
      </c>
      <c r="D375" t="s">
        <v>710</v>
      </c>
      <c r="E375" t="s">
        <v>1616</v>
      </c>
      <c r="F375" s="6">
        <v>1.9047619047619048E-3</v>
      </c>
      <c r="G375" t="s">
        <v>1118</v>
      </c>
      <c r="H375" t="s">
        <v>297</v>
      </c>
      <c r="I375">
        <v>84.624999999999986</v>
      </c>
      <c r="J375" s="1">
        <v>0.13937889039516449</v>
      </c>
      <c r="K375" s="1">
        <v>0.1664761904761905</v>
      </c>
      <c r="L375" s="1">
        <v>0.17561904761904762</v>
      </c>
      <c r="M375" s="1">
        <v>0.16133332752046131</v>
      </c>
      <c r="N375" s="34">
        <v>2.6548360075269429E-4</v>
      </c>
    </row>
    <row r="376" spans="1:14" x14ac:dyDescent="0.35">
      <c r="A376">
        <v>7830642</v>
      </c>
      <c r="B376" t="s">
        <v>59</v>
      </c>
      <c r="C376" t="s">
        <v>97</v>
      </c>
      <c r="D376" t="s">
        <v>1437</v>
      </c>
      <c r="E376" t="s">
        <v>1617</v>
      </c>
      <c r="F376" s="6">
        <v>1.9047619047619048E-3</v>
      </c>
      <c r="G376" t="s">
        <v>144</v>
      </c>
      <c r="H376" t="s">
        <v>1618</v>
      </c>
      <c r="I376">
        <v>84.625</v>
      </c>
      <c r="J376" s="1">
        <v>0.10540736466646194</v>
      </c>
      <c r="K376" s="1">
        <v>0.14647619047619048</v>
      </c>
      <c r="L376" s="1">
        <v>0.17809523809523808</v>
      </c>
      <c r="M376" s="1">
        <v>0.16133332752046131</v>
      </c>
      <c r="N376" s="34">
        <v>2.0077593269802275E-4</v>
      </c>
    </row>
    <row r="377" spans="1:14" x14ac:dyDescent="0.35">
      <c r="A377">
        <v>7830642</v>
      </c>
      <c r="B377" t="s">
        <v>59</v>
      </c>
      <c r="C377" t="s">
        <v>97</v>
      </c>
      <c r="D377" t="s">
        <v>1056</v>
      </c>
      <c r="E377" t="s">
        <v>1619</v>
      </c>
      <c r="F377" s="6">
        <v>3.8095238095238095E-3</v>
      </c>
      <c r="G377" t="s">
        <v>303</v>
      </c>
      <c r="H377" t="s">
        <v>1073</v>
      </c>
      <c r="I377">
        <v>73.56</v>
      </c>
      <c r="J377" s="1">
        <v>2.2212538868188858E-2</v>
      </c>
      <c r="K377" s="1">
        <v>0.21371428571428572</v>
      </c>
      <c r="L377" s="1">
        <v>0.33485714285714285</v>
      </c>
      <c r="M377" s="1">
        <v>0.28038094656808038</v>
      </c>
      <c r="N377" s="34">
        <v>8.461919568833851E-5</v>
      </c>
    </row>
    <row r="378" spans="1:14" x14ac:dyDescent="0.35">
      <c r="A378">
        <v>7830642</v>
      </c>
      <c r="B378" t="s">
        <v>59</v>
      </c>
      <c r="C378" t="s">
        <v>97</v>
      </c>
      <c r="D378" t="s">
        <v>1056</v>
      </c>
      <c r="E378" t="s">
        <v>1620</v>
      </c>
      <c r="F378" s="6">
        <v>5.7142857142857143E-3</v>
      </c>
      <c r="G378" t="s">
        <v>788</v>
      </c>
      <c r="H378" t="s">
        <v>1010</v>
      </c>
      <c r="I378">
        <v>68.905000000000001</v>
      </c>
      <c r="J378" s="1">
        <v>-1.6897274181246758E-2</v>
      </c>
      <c r="K378" s="1">
        <v>0.26857142857142857</v>
      </c>
      <c r="L378" s="1">
        <v>0.45199999999999996</v>
      </c>
      <c r="M378" s="1">
        <v>0.39371429443359374</v>
      </c>
      <c r="N378" s="34">
        <v>-9.6555852464267185E-5</v>
      </c>
    </row>
    <row r="379" spans="1:14" x14ac:dyDescent="0.35">
      <c r="A379">
        <v>7830642</v>
      </c>
      <c r="B379" t="s">
        <v>59</v>
      </c>
      <c r="C379" t="s">
        <v>97</v>
      </c>
      <c r="D379" t="s">
        <v>1056</v>
      </c>
      <c r="E379" t="s">
        <v>1621</v>
      </c>
      <c r="F379" s="6">
        <v>1.9047619047619048E-3</v>
      </c>
      <c r="G379" t="s">
        <v>984</v>
      </c>
      <c r="H379" t="s">
        <v>1622</v>
      </c>
      <c r="I379">
        <v>59.184999999999995</v>
      </c>
      <c r="J379" s="1">
        <v>-0.10423543304204941</v>
      </c>
      <c r="K379" s="1">
        <v>9.0285714285714289E-2</v>
      </c>
      <c r="L379" s="1">
        <v>0.13523809523809524</v>
      </c>
      <c r="M379" s="1">
        <v>0.11276190621512276</v>
      </c>
      <c r="N379" s="34">
        <v>-1.9854368198485601E-4</v>
      </c>
    </row>
    <row r="380" spans="1:14" x14ac:dyDescent="0.35">
      <c r="A380">
        <v>7830642</v>
      </c>
      <c r="B380" t="s">
        <v>59</v>
      </c>
      <c r="C380" t="s">
        <v>97</v>
      </c>
      <c r="D380" t="s">
        <v>1623</v>
      </c>
      <c r="E380" t="s">
        <v>1624</v>
      </c>
      <c r="F380" s="6">
        <v>3.8095238095238095E-3</v>
      </c>
      <c r="G380" t="s">
        <v>246</v>
      </c>
      <c r="H380" t="s">
        <v>242</v>
      </c>
      <c r="I380">
        <v>88.515000000000001</v>
      </c>
      <c r="J380" s="1">
        <v>0.12287961691617966</v>
      </c>
      <c r="K380" s="1">
        <v>0.29066666666666663</v>
      </c>
      <c r="L380" s="1">
        <v>0.36076190476190478</v>
      </c>
      <c r="M380" s="1">
        <v>0.33714285714285713</v>
      </c>
      <c r="N380" s="34">
        <v>4.6811282634735108E-4</v>
      </c>
    </row>
    <row r="381" spans="1:14" x14ac:dyDescent="0.35">
      <c r="A381">
        <v>7830642</v>
      </c>
      <c r="B381" t="s">
        <v>59</v>
      </c>
      <c r="C381" t="s">
        <v>97</v>
      </c>
      <c r="D381" t="s">
        <v>1625</v>
      </c>
      <c r="E381" t="s">
        <v>1626</v>
      </c>
      <c r="F381" s="6">
        <v>1.9047619047619048E-3</v>
      </c>
      <c r="G381" t="s">
        <v>836</v>
      </c>
      <c r="H381" t="s">
        <v>765</v>
      </c>
      <c r="I381">
        <v>92.424999999999997</v>
      </c>
      <c r="J381" s="1">
        <v>5.2034966647624969E-2</v>
      </c>
      <c r="K381" s="1">
        <v>0.16247619047619047</v>
      </c>
      <c r="L381" s="1">
        <v>0.18380952380952381</v>
      </c>
      <c r="M381" s="1">
        <v>0.1761904761904762</v>
      </c>
      <c r="N381" s="34">
        <v>9.9114222185952322E-5</v>
      </c>
    </row>
    <row r="382" spans="1:14" x14ac:dyDescent="0.35">
      <c r="A382">
        <v>7830642</v>
      </c>
      <c r="B382" t="s">
        <v>59</v>
      </c>
      <c r="C382" t="s">
        <v>97</v>
      </c>
      <c r="D382" t="s">
        <v>1444</v>
      </c>
      <c r="E382" t="s">
        <v>1627</v>
      </c>
      <c r="F382" s="6">
        <v>1.9047619047619048E-3</v>
      </c>
      <c r="G382" t="s">
        <v>1294</v>
      </c>
      <c r="H382" t="s">
        <v>538</v>
      </c>
      <c r="I382">
        <v>70.344999999999999</v>
      </c>
      <c r="J382" s="1">
        <v>4.7031022608280182E-2</v>
      </c>
      <c r="K382" s="1">
        <v>0.12552380952380954</v>
      </c>
      <c r="L382" s="1">
        <v>0.15904761904761905</v>
      </c>
      <c r="M382" s="1">
        <v>0.13409524100167411</v>
      </c>
      <c r="N382" s="34">
        <v>8.9582900206247961E-5</v>
      </c>
    </row>
    <row r="383" spans="1:14" x14ac:dyDescent="0.35">
      <c r="A383">
        <v>7830642</v>
      </c>
      <c r="B383" t="s">
        <v>59</v>
      </c>
      <c r="C383" t="s">
        <v>97</v>
      </c>
      <c r="D383" t="s">
        <v>199</v>
      </c>
      <c r="E383" t="s">
        <v>1628</v>
      </c>
      <c r="F383" s="6">
        <v>3.8095238095238095E-3</v>
      </c>
      <c r="G383" t="s">
        <v>1629</v>
      </c>
      <c r="H383" t="s">
        <v>345</v>
      </c>
      <c r="I383">
        <v>67.394999999999982</v>
      </c>
      <c r="J383" s="1">
        <v>-4.5498594641685486E-2</v>
      </c>
      <c r="K383" s="1">
        <v>0.18666666666666668</v>
      </c>
      <c r="L383" s="1">
        <v>0.2918095238095238</v>
      </c>
      <c r="M383" s="1">
        <v>0.25676191057477676</v>
      </c>
      <c r="N383" s="34">
        <v>-1.7332797958737327E-4</v>
      </c>
    </row>
    <row r="384" spans="1:14" x14ac:dyDescent="0.35">
      <c r="A384">
        <v>7830642</v>
      </c>
      <c r="B384" t="s">
        <v>59</v>
      </c>
      <c r="C384" t="s">
        <v>97</v>
      </c>
      <c r="D384" t="s">
        <v>199</v>
      </c>
      <c r="E384" t="s">
        <v>1630</v>
      </c>
      <c r="F384" s="6">
        <v>5.7142857142857143E-3</v>
      </c>
      <c r="G384" t="s">
        <v>446</v>
      </c>
      <c r="H384" t="s">
        <v>178</v>
      </c>
      <c r="I384">
        <v>63.150000000000006</v>
      </c>
      <c r="J384" s="1">
        <v>-5.9135198593139648E-2</v>
      </c>
      <c r="K384" s="1">
        <v>0.25028571428571428</v>
      </c>
      <c r="L384" s="1">
        <v>0.41942857142857148</v>
      </c>
      <c r="M384" s="1">
        <v>0.36057141985212054</v>
      </c>
      <c r="N384" s="34">
        <v>-3.3791542053222655E-4</v>
      </c>
    </row>
    <row r="385" spans="1:14" x14ac:dyDescent="0.35">
      <c r="A385">
        <v>7830642</v>
      </c>
      <c r="B385" t="s">
        <v>59</v>
      </c>
      <c r="C385" t="s">
        <v>97</v>
      </c>
      <c r="D385" t="s">
        <v>199</v>
      </c>
      <c r="E385" t="s">
        <v>1631</v>
      </c>
      <c r="F385" s="6">
        <v>1.9047619047619048E-3</v>
      </c>
      <c r="G385" t="s">
        <v>197</v>
      </c>
      <c r="H385" t="s">
        <v>179</v>
      </c>
      <c r="I385">
        <v>56.224999999999994</v>
      </c>
      <c r="J385" s="1">
        <v>-0.11962200701236725</v>
      </c>
      <c r="K385" s="1">
        <v>8.2857142857142851E-2</v>
      </c>
      <c r="L385" s="1">
        <v>0.12628571428571428</v>
      </c>
      <c r="M385" s="1">
        <v>0.10723809378487723</v>
      </c>
      <c r="N385" s="34">
        <v>-2.2785144192831856E-4</v>
      </c>
    </row>
    <row r="386" spans="1:14" x14ac:dyDescent="0.35">
      <c r="A386">
        <v>7830642</v>
      </c>
      <c r="B386" t="s">
        <v>59</v>
      </c>
      <c r="C386" t="s">
        <v>97</v>
      </c>
      <c r="D386" t="s">
        <v>199</v>
      </c>
      <c r="E386" t="s">
        <v>1632</v>
      </c>
      <c r="F386" s="6">
        <v>9.5238095238095247E-3</v>
      </c>
      <c r="G386" t="s">
        <v>693</v>
      </c>
      <c r="H386" t="s">
        <v>316</v>
      </c>
      <c r="I386">
        <v>58.29</v>
      </c>
      <c r="J386" s="1">
        <v>-7.0244491100311279E-2</v>
      </c>
      <c r="K386" s="1">
        <v>0.42000000000000004</v>
      </c>
      <c r="L386" s="1">
        <v>0.6980952380952381</v>
      </c>
      <c r="M386" s="1">
        <v>0.55523808797200525</v>
      </c>
      <c r="N386" s="34">
        <v>-6.6899515333629801E-4</v>
      </c>
    </row>
    <row r="387" spans="1:14" x14ac:dyDescent="0.35">
      <c r="A387">
        <v>7830642</v>
      </c>
      <c r="B387" t="s">
        <v>59</v>
      </c>
      <c r="C387" t="s">
        <v>97</v>
      </c>
      <c r="D387" t="s">
        <v>199</v>
      </c>
      <c r="E387" t="s">
        <v>1633</v>
      </c>
      <c r="F387" s="6">
        <v>3.8095238095238095E-3</v>
      </c>
      <c r="G387" t="s">
        <v>810</v>
      </c>
      <c r="H387" t="s">
        <v>1328</v>
      </c>
      <c r="I387">
        <v>61.00500000000001</v>
      </c>
      <c r="J387" s="1">
        <v>-6.4593523740768433E-2</v>
      </c>
      <c r="K387" s="1">
        <v>0.14857142857142858</v>
      </c>
      <c r="L387" s="1">
        <v>0.27619047619047621</v>
      </c>
      <c r="M387" s="1">
        <v>0.23238095238095238</v>
      </c>
      <c r="N387" s="34">
        <v>-2.4607056663149881E-4</v>
      </c>
    </row>
    <row r="388" spans="1:14" x14ac:dyDescent="0.35">
      <c r="A388">
        <v>7830642</v>
      </c>
      <c r="B388" t="s">
        <v>59</v>
      </c>
      <c r="C388" t="s">
        <v>97</v>
      </c>
      <c r="D388" t="s">
        <v>199</v>
      </c>
      <c r="E388" t="s">
        <v>1203</v>
      </c>
      <c r="F388" s="6">
        <v>9.5238095238095247E-3</v>
      </c>
      <c r="G388" t="s">
        <v>938</v>
      </c>
      <c r="H388" t="s">
        <v>762</v>
      </c>
      <c r="I388">
        <v>60.489999999999995</v>
      </c>
      <c r="J388" s="1">
        <v>-3.0489400960505009E-3</v>
      </c>
      <c r="K388" s="1">
        <v>0.34380952380952384</v>
      </c>
      <c r="L388" s="1">
        <v>0.76952380952380961</v>
      </c>
      <c r="M388" s="1">
        <v>0.57619047619047625</v>
      </c>
      <c r="N388" s="34">
        <v>-2.9037524724290487E-5</v>
      </c>
    </row>
    <row r="389" spans="1:14" x14ac:dyDescent="0.35">
      <c r="A389">
        <v>7830642</v>
      </c>
      <c r="B389" t="s">
        <v>59</v>
      </c>
      <c r="C389" t="s">
        <v>97</v>
      </c>
      <c r="D389" t="s">
        <v>199</v>
      </c>
      <c r="E389" t="s">
        <v>1634</v>
      </c>
      <c r="F389" s="6">
        <v>1.9047619047619048E-3</v>
      </c>
      <c r="G389" t="s">
        <v>316</v>
      </c>
      <c r="H389" t="s">
        <v>1071</v>
      </c>
      <c r="I389">
        <v>82.475000000000009</v>
      </c>
      <c r="J389" s="1">
        <v>-5.3898029029369354E-2</v>
      </c>
      <c r="K389" s="1">
        <v>0.13961904761904761</v>
      </c>
      <c r="L389" s="1">
        <v>0.15752380952380954</v>
      </c>
      <c r="M389" s="1">
        <v>0.15714285714285714</v>
      </c>
      <c r="N389" s="34">
        <v>-1.0266291243689401E-4</v>
      </c>
    </row>
    <row r="390" spans="1:14" x14ac:dyDescent="0.35">
      <c r="A390">
        <v>7830642</v>
      </c>
      <c r="B390" t="s">
        <v>59</v>
      </c>
      <c r="C390" t="s">
        <v>97</v>
      </c>
      <c r="D390" t="s">
        <v>203</v>
      </c>
      <c r="E390" t="s">
        <v>1635</v>
      </c>
      <c r="F390" s="6">
        <v>3.8095238095238095E-3</v>
      </c>
      <c r="G390" t="s">
        <v>642</v>
      </c>
      <c r="H390" t="s">
        <v>1636</v>
      </c>
      <c r="I390">
        <v>67.889999999999986</v>
      </c>
      <c r="J390" s="1">
        <v>-1.459292508661747E-2</v>
      </c>
      <c r="K390" s="1">
        <v>0.20228571428571429</v>
      </c>
      <c r="L390" s="1">
        <v>0.27657142857142852</v>
      </c>
      <c r="M390" s="1">
        <v>0.25828572591145832</v>
      </c>
      <c r="N390" s="34">
        <v>-5.5592095568066555E-5</v>
      </c>
    </row>
    <row r="391" spans="1:14" x14ac:dyDescent="0.35">
      <c r="A391">
        <v>7830642</v>
      </c>
      <c r="B391" t="s">
        <v>59</v>
      </c>
      <c r="C391" t="s">
        <v>97</v>
      </c>
      <c r="D391" t="s">
        <v>203</v>
      </c>
      <c r="E391" t="s">
        <v>366</v>
      </c>
      <c r="F391" s="6">
        <v>1.9047619047619048E-3</v>
      </c>
      <c r="G391" t="s">
        <v>367</v>
      </c>
      <c r="H391" t="s">
        <v>136</v>
      </c>
      <c r="I391">
        <v>81.10499999999999</v>
      </c>
      <c r="J391" s="1">
        <v>5.9617131948471069E-2</v>
      </c>
      <c r="K391" s="1">
        <v>0.15676190476190477</v>
      </c>
      <c r="L391" s="1">
        <v>0.17238095238095238</v>
      </c>
      <c r="M391" s="1">
        <v>0.15466666085379463</v>
      </c>
      <c r="N391" s="34">
        <v>1.1355644180661155E-4</v>
      </c>
    </row>
    <row r="392" spans="1:14" x14ac:dyDescent="0.35">
      <c r="A392">
        <v>7830642</v>
      </c>
      <c r="B392" t="s">
        <v>59</v>
      </c>
      <c r="C392" t="s">
        <v>97</v>
      </c>
      <c r="D392" t="s">
        <v>203</v>
      </c>
      <c r="E392" t="s">
        <v>1204</v>
      </c>
      <c r="F392" s="6">
        <v>1.9047619047619048E-3</v>
      </c>
      <c r="G392" t="s">
        <v>438</v>
      </c>
      <c r="H392" t="s">
        <v>730</v>
      </c>
      <c r="I392">
        <v>73.194999999999993</v>
      </c>
      <c r="J392" s="1">
        <v>7.4519746005535126E-2</v>
      </c>
      <c r="K392" s="1">
        <v>9.9809523809523806E-2</v>
      </c>
      <c r="L392" s="1">
        <v>0.15314285714285716</v>
      </c>
      <c r="M392" s="1">
        <v>0.13923809233165924</v>
      </c>
      <c r="N392" s="34">
        <v>1.4194237334387642E-4</v>
      </c>
    </row>
    <row r="393" spans="1:14" x14ac:dyDescent="0.35">
      <c r="A393">
        <v>7830642</v>
      </c>
      <c r="B393" t="s">
        <v>59</v>
      </c>
      <c r="C393" t="s">
        <v>97</v>
      </c>
      <c r="D393" t="s">
        <v>203</v>
      </c>
      <c r="E393" t="s">
        <v>1637</v>
      </c>
      <c r="F393" s="6">
        <v>1.9047619047619048E-3</v>
      </c>
      <c r="G393" t="s">
        <v>502</v>
      </c>
      <c r="H393" t="s">
        <v>467</v>
      </c>
      <c r="I393">
        <v>87.73</v>
      </c>
      <c r="J393" s="1">
        <v>7.8492186963558197E-2</v>
      </c>
      <c r="K393" s="1">
        <v>0.14895238095238095</v>
      </c>
      <c r="L393" s="1">
        <v>0.17485714285714285</v>
      </c>
      <c r="M393" s="1">
        <v>0.16704761323474701</v>
      </c>
      <c r="N393" s="34">
        <v>1.4950892754963467E-4</v>
      </c>
    </row>
    <row r="394" spans="1:14" x14ac:dyDescent="0.35">
      <c r="A394">
        <v>7830642</v>
      </c>
      <c r="B394" t="s">
        <v>59</v>
      </c>
      <c r="C394" t="s">
        <v>97</v>
      </c>
      <c r="D394" t="s">
        <v>203</v>
      </c>
      <c r="E394" t="s">
        <v>1638</v>
      </c>
      <c r="F394" s="6">
        <v>3.8095238095238095E-3</v>
      </c>
      <c r="G394" t="s">
        <v>1120</v>
      </c>
      <c r="H394" t="s">
        <v>511</v>
      </c>
      <c r="I394">
        <v>74.784999999999997</v>
      </c>
      <c r="J394" s="1">
        <v>4.8814859241247177E-2</v>
      </c>
      <c r="K394" s="1">
        <v>0.23390476190476189</v>
      </c>
      <c r="L394" s="1">
        <v>0.3059047619047619</v>
      </c>
      <c r="M394" s="1">
        <v>0.28495239257812499</v>
      </c>
      <c r="N394" s="34">
        <v>1.8596136853808449E-4</v>
      </c>
    </row>
    <row r="395" spans="1:14" x14ac:dyDescent="0.35">
      <c r="A395">
        <v>7830642</v>
      </c>
      <c r="B395" t="s">
        <v>59</v>
      </c>
      <c r="C395" t="s">
        <v>97</v>
      </c>
      <c r="D395" t="s">
        <v>1639</v>
      </c>
      <c r="E395" t="s">
        <v>1640</v>
      </c>
      <c r="F395" s="6">
        <v>3.8095238095238095E-3</v>
      </c>
      <c r="G395" t="s">
        <v>1359</v>
      </c>
      <c r="H395" t="s">
        <v>590</v>
      </c>
      <c r="I395">
        <v>73.44</v>
      </c>
      <c r="J395" s="1">
        <v>-1.0449827648699284E-2</v>
      </c>
      <c r="K395" s="1">
        <v>0.22704761904761905</v>
      </c>
      <c r="L395" s="1">
        <v>0.29409523809523813</v>
      </c>
      <c r="M395" s="1">
        <v>0.28000000000000003</v>
      </c>
      <c r="N395" s="34">
        <v>-3.9808867233140127E-5</v>
      </c>
    </row>
    <row r="396" spans="1:14" x14ac:dyDescent="0.35">
      <c r="A396">
        <v>7830642</v>
      </c>
      <c r="B396" t="s">
        <v>59</v>
      </c>
      <c r="C396" t="s">
        <v>97</v>
      </c>
      <c r="D396" t="s">
        <v>1454</v>
      </c>
      <c r="E396" t="s">
        <v>1641</v>
      </c>
      <c r="F396" s="6">
        <v>1.9047619047619048E-3</v>
      </c>
      <c r="G396" t="s">
        <v>975</v>
      </c>
      <c r="H396" t="s">
        <v>1008</v>
      </c>
      <c r="I396">
        <v>73.59</v>
      </c>
      <c r="J396" s="1">
        <v>2.6935700327157974E-2</v>
      </c>
      <c r="K396" s="1">
        <v>0.12038095238095238</v>
      </c>
      <c r="L396" s="1">
        <v>0.15714285714285714</v>
      </c>
      <c r="M396" s="1">
        <v>0.14038094656808037</v>
      </c>
      <c r="N396" s="34">
        <v>5.1306095861253282E-5</v>
      </c>
    </row>
    <row r="397" spans="1:14" x14ac:dyDescent="0.35">
      <c r="A397">
        <v>7830642</v>
      </c>
      <c r="B397" t="s">
        <v>59</v>
      </c>
      <c r="C397" t="s">
        <v>97</v>
      </c>
      <c r="D397" t="s">
        <v>1454</v>
      </c>
      <c r="E397" t="s">
        <v>1642</v>
      </c>
      <c r="F397" s="6">
        <v>3.8095238095238095E-3</v>
      </c>
      <c r="G397" t="s">
        <v>1643</v>
      </c>
      <c r="H397" t="s">
        <v>380</v>
      </c>
      <c r="I397">
        <v>82.035294117647055</v>
      </c>
      <c r="J397" s="1">
        <v>6.3874334096908569E-2</v>
      </c>
      <c r="K397" s="1">
        <v>0.26476190476190475</v>
      </c>
      <c r="L397" s="1">
        <v>0.34742857142857142</v>
      </c>
      <c r="M397" s="1">
        <v>0.31276189894903272</v>
      </c>
      <c r="N397" s="34">
        <v>2.433307965596517E-4</v>
      </c>
    </row>
    <row r="398" spans="1:14" x14ac:dyDescent="0.35">
      <c r="A398">
        <v>7830642</v>
      </c>
      <c r="B398" t="s">
        <v>59</v>
      </c>
      <c r="C398" t="s">
        <v>97</v>
      </c>
      <c r="D398" t="s">
        <v>1456</v>
      </c>
      <c r="E398" t="s">
        <v>1644</v>
      </c>
      <c r="F398" s="6">
        <v>3.8095238095238095E-3</v>
      </c>
      <c r="G398" t="s">
        <v>775</v>
      </c>
      <c r="H398" t="s">
        <v>567</v>
      </c>
      <c r="I398">
        <v>59.864999999999995</v>
      </c>
      <c r="J398" s="1">
        <v>-1.1614087969064713E-2</v>
      </c>
      <c r="K398" s="1">
        <v>0.13485714285714284</v>
      </c>
      <c r="L398" s="1">
        <v>0.30971428571428572</v>
      </c>
      <c r="M398" s="1">
        <v>0.22819048200334821</v>
      </c>
      <c r="N398" s="34">
        <v>-4.4244144644056049E-5</v>
      </c>
    </row>
    <row r="399" spans="1:14" x14ac:dyDescent="0.35">
      <c r="A399">
        <v>7830642</v>
      </c>
      <c r="B399" t="s">
        <v>59</v>
      </c>
      <c r="C399" t="s">
        <v>97</v>
      </c>
      <c r="D399" t="s">
        <v>1645</v>
      </c>
      <c r="E399" t="s">
        <v>1646</v>
      </c>
      <c r="F399" s="6">
        <v>1.9047619047619048E-3</v>
      </c>
      <c r="G399" t="s">
        <v>1062</v>
      </c>
      <c r="H399" t="s">
        <v>513</v>
      </c>
      <c r="I399">
        <v>71.435000000000002</v>
      </c>
      <c r="J399" s="1">
        <v>6.457771360874176E-2</v>
      </c>
      <c r="K399" s="1">
        <v>0.10419047619047619</v>
      </c>
      <c r="L399" s="1">
        <v>0.16685714285714284</v>
      </c>
      <c r="M399" s="1">
        <v>0.1361904761904762</v>
      </c>
      <c r="N399" s="34">
        <v>1.2300516877855573E-4</v>
      </c>
    </row>
    <row r="400" spans="1:14" x14ac:dyDescent="0.35">
      <c r="A400">
        <v>7830642</v>
      </c>
      <c r="B400" t="s">
        <v>59</v>
      </c>
      <c r="C400" t="s">
        <v>97</v>
      </c>
      <c r="D400" t="s">
        <v>231</v>
      </c>
      <c r="E400" t="s">
        <v>372</v>
      </c>
      <c r="F400" s="6">
        <v>3.8095238095238095E-3</v>
      </c>
      <c r="G400" t="s">
        <v>236</v>
      </c>
      <c r="H400" t="s">
        <v>373</v>
      </c>
      <c r="I400">
        <v>83.5</v>
      </c>
      <c r="J400" s="1">
        <v>1.0144599713385105E-2</v>
      </c>
      <c r="K400" s="1">
        <v>0.27733333333333332</v>
      </c>
      <c r="L400" s="1">
        <v>0.32</v>
      </c>
      <c r="M400" s="1">
        <v>0.3180952380952381</v>
      </c>
      <c r="N400" s="34">
        <v>3.8646094146228969E-5</v>
      </c>
    </row>
    <row r="401" spans="1:14" x14ac:dyDescent="0.35">
      <c r="A401">
        <v>7830642</v>
      </c>
      <c r="B401" t="s">
        <v>59</v>
      </c>
      <c r="C401" t="s">
        <v>97</v>
      </c>
      <c r="D401" t="s">
        <v>243</v>
      </c>
      <c r="E401" t="s">
        <v>374</v>
      </c>
      <c r="F401" s="6">
        <v>3.8095238095238095E-3</v>
      </c>
      <c r="G401" t="s">
        <v>375</v>
      </c>
      <c r="H401" t="s">
        <v>289</v>
      </c>
      <c r="I401">
        <v>70.405000000000001</v>
      </c>
      <c r="J401" s="1">
        <v>7.0986442267894745E-2</v>
      </c>
      <c r="K401" s="1">
        <v>0.21219047619047621</v>
      </c>
      <c r="L401" s="1">
        <v>0.36533333333333334</v>
      </c>
      <c r="M401" s="1">
        <v>0.26819048200334822</v>
      </c>
      <c r="N401" s="34">
        <v>2.7042454197293236E-4</v>
      </c>
    </row>
    <row r="402" spans="1:14" x14ac:dyDescent="0.35">
      <c r="A402">
        <v>7830642</v>
      </c>
      <c r="B402" t="s">
        <v>59</v>
      </c>
      <c r="C402" t="s">
        <v>97</v>
      </c>
      <c r="D402" t="s">
        <v>1458</v>
      </c>
      <c r="E402" t="s">
        <v>1647</v>
      </c>
      <c r="F402" s="6">
        <v>3.8095238095238095E-3</v>
      </c>
      <c r="G402" t="s">
        <v>549</v>
      </c>
      <c r="H402" t="s">
        <v>1648</v>
      </c>
      <c r="I402">
        <v>82.754999999999995</v>
      </c>
      <c r="J402" s="1">
        <v>0.10316752642393112</v>
      </c>
      <c r="K402" s="1">
        <v>0.25638095238095238</v>
      </c>
      <c r="L402" s="1">
        <v>0.35885714285714287</v>
      </c>
      <c r="M402" s="1">
        <v>0.31542858305431548</v>
      </c>
      <c r="N402" s="34">
        <v>3.9301914828164238E-4</v>
      </c>
    </row>
    <row r="403" spans="1:14" x14ac:dyDescent="0.35">
      <c r="A403">
        <v>7830642</v>
      </c>
      <c r="B403" t="s">
        <v>59</v>
      </c>
      <c r="C403" t="s">
        <v>97</v>
      </c>
      <c r="D403" t="s">
        <v>1460</v>
      </c>
      <c r="E403" t="s">
        <v>1649</v>
      </c>
      <c r="F403" s="6">
        <v>1.9047619047619048E-3</v>
      </c>
      <c r="G403" t="s">
        <v>1650</v>
      </c>
      <c r="H403" t="s">
        <v>967</v>
      </c>
      <c r="I403">
        <v>77.489999999999995</v>
      </c>
      <c r="J403" s="1">
        <v>5.7519026100635529E-2</v>
      </c>
      <c r="K403" s="1">
        <v>0.12514285714285714</v>
      </c>
      <c r="L403" s="1">
        <v>0.17180952380952383</v>
      </c>
      <c r="M403" s="1">
        <v>0.14761904761904762</v>
      </c>
      <c r="N403" s="34">
        <v>1.0956004971549625E-4</v>
      </c>
    </row>
    <row r="404" spans="1:14" x14ac:dyDescent="0.35">
      <c r="A404">
        <v>7830642</v>
      </c>
      <c r="B404" t="s">
        <v>59</v>
      </c>
      <c r="C404" t="s">
        <v>97</v>
      </c>
      <c r="D404" t="s">
        <v>1460</v>
      </c>
      <c r="E404" t="s">
        <v>1651</v>
      </c>
      <c r="F404" s="6">
        <v>1.9047619047619048E-3</v>
      </c>
      <c r="G404" t="s">
        <v>356</v>
      </c>
      <c r="H404" t="s">
        <v>712</v>
      </c>
      <c r="I404">
        <v>72.584999999999994</v>
      </c>
      <c r="J404" s="1">
        <v>-4.3891582638025284E-2</v>
      </c>
      <c r="K404" s="1">
        <v>0.14057142857142857</v>
      </c>
      <c r="L404" s="1">
        <v>0.14304761904761903</v>
      </c>
      <c r="M404" s="1">
        <v>0.13828571137927828</v>
      </c>
      <c r="N404" s="34">
        <v>-8.3603014548619585E-5</v>
      </c>
    </row>
    <row r="405" spans="1:14" x14ac:dyDescent="0.35">
      <c r="A405">
        <v>7830642</v>
      </c>
      <c r="B405" t="s">
        <v>59</v>
      </c>
      <c r="C405" t="s">
        <v>97</v>
      </c>
      <c r="D405" t="s">
        <v>840</v>
      </c>
      <c r="E405" t="s">
        <v>895</v>
      </c>
      <c r="F405" s="6">
        <v>1.9047619047619048E-3</v>
      </c>
      <c r="G405" t="s">
        <v>339</v>
      </c>
      <c r="H405" t="s">
        <v>688</v>
      </c>
      <c r="I405">
        <v>79.554999999999993</v>
      </c>
      <c r="J405" s="1">
        <v>4.6542049385607243E-3</v>
      </c>
      <c r="K405" s="1">
        <v>0.13657142857142857</v>
      </c>
      <c r="L405" s="1">
        <v>0.15504761904761905</v>
      </c>
      <c r="M405" s="1">
        <v>0.15161904471261162</v>
      </c>
      <c r="N405" s="34">
        <v>8.8651522639251883E-6</v>
      </c>
    </row>
    <row r="406" spans="1:14" x14ac:dyDescent="0.35">
      <c r="A406">
        <v>7830642</v>
      </c>
      <c r="B406" t="s">
        <v>59</v>
      </c>
      <c r="C406" t="s">
        <v>97</v>
      </c>
      <c r="D406" t="s">
        <v>840</v>
      </c>
      <c r="E406" t="s">
        <v>896</v>
      </c>
      <c r="F406" s="6">
        <v>1.9047619047619048E-3</v>
      </c>
      <c r="G406" t="s">
        <v>897</v>
      </c>
      <c r="H406" t="s">
        <v>898</v>
      </c>
      <c r="I406">
        <v>73.944999999999993</v>
      </c>
      <c r="J406" s="1">
        <v>-4.0908709168434143E-2</v>
      </c>
      <c r="K406" s="1">
        <v>0.14399999999999999</v>
      </c>
      <c r="L406" s="1">
        <v>0.152</v>
      </c>
      <c r="M406" s="1">
        <v>0.14076190766834076</v>
      </c>
      <c r="N406" s="34">
        <v>-7.7921350797017412E-5</v>
      </c>
    </row>
    <row r="407" spans="1:14" x14ac:dyDescent="0.35">
      <c r="A407">
        <v>7830642</v>
      </c>
      <c r="B407" t="s">
        <v>59</v>
      </c>
      <c r="C407" t="s">
        <v>97</v>
      </c>
      <c r="D407" t="s">
        <v>1652</v>
      </c>
      <c r="E407" t="s">
        <v>1653</v>
      </c>
      <c r="F407" s="6">
        <v>1.9047619047619048E-3</v>
      </c>
      <c r="G407" t="s">
        <v>395</v>
      </c>
      <c r="H407" t="s">
        <v>1010</v>
      </c>
      <c r="I407">
        <v>60.769999999999996</v>
      </c>
      <c r="J407" s="1">
        <v>-5.7010002434253693E-2</v>
      </c>
      <c r="K407" s="1">
        <v>9.1619047619047628E-2</v>
      </c>
      <c r="L407" s="1">
        <v>0.15066666666666664</v>
      </c>
      <c r="M407" s="1">
        <v>0.1158095223563058</v>
      </c>
      <c r="N407" s="34">
        <v>-1.0859048082714989E-4</v>
      </c>
    </row>
    <row r="408" spans="1:14" x14ac:dyDescent="0.35">
      <c r="A408">
        <v>7830642</v>
      </c>
      <c r="B408" t="s">
        <v>59</v>
      </c>
      <c r="C408" t="s">
        <v>97</v>
      </c>
      <c r="D408" t="s">
        <v>1652</v>
      </c>
      <c r="E408" t="s">
        <v>1654</v>
      </c>
      <c r="F408" s="6">
        <v>3.8095238095238095E-3</v>
      </c>
      <c r="G408" t="s">
        <v>515</v>
      </c>
      <c r="H408" t="s">
        <v>482</v>
      </c>
      <c r="I408">
        <v>67.034999999999997</v>
      </c>
      <c r="J408" s="1">
        <v>-5.4283659905195236E-2</v>
      </c>
      <c r="K408" s="1">
        <v>0.22628571428571428</v>
      </c>
      <c r="L408" s="1">
        <v>0.30933333333333335</v>
      </c>
      <c r="M408" s="1">
        <v>0.25523809523809526</v>
      </c>
      <c r="N408" s="34">
        <v>-2.0679489487693424E-4</v>
      </c>
    </row>
    <row r="409" spans="1:14" x14ac:dyDescent="0.35">
      <c r="A409">
        <v>7830642</v>
      </c>
      <c r="B409" t="s">
        <v>59</v>
      </c>
      <c r="C409" t="s">
        <v>97</v>
      </c>
      <c r="D409" t="s">
        <v>1652</v>
      </c>
      <c r="E409" t="s">
        <v>1655</v>
      </c>
      <c r="F409" s="6">
        <v>7.619047619047619E-3</v>
      </c>
      <c r="G409" t="s">
        <v>293</v>
      </c>
      <c r="H409" t="s">
        <v>861</v>
      </c>
      <c r="I409">
        <v>59.260000000000005</v>
      </c>
      <c r="J409" s="1">
        <v>-8.1001017242670059E-3</v>
      </c>
      <c r="K409" s="1">
        <v>0.32533333333333336</v>
      </c>
      <c r="L409" s="1">
        <v>0.60723809523809524</v>
      </c>
      <c r="M409" s="1">
        <v>0.45180951799665181</v>
      </c>
      <c r="N409" s="34">
        <v>-6.1715060756320047E-5</v>
      </c>
    </row>
    <row r="410" spans="1:14" x14ac:dyDescent="0.35">
      <c r="A410">
        <v>7830642</v>
      </c>
      <c r="B410" t="s">
        <v>59</v>
      </c>
      <c r="C410" t="s">
        <v>97</v>
      </c>
      <c r="D410" t="s">
        <v>1656</v>
      </c>
      <c r="E410" t="s">
        <v>1657</v>
      </c>
      <c r="F410" s="6">
        <v>1.9047619047619048E-3</v>
      </c>
      <c r="G410" t="s">
        <v>254</v>
      </c>
      <c r="H410" t="s">
        <v>1401</v>
      </c>
      <c r="I410">
        <v>76.69</v>
      </c>
      <c r="J410" s="1">
        <v>9.3518547713756561E-2</v>
      </c>
      <c r="K410" s="1">
        <v>0.14495238095238094</v>
      </c>
      <c r="L410" s="1">
        <v>0.1822857142857143</v>
      </c>
      <c r="M410" s="1">
        <v>0.14609523228236607</v>
      </c>
      <c r="N410" s="34">
        <v>1.7813056707382201E-4</v>
      </c>
    </row>
    <row r="411" spans="1:14" x14ac:dyDescent="0.35">
      <c r="A411">
        <v>7830642</v>
      </c>
      <c r="B411" t="s">
        <v>59</v>
      </c>
      <c r="C411" t="s">
        <v>97</v>
      </c>
      <c r="D411" t="s">
        <v>1465</v>
      </c>
      <c r="E411" t="s">
        <v>1658</v>
      </c>
      <c r="F411" s="6">
        <v>3.8095238095238095E-3</v>
      </c>
      <c r="G411" t="s">
        <v>330</v>
      </c>
      <c r="H411" t="s">
        <v>1659</v>
      </c>
      <c r="I411">
        <v>66.304999999999993</v>
      </c>
      <c r="J411" s="1">
        <v>-8.9191742241382599E-2</v>
      </c>
      <c r="K411" s="1">
        <v>0.18552380952380954</v>
      </c>
      <c r="L411" s="1">
        <v>0.26895238095238094</v>
      </c>
      <c r="M411" s="1">
        <v>0.25257144019717259</v>
      </c>
      <c r="N411" s="34">
        <v>-3.397780656814575E-4</v>
      </c>
    </row>
    <row r="412" spans="1:14" x14ac:dyDescent="0.35">
      <c r="A412">
        <v>7830642</v>
      </c>
      <c r="B412" t="s">
        <v>59</v>
      </c>
      <c r="C412" t="s">
        <v>97</v>
      </c>
      <c r="D412" t="s">
        <v>1660</v>
      </c>
      <c r="E412" t="s">
        <v>1661</v>
      </c>
      <c r="F412" s="6">
        <v>1.9047619047619048E-3</v>
      </c>
      <c r="G412" t="s">
        <v>178</v>
      </c>
      <c r="H412" t="s">
        <v>1534</v>
      </c>
      <c r="I412">
        <v>80.324999999999989</v>
      </c>
      <c r="J412" s="1">
        <v>9.8047412931919098E-2</v>
      </c>
      <c r="K412" s="1">
        <v>0.13980952380952383</v>
      </c>
      <c r="L412" s="1">
        <v>0.16399999999999998</v>
      </c>
      <c r="M412" s="1">
        <v>0.15295238676525297</v>
      </c>
      <c r="N412" s="34">
        <v>1.8675697701317923E-4</v>
      </c>
    </row>
    <row r="413" spans="1:14" x14ac:dyDescent="0.35">
      <c r="A413">
        <v>7830642</v>
      </c>
      <c r="B413" t="s">
        <v>59</v>
      </c>
      <c r="C413" t="s">
        <v>97</v>
      </c>
      <c r="D413" t="s">
        <v>1660</v>
      </c>
      <c r="E413" t="s">
        <v>1662</v>
      </c>
      <c r="F413" s="6">
        <v>1.9047619047619048E-3</v>
      </c>
      <c r="G413" t="s">
        <v>718</v>
      </c>
      <c r="H413" t="s">
        <v>1160</v>
      </c>
      <c r="I413">
        <v>87.754999999999995</v>
      </c>
      <c r="J413" s="1">
        <v>5.1296573132276535E-2</v>
      </c>
      <c r="K413" s="1">
        <v>0.16038095238095237</v>
      </c>
      <c r="L413" s="1">
        <v>0.16857142857142857</v>
      </c>
      <c r="M413" s="1">
        <v>0.16723810105096726</v>
      </c>
      <c r="N413" s="34">
        <v>9.7707758347193396E-5</v>
      </c>
    </row>
    <row r="414" spans="1:14" x14ac:dyDescent="0.35">
      <c r="A414">
        <v>7830642</v>
      </c>
      <c r="B414" t="s">
        <v>59</v>
      </c>
      <c r="C414" t="s">
        <v>97</v>
      </c>
      <c r="D414" t="s">
        <v>247</v>
      </c>
      <c r="E414" t="s">
        <v>376</v>
      </c>
      <c r="F414" s="6">
        <v>5.7142857142857143E-3</v>
      </c>
      <c r="G414" t="s">
        <v>377</v>
      </c>
      <c r="H414" t="s">
        <v>378</v>
      </c>
      <c r="I414">
        <v>56.745000000000005</v>
      </c>
      <c r="J414" s="1">
        <v>3.3880234695971012E-3</v>
      </c>
      <c r="K414" s="1">
        <v>0.20685714285714288</v>
      </c>
      <c r="L414" s="1">
        <v>0.51371428571428579</v>
      </c>
      <c r="M414" s="1">
        <v>0.32457142421177454</v>
      </c>
      <c r="N414" s="34">
        <v>1.9360134111983435E-5</v>
      </c>
    </row>
    <row r="415" spans="1:14" x14ac:dyDescent="0.35">
      <c r="A415">
        <v>7830642</v>
      </c>
      <c r="B415" t="s">
        <v>59</v>
      </c>
      <c r="C415" t="s">
        <v>97</v>
      </c>
      <c r="D415" t="s">
        <v>525</v>
      </c>
      <c r="E415" t="s">
        <v>719</v>
      </c>
      <c r="F415" s="6">
        <v>5.7142857142857143E-3</v>
      </c>
      <c r="G415" t="s">
        <v>720</v>
      </c>
      <c r="H415" t="s">
        <v>721</v>
      </c>
      <c r="I415">
        <v>80.790000000000006</v>
      </c>
      <c r="J415" s="1">
        <v>5.6223385035991669E-3</v>
      </c>
      <c r="K415" s="1">
        <v>0.39657142857142863</v>
      </c>
      <c r="L415" s="1">
        <v>0.46285714285714286</v>
      </c>
      <c r="M415" s="1">
        <v>0.46171430315290179</v>
      </c>
      <c r="N415" s="34">
        <v>3.2127648591995242E-5</v>
      </c>
    </row>
    <row r="416" spans="1:14" x14ac:dyDescent="0.35">
      <c r="A416">
        <v>7830642</v>
      </c>
      <c r="B416" t="s">
        <v>59</v>
      </c>
      <c r="C416" t="s">
        <v>97</v>
      </c>
      <c r="D416" t="s">
        <v>1468</v>
      </c>
      <c r="E416" t="s">
        <v>1469</v>
      </c>
      <c r="F416" s="6">
        <v>1.9047619047619048E-3</v>
      </c>
      <c r="G416" t="s">
        <v>714</v>
      </c>
      <c r="H416" t="s">
        <v>364</v>
      </c>
      <c r="I416">
        <v>60.815000000000005</v>
      </c>
      <c r="J416" s="1">
        <v>-7.1509033441543579E-2</v>
      </c>
      <c r="K416" s="1">
        <v>0.10038095238095239</v>
      </c>
      <c r="L416" s="1">
        <v>0.15238095238095239</v>
      </c>
      <c r="M416" s="1">
        <v>0.11580952380952382</v>
      </c>
      <c r="N416" s="34">
        <v>-1.362076827457973E-4</v>
      </c>
    </row>
    <row r="417" spans="1:14" x14ac:dyDescent="0.35">
      <c r="A417">
        <v>7830642</v>
      </c>
      <c r="B417" t="s">
        <v>59</v>
      </c>
      <c r="C417" t="s">
        <v>97</v>
      </c>
      <c r="D417" t="s">
        <v>1663</v>
      </c>
      <c r="E417" t="s">
        <v>1664</v>
      </c>
      <c r="F417" s="6">
        <v>1.1428571428571429E-2</v>
      </c>
      <c r="G417" t="s">
        <v>1665</v>
      </c>
      <c r="H417" t="s">
        <v>965</v>
      </c>
      <c r="I417">
        <v>75.864999999999995</v>
      </c>
      <c r="J417" s="1">
        <v>5.8407139033079147E-2</v>
      </c>
      <c r="K417" s="1">
        <v>0.56685714285714284</v>
      </c>
      <c r="L417" s="1">
        <v>0.98171428571428576</v>
      </c>
      <c r="M417" s="1">
        <v>0.86742858886718754</v>
      </c>
      <c r="N417" s="34">
        <v>6.6751016037804739E-4</v>
      </c>
    </row>
    <row r="418" spans="1:14" x14ac:dyDescent="0.35">
      <c r="A418">
        <v>7830642</v>
      </c>
      <c r="B418" t="s">
        <v>59</v>
      </c>
      <c r="C418" t="s">
        <v>97</v>
      </c>
      <c r="D418" t="s">
        <v>1666</v>
      </c>
      <c r="E418" t="s">
        <v>1667</v>
      </c>
      <c r="F418" s="6">
        <v>3.8095238095238095E-3</v>
      </c>
      <c r="G418" t="s">
        <v>386</v>
      </c>
      <c r="H418" t="s">
        <v>1185</v>
      </c>
      <c r="I418">
        <v>68.134999999999991</v>
      </c>
      <c r="J418" s="1">
        <v>6.6066696308553219E-3</v>
      </c>
      <c r="K418" s="1">
        <v>0.21866666666666665</v>
      </c>
      <c r="L418" s="1">
        <v>0.31238095238095237</v>
      </c>
      <c r="M418" s="1">
        <v>0.25942856561569938</v>
      </c>
      <c r="N418" s="34">
        <v>2.5168265260401227E-5</v>
      </c>
    </row>
    <row r="419" spans="1:14" x14ac:dyDescent="0.35">
      <c r="A419">
        <v>7830642</v>
      </c>
      <c r="B419" t="s">
        <v>59</v>
      </c>
      <c r="C419" t="s">
        <v>97</v>
      </c>
      <c r="D419" t="s">
        <v>1245</v>
      </c>
      <c r="E419" t="s">
        <v>1266</v>
      </c>
      <c r="F419" s="6">
        <v>1.9047619047619048E-3</v>
      </c>
      <c r="G419" t="s">
        <v>781</v>
      </c>
      <c r="H419" t="s">
        <v>826</v>
      </c>
      <c r="I419">
        <v>52.879999999999995</v>
      </c>
      <c r="J419" s="1">
        <v>-0.1328766942024231</v>
      </c>
      <c r="K419" s="1">
        <v>6.9523809523809529E-2</v>
      </c>
      <c r="L419" s="1">
        <v>0.1219047619047619</v>
      </c>
      <c r="M419" s="1">
        <v>0.10076190476190477</v>
      </c>
      <c r="N419" s="34">
        <v>-2.5309846514747256E-4</v>
      </c>
    </row>
    <row r="420" spans="1:14" x14ac:dyDescent="0.35">
      <c r="A420">
        <v>7830642</v>
      </c>
      <c r="B420" t="s">
        <v>59</v>
      </c>
      <c r="C420" t="s">
        <v>97</v>
      </c>
      <c r="D420" t="s">
        <v>847</v>
      </c>
      <c r="E420" t="s">
        <v>899</v>
      </c>
      <c r="F420" s="6">
        <v>3.8095238095238095E-3</v>
      </c>
      <c r="G420" t="s">
        <v>900</v>
      </c>
      <c r="H420" t="s">
        <v>901</v>
      </c>
      <c r="I420">
        <v>62.654999999999994</v>
      </c>
      <c r="J420" s="1">
        <v>7.242274284362793E-2</v>
      </c>
      <c r="K420" s="1">
        <v>0.17638095238095236</v>
      </c>
      <c r="L420" s="1">
        <v>0.34514285714285714</v>
      </c>
      <c r="M420" s="1">
        <v>0.23885714576357886</v>
      </c>
      <c r="N420" s="34">
        <v>2.7589616321382069E-4</v>
      </c>
    </row>
    <row r="421" spans="1:14" x14ac:dyDescent="0.35">
      <c r="A421">
        <v>7830642</v>
      </c>
      <c r="B421" t="s">
        <v>59</v>
      </c>
      <c r="C421" t="s">
        <v>97</v>
      </c>
      <c r="D421" t="s">
        <v>251</v>
      </c>
      <c r="E421" t="s">
        <v>379</v>
      </c>
      <c r="F421" s="6">
        <v>3.8095238095238095E-3</v>
      </c>
      <c r="G421" t="s">
        <v>323</v>
      </c>
      <c r="H421" t="s">
        <v>380</v>
      </c>
      <c r="I421">
        <v>84.924999999999997</v>
      </c>
      <c r="J421" s="1">
        <v>5.9076163917779922E-2</v>
      </c>
      <c r="K421" s="1">
        <v>0.31542857142857139</v>
      </c>
      <c r="L421" s="1">
        <v>0.34742857142857142</v>
      </c>
      <c r="M421" s="1">
        <v>0.32342857724144347</v>
      </c>
      <c r="N421" s="34">
        <v>2.2505205302011399E-4</v>
      </c>
    </row>
    <row r="422" spans="1:14" x14ac:dyDescent="0.35">
      <c r="A422">
        <v>7830642</v>
      </c>
      <c r="B422" t="s">
        <v>59</v>
      </c>
      <c r="C422" t="s">
        <v>97</v>
      </c>
      <c r="D422" t="s">
        <v>1473</v>
      </c>
      <c r="E422" t="s">
        <v>1668</v>
      </c>
      <c r="F422" s="6">
        <v>1.9047619047619048E-3</v>
      </c>
      <c r="G422" t="s">
        <v>428</v>
      </c>
      <c r="H422" t="s">
        <v>1037</v>
      </c>
      <c r="I422">
        <v>63.254999999999995</v>
      </c>
      <c r="J422" s="1">
        <v>-7.9178288578987122E-2</v>
      </c>
      <c r="K422" s="1">
        <v>0.11885714285714286</v>
      </c>
      <c r="L422" s="1">
        <v>0.14876190476190476</v>
      </c>
      <c r="M422" s="1">
        <v>0.12038095383417038</v>
      </c>
      <c r="N422" s="34">
        <v>-1.5081578776949929E-4</v>
      </c>
    </row>
    <row r="423" spans="1:14" x14ac:dyDescent="0.35">
      <c r="A423">
        <v>7830642</v>
      </c>
      <c r="B423" t="s">
        <v>59</v>
      </c>
      <c r="C423" t="s">
        <v>97</v>
      </c>
      <c r="D423" t="s">
        <v>1669</v>
      </c>
      <c r="E423" t="s">
        <v>1670</v>
      </c>
      <c r="F423" s="6">
        <v>1.9047619047619048E-3</v>
      </c>
      <c r="G423" t="s">
        <v>554</v>
      </c>
      <c r="H423" t="s">
        <v>619</v>
      </c>
      <c r="I423">
        <v>78.39</v>
      </c>
      <c r="J423" s="1">
        <v>-2.7980806306004524E-2</v>
      </c>
      <c r="K423" s="1">
        <v>0.13714285714285715</v>
      </c>
      <c r="L423" s="1">
        <v>0.15085714285714286</v>
      </c>
      <c r="M423" s="1">
        <v>0.14933333623976935</v>
      </c>
      <c r="N423" s="34">
        <v>-5.3296773916199097E-5</v>
      </c>
    </row>
    <row r="424" spans="1:14" x14ac:dyDescent="0.35">
      <c r="A424">
        <v>7830642</v>
      </c>
      <c r="B424" t="s">
        <v>59</v>
      </c>
      <c r="C424" t="s">
        <v>97</v>
      </c>
      <c r="D424" t="s">
        <v>1477</v>
      </c>
      <c r="E424" t="s">
        <v>1671</v>
      </c>
      <c r="F424" s="6">
        <v>1.9047619047619048E-3</v>
      </c>
      <c r="G424" t="s">
        <v>389</v>
      </c>
      <c r="H424" t="s">
        <v>1405</v>
      </c>
      <c r="I424">
        <v>73.545000000000002</v>
      </c>
      <c r="J424" s="1">
        <v>-4.4027652591466904E-2</v>
      </c>
      <c r="K424" s="1">
        <v>0.13371428571428573</v>
      </c>
      <c r="L424" s="1">
        <v>0.15809523809523809</v>
      </c>
      <c r="M424" s="1">
        <v>0.14019047328404019</v>
      </c>
      <c r="N424" s="34">
        <v>-8.386219541231791E-5</v>
      </c>
    </row>
    <row r="425" spans="1:14" x14ac:dyDescent="0.35">
      <c r="A425">
        <v>7830642</v>
      </c>
      <c r="B425" t="s">
        <v>59</v>
      </c>
      <c r="C425" t="s">
        <v>97</v>
      </c>
      <c r="D425" t="s">
        <v>1477</v>
      </c>
      <c r="E425" t="s">
        <v>1672</v>
      </c>
      <c r="F425" s="6">
        <v>3.8095238095238095E-3</v>
      </c>
      <c r="G425" t="s">
        <v>175</v>
      </c>
      <c r="H425" t="s">
        <v>519</v>
      </c>
      <c r="I425">
        <v>61.959999999999994</v>
      </c>
      <c r="J425" s="1">
        <v>-7.1151614189147949E-2</v>
      </c>
      <c r="K425" s="1">
        <v>0.13371428571428573</v>
      </c>
      <c r="L425" s="1">
        <v>0.25523809523809526</v>
      </c>
      <c r="M425" s="1">
        <v>0.23580952962239582</v>
      </c>
      <c r="N425" s="34">
        <v>-2.7105376833961122E-4</v>
      </c>
    </row>
    <row r="426" spans="1:14" x14ac:dyDescent="0.35">
      <c r="A426">
        <v>7830642</v>
      </c>
      <c r="B426" t="s">
        <v>59</v>
      </c>
      <c r="C426" t="s">
        <v>97</v>
      </c>
      <c r="D426" t="s">
        <v>1477</v>
      </c>
      <c r="E426" t="s">
        <v>1673</v>
      </c>
      <c r="F426" s="6">
        <v>1.9047619047619048E-3</v>
      </c>
      <c r="G426" t="s">
        <v>1674</v>
      </c>
      <c r="H426" t="s">
        <v>868</v>
      </c>
      <c r="I426">
        <v>58.695000000000007</v>
      </c>
      <c r="J426" s="1">
        <v>-1.665705069899559E-2</v>
      </c>
      <c r="K426" s="1">
        <v>4.1523809523809525E-2</v>
      </c>
      <c r="L426" s="1">
        <v>0.13847619047619047</v>
      </c>
      <c r="M426" s="1">
        <v>0.11161904471261161</v>
      </c>
      <c r="N426" s="34">
        <v>-3.1727715617134455E-5</v>
      </c>
    </row>
    <row r="427" spans="1:14" x14ac:dyDescent="0.35">
      <c r="A427">
        <v>7830642</v>
      </c>
      <c r="B427" t="s">
        <v>59</v>
      </c>
      <c r="C427" t="s">
        <v>97</v>
      </c>
      <c r="D427" t="s">
        <v>1477</v>
      </c>
      <c r="E427" t="s">
        <v>1675</v>
      </c>
      <c r="F427" s="6">
        <v>1.9047619047619048E-3</v>
      </c>
      <c r="G427" t="s">
        <v>1292</v>
      </c>
      <c r="H427" t="s">
        <v>592</v>
      </c>
      <c r="I427">
        <v>79.22999999999999</v>
      </c>
      <c r="J427" s="1">
        <v>8.0427601933479309E-2</v>
      </c>
      <c r="K427" s="1">
        <v>0.13142857142857142</v>
      </c>
      <c r="L427" s="1">
        <v>0.17676190476190476</v>
      </c>
      <c r="M427" s="1">
        <v>0.15104762486049106</v>
      </c>
      <c r="N427" s="34">
        <v>1.531954322542463E-4</v>
      </c>
    </row>
    <row r="428" spans="1:14" x14ac:dyDescent="0.35">
      <c r="A428">
        <v>7830642</v>
      </c>
      <c r="B428" t="s">
        <v>59</v>
      </c>
      <c r="C428" t="s">
        <v>97</v>
      </c>
      <c r="D428" t="s">
        <v>1477</v>
      </c>
      <c r="E428" t="s">
        <v>1676</v>
      </c>
      <c r="F428" s="6">
        <v>5.7142857142857143E-3</v>
      </c>
      <c r="G428" t="s">
        <v>1677</v>
      </c>
      <c r="H428" t="s">
        <v>233</v>
      </c>
      <c r="I428">
        <v>66.73</v>
      </c>
      <c r="J428" s="1">
        <v>2.2140642628073692E-2</v>
      </c>
      <c r="K428" s="1">
        <v>0.25485714285714284</v>
      </c>
      <c r="L428" s="1">
        <v>0.46685714285714286</v>
      </c>
      <c r="M428" s="1">
        <v>0.38171430315290178</v>
      </c>
      <c r="N428" s="34">
        <v>1.2651795787470681E-4</v>
      </c>
    </row>
    <row r="429" spans="1:14" x14ac:dyDescent="0.35">
      <c r="A429">
        <v>7830642</v>
      </c>
      <c r="B429" t="s">
        <v>59</v>
      </c>
      <c r="C429" t="s">
        <v>97</v>
      </c>
      <c r="D429" t="s">
        <v>1477</v>
      </c>
      <c r="E429" t="s">
        <v>1678</v>
      </c>
      <c r="F429" s="6">
        <v>1.9047619047619048E-3</v>
      </c>
      <c r="G429" t="s">
        <v>955</v>
      </c>
      <c r="H429" t="s">
        <v>1179</v>
      </c>
      <c r="I429">
        <v>68.349999999999994</v>
      </c>
      <c r="J429" s="1">
        <v>4.2738351039588451E-3</v>
      </c>
      <c r="K429" s="1">
        <v>7.047619047619047E-2</v>
      </c>
      <c r="L429" s="1">
        <v>0.15047619047619049</v>
      </c>
      <c r="M429" s="1">
        <v>0.13028571719215029</v>
      </c>
      <c r="N429" s="34">
        <v>8.1406382932549429E-6</v>
      </c>
    </row>
    <row r="430" spans="1:14" x14ac:dyDescent="0.35">
      <c r="A430">
        <v>7830642</v>
      </c>
      <c r="B430" t="s">
        <v>59</v>
      </c>
      <c r="C430" t="s">
        <v>97</v>
      </c>
      <c r="D430" t="s">
        <v>1477</v>
      </c>
      <c r="E430" t="s">
        <v>1679</v>
      </c>
      <c r="F430" s="6">
        <v>1.9047619047619048E-3</v>
      </c>
      <c r="G430" t="s">
        <v>750</v>
      </c>
      <c r="H430" t="s">
        <v>1079</v>
      </c>
      <c r="I430">
        <v>53.67</v>
      </c>
      <c r="J430" s="1">
        <v>-0.10989512503147125</v>
      </c>
      <c r="K430" s="1">
        <v>4.8190476190476193E-2</v>
      </c>
      <c r="L430" s="1">
        <v>0.11714285714285715</v>
      </c>
      <c r="M430" s="1">
        <v>0.10228571573893229</v>
      </c>
      <c r="N430" s="34">
        <v>-2.0932404767899285E-4</v>
      </c>
    </row>
    <row r="431" spans="1:14" x14ac:dyDescent="0.35">
      <c r="A431">
        <v>7830642</v>
      </c>
      <c r="B431" t="s">
        <v>59</v>
      </c>
      <c r="C431" t="s">
        <v>97</v>
      </c>
      <c r="D431" t="s">
        <v>1477</v>
      </c>
      <c r="E431" t="s">
        <v>1680</v>
      </c>
      <c r="F431" s="6">
        <v>3.8095238095238095E-3</v>
      </c>
      <c r="G431" t="s">
        <v>175</v>
      </c>
      <c r="H431" t="s">
        <v>511</v>
      </c>
      <c r="I431">
        <v>68.875</v>
      </c>
      <c r="J431" s="1">
        <v>2.935381606221199E-2</v>
      </c>
      <c r="K431" s="1">
        <v>0.13371428571428573</v>
      </c>
      <c r="L431" s="1">
        <v>0.3059047619047619</v>
      </c>
      <c r="M431" s="1">
        <v>0.26209524972098214</v>
      </c>
      <c r="N431" s="34">
        <v>1.1182406118937901E-4</v>
      </c>
    </row>
    <row r="432" spans="1:14" x14ac:dyDescent="0.35">
      <c r="A432">
        <v>7830642</v>
      </c>
      <c r="B432" t="s">
        <v>59</v>
      </c>
      <c r="C432" t="s">
        <v>97</v>
      </c>
      <c r="D432" t="s">
        <v>1477</v>
      </c>
      <c r="E432" t="s">
        <v>1681</v>
      </c>
      <c r="F432" s="6">
        <v>1.9047619047619048E-3</v>
      </c>
      <c r="G432" t="s">
        <v>460</v>
      </c>
      <c r="H432" t="s">
        <v>1589</v>
      </c>
      <c r="I432">
        <v>74.084999999999994</v>
      </c>
      <c r="J432" s="1">
        <v>1.4898163266479969E-2</v>
      </c>
      <c r="K432" s="1">
        <v>9.5809523809523803E-2</v>
      </c>
      <c r="L432" s="1">
        <v>0.15923809523809523</v>
      </c>
      <c r="M432" s="1">
        <v>0.14114285423642114</v>
      </c>
      <c r="N432" s="34">
        <v>2.8377453840914227E-5</v>
      </c>
    </row>
    <row r="433" spans="1:14" x14ac:dyDescent="0.35">
      <c r="A433">
        <v>7830642</v>
      </c>
      <c r="B433" t="s">
        <v>59</v>
      </c>
      <c r="C433" t="s">
        <v>97</v>
      </c>
      <c r="D433" t="s">
        <v>1477</v>
      </c>
      <c r="E433" t="s">
        <v>1682</v>
      </c>
      <c r="F433" s="6">
        <v>5.7142857142857143E-3</v>
      </c>
      <c r="G433" t="s">
        <v>344</v>
      </c>
      <c r="H433" t="s">
        <v>1230</v>
      </c>
      <c r="I433">
        <v>62.319999999999993</v>
      </c>
      <c r="J433" s="1">
        <v>-2.736380510032177E-2</v>
      </c>
      <c r="K433" s="1">
        <v>0.15314285714285714</v>
      </c>
      <c r="L433" s="1">
        <v>0.40914285714285709</v>
      </c>
      <c r="M433" s="1">
        <v>0.35599999564034596</v>
      </c>
      <c r="N433" s="34">
        <v>-1.5636460057326726E-4</v>
      </c>
    </row>
    <row r="434" spans="1:14" x14ac:dyDescent="0.35">
      <c r="A434">
        <v>7830642</v>
      </c>
      <c r="B434" t="s">
        <v>59</v>
      </c>
      <c r="C434" t="s">
        <v>97</v>
      </c>
      <c r="D434" t="s">
        <v>381</v>
      </c>
      <c r="E434" t="s">
        <v>722</v>
      </c>
      <c r="F434" s="6">
        <v>5.7142857142857143E-3</v>
      </c>
      <c r="G434" t="s">
        <v>723</v>
      </c>
      <c r="H434" t="s">
        <v>724</v>
      </c>
      <c r="I434">
        <v>59.045000000000002</v>
      </c>
      <c r="J434" s="1">
        <v>3.2243955880403519E-2</v>
      </c>
      <c r="K434" s="1">
        <v>0.21771428571428572</v>
      </c>
      <c r="L434" s="1">
        <v>0.47657142857142859</v>
      </c>
      <c r="M434" s="1">
        <v>0.33714285714285713</v>
      </c>
      <c r="N434" s="34">
        <v>1.8425117645944866E-4</v>
      </c>
    </row>
    <row r="435" spans="1:14" x14ac:dyDescent="0.35">
      <c r="A435">
        <v>7830642</v>
      </c>
      <c r="B435" t="s">
        <v>59</v>
      </c>
      <c r="C435" t="s">
        <v>97</v>
      </c>
      <c r="D435" t="s">
        <v>381</v>
      </c>
      <c r="E435" t="s">
        <v>1683</v>
      </c>
      <c r="F435" s="6">
        <v>3.8095238095238095E-3</v>
      </c>
      <c r="G435" t="s">
        <v>614</v>
      </c>
      <c r="H435" t="s">
        <v>1684</v>
      </c>
      <c r="I435">
        <v>54.81</v>
      </c>
      <c r="J435" s="1">
        <v>-6.5147943794727325E-2</v>
      </c>
      <c r="K435" s="1">
        <v>0.13523809523809524</v>
      </c>
      <c r="L435" s="1">
        <v>0.26933333333333337</v>
      </c>
      <c r="M435" s="1">
        <v>0.20914286295572918</v>
      </c>
      <c r="N435" s="34">
        <v>-2.4818264302753265E-4</v>
      </c>
    </row>
    <row r="436" spans="1:14" x14ac:dyDescent="0.35">
      <c r="A436">
        <v>7830642</v>
      </c>
      <c r="B436" t="s">
        <v>59</v>
      </c>
      <c r="C436" t="s">
        <v>97</v>
      </c>
      <c r="D436" t="s">
        <v>381</v>
      </c>
      <c r="E436" t="s">
        <v>382</v>
      </c>
      <c r="F436" s="6">
        <v>3.8095238095238095E-3</v>
      </c>
      <c r="G436" t="s">
        <v>383</v>
      </c>
      <c r="H436" t="s">
        <v>384</v>
      </c>
      <c r="I436">
        <v>66.724999999999994</v>
      </c>
      <c r="J436" s="1">
        <v>-3.48673015832901E-2</v>
      </c>
      <c r="K436" s="1">
        <v>0.14399999999999999</v>
      </c>
      <c r="L436" s="1">
        <v>0.28190476190476188</v>
      </c>
      <c r="M436" s="1">
        <v>0.25409522646949406</v>
      </c>
      <c r="N436" s="34">
        <v>-1.3282781555539085E-4</v>
      </c>
    </row>
    <row r="437" spans="1:14" x14ac:dyDescent="0.35">
      <c r="A437">
        <v>7830642</v>
      </c>
      <c r="B437" t="s">
        <v>59</v>
      </c>
      <c r="C437" t="s">
        <v>97</v>
      </c>
      <c r="D437" t="s">
        <v>381</v>
      </c>
      <c r="E437" t="s">
        <v>1685</v>
      </c>
      <c r="F437" s="6">
        <v>3.8095238095238095E-3</v>
      </c>
      <c r="G437" t="s">
        <v>383</v>
      </c>
      <c r="H437" t="s">
        <v>758</v>
      </c>
      <c r="I437">
        <v>66.984999999999999</v>
      </c>
      <c r="J437" s="1">
        <v>-1.3099838979542255E-2</v>
      </c>
      <c r="K437" s="1">
        <v>0.14399999999999999</v>
      </c>
      <c r="L437" s="1">
        <v>0.28304761904761905</v>
      </c>
      <c r="M437" s="1">
        <v>0.25485714867001485</v>
      </c>
      <c r="N437" s="34">
        <v>-4.9904148493494304E-5</v>
      </c>
    </row>
    <row r="438" spans="1:14" x14ac:dyDescent="0.35">
      <c r="A438">
        <v>7830642</v>
      </c>
      <c r="B438" t="s">
        <v>59</v>
      </c>
      <c r="C438" t="s">
        <v>97</v>
      </c>
      <c r="D438" t="s">
        <v>381</v>
      </c>
      <c r="E438" t="s">
        <v>1686</v>
      </c>
      <c r="F438" s="6">
        <v>5.7142857142857143E-3</v>
      </c>
      <c r="G438" t="s">
        <v>1687</v>
      </c>
      <c r="H438" t="s">
        <v>1008</v>
      </c>
      <c r="I438">
        <v>72.92</v>
      </c>
      <c r="J438" s="1">
        <v>4.9023043364286423E-2</v>
      </c>
      <c r="K438" s="1">
        <v>0.28628571428571431</v>
      </c>
      <c r="L438" s="1">
        <v>0.47142857142857142</v>
      </c>
      <c r="M438" s="1">
        <v>0.41657143729073659</v>
      </c>
      <c r="N438" s="34">
        <v>2.8013167636735099E-4</v>
      </c>
    </row>
    <row r="439" spans="1:14" x14ac:dyDescent="0.35">
      <c r="A439">
        <v>7830642</v>
      </c>
      <c r="B439" t="s">
        <v>59</v>
      </c>
      <c r="C439" t="s">
        <v>97</v>
      </c>
      <c r="D439" t="s">
        <v>1688</v>
      </c>
      <c r="E439" t="s">
        <v>1689</v>
      </c>
      <c r="F439" s="6">
        <v>1.9047619047619048E-3</v>
      </c>
      <c r="G439" t="s">
        <v>269</v>
      </c>
      <c r="H439" t="s">
        <v>1421</v>
      </c>
      <c r="I439">
        <v>92.144999999999996</v>
      </c>
      <c r="J439" s="1">
        <v>-1.3388056308031082E-2</v>
      </c>
      <c r="K439" s="1">
        <v>0.18323809523809526</v>
      </c>
      <c r="L439" s="1">
        <v>0.1620952380952381</v>
      </c>
      <c r="M439" s="1">
        <v>0.1756190418061756</v>
      </c>
      <c r="N439" s="34">
        <v>-2.5501059634344919E-5</v>
      </c>
    </row>
    <row r="440" spans="1:14" x14ac:dyDescent="0.35">
      <c r="A440">
        <v>7830642</v>
      </c>
      <c r="B440" t="s">
        <v>59</v>
      </c>
      <c r="C440" t="s">
        <v>97</v>
      </c>
      <c r="D440" t="s">
        <v>643</v>
      </c>
      <c r="E440" t="s">
        <v>1690</v>
      </c>
      <c r="F440" s="6">
        <v>3.8095238095238095E-3</v>
      </c>
      <c r="G440" t="s">
        <v>1584</v>
      </c>
      <c r="H440" t="s">
        <v>144</v>
      </c>
      <c r="I440">
        <v>77.674999999999997</v>
      </c>
      <c r="J440" s="1">
        <v>-3.7231210619211197E-2</v>
      </c>
      <c r="K440" s="1">
        <v>0.24457142857142858</v>
      </c>
      <c r="L440" s="1">
        <v>0.29295238095238096</v>
      </c>
      <c r="M440" s="1">
        <v>0.29599998837425595</v>
      </c>
      <c r="N440" s="34">
        <v>-1.4183318331128074E-4</v>
      </c>
    </row>
    <row r="441" spans="1:14" x14ac:dyDescent="0.35">
      <c r="A441">
        <v>7830642</v>
      </c>
      <c r="B441" t="s">
        <v>59</v>
      </c>
      <c r="C441" t="s">
        <v>97</v>
      </c>
      <c r="D441" t="s">
        <v>643</v>
      </c>
      <c r="E441" t="s">
        <v>1691</v>
      </c>
      <c r="F441" s="6">
        <v>3.8095238095238095E-3</v>
      </c>
      <c r="G441" t="s">
        <v>984</v>
      </c>
      <c r="H441" t="s">
        <v>1192</v>
      </c>
      <c r="I441">
        <v>62.395000000000003</v>
      </c>
      <c r="J441" s="1">
        <v>-3.2593797892332077E-2</v>
      </c>
      <c r="K441" s="1">
        <v>0.18057142857142858</v>
      </c>
      <c r="L441" s="1">
        <v>0.28266666666666668</v>
      </c>
      <c r="M441" s="1">
        <v>0.23771429152715773</v>
      </c>
      <c r="N441" s="34">
        <v>-1.24166849113646E-4</v>
      </c>
    </row>
    <row r="442" spans="1:14" x14ac:dyDescent="0.35">
      <c r="A442">
        <v>7830642</v>
      </c>
      <c r="B442" t="s">
        <v>59</v>
      </c>
      <c r="C442" t="s">
        <v>97</v>
      </c>
      <c r="D442" t="s">
        <v>643</v>
      </c>
      <c r="E442" t="s">
        <v>725</v>
      </c>
      <c r="F442" s="6">
        <v>1.9047619047619048E-3</v>
      </c>
      <c r="G442" t="s">
        <v>726</v>
      </c>
      <c r="H442" t="s">
        <v>727</v>
      </c>
      <c r="I442">
        <v>62.255000000000003</v>
      </c>
      <c r="J442" s="1">
        <v>1.7639637226238847E-3</v>
      </c>
      <c r="K442" s="1">
        <v>0.11180952380952382</v>
      </c>
      <c r="L442" s="1">
        <v>0.14914285714285713</v>
      </c>
      <c r="M442" s="1">
        <v>0.11847619192940848</v>
      </c>
      <c r="N442" s="34">
        <v>3.3599309002359708E-6</v>
      </c>
    </row>
    <row r="443" spans="1:14" x14ac:dyDescent="0.35">
      <c r="A443">
        <v>7830642</v>
      </c>
      <c r="B443" t="s">
        <v>59</v>
      </c>
      <c r="C443" t="s">
        <v>97</v>
      </c>
      <c r="D443" t="s">
        <v>643</v>
      </c>
      <c r="E443" t="s">
        <v>1692</v>
      </c>
      <c r="F443" s="6">
        <v>1.9047619047619048E-3</v>
      </c>
      <c r="G443" t="s">
        <v>1395</v>
      </c>
      <c r="H443" t="s">
        <v>929</v>
      </c>
      <c r="I443">
        <v>63.934999999999995</v>
      </c>
      <c r="J443" s="1">
        <v>3.2628457993268967E-3</v>
      </c>
      <c r="K443" s="1">
        <v>0.10742857142857143</v>
      </c>
      <c r="L443" s="1">
        <v>0.15580952380952381</v>
      </c>
      <c r="M443" s="1">
        <v>0.12171428862072173</v>
      </c>
      <c r="N443" s="34">
        <v>6.2149443796702798E-6</v>
      </c>
    </row>
    <row r="444" spans="1:14" x14ac:dyDescent="0.35">
      <c r="A444">
        <v>7830642</v>
      </c>
      <c r="B444" t="s">
        <v>59</v>
      </c>
      <c r="C444" t="s">
        <v>97</v>
      </c>
      <c r="D444" t="s">
        <v>643</v>
      </c>
      <c r="E444" t="s">
        <v>1693</v>
      </c>
      <c r="F444" s="6">
        <v>3.8095238095238095E-3</v>
      </c>
      <c r="G444" t="s">
        <v>826</v>
      </c>
      <c r="H444" t="s">
        <v>670</v>
      </c>
      <c r="I444">
        <v>75.95</v>
      </c>
      <c r="J444" s="1">
        <v>1.6061658039689064E-2</v>
      </c>
      <c r="K444" s="1">
        <v>0.24380952380952381</v>
      </c>
      <c r="L444" s="1">
        <v>0.31885714285714289</v>
      </c>
      <c r="M444" s="1">
        <v>0.28952380952380952</v>
      </c>
      <c r="N444" s="34">
        <v>6.1187268722625012E-5</v>
      </c>
    </row>
    <row r="445" spans="1:14" x14ac:dyDescent="0.35">
      <c r="A445">
        <v>7830642</v>
      </c>
      <c r="B445" t="s">
        <v>59</v>
      </c>
      <c r="C445" t="s">
        <v>97</v>
      </c>
      <c r="D445" t="s">
        <v>643</v>
      </c>
      <c r="E445" t="s">
        <v>728</v>
      </c>
      <c r="F445" s="6">
        <v>1.9047619047619048E-3</v>
      </c>
      <c r="G445" t="s">
        <v>729</v>
      </c>
      <c r="H445" t="s">
        <v>730</v>
      </c>
      <c r="I445">
        <v>71.58</v>
      </c>
      <c r="J445" s="1">
        <v>8.9896712452173233E-3</v>
      </c>
      <c r="K445" s="1">
        <v>0.10666666666666666</v>
      </c>
      <c r="L445" s="1">
        <v>0.15314285714285716</v>
      </c>
      <c r="M445" s="1">
        <v>0.1361904761904762</v>
      </c>
      <c r="N445" s="34">
        <v>1.7123183324223473E-5</v>
      </c>
    </row>
    <row r="446" spans="1:14" x14ac:dyDescent="0.35">
      <c r="A446">
        <v>7830642</v>
      </c>
      <c r="B446" t="s">
        <v>59</v>
      </c>
      <c r="C446" t="s">
        <v>97</v>
      </c>
      <c r="D446" t="s">
        <v>643</v>
      </c>
      <c r="E446" t="s">
        <v>1694</v>
      </c>
      <c r="F446" s="6">
        <v>1.9047619047619048E-3</v>
      </c>
      <c r="G446" t="s">
        <v>1421</v>
      </c>
      <c r="H446" t="s">
        <v>405</v>
      </c>
      <c r="I446">
        <v>80.375</v>
      </c>
      <c r="J446" s="1">
        <v>5.1557246595621109E-2</v>
      </c>
      <c r="K446" s="1">
        <v>0.1620952380952381</v>
      </c>
      <c r="L446" s="1">
        <v>0.17428571428571429</v>
      </c>
      <c r="M446" s="1">
        <v>0.15295238676525297</v>
      </c>
      <c r="N446" s="34">
        <v>9.8204279229754495E-5</v>
      </c>
    </row>
    <row r="447" spans="1:14" x14ac:dyDescent="0.35">
      <c r="A447">
        <v>7830642</v>
      </c>
      <c r="B447" t="s">
        <v>59</v>
      </c>
      <c r="C447" t="s">
        <v>97</v>
      </c>
      <c r="D447" t="s">
        <v>261</v>
      </c>
      <c r="E447" t="s">
        <v>385</v>
      </c>
      <c r="F447" s="6">
        <v>1.9047619047619048E-3</v>
      </c>
      <c r="G447" t="s">
        <v>386</v>
      </c>
      <c r="H447" t="s">
        <v>365</v>
      </c>
      <c r="I447">
        <v>64.894999999999996</v>
      </c>
      <c r="J447" s="1">
        <v>8.1899864599108696E-3</v>
      </c>
      <c r="K447" s="1">
        <v>0.10933333333333332</v>
      </c>
      <c r="L447" s="1">
        <v>0.16285714285714287</v>
      </c>
      <c r="M447" s="1">
        <v>0.12361905052548364</v>
      </c>
      <c r="N447" s="34">
        <v>1.5599974209354037E-5</v>
      </c>
    </row>
    <row r="448" spans="1:14" x14ac:dyDescent="0.35">
      <c r="A448">
        <v>7830642</v>
      </c>
      <c r="B448" t="s">
        <v>59</v>
      </c>
      <c r="C448" t="s">
        <v>97</v>
      </c>
      <c r="D448" t="s">
        <v>261</v>
      </c>
      <c r="E448" t="s">
        <v>1205</v>
      </c>
      <c r="F448" s="6">
        <v>1.9047619047619048E-3</v>
      </c>
      <c r="G448" t="s">
        <v>1206</v>
      </c>
      <c r="H448" t="s">
        <v>185</v>
      </c>
      <c r="I448">
        <v>73.31</v>
      </c>
      <c r="J448" s="1">
        <v>0.1046624630689621</v>
      </c>
      <c r="K448" s="1">
        <v>8.323809523809525E-2</v>
      </c>
      <c r="L448" s="1">
        <v>0.17828571428571427</v>
      </c>
      <c r="M448" s="1">
        <v>0.13961905343191963</v>
      </c>
      <c r="N448" s="34">
        <v>1.9935707251230876E-4</v>
      </c>
    </row>
    <row r="449" spans="1:14" x14ac:dyDescent="0.35">
      <c r="A449">
        <v>7830642</v>
      </c>
      <c r="B449" t="s">
        <v>59</v>
      </c>
      <c r="C449" t="s">
        <v>97</v>
      </c>
      <c r="D449" t="s">
        <v>1166</v>
      </c>
      <c r="E449" t="s">
        <v>1170</v>
      </c>
      <c r="F449" s="6">
        <v>1.9047619047619048E-3</v>
      </c>
      <c r="G449" t="s">
        <v>802</v>
      </c>
      <c r="H449" t="s">
        <v>1194</v>
      </c>
      <c r="I449">
        <v>74.914999999999992</v>
      </c>
      <c r="J449" s="1">
        <v>0.11357806622982025</v>
      </c>
      <c r="K449" s="1">
        <v>0.11333333333333333</v>
      </c>
      <c r="L449" s="1">
        <v>0.17276190476190476</v>
      </c>
      <c r="M449" s="1">
        <v>0.14266666666666666</v>
      </c>
      <c r="N449" s="34">
        <v>2.1633917377108619E-4</v>
      </c>
    </row>
    <row r="450" spans="1:14" x14ac:dyDescent="0.35">
      <c r="A450">
        <v>7830642</v>
      </c>
      <c r="B450" t="s">
        <v>59</v>
      </c>
      <c r="C450" t="s">
        <v>97</v>
      </c>
      <c r="D450" t="s">
        <v>1249</v>
      </c>
      <c r="E450" t="s">
        <v>1695</v>
      </c>
      <c r="F450" s="6">
        <v>1.9047619047619048E-3</v>
      </c>
      <c r="G450" t="s">
        <v>1103</v>
      </c>
      <c r="H450" t="s">
        <v>1696</v>
      </c>
      <c r="I450">
        <v>76.930000000000007</v>
      </c>
      <c r="J450" s="1">
        <v>-0.12642857432365417</v>
      </c>
      <c r="K450" s="1">
        <v>0.12571428571428572</v>
      </c>
      <c r="L450" s="1">
        <v>0.13752380952380952</v>
      </c>
      <c r="M450" s="1">
        <v>0.14666666666666667</v>
      </c>
      <c r="N450" s="34">
        <v>-2.4081633204505557E-4</v>
      </c>
    </row>
    <row r="451" spans="1:14" x14ac:dyDescent="0.35">
      <c r="A451">
        <v>7830642</v>
      </c>
      <c r="B451" t="s">
        <v>59</v>
      </c>
      <c r="C451" t="s">
        <v>97</v>
      </c>
      <c r="D451" t="s">
        <v>1697</v>
      </c>
      <c r="E451" t="s">
        <v>1698</v>
      </c>
      <c r="F451" s="6">
        <v>1.9047619047619048E-3</v>
      </c>
      <c r="G451" t="s">
        <v>580</v>
      </c>
      <c r="H451" t="s">
        <v>1696</v>
      </c>
      <c r="I451">
        <v>58.519999999999996</v>
      </c>
      <c r="J451" s="1">
        <v>-2.7953503653407097E-2</v>
      </c>
      <c r="K451" s="1">
        <v>9.0666666666666673E-2</v>
      </c>
      <c r="L451" s="1">
        <v>0.13752380952380952</v>
      </c>
      <c r="M451" s="1">
        <v>0.11161904471261161</v>
      </c>
      <c r="N451" s="34">
        <v>-5.3244768863632565E-5</v>
      </c>
    </row>
    <row r="452" spans="1:14" x14ac:dyDescent="0.35">
      <c r="A452">
        <v>7830642</v>
      </c>
      <c r="B452" t="s">
        <v>59</v>
      </c>
      <c r="C452" t="s">
        <v>97</v>
      </c>
      <c r="D452" t="s">
        <v>1490</v>
      </c>
      <c r="E452" t="s">
        <v>1699</v>
      </c>
      <c r="F452" s="6">
        <v>7.619047619047619E-3</v>
      </c>
      <c r="G452" t="s">
        <v>428</v>
      </c>
      <c r="H452" t="s">
        <v>819</v>
      </c>
      <c r="I452">
        <v>75.754999999999995</v>
      </c>
      <c r="J452" s="1">
        <v>1.0981297120451927E-2</v>
      </c>
      <c r="K452" s="1">
        <v>0.47542857142857142</v>
      </c>
      <c r="L452" s="1">
        <v>0.56152380952380954</v>
      </c>
      <c r="M452" s="1">
        <v>0.57676188151041663</v>
      </c>
      <c r="N452" s="34">
        <v>8.3667025679633737E-5</v>
      </c>
    </row>
    <row r="453" spans="1:14" x14ac:dyDescent="0.35">
      <c r="A453">
        <v>7830642</v>
      </c>
      <c r="B453" t="s">
        <v>59</v>
      </c>
      <c r="C453" t="s">
        <v>97</v>
      </c>
      <c r="D453" t="s">
        <v>1700</v>
      </c>
      <c r="E453" t="s">
        <v>1701</v>
      </c>
      <c r="F453" s="6">
        <v>1.9047619047619048E-3</v>
      </c>
      <c r="G453" t="s">
        <v>1242</v>
      </c>
      <c r="H453" t="s">
        <v>327</v>
      </c>
      <c r="I453">
        <v>66.91</v>
      </c>
      <c r="J453" s="1">
        <v>-3.0433423817157745E-2</v>
      </c>
      <c r="K453" s="1">
        <v>0.13200000000000001</v>
      </c>
      <c r="L453" s="1">
        <v>0.15409523809523812</v>
      </c>
      <c r="M453" s="1">
        <v>0.12761904761904763</v>
      </c>
      <c r="N453" s="34">
        <v>-5.7968426318395704E-5</v>
      </c>
    </row>
    <row r="454" spans="1:14" x14ac:dyDescent="0.35">
      <c r="A454">
        <v>7830642</v>
      </c>
      <c r="B454" t="s">
        <v>59</v>
      </c>
      <c r="C454" t="s">
        <v>97</v>
      </c>
      <c r="D454" t="s">
        <v>1295</v>
      </c>
      <c r="E454" t="s">
        <v>1702</v>
      </c>
      <c r="F454" s="6">
        <v>9.5238095238095247E-3</v>
      </c>
      <c r="G454" t="s">
        <v>1703</v>
      </c>
      <c r="H454" t="s">
        <v>808</v>
      </c>
      <c r="I454">
        <v>55.564999999999991</v>
      </c>
      <c r="J454" s="1">
        <v>-0.1051788330078125</v>
      </c>
      <c r="K454" s="1">
        <v>0.19047619047619049</v>
      </c>
      <c r="L454" s="1">
        <v>0.59333333333333338</v>
      </c>
      <c r="M454" s="1">
        <v>0.52952379499162949</v>
      </c>
      <c r="N454" s="34">
        <v>-1.0017031715029764E-3</v>
      </c>
    </row>
    <row r="455" spans="1:14" x14ac:dyDescent="0.35">
      <c r="A455">
        <v>7830642</v>
      </c>
      <c r="B455" t="s">
        <v>59</v>
      </c>
      <c r="C455" t="s">
        <v>97</v>
      </c>
      <c r="D455" t="s">
        <v>1295</v>
      </c>
      <c r="E455" t="s">
        <v>1704</v>
      </c>
      <c r="F455" s="6">
        <v>1.9047619047619048E-3</v>
      </c>
      <c r="G455" t="s">
        <v>675</v>
      </c>
      <c r="H455" t="s">
        <v>698</v>
      </c>
      <c r="I455">
        <v>60.260000000000005</v>
      </c>
      <c r="J455" s="1">
        <v>-5.4788373410701752E-2</v>
      </c>
      <c r="K455" s="1">
        <v>6.1714285714285715E-2</v>
      </c>
      <c r="L455" s="1">
        <v>0.13561904761904761</v>
      </c>
      <c r="M455" s="1">
        <v>0.11466666811988467</v>
      </c>
      <c r="N455" s="34">
        <v>-1.0435880649657477E-4</v>
      </c>
    </row>
    <row r="456" spans="1:14" x14ac:dyDescent="0.35">
      <c r="A456">
        <v>7830642</v>
      </c>
      <c r="B456" t="s">
        <v>59</v>
      </c>
      <c r="C456" t="s">
        <v>97</v>
      </c>
      <c r="D456" t="s">
        <v>1295</v>
      </c>
      <c r="E456" t="s">
        <v>1705</v>
      </c>
      <c r="F456" s="6">
        <v>7.619047619047619E-3</v>
      </c>
      <c r="G456" t="s">
        <v>566</v>
      </c>
      <c r="H456" t="s">
        <v>369</v>
      </c>
      <c r="I456">
        <v>53.02</v>
      </c>
      <c r="J456" s="1">
        <v>-0.11582309752702713</v>
      </c>
      <c r="K456" s="1">
        <v>0.19352380952380951</v>
      </c>
      <c r="L456" s="1">
        <v>0.53180952380952373</v>
      </c>
      <c r="M456" s="1">
        <v>0.40380952380952378</v>
      </c>
      <c r="N456" s="34">
        <v>-8.8246169544401625E-4</v>
      </c>
    </row>
    <row r="457" spans="1:14" x14ac:dyDescent="0.35">
      <c r="A457">
        <v>7830642</v>
      </c>
      <c r="B457" t="s">
        <v>59</v>
      </c>
      <c r="C457" t="s">
        <v>97</v>
      </c>
      <c r="D457" t="s">
        <v>1295</v>
      </c>
      <c r="E457" t="s">
        <v>1706</v>
      </c>
      <c r="F457" s="6">
        <v>5.7142857142857143E-3</v>
      </c>
      <c r="G457" t="s">
        <v>1707</v>
      </c>
      <c r="H457" t="s">
        <v>389</v>
      </c>
      <c r="I457">
        <v>59.790000000000006</v>
      </c>
      <c r="J457" s="1">
        <v>-4.9347404390573502E-2</v>
      </c>
      <c r="K457" s="1">
        <v>0.12685714285714286</v>
      </c>
      <c r="L457" s="1">
        <v>0.40114285714285713</v>
      </c>
      <c r="M457" s="1">
        <v>0.3422857230050223</v>
      </c>
      <c r="N457" s="34">
        <v>-2.8198516794613427E-4</v>
      </c>
    </row>
    <row r="458" spans="1:14" x14ac:dyDescent="0.35">
      <c r="A458">
        <v>7830642</v>
      </c>
      <c r="B458" t="s">
        <v>59</v>
      </c>
      <c r="C458" t="s">
        <v>97</v>
      </c>
      <c r="D458" t="s">
        <v>1295</v>
      </c>
      <c r="E458" t="s">
        <v>1708</v>
      </c>
      <c r="F458" s="6">
        <v>3.8095238095238095E-3</v>
      </c>
      <c r="G458" t="s">
        <v>575</v>
      </c>
      <c r="H458" t="s">
        <v>417</v>
      </c>
      <c r="I458">
        <v>72.025000000000006</v>
      </c>
      <c r="J458" s="1">
        <v>7.3917552828788757E-2</v>
      </c>
      <c r="K458" s="1">
        <v>0.13142857142857142</v>
      </c>
      <c r="L458" s="1">
        <v>0.34323809523809523</v>
      </c>
      <c r="M458" s="1">
        <v>0.27390476771763395</v>
      </c>
      <c r="N458" s="34">
        <v>2.8159067744300482E-4</v>
      </c>
    </row>
    <row r="459" spans="1:14" x14ac:dyDescent="0.35">
      <c r="A459">
        <v>7830642</v>
      </c>
      <c r="B459" t="s">
        <v>59</v>
      </c>
      <c r="C459" t="s">
        <v>97</v>
      </c>
      <c r="D459" t="s">
        <v>1295</v>
      </c>
      <c r="E459" t="s">
        <v>1709</v>
      </c>
      <c r="F459" s="6">
        <v>1.9047619047619048E-3</v>
      </c>
      <c r="G459" t="s">
        <v>400</v>
      </c>
      <c r="H459" t="s">
        <v>929</v>
      </c>
      <c r="I459">
        <v>56.375</v>
      </c>
      <c r="J459" s="1">
        <v>8.4199355915188789E-3</v>
      </c>
      <c r="K459" s="1">
        <v>6.076190476190476E-2</v>
      </c>
      <c r="L459" s="1">
        <v>0.15580952380952381</v>
      </c>
      <c r="M459" s="1">
        <v>0.10742857433500744</v>
      </c>
      <c r="N459" s="34">
        <v>1.6037972555274056E-5</v>
      </c>
    </row>
    <row r="460" spans="1:14" x14ac:dyDescent="0.35">
      <c r="A460">
        <v>7830642</v>
      </c>
      <c r="B460" t="s">
        <v>59</v>
      </c>
      <c r="C460" t="s">
        <v>97</v>
      </c>
      <c r="D460" t="s">
        <v>1295</v>
      </c>
      <c r="E460" t="s">
        <v>1710</v>
      </c>
      <c r="F460" s="6">
        <v>1.9047619047619048E-3</v>
      </c>
      <c r="G460" t="s">
        <v>1494</v>
      </c>
      <c r="H460" t="s">
        <v>1711</v>
      </c>
      <c r="I460">
        <v>58.33</v>
      </c>
      <c r="J460" s="1">
        <v>-5.9468254446983337E-2</v>
      </c>
      <c r="K460" s="1">
        <v>3.5047619047619043E-2</v>
      </c>
      <c r="L460" s="1">
        <v>0.14228571428571429</v>
      </c>
      <c r="M460" s="1">
        <v>0.11104761759440104</v>
      </c>
      <c r="N460" s="34">
        <v>-1.132728656133016E-4</v>
      </c>
    </row>
    <row r="461" spans="1:14" x14ac:dyDescent="0.35">
      <c r="A461">
        <v>7830642</v>
      </c>
      <c r="B461" t="s">
        <v>59</v>
      </c>
      <c r="C461" t="s">
        <v>97</v>
      </c>
      <c r="D461" t="s">
        <v>731</v>
      </c>
      <c r="E461" t="s">
        <v>1091</v>
      </c>
      <c r="F461" s="6">
        <v>1.9047619047619048E-3</v>
      </c>
      <c r="G461" t="s">
        <v>580</v>
      </c>
      <c r="H461" t="s">
        <v>730</v>
      </c>
      <c r="I461">
        <v>72.704999999999998</v>
      </c>
      <c r="J461" s="1">
        <v>2.2121919319033623E-2</v>
      </c>
      <c r="K461" s="1">
        <v>9.0666666666666673E-2</v>
      </c>
      <c r="L461" s="1">
        <v>0.15314285714285716</v>
      </c>
      <c r="M461" s="1">
        <v>0.13847618466331846</v>
      </c>
      <c r="N461" s="34">
        <v>4.2136989179111659E-5</v>
      </c>
    </row>
    <row r="462" spans="1:14" x14ac:dyDescent="0.35">
      <c r="A462">
        <v>7830642</v>
      </c>
      <c r="B462" t="s">
        <v>59</v>
      </c>
      <c r="C462" t="s">
        <v>97</v>
      </c>
      <c r="D462" t="s">
        <v>731</v>
      </c>
      <c r="E462" t="s">
        <v>1712</v>
      </c>
      <c r="F462" s="6">
        <v>1.9047619047619048E-3</v>
      </c>
      <c r="G462" t="s">
        <v>1318</v>
      </c>
      <c r="H462" t="s">
        <v>327</v>
      </c>
      <c r="I462">
        <v>63.585000000000001</v>
      </c>
      <c r="J462" s="1">
        <v>1.570705883204937E-2</v>
      </c>
      <c r="K462" s="1">
        <v>9.7904761904761897E-2</v>
      </c>
      <c r="L462" s="1">
        <v>0.15409523809523812</v>
      </c>
      <c r="M462" s="1">
        <v>0.12114285423642113</v>
      </c>
      <c r="N462" s="34">
        <v>2.9918207299141656E-5</v>
      </c>
    </row>
    <row r="463" spans="1:14" x14ac:dyDescent="0.35">
      <c r="A463">
        <v>7830642</v>
      </c>
      <c r="B463" t="s">
        <v>59</v>
      </c>
      <c r="C463" t="s">
        <v>97</v>
      </c>
      <c r="D463" t="s">
        <v>731</v>
      </c>
      <c r="E463" t="s">
        <v>732</v>
      </c>
      <c r="F463" s="6">
        <v>1.9047619047619048E-3</v>
      </c>
      <c r="G463" t="s">
        <v>733</v>
      </c>
      <c r="H463" t="s">
        <v>215</v>
      </c>
      <c r="I463">
        <v>75.75</v>
      </c>
      <c r="J463" s="1">
        <v>6.6684924066066742E-2</v>
      </c>
      <c r="K463" s="1">
        <v>0.12495238095238094</v>
      </c>
      <c r="L463" s="1">
        <v>0.17752380952380953</v>
      </c>
      <c r="M463" s="1">
        <v>0.1443809581938244</v>
      </c>
      <c r="N463" s="34">
        <v>1.2701890298298427E-4</v>
      </c>
    </row>
    <row r="464" spans="1:14" x14ac:dyDescent="0.35">
      <c r="A464">
        <v>7830642</v>
      </c>
      <c r="B464" t="s">
        <v>59</v>
      </c>
      <c r="C464" t="s">
        <v>97</v>
      </c>
      <c r="D464" t="s">
        <v>731</v>
      </c>
      <c r="E464" t="s">
        <v>1713</v>
      </c>
      <c r="F464" s="6">
        <v>3.8095238095238095E-3</v>
      </c>
      <c r="G464" t="s">
        <v>1714</v>
      </c>
      <c r="H464" t="s">
        <v>439</v>
      </c>
      <c r="I464">
        <v>69.834999999999994</v>
      </c>
      <c r="J464" s="1">
        <v>5.7315617799758911E-2</v>
      </c>
      <c r="K464" s="1">
        <v>0.192</v>
      </c>
      <c r="L464" s="1">
        <v>0.34666666666666668</v>
      </c>
      <c r="M464" s="1">
        <v>0.26628572009858631</v>
      </c>
      <c r="N464" s="34">
        <v>2.1834521066574824E-4</v>
      </c>
    </row>
    <row r="465" spans="1:14" x14ac:dyDescent="0.35">
      <c r="A465">
        <v>7830642</v>
      </c>
      <c r="B465" t="s">
        <v>59</v>
      </c>
      <c r="C465" t="s">
        <v>97</v>
      </c>
      <c r="D465" t="s">
        <v>1501</v>
      </c>
      <c r="E465" t="s">
        <v>1715</v>
      </c>
      <c r="F465" s="6">
        <v>1.9047619047619048E-3</v>
      </c>
      <c r="G465" t="s">
        <v>253</v>
      </c>
      <c r="H465" t="s">
        <v>205</v>
      </c>
      <c r="I465">
        <v>71.045000000000002</v>
      </c>
      <c r="J465" s="1">
        <v>4.3222494423389435E-3</v>
      </c>
      <c r="K465" s="1">
        <v>0.12723809523809523</v>
      </c>
      <c r="L465" s="1">
        <v>0.14761904761904762</v>
      </c>
      <c r="M465" s="1">
        <v>0.13523809523809524</v>
      </c>
      <c r="N465" s="34">
        <v>8.2328560806456071E-6</v>
      </c>
    </row>
    <row r="466" spans="1:14" x14ac:dyDescent="0.35">
      <c r="A466">
        <v>7830642</v>
      </c>
      <c r="B466" t="s">
        <v>59</v>
      </c>
      <c r="C466" t="s">
        <v>97</v>
      </c>
      <c r="D466" t="s">
        <v>1501</v>
      </c>
      <c r="E466" t="s">
        <v>1716</v>
      </c>
      <c r="F466" s="6">
        <v>7.619047619047619E-3</v>
      </c>
      <c r="G466" t="s">
        <v>1717</v>
      </c>
      <c r="H466" t="s">
        <v>1163</v>
      </c>
      <c r="I466">
        <v>59.384999999999998</v>
      </c>
      <c r="J466" s="1">
        <v>-5.8712277561426163E-2</v>
      </c>
      <c r="K466" s="1">
        <v>0.39847619047619043</v>
      </c>
      <c r="L466" s="1">
        <v>0.53561904761904755</v>
      </c>
      <c r="M466" s="1">
        <v>0.4525714401971726</v>
      </c>
      <c r="N466" s="34">
        <v>-4.4733163856324696E-4</v>
      </c>
    </row>
    <row r="467" spans="1:14" x14ac:dyDescent="0.35">
      <c r="A467">
        <v>7830642</v>
      </c>
      <c r="B467" t="s">
        <v>59</v>
      </c>
      <c r="C467" t="s">
        <v>97</v>
      </c>
      <c r="D467" t="s">
        <v>1504</v>
      </c>
      <c r="E467" t="s">
        <v>1718</v>
      </c>
      <c r="F467" s="6">
        <v>3.8095238095238095E-3</v>
      </c>
      <c r="G467" t="s">
        <v>1719</v>
      </c>
      <c r="H467" t="s">
        <v>182</v>
      </c>
      <c r="I467">
        <v>55.615000000000002</v>
      </c>
      <c r="J467" s="1">
        <v>-5.0688278861343861E-4</v>
      </c>
      <c r="K467" s="1">
        <v>0.10895238095238095</v>
      </c>
      <c r="L467" s="1">
        <v>0.28000000000000003</v>
      </c>
      <c r="M467" s="1">
        <v>0.21180951799665179</v>
      </c>
      <c r="N467" s="34">
        <v>-1.9309820518607185E-6</v>
      </c>
    </row>
    <row r="468" spans="1:14" x14ac:dyDescent="0.35">
      <c r="A468">
        <v>7830642</v>
      </c>
      <c r="B468" t="s">
        <v>59</v>
      </c>
      <c r="C468" t="s">
        <v>97</v>
      </c>
      <c r="D468" t="s">
        <v>1504</v>
      </c>
      <c r="E468" t="s">
        <v>1720</v>
      </c>
      <c r="F468" s="6">
        <v>3.8095238095238095E-3</v>
      </c>
      <c r="G468" t="s">
        <v>1239</v>
      </c>
      <c r="H468" t="s">
        <v>206</v>
      </c>
      <c r="I468">
        <v>84.330000000000013</v>
      </c>
      <c r="J468" s="1">
        <v>0.24755896627902985</v>
      </c>
      <c r="K468" s="1">
        <v>0.22057142857142856</v>
      </c>
      <c r="L468" s="1">
        <v>0.38095238095238093</v>
      </c>
      <c r="M468" s="1">
        <v>0.32152380952380955</v>
      </c>
      <c r="N468" s="34">
        <v>9.4308177630106609E-4</v>
      </c>
    </row>
    <row r="469" spans="1:14" x14ac:dyDescent="0.35">
      <c r="A469">
        <v>7830642</v>
      </c>
      <c r="B469" t="s">
        <v>59</v>
      </c>
      <c r="C469" t="s">
        <v>97</v>
      </c>
      <c r="D469" t="s">
        <v>1504</v>
      </c>
      <c r="E469" t="s">
        <v>1721</v>
      </c>
      <c r="F469" s="6">
        <v>1.9047619047619048E-3</v>
      </c>
      <c r="G469" t="s">
        <v>1722</v>
      </c>
      <c r="H469" t="s">
        <v>1410</v>
      </c>
      <c r="I469">
        <v>57.144999999999996</v>
      </c>
      <c r="J469" s="1">
        <v>1.9539220258593559E-2</v>
      </c>
      <c r="K469" s="1">
        <v>5.1238095238095235E-2</v>
      </c>
      <c r="L469" s="1">
        <v>0.15104761904761904</v>
      </c>
      <c r="M469" s="1">
        <v>0.10895238240559896</v>
      </c>
      <c r="N469" s="34">
        <v>3.7217562397321069E-5</v>
      </c>
    </row>
    <row r="470" spans="1:14" x14ac:dyDescent="0.35">
      <c r="A470">
        <v>7830642</v>
      </c>
      <c r="B470" t="s">
        <v>59</v>
      </c>
      <c r="C470" t="s">
        <v>97</v>
      </c>
      <c r="D470" t="s">
        <v>1504</v>
      </c>
      <c r="E470" t="s">
        <v>1723</v>
      </c>
      <c r="F470" s="6">
        <v>1.9047619047619048E-3</v>
      </c>
      <c r="G470" t="s">
        <v>1330</v>
      </c>
      <c r="H470" t="s">
        <v>416</v>
      </c>
      <c r="I470">
        <v>60.024999999999999</v>
      </c>
      <c r="J470" s="1">
        <v>-0.13531440496444702</v>
      </c>
      <c r="K470" s="1">
        <v>5.8285714285714288E-2</v>
      </c>
      <c r="L470" s="1">
        <v>0.11942857142857144</v>
      </c>
      <c r="M470" s="1">
        <v>0.11428571428571428</v>
      </c>
      <c r="N470" s="34">
        <v>-2.5774172374180387E-4</v>
      </c>
    </row>
    <row r="471" spans="1:14" x14ac:dyDescent="0.35">
      <c r="A471">
        <v>7830642</v>
      </c>
      <c r="B471" t="s">
        <v>59</v>
      </c>
      <c r="C471" t="s">
        <v>97</v>
      </c>
      <c r="D471" t="s">
        <v>1504</v>
      </c>
      <c r="E471" t="s">
        <v>1724</v>
      </c>
      <c r="F471" s="6">
        <v>1.9047619047619048E-3</v>
      </c>
      <c r="G471" t="s">
        <v>1725</v>
      </c>
      <c r="H471" t="s">
        <v>721</v>
      </c>
      <c r="I471">
        <v>61.85499999999999</v>
      </c>
      <c r="J471" s="1">
        <v>6.6834777593612671E-2</v>
      </c>
      <c r="K471" s="1">
        <v>5.4666666666666662E-2</v>
      </c>
      <c r="L471" s="1">
        <v>0.15428571428571428</v>
      </c>
      <c r="M471" s="1">
        <v>0.11790476481119791</v>
      </c>
      <c r="N471" s="34">
        <v>1.2730433827354794E-4</v>
      </c>
    </row>
    <row r="472" spans="1:14" x14ac:dyDescent="0.35">
      <c r="A472">
        <v>7830642</v>
      </c>
      <c r="B472" t="s">
        <v>59</v>
      </c>
      <c r="C472" t="s">
        <v>97</v>
      </c>
      <c r="D472" t="s">
        <v>1504</v>
      </c>
      <c r="E472" t="s">
        <v>1726</v>
      </c>
      <c r="F472" s="6">
        <v>1.9047619047619048E-3</v>
      </c>
      <c r="G472" t="s">
        <v>1727</v>
      </c>
      <c r="H472" t="s">
        <v>969</v>
      </c>
      <c r="I472">
        <v>82.074999999999989</v>
      </c>
      <c r="J472" s="1">
        <v>9.7940869629383087E-2</v>
      </c>
      <c r="K472" s="1">
        <v>0.11657142857142858</v>
      </c>
      <c r="L472" s="1">
        <v>0.19028571428571431</v>
      </c>
      <c r="M472" s="1">
        <v>0.15657142857142858</v>
      </c>
      <c r="N472" s="34">
        <v>1.8655403738930112E-4</v>
      </c>
    </row>
    <row r="473" spans="1:14" x14ac:dyDescent="0.35">
      <c r="A473">
        <v>7830642</v>
      </c>
      <c r="B473" t="s">
        <v>59</v>
      </c>
      <c r="C473" t="s">
        <v>97</v>
      </c>
      <c r="D473" t="s">
        <v>1504</v>
      </c>
      <c r="E473" t="s">
        <v>1728</v>
      </c>
      <c r="F473" s="6">
        <v>1.9047619047619048E-3</v>
      </c>
      <c r="G473" t="s">
        <v>594</v>
      </c>
      <c r="H473" t="s">
        <v>230</v>
      </c>
      <c r="I473">
        <v>63.73</v>
      </c>
      <c r="J473" s="1">
        <v>-4.8384260386228561E-2</v>
      </c>
      <c r="K473" s="1">
        <v>6.5142857142857155E-2</v>
      </c>
      <c r="L473" s="1">
        <v>0.14323809523809525</v>
      </c>
      <c r="M473" s="1">
        <v>0.12152380807059152</v>
      </c>
      <c r="N473" s="34">
        <v>-9.2160495973768686E-5</v>
      </c>
    </row>
    <row r="474" spans="1:14" x14ac:dyDescent="0.35">
      <c r="A474">
        <v>7830642</v>
      </c>
      <c r="B474" t="s">
        <v>59</v>
      </c>
      <c r="C474" t="s">
        <v>97</v>
      </c>
      <c r="D474" t="s">
        <v>1504</v>
      </c>
      <c r="E474" t="s">
        <v>1729</v>
      </c>
      <c r="F474" s="6">
        <v>7.619047619047619E-3</v>
      </c>
      <c r="G474" t="s">
        <v>1028</v>
      </c>
      <c r="H474" t="s">
        <v>622</v>
      </c>
      <c r="I474">
        <v>65.02</v>
      </c>
      <c r="J474" s="1">
        <v>-3.7722345441579819E-2</v>
      </c>
      <c r="K474" s="1">
        <v>0.31771428571428573</v>
      </c>
      <c r="L474" s="1">
        <v>0.57447619047619047</v>
      </c>
      <c r="M474" s="1">
        <v>0.49523809523809526</v>
      </c>
      <c r="N474" s="34">
        <v>-2.8740834622156055E-4</v>
      </c>
    </row>
    <row r="475" spans="1:14" x14ac:dyDescent="0.35">
      <c r="A475">
        <v>7830642</v>
      </c>
      <c r="B475" t="s">
        <v>59</v>
      </c>
      <c r="C475" t="s">
        <v>97</v>
      </c>
      <c r="D475" t="s">
        <v>1730</v>
      </c>
      <c r="E475" t="s">
        <v>1731</v>
      </c>
      <c r="F475" s="6">
        <v>1.9047619047619048E-3</v>
      </c>
      <c r="G475" t="s">
        <v>1732</v>
      </c>
      <c r="H475" t="s">
        <v>513</v>
      </c>
      <c r="I475">
        <v>82.474999999999994</v>
      </c>
      <c r="J475" s="1">
        <v>1.8146930262446404E-2</v>
      </c>
      <c r="K475" s="1">
        <v>0.15866666666666665</v>
      </c>
      <c r="L475" s="1">
        <v>0.16685714285714284</v>
      </c>
      <c r="M475" s="1">
        <v>0.15714285714285714</v>
      </c>
      <c r="N475" s="34">
        <v>3.4565581452278861E-5</v>
      </c>
    </row>
    <row r="476" spans="1:14" x14ac:dyDescent="0.35">
      <c r="A476">
        <v>7830642</v>
      </c>
      <c r="B476" t="s">
        <v>59</v>
      </c>
      <c r="C476" t="s">
        <v>97</v>
      </c>
      <c r="D476" t="s">
        <v>1733</v>
      </c>
      <c r="E476" t="s">
        <v>1734</v>
      </c>
      <c r="F476" s="6">
        <v>1.9047619047619048E-3</v>
      </c>
      <c r="G476" t="s">
        <v>1528</v>
      </c>
      <c r="H476" t="s">
        <v>612</v>
      </c>
      <c r="I476">
        <v>64.98</v>
      </c>
      <c r="J476" s="1">
        <v>-9.4320334494113922E-2</v>
      </c>
      <c r="K476" s="1">
        <v>0.11085714285714286</v>
      </c>
      <c r="L476" s="1">
        <v>0.13790476190476192</v>
      </c>
      <c r="M476" s="1">
        <v>0.12380952380952381</v>
      </c>
      <c r="N476" s="34">
        <v>-1.7965777998878843E-4</v>
      </c>
    </row>
    <row r="477" spans="1:14" x14ac:dyDescent="0.35">
      <c r="A477">
        <v>7830642</v>
      </c>
      <c r="B477" t="s">
        <v>59</v>
      </c>
      <c r="C477" t="s">
        <v>97</v>
      </c>
      <c r="D477" t="s">
        <v>1735</v>
      </c>
      <c r="E477" t="s">
        <v>1736</v>
      </c>
      <c r="F477" s="6">
        <v>1.9047619047619048E-3</v>
      </c>
      <c r="G477" t="s">
        <v>938</v>
      </c>
      <c r="H477" t="s">
        <v>684</v>
      </c>
      <c r="I477">
        <v>63.9</v>
      </c>
      <c r="J477" s="1">
        <v>-4.0530722588300705E-2</v>
      </c>
      <c r="K477" s="1">
        <v>6.876190476190476E-2</v>
      </c>
      <c r="L477" s="1">
        <v>0.14171428571428574</v>
      </c>
      <c r="M477" s="1">
        <v>0.12152380807059152</v>
      </c>
      <c r="N477" s="34">
        <v>-7.7201376358668007E-5</v>
      </c>
    </row>
    <row r="478" spans="1:14" x14ac:dyDescent="0.35">
      <c r="A478">
        <v>7830642</v>
      </c>
      <c r="B478" t="s">
        <v>59</v>
      </c>
      <c r="C478" t="s">
        <v>97</v>
      </c>
      <c r="D478" t="s">
        <v>1737</v>
      </c>
      <c r="E478" t="s">
        <v>1738</v>
      </c>
      <c r="F478" s="6">
        <v>1.9047619047619048E-3</v>
      </c>
      <c r="G478" t="s">
        <v>1739</v>
      </c>
      <c r="H478" t="s">
        <v>628</v>
      </c>
      <c r="I478">
        <v>62.290000000000006</v>
      </c>
      <c r="J478" s="1">
        <v>-3.5791419446468353E-2</v>
      </c>
      <c r="K478" s="1">
        <v>5.3904761904761907E-2</v>
      </c>
      <c r="L478" s="1">
        <v>0.1596190476190476</v>
      </c>
      <c r="M478" s="1">
        <v>0.11866666666666667</v>
      </c>
      <c r="N478" s="34">
        <v>-6.8174132278987339E-5</v>
      </c>
    </row>
    <row r="479" spans="1:14" x14ac:dyDescent="0.35">
      <c r="A479">
        <v>7830642</v>
      </c>
      <c r="B479" t="s">
        <v>59</v>
      </c>
      <c r="C479" t="s">
        <v>97</v>
      </c>
      <c r="D479" t="s">
        <v>1740</v>
      </c>
      <c r="E479" t="s">
        <v>1741</v>
      </c>
      <c r="F479" s="6">
        <v>3.8095238095238095E-3</v>
      </c>
      <c r="G479" t="s">
        <v>1742</v>
      </c>
      <c r="H479" t="s">
        <v>1743</v>
      </c>
      <c r="I479">
        <v>71.814999999999998</v>
      </c>
      <c r="J479" s="1">
        <v>0.10425874590873718</v>
      </c>
      <c r="K479" s="1">
        <v>0.2</v>
      </c>
      <c r="L479" s="1">
        <v>0.37257142857142855</v>
      </c>
      <c r="M479" s="1">
        <v>0.27390476771763395</v>
      </c>
      <c r="N479" s="34">
        <v>3.9717617489042734E-4</v>
      </c>
    </row>
    <row r="480" spans="1:14" x14ac:dyDescent="0.35">
      <c r="A480">
        <v>7830642</v>
      </c>
      <c r="B480" t="s">
        <v>59</v>
      </c>
      <c r="C480" t="s">
        <v>97</v>
      </c>
      <c r="D480" t="s">
        <v>1744</v>
      </c>
      <c r="E480" t="s">
        <v>1745</v>
      </c>
      <c r="F480" s="6">
        <v>1.9047619047619048E-3</v>
      </c>
      <c r="G480" t="s">
        <v>1280</v>
      </c>
      <c r="H480" t="s">
        <v>721</v>
      </c>
      <c r="I480">
        <v>71.855000000000004</v>
      </c>
      <c r="J480" s="1">
        <v>1.781708188354969E-2</v>
      </c>
      <c r="K480" s="1">
        <v>0.11047619047619048</v>
      </c>
      <c r="L480" s="1">
        <v>0.15428571428571428</v>
      </c>
      <c r="M480" s="1">
        <v>0.13695238095238096</v>
      </c>
      <c r="N480" s="34">
        <v>3.3937298825808937E-5</v>
      </c>
    </row>
    <row r="481" spans="1:14" x14ac:dyDescent="0.35">
      <c r="A481">
        <v>7830642</v>
      </c>
      <c r="B481" t="s">
        <v>59</v>
      </c>
      <c r="C481" t="s">
        <v>97</v>
      </c>
      <c r="D481" t="s">
        <v>1746</v>
      </c>
      <c r="E481" t="s">
        <v>1747</v>
      </c>
      <c r="F481" s="6">
        <v>1.9047619047619048E-3</v>
      </c>
      <c r="G481" t="s">
        <v>386</v>
      </c>
      <c r="H481" t="s">
        <v>144</v>
      </c>
      <c r="I481">
        <v>70.965000000000003</v>
      </c>
      <c r="J481" s="1">
        <v>-5.1542572677135468E-2</v>
      </c>
      <c r="K481" s="1">
        <v>0.10933333333333332</v>
      </c>
      <c r="L481" s="1">
        <v>0.14647619047619048</v>
      </c>
      <c r="M481" s="1">
        <v>0.13523809523809524</v>
      </c>
      <c r="N481" s="34">
        <v>-9.8176328908829456E-5</v>
      </c>
    </row>
    <row r="482" spans="1:14" x14ac:dyDescent="0.35">
      <c r="A482">
        <v>7830642</v>
      </c>
      <c r="B482" t="s">
        <v>59</v>
      </c>
      <c r="C482" t="s">
        <v>97</v>
      </c>
      <c r="D482" t="s">
        <v>1746</v>
      </c>
      <c r="E482" t="s">
        <v>1748</v>
      </c>
      <c r="F482" s="6">
        <v>7.619047619047619E-3</v>
      </c>
      <c r="G482" t="s">
        <v>663</v>
      </c>
      <c r="H482" t="s">
        <v>256</v>
      </c>
      <c r="I482">
        <v>73.22</v>
      </c>
      <c r="J482" s="1">
        <v>3.3742811530828476E-2</v>
      </c>
      <c r="K482" s="1">
        <v>0.39771428571428574</v>
      </c>
      <c r="L482" s="1">
        <v>0.6521904761904761</v>
      </c>
      <c r="M482" s="1">
        <v>0.55847621372767853</v>
      </c>
      <c r="N482" s="34">
        <v>2.5708808785393126E-4</v>
      </c>
    </row>
    <row r="483" spans="1:14" x14ac:dyDescent="0.35">
      <c r="A483">
        <v>7830642</v>
      </c>
      <c r="B483" t="s">
        <v>59</v>
      </c>
      <c r="C483" t="s">
        <v>97</v>
      </c>
      <c r="D483" t="s">
        <v>1514</v>
      </c>
      <c r="E483" t="s">
        <v>1749</v>
      </c>
      <c r="F483" s="6">
        <v>3.8095238095238095E-3</v>
      </c>
      <c r="G483" t="s">
        <v>1024</v>
      </c>
      <c r="H483" t="s">
        <v>1109</v>
      </c>
      <c r="I483">
        <v>68.325000000000003</v>
      </c>
      <c r="J483" s="1">
        <v>1.9983084872364998E-2</v>
      </c>
      <c r="K483" s="1">
        <v>0.20038095238095238</v>
      </c>
      <c r="L483" s="1">
        <v>0.30742857142857144</v>
      </c>
      <c r="M483" s="1">
        <v>0.26019048781622023</v>
      </c>
      <c r="N483" s="34">
        <v>7.6126037609009517E-5</v>
      </c>
    </row>
    <row r="484" spans="1:14" x14ac:dyDescent="0.35">
      <c r="A484">
        <v>7830642</v>
      </c>
      <c r="B484" t="s">
        <v>59</v>
      </c>
      <c r="C484" t="s">
        <v>97</v>
      </c>
      <c r="D484" t="s">
        <v>1750</v>
      </c>
      <c r="E484" t="s">
        <v>1751</v>
      </c>
      <c r="F484" s="6">
        <v>5.7142857142857143E-3</v>
      </c>
      <c r="G484" t="s">
        <v>172</v>
      </c>
      <c r="H484" t="s">
        <v>590</v>
      </c>
      <c r="I484">
        <v>59.655000000000008</v>
      </c>
      <c r="J484" s="1">
        <v>-1.2963792541995645E-3</v>
      </c>
      <c r="K484" s="1">
        <v>0.22457142857142856</v>
      </c>
      <c r="L484" s="1">
        <v>0.44114285714285717</v>
      </c>
      <c r="M484" s="1">
        <v>0.34057141985212053</v>
      </c>
      <c r="N484" s="34">
        <v>-7.4078814525689401E-6</v>
      </c>
    </row>
    <row r="485" spans="1:14" x14ac:dyDescent="0.35">
      <c r="A485">
        <v>7830642</v>
      </c>
      <c r="B485" t="s">
        <v>59</v>
      </c>
      <c r="C485" t="s">
        <v>97</v>
      </c>
      <c r="D485" t="s">
        <v>1516</v>
      </c>
      <c r="E485" t="s">
        <v>1752</v>
      </c>
      <c r="F485" s="6">
        <v>5.7142857142857143E-3</v>
      </c>
      <c r="G485" t="s">
        <v>745</v>
      </c>
      <c r="H485" t="s">
        <v>712</v>
      </c>
      <c r="I485">
        <v>53.964999999999996</v>
      </c>
      <c r="J485" s="1">
        <v>5.4835239425301552E-3</v>
      </c>
      <c r="K485" s="1">
        <v>0.2</v>
      </c>
      <c r="L485" s="1">
        <v>0.4291428571428571</v>
      </c>
      <c r="M485" s="1">
        <v>0.30857142857142855</v>
      </c>
      <c r="N485" s="34">
        <v>3.1334422528743746E-5</v>
      </c>
    </row>
    <row r="486" spans="1:14" x14ac:dyDescent="0.35">
      <c r="A486">
        <v>7830642</v>
      </c>
      <c r="B486" t="s">
        <v>59</v>
      </c>
      <c r="C486" t="s">
        <v>97</v>
      </c>
      <c r="D486" t="s">
        <v>1516</v>
      </c>
      <c r="E486" t="s">
        <v>1753</v>
      </c>
      <c r="F486" s="6">
        <v>9.5238095238095247E-3</v>
      </c>
      <c r="G486" t="s">
        <v>1325</v>
      </c>
      <c r="H486" t="s">
        <v>538</v>
      </c>
      <c r="I486">
        <v>64.144999999999996</v>
      </c>
      <c r="J486" s="1">
        <v>2.0184019580483437E-2</v>
      </c>
      <c r="K486" s="1">
        <v>0.5095238095238096</v>
      </c>
      <c r="L486" s="1">
        <v>0.7952380952380953</v>
      </c>
      <c r="M486" s="1">
        <v>0.61047617594401049</v>
      </c>
      <c r="N486" s="34">
        <v>1.9222875790936609E-4</v>
      </c>
    </row>
    <row r="487" spans="1:14" x14ac:dyDescent="0.35">
      <c r="A487">
        <v>7830642</v>
      </c>
      <c r="B487" t="s">
        <v>59</v>
      </c>
      <c r="C487" t="s">
        <v>97</v>
      </c>
      <c r="D487" t="s">
        <v>1754</v>
      </c>
      <c r="E487" t="s">
        <v>1755</v>
      </c>
      <c r="F487" s="6">
        <v>7.619047619047619E-3</v>
      </c>
      <c r="G487" t="s">
        <v>1756</v>
      </c>
      <c r="H487" t="s">
        <v>323</v>
      </c>
      <c r="I487">
        <v>64.954999999999998</v>
      </c>
      <c r="J487" s="1">
        <v>-2.0184922963380814E-2</v>
      </c>
      <c r="K487" s="1">
        <v>0.37942857142857139</v>
      </c>
      <c r="L487" s="1">
        <v>0.63085714285714278</v>
      </c>
      <c r="M487" s="1">
        <v>0.49447620210193455</v>
      </c>
      <c r="N487" s="34">
        <v>-1.537898892448062E-4</v>
      </c>
    </row>
    <row r="488" spans="1:14" x14ac:dyDescent="0.35">
      <c r="A488">
        <v>7830642</v>
      </c>
      <c r="B488" t="s">
        <v>59</v>
      </c>
      <c r="C488" t="s">
        <v>97</v>
      </c>
      <c r="D488" t="s">
        <v>1754</v>
      </c>
      <c r="E488" t="s">
        <v>1757</v>
      </c>
      <c r="F488" s="6">
        <v>1.9047619047619048E-3</v>
      </c>
      <c r="G488" t="s">
        <v>645</v>
      </c>
      <c r="H488" t="s">
        <v>1405</v>
      </c>
      <c r="I488">
        <v>69.339999999999989</v>
      </c>
      <c r="J488" s="1">
        <v>3.0047853942960501E-3</v>
      </c>
      <c r="K488" s="1">
        <v>9.8476190476190481E-2</v>
      </c>
      <c r="L488" s="1">
        <v>0.15809523809523809</v>
      </c>
      <c r="M488" s="1">
        <v>0.13200000581287202</v>
      </c>
      <c r="N488" s="34">
        <v>5.7234007510400951E-6</v>
      </c>
    </row>
    <row r="489" spans="1:14" x14ac:dyDescent="0.35">
      <c r="A489">
        <v>7830642</v>
      </c>
      <c r="B489" t="s">
        <v>59</v>
      </c>
      <c r="C489" t="s">
        <v>97</v>
      </c>
      <c r="D489" t="s">
        <v>1063</v>
      </c>
      <c r="E489" t="s">
        <v>1758</v>
      </c>
      <c r="F489" s="6">
        <v>5.7142857142857143E-3</v>
      </c>
      <c r="G489" t="s">
        <v>1446</v>
      </c>
      <c r="H489" t="s">
        <v>1589</v>
      </c>
      <c r="I489">
        <v>78.789999999999992</v>
      </c>
      <c r="J489" s="1">
        <v>-2.4704866111278534E-2</v>
      </c>
      <c r="K489" s="1">
        <v>0.42228571428571432</v>
      </c>
      <c r="L489" s="1">
        <v>0.4777142857142857</v>
      </c>
      <c r="M489" s="1">
        <v>0.4508571515764509</v>
      </c>
      <c r="N489" s="34">
        <v>-1.4117066349302019E-4</v>
      </c>
    </row>
    <row r="490" spans="1:14" x14ac:dyDescent="0.35">
      <c r="A490">
        <v>7830642</v>
      </c>
      <c r="B490" t="s">
        <v>59</v>
      </c>
      <c r="C490" t="s">
        <v>97</v>
      </c>
      <c r="D490" t="s">
        <v>1063</v>
      </c>
      <c r="E490" t="s">
        <v>1759</v>
      </c>
      <c r="F490" s="6">
        <v>3.8095238095238095E-3</v>
      </c>
      <c r="G490" t="s">
        <v>1659</v>
      </c>
      <c r="H490" t="s">
        <v>554</v>
      </c>
      <c r="I490">
        <v>69.765000000000001</v>
      </c>
      <c r="J490" s="1">
        <v>-9.6745409071445465E-2</v>
      </c>
      <c r="K490" s="1">
        <v>0.26895238095238094</v>
      </c>
      <c r="L490" s="1">
        <v>0.2742857142857143</v>
      </c>
      <c r="M490" s="1">
        <v>0.26590477353050596</v>
      </c>
      <c r="N490" s="34">
        <v>-3.6855393931979223E-4</v>
      </c>
    </row>
    <row r="491" spans="1:14" x14ac:dyDescent="0.35">
      <c r="A491">
        <v>7830642</v>
      </c>
      <c r="B491" t="s">
        <v>59</v>
      </c>
      <c r="C491" t="s">
        <v>97</v>
      </c>
      <c r="D491" t="s">
        <v>1521</v>
      </c>
      <c r="E491" t="s">
        <v>1760</v>
      </c>
      <c r="F491" s="6">
        <v>3.8095238095238095E-3</v>
      </c>
      <c r="G491" t="s">
        <v>286</v>
      </c>
      <c r="H491" t="s">
        <v>218</v>
      </c>
      <c r="I491">
        <v>73.945000000000007</v>
      </c>
      <c r="J491" s="1">
        <v>2.0553020760416985E-2</v>
      </c>
      <c r="K491" s="1">
        <v>0.21942857142857145</v>
      </c>
      <c r="L491" s="1">
        <v>0.29485714285714287</v>
      </c>
      <c r="M491" s="1">
        <v>0.28152381533668153</v>
      </c>
      <c r="N491" s="34">
        <v>7.829722194444565E-5</v>
      </c>
    </row>
    <row r="492" spans="1:14" x14ac:dyDescent="0.35">
      <c r="A492">
        <v>7830642</v>
      </c>
      <c r="B492" t="s">
        <v>59</v>
      </c>
      <c r="C492" t="s">
        <v>97</v>
      </c>
      <c r="D492" t="s">
        <v>1761</v>
      </c>
      <c r="E492" t="s">
        <v>1762</v>
      </c>
      <c r="F492" s="6">
        <v>1.9047619047619048E-3</v>
      </c>
      <c r="G492" t="s">
        <v>501</v>
      </c>
      <c r="H492" t="s">
        <v>897</v>
      </c>
      <c r="I492">
        <v>67.635000000000005</v>
      </c>
      <c r="J492" s="1">
        <v>-1.2105507776141167E-2</v>
      </c>
      <c r="K492" s="1">
        <v>7.7523809523809523E-2</v>
      </c>
      <c r="L492" s="1">
        <v>0.14399999999999999</v>
      </c>
      <c r="M492" s="1">
        <v>0.12876190185546876</v>
      </c>
      <c r="N492" s="34">
        <v>-2.3058110049792699E-5</v>
      </c>
    </row>
    <row r="493" spans="1:14" x14ac:dyDescent="0.35">
      <c r="A493">
        <v>7830642</v>
      </c>
      <c r="B493" t="s">
        <v>59</v>
      </c>
      <c r="C493" t="s">
        <v>97</v>
      </c>
      <c r="D493" t="s">
        <v>1763</v>
      </c>
      <c r="E493" t="s">
        <v>1764</v>
      </c>
      <c r="F493" s="6">
        <v>3.8095238095238095E-3</v>
      </c>
      <c r="G493" t="s">
        <v>146</v>
      </c>
      <c r="H493" t="s">
        <v>223</v>
      </c>
      <c r="I493">
        <v>68.92</v>
      </c>
      <c r="J493" s="1">
        <v>2.2542031481862068E-2</v>
      </c>
      <c r="K493" s="1">
        <v>0.23047619047619047</v>
      </c>
      <c r="L493" s="1">
        <v>0.29942857142857143</v>
      </c>
      <c r="M493" s="1">
        <v>0.26285714285714284</v>
      </c>
      <c r="N493" s="34">
        <v>8.5874405645188837E-5</v>
      </c>
    </row>
    <row r="494" spans="1:14" x14ac:dyDescent="0.35">
      <c r="A494">
        <v>7830642</v>
      </c>
      <c r="B494" t="s">
        <v>59</v>
      </c>
      <c r="C494" t="s">
        <v>97</v>
      </c>
      <c r="D494" t="s">
        <v>1763</v>
      </c>
      <c r="E494" t="s">
        <v>1765</v>
      </c>
      <c r="F494" s="6">
        <v>1.9047619047619048E-3</v>
      </c>
      <c r="G494" t="s">
        <v>1024</v>
      </c>
      <c r="H494" t="s">
        <v>727</v>
      </c>
      <c r="I494">
        <v>70.39</v>
      </c>
      <c r="J494" s="1">
        <v>-6.6267261281609535E-3</v>
      </c>
      <c r="K494" s="1">
        <v>0.10019047619047619</v>
      </c>
      <c r="L494" s="1">
        <v>0.14914285714285713</v>
      </c>
      <c r="M494" s="1">
        <v>0.13409524100167411</v>
      </c>
      <c r="N494" s="34">
        <v>-1.2622335482211341E-5</v>
      </c>
    </row>
    <row r="495" spans="1:14" x14ac:dyDescent="0.35">
      <c r="A495">
        <v>7830642</v>
      </c>
      <c r="B495" t="s">
        <v>59</v>
      </c>
      <c r="C495" t="s">
        <v>97</v>
      </c>
      <c r="D495" t="s">
        <v>1523</v>
      </c>
      <c r="E495" t="s">
        <v>1766</v>
      </c>
      <c r="F495" s="6">
        <v>3.8095238095238095E-3</v>
      </c>
      <c r="G495" t="s">
        <v>1767</v>
      </c>
      <c r="H495" t="s">
        <v>852</v>
      </c>
      <c r="I495">
        <v>63.309999999999995</v>
      </c>
      <c r="J495" s="1">
        <v>-9.8109003156423569E-3</v>
      </c>
      <c r="K495" s="1">
        <v>0.18209523809523809</v>
      </c>
      <c r="L495" s="1">
        <v>0.29599999999999999</v>
      </c>
      <c r="M495" s="1">
        <v>0.24114285423642112</v>
      </c>
      <c r="N495" s="34">
        <v>-3.7374858345304215E-5</v>
      </c>
    </row>
    <row r="496" spans="1:14" x14ac:dyDescent="0.35">
      <c r="A496">
        <v>7830642</v>
      </c>
      <c r="B496" t="s">
        <v>59</v>
      </c>
      <c r="C496" t="s">
        <v>97</v>
      </c>
      <c r="D496" t="s">
        <v>1523</v>
      </c>
      <c r="E496" t="s">
        <v>1768</v>
      </c>
      <c r="F496" s="6">
        <v>1.9047619047619048E-3</v>
      </c>
      <c r="G496" t="s">
        <v>1557</v>
      </c>
      <c r="H496" t="s">
        <v>1068</v>
      </c>
      <c r="I496">
        <v>66.44</v>
      </c>
      <c r="J496" s="1">
        <v>2.0357899367809296E-2</v>
      </c>
      <c r="K496" s="1">
        <v>0.12209523809523809</v>
      </c>
      <c r="L496" s="1">
        <v>0.16057142857142856</v>
      </c>
      <c r="M496" s="1">
        <v>0.12666666666666668</v>
      </c>
      <c r="N496" s="34">
        <v>3.8776951176779609E-5</v>
      </c>
    </row>
    <row r="497" spans="1:14" x14ac:dyDescent="0.35">
      <c r="A497">
        <v>7830642</v>
      </c>
      <c r="B497" t="s">
        <v>59</v>
      </c>
      <c r="C497" t="s">
        <v>97</v>
      </c>
      <c r="D497" t="s">
        <v>859</v>
      </c>
      <c r="E497" t="s">
        <v>904</v>
      </c>
      <c r="F497" s="6">
        <v>3.8095238095238095E-3</v>
      </c>
      <c r="G497" t="s">
        <v>905</v>
      </c>
      <c r="H497" t="s">
        <v>325</v>
      </c>
      <c r="I497">
        <v>69.540000000000006</v>
      </c>
      <c r="J497" s="1">
        <v>-5.8557696640491486E-2</v>
      </c>
      <c r="K497" s="1">
        <v>0.19314285714285714</v>
      </c>
      <c r="L497" s="1">
        <v>0.27390476190476193</v>
      </c>
      <c r="M497" s="1">
        <v>0.26476190476190475</v>
      </c>
      <c r="N497" s="34">
        <v>-2.2307693958282471E-4</v>
      </c>
    </row>
    <row r="498" spans="1:14" x14ac:dyDescent="0.35">
      <c r="A498">
        <v>7830642</v>
      </c>
      <c r="B498" t="s">
        <v>59</v>
      </c>
      <c r="C498" t="s">
        <v>97</v>
      </c>
      <c r="D498" t="s">
        <v>859</v>
      </c>
      <c r="E498" t="s">
        <v>904</v>
      </c>
      <c r="F498" s="6">
        <v>1.9047619047619048E-3</v>
      </c>
      <c r="G498" t="s">
        <v>1769</v>
      </c>
      <c r="H498" t="s">
        <v>401</v>
      </c>
      <c r="I498">
        <v>62.094999999999999</v>
      </c>
      <c r="J498" s="1">
        <v>-5.8557696640491486E-2</v>
      </c>
      <c r="K498" s="1">
        <v>8.0761904761904757E-2</v>
      </c>
      <c r="L498" s="1">
        <v>0.13600000000000001</v>
      </c>
      <c r="M498" s="1">
        <v>0.11828571137927828</v>
      </c>
      <c r="N498" s="34">
        <v>-1.1153846979141236E-4</v>
      </c>
    </row>
    <row r="499" spans="1:14" x14ac:dyDescent="0.35">
      <c r="A499">
        <v>7830642</v>
      </c>
      <c r="B499" t="s">
        <v>59</v>
      </c>
      <c r="D499" s="4" t="s">
        <v>2937</v>
      </c>
      <c r="F499" s="6">
        <v>0.99999999999999645</v>
      </c>
      <c r="J499" s="1" t="s">
        <v>2938</v>
      </c>
      <c r="K499" s="1">
        <v>51.547809523809526</v>
      </c>
      <c r="L499" s="1">
        <v>80.477714285714299</v>
      </c>
      <c r="M499" s="1">
        <v>68.903238289969309</v>
      </c>
      <c r="N499" s="34">
        <v>-5.4586191490913448E-3</v>
      </c>
    </row>
    <row r="500" spans="1:14" x14ac:dyDescent="0.35">
      <c r="A500">
        <v>7820617</v>
      </c>
      <c r="B500" t="s">
        <v>50</v>
      </c>
      <c r="C500" t="s">
        <v>97</v>
      </c>
      <c r="D500" t="s">
        <v>305</v>
      </c>
      <c r="E500" t="s">
        <v>650</v>
      </c>
      <c r="F500" s="6">
        <v>1.643835616438356E-2</v>
      </c>
      <c r="G500" t="s">
        <v>651</v>
      </c>
      <c r="H500" t="s">
        <v>652</v>
      </c>
      <c r="I500">
        <v>77.905000000000001</v>
      </c>
      <c r="J500" s="1">
        <v>0.1009368821978569</v>
      </c>
      <c r="K500" s="1">
        <v>0.7873972602739725</v>
      </c>
      <c r="L500" s="1">
        <v>1.5534246575342465</v>
      </c>
      <c r="M500" s="1">
        <v>1.2821917808219176</v>
      </c>
      <c r="N500" s="34">
        <v>1.6592364196907983E-3</v>
      </c>
    </row>
    <row r="501" spans="1:14" x14ac:dyDescent="0.35">
      <c r="A501">
        <v>7820617</v>
      </c>
      <c r="B501" t="s">
        <v>50</v>
      </c>
      <c r="C501" t="s">
        <v>97</v>
      </c>
      <c r="D501" t="s">
        <v>305</v>
      </c>
      <c r="E501" t="s">
        <v>653</v>
      </c>
      <c r="F501" s="6">
        <v>1.643835616438356E-2</v>
      </c>
      <c r="G501" t="s">
        <v>294</v>
      </c>
      <c r="H501" t="s">
        <v>444</v>
      </c>
      <c r="I501">
        <v>74.924999999999997</v>
      </c>
      <c r="J501" s="1">
        <v>6.651703268289566E-2</v>
      </c>
      <c r="K501" s="1">
        <v>0.8531506849315067</v>
      </c>
      <c r="L501" s="1">
        <v>1.5205479452054793</v>
      </c>
      <c r="M501" s="1">
        <v>1.2328767123287669</v>
      </c>
      <c r="N501" s="34">
        <v>1.0934306742393805E-3</v>
      </c>
    </row>
    <row r="502" spans="1:14" x14ac:dyDescent="0.35">
      <c r="A502">
        <v>7820617</v>
      </c>
      <c r="B502" t="s">
        <v>50</v>
      </c>
      <c r="C502" t="s">
        <v>97</v>
      </c>
      <c r="D502" t="s">
        <v>305</v>
      </c>
      <c r="E502" t="s">
        <v>809</v>
      </c>
      <c r="F502" s="6">
        <v>3.8356164383561646E-2</v>
      </c>
      <c r="G502" t="s">
        <v>810</v>
      </c>
      <c r="H502" t="s">
        <v>640</v>
      </c>
      <c r="I502">
        <v>69.77</v>
      </c>
      <c r="J502" s="1">
        <v>2.4679417256265879E-3</v>
      </c>
      <c r="K502" s="1">
        <v>1.4958904109589042</v>
      </c>
      <c r="L502" s="1">
        <v>3.1682191780821918</v>
      </c>
      <c r="M502" s="1">
        <v>2.6772603910263273</v>
      </c>
      <c r="N502" s="34">
        <v>9.4660778517184196E-5</v>
      </c>
    </row>
    <row r="503" spans="1:14" x14ac:dyDescent="0.35">
      <c r="A503">
        <v>7820617</v>
      </c>
      <c r="B503" t="s">
        <v>50</v>
      </c>
      <c r="C503" t="s">
        <v>97</v>
      </c>
      <c r="D503" t="s">
        <v>305</v>
      </c>
      <c r="E503" t="s">
        <v>811</v>
      </c>
      <c r="F503" s="6">
        <v>5.4794520547945206E-3</v>
      </c>
      <c r="G503" t="s">
        <v>812</v>
      </c>
      <c r="H503" t="s">
        <v>612</v>
      </c>
      <c r="I503">
        <v>61.865000000000002</v>
      </c>
      <c r="J503" s="1">
        <v>-7.6019167900085449E-2</v>
      </c>
      <c r="K503" s="1">
        <v>0.16164383561643836</v>
      </c>
      <c r="L503" s="1">
        <v>0.39671232876712331</v>
      </c>
      <c r="M503" s="1">
        <v>0.33863013280581122</v>
      </c>
      <c r="N503" s="34">
        <v>-4.1654338575389287E-4</v>
      </c>
    </row>
    <row r="504" spans="1:14" x14ac:dyDescent="0.35">
      <c r="A504">
        <v>7820617</v>
      </c>
      <c r="B504" t="s">
        <v>50</v>
      </c>
      <c r="C504" t="s">
        <v>97</v>
      </c>
      <c r="D504" t="s">
        <v>305</v>
      </c>
      <c r="E504" t="s">
        <v>654</v>
      </c>
      <c r="F504" s="6">
        <v>5.7534246575342465E-2</v>
      </c>
      <c r="G504" t="s">
        <v>655</v>
      </c>
      <c r="H504" t="s">
        <v>656</v>
      </c>
      <c r="I504">
        <v>69.849999999999994</v>
      </c>
      <c r="J504" s="1">
        <v>3.6283988505601883E-2</v>
      </c>
      <c r="K504" s="1">
        <v>1.9964383561643837</v>
      </c>
      <c r="L504" s="1">
        <v>5.1780821917808222</v>
      </c>
      <c r="M504" s="1">
        <v>4.0158905865394905</v>
      </c>
      <c r="N504" s="34">
        <v>2.0875719414181907E-3</v>
      </c>
    </row>
    <row r="505" spans="1:14" x14ac:dyDescent="0.35">
      <c r="A505">
        <v>7820617</v>
      </c>
      <c r="B505" t="s">
        <v>50</v>
      </c>
      <c r="C505" t="s">
        <v>97</v>
      </c>
      <c r="D505" t="s">
        <v>305</v>
      </c>
      <c r="E505" t="s">
        <v>1786</v>
      </c>
      <c r="F505" s="6">
        <v>8.7671232876712329E-2</v>
      </c>
      <c r="G505" t="s">
        <v>143</v>
      </c>
      <c r="H505" t="s">
        <v>990</v>
      </c>
      <c r="I505">
        <v>66.014999999999986</v>
      </c>
      <c r="J505" s="1">
        <v>3.7802871316671371E-2</v>
      </c>
      <c r="K505" s="1">
        <v>3.4367123287671237</v>
      </c>
      <c r="L505" s="1">
        <v>7.8290410958904104</v>
      </c>
      <c r="M505" s="1">
        <v>5.7950683593749996</v>
      </c>
      <c r="N505" s="34">
        <v>3.3142243346122847E-3</v>
      </c>
    </row>
    <row r="506" spans="1:14" x14ac:dyDescent="0.35">
      <c r="A506">
        <v>7820617</v>
      </c>
      <c r="B506" t="s">
        <v>50</v>
      </c>
      <c r="C506" t="s">
        <v>97</v>
      </c>
      <c r="D506" t="s">
        <v>305</v>
      </c>
      <c r="E506" t="s">
        <v>813</v>
      </c>
      <c r="F506" s="6">
        <v>1.643835616438356E-2</v>
      </c>
      <c r="G506" t="s">
        <v>639</v>
      </c>
      <c r="H506" t="s">
        <v>772</v>
      </c>
      <c r="I506">
        <v>62.039999999999992</v>
      </c>
      <c r="J506" s="1">
        <v>-2.7387486770749092E-2</v>
      </c>
      <c r="K506" s="1">
        <v>0.8367123287671232</v>
      </c>
      <c r="L506" s="1">
        <v>1.3249315068493148</v>
      </c>
      <c r="M506" s="1">
        <v>1.0208218927252781</v>
      </c>
      <c r="N506" s="34">
        <v>-4.5020526198491653E-4</v>
      </c>
    </row>
    <row r="507" spans="1:14" x14ac:dyDescent="0.35">
      <c r="A507">
        <v>7820617</v>
      </c>
      <c r="B507" t="s">
        <v>50</v>
      </c>
      <c r="C507" t="s">
        <v>97</v>
      </c>
      <c r="D507" t="s">
        <v>305</v>
      </c>
      <c r="E507" t="s">
        <v>1787</v>
      </c>
      <c r="F507" s="6">
        <v>8.21917808219178E-3</v>
      </c>
      <c r="G507" t="s">
        <v>446</v>
      </c>
      <c r="H507" t="s">
        <v>1219</v>
      </c>
      <c r="I507">
        <v>66.75</v>
      </c>
      <c r="J507" s="1">
        <v>-7.8755747526884079E-3</v>
      </c>
      <c r="K507" s="1">
        <v>0.35999999999999993</v>
      </c>
      <c r="L507" s="1">
        <v>0.69534246575342451</v>
      </c>
      <c r="M507" s="1">
        <v>0.54821915299925084</v>
      </c>
      <c r="N507" s="34">
        <v>-6.4730751391959515E-5</v>
      </c>
    </row>
    <row r="508" spans="1:14" x14ac:dyDescent="0.35">
      <c r="A508">
        <v>7820617</v>
      </c>
      <c r="B508" t="s">
        <v>50</v>
      </c>
      <c r="C508" t="s">
        <v>97</v>
      </c>
      <c r="D508" t="s">
        <v>305</v>
      </c>
      <c r="E508" t="s">
        <v>1561</v>
      </c>
      <c r="F508" s="6">
        <v>6.0273972602739728E-2</v>
      </c>
      <c r="G508" t="s">
        <v>879</v>
      </c>
      <c r="H508" t="s">
        <v>990</v>
      </c>
      <c r="I508">
        <v>72.905000000000001</v>
      </c>
      <c r="J508" s="1">
        <v>6.2627606093883514E-2</v>
      </c>
      <c r="K508" s="1">
        <v>2.5616438356164384</v>
      </c>
      <c r="L508" s="1">
        <v>5.3824657534246576</v>
      </c>
      <c r="M508" s="1">
        <v>4.4000000000000004</v>
      </c>
      <c r="N508" s="34">
        <v>3.7748146138779108E-3</v>
      </c>
    </row>
    <row r="509" spans="1:14" x14ac:dyDescent="0.35">
      <c r="A509">
        <v>7820617</v>
      </c>
      <c r="B509" t="s">
        <v>50</v>
      </c>
      <c r="C509" t="s">
        <v>97</v>
      </c>
      <c r="D509" t="s">
        <v>305</v>
      </c>
      <c r="E509" t="s">
        <v>657</v>
      </c>
      <c r="F509" s="6">
        <v>0.16986301369863013</v>
      </c>
      <c r="G509" t="s">
        <v>658</v>
      </c>
      <c r="H509" t="s">
        <v>659</v>
      </c>
      <c r="I509">
        <v>64.929999999999993</v>
      </c>
      <c r="J509" s="1">
        <v>2.0173722878098488E-2</v>
      </c>
      <c r="K509" s="1">
        <v>6.5736986301369864</v>
      </c>
      <c r="L509" s="1">
        <v>14.744109589041095</v>
      </c>
      <c r="M509" s="1">
        <v>11.024109848231484</v>
      </c>
      <c r="N509" s="34">
        <v>3.4267693655948115E-3</v>
      </c>
    </row>
    <row r="510" spans="1:14" x14ac:dyDescent="0.35">
      <c r="A510">
        <v>7820617</v>
      </c>
      <c r="B510" t="s">
        <v>50</v>
      </c>
      <c r="C510" t="s">
        <v>97</v>
      </c>
      <c r="D510" t="s">
        <v>305</v>
      </c>
      <c r="E510" t="s">
        <v>814</v>
      </c>
      <c r="F510" s="6">
        <v>0.1095890410958904</v>
      </c>
      <c r="G510" t="s">
        <v>336</v>
      </c>
      <c r="H510" t="s">
        <v>221</v>
      </c>
      <c r="I510">
        <v>66.06</v>
      </c>
      <c r="J510" s="1">
        <v>7.8997565433382988E-3</v>
      </c>
      <c r="K510" s="1">
        <v>4.2191780821917808</v>
      </c>
      <c r="L510" s="1">
        <v>9.1068493150684926</v>
      </c>
      <c r="M510" s="1">
        <v>7.24383544921875</v>
      </c>
      <c r="N510" s="34">
        <v>8.6572674447542991E-4</v>
      </c>
    </row>
    <row r="511" spans="1:14" x14ac:dyDescent="0.35">
      <c r="A511">
        <v>7820617</v>
      </c>
      <c r="B511" t="s">
        <v>50</v>
      </c>
      <c r="C511" t="s">
        <v>97</v>
      </c>
      <c r="D511" t="s">
        <v>305</v>
      </c>
      <c r="E511" t="s">
        <v>660</v>
      </c>
      <c r="F511" s="6">
        <v>1.0958904109589041E-2</v>
      </c>
      <c r="G511" t="s">
        <v>446</v>
      </c>
      <c r="H511" t="s">
        <v>661</v>
      </c>
      <c r="I511">
        <v>70.094999999999999</v>
      </c>
      <c r="J511" s="1">
        <v>9.8170429468154907E-2</v>
      </c>
      <c r="K511" s="1">
        <v>0.48</v>
      </c>
      <c r="L511" s="1">
        <v>1.0597260273972604</v>
      </c>
      <c r="M511" s="1">
        <v>0.76931503504922949</v>
      </c>
      <c r="N511" s="34">
        <v>1.0758403229386838E-3</v>
      </c>
    </row>
    <row r="512" spans="1:14" x14ac:dyDescent="0.35">
      <c r="A512">
        <v>7820617</v>
      </c>
      <c r="B512" t="s">
        <v>50</v>
      </c>
      <c r="C512" t="s">
        <v>97</v>
      </c>
      <c r="D512" t="s">
        <v>305</v>
      </c>
      <c r="E512" t="s">
        <v>613</v>
      </c>
      <c r="F512" s="6">
        <v>0.23287671232876711</v>
      </c>
      <c r="G512" t="s">
        <v>614</v>
      </c>
      <c r="H512" t="s">
        <v>449</v>
      </c>
      <c r="I512">
        <v>57.870000000000005</v>
      </c>
      <c r="J512" s="1">
        <v>-5.1235213875770569E-2</v>
      </c>
      <c r="K512" s="1">
        <v>8.2671232876712324</v>
      </c>
      <c r="L512" s="1">
        <v>17.023287671232875</v>
      </c>
      <c r="M512" s="1">
        <v>13.506849315068493</v>
      </c>
      <c r="N512" s="34">
        <v>-1.193148816285068E-2</v>
      </c>
    </row>
    <row r="513" spans="1:14" x14ac:dyDescent="0.35">
      <c r="A513">
        <v>7820617</v>
      </c>
      <c r="B513" t="s">
        <v>50</v>
      </c>
      <c r="C513" t="s">
        <v>97</v>
      </c>
      <c r="D513" t="s">
        <v>305</v>
      </c>
      <c r="E513" t="s">
        <v>1067</v>
      </c>
      <c r="F513" s="6">
        <v>0.13150684931506848</v>
      </c>
      <c r="G513" t="s">
        <v>575</v>
      </c>
      <c r="H513" t="s">
        <v>852</v>
      </c>
      <c r="I513">
        <v>61.030000000000008</v>
      </c>
      <c r="J513" s="1">
        <v>-1.9270749762654305E-2</v>
      </c>
      <c r="K513" s="1">
        <v>4.5369863013698621</v>
      </c>
      <c r="L513" s="1">
        <v>10.218082191780821</v>
      </c>
      <c r="M513" s="1">
        <v>8.0219178082191771</v>
      </c>
      <c r="N513" s="34">
        <v>-2.5342355852257712E-3</v>
      </c>
    </row>
    <row r="514" spans="1:14" x14ac:dyDescent="0.35">
      <c r="A514">
        <v>7820617</v>
      </c>
      <c r="B514" t="s">
        <v>50</v>
      </c>
      <c r="C514" t="s">
        <v>97</v>
      </c>
      <c r="D514" t="s">
        <v>492</v>
      </c>
      <c r="E514" t="s">
        <v>697</v>
      </c>
      <c r="F514" s="6">
        <v>2.7397260273972603E-3</v>
      </c>
      <c r="G514" t="s">
        <v>678</v>
      </c>
      <c r="H514" t="s">
        <v>698</v>
      </c>
      <c r="I514">
        <v>62.334999999999994</v>
      </c>
      <c r="J514" s="1">
        <v>-6.1868056654930115E-2</v>
      </c>
      <c r="K514" s="1">
        <v>0.12027397260273973</v>
      </c>
      <c r="L514" s="1">
        <v>0.19506849315068495</v>
      </c>
      <c r="M514" s="1">
        <v>0.17068492941660424</v>
      </c>
      <c r="N514" s="34">
        <v>-1.695015250820003E-4</v>
      </c>
    </row>
    <row r="515" spans="1:14" x14ac:dyDescent="0.35">
      <c r="A515">
        <v>7820617</v>
      </c>
      <c r="B515" t="s">
        <v>50</v>
      </c>
      <c r="C515" t="s">
        <v>97</v>
      </c>
      <c r="D515" t="s">
        <v>492</v>
      </c>
      <c r="E515" t="s">
        <v>699</v>
      </c>
      <c r="F515" s="6">
        <v>2.7397260273972603E-3</v>
      </c>
      <c r="G515" t="s">
        <v>700</v>
      </c>
      <c r="H515" t="s">
        <v>701</v>
      </c>
      <c r="I515">
        <v>66.594999999999999</v>
      </c>
      <c r="J515" s="1">
        <v>4.8207446932792664E-2</v>
      </c>
      <c r="K515" s="1">
        <v>0.12767123287671234</v>
      </c>
      <c r="L515" s="1">
        <v>0.2389041095890411</v>
      </c>
      <c r="M515" s="1">
        <v>0.18246574924416739</v>
      </c>
      <c r="N515" s="34">
        <v>1.3207519707614427E-4</v>
      </c>
    </row>
    <row r="516" spans="1:14" x14ac:dyDescent="0.35">
      <c r="A516">
        <v>7820617</v>
      </c>
      <c r="B516" t="s">
        <v>50</v>
      </c>
      <c r="C516" t="s">
        <v>97</v>
      </c>
      <c r="D516" t="s">
        <v>492</v>
      </c>
      <c r="E516" t="s">
        <v>682</v>
      </c>
      <c r="F516" s="6">
        <v>2.7397260273972601E-2</v>
      </c>
      <c r="G516" t="s">
        <v>702</v>
      </c>
      <c r="H516" t="s">
        <v>703</v>
      </c>
      <c r="I516">
        <v>68.569999999999993</v>
      </c>
      <c r="J516" s="1">
        <v>1.0210289619863033E-2</v>
      </c>
      <c r="K516" s="1">
        <v>1.0657534246575342</v>
      </c>
      <c r="L516" s="1">
        <v>2.2493150684931504</v>
      </c>
      <c r="M516" s="1">
        <v>1.8767123287671232</v>
      </c>
      <c r="N516" s="34">
        <v>2.7973396218802831E-4</v>
      </c>
    </row>
    <row r="517" spans="1:14" x14ac:dyDescent="0.35">
      <c r="A517">
        <v>7820617</v>
      </c>
      <c r="B517" t="s">
        <v>50</v>
      </c>
      <c r="C517" t="s">
        <v>97</v>
      </c>
      <c r="D517" t="s">
        <v>492</v>
      </c>
      <c r="E517" t="s">
        <v>615</v>
      </c>
      <c r="F517" s="6">
        <v>2.7397260273972603E-3</v>
      </c>
      <c r="G517" t="s">
        <v>616</v>
      </c>
      <c r="H517" t="s">
        <v>413</v>
      </c>
      <c r="I517">
        <v>79.185000000000002</v>
      </c>
      <c r="J517" s="1">
        <v>-3.4110225737094879E-2</v>
      </c>
      <c r="K517" s="1">
        <v>0.16246575342465752</v>
      </c>
      <c r="L517" s="1">
        <v>0.23041095890410956</v>
      </c>
      <c r="M517" s="1">
        <v>0.2169862930088827</v>
      </c>
      <c r="N517" s="34">
        <v>-9.3452673252314737E-5</v>
      </c>
    </row>
    <row r="518" spans="1:14" x14ac:dyDescent="0.35">
      <c r="A518">
        <v>7820617</v>
      </c>
      <c r="B518" t="s">
        <v>50</v>
      </c>
      <c r="C518" t="s">
        <v>97</v>
      </c>
      <c r="D518" t="s">
        <v>492</v>
      </c>
      <c r="E518" t="s">
        <v>708</v>
      </c>
      <c r="F518" s="6">
        <v>2.7397260273972603E-3</v>
      </c>
      <c r="G518" t="s">
        <v>709</v>
      </c>
      <c r="H518" t="s">
        <v>226</v>
      </c>
      <c r="I518">
        <v>64.694999999999993</v>
      </c>
      <c r="J518" s="1">
        <v>-3.7673413753509521E-2</v>
      </c>
      <c r="K518" s="1">
        <v>0.11123287671232877</v>
      </c>
      <c r="L518" s="1">
        <v>0.20821917808219179</v>
      </c>
      <c r="M518" s="1">
        <v>0.17726026561162242</v>
      </c>
      <c r="N518" s="34">
        <v>-1.0321483220139595E-4</v>
      </c>
    </row>
    <row r="519" spans="1:14" x14ac:dyDescent="0.35">
      <c r="A519">
        <v>7820617</v>
      </c>
      <c r="B519" t="s">
        <v>50</v>
      </c>
      <c r="D519" s="4" t="s">
        <v>2937</v>
      </c>
      <c r="F519" s="6">
        <v>0.99999999999999978</v>
      </c>
      <c r="J519" s="1" t="s">
        <v>2938</v>
      </c>
      <c r="K519" s="1">
        <v>38.153972602739728</v>
      </c>
      <c r="L519" s="1">
        <v>82.322739726027393</v>
      </c>
      <c r="M519" s="1">
        <v>64.501096030457376</v>
      </c>
      <c r="N519" s="34">
        <v>2.0407121768859162E-3</v>
      </c>
    </row>
    <row r="520" spans="1:14" x14ac:dyDescent="0.35">
      <c r="A520">
        <v>7830310</v>
      </c>
      <c r="B520" t="s">
        <v>80</v>
      </c>
      <c r="C520" t="s">
        <v>97</v>
      </c>
      <c r="D520" t="s">
        <v>392</v>
      </c>
      <c r="E520" t="s">
        <v>588</v>
      </c>
      <c r="F520" s="6">
        <v>9.5238095238095247E-3</v>
      </c>
      <c r="G520" t="s">
        <v>589</v>
      </c>
      <c r="H520" t="s">
        <v>590</v>
      </c>
      <c r="I520">
        <v>59.78</v>
      </c>
      <c r="J520" s="1">
        <v>1.4729158952832222E-2</v>
      </c>
      <c r="K520" s="1">
        <v>0.29523809523809524</v>
      </c>
      <c r="L520" s="1">
        <v>0.73523809523809536</v>
      </c>
      <c r="M520" s="1">
        <v>0.56857143583751868</v>
      </c>
      <c r="N520" s="34">
        <v>1.4027770431268783E-4</v>
      </c>
    </row>
    <row r="521" spans="1:14" x14ac:dyDescent="0.35">
      <c r="A521">
        <v>7830310</v>
      </c>
      <c r="B521" t="s">
        <v>80</v>
      </c>
      <c r="C521" t="s">
        <v>97</v>
      </c>
      <c r="D521" t="s">
        <v>392</v>
      </c>
      <c r="E521" t="s">
        <v>591</v>
      </c>
      <c r="F521" s="6">
        <v>9.5238095238095247E-3</v>
      </c>
      <c r="G521" t="s">
        <v>361</v>
      </c>
      <c r="H521" t="s">
        <v>592</v>
      </c>
      <c r="I521">
        <v>91.75</v>
      </c>
      <c r="J521" s="1">
        <v>4.7294873744249344E-2</v>
      </c>
      <c r="K521" s="1">
        <v>0.88476190476190486</v>
      </c>
      <c r="L521" s="1">
        <v>0.88380952380952382</v>
      </c>
      <c r="M521" s="1">
        <v>0.87428574335007447</v>
      </c>
      <c r="N521" s="34">
        <v>4.5042736899285091E-4</v>
      </c>
    </row>
    <row r="522" spans="1:14" x14ac:dyDescent="0.35">
      <c r="A522">
        <v>7830310</v>
      </c>
      <c r="B522" t="s">
        <v>80</v>
      </c>
      <c r="C522" t="s">
        <v>97</v>
      </c>
      <c r="D522" t="s">
        <v>392</v>
      </c>
      <c r="E522" t="s">
        <v>595</v>
      </c>
      <c r="F522" s="6">
        <v>1.9047619047619049E-2</v>
      </c>
      <c r="G522" t="s">
        <v>596</v>
      </c>
      <c r="H522" t="s">
        <v>597</v>
      </c>
      <c r="I522">
        <v>47.809999999999995</v>
      </c>
      <c r="J522" s="1">
        <v>-5.7024464011192322E-2</v>
      </c>
      <c r="K522" s="1">
        <v>0.56952380952380954</v>
      </c>
      <c r="L522" s="1">
        <v>1.3352380952380953</v>
      </c>
      <c r="M522" s="1">
        <v>0.91047617594401054</v>
      </c>
      <c r="N522" s="34">
        <v>-1.0861802668798539E-3</v>
      </c>
    </row>
    <row r="523" spans="1:14" x14ac:dyDescent="0.35">
      <c r="A523">
        <v>7830310</v>
      </c>
      <c r="B523" t="s">
        <v>80</v>
      </c>
      <c r="C523" t="s">
        <v>97</v>
      </c>
      <c r="D523" t="s">
        <v>392</v>
      </c>
      <c r="E523" t="s">
        <v>601</v>
      </c>
      <c r="F523" s="6">
        <v>9.5238095238095247E-3</v>
      </c>
      <c r="G523" t="s">
        <v>602</v>
      </c>
      <c r="H523" t="s">
        <v>603</v>
      </c>
      <c r="I523">
        <v>59.289999999999992</v>
      </c>
      <c r="J523" s="1">
        <v>9.0783974155783653E-3</v>
      </c>
      <c r="K523" s="1">
        <v>0.39809523809523811</v>
      </c>
      <c r="L523" s="1">
        <v>0.72190476190476194</v>
      </c>
      <c r="M523" s="1">
        <v>0.56476189749581474</v>
      </c>
      <c r="N523" s="34">
        <v>8.6460927767413007E-5</v>
      </c>
    </row>
    <row r="524" spans="1:14" x14ac:dyDescent="0.35">
      <c r="A524">
        <v>7830310</v>
      </c>
      <c r="B524" t="s">
        <v>80</v>
      </c>
      <c r="C524" t="s">
        <v>97</v>
      </c>
      <c r="D524" t="s">
        <v>392</v>
      </c>
      <c r="E524" t="s">
        <v>606</v>
      </c>
      <c r="F524" s="6">
        <v>3.8095238095238099E-2</v>
      </c>
      <c r="G524" t="s">
        <v>607</v>
      </c>
      <c r="H524" t="s">
        <v>608</v>
      </c>
      <c r="I524">
        <v>53.844999999999999</v>
      </c>
      <c r="J524" s="1">
        <v>-6.5462842583656311E-2</v>
      </c>
      <c r="K524" s="1">
        <v>1.2000000000000002</v>
      </c>
      <c r="L524" s="1">
        <v>2.5790476190476195</v>
      </c>
      <c r="M524" s="1">
        <v>2.0533333914620537</v>
      </c>
      <c r="N524" s="34">
        <v>-2.4938225746154786E-3</v>
      </c>
    </row>
    <row r="525" spans="1:14" x14ac:dyDescent="0.35">
      <c r="A525">
        <v>7830310</v>
      </c>
      <c r="B525" t="s">
        <v>80</v>
      </c>
      <c r="C525" t="s">
        <v>97</v>
      </c>
      <c r="D525" t="s">
        <v>392</v>
      </c>
      <c r="E525" t="s">
        <v>609</v>
      </c>
      <c r="F525" s="6">
        <v>9.5238095238095247E-3</v>
      </c>
      <c r="G525" t="s">
        <v>411</v>
      </c>
      <c r="H525" t="s">
        <v>610</v>
      </c>
      <c r="I525">
        <v>67.704999999999998</v>
      </c>
      <c r="J525" s="1">
        <v>1.7295897006988525E-2</v>
      </c>
      <c r="K525" s="1">
        <v>0.36476190476190479</v>
      </c>
      <c r="L525" s="1">
        <v>0.79904761904761923</v>
      </c>
      <c r="M525" s="1">
        <v>0.64571431477864594</v>
      </c>
      <c r="N525" s="34">
        <v>1.6472282863798596E-4</v>
      </c>
    </row>
    <row r="526" spans="1:14" x14ac:dyDescent="0.35">
      <c r="A526">
        <v>7830310</v>
      </c>
      <c r="B526" t="s">
        <v>80</v>
      </c>
      <c r="C526" t="s">
        <v>97</v>
      </c>
      <c r="D526" t="s">
        <v>305</v>
      </c>
      <c r="E526" t="s">
        <v>1786</v>
      </c>
      <c r="F526" s="6">
        <v>1.9047619047619049E-2</v>
      </c>
      <c r="G526" t="s">
        <v>143</v>
      </c>
      <c r="H526" t="s">
        <v>990</v>
      </c>
      <c r="I526">
        <v>66.014999999999986</v>
      </c>
      <c r="J526" s="1">
        <v>3.7802871316671371E-2</v>
      </c>
      <c r="K526" s="1">
        <v>0.74666666666666681</v>
      </c>
      <c r="L526" s="1">
        <v>1.700952380952381</v>
      </c>
      <c r="M526" s="1">
        <v>1.2590475899832589</v>
      </c>
      <c r="N526" s="34">
        <v>7.2005469174612146E-4</v>
      </c>
    </row>
    <row r="527" spans="1:14" x14ac:dyDescent="0.35">
      <c r="A527">
        <v>7830310</v>
      </c>
      <c r="B527" t="s">
        <v>80</v>
      </c>
      <c r="C527" t="s">
        <v>97</v>
      </c>
      <c r="D527" t="s">
        <v>305</v>
      </c>
      <c r="E527" t="s">
        <v>657</v>
      </c>
      <c r="F527" s="6">
        <v>2.8571428571428571E-2</v>
      </c>
      <c r="G527" t="s">
        <v>658</v>
      </c>
      <c r="H527" t="s">
        <v>659</v>
      </c>
      <c r="I527">
        <v>64.929999999999993</v>
      </c>
      <c r="J527" s="1">
        <v>2.0173722878098488E-2</v>
      </c>
      <c r="K527" s="1">
        <v>1.1057142857142859</v>
      </c>
      <c r="L527" s="1">
        <v>2.48</v>
      </c>
      <c r="M527" s="1">
        <v>1.8542857578822545</v>
      </c>
      <c r="N527" s="34">
        <v>5.7639208223138534E-4</v>
      </c>
    </row>
    <row r="528" spans="1:14" x14ac:dyDescent="0.35">
      <c r="A528">
        <v>7830310</v>
      </c>
      <c r="B528" t="s">
        <v>80</v>
      </c>
      <c r="C528" t="s">
        <v>97</v>
      </c>
      <c r="D528" t="s">
        <v>305</v>
      </c>
      <c r="E528" t="s">
        <v>814</v>
      </c>
      <c r="F528" s="6">
        <v>9.5238095238095247E-3</v>
      </c>
      <c r="G528" t="s">
        <v>336</v>
      </c>
      <c r="H528" t="s">
        <v>221</v>
      </c>
      <c r="I528">
        <v>66.06</v>
      </c>
      <c r="J528" s="1">
        <v>7.8997565433382988E-3</v>
      </c>
      <c r="K528" s="1">
        <v>0.3666666666666667</v>
      </c>
      <c r="L528" s="1">
        <v>0.79142857142857148</v>
      </c>
      <c r="M528" s="1">
        <v>0.62952379499162947</v>
      </c>
      <c r="N528" s="34">
        <v>7.5235776603221896E-5</v>
      </c>
    </row>
    <row r="529" spans="1:14" x14ac:dyDescent="0.35">
      <c r="A529">
        <v>7830310</v>
      </c>
      <c r="B529" t="s">
        <v>80</v>
      </c>
      <c r="C529" t="s">
        <v>97</v>
      </c>
      <c r="D529" t="s">
        <v>305</v>
      </c>
      <c r="E529" t="s">
        <v>660</v>
      </c>
      <c r="F529" s="6">
        <v>9.5238095238095247E-3</v>
      </c>
      <c r="G529" t="s">
        <v>446</v>
      </c>
      <c r="H529" t="s">
        <v>661</v>
      </c>
      <c r="I529">
        <v>70.094999999999999</v>
      </c>
      <c r="J529" s="1">
        <v>9.8170429468154907E-2</v>
      </c>
      <c r="K529" s="1">
        <v>0.41714285714285715</v>
      </c>
      <c r="L529" s="1">
        <v>0.92095238095238108</v>
      </c>
      <c r="M529" s="1">
        <v>0.66857139950706856</v>
      </c>
      <c r="N529" s="34">
        <v>9.3495647112528497E-4</v>
      </c>
    </row>
    <row r="530" spans="1:14" x14ac:dyDescent="0.35">
      <c r="A530">
        <v>7830310</v>
      </c>
      <c r="B530" t="s">
        <v>80</v>
      </c>
      <c r="C530" t="s">
        <v>97</v>
      </c>
      <c r="D530" t="s">
        <v>1408</v>
      </c>
      <c r="E530" t="s">
        <v>1587</v>
      </c>
      <c r="F530" s="6">
        <v>9.5238095238095247E-3</v>
      </c>
      <c r="G530" t="s">
        <v>178</v>
      </c>
      <c r="H530" t="s">
        <v>1076</v>
      </c>
      <c r="I530">
        <v>80.35499999999999</v>
      </c>
      <c r="J530" s="1">
        <v>9.432770311832428E-2</v>
      </c>
      <c r="K530" s="1">
        <v>0.69904761904761914</v>
      </c>
      <c r="L530" s="1">
        <v>0.89809523809523817</v>
      </c>
      <c r="M530" s="1">
        <v>0.76476193382626489</v>
      </c>
      <c r="N530" s="34">
        <v>8.9835907731737412E-4</v>
      </c>
    </row>
    <row r="531" spans="1:14" x14ac:dyDescent="0.35">
      <c r="A531">
        <v>7830310</v>
      </c>
      <c r="B531" t="s">
        <v>80</v>
      </c>
      <c r="C531" t="s">
        <v>97</v>
      </c>
      <c r="D531" t="s">
        <v>492</v>
      </c>
      <c r="E531" t="s">
        <v>697</v>
      </c>
      <c r="F531" s="6">
        <v>0.10476190476190476</v>
      </c>
      <c r="G531" t="s">
        <v>678</v>
      </c>
      <c r="H531" t="s">
        <v>698</v>
      </c>
      <c r="I531">
        <v>62.334999999999994</v>
      </c>
      <c r="J531" s="1">
        <v>-6.1868056654930115E-2</v>
      </c>
      <c r="K531" s="1">
        <v>4.5990476190476191</v>
      </c>
      <c r="L531" s="1">
        <v>7.4590476190476194</v>
      </c>
      <c r="M531" s="1">
        <v>6.5266665867396769</v>
      </c>
      <c r="N531" s="34">
        <v>-6.4814154590879169E-3</v>
      </c>
    </row>
    <row r="532" spans="1:14" x14ac:dyDescent="0.35">
      <c r="A532">
        <v>7830310</v>
      </c>
      <c r="B532" t="s">
        <v>80</v>
      </c>
      <c r="C532" t="s">
        <v>97</v>
      </c>
      <c r="D532" t="s">
        <v>492</v>
      </c>
      <c r="E532" t="s">
        <v>699</v>
      </c>
      <c r="F532" s="6">
        <v>0.11428571428571428</v>
      </c>
      <c r="G532" t="s">
        <v>700</v>
      </c>
      <c r="H532" t="s">
        <v>701</v>
      </c>
      <c r="I532">
        <v>66.594999999999999</v>
      </c>
      <c r="J532" s="1">
        <v>4.8207446932792664E-2</v>
      </c>
      <c r="K532" s="1">
        <v>5.3257142857142856</v>
      </c>
      <c r="L532" s="1">
        <v>9.9657142857142862</v>
      </c>
      <c r="M532" s="1">
        <v>7.6114283970424106</v>
      </c>
      <c r="N532" s="34">
        <v>5.509422506604876E-3</v>
      </c>
    </row>
    <row r="533" spans="1:14" x14ac:dyDescent="0.35">
      <c r="A533">
        <v>7830310</v>
      </c>
      <c r="B533" t="s">
        <v>80</v>
      </c>
      <c r="C533" t="s">
        <v>97</v>
      </c>
      <c r="D533" t="s">
        <v>492</v>
      </c>
      <c r="E533" t="s">
        <v>682</v>
      </c>
      <c r="F533" s="6">
        <v>0.13333333333333333</v>
      </c>
      <c r="G533" t="s">
        <v>702</v>
      </c>
      <c r="H533" t="s">
        <v>703</v>
      </c>
      <c r="I533">
        <v>68.569999999999993</v>
      </c>
      <c r="J533" s="1">
        <v>1.0210289619863033E-2</v>
      </c>
      <c r="K533" s="1">
        <v>5.1866666666666665</v>
      </c>
      <c r="L533" s="1">
        <v>10.946666666666665</v>
      </c>
      <c r="M533" s="1">
        <v>9.1333333333333329</v>
      </c>
      <c r="N533" s="34">
        <v>1.3613719493150711E-3</v>
      </c>
    </row>
    <row r="534" spans="1:14" x14ac:dyDescent="0.35">
      <c r="A534">
        <v>7830310</v>
      </c>
      <c r="B534" t="s">
        <v>80</v>
      </c>
      <c r="C534" t="s">
        <v>97</v>
      </c>
      <c r="D534" t="s">
        <v>492</v>
      </c>
      <c r="E534" t="s">
        <v>704</v>
      </c>
      <c r="F534" s="6">
        <v>8.5714285714285715E-2</v>
      </c>
      <c r="G534" t="s">
        <v>197</v>
      </c>
      <c r="H534" t="s">
        <v>705</v>
      </c>
      <c r="I534">
        <v>72.61999999999999</v>
      </c>
      <c r="J534" s="1">
        <v>6.612570583820343E-2</v>
      </c>
      <c r="K534" s="1">
        <v>3.7285714285714286</v>
      </c>
      <c r="L534" s="1">
        <v>7.4228571428571426</v>
      </c>
      <c r="M534" s="1">
        <v>6.2314283098493304</v>
      </c>
      <c r="N534" s="34">
        <v>5.6679176432745801E-3</v>
      </c>
    </row>
    <row r="535" spans="1:14" x14ac:dyDescent="0.35">
      <c r="A535">
        <v>7830310</v>
      </c>
      <c r="B535" t="s">
        <v>80</v>
      </c>
      <c r="C535" t="s">
        <v>97</v>
      </c>
      <c r="D535" t="s">
        <v>492</v>
      </c>
      <c r="E535" t="s">
        <v>706</v>
      </c>
      <c r="F535" s="6">
        <v>0.10476190476190476</v>
      </c>
      <c r="G535" t="s">
        <v>663</v>
      </c>
      <c r="H535" t="s">
        <v>707</v>
      </c>
      <c r="I535">
        <v>74.634999999999991</v>
      </c>
      <c r="J535" s="1">
        <v>-1.4280129224061966E-2</v>
      </c>
      <c r="K535" s="1">
        <v>5.4685714285714289</v>
      </c>
      <c r="L535" s="1">
        <v>8.3914285714285715</v>
      </c>
      <c r="M535" s="1">
        <v>7.8152379353841148</v>
      </c>
      <c r="N535" s="34">
        <v>-1.4960135377588726E-3</v>
      </c>
    </row>
    <row r="536" spans="1:14" x14ac:dyDescent="0.35">
      <c r="A536">
        <v>7830310</v>
      </c>
      <c r="B536" t="s">
        <v>80</v>
      </c>
      <c r="C536" t="s">
        <v>97</v>
      </c>
      <c r="D536" t="s">
        <v>492</v>
      </c>
      <c r="E536" t="s">
        <v>615</v>
      </c>
      <c r="F536" s="6">
        <v>8.5714285714285715E-2</v>
      </c>
      <c r="G536" t="s">
        <v>616</v>
      </c>
      <c r="H536" t="s">
        <v>413</v>
      </c>
      <c r="I536">
        <v>79.185000000000002</v>
      </c>
      <c r="J536" s="1">
        <v>-3.4110225737094879E-2</v>
      </c>
      <c r="K536" s="1">
        <v>5.0828571428571427</v>
      </c>
      <c r="L536" s="1">
        <v>7.2085714285714282</v>
      </c>
      <c r="M536" s="1">
        <v>6.7885711669921873</v>
      </c>
      <c r="N536" s="34">
        <v>-2.9237336346081325E-3</v>
      </c>
    </row>
    <row r="537" spans="1:14" x14ac:dyDescent="0.35">
      <c r="A537">
        <v>7830310</v>
      </c>
      <c r="B537" t="s">
        <v>80</v>
      </c>
      <c r="C537" t="s">
        <v>97</v>
      </c>
      <c r="D537" t="s">
        <v>492</v>
      </c>
      <c r="E537" t="s">
        <v>708</v>
      </c>
      <c r="F537" s="6">
        <v>0.2</v>
      </c>
      <c r="G537" t="s">
        <v>709</v>
      </c>
      <c r="H537" t="s">
        <v>226</v>
      </c>
      <c r="I537">
        <v>64.694999999999993</v>
      </c>
      <c r="J537" s="1">
        <v>-3.7673413753509521E-2</v>
      </c>
      <c r="K537" s="1">
        <v>8.120000000000001</v>
      </c>
      <c r="L537" s="1">
        <v>15.200000000000001</v>
      </c>
      <c r="M537" s="1">
        <v>12.939999389648438</v>
      </c>
      <c r="N537" s="34">
        <v>-7.5346827507019043E-3</v>
      </c>
    </row>
    <row r="538" spans="1:14" x14ac:dyDescent="0.35">
      <c r="A538">
        <v>7830310</v>
      </c>
      <c r="B538" t="s">
        <v>80</v>
      </c>
      <c r="D538" s="4" t="s">
        <v>2937</v>
      </c>
      <c r="F538" s="6">
        <v>1</v>
      </c>
      <c r="J538" s="1" t="s">
        <v>2938</v>
      </c>
      <c r="K538" s="1">
        <v>44.559047619047618</v>
      </c>
      <c r="L538" s="1">
        <v>80.44</v>
      </c>
      <c r="M538" s="1">
        <v>67.83999855404808</v>
      </c>
      <c r="N538" s="34">
        <v>-5.4302491957233072E-3</v>
      </c>
    </row>
    <row r="539" spans="1:14" x14ac:dyDescent="0.35">
      <c r="A539">
        <v>7830626</v>
      </c>
      <c r="B539" t="s">
        <v>48</v>
      </c>
      <c r="C539" t="s">
        <v>97</v>
      </c>
      <c r="D539" t="s">
        <v>840</v>
      </c>
      <c r="E539" t="s">
        <v>896</v>
      </c>
      <c r="F539" s="6">
        <v>6.8965517241379309E-3</v>
      </c>
      <c r="G539" t="s">
        <v>897</v>
      </c>
      <c r="H539" t="s">
        <v>898</v>
      </c>
      <c r="I539">
        <v>73.944999999999993</v>
      </c>
      <c r="J539" s="1">
        <v>-4.0908709168434143E-2</v>
      </c>
      <c r="K539" s="1">
        <v>0.52137931034482754</v>
      </c>
      <c r="L539" s="1">
        <v>0.55034482758620684</v>
      </c>
      <c r="M539" s="1">
        <v>0.50965518293709589</v>
      </c>
      <c r="N539" s="34">
        <v>-2.8212902874782166E-4</v>
      </c>
    </row>
    <row r="540" spans="1:14" x14ac:dyDescent="0.35">
      <c r="A540">
        <v>7830626</v>
      </c>
      <c r="B540" t="s">
        <v>48</v>
      </c>
      <c r="C540" t="s">
        <v>97</v>
      </c>
      <c r="D540" t="s">
        <v>247</v>
      </c>
      <c r="E540" t="s">
        <v>376</v>
      </c>
      <c r="F540" s="6">
        <v>6.8965517241379309E-3</v>
      </c>
      <c r="G540" t="s">
        <v>377</v>
      </c>
      <c r="H540" t="s">
        <v>378</v>
      </c>
      <c r="I540">
        <v>56.745000000000005</v>
      </c>
      <c r="J540" s="1">
        <v>3.3880234695971012E-3</v>
      </c>
      <c r="K540" s="1">
        <v>0.24965517241379312</v>
      </c>
      <c r="L540" s="1">
        <v>0.62</v>
      </c>
      <c r="M540" s="1">
        <v>0.39172413266938305</v>
      </c>
      <c r="N540" s="34">
        <v>2.3365679100669664E-5</v>
      </c>
    </row>
    <row r="541" spans="1:14" x14ac:dyDescent="0.35">
      <c r="A541">
        <v>7830626</v>
      </c>
      <c r="B541" t="s">
        <v>48</v>
      </c>
      <c r="C541" t="s">
        <v>97</v>
      </c>
      <c r="D541" t="s">
        <v>1735</v>
      </c>
      <c r="E541" t="s">
        <v>1809</v>
      </c>
      <c r="F541" s="6">
        <v>0.31724137931034485</v>
      </c>
      <c r="G541" t="s">
        <v>1814</v>
      </c>
      <c r="H541" t="s">
        <v>373</v>
      </c>
      <c r="I541">
        <v>53.25</v>
      </c>
      <c r="J541" s="1">
        <v>-0.10357104241847992</v>
      </c>
      <c r="K541" s="1">
        <v>9.4220689655172425</v>
      </c>
      <c r="L541" s="1">
        <v>26.648275862068967</v>
      </c>
      <c r="M541" s="1">
        <v>16.877241379310348</v>
      </c>
      <c r="N541" s="34">
        <v>-3.2857020353448806E-2</v>
      </c>
    </row>
    <row r="542" spans="1:14" x14ac:dyDescent="0.35">
      <c r="A542">
        <v>7830626</v>
      </c>
      <c r="B542" t="s">
        <v>48</v>
      </c>
      <c r="C542" t="s">
        <v>97</v>
      </c>
      <c r="D542" t="s">
        <v>1735</v>
      </c>
      <c r="E542" t="s">
        <v>1736</v>
      </c>
      <c r="F542" s="6">
        <v>0.66896551724137931</v>
      </c>
      <c r="G542" t="s">
        <v>938</v>
      </c>
      <c r="H542" t="s">
        <v>684</v>
      </c>
      <c r="I542">
        <v>63.9</v>
      </c>
      <c r="J542" s="1">
        <v>-4.0530722588300705E-2</v>
      </c>
      <c r="K542" s="1">
        <v>24.149655172413794</v>
      </c>
      <c r="L542" s="1">
        <v>49.771034482758623</v>
      </c>
      <c r="M542" s="1">
        <v>42.679999489619817</v>
      </c>
      <c r="N542" s="34">
        <v>-2.7113655800449436E-2</v>
      </c>
    </row>
    <row r="543" spans="1:14" x14ac:dyDescent="0.35">
      <c r="A543">
        <v>7830626</v>
      </c>
      <c r="B543" t="s">
        <v>48</v>
      </c>
      <c r="D543" s="4" t="s">
        <v>2937</v>
      </c>
      <c r="F543" s="6">
        <v>1</v>
      </c>
      <c r="J543" s="1" t="s">
        <v>2938</v>
      </c>
      <c r="K543" s="1">
        <v>34.342758620689658</v>
      </c>
      <c r="L543" s="1">
        <v>77.589655172413799</v>
      </c>
      <c r="M543" s="1">
        <v>60.458620184536642</v>
      </c>
      <c r="N543" s="34">
        <v>-6.0229439503545396E-2</v>
      </c>
    </row>
    <row r="544" spans="1:14" x14ac:dyDescent="0.35">
      <c r="A544">
        <v>7830615</v>
      </c>
      <c r="B544" t="s">
        <v>32</v>
      </c>
      <c r="C544" t="s">
        <v>97</v>
      </c>
      <c r="D544" t="s">
        <v>392</v>
      </c>
      <c r="E544" t="s">
        <v>588</v>
      </c>
      <c r="F544" s="6">
        <v>1.9047619047619049E-2</v>
      </c>
      <c r="G544" t="s">
        <v>589</v>
      </c>
      <c r="H544" t="s">
        <v>590</v>
      </c>
      <c r="I544">
        <v>59.78</v>
      </c>
      <c r="J544" s="1">
        <v>1.4729158952832222E-2</v>
      </c>
      <c r="K544" s="1">
        <v>0.59047619047619049</v>
      </c>
      <c r="L544" s="1">
        <v>1.4704761904761907</v>
      </c>
      <c r="M544" s="1">
        <v>1.1371428716750374</v>
      </c>
      <c r="N544" s="34">
        <v>2.8055540862537566E-4</v>
      </c>
    </row>
    <row r="545" spans="1:14" x14ac:dyDescent="0.35">
      <c r="A545">
        <v>7830615</v>
      </c>
      <c r="B545" t="s">
        <v>32</v>
      </c>
      <c r="C545" t="s">
        <v>97</v>
      </c>
      <c r="D545" t="s">
        <v>392</v>
      </c>
      <c r="E545" t="s">
        <v>595</v>
      </c>
      <c r="F545" s="6">
        <v>9.5238095238095247E-3</v>
      </c>
      <c r="G545" t="s">
        <v>596</v>
      </c>
      <c r="H545" t="s">
        <v>597</v>
      </c>
      <c r="I545">
        <v>47.809999999999995</v>
      </c>
      <c r="J545" s="1">
        <v>-5.7024464011192322E-2</v>
      </c>
      <c r="K545" s="1">
        <v>0.28476190476190477</v>
      </c>
      <c r="L545" s="1">
        <v>0.66761904761904767</v>
      </c>
      <c r="M545" s="1">
        <v>0.45523808797200527</v>
      </c>
      <c r="N545" s="34">
        <v>-5.4309013343992695E-4</v>
      </c>
    </row>
    <row r="546" spans="1:14" x14ac:dyDescent="0.35">
      <c r="A546">
        <v>7830615</v>
      </c>
      <c r="B546" t="s">
        <v>32</v>
      </c>
      <c r="C546" t="s">
        <v>97</v>
      </c>
      <c r="D546" t="s">
        <v>392</v>
      </c>
      <c r="E546" t="s">
        <v>599</v>
      </c>
      <c r="F546" s="6">
        <v>1.9047619047619049E-2</v>
      </c>
      <c r="G546" t="s">
        <v>355</v>
      </c>
      <c r="H546" t="s">
        <v>600</v>
      </c>
      <c r="I546">
        <v>72.034999999999997</v>
      </c>
      <c r="J546" s="1">
        <v>0.11247164756059647</v>
      </c>
      <c r="K546" s="1">
        <v>0.62857142857142867</v>
      </c>
      <c r="L546" s="1">
        <v>1.8304761904761906</v>
      </c>
      <c r="M546" s="1">
        <v>1.3714285714285714</v>
      </c>
      <c r="N546" s="34">
        <v>2.1423170963923138E-3</v>
      </c>
    </row>
    <row r="547" spans="1:14" x14ac:dyDescent="0.35">
      <c r="A547">
        <v>7830615</v>
      </c>
      <c r="B547" t="s">
        <v>32</v>
      </c>
      <c r="C547" t="s">
        <v>97</v>
      </c>
      <c r="D547" t="s">
        <v>392</v>
      </c>
      <c r="E547" t="s">
        <v>601</v>
      </c>
      <c r="F547" s="6">
        <v>0.19047619047619047</v>
      </c>
      <c r="G547" t="s">
        <v>602</v>
      </c>
      <c r="H547" t="s">
        <v>603</v>
      </c>
      <c r="I547">
        <v>59.289999999999992</v>
      </c>
      <c r="J547" s="1">
        <v>9.0783974155783653E-3</v>
      </c>
      <c r="K547" s="1">
        <v>7.9619047619047612</v>
      </c>
      <c r="L547" s="1">
        <v>14.438095238095237</v>
      </c>
      <c r="M547" s="1">
        <v>11.295237949916293</v>
      </c>
      <c r="N547" s="34">
        <v>1.72921855534826E-3</v>
      </c>
    </row>
    <row r="548" spans="1:14" x14ac:dyDescent="0.35">
      <c r="A548">
        <v>7830615</v>
      </c>
      <c r="B548" t="s">
        <v>32</v>
      </c>
      <c r="C548" t="s">
        <v>97</v>
      </c>
      <c r="D548" t="s">
        <v>392</v>
      </c>
      <c r="E548" t="s">
        <v>606</v>
      </c>
      <c r="F548" s="6">
        <v>9.5238095238095247E-3</v>
      </c>
      <c r="G548" t="s">
        <v>607</v>
      </c>
      <c r="H548" t="s">
        <v>608</v>
      </c>
      <c r="I548">
        <v>53.844999999999999</v>
      </c>
      <c r="J548" s="1">
        <v>-6.5462842583656311E-2</v>
      </c>
      <c r="K548" s="1">
        <v>0.30000000000000004</v>
      </c>
      <c r="L548" s="1">
        <v>0.64476190476190487</v>
      </c>
      <c r="M548" s="1">
        <v>0.51333334786551343</v>
      </c>
      <c r="N548" s="34">
        <v>-6.2345564365386965E-4</v>
      </c>
    </row>
    <row r="549" spans="1:14" x14ac:dyDescent="0.35">
      <c r="A549">
        <v>7830615</v>
      </c>
      <c r="B549" t="s">
        <v>32</v>
      </c>
      <c r="C549" t="s">
        <v>97</v>
      </c>
      <c r="D549" t="s">
        <v>392</v>
      </c>
      <c r="E549" t="s">
        <v>609</v>
      </c>
      <c r="F549" s="6">
        <v>1.9047619047619049E-2</v>
      </c>
      <c r="G549" t="s">
        <v>411</v>
      </c>
      <c r="H549" t="s">
        <v>610</v>
      </c>
      <c r="I549">
        <v>67.704999999999998</v>
      </c>
      <c r="J549" s="1">
        <v>1.7295897006988525E-2</v>
      </c>
      <c r="K549" s="1">
        <v>0.72952380952380957</v>
      </c>
      <c r="L549" s="1">
        <v>1.5980952380952385</v>
      </c>
      <c r="M549" s="1">
        <v>1.2914286295572919</v>
      </c>
      <c r="N549" s="34">
        <v>3.2944565727597192E-4</v>
      </c>
    </row>
    <row r="550" spans="1:14" x14ac:dyDescent="0.35">
      <c r="A550">
        <v>7830615</v>
      </c>
      <c r="B550" t="s">
        <v>32</v>
      </c>
      <c r="C550" t="s">
        <v>97</v>
      </c>
      <c r="D550" t="s">
        <v>392</v>
      </c>
      <c r="E550" t="s">
        <v>585</v>
      </c>
      <c r="F550" s="6">
        <v>9.5238095238095247E-3</v>
      </c>
      <c r="G550" t="s">
        <v>556</v>
      </c>
      <c r="H550" t="s">
        <v>361</v>
      </c>
      <c r="I550">
        <v>65.240000000000009</v>
      </c>
      <c r="J550" s="1">
        <v>4.773358628153801E-2</v>
      </c>
      <c r="K550" s="1">
        <v>0.30095238095238097</v>
      </c>
      <c r="L550" s="1">
        <v>0.88476190476190486</v>
      </c>
      <c r="M550" s="1">
        <v>0.62095238095238103</v>
      </c>
      <c r="N550" s="34">
        <v>4.5460558363369537E-4</v>
      </c>
    </row>
    <row r="551" spans="1:14" x14ac:dyDescent="0.35">
      <c r="A551">
        <v>7830615</v>
      </c>
      <c r="B551" t="s">
        <v>32</v>
      </c>
      <c r="C551" t="s">
        <v>97</v>
      </c>
      <c r="D551" t="s">
        <v>305</v>
      </c>
      <c r="E551" t="s">
        <v>650</v>
      </c>
      <c r="F551" s="6">
        <v>4.7619047619047616E-2</v>
      </c>
      <c r="G551" t="s">
        <v>651</v>
      </c>
      <c r="H551" t="s">
        <v>652</v>
      </c>
      <c r="I551">
        <v>77.905000000000001</v>
      </c>
      <c r="J551" s="1">
        <v>0.1009368821978569</v>
      </c>
      <c r="K551" s="1">
        <v>2.2809523809523808</v>
      </c>
      <c r="L551" s="1">
        <v>4.5</v>
      </c>
      <c r="M551" s="1">
        <v>3.714285714285714</v>
      </c>
      <c r="N551" s="34">
        <v>4.8065181998979472E-3</v>
      </c>
    </row>
    <row r="552" spans="1:14" x14ac:dyDescent="0.35">
      <c r="A552">
        <v>7830615</v>
      </c>
      <c r="B552" t="s">
        <v>32</v>
      </c>
      <c r="C552" t="s">
        <v>97</v>
      </c>
      <c r="D552" t="s">
        <v>305</v>
      </c>
      <c r="E552" t="s">
        <v>811</v>
      </c>
      <c r="F552" s="6">
        <v>9.5238095238095247E-3</v>
      </c>
      <c r="G552" t="s">
        <v>812</v>
      </c>
      <c r="H552" t="s">
        <v>612</v>
      </c>
      <c r="I552">
        <v>61.865000000000002</v>
      </c>
      <c r="J552" s="1">
        <v>-7.6019167900085449E-2</v>
      </c>
      <c r="K552" s="1">
        <v>0.28095238095238095</v>
      </c>
      <c r="L552" s="1">
        <v>0.68952380952380965</v>
      </c>
      <c r="M552" s="1">
        <v>0.58857142130533857</v>
      </c>
      <c r="N552" s="34">
        <v>-7.2399207523890909E-4</v>
      </c>
    </row>
    <row r="553" spans="1:14" x14ac:dyDescent="0.35">
      <c r="A553">
        <v>7830615</v>
      </c>
      <c r="B553" t="s">
        <v>32</v>
      </c>
      <c r="C553" t="s">
        <v>97</v>
      </c>
      <c r="D553" t="s">
        <v>305</v>
      </c>
      <c r="E553" t="s">
        <v>1786</v>
      </c>
      <c r="F553" s="6">
        <v>9.5238095238095247E-3</v>
      </c>
      <c r="G553" t="s">
        <v>143</v>
      </c>
      <c r="H553" t="s">
        <v>990</v>
      </c>
      <c r="I553">
        <v>66.014999999999986</v>
      </c>
      <c r="J553" s="1">
        <v>3.7802871316671371E-2</v>
      </c>
      <c r="K553" s="1">
        <v>0.37333333333333341</v>
      </c>
      <c r="L553" s="1">
        <v>0.8504761904761905</v>
      </c>
      <c r="M553" s="1">
        <v>0.62952379499162947</v>
      </c>
      <c r="N553" s="34">
        <v>3.6002734587306073E-4</v>
      </c>
    </row>
    <row r="554" spans="1:14" x14ac:dyDescent="0.35">
      <c r="A554">
        <v>7830615</v>
      </c>
      <c r="B554" t="s">
        <v>32</v>
      </c>
      <c r="C554" t="s">
        <v>97</v>
      </c>
      <c r="D554" t="s">
        <v>305</v>
      </c>
      <c r="E554" t="s">
        <v>1787</v>
      </c>
      <c r="F554" s="6">
        <v>9.5238095238095247E-3</v>
      </c>
      <c r="G554" t="s">
        <v>446</v>
      </c>
      <c r="H554" t="s">
        <v>1219</v>
      </c>
      <c r="I554">
        <v>66.75</v>
      </c>
      <c r="J554" s="1">
        <v>-7.8755747526884079E-3</v>
      </c>
      <c r="K554" s="1">
        <v>0.41714285714285715</v>
      </c>
      <c r="L554" s="1">
        <v>0.80571428571428572</v>
      </c>
      <c r="M554" s="1">
        <v>0.63523806617373513</v>
      </c>
      <c r="N554" s="34">
        <v>-7.5005473835127701E-5</v>
      </c>
    </row>
    <row r="555" spans="1:14" x14ac:dyDescent="0.35">
      <c r="A555">
        <v>7830615</v>
      </c>
      <c r="B555" t="s">
        <v>32</v>
      </c>
      <c r="C555" t="s">
        <v>97</v>
      </c>
      <c r="D555" t="s">
        <v>305</v>
      </c>
      <c r="E555" t="s">
        <v>660</v>
      </c>
      <c r="F555" s="6">
        <v>2.8571428571428571E-2</v>
      </c>
      <c r="G555" t="s">
        <v>446</v>
      </c>
      <c r="H555" t="s">
        <v>661</v>
      </c>
      <c r="I555">
        <v>70.094999999999999</v>
      </c>
      <c r="J555" s="1">
        <v>9.8170429468154907E-2</v>
      </c>
      <c r="K555" s="1">
        <v>1.2514285714285713</v>
      </c>
      <c r="L555" s="1">
        <v>2.7628571428571429</v>
      </c>
      <c r="M555" s="1">
        <v>2.0057141985212055</v>
      </c>
      <c r="N555" s="34">
        <v>2.8048694133758546E-3</v>
      </c>
    </row>
    <row r="556" spans="1:14" x14ac:dyDescent="0.35">
      <c r="A556">
        <v>7830615</v>
      </c>
      <c r="B556" t="s">
        <v>32</v>
      </c>
      <c r="C556" t="s">
        <v>97</v>
      </c>
      <c r="D556" t="s">
        <v>305</v>
      </c>
      <c r="E556" t="s">
        <v>1067</v>
      </c>
      <c r="F556" s="6">
        <v>2.8571428571428571E-2</v>
      </c>
      <c r="G556" t="s">
        <v>575</v>
      </c>
      <c r="H556" t="s">
        <v>852</v>
      </c>
      <c r="I556">
        <v>61.030000000000008</v>
      </c>
      <c r="J556" s="1">
        <v>-1.9270749762654305E-2</v>
      </c>
      <c r="K556" s="1">
        <v>0.98571428571428565</v>
      </c>
      <c r="L556" s="1">
        <v>2.2200000000000002</v>
      </c>
      <c r="M556" s="1">
        <v>1.7428571428571429</v>
      </c>
      <c r="N556" s="34">
        <v>-5.505928503615515E-4</v>
      </c>
    </row>
    <row r="557" spans="1:14" x14ac:dyDescent="0.35">
      <c r="A557">
        <v>7830615</v>
      </c>
      <c r="B557" t="s">
        <v>32</v>
      </c>
      <c r="C557" t="s">
        <v>97</v>
      </c>
      <c r="D557" t="s">
        <v>414</v>
      </c>
      <c r="E557" t="s">
        <v>669</v>
      </c>
      <c r="F557" s="6">
        <v>9.5238095238095247E-3</v>
      </c>
      <c r="G557" t="s">
        <v>263</v>
      </c>
      <c r="H557" t="s">
        <v>670</v>
      </c>
      <c r="I557">
        <v>73.429999999999993</v>
      </c>
      <c r="J557" s="1">
        <v>1.636916771531105E-2</v>
      </c>
      <c r="K557" s="1">
        <v>0.50285714285714289</v>
      </c>
      <c r="L557" s="1">
        <v>0.79714285714285726</v>
      </c>
      <c r="M557" s="1">
        <v>0.69904763357979915</v>
      </c>
      <c r="N557" s="34">
        <v>1.5589683538391478E-4</v>
      </c>
    </row>
    <row r="558" spans="1:14" x14ac:dyDescent="0.35">
      <c r="A558">
        <v>7830615</v>
      </c>
      <c r="B558" t="s">
        <v>32</v>
      </c>
      <c r="C558" t="s">
        <v>97</v>
      </c>
      <c r="D558" t="s">
        <v>472</v>
      </c>
      <c r="E558" t="s">
        <v>672</v>
      </c>
      <c r="F558" s="6">
        <v>9.5238095238095233E-2</v>
      </c>
      <c r="G558" t="s">
        <v>673</v>
      </c>
      <c r="H558" t="s">
        <v>359</v>
      </c>
      <c r="I558">
        <v>59.284999999999997</v>
      </c>
      <c r="J558" s="1">
        <v>-7.7362485229969025E-2</v>
      </c>
      <c r="K558" s="1">
        <v>3.2285714285714282</v>
      </c>
      <c r="L558" s="1">
        <v>7.2095238095238097</v>
      </c>
      <c r="M558" s="1">
        <v>5.6476189749581467</v>
      </c>
      <c r="N558" s="34">
        <v>-7.3678557361875254E-3</v>
      </c>
    </row>
    <row r="559" spans="1:14" x14ac:dyDescent="0.35">
      <c r="A559">
        <v>7830615</v>
      </c>
      <c r="B559" t="s">
        <v>32</v>
      </c>
      <c r="C559" t="s">
        <v>97</v>
      </c>
      <c r="D559" t="s">
        <v>472</v>
      </c>
      <c r="E559" t="s">
        <v>687</v>
      </c>
      <c r="F559" s="6">
        <v>2.8571428571428571E-2</v>
      </c>
      <c r="G559" t="s">
        <v>1580</v>
      </c>
      <c r="H559" t="s">
        <v>155</v>
      </c>
      <c r="I559">
        <v>67.10499999999999</v>
      </c>
      <c r="J559" s="1">
        <v>2.3373061791062355E-2</v>
      </c>
      <c r="K559" s="1">
        <v>1.2971428571428572</v>
      </c>
      <c r="L559" s="1">
        <v>2.5371428571428569</v>
      </c>
      <c r="M559" s="1">
        <v>1.9199999128069196</v>
      </c>
      <c r="N559" s="34">
        <v>6.6780176545892442E-4</v>
      </c>
    </row>
    <row r="560" spans="1:14" x14ac:dyDescent="0.35">
      <c r="A560">
        <v>7830615</v>
      </c>
      <c r="B560" t="s">
        <v>32</v>
      </c>
      <c r="C560" t="s">
        <v>97</v>
      </c>
      <c r="D560" t="s">
        <v>472</v>
      </c>
      <c r="E560" t="s">
        <v>674</v>
      </c>
      <c r="F560" s="6">
        <v>1.9047619047619049E-2</v>
      </c>
      <c r="G560" t="s">
        <v>675</v>
      </c>
      <c r="H560" t="s">
        <v>676</v>
      </c>
      <c r="I560">
        <v>60.615000000000002</v>
      </c>
      <c r="J560" s="1">
        <v>-2.5332900695502758E-3</v>
      </c>
      <c r="K560" s="1">
        <v>0.61714285714285722</v>
      </c>
      <c r="L560" s="1">
        <v>1.5142857142857145</v>
      </c>
      <c r="M560" s="1">
        <v>1.1523809523809525</v>
      </c>
      <c r="N560" s="34">
        <v>-4.8253144181910016E-5</v>
      </c>
    </row>
    <row r="561" spans="1:14" x14ac:dyDescent="0.35">
      <c r="A561">
        <v>7830615</v>
      </c>
      <c r="B561" t="s">
        <v>32</v>
      </c>
      <c r="C561" t="s">
        <v>97</v>
      </c>
      <c r="D561" t="s">
        <v>472</v>
      </c>
      <c r="E561" t="s">
        <v>679</v>
      </c>
      <c r="F561" s="6">
        <v>9.5238095238095247E-3</v>
      </c>
      <c r="G561" t="s">
        <v>630</v>
      </c>
      <c r="H561" t="s">
        <v>680</v>
      </c>
      <c r="I561">
        <v>65.495000000000005</v>
      </c>
      <c r="J561" s="1">
        <v>-3.555167093873024E-2</v>
      </c>
      <c r="K561" s="1">
        <v>0.34095238095238095</v>
      </c>
      <c r="L561" s="1">
        <v>0.76095238095238105</v>
      </c>
      <c r="M561" s="1">
        <v>0.62285715738932301</v>
      </c>
      <c r="N561" s="34">
        <v>-3.3858734227362134E-4</v>
      </c>
    </row>
    <row r="562" spans="1:14" x14ac:dyDescent="0.35">
      <c r="A562">
        <v>7830615</v>
      </c>
      <c r="B562" t="s">
        <v>32</v>
      </c>
      <c r="C562" t="s">
        <v>97</v>
      </c>
      <c r="D562" t="s">
        <v>472</v>
      </c>
      <c r="E562" t="s">
        <v>681</v>
      </c>
      <c r="F562" s="6">
        <v>1.9047619047619049E-2</v>
      </c>
      <c r="G562" t="s">
        <v>551</v>
      </c>
      <c r="H562" t="s">
        <v>259</v>
      </c>
      <c r="I562">
        <v>62.879999999999995</v>
      </c>
      <c r="J562" s="1">
        <v>3.5253584384918213E-2</v>
      </c>
      <c r="K562" s="1">
        <v>0.75238095238095248</v>
      </c>
      <c r="L562" s="1">
        <v>1.6152380952380954</v>
      </c>
      <c r="M562" s="1">
        <v>1.1961904616582963</v>
      </c>
      <c r="N562" s="34">
        <v>6.714968454270136E-4</v>
      </c>
    </row>
    <row r="563" spans="1:14" x14ac:dyDescent="0.35">
      <c r="A563">
        <v>7830615</v>
      </c>
      <c r="B563" t="s">
        <v>32</v>
      </c>
      <c r="C563" t="s">
        <v>97</v>
      </c>
      <c r="D563" t="s">
        <v>472</v>
      </c>
      <c r="E563" t="s">
        <v>682</v>
      </c>
      <c r="F563" s="6">
        <v>8.5714285714285715E-2</v>
      </c>
      <c r="G563" t="s">
        <v>604</v>
      </c>
      <c r="H563" t="s">
        <v>167</v>
      </c>
      <c r="I563">
        <v>72.375</v>
      </c>
      <c r="J563" s="1">
        <v>6.1955906450748444E-2</v>
      </c>
      <c r="K563" s="1">
        <v>3.402857142857143</v>
      </c>
      <c r="L563" s="1">
        <v>7.6714285714285717</v>
      </c>
      <c r="M563" s="1">
        <v>6.1971431187220984</v>
      </c>
      <c r="N563" s="34">
        <v>5.3105062672070096E-3</v>
      </c>
    </row>
    <row r="564" spans="1:14" x14ac:dyDescent="0.35">
      <c r="A564">
        <v>7830615</v>
      </c>
      <c r="B564" t="s">
        <v>32</v>
      </c>
      <c r="C564" t="s">
        <v>97</v>
      </c>
      <c r="D564" t="s">
        <v>472</v>
      </c>
      <c r="E564" t="s">
        <v>683</v>
      </c>
      <c r="F564" s="6">
        <v>2.8571428571428571E-2</v>
      </c>
      <c r="G564" t="s">
        <v>673</v>
      </c>
      <c r="H564" t="s">
        <v>684</v>
      </c>
      <c r="I564">
        <v>55.18</v>
      </c>
      <c r="J564" s="1">
        <v>-4.3650105595588684E-2</v>
      </c>
      <c r="K564" s="1">
        <v>0.96857142857142853</v>
      </c>
      <c r="L564" s="1">
        <v>2.1257142857142859</v>
      </c>
      <c r="M564" s="1">
        <v>1.5771428789411273</v>
      </c>
      <c r="N564" s="34">
        <v>-1.2471458741596766E-3</v>
      </c>
    </row>
    <row r="565" spans="1:14" x14ac:dyDescent="0.35">
      <c r="A565">
        <v>7830615</v>
      </c>
      <c r="B565" t="s">
        <v>32</v>
      </c>
      <c r="C565" t="s">
        <v>97</v>
      </c>
      <c r="D565" t="s">
        <v>472</v>
      </c>
      <c r="E565" t="s">
        <v>685</v>
      </c>
      <c r="F565" s="6">
        <v>1.9047619047619049E-2</v>
      </c>
      <c r="G565" t="s">
        <v>686</v>
      </c>
      <c r="H565" t="s">
        <v>215</v>
      </c>
      <c r="I565">
        <v>70.985000000000014</v>
      </c>
      <c r="J565" s="1">
        <v>8.8795490562915802E-2</v>
      </c>
      <c r="K565" s="1">
        <v>0.89904761904761921</v>
      </c>
      <c r="L565" s="1">
        <v>1.7752380952380955</v>
      </c>
      <c r="M565" s="1">
        <v>1.3523809523809525</v>
      </c>
      <c r="N565" s="34">
        <v>1.6913426773888726E-3</v>
      </c>
    </row>
    <row r="566" spans="1:14" x14ac:dyDescent="0.35">
      <c r="A566">
        <v>7830615</v>
      </c>
      <c r="B566" t="s">
        <v>32</v>
      </c>
      <c r="C566" t="s">
        <v>97</v>
      </c>
      <c r="D566" t="s">
        <v>472</v>
      </c>
      <c r="E566" t="s">
        <v>1574</v>
      </c>
      <c r="F566" s="6">
        <v>6.6666666666666666E-2</v>
      </c>
      <c r="G566" t="s">
        <v>1575</v>
      </c>
      <c r="H566" t="s">
        <v>760</v>
      </c>
      <c r="I566">
        <v>62.015000000000001</v>
      </c>
      <c r="J566" s="1">
        <v>-4.2959067970514297E-2</v>
      </c>
      <c r="K566" s="1">
        <v>2.2133333333333334</v>
      </c>
      <c r="L566" s="1">
        <v>5.1533333333333333</v>
      </c>
      <c r="M566" s="1">
        <v>4.1399998982747395</v>
      </c>
      <c r="N566" s="34">
        <v>-2.8639378647009532E-3</v>
      </c>
    </row>
    <row r="567" spans="1:14" x14ac:dyDescent="0.35">
      <c r="A567">
        <v>7830615</v>
      </c>
      <c r="B567" t="s">
        <v>32</v>
      </c>
      <c r="C567" t="s">
        <v>97</v>
      </c>
      <c r="D567" t="s">
        <v>472</v>
      </c>
      <c r="E567" t="s">
        <v>1576</v>
      </c>
      <c r="F567" s="6">
        <v>9.5238095238095247E-3</v>
      </c>
      <c r="G567" t="s">
        <v>871</v>
      </c>
      <c r="H567" t="s">
        <v>436</v>
      </c>
      <c r="I567">
        <v>70.53</v>
      </c>
      <c r="J567" s="1">
        <v>-2.0110098645091057E-2</v>
      </c>
      <c r="K567" s="1">
        <v>0.39333333333333337</v>
      </c>
      <c r="L567" s="1">
        <v>0.78476190476190488</v>
      </c>
      <c r="M567" s="1">
        <v>0.67142857142857149</v>
      </c>
      <c r="N567" s="34">
        <v>-1.9152474900086723E-4</v>
      </c>
    </row>
    <row r="568" spans="1:14" x14ac:dyDescent="0.35">
      <c r="A568">
        <v>7830615</v>
      </c>
      <c r="B568" t="s">
        <v>32</v>
      </c>
      <c r="C568" t="s">
        <v>97</v>
      </c>
      <c r="D568" t="s">
        <v>472</v>
      </c>
      <c r="E568" t="s">
        <v>817</v>
      </c>
      <c r="F568" s="6">
        <v>9.5238095238095247E-3</v>
      </c>
      <c r="G568" t="s">
        <v>714</v>
      </c>
      <c r="H568" t="s">
        <v>482</v>
      </c>
      <c r="I568">
        <v>67.19</v>
      </c>
      <c r="J568" s="1">
        <v>-3.1611554324626923E-2</v>
      </c>
      <c r="K568" s="1">
        <v>0.50190476190476196</v>
      </c>
      <c r="L568" s="1">
        <v>0.77333333333333343</v>
      </c>
      <c r="M568" s="1">
        <v>0.63999997093563998</v>
      </c>
      <c r="N568" s="34">
        <v>-3.0106242213930403E-4</v>
      </c>
    </row>
    <row r="569" spans="1:14" x14ac:dyDescent="0.35">
      <c r="A569">
        <v>7830615</v>
      </c>
      <c r="B569" t="s">
        <v>32</v>
      </c>
      <c r="C569" t="s">
        <v>97</v>
      </c>
      <c r="D569" t="s">
        <v>476</v>
      </c>
      <c r="E569" t="s">
        <v>687</v>
      </c>
      <c r="F569" s="6">
        <v>1.9047619047619049E-2</v>
      </c>
      <c r="G569" t="s">
        <v>549</v>
      </c>
      <c r="H569" t="s">
        <v>688</v>
      </c>
      <c r="I569">
        <v>77.799999999999983</v>
      </c>
      <c r="J569" s="1">
        <v>2.3373061791062355E-2</v>
      </c>
      <c r="K569" s="1">
        <v>1.2819047619047619</v>
      </c>
      <c r="L569" s="1">
        <v>1.5504761904761908</v>
      </c>
      <c r="M569" s="1">
        <v>1.4819048200334823</v>
      </c>
      <c r="N569" s="34">
        <v>4.4520117697261635E-4</v>
      </c>
    </row>
    <row r="570" spans="1:14" x14ac:dyDescent="0.35">
      <c r="A570">
        <v>7830615</v>
      </c>
      <c r="B570" t="s">
        <v>32</v>
      </c>
      <c r="C570" t="s">
        <v>97</v>
      </c>
      <c r="D570" t="s">
        <v>476</v>
      </c>
      <c r="E570" t="s">
        <v>691</v>
      </c>
      <c r="F570" s="6">
        <v>9.5238095238095247E-3</v>
      </c>
      <c r="G570" t="s">
        <v>395</v>
      </c>
      <c r="H570" t="s">
        <v>253</v>
      </c>
      <c r="I570">
        <v>60.555</v>
      </c>
      <c r="J570" s="1">
        <v>-9.5968998968601227E-2</v>
      </c>
      <c r="K570" s="1">
        <v>0.45809523809523817</v>
      </c>
      <c r="L570" s="1">
        <v>0.6361904761904762</v>
      </c>
      <c r="M570" s="1">
        <v>0.57619047619047625</v>
      </c>
      <c r="N570" s="34">
        <v>-9.1399046636763076E-4</v>
      </c>
    </row>
    <row r="571" spans="1:14" x14ac:dyDescent="0.35">
      <c r="A571">
        <v>7830615</v>
      </c>
      <c r="B571" t="s">
        <v>32</v>
      </c>
      <c r="C571" t="s">
        <v>97</v>
      </c>
      <c r="D571" t="s">
        <v>476</v>
      </c>
      <c r="E571" t="s">
        <v>694</v>
      </c>
      <c r="F571" s="6">
        <v>9.5238095238095247E-3</v>
      </c>
      <c r="G571" t="s">
        <v>353</v>
      </c>
      <c r="H571" t="s">
        <v>587</v>
      </c>
      <c r="I571">
        <v>55.855000000000004</v>
      </c>
      <c r="J571" s="1">
        <v>-0.10051602125167847</v>
      </c>
      <c r="K571" s="1">
        <v>0.39428571428571429</v>
      </c>
      <c r="L571" s="1">
        <v>0.64000000000000012</v>
      </c>
      <c r="M571" s="1">
        <v>0.53142856416248141</v>
      </c>
      <c r="N571" s="34">
        <v>-9.5729544049217598E-4</v>
      </c>
    </row>
    <row r="572" spans="1:14" x14ac:dyDescent="0.35">
      <c r="A572">
        <v>7830615</v>
      </c>
      <c r="B572" t="s">
        <v>32</v>
      </c>
      <c r="C572" t="s">
        <v>97</v>
      </c>
      <c r="D572" t="s">
        <v>1408</v>
      </c>
      <c r="E572" t="s">
        <v>1588</v>
      </c>
      <c r="F572" s="6">
        <v>9.5238095238095247E-3</v>
      </c>
      <c r="G572" t="s">
        <v>1589</v>
      </c>
      <c r="H572" t="s">
        <v>1213</v>
      </c>
      <c r="I572">
        <v>88.644999999999996</v>
      </c>
      <c r="J572" s="1">
        <v>6.7403830587863922E-2</v>
      </c>
      <c r="K572" s="1">
        <v>0.79619047619047623</v>
      </c>
      <c r="L572" s="1">
        <v>0.88666666666666671</v>
      </c>
      <c r="M572" s="1">
        <v>0.84476187569754468</v>
      </c>
      <c r="N572" s="34">
        <v>6.4194124369394213E-4</v>
      </c>
    </row>
    <row r="573" spans="1:14" x14ac:dyDescent="0.35">
      <c r="A573">
        <v>7830615</v>
      </c>
      <c r="B573" t="s">
        <v>32</v>
      </c>
      <c r="C573" t="s">
        <v>97</v>
      </c>
      <c r="D573" t="s">
        <v>492</v>
      </c>
      <c r="E573" t="s">
        <v>699</v>
      </c>
      <c r="F573" s="6">
        <v>1.9047619047619049E-2</v>
      </c>
      <c r="G573" t="s">
        <v>700</v>
      </c>
      <c r="H573" t="s">
        <v>701</v>
      </c>
      <c r="I573">
        <v>66.594999999999999</v>
      </c>
      <c r="J573" s="1">
        <v>4.8207446932792664E-2</v>
      </c>
      <c r="K573" s="1">
        <v>0.88761904761904775</v>
      </c>
      <c r="L573" s="1">
        <v>1.6609523809523812</v>
      </c>
      <c r="M573" s="1">
        <v>1.2685713995070687</v>
      </c>
      <c r="N573" s="34">
        <v>9.1823708443414601E-4</v>
      </c>
    </row>
    <row r="574" spans="1:14" x14ac:dyDescent="0.35">
      <c r="A574">
        <v>7830615</v>
      </c>
      <c r="B574" t="s">
        <v>32</v>
      </c>
      <c r="C574" t="s">
        <v>97</v>
      </c>
      <c r="D574" t="s">
        <v>492</v>
      </c>
      <c r="E574" t="s">
        <v>704</v>
      </c>
      <c r="F574" s="6">
        <v>9.5238095238095247E-3</v>
      </c>
      <c r="G574" t="s">
        <v>197</v>
      </c>
      <c r="H574" t="s">
        <v>705</v>
      </c>
      <c r="I574">
        <v>72.61999999999999</v>
      </c>
      <c r="J574" s="1">
        <v>6.612570583820343E-2</v>
      </c>
      <c r="K574" s="1">
        <v>0.41428571428571431</v>
      </c>
      <c r="L574" s="1">
        <v>0.82476190476190481</v>
      </c>
      <c r="M574" s="1">
        <v>0.69238092331659229</v>
      </c>
      <c r="N574" s="34">
        <v>6.2976862703050895E-4</v>
      </c>
    </row>
    <row r="575" spans="1:14" x14ac:dyDescent="0.35">
      <c r="A575">
        <v>7830615</v>
      </c>
      <c r="B575" t="s">
        <v>32</v>
      </c>
      <c r="C575" t="s">
        <v>97</v>
      </c>
      <c r="D575" t="s">
        <v>492</v>
      </c>
      <c r="E575" t="s">
        <v>706</v>
      </c>
      <c r="F575" s="6">
        <v>1.9047619047619049E-2</v>
      </c>
      <c r="G575" t="s">
        <v>663</v>
      </c>
      <c r="H575" t="s">
        <v>707</v>
      </c>
      <c r="I575">
        <v>74.634999999999991</v>
      </c>
      <c r="J575" s="1">
        <v>-1.4280129224061966E-2</v>
      </c>
      <c r="K575" s="1">
        <v>0.99428571428571444</v>
      </c>
      <c r="L575" s="1">
        <v>1.5257142857142858</v>
      </c>
      <c r="M575" s="1">
        <v>1.4209523518880209</v>
      </c>
      <c r="N575" s="34">
        <v>-2.7200246141070416E-4</v>
      </c>
    </row>
    <row r="576" spans="1:14" x14ac:dyDescent="0.35">
      <c r="A576">
        <v>7830615</v>
      </c>
      <c r="B576" t="s">
        <v>32</v>
      </c>
      <c r="C576" t="s">
        <v>97</v>
      </c>
      <c r="D576" t="s">
        <v>492</v>
      </c>
      <c r="E576" t="s">
        <v>615</v>
      </c>
      <c r="F576" s="6">
        <v>2.8571428571428571E-2</v>
      </c>
      <c r="G576" t="s">
        <v>616</v>
      </c>
      <c r="H576" t="s">
        <v>413</v>
      </c>
      <c r="I576">
        <v>79.185000000000002</v>
      </c>
      <c r="J576" s="1">
        <v>-3.4110225737094879E-2</v>
      </c>
      <c r="K576" s="1">
        <v>1.6942857142857142</v>
      </c>
      <c r="L576" s="1">
        <v>2.4028571428571426</v>
      </c>
      <c r="M576" s="1">
        <v>2.2628570556640626</v>
      </c>
      <c r="N576" s="34">
        <v>-9.7457787820271076E-4</v>
      </c>
    </row>
    <row r="577" spans="1:14" x14ac:dyDescent="0.35">
      <c r="A577">
        <v>7830615</v>
      </c>
      <c r="B577" t="s">
        <v>32</v>
      </c>
      <c r="C577" t="s">
        <v>97</v>
      </c>
      <c r="D577" t="s">
        <v>492</v>
      </c>
      <c r="E577" t="s">
        <v>708</v>
      </c>
      <c r="F577" s="6">
        <v>9.5238095238095247E-3</v>
      </c>
      <c r="G577" t="s">
        <v>709</v>
      </c>
      <c r="H577" t="s">
        <v>226</v>
      </c>
      <c r="I577">
        <v>64.694999999999993</v>
      </c>
      <c r="J577" s="1">
        <v>-3.7673413753509521E-2</v>
      </c>
      <c r="K577" s="1">
        <v>0.38666666666666671</v>
      </c>
      <c r="L577" s="1">
        <v>0.7238095238095239</v>
      </c>
      <c r="M577" s="1">
        <v>0.61619044712611615</v>
      </c>
      <c r="N577" s="34">
        <v>-3.5879441670009073E-4</v>
      </c>
    </row>
    <row r="578" spans="1:14" x14ac:dyDescent="0.35">
      <c r="A578">
        <v>7830615</v>
      </c>
      <c r="B578" t="s">
        <v>32</v>
      </c>
      <c r="C578" t="s">
        <v>97</v>
      </c>
      <c r="D578" t="s">
        <v>710</v>
      </c>
      <c r="E578" t="s">
        <v>713</v>
      </c>
      <c r="F578" s="6">
        <v>9.5238095238095247E-3</v>
      </c>
      <c r="G578" t="s">
        <v>714</v>
      </c>
      <c r="H578" t="s">
        <v>715</v>
      </c>
      <c r="I578">
        <v>75.8</v>
      </c>
      <c r="J578" s="1">
        <v>-5.8757727965712547E-3</v>
      </c>
      <c r="K578" s="1">
        <v>0.50190476190476196</v>
      </c>
      <c r="L578" s="1">
        <v>0.76380952380952394</v>
      </c>
      <c r="M578" s="1">
        <v>0.72190479096912208</v>
      </c>
      <c r="N578" s="34">
        <v>-5.5959740919726238E-5</v>
      </c>
    </row>
    <row r="579" spans="1:14" x14ac:dyDescent="0.35">
      <c r="A579">
        <v>7830615</v>
      </c>
      <c r="B579" t="s">
        <v>32</v>
      </c>
      <c r="C579" t="s">
        <v>97</v>
      </c>
      <c r="D579" t="s">
        <v>199</v>
      </c>
      <c r="E579" t="s">
        <v>716</v>
      </c>
      <c r="F579" s="6">
        <v>9.5238095238095247E-3</v>
      </c>
      <c r="G579" t="s">
        <v>198</v>
      </c>
      <c r="H579" t="s">
        <v>233</v>
      </c>
      <c r="I579">
        <v>71.125</v>
      </c>
      <c r="J579" s="1">
        <v>1.6084017232060432E-2</v>
      </c>
      <c r="K579" s="1">
        <v>0.49523809523809526</v>
      </c>
      <c r="L579" s="1">
        <v>0.77809523809523817</v>
      </c>
      <c r="M579" s="1">
        <v>0.67714284261067714</v>
      </c>
      <c r="N579" s="34">
        <v>1.5318111649581366E-4</v>
      </c>
    </row>
    <row r="580" spans="1:14" x14ac:dyDescent="0.35">
      <c r="A580">
        <v>7830615</v>
      </c>
      <c r="B580" t="s">
        <v>32</v>
      </c>
      <c r="C580" t="s">
        <v>97</v>
      </c>
      <c r="D580" t="s">
        <v>199</v>
      </c>
      <c r="E580" t="s">
        <v>1628</v>
      </c>
      <c r="F580" s="6">
        <v>9.5238095238095247E-3</v>
      </c>
      <c r="G580" t="s">
        <v>1629</v>
      </c>
      <c r="H580" t="s">
        <v>345</v>
      </c>
      <c r="I580">
        <v>67.394999999999982</v>
      </c>
      <c r="J580" s="1">
        <v>-4.5498594641685486E-2</v>
      </c>
      <c r="K580" s="1">
        <v>0.46666666666666673</v>
      </c>
      <c r="L580" s="1">
        <v>0.72952380952380957</v>
      </c>
      <c r="M580" s="1">
        <v>0.64190477643694199</v>
      </c>
      <c r="N580" s="34">
        <v>-4.3331994896843323E-4</v>
      </c>
    </row>
    <row r="581" spans="1:14" x14ac:dyDescent="0.35">
      <c r="A581">
        <v>7830615</v>
      </c>
      <c r="B581" t="s">
        <v>32</v>
      </c>
      <c r="C581" t="s">
        <v>97</v>
      </c>
      <c r="D581" t="s">
        <v>199</v>
      </c>
      <c r="E581" t="s">
        <v>1633</v>
      </c>
      <c r="F581" s="6">
        <v>9.5238095238095247E-3</v>
      </c>
      <c r="G581" t="s">
        <v>810</v>
      </c>
      <c r="H581" t="s">
        <v>1328</v>
      </c>
      <c r="I581">
        <v>61.00500000000001</v>
      </c>
      <c r="J581" s="1">
        <v>-6.4593523740768433E-2</v>
      </c>
      <c r="K581" s="1">
        <v>0.37142857142857144</v>
      </c>
      <c r="L581" s="1">
        <v>0.69047619047619058</v>
      </c>
      <c r="M581" s="1">
        <v>0.580952380952381</v>
      </c>
      <c r="N581" s="34">
        <v>-6.1517641657874702E-4</v>
      </c>
    </row>
    <row r="582" spans="1:14" x14ac:dyDescent="0.35">
      <c r="A582">
        <v>7830615</v>
      </c>
      <c r="B582" t="s">
        <v>32</v>
      </c>
      <c r="C582" t="s">
        <v>97</v>
      </c>
      <c r="D582" t="s">
        <v>381</v>
      </c>
      <c r="E582" t="s">
        <v>1685</v>
      </c>
      <c r="F582" s="6">
        <v>9.5238095238095247E-3</v>
      </c>
      <c r="G582" t="s">
        <v>383</v>
      </c>
      <c r="H582" t="s">
        <v>758</v>
      </c>
      <c r="I582">
        <v>66.984999999999999</v>
      </c>
      <c r="J582" s="1">
        <v>-1.3099838979542255E-2</v>
      </c>
      <c r="K582" s="1">
        <v>0.36</v>
      </c>
      <c r="L582" s="1">
        <v>0.7076190476190477</v>
      </c>
      <c r="M582" s="1">
        <v>0.63714287167503725</v>
      </c>
      <c r="N582" s="34">
        <v>-1.2476037123373577E-4</v>
      </c>
    </row>
    <row r="583" spans="1:14" x14ac:dyDescent="0.35">
      <c r="A583">
        <v>7830615</v>
      </c>
      <c r="B583" t="s">
        <v>32</v>
      </c>
      <c r="C583" t="s">
        <v>97</v>
      </c>
      <c r="D583" t="s">
        <v>731</v>
      </c>
      <c r="E583" t="s">
        <v>1712</v>
      </c>
      <c r="F583" s="6">
        <v>9.5238095238095247E-3</v>
      </c>
      <c r="G583" t="s">
        <v>1318</v>
      </c>
      <c r="H583" t="s">
        <v>327</v>
      </c>
      <c r="I583">
        <v>63.585000000000001</v>
      </c>
      <c r="J583" s="1">
        <v>1.570705883204937E-2</v>
      </c>
      <c r="K583" s="1">
        <v>0.48952380952380953</v>
      </c>
      <c r="L583" s="1">
        <v>0.77047619047619065</v>
      </c>
      <c r="M583" s="1">
        <v>0.60571427118210575</v>
      </c>
      <c r="N583" s="34">
        <v>1.4959103649570831E-4</v>
      </c>
    </row>
    <row r="584" spans="1:14" x14ac:dyDescent="0.35">
      <c r="A584">
        <v>7830615</v>
      </c>
      <c r="B584" t="s">
        <v>32</v>
      </c>
      <c r="D584" s="4" t="s">
        <v>2937</v>
      </c>
      <c r="F584" s="6">
        <v>1</v>
      </c>
      <c r="J584" s="1" t="s">
        <v>2938</v>
      </c>
      <c r="K584" s="1">
        <v>41.496190476190471</v>
      </c>
      <c r="L584" s="1">
        <v>81.372380952380936</v>
      </c>
      <c r="M584" s="1">
        <v>65.37714250837054</v>
      </c>
      <c r="N584" s="34">
        <v>4.8766575842386197E-3</v>
      </c>
    </row>
    <row r="585" spans="1:14" x14ac:dyDescent="0.35">
      <c r="A585">
        <v>7830616</v>
      </c>
      <c r="B585" t="s">
        <v>34</v>
      </c>
      <c r="C585" t="s">
        <v>97</v>
      </c>
      <c r="D585" t="s">
        <v>392</v>
      </c>
      <c r="E585" t="s">
        <v>394</v>
      </c>
      <c r="F585" s="6">
        <v>9.1743119266055051E-3</v>
      </c>
      <c r="G585" t="s">
        <v>1831</v>
      </c>
      <c r="H585" t="s">
        <v>786</v>
      </c>
      <c r="I585">
        <v>77.88</v>
      </c>
      <c r="J585" s="1">
        <v>8.0385163426399231E-2</v>
      </c>
      <c r="K585" s="1">
        <v>0.42110091743119266</v>
      </c>
      <c r="L585" s="1">
        <v>0.89357798165137625</v>
      </c>
      <c r="M585" s="1">
        <v>0.71467889908256887</v>
      </c>
      <c r="N585" s="34">
        <v>7.3747856354494711E-4</v>
      </c>
    </row>
    <row r="586" spans="1:14" x14ac:dyDescent="0.35">
      <c r="A586">
        <v>7830616</v>
      </c>
      <c r="B586" t="s">
        <v>34</v>
      </c>
      <c r="C586" t="s">
        <v>97</v>
      </c>
      <c r="D586" t="s">
        <v>392</v>
      </c>
      <c r="E586" t="s">
        <v>588</v>
      </c>
      <c r="F586" s="6">
        <v>7.3394495412844041E-2</v>
      </c>
      <c r="G586" t="s">
        <v>589</v>
      </c>
      <c r="H586" t="s">
        <v>590</v>
      </c>
      <c r="I586">
        <v>59.78</v>
      </c>
      <c r="J586" s="1">
        <v>1.4729158952832222E-2</v>
      </c>
      <c r="K586" s="1">
        <v>2.2752293577981653</v>
      </c>
      <c r="L586" s="1">
        <v>5.6660550458715599</v>
      </c>
      <c r="M586" s="1">
        <v>4.3816514321423456</v>
      </c>
      <c r="N586" s="34">
        <v>1.0810391891986953E-3</v>
      </c>
    </row>
    <row r="587" spans="1:14" x14ac:dyDescent="0.35">
      <c r="A587">
        <v>7830616</v>
      </c>
      <c r="B587" t="s">
        <v>34</v>
      </c>
      <c r="C587" t="s">
        <v>97</v>
      </c>
      <c r="D587" t="s">
        <v>392</v>
      </c>
      <c r="E587" t="s">
        <v>591</v>
      </c>
      <c r="F587" s="6">
        <v>1.834862385321101E-2</v>
      </c>
      <c r="G587" t="s">
        <v>361</v>
      </c>
      <c r="H587" t="s">
        <v>592</v>
      </c>
      <c r="I587">
        <v>91.75</v>
      </c>
      <c r="J587" s="1">
        <v>4.7294873744249344E-2</v>
      </c>
      <c r="K587" s="1">
        <v>1.704587155963303</v>
      </c>
      <c r="L587" s="1">
        <v>1.7027522935779817</v>
      </c>
      <c r="M587" s="1">
        <v>1.684403725720327</v>
      </c>
      <c r="N587" s="34">
        <v>8.6779584851833663E-4</v>
      </c>
    </row>
    <row r="588" spans="1:14" x14ac:dyDescent="0.35">
      <c r="A588">
        <v>7830616</v>
      </c>
      <c r="B588" t="s">
        <v>34</v>
      </c>
      <c r="C588" t="s">
        <v>97</v>
      </c>
      <c r="D588" t="s">
        <v>392</v>
      </c>
      <c r="E588" t="s">
        <v>593</v>
      </c>
      <c r="F588" s="6">
        <v>9.1743119266055051E-3</v>
      </c>
      <c r="G588" t="s">
        <v>594</v>
      </c>
      <c r="H588" t="s">
        <v>210</v>
      </c>
      <c r="I588">
        <v>62.74</v>
      </c>
      <c r="J588" s="1">
        <v>6.7120864987373352E-2</v>
      </c>
      <c r="K588" s="1">
        <v>0.31376146788990827</v>
      </c>
      <c r="L588" s="1">
        <v>0.79724770642201848</v>
      </c>
      <c r="M588" s="1">
        <v>0.57614678199138114</v>
      </c>
      <c r="N588" s="34">
        <v>6.1578775217773721E-4</v>
      </c>
    </row>
    <row r="589" spans="1:14" x14ac:dyDescent="0.35">
      <c r="A589">
        <v>7830616</v>
      </c>
      <c r="B589" t="s">
        <v>34</v>
      </c>
      <c r="C589" t="s">
        <v>97</v>
      </c>
      <c r="D589" t="s">
        <v>392</v>
      </c>
      <c r="E589" t="s">
        <v>595</v>
      </c>
      <c r="F589" s="6">
        <v>1.834862385321101E-2</v>
      </c>
      <c r="G589" t="s">
        <v>596</v>
      </c>
      <c r="H589" t="s">
        <v>597</v>
      </c>
      <c r="I589">
        <v>47.809999999999995</v>
      </c>
      <c r="J589" s="1">
        <v>-5.7024464011192322E-2</v>
      </c>
      <c r="K589" s="1">
        <v>0.54862385321100915</v>
      </c>
      <c r="L589" s="1">
        <v>1.2862385321100918</v>
      </c>
      <c r="M589" s="1">
        <v>0.87706420618459724</v>
      </c>
      <c r="N589" s="34">
        <v>-1.0463204405723363E-3</v>
      </c>
    </row>
    <row r="590" spans="1:14" x14ac:dyDescent="0.35">
      <c r="A590">
        <v>7830616</v>
      </c>
      <c r="B590" t="s">
        <v>34</v>
      </c>
      <c r="C590" t="s">
        <v>97</v>
      </c>
      <c r="D590" t="s">
        <v>392</v>
      </c>
      <c r="E590" t="s">
        <v>598</v>
      </c>
      <c r="F590" s="6">
        <v>1.834862385321101E-2</v>
      </c>
      <c r="G590" t="s">
        <v>344</v>
      </c>
      <c r="H590" t="s">
        <v>149</v>
      </c>
      <c r="I590">
        <v>49.42</v>
      </c>
      <c r="J590" s="1">
        <v>-6.8057999014854431E-2</v>
      </c>
      <c r="K590" s="1">
        <v>0.49174311926605507</v>
      </c>
      <c r="L590" s="1">
        <v>1.2183486238532111</v>
      </c>
      <c r="M590" s="1">
        <v>0.9045871419644137</v>
      </c>
      <c r="N590" s="34">
        <v>-1.2487706241257695E-3</v>
      </c>
    </row>
    <row r="591" spans="1:14" x14ac:dyDescent="0.35">
      <c r="A591">
        <v>7830616</v>
      </c>
      <c r="B591" t="s">
        <v>34</v>
      </c>
      <c r="C591" t="s">
        <v>97</v>
      </c>
      <c r="D591" t="s">
        <v>392</v>
      </c>
      <c r="E591" t="s">
        <v>599</v>
      </c>
      <c r="F591" s="6">
        <v>6.4220183486238536E-2</v>
      </c>
      <c r="G591" t="s">
        <v>355</v>
      </c>
      <c r="H591" t="s">
        <v>600</v>
      </c>
      <c r="I591">
        <v>72.034999999999997</v>
      </c>
      <c r="J591" s="1">
        <v>0.11247164756059647</v>
      </c>
      <c r="K591" s="1">
        <v>2.1192660550458715</v>
      </c>
      <c r="L591" s="1">
        <v>6.1715596330275231</v>
      </c>
      <c r="M591" s="1">
        <v>4.623853211009175</v>
      </c>
      <c r="N591" s="34">
        <v>7.2229498433410578E-3</v>
      </c>
    </row>
    <row r="592" spans="1:14" x14ac:dyDescent="0.35">
      <c r="A592">
        <v>7830616</v>
      </c>
      <c r="B592" t="s">
        <v>34</v>
      </c>
      <c r="C592" t="s">
        <v>97</v>
      </c>
      <c r="D592" t="s">
        <v>392</v>
      </c>
      <c r="E592" t="s">
        <v>601</v>
      </c>
      <c r="F592" s="6">
        <v>7.3394495412844041E-2</v>
      </c>
      <c r="G592" t="s">
        <v>602</v>
      </c>
      <c r="H592" t="s">
        <v>603</v>
      </c>
      <c r="I592">
        <v>59.289999999999992</v>
      </c>
      <c r="J592" s="1">
        <v>9.0783974155783653E-3</v>
      </c>
      <c r="K592" s="1">
        <v>3.0678899082568809</v>
      </c>
      <c r="L592" s="1">
        <v>5.5633027522935778</v>
      </c>
      <c r="M592" s="1">
        <v>4.3522935219860956</v>
      </c>
      <c r="N592" s="34">
        <v>6.6630439747364151E-4</v>
      </c>
    </row>
    <row r="593" spans="1:14" x14ac:dyDescent="0.35">
      <c r="A593">
        <v>7830616</v>
      </c>
      <c r="B593" t="s">
        <v>34</v>
      </c>
      <c r="C593" t="s">
        <v>97</v>
      </c>
      <c r="D593" t="s">
        <v>392</v>
      </c>
      <c r="E593" t="s">
        <v>609</v>
      </c>
      <c r="F593" s="6">
        <v>9.1743119266055051E-3</v>
      </c>
      <c r="G593" t="s">
        <v>411</v>
      </c>
      <c r="H593" t="s">
        <v>610</v>
      </c>
      <c r="I593">
        <v>67.704999999999998</v>
      </c>
      <c r="J593" s="1">
        <v>1.7295897006988525E-2</v>
      </c>
      <c r="K593" s="1">
        <v>0.35137614678899082</v>
      </c>
      <c r="L593" s="1">
        <v>0.76972477064220191</v>
      </c>
      <c r="M593" s="1">
        <v>0.6220183766216314</v>
      </c>
      <c r="N593" s="34">
        <v>1.5867795419255529E-4</v>
      </c>
    </row>
    <row r="594" spans="1:14" x14ac:dyDescent="0.35">
      <c r="A594">
        <v>7830616</v>
      </c>
      <c r="B594" t="s">
        <v>34</v>
      </c>
      <c r="C594" t="s">
        <v>97</v>
      </c>
      <c r="D594" t="s">
        <v>305</v>
      </c>
      <c r="E594" t="s">
        <v>650</v>
      </c>
      <c r="F594" s="6">
        <v>4.5871559633027525E-2</v>
      </c>
      <c r="G594" t="s">
        <v>651</v>
      </c>
      <c r="H594" t="s">
        <v>652</v>
      </c>
      <c r="I594">
        <v>77.905000000000001</v>
      </c>
      <c r="J594" s="1">
        <v>0.1009368821978569</v>
      </c>
      <c r="K594" s="1">
        <v>2.1972477064220186</v>
      </c>
      <c r="L594" s="1">
        <v>4.3348623853211015</v>
      </c>
      <c r="M594" s="1">
        <v>3.5779816513761471</v>
      </c>
      <c r="N594" s="34">
        <v>4.6301322109108672E-3</v>
      </c>
    </row>
    <row r="595" spans="1:14" x14ac:dyDescent="0.35">
      <c r="A595">
        <v>7830616</v>
      </c>
      <c r="B595" t="s">
        <v>34</v>
      </c>
      <c r="C595" t="s">
        <v>97</v>
      </c>
      <c r="D595" t="s">
        <v>305</v>
      </c>
      <c r="E595" t="s">
        <v>809</v>
      </c>
      <c r="F595" s="6">
        <v>9.1743119266055051E-3</v>
      </c>
      <c r="G595" t="s">
        <v>810</v>
      </c>
      <c r="H595" t="s">
        <v>640</v>
      </c>
      <c r="I595">
        <v>69.77</v>
      </c>
      <c r="J595" s="1">
        <v>2.4679417256265879E-3</v>
      </c>
      <c r="K595" s="1">
        <v>0.3577981651376147</v>
      </c>
      <c r="L595" s="1">
        <v>0.75779816513761467</v>
      </c>
      <c r="M595" s="1">
        <v>0.64036700047484241</v>
      </c>
      <c r="N595" s="34">
        <v>2.2641667207583378E-5</v>
      </c>
    </row>
    <row r="596" spans="1:14" x14ac:dyDescent="0.35">
      <c r="A596">
        <v>7830616</v>
      </c>
      <c r="B596" t="s">
        <v>34</v>
      </c>
      <c r="C596" t="s">
        <v>97</v>
      </c>
      <c r="D596" t="s">
        <v>305</v>
      </c>
      <c r="E596" t="s">
        <v>811</v>
      </c>
      <c r="F596" s="6">
        <v>9.1743119266055051E-3</v>
      </c>
      <c r="G596" t="s">
        <v>812</v>
      </c>
      <c r="H596" t="s">
        <v>612</v>
      </c>
      <c r="I596">
        <v>61.865000000000002</v>
      </c>
      <c r="J596" s="1">
        <v>-7.6019167900085449E-2</v>
      </c>
      <c r="K596" s="1">
        <v>0.27064220183486243</v>
      </c>
      <c r="L596" s="1">
        <v>0.66422018348623857</v>
      </c>
      <c r="M596" s="1">
        <v>0.56697247006477569</v>
      </c>
      <c r="N596" s="34">
        <v>-6.9742355871638031E-4</v>
      </c>
    </row>
    <row r="597" spans="1:14" x14ac:dyDescent="0.35">
      <c r="A597">
        <v>7830616</v>
      </c>
      <c r="B597" t="s">
        <v>34</v>
      </c>
      <c r="C597" t="s">
        <v>97</v>
      </c>
      <c r="D597" t="s">
        <v>305</v>
      </c>
      <c r="E597" t="s">
        <v>1561</v>
      </c>
      <c r="F597" s="6">
        <v>9.1743119266055051E-3</v>
      </c>
      <c r="G597" t="s">
        <v>879</v>
      </c>
      <c r="H597" t="s">
        <v>990</v>
      </c>
      <c r="I597">
        <v>72.905000000000001</v>
      </c>
      <c r="J597" s="1">
        <v>6.2627606093883514E-2</v>
      </c>
      <c r="K597" s="1">
        <v>0.38990825688073394</v>
      </c>
      <c r="L597" s="1">
        <v>0.81926605504587158</v>
      </c>
      <c r="M597" s="1">
        <v>0.66972477064220182</v>
      </c>
      <c r="N597" s="34">
        <v>5.7456519352186712E-4</v>
      </c>
    </row>
    <row r="598" spans="1:14" x14ac:dyDescent="0.35">
      <c r="A598">
        <v>7830616</v>
      </c>
      <c r="B598" t="s">
        <v>34</v>
      </c>
      <c r="C598" t="s">
        <v>97</v>
      </c>
      <c r="D598" t="s">
        <v>305</v>
      </c>
      <c r="E598" t="s">
        <v>657</v>
      </c>
      <c r="F598" s="6">
        <v>9.1743119266055051E-3</v>
      </c>
      <c r="G598" t="s">
        <v>658</v>
      </c>
      <c r="H598" t="s">
        <v>659</v>
      </c>
      <c r="I598">
        <v>64.929999999999993</v>
      </c>
      <c r="J598" s="1">
        <v>2.0173722878098488E-2</v>
      </c>
      <c r="K598" s="1">
        <v>0.35504587155963307</v>
      </c>
      <c r="L598" s="1">
        <v>0.79633027522935784</v>
      </c>
      <c r="M598" s="1">
        <v>0.5954128580355863</v>
      </c>
      <c r="N598" s="34">
        <v>1.8508002640457328E-4</v>
      </c>
    </row>
    <row r="599" spans="1:14" x14ac:dyDescent="0.35">
      <c r="A599">
        <v>7830616</v>
      </c>
      <c r="B599" t="s">
        <v>34</v>
      </c>
      <c r="C599" t="s">
        <v>97</v>
      </c>
      <c r="D599" t="s">
        <v>305</v>
      </c>
      <c r="E599" t="s">
        <v>660</v>
      </c>
      <c r="F599" s="6">
        <v>9.1743119266055051E-3</v>
      </c>
      <c r="G599" t="s">
        <v>446</v>
      </c>
      <c r="H599" t="s">
        <v>661</v>
      </c>
      <c r="I599">
        <v>70.094999999999999</v>
      </c>
      <c r="J599" s="1">
        <v>9.8170429468154907E-2</v>
      </c>
      <c r="K599" s="1">
        <v>0.40183486238532112</v>
      </c>
      <c r="L599" s="1">
        <v>0.88715596330275237</v>
      </c>
      <c r="M599" s="1">
        <v>0.64403666924992831</v>
      </c>
      <c r="N599" s="34">
        <v>9.0064614190967808E-4</v>
      </c>
    </row>
    <row r="600" spans="1:14" x14ac:dyDescent="0.35">
      <c r="A600">
        <v>7830616</v>
      </c>
      <c r="B600" t="s">
        <v>34</v>
      </c>
      <c r="C600" t="s">
        <v>97</v>
      </c>
      <c r="D600" t="s">
        <v>305</v>
      </c>
      <c r="E600" t="s">
        <v>613</v>
      </c>
      <c r="F600" s="6">
        <v>9.1743119266055051E-3</v>
      </c>
      <c r="G600" t="s">
        <v>614</v>
      </c>
      <c r="H600" t="s">
        <v>449</v>
      </c>
      <c r="I600">
        <v>57.870000000000005</v>
      </c>
      <c r="J600" s="1">
        <v>-5.1235213875770569E-2</v>
      </c>
      <c r="K600" s="1">
        <v>0.32568807339449546</v>
      </c>
      <c r="L600" s="1">
        <v>0.67064220183486234</v>
      </c>
      <c r="M600" s="1">
        <v>0.5321100917431193</v>
      </c>
      <c r="N600" s="34">
        <v>-4.700478337226658E-4</v>
      </c>
    </row>
    <row r="601" spans="1:14" x14ac:dyDescent="0.35">
      <c r="A601">
        <v>7830616</v>
      </c>
      <c r="B601" t="s">
        <v>34</v>
      </c>
      <c r="C601" t="s">
        <v>97</v>
      </c>
      <c r="D601" t="s">
        <v>305</v>
      </c>
      <c r="E601" t="s">
        <v>1067</v>
      </c>
      <c r="F601" s="6">
        <v>9.1743119266055051E-3</v>
      </c>
      <c r="G601" t="s">
        <v>575</v>
      </c>
      <c r="H601" t="s">
        <v>852</v>
      </c>
      <c r="I601">
        <v>61.030000000000008</v>
      </c>
      <c r="J601" s="1">
        <v>-1.9270749762654305E-2</v>
      </c>
      <c r="K601" s="1">
        <v>0.3165137614678899</v>
      </c>
      <c r="L601" s="1">
        <v>0.71284403669724772</v>
      </c>
      <c r="M601" s="1">
        <v>0.55963302752293576</v>
      </c>
      <c r="N601" s="34">
        <v>-1.7679586938214959E-4</v>
      </c>
    </row>
    <row r="602" spans="1:14" x14ac:dyDescent="0.35">
      <c r="A602">
        <v>7830616</v>
      </c>
      <c r="B602" t="s">
        <v>34</v>
      </c>
      <c r="C602" t="s">
        <v>97</v>
      </c>
      <c r="D602" t="s">
        <v>414</v>
      </c>
      <c r="E602" t="s">
        <v>662</v>
      </c>
      <c r="F602" s="6">
        <v>9.1743119266055051E-3</v>
      </c>
      <c r="G602" t="s">
        <v>663</v>
      </c>
      <c r="H602" t="s">
        <v>619</v>
      </c>
      <c r="I602">
        <v>70.589999999999989</v>
      </c>
      <c r="J602" s="1">
        <v>5.1301866769790649E-3</v>
      </c>
      <c r="K602" s="1">
        <v>0.47889908256880737</v>
      </c>
      <c r="L602" s="1">
        <v>0.726605504587156</v>
      </c>
      <c r="M602" s="1">
        <v>0.64770640801945956</v>
      </c>
      <c r="N602" s="34">
        <v>4.7065932816321701E-5</v>
      </c>
    </row>
    <row r="603" spans="1:14" x14ac:dyDescent="0.35">
      <c r="A603">
        <v>7830616</v>
      </c>
      <c r="B603" t="s">
        <v>34</v>
      </c>
      <c r="C603" t="s">
        <v>97</v>
      </c>
      <c r="D603" t="s">
        <v>414</v>
      </c>
      <c r="E603" t="s">
        <v>668</v>
      </c>
      <c r="F603" s="6">
        <v>9.1743119266055051E-3</v>
      </c>
      <c r="G603" t="s">
        <v>642</v>
      </c>
      <c r="H603" t="s">
        <v>605</v>
      </c>
      <c r="I603">
        <v>67.275000000000006</v>
      </c>
      <c r="J603" s="1">
        <v>4.3854612857103348E-2</v>
      </c>
      <c r="K603" s="1">
        <v>0.48715596330275235</v>
      </c>
      <c r="L603" s="1">
        <v>0.80917431192660561</v>
      </c>
      <c r="M603" s="1">
        <v>0.61743122065832856</v>
      </c>
      <c r="N603" s="34">
        <v>4.0233589777159039E-4</v>
      </c>
    </row>
    <row r="604" spans="1:14" x14ac:dyDescent="0.35">
      <c r="A604">
        <v>7830616</v>
      </c>
      <c r="B604" t="s">
        <v>34</v>
      </c>
      <c r="C604" t="s">
        <v>97</v>
      </c>
      <c r="D604" t="s">
        <v>414</v>
      </c>
      <c r="E604" t="s">
        <v>1832</v>
      </c>
      <c r="F604" s="6">
        <v>9.1743119266055051E-3</v>
      </c>
      <c r="G604" t="s">
        <v>1742</v>
      </c>
      <c r="H604" t="s">
        <v>1219</v>
      </c>
      <c r="I604">
        <v>75.56</v>
      </c>
      <c r="J604" s="1">
        <v>4.813128337264061E-2</v>
      </c>
      <c r="K604" s="1">
        <v>0.48165137614678899</v>
      </c>
      <c r="L604" s="1">
        <v>0.77614678899082568</v>
      </c>
      <c r="M604" s="1">
        <v>0.69357796765248714</v>
      </c>
      <c r="N604" s="34">
        <v>4.4157140708844599E-4</v>
      </c>
    </row>
    <row r="605" spans="1:14" x14ac:dyDescent="0.35">
      <c r="A605">
        <v>7830616</v>
      </c>
      <c r="B605" t="s">
        <v>34</v>
      </c>
      <c r="C605" t="s">
        <v>97</v>
      </c>
      <c r="D605" t="s">
        <v>472</v>
      </c>
      <c r="E605" t="s">
        <v>672</v>
      </c>
      <c r="F605" s="6">
        <v>6.4220183486238536E-2</v>
      </c>
      <c r="G605" t="s">
        <v>673</v>
      </c>
      <c r="H605" t="s">
        <v>359</v>
      </c>
      <c r="I605">
        <v>59.284999999999997</v>
      </c>
      <c r="J605" s="1">
        <v>-7.7362485229969025E-2</v>
      </c>
      <c r="K605" s="1">
        <v>2.1770642201834862</v>
      </c>
      <c r="L605" s="1">
        <v>4.8614678899082575</v>
      </c>
      <c r="M605" s="1">
        <v>3.8082568317378334</v>
      </c>
      <c r="N605" s="34">
        <v>-4.9682329964200293E-3</v>
      </c>
    </row>
    <row r="606" spans="1:14" x14ac:dyDescent="0.35">
      <c r="A606">
        <v>7830616</v>
      </c>
      <c r="B606" t="s">
        <v>34</v>
      </c>
      <c r="C606" t="s">
        <v>97</v>
      </c>
      <c r="D606" t="s">
        <v>472</v>
      </c>
      <c r="E606" t="s">
        <v>687</v>
      </c>
      <c r="F606" s="6">
        <v>9.1743119266055051E-3</v>
      </c>
      <c r="G606" t="s">
        <v>1580</v>
      </c>
      <c r="H606" t="s">
        <v>155</v>
      </c>
      <c r="I606">
        <v>67.10499999999999</v>
      </c>
      <c r="J606" s="1">
        <v>2.3373061791062355E-2</v>
      </c>
      <c r="K606" s="1">
        <v>0.41651376146788993</v>
      </c>
      <c r="L606" s="1">
        <v>0.81467889908256885</v>
      </c>
      <c r="M606" s="1">
        <v>0.61651373347011185</v>
      </c>
      <c r="N606" s="34">
        <v>2.144317595510308E-4</v>
      </c>
    </row>
    <row r="607" spans="1:14" x14ac:dyDescent="0.35">
      <c r="A607">
        <v>7830616</v>
      </c>
      <c r="B607" t="s">
        <v>34</v>
      </c>
      <c r="C607" t="s">
        <v>97</v>
      </c>
      <c r="D607" t="s">
        <v>472</v>
      </c>
      <c r="E607" t="s">
        <v>674</v>
      </c>
      <c r="F607" s="6">
        <v>9.1743119266055051E-3</v>
      </c>
      <c r="G607" t="s">
        <v>675</v>
      </c>
      <c r="H607" t="s">
        <v>676</v>
      </c>
      <c r="I607">
        <v>60.615000000000002</v>
      </c>
      <c r="J607" s="1">
        <v>-2.5332900695502758E-3</v>
      </c>
      <c r="K607" s="1">
        <v>0.29724770642201837</v>
      </c>
      <c r="L607" s="1">
        <v>0.72935779816513768</v>
      </c>
      <c r="M607" s="1">
        <v>0.55504587155963303</v>
      </c>
      <c r="N607" s="34">
        <v>-2.3241193298626386E-5</v>
      </c>
    </row>
    <row r="608" spans="1:14" x14ac:dyDescent="0.35">
      <c r="A608">
        <v>7830616</v>
      </c>
      <c r="B608" t="s">
        <v>34</v>
      </c>
      <c r="C608" t="s">
        <v>97</v>
      </c>
      <c r="D608" t="s">
        <v>472</v>
      </c>
      <c r="E608" t="s">
        <v>677</v>
      </c>
      <c r="F608" s="6">
        <v>1.834862385321101E-2</v>
      </c>
      <c r="G608" t="s">
        <v>678</v>
      </c>
      <c r="H608" t="s">
        <v>439</v>
      </c>
      <c r="I608">
        <v>70.024999999999991</v>
      </c>
      <c r="J608" s="1">
        <v>-2.6442976668477058E-2</v>
      </c>
      <c r="K608" s="1">
        <v>0.80550458715596329</v>
      </c>
      <c r="L608" s="1">
        <v>1.669724770642202</v>
      </c>
      <c r="M608" s="1">
        <v>1.2862385041123137</v>
      </c>
      <c r="N608" s="34">
        <v>-4.8519223244912035E-4</v>
      </c>
    </row>
    <row r="609" spans="1:14" x14ac:dyDescent="0.35">
      <c r="A609">
        <v>7830616</v>
      </c>
      <c r="B609" t="s">
        <v>34</v>
      </c>
      <c r="C609" t="s">
        <v>97</v>
      </c>
      <c r="D609" t="s">
        <v>472</v>
      </c>
      <c r="E609" t="s">
        <v>1065</v>
      </c>
      <c r="F609" s="6">
        <v>9.1743119266055051E-3</v>
      </c>
      <c r="G609" t="s">
        <v>198</v>
      </c>
      <c r="H609" t="s">
        <v>857</v>
      </c>
      <c r="I609">
        <v>66.3</v>
      </c>
      <c r="J609" s="1">
        <v>-9.0453371405601501E-2</v>
      </c>
      <c r="K609" s="1">
        <v>0.47706422018348627</v>
      </c>
      <c r="L609" s="1">
        <v>0.69633027522935786</v>
      </c>
      <c r="M609" s="1">
        <v>0.60917432592549459</v>
      </c>
      <c r="N609" s="34">
        <v>-8.2984744408808725E-4</v>
      </c>
    </row>
    <row r="610" spans="1:14" x14ac:dyDescent="0.35">
      <c r="A610">
        <v>7830616</v>
      </c>
      <c r="B610" t="s">
        <v>34</v>
      </c>
      <c r="C610" t="s">
        <v>97</v>
      </c>
      <c r="D610" t="s">
        <v>472</v>
      </c>
      <c r="E610" t="s">
        <v>679</v>
      </c>
      <c r="F610" s="6">
        <v>3.669724770642202E-2</v>
      </c>
      <c r="G610" t="s">
        <v>630</v>
      </c>
      <c r="H610" t="s">
        <v>680</v>
      </c>
      <c r="I610">
        <v>65.495000000000005</v>
      </c>
      <c r="J610" s="1">
        <v>-3.555167093873024E-2</v>
      </c>
      <c r="K610" s="1">
        <v>1.3137614678899083</v>
      </c>
      <c r="L610" s="1">
        <v>2.9321100917431195</v>
      </c>
      <c r="M610" s="1">
        <v>2.4000000559955565</v>
      </c>
      <c r="N610" s="34">
        <v>-1.3046484748157887E-3</v>
      </c>
    </row>
    <row r="611" spans="1:14" x14ac:dyDescent="0.35">
      <c r="A611">
        <v>7830616</v>
      </c>
      <c r="B611" t="s">
        <v>34</v>
      </c>
      <c r="C611" t="s">
        <v>97</v>
      </c>
      <c r="D611" t="s">
        <v>472</v>
      </c>
      <c r="E611" t="s">
        <v>681</v>
      </c>
      <c r="F611" s="6">
        <v>3.669724770642202E-2</v>
      </c>
      <c r="G611" t="s">
        <v>551</v>
      </c>
      <c r="H611" t="s">
        <v>259</v>
      </c>
      <c r="I611">
        <v>62.879999999999995</v>
      </c>
      <c r="J611" s="1">
        <v>3.5253584384918213E-2</v>
      </c>
      <c r="K611" s="1">
        <v>1.4495412844036699</v>
      </c>
      <c r="L611" s="1">
        <v>3.1119266055045873</v>
      </c>
      <c r="M611" s="1">
        <v>2.3045871279655246</v>
      </c>
      <c r="N611" s="34">
        <v>1.2937095187125951E-3</v>
      </c>
    </row>
    <row r="612" spans="1:14" x14ac:dyDescent="0.35">
      <c r="A612">
        <v>7830616</v>
      </c>
      <c r="B612" t="s">
        <v>34</v>
      </c>
      <c r="C612" t="s">
        <v>97</v>
      </c>
      <c r="D612" t="s">
        <v>472</v>
      </c>
      <c r="E612" t="s">
        <v>682</v>
      </c>
      <c r="F612" s="6">
        <v>0.14678899082568808</v>
      </c>
      <c r="G612" t="s">
        <v>604</v>
      </c>
      <c r="H612" t="s">
        <v>167</v>
      </c>
      <c r="I612">
        <v>72.375</v>
      </c>
      <c r="J612" s="1">
        <v>6.1955906450748444E-2</v>
      </c>
      <c r="K612" s="1">
        <v>5.8275229357798173</v>
      </c>
      <c r="L612" s="1">
        <v>13.137614678899084</v>
      </c>
      <c r="M612" s="1">
        <v>10.612844484661698</v>
      </c>
      <c r="N612" s="34">
        <v>9.0944449835961023E-3</v>
      </c>
    </row>
    <row r="613" spans="1:14" x14ac:dyDescent="0.35">
      <c r="A613">
        <v>7830616</v>
      </c>
      <c r="B613" t="s">
        <v>34</v>
      </c>
      <c r="C613" t="s">
        <v>97</v>
      </c>
      <c r="D613" t="s">
        <v>472</v>
      </c>
      <c r="E613" t="s">
        <v>683</v>
      </c>
      <c r="F613" s="6">
        <v>1.834862385321101E-2</v>
      </c>
      <c r="G613" t="s">
        <v>673</v>
      </c>
      <c r="H613" t="s">
        <v>684</v>
      </c>
      <c r="I613">
        <v>55.18</v>
      </c>
      <c r="J613" s="1">
        <v>-4.3650105595588684E-2</v>
      </c>
      <c r="K613" s="1">
        <v>0.62201834862385319</v>
      </c>
      <c r="L613" s="1">
        <v>1.3651376146788992</v>
      </c>
      <c r="M613" s="1">
        <v>1.0128440506961369</v>
      </c>
      <c r="N613" s="34">
        <v>-8.0091936872639792E-4</v>
      </c>
    </row>
    <row r="614" spans="1:14" x14ac:dyDescent="0.35">
      <c r="A614">
        <v>7830616</v>
      </c>
      <c r="B614" t="s">
        <v>34</v>
      </c>
      <c r="C614" t="s">
        <v>97</v>
      </c>
      <c r="D614" t="s">
        <v>472</v>
      </c>
      <c r="E614" t="s">
        <v>1574</v>
      </c>
      <c r="F614" s="6">
        <v>2.7522935779816515E-2</v>
      </c>
      <c r="G614" t="s">
        <v>1575</v>
      </c>
      <c r="H614" t="s">
        <v>760</v>
      </c>
      <c r="I614">
        <v>62.015000000000001</v>
      </c>
      <c r="J614" s="1">
        <v>-4.2959067970514297E-2</v>
      </c>
      <c r="K614" s="1">
        <v>0.91376146788990842</v>
      </c>
      <c r="L614" s="1">
        <v>2.1275229357798167</v>
      </c>
      <c r="M614" s="1">
        <v>1.7091742699299384</v>
      </c>
      <c r="N614" s="34">
        <v>-1.1823596689132375E-3</v>
      </c>
    </row>
    <row r="615" spans="1:14" x14ac:dyDescent="0.35">
      <c r="A615">
        <v>7830616</v>
      </c>
      <c r="B615" t="s">
        <v>34</v>
      </c>
      <c r="C615" t="s">
        <v>97</v>
      </c>
      <c r="D615" t="s">
        <v>476</v>
      </c>
      <c r="E615" t="s">
        <v>691</v>
      </c>
      <c r="F615" s="6">
        <v>1.834862385321101E-2</v>
      </c>
      <c r="G615" t="s">
        <v>395</v>
      </c>
      <c r="H615" t="s">
        <v>253</v>
      </c>
      <c r="I615">
        <v>60.555</v>
      </c>
      <c r="J615" s="1">
        <v>-9.5968998968601227E-2</v>
      </c>
      <c r="K615" s="1">
        <v>0.88256880733944965</v>
      </c>
      <c r="L615" s="1">
        <v>1.2256880733944955</v>
      </c>
      <c r="M615" s="1">
        <v>1.1100917431192661</v>
      </c>
      <c r="N615" s="34">
        <v>-1.7608990636440592E-3</v>
      </c>
    </row>
    <row r="616" spans="1:14" x14ac:dyDescent="0.35">
      <c r="A616">
        <v>7830616</v>
      </c>
      <c r="B616" t="s">
        <v>34</v>
      </c>
      <c r="C616" t="s">
        <v>97</v>
      </c>
      <c r="D616" t="s">
        <v>1408</v>
      </c>
      <c r="E616" t="s">
        <v>1587</v>
      </c>
      <c r="F616" s="6">
        <v>9.1743119266055051E-3</v>
      </c>
      <c r="G616" t="s">
        <v>178</v>
      </c>
      <c r="H616" t="s">
        <v>1076</v>
      </c>
      <c r="I616">
        <v>80.35499999999999</v>
      </c>
      <c r="J616" s="1">
        <v>9.432770311832428E-2</v>
      </c>
      <c r="K616" s="1">
        <v>0.67339449541284413</v>
      </c>
      <c r="L616" s="1">
        <v>0.86513761467889916</v>
      </c>
      <c r="M616" s="1">
        <v>0.73669727570420018</v>
      </c>
      <c r="N616" s="34">
        <v>8.653917717277457E-4</v>
      </c>
    </row>
    <row r="617" spans="1:14" x14ac:dyDescent="0.35">
      <c r="A617">
        <v>7830616</v>
      </c>
      <c r="B617" t="s">
        <v>34</v>
      </c>
      <c r="C617" t="s">
        <v>97</v>
      </c>
      <c r="D617" t="s">
        <v>1408</v>
      </c>
      <c r="E617" t="s">
        <v>1588</v>
      </c>
      <c r="F617" s="6">
        <v>9.1743119266055051E-3</v>
      </c>
      <c r="G617" t="s">
        <v>1589</v>
      </c>
      <c r="H617" t="s">
        <v>1213</v>
      </c>
      <c r="I617">
        <v>88.644999999999996</v>
      </c>
      <c r="J617" s="1">
        <v>6.7403830587863922E-2</v>
      </c>
      <c r="K617" s="1">
        <v>0.76697247706422023</v>
      </c>
      <c r="L617" s="1">
        <v>0.85412844036697244</v>
      </c>
      <c r="M617" s="1">
        <v>0.81376143989213023</v>
      </c>
      <c r="N617" s="34">
        <v>6.1838376686113689E-4</v>
      </c>
    </row>
    <row r="618" spans="1:14" x14ac:dyDescent="0.35">
      <c r="A618">
        <v>7830616</v>
      </c>
      <c r="B618" t="s">
        <v>34</v>
      </c>
      <c r="C618" t="s">
        <v>97</v>
      </c>
      <c r="D618" t="s">
        <v>492</v>
      </c>
      <c r="E618" t="s">
        <v>697</v>
      </c>
      <c r="F618" s="6">
        <v>9.1743119266055051E-3</v>
      </c>
      <c r="G618" t="s">
        <v>678</v>
      </c>
      <c r="H618" t="s">
        <v>698</v>
      </c>
      <c r="I618">
        <v>62.334999999999994</v>
      </c>
      <c r="J618" s="1">
        <v>-6.1868056654930115E-2</v>
      </c>
      <c r="K618" s="1">
        <v>0.40275229357798165</v>
      </c>
      <c r="L618" s="1">
        <v>0.65321100917431196</v>
      </c>
      <c r="M618" s="1">
        <v>0.57155962602807842</v>
      </c>
      <c r="N618" s="34">
        <v>-5.6759685004523046E-4</v>
      </c>
    </row>
    <row r="619" spans="1:14" x14ac:dyDescent="0.35">
      <c r="A619">
        <v>7830616</v>
      </c>
      <c r="B619" t="s">
        <v>34</v>
      </c>
      <c r="C619" t="s">
        <v>97</v>
      </c>
      <c r="D619" t="s">
        <v>492</v>
      </c>
      <c r="E619" t="s">
        <v>699</v>
      </c>
      <c r="F619" s="6">
        <v>1.834862385321101E-2</v>
      </c>
      <c r="G619" t="s">
        <v>700</v>
      </c>
      <c r="H619" t="s">
        <v>701</v>
      </c>
      <c r="I619">
        <v>66.594999999999999</v>
      </c>
      <c r="J619" s="1">
        <v>4.8207446932792664E-2</v>
      </c>
      <c r="K619" s="1">
        <v>0.85504587155963307</v>
      </c>
      <c r="L619" s="1">
        <v>1.6</v>
      </c>
      <c r="M619" s="1">
        <v>1.2220183206260751</v>
      </c>
      <c r="N619" s="34">
        <v>8.8454031069344337E-4</v>
      </c>
    </row>
    <row r="620" spans="1:14" x14ac:dyDescent="0.35">
      <c r="A620">
        <v>7830616</v>
      </c>
      <c r="B620" t="s">
        <v>34</v>
      </c>
      <c r="C620" t="s">
        <v>97</v>
      </c>
      <c r="D620" t="s">
        <v>492</v>
      </c>
      <c r="E620" t="s">
        <v>1599</v>
      </c>
      <c r="F620" s="6">
        <v>9.1743119266055051E-3</v>
      </c>
      <c r="G620" t="s">
        <v>1052</v>
      </c>
      <c r="H620" t="s">
        <v>170</v>
      </c>
      <c r="I620">
        <v>88.824999999999989</v>
      </c>
      <c r="J620" s="1">
        <v>8.7972152978181839E-3</v>
      </c>
      <c r="K620" s="1">
        <v>0.85045871559633035</v>
      </c>
      <c r="L620" s="1">
        <v>0.8559633027522936</v>
      </c>
      <c r="M620" s="1">
        <v>0.81467892708034695</v>
      </c>
      <c r="N620" s="34">
        <v>8.0708397227689761E-5</v>
      </c>
    </row>
    <row r="621" spans="1:14" x14ac:dyDescent="0.35">
      <c r="A621">
        <v>7830616</v>
      </c>
      <c r="B621" t="s">
        <v>34</v>
      </c>
      <c r="C621" t="s">
        <v>97</v>
      </c>
      <c r="D621" t="s">
        <v>492</v>
      </c>
      <c r="E621" t="s">
        <v>704</v>
      </c>
      <c r="F621" s="6">
        <v>9.1743119266055051E-3</v>
      </c>
      <c r="G621" t="s">
        <v>197</v>
      </c>
      <c r="H621" t="s">
        <v>705</v>
      </c>
      <c r="I621">
        <v>72.61999999999999</v>
      </c>
      <c r="J621" s="1">
        <v>6.612570583820343E-2</v>
      </c>
      <c r="K621" s="1">
        <v>0.3990825688073395</v>
      </c>
      <c r="L621" s="1">
        <v>0.79449541284403669</v>
      </c>
      <c r="M621" s="1">
        <v>0.66697244906644215</v>
      </c>
      <c r="N621" s="34">
        <v>6.0665785172663706E-4</v>
      </c>
    </row>
    <row r="622" spans="1:14" x14ac:dyDescent="0.35">
      <c r="A622">
        <v>7830616</v>
      </c>
      <c r="B622" t="s">
        <v>34</v>
      </c>
      <c r="C622" t="s">
        <v>97</v>
      </c>
      <c r="D622" t="s">
        <v>492</v>
      </c>
      <c r="E622" t="s">
        <v>706</v>
      </c>
      <c r="F622" s="6">
        <v>2.7522935779816515E-2</v>
      </c>
      <c r="G622" t="s">
        <v>663</v>
      </c>
      <c r="H622" t="s">
        <v>707</v>
      </c>
      <c r="I622">
        <v>74.634999999999991</v>
      </c>
      <c r="J622" s="1">
        <v>-1.4280129224061966E-2</v>
      </c>
      <c r="K622" s="1">
        <v>1.4366972477064222</v>
      </c>
      <c r="L622" s="1">
        <v>2.2045871559633028</v>
      </c>
      <c r="M622" s="1">
        <v>2.0532109671776451</v>
      </c>
      <c r="N622" s="34">
        <v>-3.9303107956133854E-4</v>
      </c>
    </row>
    <row r="623" spans="1:14" x14ac:dyDescent="0.35">
      <c r="A623">
        <v>7830616</v>
      </c>
      <c r="B623" t="s">
        <v>34</v>
      </c>
      <c r="C623" t="s">
        <v>97</v>
      </c>
      <c r="D623" t="s">
        <v>492</v>
      </c>
      <c r="E623" t="s">
        <v>615</v>
      </c>
      <c r="F623" s="6">
        <v>1.834862385321101E-2</v>
      </c>
      <c r="G623" t="s">
        <v>616</v>
      </c>
      <c r="H623" t="s">
        <v>413</v>
      </c>
      <c r="I623">
        <v>79.185000000000002</v>
      </c>
      <c r="J623" s="1">
        <v>-3.4110225737094879E-2</v>
      </c>
      <c r="K623" s="1">
        <v>1.0880733944954128</v>
      </c>
      <c r="L623" s="1">
        <v>1.5431192660550459</v>
      </c>
      <c r="M623" s="1">
        <v>1.4532109531787558</v>
      </c>
      <c r="N623" s="34">
        <v>-6.2587570159807122E-4</v>
      </c>
    </row>
    <row r="624" spans="1:14" x14ac:dyDescent="0.35">
      <c r="A624">
        <v>7830616</v>
      </c>
      <c r="B624" t="s">
        <v>34</v>
      </c>
      <c r="C624" t="s">
        <v>97</v>
      </c>
      <c r="D624" t="s">
        <v>492</v>
      </c>
      <c r="E624" t="s">
        <v>708</v>
      </c>
      <c r="F624" s="6">
        <v>2.7522935779816515E-2</v>
      </c>
      <c r="G624" t="s">
        <v>709</v>
      </c>
      <c r="H624" t="s">
        <v>226</v>
      </c>
      <c r="I624">
        <v>64.694999999999993</v>
      </c>
      <c r="J624" s="1">
        <v>-3.7673413753509521E-2</v>
      </c>
      <c r="K624" s="1">
        <v>1.1174311926605505</v>
      </c>
      <c r="L624" s="1">
        <v>2.0917431192660549</v>
      </c>
      <c r="M624" s="1">
        <v>1.7807338609607943</v>
      </c>
      <c r="N624" s="34">
        <v>-1.0368829473442987E-3</v>
      </c>
    </row>
    <row r="625" spans="1:14" x14ac:dyDescent="0.35">
      <c r="A625">
        <v>7830616</v>
      </c>
      <c r="B625" t="s">
        <v>34</v>
      </c>
      <c r="C625" t="s">
        <v>97</v>
      </c>
      <c r="D625" t="s">
        <v>710</v>
      </c>
      <c r="E625" t="s">
        <v>713</v>
      </c>
      <c r="F625" s="6">
        <v>9.1743119266055051E-3</v>
      </c>
      <c r="G625" t="s">
        <v>714</v>
      </c>
      <c r="H625" t="s">
        <v>715</v>
      </c>
      <c r="I625">
        <v>75.8</v>
      </c>
      <c r="J625" s="1">
        <v>-5.8757727965712547E-3</v>
      </c>
      <c r="K625" s="1">
        <v>0.48348623853211015</v>
      </c>
      <c r="L625" s="1">
        <v>0.73577981651376156</v>
      </c>
      <c r="M625" s="1">
        <v>0.69541287203447544</v>
      </c>
      <c r="N625" s="34">
        <v>-5.3906172445607844E-5</v>
      </c>
    </row>
    <row r="626" spans="1:14" x14ac:dyDescent="0.35">
      <c r="A626">
        <v>7830616</v>
      </c>
      <c r="B626" t="s">
        <v>34</v>
      </c>
      <c r="C626" t="s">
        <v>97</v>
      </c>
      <c r="D626" t="s">
        <v>199</v>
      </c>
      <c r="E626" t="s">
        <v>1630</v>
      </c>
      <c r="F626" s="6">
        <v>9.1743119266055051E-3</v>
      </c>
      <c r="G626" t="s">
        <v>446</v>
      </c>
      <c r="H626" t="s">
        <v>178</v>
      </c>
      <c r="I626">
        <v>63.150000000000006</v>
      </c>
      <c r="J626" s="1">
        <v>-5.9135198593139648E-2</v>
      </c>
      <c r="K626" s="1">
        <v>0.40183486238532112</v>
      </c>
      <c r="L626" s="1">
        <v>0.67339449541284413</v>
      </c>
      <c r="M626" s="1">
        <v>0.57889906856991835</v>
      </c>
      <c r="N626" s="34">
        <v>-5.4252475773522619E-4</v>
      </c>
    </row>
    <row r="627" spans="1:14" x14ac:dyDescent="0.35">
      <c r="A627">
        <v>7830616</v>
      </c>
      <c r="B627" t="s">
        <v>34</v>
      </c>
      <c r="C627" t="s">
        <v>97</v>
      </c>
      <c r="D627" t="s">
        <v>381</v>
      </c>
      <c r="E627" t="s">
        <v>382</v>
      </c>
      <c r="F627" s="6">
        <v>9.1743119266055051E-3</v>
      </c>
      <c r="G627" t="s">
        <v>383</v>
      </c>
      <c r="H627" t="s">
        <v>384</v>
      </c>
      <c r="I627">
        <v>66.724999999999994</v>
      </c>
      <c r="J627" s="1">
        <v>-3.48673015832901E-2</v>
      </c>
      <c r="K627" s="1">
        <v>0.34678899082568809</v>
      </c>
      <c r="L627" s="1">
        <v>0.67889908256880738</v>
      </c>
      <c r="M627" s="1">
        <v>0.61192657750680912</v>
      </c>
      <c r="N627" s="34">
        <v>-3.1988350076412935E-4</v>
      </c>
    </row>
    <row r="628" spans="1:14" x14ac:dyDescent="0.35">
      <c r="A628">
        <v>7830616</v>
      </c>
      <c r="B628" t="s">
        <v>34</v>
      </c>
      <c r="C628" t="s">
        <v>97</v>
      </c>
      <c r="D628" t="s">
        <v>731</v>
      </c>
      <c r="E628" t="s">
        <v>1712</v>
      </c>
      <c r="F628" s="6">
        <v>9.1743119266055051E-3</v>
      </c>
      <c r="G628" t="s">
        <v>1318</v>
      </c>
      <c r="H628" t="s">
        <v>327</v>
      </c>
      <c r="I628">
        <v>63.585000000000001</v>
      </c>
      <c r="J628" s="1">
        <v>1.570705883204937E-2</v>
      </c>
      <c r="K628" s="1">
        <v>0.47155963302752296</v>
      </c>
      <c r="L628" s="1">
        <v>0.74220183486238545</v>
      </c>
      <c r="M628" s="1">
        <v>0.58348622453322108</v>
      </c>
      <c r="N628" s="34">
        <v>1.4410145717476486E-4</v>
      </c>
    </row>
    <row r="629" spans="1:14" x14ac:dyDescent="0.35">
      <c r="A629">
        <v>7830616</v>
      </c>
      <c r="B629" t="s">
        <v>34</v>
      </c>
      <c r="D629" s="4" t="s">
        <v>2937</v>
      </c>
      <c r="F629" s="6">
        <v>0.99999999999999978</v>
      </c>
      <c r="J629" s="1" t="s">
        <v>2938</v>
      </c>
      <c r="K629" s="1">
        <v>41.832110091743111</v>
      </c>
      <c r="L629" s="1">
        <v>82.988073394495416</v>
      </c>
      <c r="M629" s="1">
        <v>67.08899099367477</v>
      </c>
      <c r="N629" s="34">
        <v>1.38220420649805E-2</v>
      </c>
    </row>
    <row r="630" spans="1:14" x14ac:dyDescent="0.35">
      <c r="A630">
        <v>7820412</v>
      </c>
      <c r="B630" t="s">
        <v>39</v>
      </c>
      <c r="C630" t="s">
        <v>97</v>
      </c>
      <c r="D630" t="s">
        <v>1338</v>
      </c>
      <c r="E630" t="s">
        <v>2528</v>
      </c>
      <c r="F630" s="6">
        <v>1.6070711128967456E-3</v>
      </c>
      <c r="G630" t="s">
        <v>1253</v>
      </c>
      <c r="H630" t="s">
        <v>533</v>
      </c>
      <c r="I630">
        <v>64.945000000000007</v>
      </c>
      <c r="J630" s="1">
        <v>2.5886727496981621E-2</v>
      </c>
      <c r="K630" s="1">
        <v>9.9156287665729204E-2</v>
      </c>
      <c r="L630" s="1">
        <v>0.12470871836078745</v>
      </c>
      <c r="M630" s="1">
        <v>0.10445962233828847</v>
      </c>
      <c r="N630" s="34">
        <v>4.1601811967829036E-5</v>
      </c>
    </row>
    <row r="631" spans="1:14" x14ac:dyDescent="0.35">
      <c r="A631">
        <v>7820412</v>
      </c>
      <c r="B631" t="s">
        <v>39</v>
      </c>
      <c r="C631" t="s">
        <v>97</v>
      </c>
      <c r="D631" t="s">
        <v>392</v>
      </c>
      <c r="E631" t="s">
        <v>394</v>
      </c>
      <c r="F631" s="6">
        <v>4.017677782241864E-4</v>
      </c>
      <c r="G631" t="s">
        <v>1831</v>
      </c>
      <c r="H631" t="s">
        <v>786</v>
      </c>
      <c r="I631">
        <v>77.88</v>
      </c>
      <c r="J631" s="1">
        <v>8.0385163426399231E-2</v>
      </c>
      <c r="K631" s="1">
        <v>1.8441141020490156E-2</v>
      </c>
      <c r="L631" s="1">
        <v>3.913218159903576E-2</v>
      </c>
      <c r="M631" s="1">
        <v>3.1297709923664124E-2</v>
      </c>
      <c r="N631" s="34">
        <v>3.2296168512012548E-5</v>
      </c>
    </row>
    <row r="632" spans="1:14" x14ac:dyDescent="0.35">
      <c r="A632">
        <v>7820412</v>
      </c>
      <c r="B632" t="s">
        <v>39</v>
      </c>
      <c r="C632" t="s">
        <v>97</v>
      </c>
      <c r="D632" t="s">
        <v>392</v>
      </c>
      <c r="E632" t="s">
        <v>588</v>
      </c>
      <c r="F632" s="6">
        <v>3.6159100040176776E-3</v>
      </c>
      <c r="G632" t="s">
        <v>589</v>
      </c>
      <c r="H632" t="s">
        <v>590</v>
      </c>
      <c r="I632">
        <v>59.78</v>
      </c>
      <c r="J632" s="1">
        <v>1.4729158952832222E-2</v>
      </c>
      <c r="K632" s="1">
        <v>0.11209321012454801</v>
      </c>
      <c r="L632" s="1">
        <v>0.27914825231016471</v>
      </c>
      <c r="M632" s="1">
        <v>0.21586982999857576</v>
      </c>
      <c r="N632" s="34">
        <v>5.325931320831257E-5</v>
      </c>
    </row>
    <row r="633" spans="1:14" x14ac:dyDescent="0.35">
      <c r="A633">
        <v>7820412</v>
      </c>
      <c r="B633" t="s">
        <v>39</v>
      </c>
      <c r="C633" t="s">
        <v>97</v>
      </c>
      <c r="D633" t="s">
        <v>392</v>
      </c>
      <c r="E633" t="s">
        <v>591</v>
      </c>
      <c r="F633" s="6">
        <v>1.6070711128967456E-3</v>
      </c>
      <c r="G633" t="s">
        <v>361</v>
      </c>
      <c r="H633" t="s">
        <v>592</v>
      </c>
      <c r="I633">
        <v>91.75</v>
      </c>
      <c r="J633" s="1">
        <v>4.7294873744249344E-2</v>
      </c>
      <c r="K633" s="1">
        <v>0.14929690638810766</v>
      </c>
      <c r="L633" s="1">
        <v>0.14913619927681798</v>
      </c>
      <c r="M633" s="1">
        <v>0.14752913306831308</v>
      </c>
      <c r="N633" s="34">
        <v>7.6006225382481874E-5</v>
      </c>
    </row>
    <row r="634" spans="1:14" x14ac:dyDescent="0.35">
      <c r="A634">
        <v>7820412</v>
      </c>
      <c r="B634" t="s">
        <v>39</v>
      </c>
      <c r="C634" t="s">
        <v>97</v>
      </c>
      <c r="D634" t="s">
        <v>392</v>
      </c>
      <c r="E634" t="s">
        <v>593</v>
      </c>
      <c r="F634" s="6">
        <v>2.4106066693451184E-3</v>
      </c>
      <c r="G634" t="s">
        <v>594</v>
      </c>
      <c r="H634" t="s">
        <v>210</v>
      </c>
      <c r="I634">
        <v>62.74</v>
      </c>
      <c r="J634" s="1">
        <v>6.7120864987373352E-2</v>
      </c>
      <c r="K634" s="1">
        <v>8.2442748091603055E-2</v>
      </c>
      <c r="L634" s="1">
        <v>0.2094817195660908</v>
      </c>
      <c r="M634" s="1">
        <v>0.1513860969957265</v>
      </c>
      <c r="N634" s="34">
        <v>1.6180200479077545E-4</v>
      </c>
    </row>
    <row r="635" spans="1:14" x14ac:dyDescent="0.35">
      <c r="A635">
        <v>7820412</v>
      </c>
      <c r="B635" t="s">
        <v>39</v>
      </c>
      <c r="C635" t="s">
        <v>97</v>
      </c>
      <c r="D635" t="s">
        <v>392</v>
      </c>
      <c r="E635" t="s">
        <v>595</v>
      </c>
      <c r="F635" s="6">
        <v>1.2053033346725592E-3</v>
      </c>
      <c r="G635" t="s">
        <v>596</v>
      </c>
      <c r="H635" t="s">
        <v>597</v>
      </c>
      <c r="I635">
        <v>47.809999999999995</v>
      </c>
      <c r="J635" s="1">
        <v>-5.7024464011192322E-2</v>
      </c>
      <c r="K635" s="1">
        <v>3.6038569706709517E-2</v>
      </c>
      <c r="L635" s="1">
        <v>8.4491763760546387E-2</v>
      </c>
      <c r="M635" s="1">
        <v>5.761349847777486E-2</v>
      </c>
      <c r="N635" s="34">
        <v>-6.8731776630605451E-5</v>
      </c>
    </row>
    <row r="636" spans="1:14" x14ac:dyDescent="0.35">
      <c r="A636">
        <v>7820412</v>
      </c>
      <c r="B636" t="s">
        <v>39</v>
      </c>
      <c r="C636" t="s">
        <v>97</v>
      </c>
      <c r="D636" t="s">
        <v>392</v>
      </c>
      <c r="E636" t="s">
        <v>598</v>
      </c>
      <c r="F636" s="6">
        <v>8.0353555644837281E-4</v>
      </c>
      <c r="G636" t="s">
        <v>344</v>
      </c>
      <c r="H636" t="s">
        <v>149</v>
      </c>
      <c r="I636">
        <v>49.42</v>
      </c>
      <c r="J636" s="1">
        <v>-6.8057999014854431E-2</v>
      </c>
      <c r="K636" s="1">
        <v>2.1534752912816393E-2</v>
      </c>
      <c r="L636" s="1">
        <v>5.3354760948171959E-2</v>
      </c>
      <c r="M636" s="1">
        <v>3.9614302319855799E-2</v>
      </c>
      <c r="N636" s="34">
        <v>-5.4687022109163865E-5</v>
      </c>
    </row>
    <row r="637" spans="1:14" x14ac:dyDescent="0.35">
      <c r="A637">
        <v>7820412</v>
      </c>
      <c r="B637" t="s">
        <v>39</v>
      </c>
      <c r="C637" t="s">
        <v>97</v>
      </c>
      <c r="D637" t="s">
        <v>392</v>
      </c>
      <c r="E637" t="s">
        <v>601</v>
      </c>
      <c r="F637" s="6">
        <v>2.008838891120932E-3</v>
      </c>
      <c r="G637" t="s">
        <v>602</v>
      </c>
      <c r="H637" t="s">
        <v>603</v>
      </c>
      <c r="I637">
        <v>59.289999999999992</v>
      </c>
      <c r="J637" s="1">
        <v>9.0783974155783653E-3</v>
      </c>
      <c r="K637" s="1">
        <v>8.3969465648854949E-2</v>
      </c>
      <c r="L637" s="1">
        <v>0.15226998794696664</v>
      </c>
      <c r="M637" s="1">
        <v>0.11912414471084883</v>
      </c>
      <c r="N637" s="34">
        <v>1.8237037797465578E-5</v>
      </c>
    </row>
    <row r="638" spans="1:14" x14ac:dyDescent="0.35">
      <c r="A638">
        <v>7820412</v>
      </c>
      <c r="B638" t="s">
        <v>39</v>
      </c>
      <c r="C638" t="s">
        <v>97</v>
      </c>
      <c r="D638" t="s">
        <v>392</v>
      </c>
      <c r="E638" t="s">
        <v>606</v>
      </c>
      <c r="F638" s="6">
        <v>4.4194455604660505E-3</v>
      </c>
      <c r="G638" t="s">
        <v>607</v>
      </c>
      <c r="H638" t="s">
        <v>608</v>
      </c>
      <c r="I638">
        <v>53.844999999999999</v>
      </c>
      <c r="J638" s="1">
        <v>-6.5462842583656311E-2</v>
      </c>
      <c r="K638" s="1">
        <v>0.1392125351546806</v>
      </c>
      <c r="L638" s="1">
        <v>0.29919646444355164</v>
      </c>
      <c r="M638" s="1">
        <v>0.23820812245265888</v>
      </c>
      <c r="N638" s="34">
        <v>-2.8930946903182783E-4</v>
      </c>
    </row>
    <row r="639" spans="1:14" x14ac:dyDescent="0.35">
      <c r="A639">
        <v>7820412</v>
      </c>
      <c r="B639" t="s">
        <v>39</v>
      </c>
      <c r="C639" t="s">
        <v>97</v>
      </c>
      <c r="D639" t="s">
        <v>392</v>
      </c>
      <c r="E639" t="s">
        <v>609</v>
      </c>
      <c r="F639" s="6">
        <v>4.017677782241864E-4</v>
      </c>
      <c r="G639" t="s">
        <v>411</v>
      </c>
      <c r="H639" t="s">
        <v>610</v>
      </c>
      <c r="I639">
        <v>67.704999999999998</v>
      </c>
      <c r="J639" s="1">
        <v>1.7295897006988525E-2</v>
      </c>
      <c r="K639" s="1">
        <v>1.5387705905986338E-2</v>
      </c>
      <c r="L639" s="1">
        <v>3.3708316593009241E-2</v>
      </c>
      <c r="M639" s="1">
        <v>2.7239856589697794E-2</v>
      </c>
      <c r="N639" s="34">
        <v>6.9489341128921355E-6</v>
      </c>
    </row>
    <row r="640" spans="1:14" x14ac:dyDescent="0.35">
      <c r="A640">
        <v>7820412</v>
      </c>
      <c r="B640" t="s">
        <v>39</v>
      </c>
      <c r="C640" t="s">
        <v>97</v>
      </c>
      <c r="D640" t="s">
        <v>392</v>
      </c>
      <c r="E640" t="s">
        <v>611</v>
      </c>
      <c r="F640" s="6">
        <v>1.6070711128967456E-3</v>
      </c>
      <c r="G640" t="s">
        <v>612</v>
      </c>
      <c r="H640" t="s">
        <v>488</v>
      </c>
      <c r="I640">
        <v>82.399999999999991</v>
      </c>
      <c r="J640" s="1">
        <v>2.1634982898831367E-2</v>
      </c>
      <c r="K640" s="1">
        <v>0.1163519485737244</v>
      </c>
      <c r="L640" s="1">
        <v>0.14335074327038971</v>
      </c>
      <c r="M640" s="1">
        <v>0.13242266215488774</v>
      </c>
      <c r="N640" s="34">
        <v>3.4768956044726984E-5</v>
      </c>
    </row>
    <row r="641" spans="1:14" x14ac:dyDescent="0.35">
      <c r="A641">
        <v>7820412</v>
      </c>
      <c r="B641" t="s">
        <v>39</v>
      </c>
      <c r="C641" t="s">
        <v>97</v>
      </c>
      <c r="D641" t="s">
        <v>392</v>
      </c>
      <c r="E641" t="s">
        <v>585</v>
      </c>
      <c r="F641" s="6">
        <v>1.2053033346725592E-3</v>
      </c>
      <c r="G641" t="s">
        <v>556</v>
      </c>
      <c r="H641" t="s">
        <v>361</v>
      </c>
      <c r="I641">
        <v>65.240000000000009</v>
      </c>
      <c r="J641" s="1">
        <v>4.773358628153801E-2</v>
      </c>
      <c r="K641" s="1">
        <v>3.808758537565287E-2</v>
      </c>
      <c r="L641" s="1">
        <v>0.11197267979108076</v>
      </c>
      <c r="M641" s="1">
        <v>7.8585777420650871E-2</v>
      </c>
      <c r="N641" s="34">
        <v>5.7533450721018091E-5</v>
      </c>
    </row>
    <row r="642" spans="1:14" x14ac:dyDescent="0.35">
      <c r="A642">
        <v>7820412</v>
      </c>
      <c r="B642" t="s">
        <v>39</v>
      </c>
      <c r="C642" t="s">
        <v>97</v>
      </c>
      <c r="D642" t="s">
        <v>133</v>
      </c>
      <c r="E642" t="s">
        <v>337</v>
      </c>
      <c r="F642" s="6">
        <v>2.008838891120932E-3</v>
      </c>
      <c r="G642" t="s">
        <v>338</v>
      </c>
      <c r="H642" t="s">
        <v>339</v>
      </c>
      <c r="I642">
        <v>57.2</v>
      </c>
      <c r="J642" s="1">
        <v>-4.9289211630821228E-2</v>
      </c>
      <c r="K642" s="1">
        <v>7.4126155082362394E-2</v>
      </c>
      <c r="L642" s="1">
        <v>0.14403374849337083</v>
      </c>
      <c r="M642" s="1">
        <v>0.11510646692860696</v>
      </c>
      <c r="N642" s="34">
        <v>-9.9014085236683865E-5</v>
      </c>
    </row>
    <row r="643" spans="1:14" x14ac:dyDescent="0.35">
      <c r="A643">
        <v>7820412</v>
      </c>
      <c r="B643" t="s">
        <v>39</v>
      </c>
      <c r="C643" t="s">
        <v>97</v>
      </c>
      <c r="D643" t="s">
        <v>906</v>
      </c>
      <c r="E643" t="s">
        <v>697</v>
      </c>
      <c r="F643" s="6">
        <v>2.008838891120932E-3</v>
      </c>
      <c r="G643" t="s">
        <v>463</v>
      </c>
      <c r="H643" t="s">
        <v>676</v>
      </c>
      <c r="I643">
        <v>68.984999999999999</v>
      </c>
      <c r="J643" s="1">
        <v>-3.7316132336854935E-2</v>
      </c>
      <c r="K643" s="1">
        <v>0.11430293290478102</v>
      </c>
      <c r="L643" s="1">
        <v>0.15970269184411409</v>
      </c>
      <c r="M643" s="1">
        <v>0.13860988348734432</v>
      </c>
      <c r="N643" s="34">
        <v>-7.4962097904489615E-5</v>
      </c>
    </row>
    <row r="644" spans="1:14" x14ac:dyDescent="0.35">
      <c r="A644">
        <v>7820412</v>
      </c>
      <c r="B644" t="s">
        <v>39</v>
      </c>
      <c r="C644" t="s">
        <v>97</v>
      </c>
      <c r="D644" t="s">
        <v>906</v>
      </c>
      <c r="E644" t="s">
        <v>2529</v>
      </c>
      <c r="F644" s="6">
        <v>2.008838891120932E-3</v>
      </c>
      <c r="G644" t="s">
        <v>2268</v>
      </c>
      <c r="H644" t="s">
        <v>929</v>
      </c>
      <c r="I644">
        <v>76.974999999999994</v>
      </c>
      <c r="J644" s="1">
        <v>-7.2402982041239738E-3</v>
      </c>
      <c r="K644" s="1">
        <v>0.11832061068702289</v>
      </c>
      <c r="L644" s="1">
        <v>0.16432302129369222</v>
      </c>
      <c r="M644" s="1">
        <v>0.15468059461631176</v>
      </c>
      <c r="N644" s="34">
        <v>-1.4544592615757278E-5</v>
      </c>
    </row>
    <row r="645" spans="1:14" x14ac:dyDescent="0.35">
      <c r="A645">
        <v>7820412</v>
      </c>
      <c r="B645" t="s">
        <v>39</v>
      </c>
      <c r="C645" t="s">
        <v>97</v>
      </c>
      <c r="D645" t="s">
        <v>906</v>
      </c>
      <c r="E645" t="s">
        <v>1535</v>
      </c>
      <c r="F645" s="6">
        <v>4.4194455604660505E-3</v>
      </c>
      <c r="G645" t="s">
        <v>1511</v>
      </c>
      <c r="H645" t="s">
        <v>264</v>
      </c>
      <c r="I645">
        <v>76.56</v>
      </c>
      <c r="J645" s="1">
        <v>2.0015072077512741E-2</v>
      </c>
      <c r="K645" s="1">
        <v>0.27400562474889512</v>
      </c>
      <c r="L645" s="1">
        <v>0.37653676175170753</v>
      </c>
      <c r="M645" s="1">
        <v>0.33808758537565287</v>
      </c>
      <c r="N645" s="34">
        <v>8.8455521435371694E-5</v>
      </c>
    </row>
    <row r="646" spans="1:14" x14ac:dyDescent="0.35">
      <c r="A646">
        <v>7820412</v>
      </c>
      <c r="B646" t="s">
        <v>39</v>
      </c>
      <c r="C646" t="s">
        <v>97</v>
      </c>
      <c r="D646" t="s">
        <v>906</v>
      </c>
      <c r="E646" t="s">
        <v>1536</v>
      </c>
      <c r="F646" s="6">
        <v>3.2141422257934912E-3</v>
      </c>
      <c r="G646" t="s">
        <v>350</v>
      </c>
      <c r="H646" t="s">
        <v>898</v>
      </c>
      <c r="I646">
        <v>72.97999999999999</v>
      </c>
      <c r="J646" s="1">
        <v>-6.6983416676521301E-2</v>
      </c>
      <c r="K646" s="1">
        <v>0.17388509441542788</v>
      </c>
      <c r="L646" s="1">
        <v>0.25648854961832057</v>
      </c>
      <c r="M646" s="1">
        <v>0.23431097316473734</v>
      </c>
      <c r="N646" s="34">
        <v>-2.1529422796792702E-4</v>
      </c>
    </row>
    <row r="647" spans="1:14" x14ac:dyDescent="0.35">
      <c r="A647">
        <v>7820412</v>
      </c>
      <c r="B647" t="s">
        <v>39</v>
      </c>
      <c r="C647" t="s">
        <v>97</v>
      </c>
      <c r="D647" t="s">
        <v>1092</v>
      </c>
      <c r="E647" t="s">
        <v>1171</v>
      </c>
      <c r="F647" s="6">
        <v>1.6070711128967456E-3</v>
      </c>
      <c r="G647" t="s">
        <v>300</v>
      </c>
      <c r="H647" t="s">
        <v>241</v>
      </c>
      <c r="I647">
        <v>76.760000000000005</v>
      </c>
      <c r="J647" s="1">
        <v>-1.2603440321981907E-2</v>
      </c>
      <c r="K647" s="1">
        <v>0.10574527922860585</v>
      </c>
      <c r="L647" s="1">
        <v>0.13097629570108477</v>
      </c>
      <c r="M647" s="1">
        <v>0.12326234945478856</v>
      </c>
      <c r="N647" s="34">
        <v>-2.0254624864575182E-5</v>
      </c>
    </row>
    <row r="648" spans="1:14" x14ac:dyDescent="0.35">
      <c r="A648">
        <v>7820412</v>
      </c>
      <c r="B648" t="s">
        <v>39</v>
      </c>
      <c r="C648" t="s">
        <v>97</v>
      </c>
      <c r="D648" t="s">
        <v>1092</v>
      </c>
      <c r="E648" t="s">
        <v>1172</v>
      </c>
      <c r="F648" s="6">
        <v>4.017677782241864E-4</v>
      </c>
      <c r="G648" t="s">
        <v>435</v>
      </c>
      <c r="H648" t="s">
        <v>914</v>
      </c>
      <c r="I648">
        <v>68.509999999999991</v>
      </c>
      <c r="J648" s="1">
        <v>5.1343563944101334E-2</v>
      </c>
      <c r="K648" s="1">
        <v>2.4266773804740859E-2</v>
      </c>
      <c r="L648" s="1">
        <v>3.5235034150261149E-2</v>
      </c>
      <c r="M648" s="1">
        <v>2.7521092808356767E-2</v>
      </c>
      <c r="N648" s="34">
        <v>2.0628189611933037E-5</v>
      </c>
    </row>
    <row r="649" spans="1:14" x14ac:dyDescent="0.35">
      <c r="A649">
        <v>7820412</v>
      </c>
      <c r="B649" t="s">
        <v>39</v>
      </c>
      <c r="C649" t="s">
        <v>97</v>
      </c>
      <c r="D649" t="s">
        <v>1092</v>
      </c>
      <c r="E649" t="s">
        <v>1173</v>
      </c>
      <c r="F649" s="6">
        <v>3.2141422257934912E-3</v>
      </c>
      <c r="G649" t="s">
        <v>375</v>
      </c>
      <c r="H649" t="s">
        <v>762</v>
      </c>
      <c r="I649">
        <v>74.674999999999997</v>
      </c>
      <c r="J649" s="1">
        <v>-1.2339670211076736E-3</v>
      </c>
      <c r="K649" s="1">
        <v>0.17902772197669747</v>
      </c>
      <c r="L649" s="1">
        <v>0.2597026918441141</v>
      </c>
      <c r="M649" s="1">
        <v>0.24009641445799015</v>
      </c>
      <c r="N649" s="34">
        <v>-3.9661455077787825E-6</v>
      </c>
    </row>
    <row r="650" spans="1:14" x14ac:dyDescent="0.35">
      <c r="A650">
        <v>7820412</v>
      </c>
      <c r="B650" t="s">
        <v>39</v>
      </c>
      <c r="C650" t="s">
        <v>97</v>
      </c>
      <c r="D650" t="s">
        <v>1092</v>
      </c>
      <c r="E650" t="s">
        <v>2530</v>
      </c>
      <c r="F650" s="6">
        <v>2.008838891120932E-3</v>
      </c>
      <c r="G650" t="s">
        <v>2531</v>
      </c>
      <c r="H650" t="s">
        <v>499</v>
      </c>
      <c r="I650">
        <v>79.94</v>
      </c>
      <c r="J650" s="1">
        <v>6.6092349588871002E-2</v>
      </c>
      <c r="K650" s="1">
        <v>0.13640016070711131</v>
      </c>
      <c r="L650" s="1">
        <v>0.17959019686621133</v>
      </c>
      <c r="M650" s="1">
        <v>0.16070711128967458</v>
      </c>
      <c r="N650" s="34">
        <v>1.3276888225968462E-4</v>
      </c>
    </row>
    <row r="651" spans="1:14" x14ac:dyDescent="0.35">
      <c r="A651">
        <v>7820412</v>
      </c>
      <c r="B651" t="s">
        <v>39</v>
      </c>
      <c r="C651" t="s">
        <v>97</v>
      </c>
      <c r="D651" t="s">
        <v>1847</v>
      </c>
      <c r="E651" t="s">
        <v>2532</v>
      </c>
      <c r="F651" s="6">
        <v>3.6159100040176776E-3</v>
      </c>
      <c r="G651" t="s">
        <v>208</v>
      </c>
      <c r="H651" t="s">
        <v>1446</v>
      </c>
      <c r="I651">
        <v>78.220000000000013</v>
      </c>
      <c r="J651" s="1">
        <v>-4.1365239769220352E-2</v>
      </c>
      <c r="K651" s="1">
        <v>0.27083165930092407</v>
      </c>
      <c r="L651" s="1">
        <v>0.26721574929690639</v>
      </c>
      <c r="M651" s="1">
        <v>0.28312576434946574</v>
      </c>
      <c r="N651" s="34">
        <v>-1.4957298430011377E-4</v>
      </c>
    </row>
    <row r="652" spans="1:14" x14ac:dyDescent="0.35">
      <c r="A652">
        <v>7820412</v>
      </c>
      <c r="B652" t="s">
        <v>39</v>
      </c>
      <c r="C652" t="s">
        <v>97</v>
      </c>
      <c r="D652" t="s">
        <v>141</v>
      </c>
      <c r="E652" t="s">
        <v>340</v>
      </c>
      <c r="F652" s="6">
        <v>3.2141422257934912E-3</v>
      </c>
      <c r="G652" t="s">
        <v>341</v>
      </c>
      <c r="H652" t="s">
        <v>342</v>
      </c>
      <c r="I652">
        <v>49.54</v>
      </c>
      <c r="J652" s="1">
        <v>-1.5644291415810585E-2</v>
      </c>
      <c r="K652" s="1">
        <v>9.0638810767376454E-2</v>
      </c>
      <c r="L652" s="1">
        <v>0.22402571313780634</v>
      </c>
      <c r="M652" s="1">
        <v>0.15942144949496534</v>
      </c>
      <c r="N652" s="34">
        <v>-5.0282977632175441E-5</v>
      </c>
    </row>
    <row r="653" spans="1:14" x14ac:dyDescent="0.35">
      <c r="A653">
        <v>7820412</v>
      </c>
      <c r="B653" t="s">
        <v>39</v>
      </c>
      <c r="C653" t="s">
        <v>97</v>
      </c>
      <c r="D653" t="s">
        <v>141</v>
      </c>
      <c r="E653" t="s">
        <v>343</v>
      </c>
      <c r="F653" s="6">
        <v>2.008838891120932E-3</v>
      </c>
      <c r="G653" t="s">
        <v>344</v>
      </c>
      <c r="H653" t="s">
        <v>345</v>
      </c>
      <c r="I653">
        <v>60.29999999999999</v>
      </c>
      <c r="J653" s="1">
        <v>4.4370148330926895E-2</v>
      </c>
      <c r="K653" s="1">
        <v>5.3836882282040976E-2</v>
      </c>
      <c r="L653" s="1">
        <v>0.15387705905986337</v>
      </c>
      <c r="M653" s="1">
        <v>0.12113298360196975</v>
      </c>
      <c r="N653" s="34">
        <v>8.913247957197046E-5</v>
      </c>
    </row>
    <row r="654" spans="1:14" x14ac:dyDescent="0.35">
      <c r="A654">
        <v>7820412</v>
      </c>
      <c r="B654" t="s">
        <v>39</v>
      </c>
      <c r="C654" t="s">
        <v>97</v>
      </c>
      <c r="D654" t="s">
        <v>141</v>
      </c>
      <c r="E654" t="s">
        <v>346</v>
      </c>
      <c r="F654" s="6">
        <v>4.8212133386902369E-3</v>
      </c>
      <c r="G654" t="s">
        <v>347</v>
      </c>
      <c r="H654" t="s">
        <v>348</v>
      </c>
      <c r="I654">
        <v>65.039999999999992</v>
      </c>
      <c r="J654" s="1">
        <v>2.6344438083469868E-3</v>
      </c>
      <c r="K654" s="1">
        <v>0.20393732422659699</v>
      </c>
      <c r="L654" s="1">
        <v>0.3307352350341502</v>
      </c>
      <c r="M654" s="1">
        <v>0.31337886701486539</v>
      </c>
      <c r="N654" s="34">
        <v>1.2701215628832399E-5</v>
      </c>
    </row>
    <row r="655" spans="1:14" x14ac:dyDescent="0.35">
      <c r="A655">
        <v>7820412</v>
      </c>
      <c r="B655" t="s">
        <v>39</v>
      </c>
      <c r="C655" t="s">
        <v>97</v>
      </c>
      <c r="D655" t="s">
        <v>141</v>
      </c>
      <c r="E655" t="s">
        <v>349</v>
      </c>
      <c r="F655" s="6">
        <v>2.4106066693451184E-3</v>
      </c>
      <c r="G655" t="s">
        <v>350</v>
      </c>
      <c r="H655" t="s">
        <v>351</v>
      </c>
      <c r="I655">
        <v>70.599999999999994</v>
      </c>
      <c r="J655" s="1">
        <v>8.2861736416816711E-2</v>
      </c>
      <c r="K655" s="1">
        <v>0.13041382081157091</v>
      </c>
      <c r="L655" s="1">
        <v>0.20683005222981116</v>
      </c>
      <c r="M655" s="1">
        <v>0.16994777018883084</v>
      </c>
      <c r="N655" s="34">
        <v>1.9974705443989564E-4</v>
      </c>
    </row>
    <row r="656" spans="1:14" x14ac:dyDescent="0.35">
      <c r="A656">
        <v>7820412</v>
      </c>
      <c r="B656" t="s">
        <v>39</v>
      </c>
      <c r="C656" t="s">
        <v>97</v>
      </c>
      <c r="D656" t="s">
        <v>141</v>
      </c>
      <c r="E656" t="s">
        <v>352</v>
      </c>
      <c r="F656" s="6">
        <v>4.8212133386902369E-3</v>
      </c>
      <c r="G656" t="s">
        <v>353</v>
      </c>
      <c r="H656" t="s">
        <v>173</v>
      </c>
      <c r="I656">
        <v>59.015000000000001</v>
      </c>
      <c r="J656" s="1">
        <v>-8.6740236729383469E-3</v>
      </c>
      <c r="K656" s="1">
        <v>0.19959823222177581</v>
      </c>
      <c r="L656" s="1">
        <v>0.37026918441141016</v>
      </c>
      <c r="M656" s="1">
        <v>0.28445158698272399</v>
      </c>
      <c r="N656" s="34">
        <v>-4.1819318632085235E-5</v>
      </c>
    </row>
    <row r="657" spans="1:14" x14ac:dyDescent="0.35">
      <c r="A657">
        <v>7820412</v>
      </c>
      <c r="B657" t="s">
        <v>39</v>
      </c>
      <c r="C657" t="s">
        <v>97</v>
      </c>
      <c r="D657" t="s">
        <v>141</v>
      </c>
      <c r="E657" t="s">
        <v>354</v>
      </c>
      <c r="F657" s="6">
        <v>2.4106066693451184E-3</v>
      </c>
      <c r="G657" t="s">
        <v>355</v>
      </c>
      <c r="H657" t="s">
        <v>356</v>
      </c>
      <c r="I657">
        <v>61.83</v>
      </c>
      <c r="J657" s="1">
        <v>-9.2081015463918447E-4</v>
      </c>
      <c r="K657" s="1">
        <v>7.9550020088388906E-2</v>
      </c>
      <c r="L657" s="1">
        <v>0.17790277219766973</v>
      </c>
      <c r="M657" s="1">
        <v>0.14897549032638138</v>
      </c>
      <c r="N657" s="34">
        <v>-2.219711099973928E-6</v>
      </c>
    </row>
    <row r="658" spans="1:14" x14ac:dyDescent="0.35">
      <c r="A658">
        <v>7820412</v>
      </c>
      <c r="B658" t="s">
        <v>39</v>
      </c>
      <c r="C658" t="s">
        <v>97</v>
      </c>
      <c r="D658" t="s">
        <v>1348</v>
      </c>
      <c r="E658" t="s">
        <v>2533</v>
      </c>
      <c r="F658" s="6">
        <v>1.6070711128967456E-3</v>
      </c>
      <c r="G658" t="s">
        <v>184</v>
      </c>
      <c r="H658" t="s">
        <v>538</v>
      </c>
      <c r="I658">
        <v>72.584999999999994</v>
      </c>
      <c r="J658" s="1">
        <v>4.3442249298095703E-2</v>
      </c>
      <c r="K658" s="1">
        <v>0.12245881880273202</v>
      </c>
      <c r="L658" s="1">
        <v>0.13419043792687826</v>
      </c>
      <c r="M658" s="1">
        <v>0.11667336034410782</v>
      </c>
      <c r="N658" s="34">
        <v>6.981478392622853E-5</v>
      </c>
    </row>
    <row r="659" spans="1:14" x14ac:dyDescent="0.35">
      <c r="A659">
        <v>7820412</v>
      </c>
      <c r="B659" t="s">
        <v>39</v>
      </c>
      <c r="C659" t="s">
        <v>97</v>
      </c>
      <c r="D659" t="s">
        <v>1851</v>
      </c>
      <c r="E659" t="s">
        <v>1210</v>
      </c>
      <c r="F659" s="6">
        <v>4.017677782241864E-4</v>
      </c>
      <c r="G659" t="s">
        <v>416</v>
      </c>
      <c r="H659" t="s">
        <v>173</v>
      </c>
      <c r="I659">
        <v>60.73</v>
      </c>
      <c r="J659" s="1">
        <v>-7.5547672808170319E-2</v>
      </c>
      <c r="K659" s="1">
        <v>2.5190839694656488E-2</v>
      </c>
      <c r="L659" s="1">
        <v>3.0855765367617513E-2</v>
      </c>
      <c r="M659" s="1">
        <v>2.4387304138208117E-2</v>
      </c>
      <c r="N659" s="34">
        <v>-3.035262065414637E-5</v>
      </c>
    </row>
    <row r="660" spans="1:14" x14ac:dyDescent="0.35">
      <c r="A660">
        <v>7820412</v>
      </c>
      <c r="B660" t="s">
        <v>39</v>
      </c>
      <c r="C660" t="s">
        <v>97</v>
      </c>
      <c r="D660" t="s">
        <v>1851</v>
      </c>
      <c r="E660" t="s">
        <v>2534</v>
      </c>
      <c r="F660" s="6">
        <v>1.2053033346725592E-3</v>
      </c>
      <c r="G660" t="s">
        <v>1684</v>
      </c>
      <c r="H660" t="s">
        <v>229</v>
      </c>
      <c r="I660">
        <v>70.52000000000001</v>
      </c>
      <c r="J660" s="1">
        <v>-9.4396419823169708E-2</v>
      </c>
      <c r="K660" s="1">
        <v>8.5214945761349942E-2</v>
      </c>
      <c r="L660" s="1">
        <v>7.5934110084371231E-2</v>
      </c>
      <c r="M660" s="1">
        <v>8.5094413588735748E-2</v>
      </c>
      <c r="N660" s="34">
        <v>-1.1377631959401732E-4</v>
      </c>
    </row>
    <row r="661" spans="1:14" x14ac:dyDescent="0.35">
      <c r="A661">
        <v>7820412</v>
      </c>
      <c r="B661" t="s">
        <v>39</v>
      </c>
      <c r="C661" t="s">
        <v>97</v>
      </c>
      <c r="D661" t="s">
        <v>1851</v>
      </c>
      <c r="E661" t="s">
        <v>2535</v>
      </c>
      <c r="F661" s="6">
        <v>4.017677782241864E-4</v>
      </c>
      <c r="G661" t="s">
        <v>795</v>
      </c>
      <c r="H661" t="s">
        <v>1141</v>
      </c>
      <c r="I661">
        <v>90.37</v>
      </c>
      <c r="J661" s="1">
        <v>0.16628278791904449</v>
      </c>
      <c r="K661" s="1">
        <v>3.3427079148252312E-2</v>
      </c>
      <c r="L661" s="1">
        <v>3.8167938931297711E-2</v>
      </c>
      <c r="M661" s="1">
        <v>3.6359983929288867E-2</v>
      </c>
      <c r="N661" s="34">
        <v>6.6807066259158085E-5</v>
      </c>
    </row>
    <row r="662" spans="1:14" x14ac:dyDescent="0.35">
      <c r="A662">
        <v>7820412</v>
      </c>
      <c r="B662" t="s">
        <v>39</v>
      </c>
      <c r="C662" t="s">
        <v>97</v>
      </c>
      <c r="D662" t="s">
        <v>1854</v>
      </c>
      <c r="E662" t="s">
        <v>2536</v>
      </c>
      <c r="F662" s="6">
        <v>4.017677782241864E-4</v>
      </c>
      <c r="G662" t="s">
        <v>1157</v>
      </c>
      <c r="H662" t="s">
        <v>1131</v>
      </c>
      <c r="I662">
        <v>82.210000000000008</v>
      </c>
      <c r="J662" s="1">
        <v>1.8904224038124084E-2</v>
      </c>
      <c r="K662" s="1">
        <v>3.6922458818802732E-2</v>
      </c>
      <c r="L662" s="1">
        <v>3.5636801928485333E-2</v>
      </c>
      <c r="M662" s="1">
        <v>3.3025310143930169E-2</v>
      </c>
      <c r="N662" s="34">
        <v>7.5951080908493706E-6</v>
      </c>
    </row>
    <row r="663" spans="1:14" x14ac:dyDescent="0.35">
      <c r="A663">
        <v>7820412</v>
      </c>
      <c r="B663" t="s">
        <v>39</v>
      </c>
      <c r="C663" t="s">
        <v>97</v>
      </c>
      <c r="D663" t="s">
        <v>1539</v>
      </c>
      <c r="E663" t="s">
        <v>1540</v>
      </c>
      <c r="F663" s="6">
        <v>2.008838891120932E-3</v>
      </c>
      <c r="G663" t="s">
        <v>331</v>
      </c>
      <c r="H663" t="s">
        <v>720</v>
      </c>
      <c r="I663">
        <v>61.195</v>
      </c>
      <c r="J663" s="1">
        <v>-5.7252071797847748E-2</v>
      </c>
      <c r="K663" s="1">
        <v>8.1357975090397744E-2</v>
      </c>
      <c r="L663" s="1">
        <v>0.1394134190437927</v>
      </c>
      <c r="M663" s="1">
        <v>0.12314182249309069</v>
      </c>
      <c r="N663" s="34">
        <v>-1.1501018842476445E-4</v>
      </c>
    </row>
    <row r="664" spans="1:14" x14ac:dyDescent="0.35">
      <c r="A664">
        <v>7820412</v>
      </c>
      <c r="B664" t="s">
        <v>39</v>
      </c>
      <c r="C664" t="s">
        <v>97</v>
      </c>
      <c r="D664" t="s">
        <v>1541</v>
      </c>
      <c r="E664" t="s">
        <v>1542</v>
      </c>
      <c r="F664" s="6">
        <v>4.017677782241864E-4</v>
      </c>
      <c r="G664" t="s">
        <v>1543</v>
      </c>
      <c r="H664" t="s">
        <v>1340</v>
      </c>
      <c r="I664">
        <v>70.72</v>
      </c>
      <c r="J664" s="1">
        <v>-3.878030925989151E-2</v>
      </c>
      <c r="K664" s="1">
        <v>2.3503415026114905E-2</v>
      </c>
      <c r="L664" s="1">
        <v>3.0052229811169142E-2</v>
      </c>
      <c r="M664" s="1">
        <v>2.8445159924370352E-2</v>
      </c>
      <c r="N664" s="34">
        <v>-1.5580678690193455E-5</v>
      </c>
    </row>
    <row r="665" spans="1:14" x14ac:dyDescent="0.35">
      <c r="A665">
        <v>7820412</v>
      </c>
      <c r="B665" t="s">
        <v>39</v>
      </c>
      <c r="C665" t="s">
        <v>97</v>
      </c>
      <c r="D665" t="s">
        <v>1541</v>
      </c>
      <c r="E665" t="s">
        <v>1544</v>
      </c>
      <c r="F665" s="6">
        <v>4.017677782241864E-3</v>
      </c>
      <c r="G665" t="s">
        <v>934</v>
      </c>
      <c r="H665" t="s">
        <v>1219</v>
      </c>
      <c r="I665">
        <v>85.364999999999995</v>
      </c>
      <c r="J665" s="1">
        <v>-9.3936152756214142E-2</v>
      </c>
      <c r="K665" s="1">
        <v>0.33949377259943753</v>
      </c>
      <c r="L665" s="1">
        <v>0.33989554037766168</v>
      </c>
      <c r="M665" s="1">
        <v>0.34310968873394498</v>
      </c>
      <c r="N665" s="34">
        <v>-3.774051938779194E-4</v>
      </c>
    </row>
    <row r="666" spans="1:14" x14ac:dyDescent="0.35">
      <c r="A666">
        <v>7820412</v>
      </c>
      <c r="B666" t="s">
        <v>39</v>
      </c>
      <c r="C666" t="s">
        <v>97</v>
      </c>
      <c r="D666" t="s">
        <v>1862</v>
      </c>
      <c r="E666" t="s">
        <v>2537</v>
      </c>
      <c r="F666" s="6">
        <v>1.6070711128967456E-3</v>
      </c>
      <c r="G666" t="s">
        <v>215</v>
      </c>
      <c r="H666" t="s">
        <v>260</v>
      </c>
      <c r="I666">
        <v>90.65</v>
      </c>
      <c r="J666" s="1">
        <v>5.5112108588218689E-2</v>
      </c>
      <c r="K666" s="1">
        <v>0.14977902772197671</v>
      </c>
      <c r="L666" s="1">
        <v>0.15299316994777018</v>
      </c>
      <c r="M666" s="1">
        <v>0.14560064037624923</v>
      </c>
      <c r="N666" s="34">
        <v>8.8569077682954902E-5</v>
      </c>
    </row>
    <row r="667" spans="1:14" x14ac:dyDescent="0.35">
      <c r="A667">
        <v>7820412</v>
      </c>
      <c r="B667" t="s">
        <v>39</v>
      </c>
      <c r="C667" t="s">
        <v>97</v>
      </c>
      <c r="D667" t="s">
        <v>1545</v>
      </c>
      <c r="E667" t="s">
        <v>1546</v>
      </c>
      <c r="F667" s="6">
        <v>3.6159100040176776E-3</v>
      </c>
      <c r="G667" t="s">
        <v>288</v>
      </c>
      <c r="H667" t="s">
        <v>730</v>
      </c>
      <c r="I667">
        <v>69.674999999999997</v>
      </c>
      <c r="J667" s="1">
        <v>1.7977718263864517E-2</v>
      </c>
      <c r="K667" s="1">
        <v>0.16705504218561673</v>
      </c>
      <c r="L667" s="1">
        <v>0.29071916432302131</v>
      </c>
      <c r="M667" s="1">
        <v>0.2520289162451505</v>
      </c>
      <c r="N667" s="34">
        <v>6.5005811319719027E-5</v>
      </c>
    </row>
    <row r="668" spans="1:14" x14ac:dyDescent="0.35">
      <c r="A668">
        <v>7820412</v>
      </c>
      <c r="B668" t="s">
        <v>39</v>
      </c>
      <c r="C668" t="s">
        <v>97</v>
      </c>
      <c r="D668" t="s">
        <v>1545</v>
      </c>
      <c r="E668" t="s">
        <v>2312</v>
      </c>
      <c r="F668" s="6">
        <v>1.2053033346725592E-3</v>
      </c>
      <c r="G668" t="s">
        <v>498</v>
      </c>
      <c r="H668" t="s">
        <v>401</v>
      </c>
      <c r="I668">
        <v>68.575000000000003</v>
      </c>
      <c r="J668" s="1">
        <v>-7.7766887843608856E-2</v>
      </c>
      <c r="K668" s="1">
        <v>7.3282442748091592E-2</v>
      </c>
      <c r="L668" s="1">
        <v>8.605865809562073E-2</v>
      </c>
      <c r="M668" s="1">
        <v>8.2683808758537577E-2</v>
      </c>
      <c r="N668" s="34">
        <v>-9.3732689245008659E-5</v>
      </c>
    </row>
    <row r="669" spans="1:14" x14ac:dyDescent="0.35">
      <c r="A669">
        <v>7820412</v>
      </c>
      <c r="B669" t="s">
        <v>39</v>
      </c>
      <c r="C669" t="s">
        <v>97</v>
      </c>
      <c r="D669" t="s">
        <v>1545</v>
      </c>
      <c r="E669" t="s">
        <v>2538</v>
      </c>
      <c r="F669" s="6">
        <v>2.008838891120932E-3</v>
      </c>
      <c r="G669" t="s">
        <v>1711</v>
      </c>
      <c r="H669" t="s">
        <v>914</v>
      </c>
      <c r="I669">
        <v>79.655000000000001</v>
      </c>
      <c r="J669" s="1">
        <v>2.4594701826572418E-2</v>
      </c>
      <c r="K669" s="1">
        <v>0.15006026516673363</v>
      </c>
      <c r="L669" s="1">
        <v>0.17617517075130573</v>
      </c>
      <c r="M669" s="1">
        <v>0.16010445349184851</v>
      </c>
      <c r="N669" s="34">
        <v>4.9406793544741698E-5</v>
      </c>
    </row>
    <row r="670" spans="1:14" x14ac:dyDescent="0.35">
      <c r="A670">
        <v>7820412</v>
      </c>
      <c r="B670" t="s">
        <v>39</v>
      </c>
      <c r="C670" t="s">
        <v>97</v>
      </c>
      <c r="D670" t="s">
        <v>1545</v>
      </c>
      <c r="E670" t="s">
        <v>1547</v>
      </c>
      <c r="F670" s="6">
        <v>8.0353555644837281E-4</v>
      </c>
      <c r="G670" t="s">
        <v>881</v>
      </c>
      <c r="H670" t="s">
        <v>1405</v>
      </c>
      <c r="I670">
        <v>72.424999999999997</v>
      </c>
      <c r="J670" s="1">
        <v>2.3984596133232117E-2</v>
      </c>
      <c r="K670" s="1">
        <v>4.3390920048212128E-2</v>
      </c>
      <c r="L670" s="1">
        <v>6.6693451185214941E-2</v>
      </c>
      <c r="M670" s="1">
        <v>5.8256327842507026E-2</v>
      </c>
      <c r="N670" s="34">
        <v>1.927247580010616E-5</v>
      </c>
    </row>
    <row r="671" spans="1:14" x14ac:dyDescent="0.35">
      <c r="A671">
        <v>7820412</v>
      </c>
      <c r="B671" t="s">
        <v>39</v>
      </c>
      <c r="C671" t="s">
        <v>97</v>
      </c>
      <c r="D671" t="s">
        <v>1870</v>
      </c>
      <c r="E671" t="s">
        <v>2539</v>
      </c>
      <c r="F671" s="6">
        <v>1.6070711128967456E-3</v>
      </c>
      <c r="G671" t="s">
        <v>1930</v>
      </c>
      <c r="H671" t="s">
        <v>576</v>
      </c>
      <c r="I671">
        <v>69.789999999999992</v>
      </c>
      <c r="J671" s="1">
        <v>1.5432883054018021E-2</v>
      </c>
      <c r="K671" s="1">
        <v>7.1353957412615507E-2</v>
      </c>
      <c r="L671" s="1">
        <v>0.13933306548814786</v>
      </c>
      <c r="M671" s="1">
        <v>0.11217356858458467</v>
      </c>
      <c r="N671" s="34">
        <v>2.4801740544826065E-5</v>
      </c>
    </row>
    <row r="672" spans="1:14" x14ac:dyDescent="0.35">
      <c r="A672">
        <v>7820412</v>
      </c>
      <c r="B672" t="s">
        <v>39</v>
      </c>
      <c r="C672" t="s">
        <v>97</v>
      </c>
      <c r="D672" t="s">
        <v>301</v>
      </c>
      <c r="E672" t="s">
        <v>1065</v>
      </c>
      <c r="F672" s="6">
        <v>6.4282844515869825E-3</v>
      </c>
      <c r="G672" t="s">
        <v>881</v>
      </c>
      <c r="H672" t="s">
        <v>1219</v>
      </c>
      <c r="I672">
        <v>71.594999999999999</v>
      </c>
      <c r="J672" s="1">
        <v>-7.2923107072710991E-3</v>
      </c>
      <c r="K672" s="1">
        <v>0.34712736038569703</v>
      </c>
      <c r="L672" s="1">
        <v>0.54383286460425873</v>
      </c>
      <c r="M672" s="1">
        <v>0.46026515692484432</v>
      </c>
      <c r="N672" s="34">
        <v>-4.6877047535692076E-5</v>
      </c>
    </row>
    <row r="673" spans="1:14" x14ac:dyDescent="0.35">
      <c r="A673">
        <v>7820412</v>
      </c>
      <c r="B673" t="s">
        <v>39</v>
      </c>
      <c r="C673" t="s">
        <v>97</v>
      </c>
      <c r="D673" t="s">
        <v>1350</v>
      </c>
      <c r="E673" t="s">
        <v>1548</v>
      </c>
      <c r="F673" s="6">
        <v>2.8123744475693048E-3</v>
      </c>
      <c r="G673" t="s">
        <v>808</v>
      </c>
      <c r="H673" t="s">
        <v>278</v>
      </c>
      <c r="I673">
        <v>68.089999999999989</v>
      </c>
      <c r="J673" s="1">
        <v>-9.9427163600921631E-2</v>
      </c>
      <c r="K673" s="1">
        <v>0.1752109280835677</v>
      </c>
      <c r="L673" s="1">
        <v>0.20333467255926074</v>
      </c>
      <c r="M673" s="1">
        <v>0.19152269558812682</v>
      </c>
      <c r="N673" s="34">
        <v>-2.7962641430552489E-4</v>
      </c>
    </row>
    <row r="674" spans="1:14" x14ac:dyDescent="0.35">
      <c r="A674">
        <v>7820412</v>
      </c>
      <c r="B674" t="s">
        <v>39</v>
      </c>
      <c r="C674" t="s">
        <v>97</v>
      </c>
      <c r="D674" t="s">
        <v>1549</v>
      </c>
      <c r="E674" t="s">
        <v>1550</v>
      </c>
      <c r="F674" s="6">
        <v>4.017677782241864E-4</v>
      </c>
      <c r="G674" t="s">
        <v>627</v>
      </c>
      <c r="H674" t="s">
        <v>901</v>
      </c>
      <c r="I674">
        <v>61.749999999999986</v>
      </c>
      <c r="J674" s="1">
        <v>-1.3011316768825054E-2</v>
      </c>
      <c r="K674" s="1">
        <v>1.2535154680594615E-2</v>
      </c>
      <c r="L674" s="1">
        <v>3.6400160707111287E-2</v>
      </c>
      <c r="M674" s="1">
        <v>2.4829248387730232E-2</v>
      </c>
      <c r="N674" s="34">
        <v>-5.227527829981942E-6</v>
      </c>
    </row>
    <row r="675" spans="1:14" x14ac:dyDescent="0.35">
      <c r="A675">
        <v>7820412</v>
      </c>
      <c r="B675" t="s">
        <v>39</v>
      </c>
      <c r="C675" t="s">
        <v>97</v>
      </c>
      <c r="D675" t="s">
        <v>1352</v>
      </c>
      <c r="E675" t="s">
        <v>1551</v>
      </c>
      <c r="F675" s="6">
        <v>2.4106066693451184E-3</v>
      </c>
      <c r="G675" t="s">
        <v>308</v>
      </c>
      <c r="H675" t="s">
        <v>308</v>
      </c>
      <c r="I675">
        <v>74.22</v>
      </c>
      <c r="J675" s="1">
        <v>-6.3084885478019714E-2</v>
      </c>
      <c r="K675" s="1">
        <v>0.1730815588589795</v>
      </c>
      <c r="L675" s="1">
        <v>0.1730815588589795</v>
      </c>
      <c r="M675" s="1">
        <v>0.17886700750882006</v>
      </c>
      <c r="N675" s="34">
        <v>-1.5207284566818734E-4</v>
      </c>
    </row>
    <row r="676" spans="1:14" x14ac:dyDescent="0.35">
      <c r="A676">
        <v>7820412</v>
      </c>
      <c r="B676" t="s">
        <v>39</v>
      </c>
      <c r="C676" t="s">
        <v>97</v>
      </c>
      <c r="D676" t="s">
        <v>1352</v>
      </c>
      <c r="E676" t="s">
        <v>1552</v>
      </c>
      <c r="F676" s="6">
        <v>3.6159100040176776E-3</v>
      </c>
      <c r="G676" t="s">
        <v>1010</v>
      </c>
      <c r="H676" t="s">
        <v>715</v>
      </c>
      <c r="I676">
        <v>70.97</v>
      </c>
      <c r="J676" s="1">
        <v>-1.4415165409445763E-2</v>
      </c>
      <c r="K676" s="1">
        <v>0.28601848131779828</v>
      </c>
      <c r="L676" s="1">
        <v>0.28999598232221774</v>
      </c>
      <c r="M676" s="1">
        <v>0.25672961028525509</v>
      </c>
      <c r="N676" s="34">
        <v>-5.2123940813584518E-5</v>
      </c>
    </row>
    <row r="677" spans="1:14" x14ac:dyDescent="0.35">
      <c r="A677">
        <v>7820412</v>
      </c>
      <c r="B677" t="s">
        <v>39</v>
      </c>
      <c r="C677" t="s">
        <v>97</v>
      </c>
      <c r="D677" t="s">
        <v>1885</v>
      </c>
      <c r="E677" t="s">
        <v>2540</v>
      </c>
      <c r="F677" s="6">
        <v>4.017677782241864E-4</v>
      </c>
      <c r="G677" t="s">
        <v>375</v>
      </c>
      <c r="H677" t="s">
        <v>705</v>
      </c>
      <c r="I677">
        <v>75.114999999999995</v>
      </c>
      <c r="J677" s="1">
        <v>2.8063426725566387E-3</v>
      </c>
      <c r="K677" s="1">
        <v>2.2378465247087184E-2</v>
      </c>
      <c r="L677" s="1">
        <v>3.4793089594214538E-2</v>
      </c>
      <c r="M677" s="1">
        <v>3.017275953158742E-2</v>
      </c>
      <c r="N677" s="34">
        <v>1.1274980604888062E-6</v>
      </c>
    </row>
    <row r="678" spans="1:14" x14ac:dyDescent="0.35">
      <c r="A678">
        <v>7820412</v>
      </c>
      <c r="B678" t="s">
        <v>39</v>
      </c>
      <c r="C678" t="s">
        <v>97</v>
      </c>
      <c r="D678" t="s">
        <v>646</v>
      </c>
      <c r="E678" t="s">
        <v>807</v>
      </c>
      <c r="F678" s="6">
        <v>3.6159100040176776E-3</v>
      </c>
      <c r="G678" t="s">
        <v>808</v>
      </c>
      <c r="H678" t="s">
        <v>236</v>
      </c>
      <c r="I678">
        <v>67.644999999999996</v>
      </c>
      <c r="J678" s="1">
        <v>-2.4726605042815208E-2</v>
      </c>
      <c r="K678" s="1">
        <v>0.22527119325030132</v>
      </c>
      <c r="L678" s="1">
        <v>0.26323824829248693</v>
      </c>
      <c r="M678" s="1">
        <v>0.24479709623711518</v>
      </c>
      <c r="N678" s="34">
        <v>-8.9409178539709463E-5</v>
      </c>
    </row>
    <row r="679" spans="1:14" x14ac:dyDescent="0.35">
      <c r="A679">
        <v>7820412</v>
      </c>
      <c r="B679" t="s">
        <v>39</v>
      </c>
      <c r="C679" t="s">
        <v>97</v>
      </c>
      <c r="D679" t="s">
        <v>646</v>
      </c>
      <c r="E679" t="s">
        <v>2541</v>
      </c>
      <c r="F679" s="6">
        <v>1.2053033346725592E-3</v>
      </c>
      <c r="G679" t="s">
        <v>1410</v>
      </c>
      <c r="H679" t="s">
        <v>981</v>
      </c>
      <c r="I679">
        <v>76.614999999999995</v>
      </c>
      <c r="J679" s="1">
        <v>4.7758668661117554E-2</v>
      </c>
      <c r="K679" s="1">
        <v>9.5580554439533949E-2</v>
      </c>
      <c r="L679" s="1">
        <v>0.10329449578143833</v>
      </c>
      <c r="M679" s="1">
        <v>9.2326233596771098E-2</v>
      </c>
      <c r="N679" s="34">
        <v>5.7563682596766834E-5</v>
      </c>
    </row>
    <row r="680" spans="1:14" x14ac:dyDescent="0.35">
      <c r="A680">
        <v>7820412</v>
      </c>
      <c r="B680" t="s">
        <v>39</v>
      </c>
      <c r="C680" t="s">
        <v>97</v>
      </c>
      <c r="D680" t="s">
        <v>646</v>
      </c>
      <c r="E680" t="s">
        <v>2542</v>
      </c>
      <c r="F680" s="6">
        <v>1.2053033346725592E-3</v>
      </c>
      <c r="G680" t="s">
        <v>1325</v>
      </c>
      <c r="H680" t="s">
        <v>944</v>
      </c>
      <c r="I680">
        <v>61.025000000000006</v>
      </c>
      <c r="J680" s="1">
        <v>-0.15749114751815796</v>
      </c>
      <c r="K680" s="1">
        <v>6.4483728404981913E-2</v>
      </c>
      <c r="L680" s="1">
        <v>7.3041382081157097E-2</v>
      </c>
      <c r="M680" s="1">
        <v>7.364403190934643E-2</v>
      </c>
      <c r="N680" s="34">
        <v>-1.8982460528504374E-4</v>
      </c>
    </row>
    <row r="681" spans="1:14" x14ac:dyDescent="0.35">
      <c r="A681">
        <v>7820412</v>
      </c>
      <c r="B681" t="s">
        <v>39</v>
      </c>
      <c r="C681" t="s">
        <v>97</v>
      </c>
      <c r="D681" t="s">
        <v>646</v>
      </c>
      <c r="E681" t="s">
        <v>1553</v>
      </c>
      <c r="F681" s="6">
        <v>2.4106066693451184E-3</v>
      </c>
      <c r="G681" t="s">
        <v>463</v>
      </c>
      <c r="H681" t="s">
        <v>1026</v>
      </c>
      <c r="I681">
        <v>65.375</v>
      </c>
      <c r="J681" s="1">
        <v>-9.7504459321498871E-2</v>
      </c>
      <c r="K681" s="1">
        <v>0.13716351948573724</v>
      </c>
      <c r="L681" s="1">
        <v>0.16295701084772998</v>
      </c>
      <c r="M681" s="1">
        <v>0.15765367985346462</v>
      </c>
      <c r="N681" s="34">
        <v>-2.3504489993129497E-4</v>
      </c>
    </row>
    <row r="682" spans="1:14" x14ac:dyDescent="0.35">
      <c r="A682">
        <v>7820412</v>
      </c>
      <c r="B682" t="s">
        <v>39</v>
      </c>
      <c r="C682" t="s">
        <v>97</v>
      </c>
      <c r="D682" t="s">
        <v>646</v>
      </c>
      <c r="E682" t="s">
        <v>647</v>
      </c>
      <c r="F682" s="6">
        <v>2.8123744475693048E-3</v>
      </c>
      <c r="G682" t="s">
        <v>648</v>
      </c>
      <c r="H682" t="s">
        <v>649</v>
      </c>
      <c r="I682">
        <v>58.209999999999994</v>
      </c>
      <c r="J682" s="1">
        <v>-0.14299102127552032</v>
      </c>
      <c r="K682" s="1">
        <v>0.13415026114905584</v>
      </c>
      <c r="L682" s="1">
        <v>0.19264764965849737</v>
      </c>
      <c r="M682" s="1">
        <v>0.16368019499420497</v>
      </c>
      <c r="N682" s="34">
        <v>-4.0214429446711221E-4</v>
      </c>
    </row>
    <row r="683" spans="1:14" x14ac:dyDescent="0.35">
      <c r="A683">
        <v>7820412</v>
      </c>
      <c r="B683" t="s">
        <v>39</v>
      </c>
      <c r="C683" t="s">
        <v>97</v>
      </c>
      <c r="D683" t="s">
        <v>911</v>
      </c>
      <c r="E683" t="s">
        <v>2543</v>
      </c>
      <c r="F683" s="6">
        <v>4.017677782241864E-4</v>
      </c>
      <c r="G683" t="s">
        <v>2124</v>
      </c>
      <c r="H683" t="s">
        <v>1389</v>
      </c>
      <c r="I683">
        <v>74.150000000000006</v>
      </c>
      <c r="J683" s="1">
        <v>-5.2390184253454208E-2</v>
      </c>
      <c r="K683" s="1">
        <v>2.5994375251104863E-2</v>
      </c>
      <c r="L683" s="1">
        <v>2.8445158698272396E-2</v>
      </c>
      <c r="M683" s="1">
        <v>2.9811167918136674E-2</v>
      </c>
      <c r="N683" s="34">
        <v>-2.1048687928266055E-5</v>
      </c>
    </row>
    <row r="684" spans="1:14" x14ac:dyDescent="0.35">
      <c r="A684">
        <v>7820412</v>
      </c>
      <c r="B684" t="s">
        <v>39</v>
      </c>
      <c r="C684" t="s">
        <v>97</v>
      </c>
      <c r="D684" t="s">
        <v>1105</v>
      </c>
      <c r="E684" t="s">
        <v>2544</v>
      </c>
      <c r="F684" s="6">
        <v>1.2053033346725592E-3</v>
      </c>
      <c r="G684" t="s">
        <v>188</v>
      </c>
      <c r="H684" t="s">
        <v>1421</v>
      </c>
      <c r="I684">
        <v>82.605000000000004</v>
      </c>
      <c r="J684" s="1">
        <v>1.4346186071634293E-2</v>
      </c>
      <c r="K684" s="1">
        <v>8.9915628766572914E-2</v>
      </c>
      <c r="L684" s="1">
        <v>0.10257131378063478</v>
      </c>
      <c r="M684" s="1">
        <v>9.9558053604806462E-2</v>
      </c>
      <c r="N684" s="34">
        <v>1.7291505911973834E-5</v>
      </c>
    </row>
    <row r="685" spans="1:14" x14ac:dyDescent="0.35">
      <c r="A685">
        <v>7820412</v>
      </c>
      <c r="B685" t="s">
        <v>39</v>
      </c>
      <c r="C685" t="s">
        <v>97</v>
      </c>
      <c r="D685" t="s">
        <v>1357</v>
      </c>
      <c r="E685" t="s">
        <v>2545</v>
      </c>
      <c r="F685" s="6">
        <v>8.0353555644837281E-4</v>
      </c>
      <c r="G685" t="s">
        <v>934</v>
      </c>
      <c r="H685" t="s">
        <v>1343</v>
      </c>
      <c r="I685">
        <v>91.685000000000002</v>
      </c>
      <c r="J685" s="1">
        <v>5.2415043115615845E-2</v>
      </c>
      <c r="K685" s="1">
        <v>6.78987545198875E-2</v>
      </c>
      <c r="L685" s="1">
        <v>7.6576938529529931E-2</v>
      </c>
      <c r="M685" s="1">
        <v>7.3764566534156542E-2</v>
      </c>
      <c r="N685" s="34">
        <v>4.2117350836171831E-5</v>
      </c>
    </row>
    <row r="686" spans="1:14" x14ac:dyDescent="0.35">
      <c r="A686">
        <v>7820412</v>
      </c>
      <c r="B686" t="s">
        <v>39</v>
      </c>
      <c r="C686" t="s">
        <v>97</v>
      </c>
      <c r="D686" t="s">
        <v>1357</v>
      </c>
      <c r="E686" t="s">
        <v>2546</v>
      </c>
      <c r="F686" s="6">
        <v>2.008838891120932E-3</v>
      </c>
      <c r="G686" t="s">
        <v>138</v>
      </c>
      <c r="H686" t="s">
        <v>898</v>
      </c>
      <c r="I686">
        <v>69.59</v>
      </c>
      <c r="J686" s="1">
        <v>-2.4282732978463173E-2</v>
      </c>
      <c r="K686" s="1">
        <v>0.11008437123342707</v>
      </c>
      <c r="L686" s="1">
        <v>0.16030534351145037</v>
      </c>
      <c r="M686" s="1">
        <v>0.13961430293290478</v>
      </c>
      <c r="N686" s="34">
        <v>-4.8780098389841647E-5</v>
      </c>
    </row>
    <row r="687" spans="1:14" x14ac:dyDescent="0.35">
      <c r="A687">
        <v>7820412</v>
      </c>
      <c r="B687" t="s">
        <v>39</v>
      </c>
      <c r="C687" t="s">
        <v>97</v>
      </c>
      <c r="D687" t="s">
        <v>1357</v>
      </c>
      <c r="E687" t="s">
        <v>1554</v>
      </c>
      <c r="F687" s="6">
        <v>2.8123744475693048E-3</v>
      </c>
      <c r="G687" t="s">
        <v>278</v>
      </c>
      <c r="H687" t="s">
        <v>405</v>
      </c>
      <c r="I687">
        <v>74.60499999999999</v>
      </c>
      <c r="J687" s="1">
        <v>3.2670393586158752E-2</v>
      </c>
      <c r="K687" s="1">
        <v>0.20333467255926074</v>
      </c>
      <c r="L687" s="1">
        <v>0.2573322619525914</v>
      </c>
      <c r="M687" s="1">
        <v>0.2098031294973273</v>
      </c>
      <c r="N687" s="34">
        <v>9.1881380113744988E-5</v>
      </c>
    </row>
    <row r="688" spans="1:14" x14ac:dyDescent="0.35">
      <c r="A688">
        <v>7820412</v>
      </c>
      <c r="B688" t="s">
        <v>39</v>
      </c>
      <c r="C688" t="s">
        <v>97</v>
      </c>
      <c r="D688" t="s">
        <v>1898</v>
      </c>
      <c r="E688" t="s">
        <v>1899</v>
      </c>
      <c r="F688" s="6">
        <v>1.2053033346725592E-3</v>
      </c>
      <c r="G688" t="s">
        <v>194</v>
      </c>
      <c r="H688" t="s">
        <v>798</v>
      </c>
      <c r="I688">
        <v>79.084999999999994</v>
      </c>
      <c r="J688" s="1">
        <v>2.3626402020454407E-2</v>
      </c>
      <c r="K688" s="1">
        <v>7.8465247087183596E-2</v>
      </c>
      <c r="L688" s="1">
        <v>9.8714343109682606E-2</v>
      </c>
      <c r="M688" s="1">
        <v>9.533949377259944E-2</v>
      </c>
      <c r="N688" s="34">
        <v>2.8476981141568188E-5</v>
      </c>
    </row>
    <row r="689" spans="1:14" x14ac:dyDescent="0.35">
      <c r="A689">
        <v>7820412</v>
      </c>
      <c r="B689" t="s">
        <v>39</v>
      </c>
      <c r="C689" t="s">
        <v>97</v>
      </c>
      <c r="D689" t="s">
        <v>1360</v>
      </c>
      <c r="E689" t="s">
        <v>2547</v>
      </c>
      <c r="F689" s="6">
        <v>8.0353555644837281E-4</v>
      </c>
      <c r="G689" t="s">
        <v>1687</v>
      </c>
      <c r="H689" t="s">
        <v>323</v>
      </c>
      <c r="I689">
        <v>63.12</v>
      </c>
      <c r="J689" s="1">
        <v>-3.6728058010339737E-2</v>
      </c>
      <c r="K689" s="1">
        <v>4.0257131378063478E-2</v>
      </c>
      <c r="L689" s="1">
        <v>6.653274407392526E-2</v>
      </c>
      <c r="M689" s="1">
        <v>5.0703093611892326E-2</v>
      </c>
      <c r="N689" s="34">
        <v>-2.9512300530606458E-5</v>
      </c>
    </row>
    <row r="690" spans="1:14" x14ac:dyDescent="0.35">
      <c r="A690">
        <v>7820412</v>
      </c>
      <c r="B690" t="s">
        <v>39</v>
      </c>
      <c r="C690" t="s">
        <v>97</v>
      </c>
      <c r="D690" t="s">
        <v>1360</v>
      </c>
      <c r="E690" t="s">
        <v>1558</v>
      </c>
      <c r="F690" s="6">
        <v>2.4106066693451184E-3</v>
      </c>
      <c r="G690" t="s">
        <v>1028</v>
      </c>
      <c r="H690" t="s">
        <v>254</v>
      </c>
      <c r="I690">
        <v>61.344999999999999</v>
      </c>
      <c r="J690" s="1">
        <v>-7.2042666375637054E-2</v>
      </c>
      <c r="K690" s="1">
        <v>0.10052229811169144</v>
      </c>
      <c r="L690" s="1">
        <v>0.1834471675371635</v>
      </c>
      <c r="M690" s="1">
        <v>0.14777018699170882</v>
      </c>
      <c r="N690" s="34">
        <v>-1.73666532042516E-4</v>
      </c>
    </row>
    <row r="691" spans="1:14" x14ac:dyDescent="0.35">
      <c r="A691">
        <v>7820412</v>
      </c>
      <c r="B691" t="s">
        <v>39</v>
      </c>
      <c r="C691" t="s">
        <v>97</v>
      </c>
      <c r="D691" t="s">
        <v>1110</v>
      </c>
      <c r="E691" t="s">
        <v>818</v>
      </c>
      <c r="F691" s="6">
        <v>5.2229811169144233E-3</v>
      </c>
      <c r="G691" t="s">
        <v>447</v>
      </c>
      <c r="H691" t="s">
        <v>508</v>
      </c>
      <c r="I691">
        <v>74.474999999999994</v>
      </c>
      <c r="J691" s="1">
        <v>-5.5721763521432877E-2</v>
      </c>
      <c r="K691" s="1">
        <v>0.41574929690638807</v>
      </c>
      <c r="L691" s="1">
        <v>0.40948171956609081</v>
      </c>
      <c r="M691" s="1">
        <v>0.38858980306806978</v>
      </c>
      <c r="N691" s="34">
        <v>-2.9103371867361487E-4</v>
      </c>
    </row>
    <row r="692" spans="1:14" x14ac:dyDescent="0.35">
      <c r="A692">
        <v>7820412</v>
      </c>
      <c r="B692" t="s">
        <v>39</v>
      </c>
      <c r="C692" t="s">
        <v>97</v>
      </c>
      <c r="D692" t="s">
        <v>1110</v>
      </c>
      <c r="E692" t="s">
        <v>1174</v>
      </c>
      <c r="F692" s="6">
        <v>2.8123744475693048E-3</v>
      </c>
      <c r="G692" t="s">
        <v>327</v>
      </c>
      <c r="H692" t="s">
        <v>934</v>
      </c>
      <c r="I692">
        <v>82.14500000000001</v>
      </c>
      <c r="J692" s="1">
        <v>-2.0825309678912163E-2</v>
      </c>
      <c r="K692" s="1">
        <v>0.22752109280835678</v>
      </c>
      <c r="L692" s="1">
        <v>0.23764564081960626</v>
      </c>
      <c r="M692" s="1">
        <v>0.23117717100751117</v>
      </c>
      <c r="N692" s="34">
        <v>-5.8568568803690291E-5</v>
      </c>
    </row>
    <row r="693" spans="1:14" x14ac:dyDescent="0.35">
      <c r="A693">
        <v>7820412</v>
      </c>
      <c r="B693" t="s">
        <v>39</v>
      </c>
      <c r="C693" t="s">
        <v>97</v>
      </c>
      <c r="D693" t="s">
        <v>1110</v>
      </c>
      <c r="E693" t="s">
        <v>1175</v>
      </c>
      <c r="F693" s="6">
        <v>4.8212133386902369E-3</v>
      </c>
      <c r="G693" t="s">
        <v>561</v>
      </c>
      <c r="H693" t="s">
        <v>934</v>
      </c>
      <c r="I693">
        <v>83.344999999999999</v>
      </c>
      <c r="J693" s="1">
        <v>-1.5491489320993423E-2</v>
      </c>
      <c r="K693" s="1">
        <v>0.34760948171956607</v>
      </c>
      <c r="L693" s="1">
        <v>0.407392527119325</v>
      </c>
      <c r="M693" s="1">
        <v>0.40160708582607219</v>
      </c>
      <c r="N693" s="34">
        <v>-7.4687774950550859E-5</v>
      </c>
    </row>
    <row r="694" spans="1:14" x14ac:dyDescent="0.35">
      <c r="A694">
        <v>7820412</v>
      </c>
      <c r="B694" t="s">
        <v>39</v>
      </c>
      <c r="C694" t="s">
        <v>97</v>
      </c>
      <c r="D694" t="s">
        <v>1110</v>
      </c>
      <c r="E694" t="s">
        <v>677</v>
      </c>
      <c r="F694" s="6">
        <v>2.8123744475693048E-3</v>
      </c>
      <c r="G694" t="s">
        <v>715</v>
      </c>
      <c r="H694" t="s">
        <v>929</v>
      </c>
      <c r="I694">
        <v>84.9</v>
      </c>
      <c r="J694" s="1">
        <v>-2.2248484194278717E-2</v>
      </c>
      <c r="K694" s="1">
        <v>0.22555243069505826</v>
      </c>
      <c r="L694" s="1">
        <v>0.23005222981116913</v>
      </c>
      <c r="M694" s="1">
        <v>0.23877059488997682</v>
      </c>
      <c r="N694" s="34">
        <v>-6.2571068445139023E-5</v>
      </c>
    </row>
    <row r="695" spans="1:14" x14ac:dyDescent="0.35">
      <c r="A695">
        <v>7820412</v>
      </c>
      <c r="B695" t="s">
        <v>39</v>
      </c>
      <c r="C695" t="s">
        <v>97</v>
      </c>
      <c r="D695" t="s">
        <v>1110</v>
      </c>
      <c r="E695" t="s">
        <v>1176</v>
      </c>
      <c r="F695" s="6">
        <v>1.2053033346725592E-3</v>
      </c>
      <c r="G695" t="s">
        <v>852</v>
      </c>
      <c r="H695" t="s">
        <v>567</v>
      </c>
      <c r="I695">
        <v>79.825000000000003</v>
      </c>
      <c r="J695" s="1">
        <v>-4.8398640006780624E-2</v>
      </c>
      <c r="K695" s="1">
        <v>9.365206910405785E-2</v>
      </c>
      <c r="L695" s="1">
        <v>9.7991161108879066E-2</v>
      </c>
      <c r="M695" s="1">
        <v>9.6183209785164092E-2</v>
      </c>
      <c r="N695" s="34">
        <v>-5.833504219378942E-5</v>
      </c>
    </row>
    <row r="696" spans="1:14" x14ac:dyDescent="0.35">
      <c r="A696">
        <v>7820412</v>
      </c>
      <c r="B696" t="s">
        <v>39</v>
      </c>
      <c r="C696" t="s">
        <v>97</v>
      </c>
      <c r="D696" t="s">
        <v>1110</v>
      </c>
      <c r="E696" t="s">
        <v>1177</v>
      </c>
      <c r="F696" s="6">
        <v>3.2141422257934912E-3</v>
      </c>
      <c r="G696" t="s">
        <v>1178</v>
      </c>
      <c r="H696" t="s">
        <v>1179</v>
      </c>
      <c r="I696">
        <v>73.275000000000006</v>
      </c>
      <c r="J696" s="1">
        <v>-1.6688458621501923E-2</v>
      </c>
      <c r="K696" s="1">
        <v>0.19638408999598231</v>
      </c>
      <c r="L696" s="1">
        <v>0.25391723583768583</v>
      </c>
      <c r="M696" s="1">
        <v>0.23559663495944655</v>
      </c>
      <c r="N696" s="34">
        <v>-5.3639079538776769E-5</v>
      </c>
    </row>
    <row r="697" spans="1:14" x14ac:dyDescent="0.35">
      <c r="A697">
        <v>7820412</v>
      </c>
      <c r="B697" t="s">
        <v>39</v>
      </c>
      <c r="C697" t="s">
        <v>97</v>
      </c>
      <c r="D697" t="s">
        <v>1110</v>
      </c>
      <c r="E697" t="s">
        <v>1180</v>
      </c>
      <c r="F697" s="6">
        <v>2.4106066693451184E-3</v>
      </c>
      <c r="G697" t="s">
        <v>751</v>
      </c>
      <c r="H697" t="s">
        <v>511</v>
      </c>
      <c r="I697">
        <v>73.584999999999994</v>
      </c>
      <c r="J697" s="1">
        <v>9.5861740410327911E-3</v>
      </c>
      <c r="K697" s="1">
        <v>0.16777822418642022</v>
      </c>
      <c r="L697" s="1">
        <v>0.19357171554841301</v>
      </c>
      <c r="M697" s="1">
        <v>0.17742064718550685</v>
      </c>
      <c r="N697" s="34">
        <v>2.310849507681669E-5</v>
      </c>
    </row>
    <row r="698" spans="1:14" x14ac:dyDescent="0.35">
      <c r="A698">
        <v>7820412</v>
      </c>
      <c r="B698" t="s">
        <v>39</v>
      </c>
      <c r="C698" t="s">
        <v>97</v>
      </c>
      <c r="D698" t="s">
        <v>2328</v>
      </c>
      <c r="E698" t="s">
        <v>2548</v>
      </c>
      <c r="F698" s="6">
        <v>1.2053033346725592E-3</v>
      </c>
      <c r="G698" t="s">
        <v>667</v>
      </c>
      <c r="H698" t="s">
        <v>297</v>
      </c>
      <c r="I698">
        <v>94.245000000000005</v>
      </c>
      <c r="J698" s="1">
        <v>1.6160139814019203E-2</v>
      </c>
      <c r="K698" s="1">
        <v>0.11546805946163118</v>
      </c>
      <c r="L698" s="1">
        <v>0.11112896745680996</v>
      </c>
      <c r="M698" s="1">
        <v>0.1136601081379162</v>
      </c>
      <c r="N698" s="34">
        <v>1.9477870406612135E-5</v>
      </c>
    </row>
    <row r="699" spans="1:14" x14ac:dyDescent="0.35">
      <c r="A699">
        <v>7820412</v>
      </c>
      <c r="B699" t="s">
        <v>39</v>
      </c>
      <c r="C699" t="s">
        <v>97</v>
      </c>
      <c r="D699" t="s">
        <v>1905</v>
      </c>
      <c r="E699" t="s">
        <v>2549</v>
      </c>
      <c r="F699" s="6">
        <v>1.2053033346725592E-3</v>
      </c>
      <c r="G699" t="s">
        <v>642</v>
      </c>
      <c r="H699" t="s">
        <v>1375</v>
      </c>
      <c r="I699">
        <v>70.040000000000006</v>
      </c>
      <c r="J699" s="1">
        <v>9.4127707183361053E-2</v>
      </c>
      <c r="K699" s="1">
        <v>6.4001607071112895E-2</v>
      </c>
      <c r="L699" s="1">
        <v>0.11137002812374448</v>
      </c>
      <c r="M699" s="1">
        <v>8.437123342707914E-2</v>
      </c>
      <c r="N699" s="34">
        <v>1.1345243935318728E-4</v>
      </c>
    </row>
    <row r="700" spans="1:14" x14ac:dyDescent="0.35">
      <c r="A700">
        <v>7820412</v>
      </c>
      <c r="B700" t="s">
        <v>39</v>
      </c>
      <c r="C700" t="s">
        <v>97</v>
      </c>
      <c r="D700" t="s">
        <v>1905</v>
      </c>
      <c r="E700" t="s">
        <v>2550</v>
      </c>
      <c r="F700" s="6">
        <v>2.4106066693451184E-3</v>
      </c>
      <c r="G700" t="s">
        <v>556</v>
      </c>
      <c r="H700" t="s">
        <v>178</v>
      </c>
      <c r="I700">
        <v>61.075000000000003</v>
      </c>
      <c r="J700" s="1">
        <v>-7.5034797191619873E-2</v>
      </c>
      <c r="K700" s="1">
        <v>7.617517075130574E-2</v>
      </c>
      <c r="L700" s="1">
        <v>0.17693852952993169</v>
      </c>
      <c r="M700" s="1">
        <v>0.14728806381869286</v>
      </c>
      <c r="N700" s="34">
        <v>-1.8087938254307724E-4</v>
      </c>
    </row>
    <row r="701" spans="1:14" x14ac:dyDescent="0.35">
      <c r="A701">
        <v>7820412</v>
      </c>
      <c r="B701" t="s">
        <v>39</v>
      </c>
      <c r="C701" t="s">
        <v>97</v>
      </c>
      <c r="D701" t="s">
        <v>1905</v>
      </c>
      <c r="E701" t="s">
        <v>2551</v>
      </c>
      <c r="F701" s="6">
        <v>1.2053033346725592E-3</v>
      </c>
      <c r="G701" t="s">
        <v>1206</v>
      </c>
      <c r="H701" t="s">
        <v>1890</v>
      </c>
      <c r="I701">
        <v>55.95</v>
      </c>
      <c r="J701" s="1">
        <v>-4.4603537768125534E-2</v>
      </c>
      <c r="K701" s="1">
        <v>5.2671755725190839E-2</v>
      </c>
      <c r="L701" s="1">
        <v>8.7866613097629567E-2</v>
      </c>
      <c r="M701" s="1">
        <v>6.7376458247342993E-2</v>
      </c>
      <c r="N701" s="34">
        <v>-5.3760792810115145E-5</v>
      </c>
    </row>
    <row r="702" spans="1:14" x14ac:dyDescent="0.35">
      <c r="A702">
        <v>7820412</v>
      </c>
      <c r="B702" t="s">
        <v>39</v>
      </c>
      <c r="C702" t="s">
        <v>97</v>
      </c>
      <c r="D702" t="s">
        <v>305</v>
      </c>
      <c r="E702" t="s">
        <v>650</v>
      </c>
      <c r="F702" s="6">
        <v>3.2141422257934912E-3</v>
      </c>
      <c r="G702" t="s">
        <v>651</v>
      </c>
      <c r="H702" t="s">
        <v>652</v>
      </c>
      <c r="I702">
        <v>77.905000000000001</v>
      </c>
      <c r="J702" s="1">
        <v>0.1009368821978569</v>
      </c>
      <c r="K702" s="1">
        <v>0.15395741261550822</v>
      </c>
      <c r="L702" s="1">
        <v>0.30373644033748493</v>
      </c>
      <c r="M702" s="1">
        <v>0.2507030936118923</v>
      </c>
      <c r="N702" s="34">
        <v>3.2442549521207522E-4</v>
      </c>
    </row>
    <row r="703" spans="1:14" x14ac:dyDescent="0.35">
      <c r="A703">
        <v>7820412</v>
      </c>
      <c r="B703" t="s">
        <v>39</v>
      </c>
      <c r="C703" t="s">
        <v>97</v>
      </c>
      <c r="D703" t="s">
        <v>305</v>
      </c>
      <c r="E703" t="s">
        <v>653</v>
      </c>
      <c r="F703" s="6">
        <v>1.6070711128967456E-3</v>
      </c>
      <c r="G703" t="s">
        <v>294</v>
      </c>
      <c r="H703" t="s">
        <v>444</v>
      </c>
      <c r="I703">
        <v>74.924999999999997</v>
      </c>
      <c r="J703" s="1">
        <v>6.651703268289566E-2</v>
      </c>
      <c r="K703" s="1">
        <v>8.340699075934109E-2</v>
      </c>
      <c r="L703" s="1">
        <v>0.14865407794294896</v>
      </c>
      <c r="M703" s="1">
        <v>0.12053033346725592</v>
      </c>
      <c r="N703" s="34">
        <v>1.0689760174029033E-4</v>
      </c>
    </row>
    <row r="704" spans="1:14" x14ac:dyDescent="0.35">
      <c r="A704">
        <v>7820412</v>
      </c>
      <c r="B704" t="s">
        <v>39</v>
      </c>
      <c r="C704" t="s">
        <v>97</v>
      </c>
      <c r="D704" t="s">
        <v>305</v>
      </c>
      <c r="E704" t="s">
        <v>809</v>
      </c>
      <c r="F704" s="6">
        <v>6.4282844515869825E-3</v>
      </c>
      <c r="G704" t="s">
        <v>810</v>
      </c>
      <c r="H704" t="s">
        <v>640</v>
      </c>
      <c r="I704">
        <v>69.77</v>
      </c>
      <c r="J704" s="1">
        <v>2.4679417256265879E-3</v>
      </c>
      <c r="K704" s="1">
        <v>0.2507030936118923</v>
      </c>
      <c r="L704" s="1">
        <v>0.53097629570108473</v>
      </c>
      <c r="M704" s="1">
        <v>0.44869427433833869</v>
      </c>
      <c r="N704" s="34">
        <v>1.5864631422268142E-5</v>
      </c>
    </row>
    <row r="705" spans="1:14" x14ac:dyDescent="0.35">
      <c r="A705">
        <v>7820412</v>
      </c>
      <c r="B705" t="s">
        <v>39</v>
      </c>
      <c r="C705" t="s">
        <v>97</v>
      </c>
      <c r="D705" t="s">
        <v>305</v>
      </c>
      <c r="E705" t="s">
        <v>811</v>
      </c>
      <c r="F705" s="6">
        <v>8.0353555644837281E-4</v>
      </c>
      <c r="G705" t="s">
        <v>812</v>
      </c>
      <c r="H705" t="s">
        <v>612</v>
      </c>
      <c r="I705">
        <v>61.865000000000002</v>
      </c>
      <c r="J705" s="1">
        <v>-7.6019167900085449E-2</v>
      </c>
      <c r="K705" s="1">
        <v>2.3704298915226997E-2</v>
      </c>
      <c r="L705" s="1">
        <v>5.8175974286862199E-2</v>
      </c>
      <c r="M705" s="1">
        <v>4.9658496775460463E-2</v>
      </c>
      <c r="N705" s="34">
        <v>-6.1084104379337435E-5</v>
      </c>
    </row>
    <row r="706" spans="1:14" x14ac:dyDescent="0.35">
      <c r="A706">
        <v>7820412</v>
      </c>
      <c r="B706" t="s">
        <v>39</v>
      </c>
      <c r="C706" t="s">
        <v>97</v>
      </c>
      <c r="D706" t="s">
        <v>305</v>
      </c>
      <c r="E706" t="s">
        <v>654</v>
      </c>
      <c r="F706" s="6">
        <v>2.008838891120932E-3</v>
      </c>
      <c r="G706" t="s">
        <v>655</v>
      </c>
      <c r="H706" t="s">
        <v>656</v>
      </c>
      <c r="I706">
        <v>69.849999999999994</v>
      </c>
      <c r="J706" s="1">
        <v>3.6283988505601883E-2</v>
      </c>
      <c r="K706" s="1">
        <v>6.9706709521896351E-2</v>
      </c>
      <c r="L706" s="1">
        <v>0.18079550020088389</v>
      </c>
      <c r="M706" s="1">
        <v>0.14021696073073084</v>
      </c>
      <c r="N706" s="34">
        <v>7.2888687235037931E-5</v>
      </c>
    </row>
    <row r="707" spans="1:14" x14ac:dyDescent="0.35">
      <c r="A707">
        <v>7820412</v>
      </c>
      <c r="B707" t="s">
        <v>39</v>
      </c>
      <c r="C707" t="s">
        <v>97</v>
      </c>
      <c r="D707" t="s">
        <v>305</v>
      </c>
      <c r="E707" t="s">
        <v>1786</v>
      </c>
      <c r="F707" s="6">
        <v>2.4106066693451184E-3</v>
      </c>
      <c r="G707" t="s">
        <v>143</v>
      </c>
      <c r="H707" t="s">
        <v>990</v>
      </c>
      <c r="I707">
        <v>66.014999999999986</v>
      </c>
      <c r="J707" s="1">
        <v>3.7802871316671371E-2</v>
      </c>
      <c r="K707" s="1">
        <v>9.4495781438328652E-2</v>
      </c>
      <c r="L707" s="1">
        <v>0.21526717557251906</v>
      </c>
      <c r="M707" s="1">
        <v>0.15934109716541847</v>
      </c>
      <c r="N707" s="34">
        <v>9.1127853716363292E-5</v>
      </c>
    </row>
    <row r="708" spans="1:14" x14ac:dyDescent="0.35">
      <c r="A708">
        <v>7820412</v>
      </c>
      <c r="B708" t="s">
        <v>39</v>
      </c>
      <c r="C708" t="s">
        <v>97</v>
      </c>
      <c r="D708" t="s">
        <v>305</v>
      </c>
      <c r="E708" t="s">
        <v>813</v>
      </c>
      <c r="F708" s="6">
        <v>2.4106066693451184E-3</v>
      </c>
      <c r="G708" t="s">
        <v>639</v>
      </c>
      <c r="H708" t="s">
        <v>772</v>
      </c>
      <c r="I708">
        <v>62.039999999999992</v>
      </c>
      <c r="J708" s="1">
        <v>-2.7387486770749092E-2</v>
      </c>
      <c r="K708" s="1">
        <v>0.12269987946966653</v>
      </c>
      <c r="L708" s="1">
        <v>0.19429489754921653</v>
      </c>
      <c r="M708" s="1">
        <v>0.14969867048803798</v>
      </c>
      <c r="N708" s="34">
        <v>-6.6020458266168958E-5</v>
      </c>
    </row>
    <row r="709" spans="1:14" x14ac:dyDescent="0.35">
      <c r="A709">
        <v>7820412</v>
      </c>
      <c r="B709" t="s">
        <v>39</v>
      </c>
      <c r="C709" t="s">
        <v>97</v>
      </c>
      <c r="D709" t="s">
        <v>305</v>
      </c>
      <c r="E709" t="s">
        <v>1787</v>
      </c>
      <c r="F709" s="6">
        <v>2.8123744475693048E-3</v>
      </c>
      <c r="G709" t="s">
        <v>446</v>
      </c>
      <c r="H709" t="s">
        <v>1219</v>
      </c>
      <c r="I709">
        <v>66.75</v>
      </c>
      <c r="J709" s="1">
        <v>-7.8755747526884079E-3</v>
      </c>
      <c r="K709" s="1">
        <v>0.12318200080353554</v>
      </c>
      <c r="L709" s="1">
        <v>0.23792687826436318</v>
      </c>
      <c r="M709" s="1">
        <v>0.18758536707018694</v>
      </c>
      <c r="N709" s="34">
        <v>-2.2149065194382825E-5</v>
      </c>
    </row>
    <row r="710" spans="1:14" x14ac:dyDescent="0.35">
      <c r="A710">
        <v>7820412</v>
      </c>
      <c r="B710" t="s">
        <v>39</v>
      </c>
      <c r="C710" t="s">
        <v>97</v>
      </c>
      <c r="D710" t="s">
        <v>305</v>
      </c>
      <c r="E710" t="s">
        <v>1561</v>
      </c>
      <c r="F710" s="6">
        <v>3.2141422257934912E-3</v>
      </c>
      <c r="G710" t="s">
        <v>879</v>
      </c>
      <c r="H710" t="s">
        <v>990</v>
      </c>
      <c r="I710">
        <v>72.905000000000001</v>
      </c>
      <c r="J710" s="1">
        <v>6.2627606093883514E-2</v>
      </c>
      <c r="K710" s="1">
        <v>0.13660104459622338</v>
      </c>
      <c r="L710" s="1">
        <v>0.28702290076335873</v>
      </c>
      <c r="M710" s="1">
        <v>0.23463238248292487</v>
      </c>
      <c r="N710" s="34">
        <v>2.0129403324671278E-4</v>
      </c>
    </row>
    <row r="711" spans="1:14" x14ac:dyDescent="0.35">
      <c r="A711">
        <v>7820412</v>
      </c>
      <c r="B711" t="s">
        <v>39</v>
      </c>
      <c r="C711" t="s">
        <v>97</v>
      </c>
      <c r="D711" t="s">
        <v>305</v>
      </c>
      <c r="E711" t="s">
        <v>657</v>
      </c>
      <c r="F711" s="6">
        <v>1.6070711128967456E-3</v>
      </c>
      <c r="G711" t="s">
        <v>658</v>
      </c>
      <c r="H711" t="s">
        <v>659</v>
      </c>
      <c r="I711">
        <v>64.929999999999993</v>
      </c>
      <c r="J711" s="1">
        <v>2.0173722878098488E-2</v>
      </c>
      <c r="K711" s="1">
        <v>6.2193652069104058E-2</v>
      </c>
      <c r="L711" s="1">
        <v>0.13949377259943752</v>
      </c>
      <c r="M711" s="1">
        <v>0.10429891767919471</v>
      </c>
      <c r="N711" s="34">
        <v>3.2420607276976276E-5</v>
      </c>
    </row>
    <row r="712" spans="1:14" x14ac:dyDescent="0.35">
      <c r="A712">
        <v>7820412</v>
      </c>
      <c r="B712" t="s">
        <v>39</v>
      </c>
      <c r="C712" t="s">
        <v>97</v>
      </c>
      <c r="D712" t="s">
        <v>305</v>
      </c>
      <c r="E712" t="s">
        <v>814</v>
      </c>
      <c r="F712" s="6">
        <v>3.6159100040176776E-3</v>
      </c>
      <c r="G712" t="s">
        <v>336</v>
      </c>
      <c r="H712" t="s">
        <v>221</v>
      </c>
      <c r="I712">
        <v>66.06</v>
      </c>
      <c r="J712" s="1">
        <v>7.8997565433382988E-3</v>
      </c>
      <c r="K712" s="1">
        <v>0.1392125351546806</v>
      </c>
      <c r="L712" s="1">
        <v>0.30048212133386898</v>
      </c>
      <c r="M712" s="1">
        <v>0.23901164574812769</v>
      </c>
      <c r="N712" s="34">
        <v>2.8564808714361062E-5</v>
      </c>
    </row>
    <row r="713" spans="1:14" x14ac:dyDescent="0.35">
      <c r="A713">
        <v>7820412</v>
      </c>
      <c r="B713" t="s">
        <v>39</v>
      </c>
      <c r="C713" t="s">
        <v>97</v>
      </c>
      <c r="D713" t="s">
        <v>305</v>
      </c>
      <c r="E713" t="s">
        <v>660</v>
      </c>
      <c r="F713" s="6">
        <v>1.2053033346725592E-3</v>
      </c>
      <c r="G713" t="s">
        <v>446</v>
      </c>
      <c r="H713" t="s">
        <v>661</v>
      </c>
      <c r="I713">
        <v>70.094999999999999</v>
      </c>
      <c r="J713" s="1">
        <v>9.8170429468154907E-2</v>
      </c>
      <c r="K713" s="1">
        <v>5.2792286058658093E-2</v>
      </c>
      <c r="L713" s="1">
        <v>0.11655283246283647</v>
      </c>
      <c r="M713" s="1">
        <v>8.4612290415719785E-2</v>
      </c>
      <c r="N713" s="34">
        <v>1.1832514600420439E-4</v>
      </c>
    </row>
    <row r="714" spans="1:14" x14ac:dyDescent="0.35">
      <c r="A714">
        <v>7820412</v>
      </c>
      <c r="B714" t="s">
        <v>39</v>
      </c>
      <c r="C714" t="s">
        <v>97</v>
      </c>
      <c r="D714" t="s">
        <v>305</v>
      </c>
      <c r="E714" t="s">
        <v>613</v>
      </c>
      <c r="F714" s="6">
        <v>3.2141422257934912E-3</v>
      </c>
      <c r="G714" t="s">
        <v>614</v>
      </c>
      <c r="H714" t="s">
        <v>449</v>
      </c>
      <c r="I714">
        <v>57.870000000000005</v>
      </c>
      <c r="J714" s="1">
        <v>-5.1235213875770569E-2</v>
      </c>
      <c r="K714" s="1">
        <v>0.11410204901566894</v>
      </c>
      <c r="L714" s="1">
        <v>0.2349537967055042</v>
      </c>
      <c r="M714" s="1">
        <v>0.18642024909602251</v>
      </c>
      <c r="N714" s="34">
        <v>-1.6467726436567479E-4</v>
      </c>
    </row>
    <row r="715" spans="1:14" x14ac:dyDescent="0.35">
      <c r="A715">
        <v>7820412</v>
      </c>
      <c r="B715" t="s">
        <v>39</v>
      </c>
      <c r="C715" t="s">
        <v>97</v>
      </c>
      <c r="D715" t="s">
        <v>305</v>
      </c>
      <c r="E715" t="s">
        <v>1067</v>
      </c>
      <c r="F715" s="6">
        <v>2.8123744475693048E-3</v>
      </c>
      <c r="G715" t="s">
        <v>575</v>
      </c>
      <c r="H715" t="s">
        <v>852</v>
      </c>
      <c r="I715">
        <v>61.030000000000008</v>
      </c>
      <c r="J715" s="1">
        <v>-1.9270749762654305E-2</v>
      </c>
      <c r="K715" s="1">
        <v>9.7026918441141016E-2</v>
      </c>
      <c r="L715" s="1">
        <v>0.21852149457613498</v>
      </c>
      <c r="M715" s="1">
        <v>0.1715548413017276</v>
      </c>
      <c r="N715" s="34">
        <v>-5.419656421799121E-5</v>
      </c>
    </row>
    <row r="716" spans="1:14" x14ac:dyDescent="0.35">
      <c r="A716">
        <v>7820412</v>
      </c>
      <c r="B716" t="s">
        <v>39</v>
      </c>
      <c r="C716" t="s">
        <v>97</v>
      </c>
      <c r="D716" t="s">
        <v>1562</v>
      </c>
      <c r="E716" t="s">
        <v>2336</v>
      </c>
      <c r="F716" s="6">
        <v>4.017677782241864E-4</v>
      </c>
      <c r="G716" t="s">
        <v>158</v>
      </c>
      <c r="H716" t="s">
        <v>715</v>
      </c>
      <c r="I716">
        <v>78.69</v>
      </c>
      <c r="J716" s="1">
        <v>4.8352155834436417E-2</v>
      </c>
      <c r="K716" s="1">
        <v>2.4748895138609884E-2</v>
      </c>
      <c r="L716" s="1">
        <v>3.2221775813579753E-2</v>
      </c>
      <c r="M716" s="1">
        <v>3.1619124146243474E-2</v>
      </c>
      <c r="N716" s="34">
        <v>1.9426338221951151E-5</v>
      </c>
    </row>
    <row r="717" spans="1:14" x14ac:dyDescent="0.35">
      <c r="A717">
        <v>7820412</v>
      </c>
      <c r="B717" t="s">
        <v>39</v>
      </c>
      <c r="C717" t="s">
        <v>97</v>
      </c>
      <c r="D717" t="s">
        <v>1562</v>
      </c>
      <c r="E717" t="s">
        <v>1563</v>
      </c>
      <c r="F717" s="6">
        <v>4.017677782241864E-4</v>
      </c>
      <c r="G717" t="s">
        <v>157</v>
      </c>
      <c r="H717" t="s">
        <v>777</v>
      </c>
      <c r="I717">
        <v>61.435000000000002</v>
      </c>
      <c r="J717" s="1">
        <v>-2.0358815789222717E-2</v>
      </c>
      <c r="K717" s="1">
        <v>2.2418642024909601E-2</v>
      </c>
      <c r="L717" s="1">
        <v>3.0735235034150259E-2</v>
      </c>
      <c r="M717" s="1">
        <v>2.4668541582965046E-2</v>
      </c>
      <c r="N717" s="34">
        <v>-8.1795161869114967E-6</v>
      </c>
    </row>
    <row r="718" spans="1:14" x14ac:dyDescent="0.35">
      <c r="A718">
        <v>7820412</v>
      </c>
      <c r="B718" t="s">
        <v>39</v>
      </c>
      <c r="C718" t="s">
        <v>97</v>
      </c>
      <c r="D718" t="s">
        <v>414</v>
      </c>
      <c r="E718" t="s">
        <v>2552</v>
      </c>
      <c r="F718" s="6">
        <v>1.6070711128967456E-3</v>
      </c>
      <c r="G718" t="s">
        <v>549</v>
      </c>
      <c r="H718" t="s">
        <v>1316</v>
      </c>
      <c r="I718">
        <v>74.814999999999998</v>
      </c>
      <c r="J718" s="1">
        <v>-7.006990909576416E-2</v>
      </c>
      <c r="K718" s="1">
        <v>0.10815588589795097</v>
      </c>
      <c r="L718" s="1">
        <v>0.12053033346725592</v>
      </c>
      <c r="M718" s="1">
        <v>0.12036962880816215</v>
      </c>
      <c r="N718" s="34">
        <v>-1.1260732679110351E-4</v>
      </c>
    </row>
    <row r="719" spans="1:14" x14ac:dyDescent="0.35">
      <c r="A719">
        <v>7820412</v>
      </c>
      <c r="B719" t="s">
        <v>39</v>
      </c>
      <c r="C719" t="s">
        <v>97</v>
      </c>
      <c r="D719" t="s">
        <v>414</v>
      </c>
      <c r="E719" t="s">
        <v>1181</v>
      </c>
      <c r="F719" s="6">
        <v>8.0353555644837281E-4</v>
      </c>
      <c r="G719" t="s">
        <v>1103</v>
      </c>
      <c r="H719" t="s">
        <v>1071</v>
      </c>
      <c r="I719">
        <v>78.545000000000002</v>
      </c>
      <c r="J719" s="1">
        <v>-2.0310269668698311E-2</v>
      </c>
      <c r="K719" s="1">
        <v>5.3033346725592609E-2</v>
      </c>
      <c r="L719" s="1">
        <v>6.6452390518280433E-2</v>
      </c>
      <c r="M719" s="1">
        <v>6.3157893510744148E-2</v>
      </c>
      <c r="N719" s="34">
        <v>-1.6320023839854007E-5</v>
      </c>
    </row>
    <row r="720" spans="1:14" x14ac:dyDescent="0.35">
      <c r="A720">
        <v>7820412</v>
      </c>
      <c r="B720" t="s">
        <v>39</v>
      </c>
      <c r="C720" t="s">
        <v>97</v>
      </c>
      <c r="D720" t="s">
        <v>414</v>
      </c>
      <c r="E720" t="s">
        <v>662</v>
      </c>
      <c r="F720" s="6">
        <v>8.0353555644837281E-4</v>
      </c>
      <c r="G720" t="s">
        <v>663</v>
      </c>
      <c r="H720" t="s">
        <v>619</v>
      </c>
      <c r="I720">
        <v>70.589999999999989</v>
      </c>
      <c r="J720" s="1">
        <v>5.1301866769790649E-3</v>
      </c>
      <c r="K720" s="1">
        <v>4.1944556046605061E-2</v>
      </c>
      <c r="L720" s="1">
        <v>6.3640016070711125E-2</v>
      </c>
      <c r="M720" s="1">
        <v>5.6729609059157166E-2</v>
      </c>
      <c r="N720" s="34">
        <v>4.1222874061704016E-6</v>
      </c>
    </row>
    <row r="721" spans="1:14" x14ac:dyDescent="0.35">
      <c r="A721">
        <v>7820412</v>
      </c>
      <c r="B721" t="s">
        <v>39</v>
      </c>
      <c r="C721" t="s">
        <v>97</v>
      </c>
      <c r="D721" t="s">
        <v>414</v>
      </c>
      <c r="E721" t="s">
        <v>664</v>
      </c>
      <c r="F721" s="6">
        <v>4.017677782241864E-3</v>
      </c>
      <c r="G721" t="s">
        <v>229</v>
      </c>
      <c r="H721" t="s">
        <v>628</v>
      </c>
      <c r="I721">
        <v>79.37</v>
      </c>
      <c r="J721" s="1">
        <v>-6.6878986544907093E-3</v>
      </c>
      <c r="K721" s="1">
        <v>0.25311370028123742</v>
      </c>
      <c r="L721" s="1">
        <v>0.33668139815186821</v>
      </c>
      <c r="M721" s="1">
        <v>0.3186018603927594</v>
      </c>
      <c r="N721" s="34">
        <v>-2.6869821834032579E-5</v>
      </c>
    </row>
    <row r="722" spans="1:14" x14ac:dyDescent="0.35">
      <c r="A722">
        <v>7820412</v>
      </c>
      <c r="B722" t="s">
        <v>39</v>
      </c>
      <c r="C722" t="s">
        <v>97</v>
      </c>
      <c r="D722" t="s">
        <v>414</v>
      </c>
      <c r="E722" t="s">
        <v>665</v>
      </c>
      <c r="F722" s="6">
        <v>2.008838891120932E-3</v>
      </c>
      <c r="G722" t="s">
        <v>666</v>
      </c>
      <c r="H722" t="s">
        <v>667</v>
      </c>
      <c r="I722">
        <v>78.204999999999998</v>
      </c>
      <c r="J722" s="1">
        <v>0.12372022122144699</v>
      </c>
      <c r="K722" s="1">
        <v>0.13700281237444756</v>
      </c>
      <c r="L722" s="1">
        <v>0.19244676576938527</v>
      </c>
      <c r="M722" s="1">
        <v>0.15729209130525876</v>
      </c>
      <c r="N722" s="34">
        <v>2.4853399200772797E-4</v>
      </c>
    </row>
    <row r="723" spans="1:14" x14ac:dyDescent="0.35">
      <c r="A723">
        <v>7820412</v>
      </c>
      <c r="B723" t="s">
        <v>39</v>
      </c>
      <c r="C723" t="s">
        <v>97</v>
      </c>
      <c r="D723" t="s">
        <v>414</v>
      </c>
      <c r="E723" t="s">
        <v>1182</v>
      </c>
      <c r="F723" s="6">
        <v>1.2053033346725592E-3</v>
      </c>
      <c r="G723" t="s">
        <v>1147</v>
      </c>
      <c r="H723" t="s">
        <v>426</v>
      </c>
      <c r="I723">
        <v>73.86999999999999</v>
      </c>
      <c r="J723" s="1">
        <v>9.7110932692885399E-3</v>
      </c>
      <c r="K723" s="1">
        <v>8.3045399758939334E-2</v>
      </c>
      <c r="L723" s="1">
        <v>0.10365608678184009</v>
      </c>
      <c r="M723" s="1">
        <v>8.9071918271449058E-2</v>
      </c>
      <c r="N723" s="34">
        <v>1.1704813100789722E-5</v>
      </c>
    </row>
    <row r="724" spans="1:14" x14ac:dyDescent="0.35">
      <c r="A724">
        <v>7820412</v>
      </c>
      <c r="B724" t="s">
        <v>39</v>
      </c>
      <c r="C724" t="s">
        <v>97</v>
      </c>
      <c r="D724" t="s">
        <v>414</v>
      </c>
      <c r="E724" t="s">
        <v>2553</v>
      </c>
      <c r="F724" s="6">
        <v>4.017677782241864E-4</v>
      </c>
      <c r="G724" t="s">
        <v>409</v>
      </c>
      <c r="H724" t="s">
        <v>1143</v>
      </c>
      <c r="I724">
        <v>96.465000000000003</v>
      </c>
      <c r="J724" s="1">
        <v>7.3332600295543671E-2</v>
      </c>
      <c r="K724" s="1">
        <v>4.0056247488951383E-2</v>
      </c>
      <c r="L724" s="1">
        <v>3.9252711932503015E-2</v>
      </c>
      <c r="M724" s="1">
        <v>3.877059059863399E-2</v>
      </c>
      <c r="N724" s="34">
        <v>2.9462675892142896E-5</v>
      </c>
    </row>
    <row r="725" spans="1:14" x14ac:dyDescent="0.35">
      <c r="A725">
        <v>7820412</v>
      </c>
      <c r="B725" t="s">
        <v>39</v>
      </c>
      <c r="C725" t="s">
        <v>97</v>
      </c>
      <c r="D725" t="s">
        <v>414</v>
      </c>
      <c r="E725" t="s">
        <v>1564</v>
      </c>
      <c r="F725" s="6">
        <v>1.2053033346725592E-3</v>
      </c>
      <c r="G725" t="s">
        <v>982</v>
      </c>
      <c r="H725" t="s">
        <v>1068</v>
      </c>
      <c r="I725">
        <v>88.85499999999999</v>
      </c>
      <c r="J725" s="1">
        <v>-6.0075040906667709E-2</v>
      </c>
      <c r="K725" s="1">
        <v>0.11872237846524708</v>
      </c>
      <c r="L725" s="1">
        <v>0.10160707111289674</v>
      </c>
      <c r="M725" s="1">
        <v>0.10715146829153745</v>
      </c>
      <c r="N725" s="34">
        <v>-7.2408647135396989E-5</v>
      </c>
    </row>
    <row r="726" spans="1:14" x14ac:dyDescent="0.35">
      <c r="A726">
        <v>7820412</v>
      </c>
      <c r="B726" t="s">
        <v>39</v>
      </c>
      <c r="C726" t="s">
        <v>97</v>
      </c>
      <c r="D726" t="s">
        <v>414</v>
      </c>
      <c r="E726" t="s">
        <v>2554</v>
      </c>
      <c r="F726" s="6">
        <v>2.4106066693451184E-3</v>
      </c>
      <c r="G726" t="s">
        <v>210</v>
      </c>
      <c r="H726" t="s">
        <v>367</v>
      </c>
      <c r="I726">
        <v>85.674999999999997</v>
      </c>
      <c r="J726" s="1">
        <v>-2.7574559673666954E-2</v>
      </c>
      <c r="K726" s="1">
        <v>0.2094817195660908</v>
      </c>
      <c r="L726" s="1">
        <v>0.19839292888710325</v>
      </c>
      <c r="M726" s="1">
        <v>0.20658898420628891</v>
      </c>
      <c r="N726" s="34">
        <v>-6.6471417453596506E-5</v>
      </c>
    </row>
    <row r="727" spans="1:14" x14ac:dyDescent="0.35">
      <c r="A727">
        <v>7820412</v>
      </c>
      <c r="B727" t="s">
        <v>39</v>
      </c>
      <c r="C727" t="s">
        <v>97</v>
      </c>
      <c r="D727" t="s">
        <v>414</v>
      </c>
      <c r="E727" t="s">
        <v>1183</v>
      </c>
      <c r="F727" s="6">
        <v>2.4106066693451184E-3</v>
      </c>
      <c r="G727" t="s">
        <v>917</v>
      </c>
      <c r="H727" t="s">
        <v>798</v>
      </c>
      <c r="I727">
        <v>67.765000000000001</v>
      </c>
      <c r="J727" s="1">
        <v>-6.3051534816622734E-3</v>
      </c>
      <c r="K727" s="1">
        <v>0.14270791482523101</v>
      </c>
      <c r="L727" s="1">
        <v>0.19742868621936521</v>
      </c>
      <c r="M727" s="1">
        <v>0.16343913953818676</v>
      </c>
      <c r="N727" s="34">
        <v>-1.519924503413967E-5</v>
      </c>
    </row>
    <row r="728" spans="1:14" x14ac:dyDescent="0.35">
      <c r="A728">
        <v>7820412</v>
      </c>
      <c r="B728" t="s">
        <v>39</v>
      </c>
      <c r="C728" t="s">
        <v>97</v>
      </c>
      <c r="D728" t="s">
        <v>414</v>
      </c>
      <c r="E728" t="s">
        <v>668</v>
      </c>
      <c r="F728" s="6">
        <v>3.6159100040176776E-3</v>
      </c>
      <c r="G728" t="s">
        <v>642</v>
      </c>
      <c r="H728" t="s">
        <v>605</v>
      </c>
      <c r="I728">
        <v>67.275000000000006</v>
      </c>
      <c r="J728" s="1">
        <v>4.3854612857103348E-2</v>
      </c>
      <c r="K728" s="1">
        <v>0.1920048212133387</v>
      </c>
      <c r="L728" s="1">
        <v>0.31892326235435919</v>
      </c>
      <c r="M728" s="1">
        <v>0.24335075430527131</v>
      </c>
      <c r="N728" s="34">
        <v>1.5857433335232226E-4</v>
      </c>
    </row>
    <row r="729" spans="1:14" x14ac:dyDescent="0.35">
      <c r="A729">
        <v>7820412</v>
      </c>
      <c r="B729" t="s">
        <v>39</v>
      </c>
      <c r="C729" t="s">
        <v>97</v>
      </c>
      <c r="D729" t="s">
        <v>414</v>
      </c>
      <c r="E729" t="s">
        <v>669</v>
      </c>
      <c r="F729" s="6">
        <v>2.008838891120932E-3</v>
      </c>
      <c r="G729" t="s">
        <v>263</v>
      </c>
      <c r="H729" t="s">
        <v>670</v>
      </c>
      <c r="I729">
        <v>73.429999999999993</v>
      </c>
      <c r="J729" s="1">
        <v>1.636916771531105E-2</v>
      </c>
      <c r="K729" s="1">
        <v>0.1060666934511852</v>
      </c>
      <c r="L729" s="1">
        <v>0.16813981518682203</v>
      </c>
      <c r="M729" s="1">
        <v>0.1474487776735213</v>
      </c>
      <c r="N729" s="34">
        <v>3.2883020721798013E-5</v>
      </c>
    </row>
    <row r="730" spans="1:14" x14ac:dyDescent="0.35">
      <c r="A730">
        <v>7820412</v>
      </c>
      <c r="B730" t="s">
        <v>39</v>
      </c>
      <c r="C730" t="s">
        <v>97</v>
      </c>
      <c r="D730" t="s">
        <v>414</v>
      </c>
      <c r="E730" t="s">
        <v>2555</v>
      </c>
      <c r="F730" s="6">
        <v>2.008838891120932E-3</v>
      </c>
      <c r="G730" t="s">
        <v>549</v>
      </c>
      <c r="H730" t="s">
        <v>929</v>
      </c>
      <c r="I730">
        <v>80.86</v>
      </c>
      <c r="J730" s="1">
        <v>2.3526665754616261E-3</v>
      </c>
      <c r="K730" s="1">
        <v>0.13519485737243872</v>
      </c>
      <c r="L730" s="1">
        <v>0.16432302129369222</v>
      </c>
      <c r="M730" s="1">
        <v>0.16231418853306109</v>
      </c>
      <c r="N730" s="34">
        <v>4.7261281146276138E-6</v>
      </c>
    </row>
    <row r="731" spans="1:14" x14ac:dyDescent="0.35">
      <c r="A731">
        <v>7820412</v>
      </c>
      <c r="B731" t="s">
        <v>39</v>
      </c>
      <c r="C731" t="s">
        <v>97</v>
      </c>
      <c r="D731" t="s">
        <v>414</v>
      </c>
      <c r="E731" t="s">
        <v>1184</v>
      </c>
      <c r="F731" s="6">
        <v>1.2053033346725592E-3</v>
      </c>
      <c r="G731" t="s">
        <v>147</v>
      </c>
      <c r="H731" t="s">
        <v>1185</v>
      </c>
      <c r="I731">
        <v>91.284999999999997</v>
      </c>
      <c r="J731" s="1">
        <v>-7.8467607498168945E-2</v>
      </c>
      <c r="K731" s="1">
        <v>0.11824025713137805</v>
      </c>
      <c r="L731" s="1">
        <v>9.8834873443149854E-2</v>
      </c>
      <c r="M731" s="1">
        <v>0.11004419813389853</v>
      </c>
      <c r="N731" s="34">
        <v>-9.4577268981320547E-5</v>
      </c>
    </row>
    <row r="732" spans="1:14" x14ac:dyDescent="0.35">
      <c r="A732">
        <v>7820412</v>
      </c>
      <c r="B732" t="s">
        <v>39</v>
      </c>
      <c r="C732" t="s">
        <v>97</v>
      </c>
      <c r="D732" t="s">
        <v>414</v>
      </c>
      <c r="E732" t="s">
        <v>671</v>
      </c>
      <c r="F732" s="6">
        <v>2.8123744475693048E-3</v>
      </c>
      <c r="G732" t="s">
        <v>266</v>
      </c>
      <c r="H732" t="s">
        <v>631</v>
      </c>
      <c r="I732">
        <v>75.995000000000005</v>
      </c>
      <c r="J732" s="1">
        <v>4.3545171618461609E-2</v>
      </c>
      <c r="K732" s="1">
        <v>0.15327440739252712</v>
      </c>
      <c r="L732" s="1">
        <v>0.24327038971474488</v>
      </c>
      <c r="M732" s="1">
        <v>0.21402169116868125</v>
      </c>
      <c r="N732" s="34">
        <v>1.2246532797478154E-4</v>
      </c>
    </row>
    <row r="733" spans="1:14" x14ac:dyDescent="0.35">
      <c r="A733">
        <v>7820412</v>
      </c>
      <c r="B733" t="s">
        <v>39</v>
      </c>
      <c r="C733" t="s">
        <v>97</v>
      </c>
      <c r="D733" t="s">
        <v>414</v>
      </c>
      <c r="E733" t="s">
        <v>2556</v>
      </c>
      <c r="F733" s="6">
        <v>8.0353555644837281E-4</v>
      </c>
      <c r="G733" t="s">
        <v>839</v>
      </c>
      <c r="H733" t="s">
        <v>2557</v>
      </c>
      <c r="I733">
        <v>83.784999999999997</v>
      </c>
      <c r="J733" s="1">
        <v>-2.1705284714698792E-2</v>
      </c>
      <c r="K733" s="1">
        <v>7.4728806749698673E-2</v>
      </c>
      <c r="L733" s="1">
        <v>6.9345118521494567E-2</v>
      </c>
      <c r="M733" s="1">
        <v>6.733628208256956E-2</v>
      </c>
      <c r="N733" s="34">
        <v>-1.7440968031095854E-5</v>
      </c>
    </row>
    <row r="734" spans="1:14" x14ac:dyDescent="0.35">
      <c r="A734">
        <v>7820412</v>
      </c>
      <c r="B734" t="s">
        <v>39</v>
      </c>
      <c r="C734" t="s">
        <v>97</v>
      </c>
      <c r="D734" t="s">
        <v>414</v>
      </c>
      <c r="E734" t="s">
        <v>1186</v>
      </c>
      <c r="F734" s="6">
        <v>2.008838891120932E-3</v>
      </c>
      <c r="G734" t="s">
        <v>887</v>
      </c>
      <c r="H734" t="s">
        <v>1008</v>
      </c>
      <c r="I734">
        <v>84.465000000000003</v>
      </c>
      <c r="J734" s="1">
        <v>-3.5475060343742371E-2</v>
      </c>
      <c r="K734" s="1">
        <v>0.17055042185616714</v>
      </c>
      <c r="L734" s="1">
        <v>0.16572920851747688</v>
      </c>
      <c r="M734" s="1">
        <v>0.16974688629971876</v>
      </c>
      <c r="N734" s="34">
        <v>-7.1263680883371574E-5</v>
      </c>
    </row>
    <row r="735" spans="1:14" x14ac:dyDescent="0.35">
      <c r="A735">
        <v>7820412</v>
      </c>
      <c r="B735" t="s">
        <v>39</v>
      </c>
      <c r="C735" t="s">
        <v>97</v>
      </c>
      <c r="D735" t="s">
        <v>414</v>
      </c>
      <c r="E735" t="s">
        <v>2558</v>
      </c>
      <c r="F735" s="6">
        <v>1.2053033346725592E-3</v>
      </c>
      <c r="G735" t="s">
        <v>993</v>
      </c>
      <c r="H735" t="s">
        <v>1055</v>
      </c>
      <c r="I735">
        <v>90.625</v>
      </c>
      <c r="J735" s="1">
        <v>-3.2156839966773987E-2</v>
      </c>
      <c r="K735" s="1">
        <v>0.11607071112896745</v>
      </c>
      <c r="L735" s="1">
        <v>0.10522298111691442</v>
      </c>
      <c r="M735" s="1">
        <v>0.10932100877650726</v>
      </c>
      <c r="N735" s="34">
        <v>-3.8758746444484515E-5</v>
      </c>
    </row>
    <row r="736" spans="1:14" x14ac:dyDescent="0.35">
      <c r="A736">
        <v>7820412</v>
      </c>
      <c r="B736" t="s">
        <v>39</v>
      </c>
      <c r="C736" t="s">
        <v>97</v>
      </c>
      <c r="D736" t="s">
        <v>414</v>
      </c>
      <c r="E736" t="s">
        <v>1187</v>
      </c>
      <c r="F736" s="6">
        <v>1.6070711128967456E-3</v>
      </c>
      <c r="G736" t="s">
        <v>988</v>
      </c>
      <c r="H736" t="s">
        <v>328</v>
      </c>
      <c r="I736">
        <v>89.3</v>
      </c>
      <c r="J736" s="1">
        <v>0.13381128013134003</v>
      </c>
      <c r="K736" s="1">
        <v>0.12535154680594615</v>
      </c>
      <c r="L736" s="1">
        <v>0.15170751305745281</v>
      </c>
      <c r="M736" s="1">
        <v>0.1435114552860712</v>
      </c>
      <c r="N736" s="34">
        <v>2.150442428788108E-4</v>
      </c>
    </row>
    <row r="737" spans="1:14" x14ac:dyDescent="0.35">
      <c r="A737">
        <v>7820412</v>
      </c>
      <c r="B737" t="s">
        <v>39</v>
      </c>
      <c r="C737" t="s">
        <v>97</v>
      </c>
      <c r="D737" t="s">
        <v>414</v>
      </c>
      <c r="E737" t="s">
        <v>1188</v>
      </c>
      <c r="F737" s="6">
        <v>8.0353555644837281E-4</v>
      </c>
      <c r="G737" t="s">
        <v>312</v>
      </c>
      <c r="H737" t="s">
        <v>1132</v>
      </c>
      <c r="I737">
        <v>94.589999999999989</v>
      </c>
      <c r="J737" s="1">
        <v>0.12243847548961639</v>
      </c>
      <c r="K737" s="1">
        <v>7.3603856970670942E-2</v>
      </c>
      <c r="L737" s="1">
        <v>7.7621534752912807E-2</v>
      </c>
      <c r="M737" s="1">
        <v>7.6014462413918113E-2</v>
      </c>
      <c r="N737" s="34">
        <v>9.838366853323937E-5</v>
      </c>
    </row>
    <row r="738" spans="1:14" x14ac:dyDescent="0.35">
      <c r="A738">
        <v>7820412</v>
      </c>
      <c r="B738" t="s">
        <v>39</v>
      </c>
      <c r="C738" t="s">
        <v>97</v>
      </c>
      <c r="D738" t="s">
        <v>414</v>
      </c>
      <c r="E738" t="s">
        <v>1189</v>
      </c>
      <c r="F738" s="6">
        <v>1.6070711128967456E-3</v>
      </c>
      <c r="G738" t="s">
        <v>1169</v>
      </c>
      <c r="H738" t="s">
        <v>479</v>
      </c>
      <c r="I738">
        <v>76.765000000000001</v>
      </c>
      <c r="J738" s="1">
        <v>-6.1580599285662174E-3</v>
      </c>
      <c r="K738" s="1">
        <v>0.11731619124146243</v>
      </c>
      <c r="L738" s="1">
        <v>0.1264764965849739</v>
      </c>
      <c r="M738" s="1">
        <v>0.12326234945478856</v>
      </c>
      <c r="N738" s="34">
        <v>-9.8964402226857649E-6</v>
      </c>
    </row>
    <row r="739" spans="1:14" x14ac:dyDescent="0.35">
      <c r="A739">
        <v>7820412</v>
      </c>
      <c r="B739" t="s">
        <v>39</v>
      </c>
      <c r="C739" t="s">
        <v>97</v>
      </c>
      <c r="D739" t="s">
        <v>414</v>
      </c>
      <c r="E739" t="s">
        <v>1190</v>
      </c>
      <c r="F739" s="6">
        <v>4.017677782241864E-4</v>
      </c>
      <c r="G739" t="s">
        <v>1191</v>
      </c>
      <c r="H739" t="s">
        <v>1192</v>
      </c>
      <c r="I739">
        <v>69.41</v>
      </c>
      <c r="J739" s="1">
        <v>-5.9889275580644608E-2</v>
      </c>
      <c r="K739" s="1">
        <v>1.7436721574929689E-2</v>
      </c>
      <c r="L739" s="1">
        <v>2.9811169144234633E-2</v>
      </c>
      <c r="M739" s="1">
        <v>2.7882684421807514E-2</v>
      </c>
      <c r="N739" s="34">
        <v>-2.4061581189491606E-5</v>
      </c>
    </row>
    <row r="740" spans="1:14" x14ac:dyDescent="0.35">
      <c r="A740">
        <v>7820412</v>
      </c>
      <c r="B740" t="s">
        <v>39</v>
      </c>
      <c r="C740" t="s">
        <v>97</v>
      </c>
      <c r="D740" t="s">
        <v>414</v>
      </c>
      <c r="E740" t="s">
        <v>2559</v>
      </c>
      <c r="F740" s="6">
        <v>1.2053033346725592E-3</v>
      </c>
      <c r="G740" t="s">
        <v>449</v>
      </c>
      <c r="H740" t="s">
        <v>405</v>
      </c>
      <c r="I740">
        <v>85.44</v>
      </c>
      <c r="J740" s="1">
        <v>6.0327183455228806E-2</v>
      </c>
      <c r="K740" s="1">
        <v>8.8107673764564076E-2</v>
      </c>
      <c r="L740" s="1">
        <v>0.11028525512253917</v>
      </c>
      <c r="M740" s="1">
        <v>0.10293290662018349</v>
      </c>
      <c r="N740" s="34">
        <v>7.2712555389990526E-5</v>
      </c>
    </row>
    <row r="741" spans="1:14" x14ac:dyDescent="0.35">
      <c r="A741">
        <v>7820412</v>
      </c>
      <c r="B741" t="s">
        <v>39</v>
      </c>
      <c r="C741" t="s">
        <v>97</v>
      </c>
      <c r="D741" t="s">
        <v>414</v>
      </c>
      <c r="E741" t="s">
        <v>2560</v>
      </c>
      <c r="F741" s="6">
        <v>1.2053033346725592E-3</v>
      </c>
      <c r="G741" t="s">
        <v>269</v>
      </c>
      <c r="H741" t="s">
        <v>210</v>
      </c>
      <c r="I741">
        <v>92.314999999999998</v>
      </c>
      <c r="J741" s="1">
        <v>7.777064573019743E-3</v>
      </c>
      <c r="K741" s="1">
        <v>0.11595018079550019</v>
      </c>
      <c r="L741" s="1">
        <v>0.1047408597830454</v>
      </c>
      <c r="M741" s="1">
        <v>0.11124950146857109</v>
      </c>
      <c r="N741" s="34">
        <v>9.3737218638245187E-6</v>
      </c>
    </row>
    <row r="742" spans="1:14" x14ac:dyDescent="0.35">
      <c r="A742">
        <v>7820412</v>
      </c>
      <c r="B742" t="s">
        <v>39</v>
      </c>
      <c r="C742" t="s">
        <v>97</v>
      </c>
      <c r="D742" t="s">
        <v>414</v>
      </c>
      <c r="E742" t="s">
        <v>1832</v>
      </c>
      <c r="F742" s="6">
        <v>1.2053033346725592E-3</v>
      </c>
      <c r="G742" t="s">
        <v>1742</v>
      </c>
      <c r="H742" t="s">
        <v>1219</v>
      </c>
      <c r="I742">
        <v>75.56</v>
      </c>
      <c r="J742" s="1">
        <v>4.813128337264061E-2</v>
      </c>
      <c r="K742" s="1">
        <v>6.3278425070309355E-2</v>
      </c>
      <c r="L742" s="1">
        <v>0.1019686621132985</v>
      </c>
      <c r="M742" s="1">
        <v>9.112093026209854E-2</v>
      </c>
      <c r="N742" s="34">
        <v>5.8012796351113632E-5</v>
      </c>
    </row>
    <row r="743" spans="1:14" x14ac:dyDescent="0.35">
      <c r="A743">
        <v>7820412</v>
      </c>
      <c r="B743" t="s">
        <v>39</v>
      </c>
      <c r="C743" t="s">
        <v>97</v>
      </c>
      <c r="D743" t="s">
        <v>414</v>
      </c>
      <c r="E743" t="s">
        <v>1299</v>
      </c>
      <c r="F743" s="6">
        <v>2.008838891120932E-3</v>
      </c>
      <c r="G743" t="s">
        <v>826</v>
      </c>
      <c r="H743" t="s">
        <v>1068</v>
      </c>
      <c r="I743">
        <v>71.204999999999998</v>
      </c>
      <c r="J743" s="1">
        <v>2.6587439700961113E-2</v>
      </c>
      <c r="K743" s="1">
        <v>0.12856568903173965</v>
      </c>
      <c r="L743" s="1">
        <v>0.16934511852149456</v>
      </c>
      <c r="M743" s="1">
        <v>0.14302932291732057</v>
      </c>
      <c r="N743" s="34">
        <v>5.3409882886623365E-5</v>
      </c>
    </row>
    <row r="744" spans="1:14" x14ac:dyDescent="0.35">
      <c r="A744">
        <v>7820412</v>
      </c>
      <c r="B744" t="s">
        <v>39</v>
      </c>
      <c r="C744" t="s">
        <v>97</v>
      </c>
      <c r="D744" t="s">
        <v>1371</v>
      </c>
      <c r="E744" t="s">
        <v>1565</v>
      </c>
      <c r="F744" s="6">
        <v>3.2141422257934912E-3</v>
      </c>
      <c r="G744" t="s">
        <v>564</v>
      </c>
      <c r="H744" t="s">
        <v>1328</v>
      </c>
      <c r="I744">
        <v>66.81</v>
      </c>
      <c r="J744" s="1">
        <v>-3.1378842890262604E-2</v>
      </c>
      <c r="K744" s="1">
        <v>0.17549216552832464</v>
      </c>
      <c r="L744" s="1">
        <v>0.2330253113700281</v>
      </c>
      <c r="M744" s="1">
        <v>0.21502611980997638</v>
      </c>
      <c r="N744" s="34">
        <v>-1.0085606393013291E-4</v>
      </c>
    </row>
    <row r="745" spans="1:14" x14ac:dyDescent="0.35">
      <c r="A745">
        <v>7820412</v>
      </c>
      <c r="B745" t="s">
        <v>39</v>
      </c>
      <c r="C745" t="s">
        <v>97</v>
      </c>
      <c r="D745" t="s">
        <v>822</v>
      </c>
      <c r="E745" t="s">
        <v>885</v>
      </c>
      <c r="F745" s="6">
        <v>8.0353555644837281E-4</v>
      </c>
      <c r="G745" t="s">
        <v>886</v>
      </c>
      <c r="H745" t="s">
        <v>887</v>
      </c>
      <c r="I745">
        <v>78.675000000000011</v>
      </c>
      <c r="J745" s="1">
        <v>4.200952872633934E-2</v>
      </c>
      <c r="K745" s="1">
        <v>4.7087183607874651E-2</v>
      </c>
      <c r="L745" s="1">
        <v>6.822016874246685E-2</v>
      </c>
      <c r="M745" s="1">
        <v>6.3238248292486948E-2</v>
      </c>
      <c r="N745" s="34">
        <v>3.3756150041252982E-5</v>
      </c>
    </row>
    <row r="746" spans="1:14" x14ac:dyDescent="0.35">
      <c r="A746">
        <v>7820412</v>
      </c>
      <c r="B746" t="s">
        <v>39</v>
      </c>
      <c r="C746" t="s">
        <v>97</v>
      </c>
      <c r="D746" t="s">
        <v>822</v>
      </c>
      <c r="E746" t="s">
        <v>2561</v>
      </c>
      <c r="F746" s="6">
        <v>2.008838891120932E-3</v>
      </c>
      <c r="G746" t="s">
        <v>198</v>
      </c>
      <c r="H746" t="s">
        <v>1284</v>
      </c>
      <c r="I746">
        <v>67.504999999999995</v>
      </c>
      <c r="J746" s="1">
        <v>2.7554877102375031E-2</v>
      </c>
      <c r="K746" s="1">
        <v>0.10445962233828847</v>
      </c>
      <c r="L746" s="1">
        <v>0.15628766572920852</v>
      </c>
      <c r="M746" s="1">
        <v>0.13559662515066292</v>
      </c>
      <c r="N746" s="34">
        <v>5.5353308763308619E-5</v>
      </c>
    </row>
    <row r="747" spans="1:14" x14ac:dyDescent="0.35">
      <c r="A747">
        <v>7820412</v>
      </c>
      <c r="B747" t="s">
        <v>39</v>
      </c>
      <c r="C747" t="s">
        <v>97</v>
      </c>
      <c r="D747" t="s">
        <v>1373</v>
      </c>
      <c r="E747" t="s">
        <v>674</v>
      </c>
      <c r="F747" s="6">
        <v>4.017677782241864E-3</v>
      </c>
      <c r="G747" t="s">
        <v>1169</v>
      </c>
      <c r="H747" t="s">
        <v>622</v>
      </c>
      <c r="I747">
        <v>76.445000000000007</v>
      </c>
      <c r="J747" s="1">
        <v>-9.0716615319252014E-2</v>
      </c>
      <c r="K747" s="1">
        <v>0.29329047810365605</v>
      </c>
      <c r="L747" s="1">
        <v>0.30293290478103657</v>
      </c>
      <c r="M747" s="1">
        <v>0.3073523503415026</v>
      </c>
      <c r="N747" s="34">
        <v>-3.6447012984834072E-4</v>
      </c>
    </row>
    <row r="748" spans="1:14" x14ac:dyDescent="0.35">
      <c r="A748">
        <v>7820412</v>
      </c>
      <c r="B748" t="s">
        <v>39</v>
      </c>
      <c r="C748" t="s">
        <v>97</v>
      </c>
      <c r="D748" t="s">
        <v>1373</v>
      </c>
      <c r="E748" t="s">
        <v>1256</v>
      </c>
      <c r="F748" s="6">
        <v>2.4106066693451184E-3</v>
      </c>
      <c r="G748" t="s">
        <v>221</v>
      </c>
      <c r="H748" t="s">
        <v>909</v>
      </c>
      <c r="I748">
        <v>82.88</v>
      </c>
      <c r="J748" s="1">
        <v>-1.4506475068628788E-2</v>
      </c>
      <c r="K748" s="1">
        <v>0.20032141422257932</v>
      </c>
      <c r="L748" s="1">
        <v>0.19815186822016875</v>
      </c>
      <c r="M748" s="1">
        <v>0.19983929656700419</v>
      </c>
      <c r="N748" s="34">
        <v>-3.4969405549125244E-5</v>
      </c>
    </row>
    <row r="749" spans="1:14" x14ac:dyDescent="0.35">
      <c r="A749">
        <v>7820412</v>
      </c>
      <c r="B749" t="s">
        <v>39</v>
      </c>
      <c r="C749" t="s">
        <v>97</v>
      </c>
      <c r="D749" t="s">
        <v>1373</v>
      </c>
      <c r="E749" t="s">
        <v>2562</v>
      </c>
      <c r="F749" s="6">
        <v>8.0353555644837281E-4</v>
      </c>
      <c r="G749" t="s">
        <v>328</v>
      </c>
      <c r="H749" t="s">
        <v>628</v>
      </c>
      <c r="I749">
        <v>87.04</v>
      </c>
      <c r="J749" s="1">
        <v>-4.3275516480207443E-2</v>
      </c>
      <c r="K749" s="1">
        <v>7.5853756528726404E-2</v>
      </c>
      <c r="L749" s="1">
        <v>6.7336279630373641E-2</v>
      </c>
      <c r="M749" s="1">
        <v>6.990759341100844E-2</v>
      </c>
      <c r="N749" s="34">
        <v>-3.4773416215514217E-5</v>
      </c>
    </row>
    <row r="750" spans="1:14" x14ac:dyDescent="0.35">
      <c r="A750">
        <v>7820412</v>
      </c>
      <c r="B750" t="s">
        <v>39</v>
      </c>
      <c r="C750" t="s">
        <v>97</v>
      </c>
      <c r="D750" t="s">
        <v>1373</v>
      </c>
      <c r="E750" t="s">
        <v>1566</v>
      </c>
      <c r="F750" s="6">
        <v>2.8123744475693048E-3</v>
      </c>
      <c r="G750" t="s">
        <v>322</v>
      </c>
      <c r="H750" t="s">
        <v>571</v>
      </c>
      <c r="I750">
        <v>69.054999999999993</v>
      </c>
      <c r="J750" s="1">
        <v>-7.6828718185424805E-2</v>
      </c>
      <c r="K750" s="1">
        <v>0.16536761751707513</v>
      </c>
      <c r="L750" s="1">
        <v>0.20839694656488547</v>
      </c>
      <c r="M750" s="1">
        <v>0.19405383688228203</v>
      </c>
      <c r="N750" s="34">
        <v>-2.1607112386419188E-4</v>
      </c>
    </row>
    <row r="751" spans="1:14" x14ac:dyDescent="0.35">
      <c r="A751">
        <v>7820412</v>
      </c>
      <c r="B751" t="s">
        <v>39</v>
      </c>
      <c r="C751" t="s">
        <v>97</v>
      </c>
      <c r="D751" t="s">
        <v>1373</v>
      </c>
      <c r="E751" t="s">
        <v>1567</v>
      </c>
      <c r="F751" s="6">
        <v>2.008838891120932E-3</v>
      </c>
      <c r="G751" t="s">
        <v>1035</v>
      </c>
      <c r="H751" t="s">
        <v>416</v>
      </c>
      <c r="I751">
        <v>64.94</v>
      </c>
      <c r="J751" s="1">
        <v>-0.19145859777927399</v>
      </c>
      <c r="K751" s="1">
        <v>0.12314182402571312</v>
      </c>
      <c r="L751" s="1">
        <v>0.12595419847328243</v>
      </c>
      <c r="M751" s="1">
        <v>0.13037364709899338</v>
      </c>
      <c r="N751" s="34">
        <v>-3.8460947725848529E-4</v>
      </c>
    </row>
    <row r="752" spans="1:14" x14ac:dyDescent="0.35">
      <c r="A752">
        <v>7820412</v>
      </c>
      <c r="B752" t="s">
        <v>39</v>
      </c>
      <c r="C752" t="s">
        <v>97</v>
      </c>
      <c r="D752" t="s">
        <v>1373</v>
      </c>
      <c r="E752" t="s">
        <v>2563</v>
      </c>
      <c r="F752" s="6">
        <v>2.8123744475693048E-3</v>
      </c>
      <c r="G752" t="s">
        <v>1292</v>
      </c>
      <c r="H752" t="s">
        <v>1029</v>
      </c>
      <c r="I752">
        <v>73.10499999999999</v>
      </c>
      <c r="J752" s="1">
        <v>-7.8421324491500854E-2</v>
      </c>
      <c r="K752" s="1">
        <v>0.19405383688228203</v>
      </c>
      <c r="L752" s="1">
        <v>0.20699075934110081</v>
      </c>
      <c r="M752" s="1">
        <v>0.20586580097938742</v>
      </c>
      <c r="N752" s="34">
        <v>-2.2055012914443792E-4</v>
      </c>
    </row>
    <row r="753" spans="1:14" x14ac:dyDescent="0.35">
      <c r="A753">
        <v>7820412</v>
      </c>
      <c r="B753" t="s">
        <v>39</v>
      </c>
      <c r="C753" t="s">
        <v>97</v>
      </c>
      <c r="D753" t="s">
        <v>1373</v>
      </c>
      <c r="E753" t="s">
        <v>2564</v>
      </c>
      <c r="F753" s="6">
        <v>1.2053033346725592E-3</v>
      </c>
      <c r="G753" t="s">
        <v>444</v>
      </c>
      <c r="H753" t="s">
        <v>576</v>
      </c>
      <c r="I753">
        <v>84.38</v>
      </c>
      <c r="J753" s="1">
        <v>-3.4241057932376862E-2</v>
      </c>
      <c r="K753" s="1">
        <v>0.11149055845721173</v>
      </c>
      <c r="L753" s="1">
        <v>0.10449979911611089</v>
      </c>
      <c r="M753" s="1">
        <v>0.10172760328551093</v>
      </c>
      <c r="N753" s="34">
        <v>-4.1270861308610117E-5</v>
      </c>
    </row>
    <row r="754" spans="1:14" x14ac:dyDescent="0.35">
      <c r="A754">
        <v>7820412</v>
      </c>
      <c r="B754" t="s">
        <v>39</v>
      </c>
      <c r="C754" t="s">
        <v>97</v>
      </c>
      <c r="D754" t="s">
        <v>1373</v>
      </c>
      <c r="E754" t="s">
        <v>2565</v>
      </c>
      <c r="F754" s="6">
        <v>2.8123744475693048E-3</v>
      </c>
      <c r="G754" t="s">
        <v>1401</v>
      </c>
      <c r="H754" t="s">
        <v>513</v>
      </c>
      <c r="I754">
        <v>85.67</v>
      </c>
      <c r="J754" s="1">
        <v>-4.8136115074157715E-2</v>
      </c>
      <c r="K754" s="1">
        <v>0.26914423463238246</v>
      </c>
      <c r="L754" s="1">
        <v>0.24636400160707109</v>
      </c>
      <c r="M754" s="1">
        <v>0.24102048157400374</v>
      </c>
      <c r="N754" s="34">
        <v>-1.353767800398168E-4</v>
      </c>
    </row>
    <row r="755" spans="1:14" x14ac:dyDescent="0.35">
      <c r="A755">
        <v>7820412</v>
      </c>
      <c r="B755" t="s">
        <v>39</v>
      </c>
      <c r="C755" t="s">
        <v>97</v>
      </c>
      <c r="D755" t="s">
        <v>2353</v>
      </c>
      <c r="E755" t="s">
        <v>2566</v>
      </c>
      <c r="F755" s="6">
        <v>8.0353555644837281E-4</v>
      </c>
      <c r="G755" t="s">
        <v>727</v>
      </c>
      <c r="H755" t="s">
        <v>167</v>
      </c>
      <c r="I755">
        <v>87.13</v>
      </c>
      <c r="J755" s="1">
        <v>5.3654994815587997E-2</v>
      </c>
      <c r="K755" s="1">
        <v>6.2916834069907585E-2</v>
      </c>
      <c r="L755" s="1">
        <v>7.1916432302129366E-2</v>
      </c>
      <c r="M755" s="1">
        <v>6.9987946966653281E-2</v>
      </c>
      <c r="N755" s="34">
        <v>4.311369611537806E-5</v>
      </c>
    </row>
    <row r="756" spans="1:14" x14ac:dyDescent="0.35">
      <c r="A756">
        <v>7820412</v>
      </c>
      <c r="B756" t="s">
        <v>39</v>
      </c>
      <c r="C756" t="s">
        <v>97</v>
      </c>
      <c r="D756" t="s">
        <v>1941</v>
      </c>
      <c r="E756" t="s">
        <v>2567</v>
      </c>
      <c r="F756" s="6">
        <v>1.2053033346725592E-3</v>
      </c>
      <c r="G756" t="s">
        <v>1134</v>
      </c>
      <c r="H756" t="s">
        <v>1055</v>
      </c>
      <c r="I756">
        <v>79.399999999999991</v>
      </c>
      <c r="J756" s="1">
        <v>0.11033639311790466</v>
      </c>
      <c r="K756" s="1">
        <v>7.6536761751707511E-2</v>
      </c>
      <c r="L756" s="1">
        <v>0.10522298111691442</v>
      </c>
      <c r="M756" s="1">
        <v>9.5821615106468458E-2</v>
      </c>
      <c r="N756" s="34">
        <v>1.3298882256075289E-4</v>
      </c>
    </row>
    <row r="757" spans="1:14" x14ac:dyDescent="0.35">
      <c r="A757">
        <v>7820412</v>
      </c>
      <c r="B757" t="s">
        <v>39</v>
      </c>
      <c r="C757" t="s">
        <v>97</v>
      </c>
      <c r="D757" t="s">
        <v>1207</v>
      </c>
      <c r="E757" t="s">
        <v>1252</v>
      </c>
      <c r="F757" s="6">
        <v>1.2053033346725592E-3</v>
      </c>
      <c r="G757" t="s">
        <v>1253</v>
      </c>
      <c r="H757" t="s">
        <v>1131</v>
      </c>
      <c r="I757">
        <v>72.52</v>
      </c>
      <c r="J757" s="1">
        <v>5.4895967245101929E-2</v>
      </c>
      <c r="K757" s="1">
        <v>7.4367215749296903E-2</v>
      </c>
      <c r="L757" s="1">
        <v>0.10691040578545601</v>
      </c>
      <c r="M757" s="1">
        <v>8.726396326944022E-2</v>
      </c>
      <c r="N757" s="34">
        <v>6.6166292380596937E-5</v>
      </c>
    </row>
    <row r="758" spans="1:14" x14ac:dyDescent="0.35">
      <c r="A758">
        <v>7820412</v>
      </c>
      <c r="B758" t="s">
        <v>39</v>
      </c>
      <c r="C758" t="s">
        <v>97</v>
      </c>
      <c r="D758" t="s">
        <v>1207</v>
      </c>
      <c r="E758" t="s">
        <v>1254</v>
      </c>
      <c r="F758" s="6">
        <v>4.017677782241864E-4</v>
      </c>
      <c r="G758" t="s">
        <v>1109</v>
      </c>
      <c r="H758" t="s">
        <v>640</v>
      </c>
      <c r="I758">
        <v>80.134999999999991</v>
      </c>
      <c r="J758" s="1">
        <v>-2.3324770852923393E-2</v>
      </c>
      <c r="K758" s="1">
        <v>3.2422659702691842E-2</v>
      </c>
      <c r="L758" s="1">
        <v>3.3186018481317796E-2</v>
      </c>
      <c r="M758" s="1">
        <v>3.2181598422708353E-2</v>
      </c>
      <c r="N758" s="34">
        <v>-9.3711413631672934E-6</v>
      </c>
    </row>
    <row r="759" spans="1:14" x14ac:dyDescent="0.35">
      <c r="A759">
        <v>7820412</v>
      </c>
      <c r="B759" t="s">
        <v>39</v>
      </c>
      <c r="C759" t="s">
        <v>97</v>
      </c>
      <c r="D759" t="s">
        <v>1207</v>
      </c>
      <c r="E759" t="s">
        <v>1255</v>
      </c>
      <c r="F759" s="6">
        <v>1.6070711128967456E-3</v>
      </c>
      <c r="G759" t="s">
        <v>1239</v>
      </c>
      <c r="H759" t="s">
        <v>975</v>
      </c>
      <c r="I759">
        <v>60.545000000000002</v>
      </c>
      <c r="J759" s="1">
        <v>-0.20809988677501678</v>
      </c>
      <c r="K759" s="1">
        <v>9.3049417436721571E-2</v>
      </c>
      <c r="L759" s="1">
        <v>0.10156689433507433</v>
      </c>
      <c r="M759" s="1">
        <v>9.7388506989346868E-2</v>
      </c>
      <c r="N759" s="34">
        <v>-3.3443131663321297E-4</v>
      </c>
    </row>
    <row r="760" spans="1:14" x14ac:dyDescent="0.35">
      <c r="A760">
        <v>7820412</v>
      </c>
      <c r="B760" t="s">
        <v>39</v>
      </c>
      <c r="C760" t="s">
        <v>97</v>
      </c>
      <c r="D760" t="s">
        <v>1207</v>
      </c>
      <c r="E760" t="s">
        <v>1256</v>
      </c>
      <c r="F760" s="6">
        <v>8.0353555644837281E-4</v>
      </c>
      <c r="G760" t="s">
        <v>917</v>
      </c>
      <c r="H760" t="s">
        <v>549</v>
      </c>
      <c r="I760">
        <v>67.399999999999991</v>
      </c>
      <c r="J760" s="1">
        <v>-1.4506475068628788E-2</v>
      </c>
      <c r="K760" s="1">
        <v>4.7569304941743676E-2</v>
      </c>
      <c r="L760" s="1">
        <v>5.4077942948975485E-2</v>
      </c>
      <c r="M760" s="1">
        <v>5.4238650060265167E-2</v>
      </c>
      <c r="N760" s="34">
        <v>-1.165646851637508E-5</v>
      </c>
    </row>
    <row r="761" spans="1:14" x14ac:dyDescent="0.35">
      <c r="A761">
        <v>7820412</v>
      </c>
      <c r="B761" t="s">
        <v>39</v>
      </c>
      <c r="C761" t="s">
        <v>97</v>
      </c>
      <c r="D761" t="s">
        <v>1207</v>
      </c>
      <c r="E761" t="s">
        <v>1257</v>
      </c>
      <c r="F761" s="6">
        <v>1.2053033346725592E-3</v>
      </c>
      <c r="G761" t="s">
        <v>1211</v>
      </c>
      <c r="H761" t="s">
        <v>909</v>
      </c>
      <c r="I761">
        <v>78.48</v>
      </c>
      <c r="J761" s="1">
        <v>-2.6288697496056557E-2</v>
      </c>
      <c r="K761" s="1">
        <v>8.8228204098031338E-2</v>
      </c>
      <c r="L761" s="1">
        <v>9.9075934110084377E-2</v>
      </c>
      <c r="M761" s="1">
        <v>9.46163117717959E-2</v>
      </c>
      <c r="N761" s="34">
        <v>-3.1685854756195123E-5</v>
      </c>
    </row>
    <row r="762" spans="1:14" x14ac:dyDescent="0.35">
      <c r="A762">
        <v>7820412</v>
      </c>
      <c r="B762" t="s">
        <v>39</v>
      </c>
      <c r="C762" t="s">
        <v>97</v>
      </c>
      <c r="D762" t="s">
        <v>1207</v>
      </c>
      <c r="E762" t="s">
        <v>1258</v>
      </c>
      <c r="F762" s="6">
        <v>4.017677782241864E-4</v>
      </c>
      <c r="G762" t="s">
        <v>479</v>
      </c>
      <c r="H762" t="s">
        <v>670</v>
      </c>
      <c r="I762">
        <v>81.775000000000006</v>
      </c>
      <c r="J762" s="1">
        <v>-2.8965678066015244E-2</v>
      </c>
      <c r="K762" s="1">
        <v>3.1619124146243474E-2</v>
      </c>
      <c r="L762" s="1">
        <v>3.36279630373644E-2</v>
      </c>
      <c r="M762" s="1">
        <v>3.2864605484836405E-2</v>
      </c>
      <c r="N762" s="34">
        <v>-1.1637476121339993E-5</v>
      </c>
    </row>
    <row r="763" spans="1:14" x14ac:dyDescent="0.35">
      <c r="A763">
        <v>7820412</v>
      </c>
      <c r="B763" t="s">
        <v>39</v>
      </c>
      <c r="C763" t="s">
        <v>97</v>
      </c>
      <c r="D763" t="s">
        <v>1207</v>
      </c>
      <c r="E763" t="s">
        <v>1259</v>
      </c>
      <c r="F763" s="6">
        <v>1.2053033346725592E-3</v>
      </c>
      <c r="G763" t="s">
        <v>700</v>
      </c>
      <c r="H763" t="s">
        <v>401</v>
      </c>
      <c r="I763">
        <v>59.114999999999995</v>
      </c>
      <c r="J763" s="1">
        <v>-7.1489356458187103E-2</v>
      </c>
      <c r="K763" s="1">
        <v>5.6167135395741259E-2</v>
      </c>
      <c r="L763" s="1">
        <v>8.605865809562073E-2</v>
      </c>
      <c r="M763" s="1">
        <v>7.1233425240001313E-2</v>
      </c>
      <c r="N763" s="34">
        <v>-8.6166359732648171E-5</v>
      </c>
    </row>
    <row r="764" spans="1:14" x14ac:dyDescent="0.35">
      <c r="A764">
        <v>7820412</v>
      </c>
      <c r="B764" t="s">
        <v>39</v>
      </c>
      <c r="C764" t="s">
        <v>97</v>
      </c>
      <c r="D764" t="s">
        <v>195</v>
      </c>
      <c r="E764" t="s">
        <v>357</v>
      </c>
      <c r="F764" s="6">
        <v>3.6159100040176776E-3</v>
      </c>
      <c r="G764" t="s">
        <v>358</v>
      </c>
      <c r="H764" t="s">
        <v>359</v>
      </c>
      <c r="I764">
        <v>63.704999999999998</v>
      </c>
      <c r="J764" s="1">
        <v>-5.9951338917016983E-2</v>
      </c>
      <c r="K764" s="1">
        <v>0.16524708718360787</v>
      </c>
      <c r="L764" s="1">
        <v>0.27372438730413823</v>
      </c>
      <c r="M764" s="1">
        <v>0.23033347001464646</v>
      </c>
      <c r="N764" s="34">
        <v>-2.1677864614429604E-4</v>
      </c>
    </row>
    <row r="765" spans="1:14" x14ac:dyDescent="0.35">
      <c r="A765">
        <v>7820412</v>
      </c>
      <c r="B765" t="s">
        <v>39</v>
      </c>
      <c r="C765" t="s">
        <v>97</v>
      </c>
      <c r="D765" t="s">
        <v>1568</v>
      </c>
      <c r="E765" t="s">
        <v>1569</v>
      </c>
      <c r="F765" s="6">
        <v>1.2053033346725592E-3</v>
      </c>
      <c r="G765" t="s">
        <v>775</v>
      </c>
      <c r="H765" t="s">
        <v>254</v>
      </c>
      <c r="I765">
        <v>51.98</v>
      </c>
      <c r="J765" s="1">
        <v>-6.6651150584220886E-2</v>
      </c>
      <c r="K765" s="1">
        <v>4.2667738047408595E-2</v>
      </c>
      <c r="L765" s="1">
        <v>9.1723583768581751E-2</v>
      </c>
      <c r="M765" s="1">
        <v>6.2675773402973076E-2</v>
      </c>
      <c r="N765" s="34">
        <v>-8.0334854058924324E-5</v>
      </c>
    </row>
    <row r="766" spans="1:14" x14ac:dyDescent="0.35">
      <c r="A766">
        <v>7820412</v>
      </c>
      <c r="B766" t="s">
        <v>39</v>
      </c>
      <c r="C766" t="s">
        <v>97</v>
      </c>
      <c r="D766" t="s">
        <v>2358</v>
      </c>
      <c r="E766" t="s">
        <v>2568</v>
      </c>
      <c r="F766" s="6">
        <v>2.4106066693451184E-3</v>
      </c>
      <c r="G766" t="s">
        <v>1308</v>
      </c>
      <c r="H766" t="s">
        <v>345</v>
      </c>
      <c r="I766">
        <v>72.679999999999993</v>
      </c>
      <c r="J766" s="1">
        <v>-8.1369683146476746E-2</v>
      </c>
      <c r="K766" s="1">
        <v>0.152591402169546</v>
      </c>
      <c r="L766" s="1">
        <v>0.18465247087183606</v>
      </c>
      <c r="M766" s="1">
        <v>0.17525109750480236</v>
      </c>
      <c r="N766" s="34">
        <v>-1.9615030087539591E-4</v>
      </c>
    </row>
    <row r="767" spans="1:14" x14ac:dyDescent="0.35">
      <c r="A767">
        <v>7820412</v>
      </c>
      <c r="B767" t="s">
        <v>39</v>
      </c>
      <c r="C767" t="s">
        <v>97</v>
      </c>
      <c r="D767" t="s">
        <v>1570</v>
      </c>
      <c r="E767" t="s">
        <v>1571</v>
      </c>
      <c r="F767" s="6">
        <v>1.2053033346725592E-3</v>
      </c>
      <c r="G767" t="s">
        <v>308</v>
      </c>
      <c r="H767" t="s">
        <v>271</v>
      </c>
      <c r="I767">
        <v>65</v>
      </c>
      <c r="J767" s="1">
        <v>-0.23268237709999084</v>
      </c>
      <c r="K767" s="1">
        <v>8.6540779429489748E-2</v>
      </c>
      <c r="L767" s="1">
        <v>7.1233427079148245E-2</v>
      </c>
      <c r="M767" s="1">
        <v>7.8344716753716348E-2</v>
      </c>
      <c r="N767" s="34">
        <v>-2.804528450381569E-4</v>
      </c>
    </row>
    <row r="768" spans="1:14" x14ac:dyDescent="0.35">
      <c r="A768">
        <v>7820412</v>
      </c>
      <c r="B768" t="s">
        <v>39</v>
      </c>
      <c r="C768" t="s">
        <v>97</v>
      </c>
      <c r="D768" t="s">
        <v>1570</v>
      </c>
      <c r="E768" t="s">
        <v>1572</v>
      </c>
      <c r="F768" s="6">
        <v>1.6070711128967456E-3</v>
      </c>
      <c r="G768" t="s">
        <v>1573</v>
      </c>
      <c r="H768" t="s">
        <v>425</v>
      </c>
      <c r="I768">
        <v>57.834999999999994</v>
      </c>
      <c r="J768" s="1">
        <v>-0.1260455995798111</v>
      </c>
      <c r="K768" s="1">
        <v>9.9799116110887903E-2</v>
      </c>
      <c r="L768" s="1">
        <v>0.10526315789473684</v>
      </c>
      <c r="M768" s="1">
        <v>9.2888709099333944E-2</v>
      </c>
      <c r="N768" s="34">
        <v>-2.0256424199246458E-4</v>
      </c>
    </row>
    <row r="769" spans="1:14" x14ac:dyDescent="0.35">
      <c r="A769">
        <v>7820412</v>
      </c>
      <c r="B769" t="s">
        <v>39</v>
      </c>
      <c r="C769" t="s">
        <v>97</v>
      </c>
      <c r="D769" t="s">
        <v>824</v>
      </c>
      <c r="E769" t="s">
        <v>888</v>
      </c>
      <c r="F769" s="6">
        <v>1.2053033346725592E-3</v>
      </c>
      <c r="G769" t="s">
        <v>245</v>
      </c>
      <c r="H769" t="s">
        <v>144</v>
      </c>
      <c r="I769">
        <v>63.19</v>
      </c>
      <c r="J769" s="1">
        <v>-2.0315183326601982E-2</v>
      </c>
      <c r="K769" s="1">
        <v>6.0265166733627959E-2</v>
      </c>
      <c r="L769" s="1">
        <v>9.2687826436319815E-2</v>
      </c>
      <c r="M769" s="1">
        <v>7.6175171670879213E-2</v>
      </c>
      <c r="N769" s="34">
        <v>-2.4485958208037744E-5</v>
      </c>
    </row>
    <row r="770" spans="1:14" x14ac:dyDescent="0.35">
      <c r="A770">
        <v>7820412</v>
      </c>
      <c r="B770" t="s">
        <v>39</v>
      </c>
      <c r="C770" t="s">
        <v>97</v>
      </c>
      <c r="D770" t="s">
        <v>472</v>
      </c>
      <c r="E770" t="s">
        <v>672</v>
      </c>
      <c r="F770" s="6">
        <v>4.8212133386902369E-3</v>
      </c>
      <c r="G770" t="s">
        <v>673</v>
      </c>
      <c r="H770" t="s">
        <v>359</v>
      </c>
      <c r="I770">
        <v>59.284999999999997</v>
      </c>
      <c r="J770" s="1">
        <v>-7.7362485229969025E-2</v>
      </c>
      <c r="K770" s="1">
        <v>0.16343913218159903</v>
      </c>
      <c r="L770" s="1">
        <v>0.36496584973885093</v>
      </c>
      <c r="M770" s="1">
        <v>0.28589794730603718</v>
      </c>
      <c r="N770" s="34">
        <v>-3.729810457049531E-4</v>
      </c>
    </row>
    <row r="771" spans="1:14" x14ac:dyDescent="0.35">
      <c r="A771">
        <v>7820412</v>
      </c>
      <c r="B771" t="s">
        <v>39</v>
      </c>
      <c r="C771" t="s">
        <v>97</v>
      </c>
      <c r="D771" t="s">
        <v>472</v>
      </c>
      <c r="E771" t="s">
        <v>1064</v>
      </c>
      <c r="F771" s="6">
        <v>1.6070711128967456E-3</v>
      </c>
      <c r="G771" t="s">
        <v>405</v>
      </c>
      <c r="H771" t="s">
        <v>1051</v>
      </c>
      <c r="I771">
        <v>86.344999999999999</v>
      </c>
      <c r="J771" s="1">
        <v>-4.9903284758329391E-2</v>
      </c>
      <c r="K771" s="1">
        <v>0.14704700683005223</v>
      </c>
      <c r="L771" s="1">
        <v>0.13611892326235436</v>
      </c>
      <c r="M771" s="1">
        <v>0.13885094660647473</v>
      </c>
      <c r="N771" s="34">
        <v>-8.0198127373771612E-5</v>
      </c>
    </row>
    <row r="772" spans="1:14" x14ac:dyDescent="0.35">
      <c r="A772">
        <v>7820412</v>
      </c>
      <c r="B772" t="s">
        <v>39</v>
      </c>
      <c r="C772" t="s">
        <v>97</v>
      </c>
      <c r="D772" t="s">
        <v>472</v>
      </c>
      <c r="E772" t="s">
        <v>687</v>
      </c>
      <c r="F772" s="6">
        <v>1.6070711128967456E-3</v>
      </c>
      <c r="G772" t="s">
        <v>1580</v>
      </c>
      <c r="H772" t="s">
        <v>155</v>
      </c>
      <c r="I772">
        <v>67.10499999999999</v>
      </c>
      <c r="J772" s="1">
        <v>2.3373061791062355E-2</v>
      </c>
      <c r="K772" s="1">
        <v>7.2961028525512242E-2</v>
      </c>
      <c r="L772" s="1">
        <v>0.14270791482523101</v>
      </c>
      <c r="M772" s="1">
        <v>0.10799517388226948</v>
      </c>
      <c r="N772" s="34">
        <v>3.7562172424366984E-5</v>
      </c>
    </row>
    <row r="773" spans="1:14" x14ac:dyDescent="0.35">
      <c r="A773">
        <v>7820412</v>
      </c>
      <c r="B773" t="s">
        <v>39</v>
      </c>
      <c r="C773" t="s">
        <v>97</v>
      </c>
      <c r="D773" t="s">
        <v>472</v>
      </c>
      <c r="E773" t="s">
        <v>674</v>
      </c>
      <c r="F773" s="6">
        <v>3.2141422257934912E-3</v>
      </c>
      <c r="G773" t="s">
        <v>675</v>
      </c>
      <c r="H773" t="s">
        <v>676</v>
      </c>
      <c r="I773">
        <v>60.615000000000002</v>
      </c>
      <c r="J773" s="1">
        <v>-9.0716615319252014E-2</v>
      </c>
      <c r="K773" s="1">
        <v>0.1041382081157091</v>
      </c>
      <c r="L773" s="1">
        <v>0.25552430695058254</v>
      </c>
      <c r="M773" s="1">
        <v>0.19445560466050621</v>
      </c>
      <c r="N773" s="34">
        <v>-2.9157610387867258E-4</v>
      </c>
    </row>
    <row r="774" spans="1:14" x14ac:dyDescent="0.35">
      <c r="A774">
        <v>7820412</v>
      </c>
      <c r="B774" t="s">
        <v>39</v>
      </c>
      <c r="C774" t="s">
        <v>97</v>
      </c>
      <c r="D774" t="s">
        <v>472</v>
      </c>
      <c r="E774" t="s">
        <v>2569</v>
      </c>
      <c r="F774" s="6">
        <v>2.4106066693451184E-3</v>
      </c>
      <c r="G774" t="s">
        <v>826</v>
      </c>
      <c r="H774" t="s">
        <v>1071</v>
      </c>
      <c r="I774">
        <v>71.344999999999999</v>
      </c>
      <c r="J774" s="1">
        <v>-3.3310733735561371E-2</v>
      </c>
      <c r="K774" s="1">
        <v>0.15427882683808758</v>
      </c>
      <c r="L774" s="1">
        <v>0.19935717155484131</v>
      </c>
      <c r="M774" s="1">
        <v>0.17211731986953532</v>
      </c>
      <c r="N774" s="34">
        <v>-8.0299076903723676E-5</v>
      </c>
    </row>
    <row r="775" spans="1:14" x14ac:dyDescent="0.35">
      <c r="A775">
        <v>7820412</v>
      </c>
      <c r="B775" t="s">
        <v>39</v>
      </c>
      <c r="C775" t="s">
        <v>97</v>
      </c>
      <c r="D775" t="s">
        <v>472</v>
      </c>
      <c r="E775" t="s">
        <v>677</v>
      </c>
      <c r="F775" s="6">
        <v>3.6159100040176776E-3</v>
      </c>
      <c r="G775" t="s">
        <v>678</v>
      </c>
      <c r="H775" t="s">
        <v>439</v>
      </c>
      <c r="I775">
        <v>70.024999999999991</v>
      </c>
      <c r="J775" s="1">
        <v>-2.2248484194278717E-2</v>
      </c>
      <c r="K775" s="1">
        <v>0.15873844917637606</v>
      </c>
      <c r="L775" s="1">
        <v>0.32904781036560865</v>
      </c>
      <c r="M775" s="1">
        <v>0.25347528576419842</v>
      </c>
      <c r="N775" s="34">
        <v>-8.0448516572321593E-5</v>
      </c>
    </row>
    <row r="776" spans="1:14" x14ac:dyDescent="0.35">
      <c r="A776">
        <v>7820412</v>
      </c>
      <c r="B776" t="s">
        <v>39</v>
      </c>
      <c r="C776" t="s">
        <v>97</v>
      </c>
      <c r="D776" t="s">
        <v>472</v>
      </c>
      <c r="E776" t="s">
        <v>1065</v>
      </c>
      <c r="F776" s="6">
        <v>8.0353555644837281E-4</v>
      </c>
      <c r="G776" t="s">
        <v>198</v>
      </c>
      <c r="H776" t="s">
        <v>857</v>
      </c>
      <c r="I776">
        <v>66.3</v>
      </c>
      <c r="J776" s="1">
        <v>-7.2923107072710991E-3</v>
      </c>
      <c r="K776" s="1">
        <v>4.1783848935315386E-2</v>
      </c>
      <c r="L776" s="1">
        <v>6.09883487344315E-2</v>
      </c>
      <c r="M776" s="1">
        <v>5.3354762174269911E-2</v>
      </c>
      <c r="N776" s="34">
        <v>-5.8596309419615095E-6</v>
      </c>
    </row>
    <row r="777" spans="1:14" x14ac:dyDescent="0.35">
      <c r="A777">
        <v>7820412</v>
      </c>
      <c r="B777" t="s">
        <v>39</v>
      </c>
      <c r="C777" t="s">
        <v>97</v>
      </c>
      <c r="D777" t="s">
        <v>472</v>
      </c>
      <c r="E777" t="s">
        <v>679</v>
      </c>
      <c r="F777" s="6">
        <v>8.0353555644837281E-3</v>
      </c>
      <c r="G777" t="s">
        <v>630</v>
      </c>
      <c r="H777" t="s">
        <v>680</v>
      </c>
      <c r="I777">
        <v>65.495000000000005</v>
      </c>
      <c r="J777" s="1">
        <v>-3.555167093873024E-2</v>
      </c>
      <c r="K777" s="1">
        <v>0.28766572920851746</v>
      </c>
      <c r="L777" s="1">
        <v>0.64202490960224989</v>
      </c>
      <c r="M777" s="1">
        <v>0.52551226617821534</v>
      </c>
      <c r="N777" s="34">
        <v>-2.856703169042205E-4</v>
      </c>
    </row>
    <row r="778" spans="1:14" x14ac:dyDescent="0.35">
      <c r="A778">
        <v>7820412</v>
      </c>
      <c r="B778" t="s">
        <v>39</v>
      </c>
      <c r="C778" t="s">
        <v>97</v>
      </c>
      <c r="D778" t="s">
        <v>472</v>
      </c>
      <c r="E778" t="s">
        <v>681</v>
      </c>
      <c r="F778" s="6">
        <v>4.4194455604660505E-3</v>
      </c>
      <c r="G778" t="s">
        <v>551</v>
      </c>
      <c r="H778" t="s">
        <v>259</v>
      </c>
      <c r="I778">
        <v>62.879999999999995</v>
      </c>
      <c r="J778" s="1">
        <v>3.5253584384918213E-2</v>
      </c>
      <c r="K778" s="1">
        <v>0.174568099638409</v>
      </c>
      <c r="L778" s="1">
        <v>0.37476898352752108</v>
      </c>
      <c r="M778" s="1">
        <v>0.27754117782549859</v>
      </c>
      <c r="N778" s="34">
        <v>1.5580129700044207E-4</v>
      </c>
    </row>
    <row r="779" spans="1:14" x14ac:dyDescent="0.35">
      <c r="A779">
        <v>7820412</v>
      </c>
      <c r="B779" t="s">
        <v>39</v>
      </c>
      <c r="C779" t="s">
        <v>97</v>
      </c>
      <c r="D779" t="s">
        <v>472</v>
      </c>
      <c r="E779" t="s">
        <v>682</v>
      </c>
      <c r="F779" s="6">
        <v>1.2053033346725592E-3</v>
      </c>
      <c r="G779" t="s">
        <v>604</v>
      </c>
      <c r="H779" t="s">
        <v>167</v>
      </c>
      <c r="I779">
        <v>72.375</v>
      </c>
      <c r="J779" s="1">
        <v>6.1955906450748444E-2</v>
      </c>
      <c r="K779" s="1">
        <v>4.7850542386500605E-2</v>
      </c>
      <c r="L779" s="1">
        <v>0.10787464845319406</v>
      </c>
      <c r="M779" s="1">
        <v>8.7143434775119905E-2</v>
      </c>
      <c r="N779" s="34">
        <v>7.4675660647748217E-5</v>
      </c>
    </row>
    <row r="780" spans="1:14" x14ac:dyDescent="0.35">
      <c r="A780">
        <v>7820412</v>
      </c>
      <c r="B780" t="s">
        <v>39</v>
      </c>
      <c r="C780" t="s">
        <v>97</v>
      </c>
      <c r="D780" t="s">
        <v>472</v>
      </c>
      <c r="E780" t="s">
        <v>683</v>
      </c>
      <c r="F780" s="6">
        <v>6.0265166733627961E-3</v>
      </c>
      <c r="G780" t="s">
        <v>673</v>
      </c>
      <c r="H780" t="s">
        <v>684</v>
      </c>
      <c r="I780">
        <v>55.18</v>
      </c>
      <c r="J780" s="1">
        <v>-4.3650105595588684E-2</v>
      </c>
      <c r="K780" s="1">
        <v>0.20429891522699878</v>
      </c>
      <c r="L780" s="1">
        <v>0.44837284049819204</v>
      </c>
      <c r="M780" s="1">
        <v>0.33266372496749369</v>
      </c>
      <c r="N780" s="34">
        <v>-2.6305808916586191E-4</v>
      </c>
    </row>
    <row r="781" spans="1:14" x14ac:dyDescent="0.35">
      <c r="A781">
        <v>7820412</v>
      </c>
      <c r="B781" t="s">
        <v>39</v>
      </c>
      <c r="C781" t="s">
        <v>97</v>
      </c>
      <c r="D781" t="s">
        <v>472</v>
      </c>
      <c r="E781" t="s">
        <v>1066</v>
      </c>
      <c r="F781" s="6">
        <v>3.2141422257934912E-3</v>
      </c>
      <c r="G781" t="s">
        <v>369</v>
      </c>
      <c r="H781" t="s">
        <v>538</v>
      </c>
      <c r="I781">
        <v>79.125</v>
      </c>
      <c r="J781" s="1">
        <v>-1.1372780427336693E-2</v>
      </c>
      <c r="K781" s="1">
        <v>0.22434712736038567</v>
      </c>
      <c r="L781" s="1">
        <v>0.26838087585375653</v>
      </c>
      <c r="M781" s="1">
        <v>0.25423864515587336</v>
      </c>
      <c r="N781" s="34">
        <v>-3.6553733796180612E-5</v>
      </c>
    </row>
    <row r="782" spans="1:14" x14ac:dyDescent="0.35">
      <c r="A782">
        <v>7820412</v>
      </c>
      <c r="B782" t="s">
        <v>39</v>
      </c>
      <c r="C782" t="s">
        <v>97</v>
      </c>
      <c r="D782" t="s">
        <v>472</v>
      </c>
      <c r="E782" t="s">
        <v>685</v>
      </c>
      <c r="F782" s="6">
        <v>6.4282844515869825E-3</v>
      </c>
      <c r="G782" t="s">
        <v>686</v>
      </c>
      <c r="H782" t="s">
        <v>215</v>
      </c>
      <c r="I782">
        <v>70.985000000000014</v>
      </c>
      <c r="J782" s="1">
        <v>8.8795490562915802E-2</v>
      </c>
      <c r="K782" s="1">
        <v>0.30341502611490562</v>
      </c>
      <c r="L782" s="1">
        <v>0.59911611088790684</v>
      </c>
      <c r="M782" s="1">
        <v>0.45640819606267574</v>
      </c>
      <c r="N782" s="34">
        <v>5.7080267135663026E-4</v>
      </c>
    </row>
    <row r="783" spans="1:14" x14ac:dyDescent="0.35">
      <c r="A783">
        <v>7820412</v>
      </c>
      <c r="B783" t="s">
        <v>39</v>
      </c>
      <c r="C783" t="s">
        <v>97</v>
      </c>
      <c r="D783" t="s">
        <v>472</v>
      </c>
      <c r="E783" t="s">
        <v>1574</v>
      </c>
      <c r="F783" s="6">
        <v>6.4282844515869825E-3</v>
      </c>
      <c r="G783" t="s">
        <v>1575</v>
      </c>
      <c r="H783" t="s">
        <v>760</v>
      </c>
      <c r="I783">
        <v>62.015000000000001</v>
      </c>
      <c r="J783" s="1">
        <v>-4.2959067970514297E-2</v>
      </c>
      <c r="K783" s="1">
        <v>0.21341904379268783</v>
      </c>
      <c r="L783" s="1">
        <v>0.49690638810767374</v>
      </c>
      <c r="M783" s="1">
        <v>0.39919645463476794</v>
      </c>
      <c r="N783" s="34">
        <v>-2.7615310868952538E-4</v>
      </c>
    </row>
    <row r="784" spans="1:14" x14ac:dyDescent="0.35">
      <c r="A784">
        <v>7820412</v>
      </c>
      <c r="B784" t="s">
        <v>39</v>
      </c>
      <c r="C784" t="s">
        <v>97</v>
      </c>
      <c r="D784" t="s">
        <v>472</v>
      </c>
      <c r="E784" t="s">
        <v>1067</v>
      </c>
      <c r="F784" s="6">
        <v>1.2053033346725592E-3</v>
      </c>
      <c r="G784" t="s">
        <v>938</v>
      </c>
      <c r="H784" t="s">
        <v>1068</v>
      </c>
      <c r="I784">
        <v>60.914999999999992</v>
      </c>
      <c r="J784" s="1">
        <v>-1.9270749762654305E-2</v>
      </c>
      <c r="K784" s="1">
        <v>4.351145038167939E-2</v>
      </c>
      <c r="L784" s="1">
        <v>0.10160707111289674</v>
      </c>
      <c r="M784" s="1">
        <v>7.3402974920705785E-2</v>
      </c>
      <c r="N784" s="34">
        <v>-2.3227098950567663E-5</v>
      </c>
    </row>
    <row r="785" spans="1:14" x14ac:dyDescent="0.35">
      <c r="A785">
        <v>7820412</v>
      </c>
      <c r="B785" t="s">
        <v>39</v>
      </c>
      <c r="C785" t="s">
        <v>97</v>
      </c>
      <c r="D785" t="s">
        <v>472</v>
      </c>
      <c r="E785" t="s">
        <v>815</v>
      </c>
      <c r="F785" s="6">
        <v>3.2141422257934912E-3</v>
      </c>
      <c r="G785" t="s">
        <v>580</v>
      </c>
      <c r="H785" t="s">
        <v>816</v>
      </c>
      <c r="I785">
        <v>68.52</v>
      </c>
      <c r="J785" s="1">
        <v>-3.9030492305755615E-2</v>
      </c>
      <c r="K785" s="1">
        <v>0.15299316994777018</v>
      </c>
      <c r="L785" s="1">
        <v>0.25873844917637606</v>
      </c>
      <c r="M785" s="1">
        <v>0.22049015178504167</v>
      </c>
      <c r="N785" s="34">
        <v>-1.2544955341343709E-4</v>
      </c>
    </row>
    <row r="786" spans="1:14" x14ac:dyDescent="0.35">
      <c r="A786">
        <v>7820412</v>
      </c>
      <c r="B786" t="s">
        <v>39</v>
      </c>
      <c r="C786" t="s">
        <v>97</v>
      </c>
      <c r="D786" t="s">
        <v>472</v>
      </c>
      <c r="E786" t="s">
        <v>1576</v>
      </c>
      <c r="F786" s="6">
        <v>3.6159100040176776E-3</v>
      </c>
      <c r="G786" t="s">
        <v>871</v>
      </c>
      <c r="H786" t="s">
        <v>436</v>
      </c>
      <c r="I786">
        <v>70.53</v>
      </c>
      <c r="J786" s="1">
        <v>-2.0110098645091057E-2</v>
      </c>
      <c r="K786" s="1">
        <v>0.14933708316593008</v>
      </c>
      <c r="L786" s="1">
        <v>0.29795098433105666</v>
      </c>
      <c r="M786" s="1">
        <v>0.25492165528324628</v>
      </c>
      <c r="N786" s="34">
        <v>-7.2716306872567098E-5</v>
      </c>
    </row>
    <row r="787" spans="1:14" x14ac:dyDescent="0.35">
      <c r="A787">
        <v>7820412</v>
      </c>
      <c r="B787" t="s">
        <v>39</v>
      </c>
      <c r="C787" t="s">
        <v>97</v>
      </c>
      <c r="D787" t="s">
        <v>472</v>
      </c>
      <c r="E787" t="s">
        <v>817</v>
      </c>
      <c r="F787" s="6">
        <v>2.4106066693451184E-3</v>
      </c>
      <c r="G787" t="s">
        <v>714</v>
      </c>
      <c r="H787" t="s">
        <v>482</v>
      </c>
      <c r="I787">
        <v>67.19</v>
      </c>
      <c r="J787" s="1">
        <v>-3.1611554324626923E-2</v>
      </c>
      <c r="K787" s="1">
        <v>0.12703897147448776</v>
      </c>
      <c r="L787" s="1">
        <v>0.19574126155082364</v>
      </c>
      <c r="M787" s="1">
        <v>0.16199276082340422</v>
      </c>
      <c r="N787" s="34">
        <v>-7.6203023683311187E-5</v>
      </c>
    </row>
    <row r="788" spans="1:14" x14ac:dyDescent="0.35">
      <c r="A788">
        <v>7820412</v>
      </c>
      <c r="B788" t="s">
        <v>39</v>
      </c>
      <c r="C788" t="s">
        <v>97</v>
      </c>
      <c r="D788" t="s">
        <v>2369</v>
      </c>
      <c r="E788" t="s">
        <v>2570</v>
      </c>
      <c r="F788" s="6">
        <v>2.8123744475693048E-3</v>
      </c>
      <c r="G788" t="s">
        <v>1831</v>
      </c>
      <c r="H788" t="s">
        <v>733</v>
      </c>
      <c r="I788">
        <v>57.819999999999993</v>
      </c>
      <c r="J788" s="1">
        <v>-0.12897385656833649</v>
      </c>
      <c r="K788" s="1">
        <v>0.12908798714343109</v>
      </c>
      <c r="L788" s="1">
        <v>0.18449176376054638</v>
      </c>
      <c r="M788" s="1">
        <v>0.16283648480560559</v>
      </c>
      <c r="N788" s="34">
        <v>-3.6272277861725807E-4</v>
      </c>
    </row>
    <row r="789" spans="1:14" x14ac:dyDescent="0.35">
      <c r="A789">
        <v>7820412</v>
      </c>
      <c r="B789" t="s">
        <v>39</v>
      </c>
      <c r="C789" t="s">
        <v>97</v>
      </c>
      <c r="D789" t="s">
        <v>828</v>
      </c>
      <c r="E789" t="s">
        <v>889</v>
      </c>
      <c r="F789" s="6">
        <v>4.4194455604660505E-3</v>
      </c>
      <c r="G789" t="s">
        <v>890</v>
      </c>
      <c r="H789" t="s">
        <v>431</v>
      </c>
      <c r="I789">
        <v>64.775000000000006</v>
      </c>
      <c r="J789" s="1">
        <v>3.9790302515029907E-2</v>
      </c>
      <c r="K789" s="1">
        <v>0.17589393330654879</v>
      </c>
      <c r="L789" s="1">
        <v>0.37742065086380072</v>
      </c>
      <c r="M789" s="1">
        <v>0.28593811427507593</v>
      </c>
      <c r="N789" s="34">
        <v>1.7585107579965004E-4</v>
      </c>
    </row>
    <row r="790" spans="1:14" x14ac:dyDescent="0.35">
      <c r="A790">
        <v>7820412</v>
      </c>
      <c r="B790" t="s">
        <v>39</v>
      </c>
      <c r="C790" t="s">
        <v>97</v>
      </c>
      <c r="D790" t="s">
        <v>828</v>
      </c>
      <c r="E790" t="s">
        <v>891</v>
      </c>
      <c r="F790" s="6">
        <v>4.4194455604660505E-3</v>
      </c>
      <c r="G790" t="s">
        <v>892</v>
      </c>
      <c r="H790" t="s">
        <v>304</v>
      </c>
      <c r="I790">
        <v>61.645000000000003</v>
      </c>
      <c r="J790" s="1">
        <v>2.9918843880295753E-2</v>
      </c>
      <c r="K790" s="1">
        <v>0.18163921253515469</v>
      </c>
      <c r="L790" s="1">
        <v>0.39686621132985134</v>
      </c>
      <c r="M790" s="1">
        <v>0.27223783978116994</v>
      </c>
      <c r="N790" s="34">
        <v>1.3222470176104992E-4</v>
      </c>
    </row>
    <row r="791" spans="1:14" x14ac:dyDescent="0.35">
      <c r="A791">
        <v>7820412</v>
      </c>
      <c r="B791" t="s">
        <v>39</v>
      </c>
      <c r="C791" t="s">
        <v>97</v>
      </c>
      <c r="D791" t="s">
        <v>828</v>
      </c>
      <c r="E791" t="s">
        <v>893</v>
      </c>
      <c r="F791" s="6">
        <v>3.6159100040176776E-3</v>
      </c>
      <c r="G791" t="s">
        <v>894</v>
      </c>
      <c r="H791" t="s">
        <v>804</v>
      </c>
      <c r="I791">
        <v>56.73</v>
      </c>
      <c r="J791" s="1">
        <v>-8.3915270864963531E-2</v>
      </c>
      <c r="K791" s="1">
        <v>9.292888710325431E-2</v>
      </c>
      <c r="L791" s="1">
        <v>0.2437123342707915</v>
      </c>
      <c r="M791" s="1">
        <v>0.20502209998652271</v>
      </c>
      <c r="N791" s="34">
        <v>-3.0343006741047481E-4</v>
      </c>
    </row>
    <row r="792" spans="1:14" x14ac:dyDescent="0.35">
      <c r="A792">
        <v>7820412</v>
      </c>
      <c r="B792" t="s">
        <v>39</v>
      </c>
      <c r="C792" t="s">
        <v>97</v>
      </c>
      <c r="D792" t="s">
        <v>476</v>
      </c>
      <c r="E792" t="s">
        <v>687</v>
      </c>
      <c r="F792" s="6">
        <v>4.4194455604660505E-3</v>
      </c>
      <c r="G792" t="s">
        <v>549</v>
      </c>
      <c r="H792" t="s">
        <v>688</v>
      </c>
      <c r="I792">
        <v>77.799999999999983</v>
      </c>
      <c r="J792" s="1">
        <v>2.3373061791062355E-2</v>
      </c>
      <c r="K792" s="1">
        <v>0.29742868621936519</v>
      </c>
      <c r="L792" s="1">
        <v>0.35974286862193655</v>
      </c>
      <c r="M792" s="1">
        <v>0.34383287809133622</v>
      </c>
      <c r="N792" s="34">
        <v>1.0329597416700919E-4</v>
      </c>
    </row>
    <row r="793" spans="1:14" x14ac:dyDescent="0.35">
      <c r="A793">
        <v>7820412</v>
      </c>
      <c r="B793" t="s">
        <v>39</v>
      </c>
      <c r="C793" t="s">
        <v>97</v>
      </c>
      <c r="D793" t="s">
        <v>476</v>
      </c>
      <c r="E793" t="s">
        <v>689</v>
      </c>
      <c r="F793" s="6">
        <v>4.4194455604660505E-3</v>
      </c>
      <c r="G793" t="s">
        <v>690</v>
      </c>
      <c r="H793" t="s">
        <v>384</v>
      </c>
      <c r="I793">
        <v>54.489999999999995</v>
      </c>
      <c r="J793" s="1">
        <v>-3.5242702811956406E-2</v>
      </c>
      <c r="K793" s="1">
        <v>0.19003615910004018</v>
      </c>
      <c r="L793" s="1">
        <v>0.32703897147448774</v>
      </c>
      <c r="M793" s="1">
        <v>0.24085978304539976</v>
      </c>
      <c r="N793" s="34">
        <v>-1.5575320648112512E-4</v>
      </c>
    </row>
    <row r="794" spans="1:14" x14ac:dyDescent="0.35">
      <c r="A794">
        <v>7820412</v>
      </c>
      <c r="B794" t="s">
        <v>39</v>
      </c>
      <c r="C794" t="s">
        <v>97</v>
      </c>
      <c r="D794" t="s">
        <v>476</v>
      </c>
      <c r="E794" t="s">
        <v>691</v>
      </c>
      <c r="F794" s="6">
        <v>5.2229811169144233E-3</v>
      </c>
      <c r="G794" t="s">
        <v>395</v>
      </c>
      <c r="H794" t="s">
        <v>253</v>
      </c>
      <c r="I794">
        <v>60.555</v>
      </c>
      <c r="J794" s="1">
        <v>-9.5968998968601227E-2</v>
      </c>
      <c r="K794" s="1">
        <v>0.25122539172358377</v>
      </c>
      <c r="L794" s="1">
        <v>0.34889513860988347</v>
      </c>
      <c r="M794" s="1">
        <v>0.31599035757332261</v>
      </c>
      <c r="N794" s="34">
        <v>-5.0124426942218397E-4</v>
      </c>
    </row>
    <row r="795" spans="1:14" x14ac:dyDescent="0.35">
      <c r="A795">
        <v>7820412</v>
      </c>
      <c r="B795" t="s">
        <v>39</v>
      </c>
      <c r="C795" t="s">
        <v>97</v>
      </c>
      <c r="D795" t="s">
        <v>476</v>
      </c>
      <c r="E795" t="s">
        <v>2571</v>
      </c>
      <c r="F795" s="6">
        <v>2.008838891120932E-3</v>
      </c>
      <c r="G795" t="s">
        <v>342</v>
      </c>
      <c r="H795" t="s">
        <v>1589</v>
      </c>
      <c r="I795">
        <v>76.685000000000002</v>
      </c>
      <c r="J795" s="1">
        <v>-4.9470659345388412E-2</v>
      </c>
      <c r="K795" s="1">
        <v>0.14001607071112898</v>
      </c>
      <c r="L795" s="1">
        <v>0.1679389312977099</v>
      </c>
      <c r="M795" s="1">
        <v>0.15407793681848569</v>
      </c>
      <c r="N795" s="34">
        <v>-9.9378584462411434E-5</v>
      </c>
    </row>
    <row r="796" spans="1:14" x14ac:dyDescent="0.35">
      <c r="A796">
        <v>7820412</v>
      </c>
      <c r="B796" t="s">
        <v>39</v>
      </c>
      <c r="C796" t="s">
        <v>97</v>
      </c>
      <c r="D796" t="s">
        <v>476</v>
      </c>
      <c r="E796" t="s">
        <v>1577</v>
      </c>
      <c r="F796" s="6">
        <v>4.4194455604660505E-3</v>
      </c>
      <c r="G796" t="s">
        <v>976</v>
      </c>
      <c r="H796" t="s">
        <v>1109</v>
      </c>
      <c r="I796">
        <v>75.324999999999989</v>
      </c>
      <c r="J796" s="1">
        <v>2.9935130849480629E-2</v>
      </c>
      <c r="K796" s="1">
        <v>0.31157091201285658</v>
      </c>
      <c r="L796" s="1">
        <v>0.35664925672961029</v>
      </c>
      <c r="M796" s="1">
        <v>0.3327842641901711</v>
      </c>
      <c r="N796" s="34">
        <v>1.3229668113470748E-4</v>
      </c>
    </row>
    <row r="797" spans="1:14" x14ac:dyDescent="0.35">
      <c r="A797">
        <v>7820412</v>
      </c>
      <c r="B797" t="s">
        <v>39</v>
      </c>
      <c r="C797" t="s">
        <v>97</v>
      </c>
      <c r="D797" t="s">
        <v>476</v>
      </c>
      <c r="E797" t="s">
        <v>692</v>
      </c>
      <c r="F797" s="6">
        <v>2.4106066693451184E-3</v>
      </c>
      <c r="G797" t="s">
        <v>693</v>
      </c>
      <c r="H797" t="s">
        <v>676</v>
      </c>
      <c r="I797">
        <v>68.575000000000003</v>
      </c>
      <c r="J797" s="1">
        <v>-4.1979804635047913E-2</v>
      </c>
      <c r="K797" s="1">
        <v>0.10630775411811973</v>
      </c>
      <c r="L797" s="1">
        <v>0.19164323021293692</v>
      </c>
      <c r="M797" s="1">
        <v>0.16536761383878126</v>
      </c>
      <c r="N797" s="34">
        <v>-1.0119679703105162E-4</v>
      </c>
    </row>
    <row r="798" spans="1:14" x14ac:dyDescent="0.35">
      <c r="A798">
        <v>7820412</v>
      </c>
      <c r="B798" t="s">
        <v>39</v>
      </c>
      <c r="C798" t="s">
        <v>97</v>
      </c>
      <c r="D798" t="s">
        <v>476</v>
      </c>
      <c r="E798" t="s">
        <v>694</v>
      </c>
      <c r="F798" s="6">
        <v>3.2141422257934912E-3</v>
      </c>
      <c r="G798" t="s">
        <v>353</v>
      </c>
      <c r="H798" t="s">
        <v>587</v>
      </c>
      <c r="I798">
        <v>55.855000000000004</v>
      </c>
      <c r="J798" s="1">
        <v>-0.10051602125167847</v>
      </c>
      <c r="K798" s="1">
        <v>0.13306548814785052</v>
      </c>
      <c r="L798" s="1">
        <v>0.21599035757332263</v>
      </c>
      <c r="M798" s="1">
        <v>0.17934913374708089</v>
      </c>
      <c r="N798" s="34">
        <v>-3.2307278827377572E-4</v>
      </c>
    </row>
    <row r="799" spans="1:14" x14ac:dyDescent="0.35">
      <c r="A799">
        <v>7820412</v>
      </c>
      <c r="B799" t="s">
        <v>39</v>
      </c>
      <c r="C799" t="s">
        <v>97</v>
      </c>
      <c r="D799" t="s">
        <v>476</v>
      </c>
      <c r="E799" t="s">
        <v>695</v>
      </c>
      <c r="F799" s="6">
        <v>2.4106066693451184E-3</v>
      </c>
      <c r="G799" t="s">
        <v>408</v>
      </c>
      <c r="H799" t="s">
        <v>696</v>
      </c>
      <c r="I799">
        <v>64.23</v>
      </c>
      <c r="J799" s="1">
        <v>-0.1145513728260994</v>
      </c>
      <c r="K799" s="1">
        <v>0.12920851747689835</v>
      </c>
      <c r="L799" s="1">
        <v>0.16271595018079549</v>
      </c>
      <c r="M799" s="1">
        <v>0.15500201619547885</v>
      </c>
      <c r="N799" s="34">
        <v>-2.7613830331723438E-4</v>
      </c>
    </row>
    <row r="800" spans="1:14" x14ac:dyDescent="0.35">
      <c r="A800">
        <v>7820412</v>
      </c>
      <c r="B800" t="s">
        <v>39</v>
      </c>
      <c r="C800" t="s">
        <v>97</v>
      </c>
      <c r="D800" t="s">
        <v>1578</v>
      </c>
      <c r="E800" t="s">
        <v>1579</v>
      </c>
      <c r="F800" s="6">
        <v>1.2053033346725592E-3</v>
      </c>
      <c r="G800" t="s">
        <v>1580</v>
      </c>
      <c r="H800" t="s">
        <v>413</v>
      </c>
      <c r="I800">
        <v>72.99499999999999</v>
      </c>
      <c r="J800" s="1">
        <v>2.6485595852136612E-2</v>
      </c>
      <c r="K800" s="1">
        <v>5.4720771394134185E-2</v>
      </c>
      <c r="L800" s="1">
        <v>0.10136601044596222</v>
      </c>
      <c r="M800" s="1">
        <v>8.7866613097629567E-2</v>
      </c>
      <c r="N800" s="34">
        <v>3.1923177001369961E-5</v>
      </c>
    </row>
    <row r="801" spans="1:14" x14ac:dyDescent="0.35">
      <c r="A801">
        <v>7820412</v>
      </c>
      <c r="B801" t="s">
        <v>39</v>
      </c>
      <c r="C801" t="s">
        <v>97</v>
      </c>
      <c r="D801" t="s">
        <v>1957</v>
      </c>
      <c r="E801" t="s">
        <v>2572</v>
      </c>
      <c r="F801" s="6">
        <v>8.0353555644837281E-4</v>
      </c>
      <c r="G801" t="s">
        <v>1828</v>
      </c>
      <c r="H801" t="s">
        <v>342</v>
      </c>
      <c r="I801">
        <v>57.74</v>
      </c>
      <c r="J801" s="1">
        <v>-5.6409582495689392E-2</v>
      </c>
      <c r="K801" s="1">
        <v>3.1820008035355563E-2</v>
      </c>
      <c r="L801" s="1">
        <v>5.6006428284451584E-2</v>
      </c>
      <c r="M801" s="1">
        <v>4.636400222012009E-2</v>
      </c>
      <c r="N801" s="34">
        <v>-4.5327105259694164E-5</v>
      </c>
    </row>
    <row r="802" spans="1:14" x14ac:dyDescent="0.35">
      <c r="A802">
        <v>7820412</v>
      </c>
      <c r="B802" t="s">
        <v>39</v>
      </c>
      <c r="C802" t="s">
        <v>97</v>
      </c>
      <c r="D802" t="s">
        <v>1403</v>
      </c>
      <c r="E802" t="s">
        <v>1581</v>
      </c>
      <c r="F802" s="6">
        <v>2.4106066693451184E-3</v>
      </c>
      <c r="G802" t="s">
        <v>1109</v>
      </c>
      <c r="H802" t="s">
        <v>1109</v>
      </c>
      <c r="I802">
        <v>85.474999999999994</v>
      </c>
      <c r="J802" s="1">
        <v>-5.2489332854747772E-2</v>
      </c>
      <c r="K802" s="1">
        <v>0.19453595821615105</v>
      </c>
      <c r="L802" s="1">
        <v>0.19453595821615105</v>
      </c>
      <c r="M802" s="1">
        <v>0.20586581324036698</v>
      </c>
      <c r="N802" s="34">
        <v>-1.2653113584913081E-4</v>
      </c>
    </row>
    <row r="803" spans="1:14" x14ac:dyDescent="0.35">
      <c r="A803">
        <v>7820412</v>
      </c>
      <c r="B803" t="s">
        <v>39</v>
      </c>
      <c r="C803" t="s">
        <v>97</v>
      </c>
      <c r="D803" t="s">
        <v>1403</v>
      </c>
      <c r="E803" t="s">
        <v>1582</v>
      </c>
      <c r="F803" s="6">
        <v>2.4106066693451184E-3</v>
      </c>
      <c r="G803" t="s">
        <v>698</v>
      </c>
      <c r="H803" t="s">
        <v>1131</v>
      </c>
      <c r="I803">
        <v>82.99499999999999</v>
      </c>
      <c r="J803" s="1">
        <v>4.7810450196266174E-2</v>
      </c>
      <c r="K803" s="1">
        <v>0.17163519485737244</v>
      </c>
      <c r="L803" s="1">
        <v>0.21382081157091201</v>
      </c>
      <c r="M803" s="1">
        <v>0.20008035355564482</v>
      </c>
      <c r="N803" s="34">
        <v>1.1525219010751187E-4</v>
      </c>
    </row>
    <row r="804" spans="1:14" x14ac:dyDescent="0.35">
      <c r="A804">
        <v>7820412</v>
      </c>
      <c r="B804" t="s">
        <v>39</v>
      </c>
      <c r="C804" t="s">
        <v>97</v>
      </c>
      <c r="D804" t="s">
        <v>1968</v>
      </c>
      <c r="E804" t="s">
        <v>2573</v>
      </c>
      <c r="F804" s="6">
        <v>8.0353555644837281E-4</v>
      </c>
      <c r="G804" t="s">
        <v>580</v>
      </c>
      <c r="H804" t="s">
        <v>1071</v>
      </c>
      <c r="I804">
        <v>65.45</v>
      </c>
      <c r="J804" s="1">
        <v>-3.8520995527505875E-2</v>
      </c>
      <c r="K804" s="1">
        <v>3.8248292486942545E-2</v>
      </c>
      <c r="L804" s="1">
        <v>6.6452390518280433E-2</v>
      </c>
      <c r="M804" s="1">
        <v>5.2631578947368418E-2</v>
      </c>
      <c r="N804" s="34">
        <v>-3.0952989576139712E-5</v>
      </c>
    </row>
    <row r="805" spans="1:14" x14ac:dyDescent="0.35">
      <c r="A805">
        <v>7820412</v>
      </c>
      <c r="B805" t="s">
        <v>39</v>
      </c>
      <c r="C805" t="s">
        <v>97</v>
      </c>
      <c r="D805" t="s">
        <v>1406</v>
      </c>
      <c r="E805" t="s">
        <v>1583</v>
      </c>
      <c r="F805" s="6">
        <v>4.017677782241864E-4</v>
      </c>
      <c r="G805" t="s">
        <v>1584</v>
      </c>
      <c r="H805" t="s">
        <v>783</v>
      </c>
      <c r="I805">
        <v>65.995000000000005</v>
      </c>
      <c r="J805" s="1">
        <v>-8.4841176867485046E-2</v>
      </c>
      <c r="K805" s="1">
        <v>2.5793491361992767E-2</v>
      </c>
      <c r="L805" s="1">
        <v>2.6958617918842905E-2</v>
      </c>
      <c r="M805" s="1">
        <v>2.6516673362796304E-2</v>
      </c>
      <c r="N805" s="34">
        <v>-3.4086451131974705E-5</v>
      </c>
    </row>
    <row r="806" spans="1:14" x14ac:dyDescent="0.35">
      <c r="A806">
        <v>7820412</v>
      </c>
      <c r="B806" t="s">
        <v>39</v>
      </c>
      <c r="C806" t="s">
        <v>97</v>
      </c>
      <c r="D806" t="s">
        <v>1406</v>
      </c>
      <c r="E806" t="s">
        <v>2574</v>
      </c>
      <c r="F806" s="6">
        <v>4.017677782241864E-4</v>
      </c>
      <c r="G806" t="s">
        <v>625</v>
      </c>
      <c r="H806" t="s">
        <v>205</v>
      </c>
      <c r="I806">
        <v>69.13</v>
      </c>
      <c r="J806" s="1">
        <v>4.4973582029342651E-2</v>
      </c>
      <c r="K806" s="1">
        <v>1.9083969465648856E-2</v>
      </c>
      <c r="L806" s="1">
        <v>3.1137002812374446E-2</v>
      </c>
      <c r="M806" s="1">
        <v>2.7802329027015744E-2</v>
      </c>
      <c r="N806" s="34">
        <v>1.8068936130712194E-5</v>
      </c>
    </row>
    <row r="807" spans="1:14" x14ac:dyDescent="0.35">
      <c r="A807">
        <v>7820412</v>
      </c>
      <c r="B807" t="s">
        <v>39</v>
      </c>
      <c r="C807" t="s">
        <v>97</v>
      </c>
      <c r="D807" t="s">
        <v>1975</v>
      </c>
      <c r="E807" t="s">
        <v>2575</v>
      </c>
      <c r="F807" s="6">
        <v>8.0353555644837281E-4</v>
      </c>
      <c r="G807" t="s">
        <v>589</v>
      </c>
      <c r="H807" t="s">
        <v>1340</v>
      </c>
      <c r="I807">
        <v>64.33</v>
      </c>
      <c r="J807" s="1">
        <v>-2.2250611335039139E-2</v>
      </c>
      <c r="K807" s="1">
        <v>2.4909602249899555E-2</v>
      </c>
      <c r="L807" s="1">
        <v>6.0104459622338284E-2</v>
      </c>
      <c r="M807" s="1">
        <v>5.1747691061373162E-2</v>
      </c>
      <c r="N807" s="34">
        <v>-1.7879157360417146E-5</v>
      </c>
    </row>
    <row r="808" spans="1:14" x14ac:dyDescent="0.35">
      <c r="A808">
        <v>7820412</v>
      </c>
      <c r="B808" t="s">
        <v>39</v>
      </c>
      <c r="C808" t="s">
        <v>97</v>
      </c>
      <c r="D808" t="s">
        <v>1585</v>
      </c>
      <c r="E808" t="s">
        <v>1586</v>
      </c>
      <c r="F808" s="6">
        <v>2.008838891120932E-3</v>
      </c>
      <c r="G808" t="s">
        <v>1543</v>
      </c>
      <c r="H808" t="s">
        <v>351</v>
      </c>
      <c r="I808">
        <v>66.61</v>
      </c>
      <c r="J808" s="1">
        <v>4.3309539556503296E-2</v>
      </c>
      <c r="K808" s="1">
        <v>0.11751707513057452</v>
      </c>
      <c r="L808" s="1">
        <v>0.17235837685817595</v>
      </c>
      <c r="M808" s="1">
        <v>0.1337886670834092</v>
      </c>
      <c r="N808" s="34">
        <v>8.7001887417644227E-5</v>
      </c>
    </row>
    <row r="809" spans="1:14" x14ac:dyDescent="0.35">
      <c r="A809">
        <v>7820412</v>
      </c>
      <c r="B809" t="s">
        <v>39</v>
      </c>
      <c r="C809" t="s">
        <v>97</v>
      </c>
      <c r="D809" t="s">
        <v>1408</v>
      </c>
      <c r="E809" t="s">
        <v>1587</v>
      </c>
      <c r="F809" s="6">
        <v>3.6159100040176776E-3</v>
      </c>
      <c r="G809" t="s">
        <v>178</v>
      </c>
      <c r="H809" t="s">
        <v>1076</v>
      </c>
      <c r="I809">
        <v>80.35499999999999</v>
      </c>
      <c r="J809" s="1">
        <v>9.432770311832428E-2</v>
      </c>
      <c r="K809" s="1">
        <v>0.26540779429489758</v>
      </c>
      <c r="L809" s="1">
        <v>0.34098031337886697</v>
      </c>
      <c r="M809" s="1">
        <v>0.29035758435750114</v>
      </c>
      <c r="N809" s="34">
        <v>3.4108048536155824E-4</v>
      </c>
    </row>
    <row r="810" spans="1:14" x14ac:dyDescent="0.35">
      <c r="A810">
        <v>7820412</v>
      </c>
      <c r="B810" t="s">
        <v>39</v>
      </c>
      <c r="C810" t="s">
        <v>97</v>
      </c>
      <c r="D810" t="s">
        <v>1408</v>
      </c>
      <c r="E810" t="s">
        <v>1588</v>
      </c>
      <c r="F810" s="6">
        <v>4.4194455604660505E-3</v>
      </c>
      <c r="G810" t="s">
        <v>1589</v>
      </c>
      <c r="H810" t="s">
        <v>1213</v>
      </c>
      <c r="I810">
        <v>88.644999999999996</v>
      </c>
      <c r="J810" s="1">
        <v>6.7403830587863922E-2</v>
      </c>
      <c r="K810" s="1">
        <v>0.3694656488549618</v>
      </c>
      <c r="L810" s="1">
        <v>0.4114503816793893</v>
      </c>
      <c r="M810" s="1">
        <v>0.39200480772626117</v>
      </c>
      <c r="N810" s="34">
        <v>2.9788755984994097E-4</v>
      </c>
    </row>
    <row r="811" spans="1:14" x14ac:dyDescent="0.35">
      <c r="A811">
        <v>7820412</v>
      </c>
      <c r="B811" t="s">
        <v>39</v>
      </c>
      <c r="C811" t="s">
        <v>97</v>
      </c>
      <c r="D811" t="s">
        <v>1408</v>
      </c>
      <c r="E811" t="s">
        <v>2576</v>
      </c>
      <c r="F811" s="6">
        <v>1.2053033346725592E-3</v>
      </c>
      <c r="G811" t="s">
        <v>1145</v>
      </c>
      <c r="H811" t="s">
        <v>661</v>
      </c>
      <c r="I811">
        <v>90.444999999999993</v>
      </c>
      <c r="J811" s="1">
        <v>7.7774219214916229E-2</v>
      </c>
      <c r="K811" s="1">
        <v>0.11510646846122941</v>
      </c>
      <c r="L811" s="1">
        <v>0.11655283246283647</v>
      </c>
      <c r="M811" s="1">
        <v>0.10920048028218693</v>
      </c>
      <c r="N811" s="34">
        <v>9.3741525771293157E-5</v>
      </c>
    </row>
    <row r="812" spans="1:14" x14ac:dyDescent="0.35">
      <c r="A812">
        <v>7820412</v>
      </c>
      <c r="B812" t="s">
        <v>39</v>
      </c>
      <c r="C812" t="s">
        <v>97</v>
      </c>
      <c r="D812" t="s">
        <v>1408</v>
      </c>
      <c r="E812" t="s">
        <v>2577</v>
      </c>
      <c r="F812" s="6">
        <v>2.008838891120932E-3</v>
      </c>
      <c r="G812" t="s">
        <v>2578</v>
      </c>
      <c r="H812" t="s">
        <v>993</v>
      </c>
      <c r="I812">
        <v>95.39</v>
      </c>
      <c r="J812" s="1">
        <v>1.8840333446860313E-2</v>
      </c>
      <c r="K812" s="1">
        <v>0.19987946966653275</v>
      </c>
      <c r="L812" s="1">
        <v>0.19345118521494575</v>
      </c>
      <c r="M812" s="1">
        <v>0.19184411410204902</v>
      </c>
      <c r="N812" s="34">
        <v>3.7847194549739476E-5</v>
      </c>
    </row>
    <row r="813" spans="1:14" x14ac:dyDescent="0.35">
      <c r="A813">
        <v>7820412</v>
      </c>
      <c r="B813" t="s">
        <v>39</v>
      </c>
      <c r="C813" t="s">
        <v>97</v>
      </c>
      <c r="D813" t="s">
        <v>1408</v>
      </c>
      <c r="E813" t="s">
        <v>1590</v>
      </c>
      <c r="F813" s="6">
        <v>2.4106066693451184E-3</v>
      </c>
      <c r="G813" t="s">
        <v>552</v>
      </c>
      <c r="H813" t="s">
        <v>969</v>
      </c>
      <c r="I813">
        <v>90.834999999999994</v>
      </c>
      <c r="J813" s="1">
        <v>0.1240263357758522</v>
      </c>
      <c r="K813" s="1">
        <v>0.22249899558055442</v>
      </c>
      <c r="L813" s="1">
        <v>0.24081960626757734</v>
      </c>
      <c r="M813" s="1">
        <v>0.21912414992176513</v>
      </c>
      <c r="N813" s="34">
        <v>2.9897871219570636E-4</v>
      </c>
    </row>
    <row r="814" spans="1:14" x14ac:dyDescent="0.35">
      <c r="A814">
        <v>7820412</v>
      </c>
      <c r="B814" t="s">
        <v>39</v>
      </c>
      <c r="C814" t="s">
        <v>97</v>
      </c>
      <c r="D814" t="s">
        <v>1411</v>
      </c>
      <c r="E814" t="s">
        <v>2579</v>
      </c>
      <c r="F814" s="6">
        <v>1.6070711128967456E-3</v>
      </c>
      <c r="G814" t="s">
        <v>149</v>
      </c>
      <c r="H814" t="s">
        <v>185</v>
      </c>
      <c r="I814">
        <v>82.485000000000014</v>
      </c>
      <c r="J814" s="1">
        <v>0.17551307380199432</v>
      </c>
      <c r="K814" s="1">
        <v>0.10670952189634392</v>
      </c>
      <c r="L814" s="1">
        <v>0.15042185616713538</v>
      </c>
      <c r="M814" s="1">
        <v>0.1325833668139815</v>
      </c>
      <c r="N814" s="34">
        <v>2.8206199084289965E-4</v>
      </c>
    </row>
    <row r="815" spans="1:14" x14ac:dyDescent="0.35">
      <c r="A815">
        <v>7820412</v>
      </c>
      <c r="B815" t="s">
        <v>39</v>
      </c>
      <c r="C815" t="s">
        <v>97</v>
      </c>
      <c r="D815" t="s">
        <v>1411</v>
      </c>
      <c r="E815" t="s">
        <v>1591</v>
      </c>
      <c r="F815" s="6">
        <v>4.017677782241864E-4</v>
      </c>
      <c r="G815" t="s">
        <v>640</v>
      </c>
      <c r="H815" t="s">
        <v>1592</v>
      </c>
      <c r="I815">
        <v>83.814999999999998</v>
      </c>
      <c r="J815" s="1">
        <v>0.12831377983093262</v>
      </c>
      <c r="K815" s="1">
        <v>3.3186018481317796E-2</v>
      </c>
      <c r="L815" s="1">
        <v>3.7203696263559662E-2</v>
      </c>
      <c r="M815" s="1">
        <v>3.3668139815186827E-2</v>
      </c>
      <c r="N815" s="34">
        <v>5.1552342238221219E-5</v>
      </c>
    </row>
    <row r="816" spans="1:14" x14ac:dyDescent="0.35">
      <c r="A816">
        <v>7820412</v>
      </c>
      <c r="B816" t="s">
        <v>39</v>
      </c>
      <c r="C816" t="s">
        <v>97</v>
      </c>
      <c r="D816" t="s">
        <v>1411</v>
      </c>
      <c r="E816" t="s">
        <v>1593</v>
      </c>
      <c r="F816" s="6">
        <v>1.2053033346725592E-3</v>
      </c>
      <c r="G816" t="s">
        <v>1386</v>
      </c>
      <c r="H816" t="s">
        <v>831</v>
      </c>
      <c r="I816">
        <v>84.465000000000003</v>
      </c>
      <c r="J816" s="1">
        <v>2.7462117373943329E-2</v>
      </c>
      <c r="K816" s="1">
        <v>8.2804339092004825E-2</v>
      </c>
      <c r="L816" s="1">
        <v>0.11004419445560465</v>
      </c>
      <c r="M816" s="1">
        <v>0.10184813177983125</v>
      </c>
      <c r="N816" s="34">
        <v>3.3100181647983118E-5</v>
      </c>
    </row>
    <row r="817" spans="1:14" x14ac:dyDescent="0.35">
      <c r="A817">
        <v>7820412</v>
      </c>
      <c r="B817" t="s">
        <v>39</v>
      </c>
      <c r="C817" t="s">
        <v>97</v>
      </c>
      <c r="D817" t="s">
        <v>1164</v>
      </c>
      <c r="E817" t="s">
        <v>2580</v>
      </c>
      <c r="F817" s="6">
        <v>1.6070711128967456E-3</v>
      </c>
      <c r="G817" t="s">
        <v>439</v>
      </c>
      <c r="H817" t="s">
        <v>436</v>
      </c>
      <c r="I817">
        <v>85.2</v>
      </c>
      <c r="J817" s="1">
        <v>-9.8216183483600616E-2</v>
      </c>
      <c r="K817" s="1">
        <v>0.14624347127360385</v>
      </c>
      <c r="L817" s="1">
        <v>0.13242265970269185</v>
      </c>
      <c r="M817" s="1">
        <v>0.13692245391441091</v>
      </c>
      <c r="N817" s="34">
        <v>-1.5784039129546101E-4</v>
      </c>
    </row>
    <row r="818" spans="1:14" x14ac:dyDescent="0.35">
      <c r="A818">
        <v>7820412</v>
      </c>
      <c r="B818" t="s">
        <v>39</v>
      </c>
      <c r="C818" t="s">
        <v>97</v>
      </c>
      <c r="D818" t="s">
        <v>1164</v>
      </c>
      <c r="E818" t="s">
        <v>2581</v>
      </c>
      <c r="F818" s="6">
        <v>4.017677782241864E-4</v>
      </c>
      <c r="G818" t="s">
        <v>155</v>
      </c>
      <c r="H818" t="s">
        <v>1618</v>
      </c>
      <c r="I818">
        <v>87.884999999999991</v>
      </c>
      <c r="J818" s="1">
        <v>5.6542549282312393E-2</v>
      </c>
      <c r="K818" s="1">
        <v>3.5676978706307753E-2</v>
      </c>
      <c r="L818" s="1">
        <v>3.7565287263961432E-2</v>
      </c>
      <c r="M818" s="1">
        <v>3.5275212154181522E-2</v>
      </c>
      <c r="N818" s="34">
        <v>2.2716974400286217E-5</v>
      </c>
    </row>
    <row r="819" spans="1:14" x14ac:dyDescent="0.35">
      <c r="A819">
        <v>7820412</v>
      </c>
      <c r="B819" t="s">
        <v>39</v>
      </c>
      <c r="C819" t="s">
        <v>97</v>
      </c>
      <c r="D819" t="s">
        <v>1164</v>
      </c>
      <c r="E819" t="s">
        <v>2563</v>
      </c>
      <c r="F819" s="6">
        <v>8.0353555644837281E-4</v>
      </c>
      <c r="G819" t="s">
        <v>471</v>
      </c>
      <c r="H819" t="s">
        <v>967</v>
      </c>
      <c r="I819">
        <v>94.53</v>
      </c>
      <c r="J819" s="1">
        <v>-7.8421324491500854E-2</v>
      </c>
      <c r="K819" s="1">
        <v>7.8746484531940539E-2</v>
      </c>
      <c r="L819" s="1">
        <v>7.2478907191643224E-2</v>
      </c>
      <c r="M819" s="1">
        <v>7.6014462413918113E-2</v>
      </c>
      <c r="N819" s="34">
        <v>-6.3014322612696543E-5</v>
      </c>
    </row>
    <row r="820" spans="1:14" x14ac:dyDescent="0.35">
      <c r="A820">
        <v>7820412</v>
      </c>
      <c r="B820" t="s">
        <v>39</v>
      </c>
      <c r="C820" t="s">
        <v>97</v>
      </c>
      <c r="D820" t="s">
        <v>1164</v>
      </c>
      <c r="E820" t="s">
        <v>1594</v>
      </c>
      <c r="F820" s="6">
        <v>1.2053033346725592E-3</v>
      </c>
      <c r="G820" t="s">
        <v>975</v>
      </c>
      <c r="H820" t="s">
        <v>236</v>
      </c>
      <c r="I820">
        <v>74.734999999999999</v>
      </c>
      <c r="J820" s="1">
        <v>-0.12809528410434723</v>
      </c>
      <c r="K820" s="1">
        <v>7.617517075130574E-2</v>
      </c>
      <c r="L820" s="1">
        <v>8.7746082764162306E-2</v>
      </c>
      <c r="M820" s="1">
        <v>9.01566931118013E-2</v>
      </c>
      <c r="N820" s="34">
        <v>-1.5439367308679857E-4</v>
      </c>
    </row>
    <row r="821" spans="1:14" x14ac:dyDescent="0.35">
      <c r="A821">
        <v>7820412</v>
      </c>
      <c r="B821" t="s">
        <v>39</v>
      </c>
      <c r="C821" t="s">
        <v>97</v>
      </c>
      <c r="D821" t="s">
        <v>1164</v>
      </c>
      <c r="E821" t="s">
        <v>2582</v>
      </c>
      <c r="F821" s="6">
        <v>1.2053033346725592E-3</v>
      </c>
      <c r="G821" t="s">
        <v>720</v>
      </c>
      <c r="H821" t="s">
        <v>804</v>
      </c>
      <c r="I821">
        <v>70.69</v>
      </c>
      <c r="J821" s="1">
        <v>-0.19292663037776947</v>
      </c>
      <c r="K821" s="1">
        <v>8.3648051426275613E-2</v>
      </c>
      <c r="L821" s="1">
        <v>8.1237444756930496E-2</v>
      </c>
      <c r="M821" s="1">
        <v>8.5214942083056064E-2</v>
      </c>
      <c r="N821" s="34">
        <v>-2.3253511094146581E-4</v>
      </c>
    </row>
    <row r="822" spans="1:14" x14ac:dyDescent="0.35">
      <c r="A822">
        <v>7820412</v>
      </c>
      <c r="B822" t="s">
        <v>39</v>
      </c>
      <c r="C822" t="s">
        <v>97</v>
      </c>
      <c r="D822" t="s">
        <v>1164</v>
      </c>
      <c r="E822" t="s">
        <v>2583</v>
      </c>
      <c r="F822" s="6">
        <v>1.2053033346725592E-3</v>
      </c>
      <c r="G822" t="s">
        <v>1484</v>
      </c>
      <c r="H822" t="s">
        <v>152</v>
      </c>
      <c r="I822">
        <v>67.954999999999998</v>
      </c>
      <c r="J822" s="1">
        <v>-0.13104331493377686</v>
      </c>
      <c r="K822" s="1">
        <v>7.9670550421856154E-2</v>
      </c>
      <c r="L822" s="1">
        <v>8.0393732422659708E-2</v>
      </c>
      <c r="M822" s="1">
        <v>8.1960626757734023E-2</v>
      </c>
      <c r="N822" s="34">
        <v>-1.5794694447622762E-4</v>
      </c>
    </row>
    <row r="823" spans="1:14" x14ac:dyDescent="0.35">
      <c r="A823">
        <v>7820412</v>
      </c>
      <c r="B823" t="s">
        <v>39</v>
      </c>
      <c r="C823" t="s">
        <v>97</v>
      </c>
      <c r="D823" t="s">
        <v>1164</v>
      </c>
      <c r="E823" t="s">
        <v>2584</v>
      </c>
      <c r="F823" s="6">
        <v>1.2053033346725592E-3</v>
      </c>
      <c r="G823" t="s">
        <v>206</v>
      </c>
      <c r="H823" t="s">
        <v>592</v>
      </c>
      <c r="I823">
        <v>93.125</v>
      </c>
      <c r="J823" s="1">
        <v>3.7214078009128571E-2</v>
      </c>
      <c r="K823" s="1">
        <v>0.12053033346725592</v>
      </c>
      <c r="L823" s="1">
        <v>0.11185214945761349</v>
      </c>
      <c r="M823" s="1">
        <v>0.11233426711318865</v>
      </c>
      <c r="N823" s="34">
        <v>4.485425232116742E-5</v>
      </c>
    </row>
    <row r="824" spans="1:14" x14ac:dyDescent="0.35">
      <c r="A824">
        <v>7820412</v>
      </c>
      <c r="B824" t="s">
        <v>39</v>
      </c>
      <c r="C824" t="s">
        <v>97</v>
      </c>
      <c r="D824" t="s">
        <v>1596</v>
      </c>
      <c r="E824" t="s">
        <v>1597</v>
      </c>
      <c r="F824" s="6">
        <v>2.4106066693451184E-3</v>
      </c>
      <c r="G824" t="s">
        <v>1002</v>
      </c>
      <c r="H824" t="s">
        <v>698</v>
      </c>
      <c r="I824">
        <v>71.125</v>
      </c>
      <c r="J824" s="1">
        <v>-9.8405897617340088E-2</v>
      </c>
      <c r="K824" s="1">
        <v>0.13788670148654078</v>
      </c>
      <c r="L824" s="1">
        <v>0.17163519485737244</v>
      </c>
      <c r="M824" s="1">
        <v>0.17163518750078469</v>
      </c>
      <c r="N824" s="34">
        <v>-2.3721791309925291E-4</v>
      </c>
    </row>
    <row r="825" spans="1:14" x14ac:dyDescent="0.35">
      <c r="A825">
        <v>7820412</v>
      </c>
      <c r="B825" t="s">
        <v>39</v>
      </c>
      <c r="C825" t="s">
        <v>97</v>
      </c>
      <c r="D825" t="s">
        <v>492</v>
      </c>
      <c r="E825" t="s">
        <v>2585</v>
      </c>
      <c r="F825" s="6">
        <v>2.008838891120932E-3</v>
      </c>
      <c r="G825" t="s">
        <v>569</v>
      </c>
      <c r="H825" t="s">
        <v>600</v>
      </c>
      <c r="I825">
        <v>93.885000000000005</v>
      </c>
      <c r="J825" s="1">
        <v>-1.1510315380292013E-4</v>
      </c>
      <c r="K825" s="1">
        <v>0.19766974688629974</v>
      </c>
      <c r="L825" s="1">
        <v>0.19304941743672155</v>
      </c>
      <c r="M825" s="1">
        <v>0.18862997494150041</v>
      </c>
      <c r="N825" s="34">
        <v>-2.3122369184998017E-7</v>
      </c>
    </row>
    <row r="826" spans="1:14" x14ac:dyDescent="0.35">
      <c r="A826">
        <v>7820412</v>
      </c>
      <c r="B826" t="s">
        <v>39</v>
      </c>
      <c r="C826" t="s">
        <v>97</v>
      </c>
      <c r="D826" t="s">
        <v>492</v>
      </c>
      <c r="E826" t="s">
        <v>697</v>
      </c>
      <c r="F826" s="6">
        <v>4.8212133386902369E-3</v>
      </c>
      <c r="G826" t="s">
        <v>678</v>
      </c>
      <c r="H826" t="s">
        <v>698</v>
      </c>
      <c r="I826">
        <v>62.334999999999994</v>
      </c>
      <c r="J826" s="1">
        <v>-3.7316132336854935E-2</v>
      </c>
      <c r="K826" s="1">
        <v>0.21165126556850139</v>
      </c>
      <c r="L826" s="1">
        <v>0.34327038971474488</v>
      </c>
      <c r="M826" s="1">
        <v>0.30036158732210788</v>
      </c>
      <c r="N826" s="34">
        <v>-1.799090349707751E-4</v>
      </c>
    </row>
    <row r="827" spans="1:14" x14ac:dyDescent="0.35">
      <c r="A827">
        <v>7820412</v>
      </c>
      <c r="B827" t="s">
        <v>39</v>
      </c>
      <c r="C827" t="s">
        <v>97</v>
      </c>
      <c r="D827" t="s">
        <v>492</v>
      </c>
      <c r="E827" t="s">
        <v>699</v>
      </c>
      <c r="F827" s="6">
        <v>2.008838891120932E-3</v>
      </c>
      <c r="G827" t="s">
        <v>700</v>
      </c>
      <c r="H827" t="s">
        <v>701</v>
      </c>
      <c r="I827">
        <v>66.594999999999999</v>
      </c>
      <c r="J827" s="1">
        <v>4.8207446932792664E-2</v>
      </c>
      <c r="K827" s="1">
        <v>9.361189232623543E-2</v>
      </c>
      <c r="L827" s="1">
        <v>0.17517075130574528</v>
      </c>
      <c r="M827" s="1">
        <v>0.1337886670834092</v>
      </c>
      <c r="N827" s="34">
        <v>9.6840994240242397E-5</v>
      </c>
    </row>
    <row r="828" spans="1:14" x14ac:dyDescent="0.35">
      <c r="A828">
        <v>7820412</v>
      </c>
      <c r="B828" t="s">
        <v>39</v>
      </c>
      <c r="C828" t="s">
        <v>97</v>
      </c>
      <c r="D828" t="s">
        <v>492</v>
      </c>
      <c r="E828" t="s">
        <v>2586</v>
      </c>
      <c r="F828" s="6">
        <v>8.0353555644837281E-4</v>
      </c>
      <c r="G828" t="s">
        <v>443</v>
      </c>
      <c r="H828" t="s">
        <v>1534</v>
      </c>
      <c r="I828">
        <v>89.649999999999991</v>
      </c>
      <c r="J828" s="1">
        <v>-3.9020400494337082E-2</v>
      </c>
      <c r="K828" s="1">
        <v>7.2961028525512242E-2</v>
      </c>
      <c r="L828" s="1">
        <v>6.9184411410204899E-2</v>
      </c>
      <c r="M828" s="1">
        <v>7.1916432302129366E-2</v>
      </c>
      <c r="N828" s="34">
        <v>-3.135427922405551E-5</v>
      </c>
    </row>
    <row r="829" spans="1:14" x14ac:dyDescent="0.35">
      <c r="A829">
        <v>7820412</v>
      </c>
      <c r="B829" t="s">
        <v>39</v>
      </c>
      <c r="C829" t="s">
        <v>97</v>
      </c>
      <c r="D829" t="s">
        <v>492</v>
      </c>
      <c r="E829" t="s">
        <v>1598</v>
      </c>
      <c r="F829" s="6">
        <v>2.4106066693451184E-3</v>
      </c>
      <c r="G829" t="s">
        <v>727</v>
      </c>
      <c r="H829" t="s">
        <v>656</v>
      </c>
      <c r="I829">
        <v>80.399999999999991</v>
      </c>
      <c r="J829" s="1">
        <v>6.4880304038524628E-2</v>
      </c>
      <c r="K829" s="1">
        <v>0.18875050220972275</v>
      </c>
      <c r="L829" s="1">
        <v>0.21695460024106067</v>
      </c>
      <c r="M829" s="1">
        <v>0.1938127798936414</v>
      </c>
      <c r="N829" s="34">
        <v>1.5640089362440649E-4</v>
      </c>
    </row>
    <row r="830" spans="1:14" x14ac:dyDescent="0.35">
      <c r="A830">
        <v>7820412</v>
      </c>
      <c r="B830" t="s">
        <v>39</v>
      </c>
      <c r="C830" t="s">
        <v>97</v>
      </c>
      <c r="D830" t="s">
        <v>492</v>
      </c>
      <c r="E830" t="s">
        <v>2587</v>
      </c>
      <c r="F830" s="6">
        <v>2.008838891120932E-3</v>
      </c>
      <c r="G830" t="s">
        <v>640</v>
      </c>
      <c r="H830" t="s">
        <v>488</v>
      </c>
      <c r="I830">
        <v>84.29</v>
      </c>
      <c r="J830" s="1">
        <v>2.5740280747413635E-2</v>
      </c>
      <c r="K830" s="1">
        <v>0.16593009240658899</v>
      </c>
      <c r="L830" s="1">
        <v>0.17918842908798716</v>
      </c>
      <c r="M830" s="1">
        <v>0.16934512465198434</v>
      </c>
      <c r="N830" s="34">
        <v>5.1708077033775884E-5</v>
      </c>
    </row>
    <row r="831" spans="1:14" x14ac:dyDescent="0.35">
      <c r="A831">
        <v>7820412</v>
      </c>
      <c r="B831" t="s">
        <v>39</v>
      </c>
      <c r="C831" t="s">
        <v>97</v>
      </c>
      <c r="D831" t="s">
        <v>492</v>
      </c>
      <c r="E831" t="s">
        <v>2588</v>
      </c>
      <c r="F831" s="6">
        <v>4.017677782241864E-4</v>
      </c>
      <c r="G831" t="s">
        <v>808</v>
      </c>
      <c r="H831" t="s">
        <v>959</v>
      </c>
      <c r="I831">
        <v>80.97</v>
      </c>
      <c r="J831" s="1">
        <v>1.9213594496250153E-2</v>
      </c>
      <c r="K831" s="1">
        <v>2.5030132583366813E-2</v>
      </c>
      <c r="L831" s="1">
        <v>3.4712736038569711E-2</v>
      </c>
      <c r="M831" s="1">
        <v>3.2503013871385655E-2</v>
      </c>
      <c r="N831" s="34">
        <v>7.7194031724588803E-6</v>
      </c>
    </row>
    <row r="832" spans="1:14" x14ac:dyDescent="0.35">
      <c r="A832">
        <v>7820412</v>
      </c>
      <c r="B832" t="s">
        <v>39</v>
      </c>
      <c r="C832" t="s">
        <v>97</v>
      </c>
      <c r="D832" t="s">
        <v>492</v>
      </c>
      <c r="E832" t="s">
        <v>1599</v>
      </c>
      <c r="F832" s="6">
        <v>2.4106066693451184E-3</v>
      </c>
      <c r="G832" t="s">
        <v>1052</v>
      </c>
      <c r="H832" t="s">
        <v>170</v>
      </c>
      <c r="I832">
        <v>88.824999999999989</v>
      </c>
      <c r="J832" s="1">
        <v>8.7972152978181839E-3</v>
      </c>
      <c r="K832" s="1">
        <v>0.22346323824829248</v>
      </c>
      <c r="L832" s="1">
        <v>0.22490960224989953</v>
      </c>
      <c r="M832" s="1">
        <v>0.21406187959443426</v>
      </c>
      <c r="N832" s="34">
        <v>2.1206625868585416E-5</v>
      </c>
    </row>
    <row r="833" spans="1:14" x14ac:dyDescent="0.35">
      <c r="A833">
        <v>7820412</v>
      </c>
      <c r="B833" t="s">
        <v>39</v>
      </c>
      <c r="C833" t="s">
        <v>97</v>
      </c>
      <c r="D833" t="s">
        <v>492</v>
      </c>
      <c r="E833" t="s">
        <v>682</v>
      </c>
      <c r="F833" s="6">
        <v>3.6159100040176776E-3</v>
      </c>
      <c r="G833" t="s">
        <v>702</v>
      </c>
      <c r="H833" t="s">
        <v>703</v>
      </c>
      <c r="I833">
        <v>68.569999999999993</v>
      </c>
      <c r="J833" s="1">
        <v>6.1955906450748444E-2</v>
      </c>
      <c r="K833" s="1">
        <v>0.14065889915628765</v>
      </c>
      <c r="L833" s="1">
        <v>0.2968662113298513</v>
      </c>
      <c r="M833" s="1">
        <v>0.24768983527521091</v>
      </c>
      <c r="N833" s="34">
        <v>2.2402698194324465E-4</v>
      </c>
    </row>
    <row r="834" spans="1:14" x14ac:dyDescent="0.35">
      <c r="A834">
        <v>7820412</v>
      </c>
      <c r="B834" t="s">
        <v>39</v>
      </c>
      <c r="C834" t="s">
        <v>97</v>
      </c>
      <c r="D834" t="s">
        <v>492</v>
      </c>
      <c r="E834" t="s">
        <v>2589</v>
      </c>
      <c r="F834" s="6">
        <v>2.4106066693451184E-3</v>
      </c>
      <c r="G834" t="s">
        <v>661</v>
      </c>
      <c r="H834" t="s">
        <v>1194</v>
      </c>
      <c r="I834">
        <v>89.644999999999996</v>
      </c>
      <c r="J834" s="1">
        <v>-2.2387972101569176E-2</v>
      </c>
      <c r="K834" s="1">
        <v>0.23310566492567295</v>
      </c>
      <c r="L834" s="1">
        <v>0.21864202490960225</v>
      </c>
      <c r="M834" s="1">
        <v>0.21599035389502874</v>
      </c>
      <c r="N834" s="34">
        <v>-5.3968594861155101E-5</v>
      </c>
    </row>
    <row r="835" spans="1:14" x14ac:dyDescent="0.35">
      <c r="A835">
        <v>7820412</v>
      </c>
      <c r="B835" t="s">
        <v>39</v>
      </c>
      <c r="C835" t="s">
        <v>97</v>
      </c>
      <c r="D835" t="s">
        <v>492</v>
      </c>
      <c r="E835" t="s">
        <v>704</v>
      </c>
      <c r="F835" s="6">
        <v>2.4106066693451184E-3</v>
      </c>
      <c r="G835" t="s">
        <v>197</v>
      </c>
      <c r="H835" t="s">
        <v>705</v>
      </c>
      <c r="I835">
        <v>72.61999999999999</v>
      </c>
      <c r="J835" s="1">
        <v>6.612570583820343E-2</v>
      </c>
      <c r="K835" s="1">
        <v>0.10486139011651265</v>
      </c>
      <c r="L835" s="1">
        <v>0.20875853756528726</v>
      </c>
      <c r="M835" s="1">
        <v>0.17525109750480236</v>
      </c>
      <c r="N835" s="34">
        <v>1.5940306750872663E-4</v>
      </c>
    </row>
    <row r="836" spans="1:14" x14ac:dyDescent="0.35">
      <c r="A836">
        <v>7820412</v>
      </c>
      <c r="B836" t="s">
        <v>39</v>
      </c>
      <c r="C836" t="s">
        <v>97</v>
      </c>
      <c r="D836" t="s">
        <v>492</v>
      </c>
      <c r="E836" t="s">
        <v>706</v>
      </c>
      <c r="F836" s="6">
        <v>5.6247488951386097E-3</v>
      </c>
      <c r="G836" t="s">
        <v>663</v>
      </c>
      <c r="H836" t="s">
        <v>707</v>
      </c>
      <c r="I836">
        <v>74.634999999999991</v>
      </c>
      <c r="J836" s="1">
        <v>-1.4280129224061966E-2</v>
      </c>
      <c r="K836" s="1">
        <v>0.29361189232623541</v>
      </c>
      <c r="L836" s="1">
        <v>0.45054238650060258</v>
      </c>
      <c r="M836" s="1">
        <v>0.41960625899465459</v>
      </c>
      <c r="N836" s="34">
        <v>-8.032214107547912E-5</v>
      </c>
    </row>
    <row r="837" spans="1:14" x14ac:dyDescent="0.35">
      <c r="A837">
        <v>7820412</v>
      </c>
      <c r="B837" t="s">
        <v>39</v>
      </c>
      <c r="C837" t="s">
        <v>97</v>
      </c>
      <c r="D837" t="s">
        <v>492</v>
      </c>
      <c r="E837" t="s">
        <v>2590</v>
      </c>
      <c r="F837" s="6">
        <v>1.6070711128967456E-3</v>
      </c>
      <c r="G837" t="s">
        <v>819</v>
      </c>
      <c r="H837" t="s">
        <v>656</v>
      </c>
      <c r="I837">
        <v>83.28</v>
      </c>
      <c r="J837" s="1">
        <v>3.14813032746315E-2</v>
      </c>
      <c r="K837" s="1">
        <v>0.11844114102049015</v>
      </c>
      <c r="L837" s="1">
        <v>0.14463640016070711</v>
      </c>
      <c r="M837" s="1">
        <v>0.13386902860869074</v>
      </c>
      <c r="N837" s="34">
        <v>5.0592693089002009E-5</v>
      </c>
    </row>
    <row r="838" spans="1:14" x14ac:dyDescent="0.35">
      <c r="A838">
        <v>7820412</v>
      </c>
      <c r="B838" t="s">
        <v>39</v>
      </c>
      <c r="C838" t="s">
        <v>97</v>
      </c>
      <c r="D838" t="s">
        <v>492</v>
      </c>
      <c r="E838" t="s">
        <v>2591</v>
      </c>
      <c r="F838" s="6">
        <v>1.2053033346725592E-3</v>
      </c>
      <c r="G838" t="s">
        <v>969</v>
      </c>
      <c r="H838" t="s">
        <v>471</v>
      </c>
      <c r="I838">
        <v>98.67</v>
      </c>
      <c r="J838" s="1">
        <v>-2.2494250908493996E-2</v>
      </c>
      <c r="K838" s="1">
        <v>0.12040980313378867</v>
      </c>
      <c r="L838" s="1">
        <v>0.1181197267979108</v>
      </c>
      <c r="M838" s="1">
        <v>0.11896343545388773</v>
      </c>
      <c r="N838" s="34">
        <v>-2.7112395630969057E-5</v>
      </c>
    </row>
    <row r="839" spans="1:14" x14ac:dyDescent="0.35">
      <c r="A839">
        <v>7820412</v>
      </c>
      <c r="B839" t="s">
        <v>39</v>
      </c>
      <c r="C839" t="s">
        <v>97</v>
      </c>
      <c r="D839" t="s">
        <v>492</v>
      </c>
      <c r="E839" t="s">
        <v>615</v>
      </c>
      <c r="F839" s="6">
        <v>4.017677782241864E-3</v>
      </c>
      <c r="G839" t="s">
        <v>616</v>
      </c>
      <c r="H839" t="s">
        <v>413</v>
      </c>
      <c r="I839">
        <v>79.185000000000002</v>
      </c>
      <c r="J839" s="1">
        <v>-3.4110225737094879E-2</v>
      </c>
      <c r="K839" s="1">
        <v>0.23824829248694251</v>
      </c>
      <c r="L839" s="1">
        <v>0.33788670148654076</v>
      </c>
      <c r="M839" s="1">
        <v>0.31820006809257606</v>
      </c>
      <c r="N839" s="34">
        <v>-1.3704389609118072E-4</v>
      </c>
    </row>
    <row r="840" spans="1:14" x14ac:dyDescent="0.35">
      <c r="A840">
        <v>7820412</v>
      </c>
      <c r="B840" t="s">
        <v>39</v>
      </c>
      <c r="C840" t="s">
        <v>97</v>
      </c>
      <c r="D840" t="s">
        <v>492</v>
      </c>
      <c r="E840" t="s">
        <v>2592</v>
      </c>
      <c r="F840" s="6">
        <v>2.008838891120932E-3</v>
      </c>
      <c r="G840" t="s">
        <v>2077</v>
      </c>
      <c r="H840" t="s">
        <v>929</v>
      </c>
      <c r="I840">
        <v>74.069999999999993</v>
      </c>
      <c r="J840" s="1">
        <v>-4.6499241143465042E-2</v>
      </c>
      <c r="K840" s="1">
        <v>0.1243471273603857</v>
      </c>
      <c r="L840" s="1">
        <v>0.16432302129369222</v>
      </c>
      <c r="M840" s="1">
        <v>0.14885495876681618</v>
      </c>
      <c r="N840" s="34">
        <v>-9.3409484016603137E-5</v>
      </c>
    </row>
    <row r="841" spans="1:14" x14ac:dyDescent="0.35">
      <c r="A841">
        <v>7820412</v>
      </c>
      <c r="B841" t="s">
        <v>39</v>
      </c>
      <c r="C841" t="s">
        <v>97</v>
      </c>
      <c r="D841" t="s">
        <v>492</v>
      </c>
      <c r="E841" t="s">
        <v>2593</v>
      </c>
      <c r="F841" s="6">
        <v>1.2053033346725592E-3</v>
      </c>
      <c r="G841" t="s">
        <v>1309</v>
      </c>
      <c r="H841" t="s">
        <v>786</v>
      </c>
      <c r="I841">
        <v>97.95</v>
      </c>
      <c r="J841" s="1">
        <v>3.0578760430216789E-2</v>
      </c>
      <c r="K841" s="1">
        <v>0.11980715146645239</v>
      </c>
      <c r="L841" s="1">
        <v>0.11739654479710727</v>
      </c>
      <c r="M841" s="1">
        <v>0.11799919830359049</v>
      </c>
      <c r="N841" s="34">
        <v>3.6856681916693598E-5</v>
      </c>
    </row>
    <row r="842" spans="1:14" x14ac:dyDescent="0.35">
      <c r="A842">
        <v>7820412</v>
      </c>
      <c r="B842" t="s">
        <v>39</v>
      </c>
      <c r="C842" t="s">
        <v>97</v>
      </c>
      <c r="D842" t="s">
        <v>492</v>
      </c>
      <c r="E842" t="s">
        <v>1600</v>
      </c>
      <c r="F842" s="6">
        <v>1.2053033346725592E-3</v>
      </c>
      <c r="G842" t="s">
        <v>206</v>
      </c>
      <c r="H842" t="s">
        <v>1148</v>
      </c>
      <c r="I842">
        <v>98.9</v>
      </c>
      <c r="J842" s="1">
        <v>9.4913120847195387E-4</v>
      </c>
      <c r="K842" s="1">
        <v>0.12053033346725592</v>
      </c>
      <c r="L842" s="1">
        <v>0.11956609079951788</v>
      </c>
      <c r="M842" s="1">
        <v>0.11920450163826304</v>
      </c>
      <c r="N842" s="34">
        <v>1.143991010613042E-6</v>
      </c>
    </row>
    <row r="843" spans="1:14" x14ac:dyDescent="0.35">
      <c r="A843">
        <v>7820412</v>
      </c>
      <c r="B843" t="s">
        <v>39</v>
      </c>
      <c r="C843" t="s">
        <v>97</v>
      </c>
      <c r="D843" t="s">
        <v>492</v>
      </c>
      <c r="E843" t="s">
        <v>708</v>
      </c>
      <c r="F843" s="6">
        <v>2.8123744475693048E-3</v>
      </c>
      <c r="G843" t="s">
        <v>709</v>
      </c>
      <c r="H843" t="s">
        <v>226</v>
      </c>
      <c r="I843">
        <v>64.694999999999993</v>
      </c>
      <c r="J843" s="1">
        <v>-3.7673413753509521E-2</v>
      </c>
      <c r="K843" s="1">
        <v>0.11418240257131378</v>
      </c>
      <c r="L843" s="1">
        <v>0.21374045801526717</v>
      </c>
      <c r="M843" s="1">
        <v>0.18196061817504833</v>
      </c>
      <c r="N843" s="34">
        <v>-1.0595174619307619E-4</v>
      </c>
    </row>
    <row r="844" spans="1:14" x14ac:dyDescent="0.35">
      <c r="A844">
        <v>7820412</v>
      </c>
      <c r="B844" t="s">
        <v>39</v>
      </c>
      <c r="C844" t="s">
        <v>97</v>
      </c>
      <c r="D844" t="s">
        <v>2012</v>
      </c>
      <c r="E844" t="s">
        <v>2594</v>
      </c>
      <c r="F844" s="6">
        <v>8.0353555644837281E-4</v>
      </c>
      <c r="G844" t="s">
        <v>2410</v>
      </c>
      <c r="H844" t="s">
        <v>561</v>
      </c>
      <c r="I844">
        <v>63.864999999999995</v>
      </c>
      <c r="J844" s="1">
        <v>-8.3345480263233185E-2</v>
      </c>
      <c r="K844" s="1">
        <v>3.6239453595821612E-2</v>
      </c>
      <c r="L844" s="1">
        <v>5.7934913619927676E-2</v>
      </c>
      <c r="M844" s="1">
        <v>5.1265567888357205E-2</v>
      </c>
      <c r="N844" s="34">
        <v>-6.6971056860773949E-5</v>
      </c>
    </row>
    <row r="845" spans="1:14" x14ac:dyDescent="0.35">
      <c r="A845">
        <v>7820412</v>
      </c>
      <c r="B845" t="s">
        <v>39</v>
      </c>
      <c r="C845" t="s">
        <v>97</v>
      </c>
      <c r="D845" t="s">
        <v>1424</v>
      </c>
      <c r="E845" t="s">
        <v>1601</v>
      </c>
      <c r="F845" s="6">
        <v>2.008838891120932E-3</v>
      </c>
      <c r="G845" t="s">
        <v>1328</v>
      </c>
      <c r="H845" t="s">
        <v>659</v>
      </c>
      <c r="I845">
        <v>84.21</v>
      </c>
      <c r="J845" s="1">
        <v>2.4788225069642067E-2</v>
      </c>
      <c r="K845" s="1">
        <v>0.14564081960626757</v>
      </c>
      <c r="L845" s="1">
        <v>0.17436721574929689</v>
      </c>
      <c r="M845" s="1">
        <v>0.16934512465198434</v>
      </c>
      <c r="N845" s="34">
        <v>4.979555056175586E-5</v>
      </c>
    </row>
    <row r="846" spans="1:14" x14ac:dyDescent="0.35">
      <c r="A846">
        <v>7820412</v>
      </c>
      <c r="B846" t="s">
        <v>39</v>
      </c>
      <c r="C846" t="s">
        <v>97</v>
      </c>
      <c r="D846" t="s">
        <v>1426</v>
      </c>
      <c r="E846" t="s">
        <v>1602</v>
      </c>
      <c r="F846" s="6">
        <v>4.017677782241864E-4</v>
      </c>
      <c r="G846" t="s">
        <v>760</v>
      </c>
      <c r="H846" t="s">
        <v>431</v>
      </c>
      <c r="I846">
        <v>80.465000000000003</v>
      </c>
      <c r="J846" s="1">
        <v>3.692135214805603E-2</v>
      </c>
      <c r="K846" s="1">
        <v>3.1056649256729608E-2</v>
      </c>
      <c r="L846" s="1">
        <v>3.431096826034552E-2</v>
      </c>
      <c r="M846" s="1">
        <v>3.2342306147047008E-2</v>
      </c>
      <c r="N846" s="34">
        <v>1.4833809621557264E-5</v>
      </c>
    </row>
    <row r="847" spans="1:14" x14ac:dyDescent="0.35">
      <c r="A847">
        <v>7820412</v>
      </c>
      <c r="B847" t="s">
        <v>39</v>
      </c>
      <c r="C847" t="s">
        <v>97</v>
      </c>
      <c r="D847" t="s">
        <v>1426</v>
      </c>
      <c r="E847" t="s">
        <v>1603</v>
      </c>
      <c r="F847" s="6">
        <v>2.4106066693451184E-3</v>
      </c>
      <c r="G847" t="s">
        <v>535</v>
      </c>
      <c r="H847" t="s">
        <v>1123</v>
      </c>
      <c r="I847">
        <v>69.66</v>
      </c>
      <c r="J847" s="1">
        <v>3.5640016198158264E-2</v>
      </c>
      <c r="K847" s="1">
        <v>0.15331458417034954</v>
      </c>
      <c r="L847" s="1">
        <v>0.203455202892728</v>
      </c>
      <c r="M847" s="1">
        <v>0.16777822050812638</v>
      </c>
      <c r="N847" s="34">
        <v>8.5914060742848364E-5</v>
      </c>
    </row>
    <row r="848" spans="1:14" x14ac:dyDescent="0.35">
      <c r="A848">
        <v>7820412</v>
      </c>
      <c r="B848" t="s">
        <v>39</v>
      </c>
      <c r="C848" t="s">
        <v>97</v>
      </c>
      <c r="D848" t="s">
        <v>1426</v>
      </c>
      <c r="E848" t="s">
        <v>2595</v>
      </c>
      <c r="F848" s="6">
        <v>2.4106066693451184E-3</v>
      </c>
      <c r="G848" t="s">
        <v>519</v>
      </c>
      <c r="H848" t="s">
        <v>1219</v>
      </c>
      <c r="I848">
        <v>73.05</v>
      </c>
      <c r="J848" s="1">
        <v>3.5956282168626785E-2</v>
      </c>
      <c r="K848" s="1">
        <v>0.16151064684612293</v>
      </c>
      <c r="L848" s="1">
        <v>0.20393732422659699</v>
      </c>
      <c r="M848" s="1">
        <v>0.17621534385083429</v>
      </c>
      <c r="N848" s="34">
        <v>8.6676453600546686E-5</v>
      </c>
    </row>
    <row r="849" spans="1:14" x14ac:dyDescent="0.35">
      <c r="A849">
        <v>7820412</v>
      </c>
      <c r="B849" t="s">
        <v>39</v>
      </c>
      <c r="C849" t="s">
        <v>97</v>
      </c>
      <c r="D849" t="s">
        <v>1426</v>
      </c>
      <c r="E849" t="s">
        <v>2596</v>
      </c>
      <c r="F849" s="6">
        <v>1.2053033346725592E-3</v>
      </c>
      <c r="G849" t="s">
        <v>1498</v>
      </c>
      <c r="H849" t="s">
        <v>1071</v>
      </c>
      <c r="I849">
        <v>80.445000000000007</v>
      </c>
      <c r="J849" s="1">
        <v>3.7876810878515244E-2</v>
      </c>
      <c r="K849" s="1">
        <v>7.7862595419847316E-2</v>
      </c>
      <c r="L849" s="1">
        <v>9.9678585777420656E-2</v>
      </c>
      <c r="M849" s="1">
        <v>9.7026918441141016E-2</v>
      </c>
      <c r="N849" s="34">
        <v>4.5653046458636293E-5</v>
      </c>
    </row>
    <row r="850" spans="1:14" x14ac:dyDescent="0.35">
      <c r="A850">
        <v>7820412</v>
      </c>
      <c r="B850" t="s">
        <v>39</v>
      </c>
      <c r="C850" t="s">
        <v>97</v>
      </c>
      <c r="D850" t="s">
        <v>1604</v>
      </c>
      <c r="E850" t="s">
        <v>1605</v>
      </c>
      <c r="F850" s="6">
        <v>2.008838891120932E-3</v>
      </c>
      <c r="G850" t="s">
        <v>1280</v>
      </c>
      <c r="H850" t="s">
        <v>205</v>
      </c>
      <c r="I850">
        <v>67.784999999999997</v>
      </c>
      <c r="J850" s="1">
        <v>-5.9464234858751297E-2</v>
      </c>
      <c r="K850" s="1">
        <v>0.11651265568501405</v>
      </c>
      <c r="L850" s="1">
        <v>0.15568501406187224</v>
      </c>
      <c r="M850" s="1">
        <v>0.13619928294848896</v>
      </c>
      <c r="N850" s="34">
        <v>-1.1945406761500863E-4</v>
      </c>
    </row>
    <row r="851" spans="1:14" x14ac:dyDescent="0.35">
      <c r="A851">
        <v>7820412</v>
      </c>
      <c r="B851" t="s">
        <v>39</v>
      </c>
      <c r="C851" t="s">
        <v>97</v>
      </c>
      <c r="D851" t="s">
        <v>1604</v>
      </c>
      <c r="E851" t="s">
        <v>2597</v>
      </c>
      <c r="F851" s="6">
        <v>1.2053033346725592E-3</v>
      </c>
      <c r="G851" t="s">
        <v>389</v>
      </c>
      <c r="H851" t="s">
        <v>640</v>
      </c>
      <c r="I851">
        <v>81.39</v>
      </c>
      <c r="J851" s="1">
        <v>1.2913985177874565E-2</v>
      </c>
      <c r="K851" s="1">
        <v>8.4612294094013663E-2</v>
      </c>
      <c r="L851" s="1">
        <v>9.955805544395338E-2</v>
      </c>
      <c r="M851" s="1">
        <v>9.8111693281493259E-2</v>
      </c>
      <c r="N851" s="34">
        <v>1.5565269398804216E-5</v>
      </c>
    </row>
    <row r="852" spans="1:14" x14ac:dyDescent="0.35">
      <c r="A852">
        <v>7820412</v>
      </c>
      <c r="B852" t="s">
        <v>39</v>
      </c>
      <c r="C852" t="s">
        <v>97</v>
      </c>
      <c r="D852" t="s">
        <v>873</v>
      </c>
      <c r="E852" t="s">
        <v>2598</v>
      </c>
      <c r="F852" s="6">
        <v>1.2053033346725592E-3</v>
      </c>
      <c r="G852" t="s">
        <v>936</v>
      </c>
      <c r="H852" t="s">
        <v>256</v>
      </c>
      <c r="I852">
        <v>70.319999999999993</v>
      </c>
      <c r="J852" s="1">
        <v>5.7858135551214218E-2</v>
      </c>
      <c r="K852" s="1">
        <v>6.1591000401767779E-2</v>
      </c>
      <c r="L852" s="1">
        <v>0.10317396544797106</v>
      </c>
      <c r="M852" s="1">
        <v>8.4732828105774774E-2</v>
      </c>
      <c r="N852" s="34">
        <v>6.9736603717815443E-5</v>
      </c>
    </row>
    <row r="853" spans="1:14" x14ac:dyDescent="0.35">
      <c r="A853">
        <v>7820412</v>
      </c>
      <c r="B853" t="s">
        <v>39</v>
      </c>
      <c r="C853" t="s">
        <v>97</v>
      </c>
      <c r="D853" t="s">
        <v>1606</v>
      </c>
      <c r="E853" t="s">
        <v>1607</v>
      </c>
      <c r="F853" s="6">
        <v>8.0353555644837281E-4</v>
      </c>
      <c r="G853" t="s">
        <v>411</v>
      </c>
      <c r="H853" t="s">
        <v>783</v>
      </c>
      <c r="I853">
        <v>63.589999999999996</v>
      </c>
      <c r="J853" s="1">
        <v>-0.1149897575378418</v>
      </c>
      <c r="K853" s="1">
        <v>3.0775411811972676E-2</v>
      </c>
      <c r="L853" s="1">
        <v>5.391723583768581E-2</v>
      </c>
      <c r="M853" s="1">
        <v>5.110486139011651E-2</v>
      </c>
      <c r="N853" s="34">
        <v>-9.2398358809033177E-5</v>
      </c>
    </row>
    <row r="854" spans="1:14" x14ac:dyDescent="0.35">
      <c r="A854">
        <v>7820412</v>
      </c>
      <c r="B854" t="s">
        <v>39</v>
      </c>
      <c r="C854" t="s">
        <v>97</v>
      </c>
      <c r="D854" t="s">
        <v>1232</v>
      </c>
      <c r="E854" t="s">
        <v>1260</v>
      </c>
      <c r="F854" s="6">
        <v>2.4106066693451184E-3</v>
      </c>
      <c r="G854" t="s">
        <v>686</v>
      </c>
      <c r="H854" t="s">
        <v>959</v>
      </c>
      <c r="I854">
        <v>63.894999999999996</v>
      </c>
      <c r="J854" s="1">
        <v>1.9316989928483963E-2</v>
      </c>
      <c r="K854" s="1">
        <v>0.1137806347930896</v>
      </c>
      <c r="L854" s="1">
        <v>0.20827641623141824</v>
      </c>
      <c r="M854" s="1">
        <v>0.15403776984944695</v>
      </c>
      <c r="N854" s="34">
        <v>4.6565664753275923E-5</v>
      </c>
    </row>
    <row r="855" spans="1:14" x14ac:dyDescent="0.35">
      <c r="A855">
        <v>7820412</v>
      </c>
      <c r="B855" t="s">
        <v>39</v>
      </c>
      <c r="C855" t="s">
        <v>97</v>
      </c>
      <c r="D855" t="s">
        <v>1232</v>
      </c>
      <c r="E855" t="s">
        <v>1261</v>
      </c>
      <c r="F855" s="6">
        <v>2.8123744475693048E-3</v>
      </c>
      <c r="G855" t="s">
        <v>1262</v>
      </c>
      <c r="H855" t="s">
        <v>502</v>
      </c>
      <c r="I855">
        <v>54.220000000000006</v>
      </c>
      <c r="J855" s="1">
        <v>8.5337283089756966E-3</v>
      </c>
      <c r="K855" s="1">
        <v>8.5496183206106857E-2</v>
      </c>
      <c r="L855" s="1">
        <v>0.21992768179991964</v>
      </c>
      <c r="M855" s="1">
        <v>0.15271193035734182</v>
      </c>
      <c r="N855" s="34">
        <v>2.4000039438662064E-5</v>
      </c>
    </row>
    <row r="856" spans="1:14" x14ac:dyDescent="0.35">
      <c r="A856">
        <v>7820412</v>
      </c>
      <c r="B856" t="s">
        <v>39</v>
      </c>
      <c r="C856" t="s">
        <v>97</v>
      </c>
      <c r="D856" t="s">
        <v>1232</v>
      </c>
      <c r="E856" t="s">
        <v>1608</v>
      </c>
      <c r="F856" s="6">
        <v>2.8123744475693048E-3</v>
      </c>
      <c r="G856" t="s">
        <v>767</v>
      </c>
      <c r="H856" t="s">
        <v>208</v>
      </c>
      <c r="I856">
        <v>57.974999999999994</v>
      </c>
      <c r="J856" s="1">
        <v>-2.1128365769982338E-2</v>
      </c>
      <c r="K856" s="1">
        <v>0.10124548011249497</v>
      </c>
      <c r="L856" s="1">
        <v>0.21064684612294096</v>
      </c>
      <c r="M856" s="1">
        <v>0.16311771795901969</v>
      </c>
      <c r="N856" s="34">
        <v>-5.9420876010396286E-5</v>
      </c>
    </row>
    <row r="857" spans="1:14" x14ac:dyDescent="0.35">
      <c r="A857">
        <v>7820412</v>
      </c>
      <c r="B857" t="s">
        <v>39</v>
      </c>
      <c r="C857" t="s">
        <v>97</v>
      </c>
      <c r="D857" t="s">
        <v>1232</v>
      </c>
      <c r="E857" t="s">
        <v>1263</v>
      </c>
      <c r="F857" s="6">
        <v>2.4106066693451184E-3</v>
      </c>
      <c r="G857" t="s">
        <v>1059</v>
      </c>
      <c r="H857" t="s">
        <v>707</v>
      </c>
      <c r="I857">
        <v>63.51</v>
      </c>
      <c r="J857" s="1">
        <v>-3.0874742195010185E-2</v>
      </c>
      <c r="K857" s="1">
        <v>0.11908396946564885</v>
      </c>
      <c r="L857" s="1">
        <v>0.19308959421454397</v>
      </c>
      <c r="M857" s="1">
        <v>0.15283246651477439</v>
      </c>
      <c r="N857" s="34">
        <v>-7.4426859449602695E-5</v>
      </c>
    </row>
    <row r="858" spans="1:14" x14ac:dyDescent="0.35">
      <c r="A858">
        <v>7820412</v>
      </c>
      <c r="B858" t="s">
        <v>39</v>
      </c>
      <c r="C858" t="s">
        <v>97</v>
      </c>
      <c r="D858" t="s">
        <v>710</v>
      </c>
      <c r="E858" t="s">
        <v>1609</v>
      </c>
      <c r="F858" s="6">
        <v>3.2141422257934912E-3</v>
      </c>
      <c r="G858" t="s">
        <v>806</v>
      </c>
      <c r="H858" t="s">
        <v>441</v>
      </c>
      <c r="I858">
        <v>92.75500000000001</v>
      </c>
      <c r="J858" s="1">
        <v>0.14255419373512268</v>
      </c>
      <c r="K858" s="1">
        <v>0.2860586580956207</v>
      </c>
      <c r="L858" s="1">
        <v>0.30116512655685013</v>
      </c>
      <c r="M858" s="1">
        <v>0.29827240836241964</v>
      </c>
      <c r="N858" s="34">
        <v>4.581894535480038E-4</v>
      </c>
    </row>
    <row r="859" spans="1:14" x14ac:dyDescent="0.35">
      <c r="A859">
        <v>7820412</v>
      </c>
      <c r="B859" t="s">
        <v>39</v>
      </c>
      <c r="C859" t="s">
        <v>97</v>
      </c>
      <c r="D859" t="s">
        <v>710</v>
      </c>
      <c r="E859" t="s">
        <v>1069</v>
      </c>
      <c r="F859" s="6">
        <v>3.2141422257934912E-3</v>
      </c>
      <c r="G859" t="s">
        <v>1070</v>
      </c>
      <c r="H859" t="s">
        <v>1071</v>
      </c>
      <c r="I859">
        <v>69.674999999999997</v>
      </c>
      <c r="J859" s="1">
        <v>-5.3086411207914352E-3</v>
      </c>
      <c r="K859" s="1">
        <v>0.16392125351546805</v>
      </c>
      <c r="L859" s="1">
        <v>0.26580956207312173</v>
      </c>
      <c r="M859" s="1">
        <v>0.22402570332902269</v>
      </c>
      <c r="N859" s="34">
        <v>-1.7062727587919439E-5</v>
      </c>
    </row>
    <row r="860" spans="1:14" x14ac:dyDescent="0.35">
      <c r="A860">
        <v>7820412</v>
      </c>
      <c r="B860" t="s">
        <v>39</v>
      </c>
      <c r="C860" t="s">
        <v>97</v>
      </c>
      <c r="D860" t="s">
        <v>710</v>
      </c>
      <c r="E860" t="s">
        <v>1072</v>
      </c>
      <c r="F860" s="6">
        <v>8.0353555644837281E-4</v>
      </c>
      <c r="G860" t="s">
        <v>1073</v>
      </c>
      <c r="H860" t="s">
        <v>439</v>
      </c>
      <c r="I860">
        <v>88.86</v>
      </c>
      <c r="J860" s="1">
        <v>0.10534273833036423</v>
      </c>
      <c r="K860" s="1">
        <v>7.063077541181198E-2</v>
      </c>
      <c r="L860" s="1">
        <v>7.3121735636801924E-2</v>
      </c>
      <c r="M860" s="1">
        <v>7.1434312194358293E-2</v>
      </c>
      <c r="N860" s="34">
        <v>8.4646635862084546E-5</v>
      </c>
    </row>
    <row r="861" spans="1:14" x14ac:dyDescent="0.35">
      <c r="A861">
        <v>7820412</v>
      </c>
      <c r="B861" t="s">
        <v>39</v>
      </c>
      <c r="C861" t="s">
        <v>97</v>
      </c>
      <c r="D861" t="s">
        <v>710</v>
      </c>
      <c r="E861" t="s">
        <v>1074</v>
      </c>
      <c r="F861" s="6">
        <v>3.6159100040176776E-3</v>
      </c>
      <c r="G861" t="s">
        <v>718</v>
      </c>
      <c r="H861" t="s">
        <v>443</v>
      </c>
      <c r="I861">
        <v>89.039999999999992</v>
      </c>
      <c r="J861" s="1">
        <v>9.5186054706573486E-2</v>
      </c>
      <c r="K861" s="1">
        <v>0.30445962233828849</v>
      </c>
      <c r="L861" s="1">
        <v>0.32832462836480514</v>
      </c>
      <c r="M861" s="1">
        <v>0.3221775758405343</v>
      </c>
      <c r="N861" s="34">
        <v>3.4418420745647304E-4</v>
      </c>
    </row>
    <row r="862" spans="1:14" x14ac:dyDescent="0.35">
      <c r="A862">
        <v>7820412</v>
      </c>
      <c r="B862" t="s">
        <v>39</v>
      </c>
      <c r="C862" t="s">
        <v>97</v>
      </c>
      <c r="D862" t="s">
        <v>710</v>
      </c>
      <c r="E862" t="s">
        <v>818</v>
      </c>
      <c r="F862" s="6">
        <v>6.4282844515869825E-3</v>
      </c>
      <c r="G862" t="s">
        <v>819</v>
      </c>
      <c r="H862" t="s">
        <v>367</v>
      </c>
      <c r="I862">
        <v>74.824999999999989</v>
      </c>
      <c r="J862" s="1">
        <v>-5.5721763521432877E-2</v>
      </c>
      <c r="K862" s="1">
        <v>0.4737645640819606</v>
      </c>
      <c r="L862" s="1">
        <v>0.52904781036560866</v>
      </c>
      <c r="M862" s="1">
        <v>0.48083569659627357</v>
      </c>
      <c r="N862" s="34">
        <v>-3.5819534605983368E-4</v>
      </c>
    </row>
    <row r="863" spans="1:14" x14ac:dyDescent="0.35">
      <c r="A863">
        <v>7820412</v>
      </c>
      <c r="B863" t="s">
        <v>39</v>
      </c>
      <c r="C863" t="s">
        <v>97</v>
      </c>
      <c r="D863" t="s">
        <v>710</v>
      </c>
      <c r="E863" t="s">
        <v>1075</v>
      </c>
      <c r="F863" s="6">
        <v>2.008838891120932E-3</v>
      </c>
      <c r="G863" t="s">
        <v>1076</v>
      </c>
      <c r="H863" t="s">
        <v>467</v>
      </c>
      <c r="I863">
        <v>87.419999999999987</v>
      </c>
      <c r="J863" s="1">
        <v>7.8366369009017944E-2</v>
      </c>
      <c r="K863" s="1">
        <v>0.18943350743270387</v>
      </c>
      <c r="L863" s="1">
        <v>0.18441141020490157</v>
      </c>
      <c r="M863" s="1">
        <v>0.17557252214921434</v>
      </c>
      <c r="N863" s="34">
        <v>1.5742540982124938E-4</v>
      </c>
    </row>
    <row r="864" spans="1:14" x14ac:dyDescent="0.35">
      <c r="A864">
        <v>7820412</v>
      </c>
      <c r="B864" t="s">
        <v>39</v>
      </c>
      <c r="C864" t="s">
        <v>97</v>
      </c>
      <c r="D864" t="s">
        <v>710</v>
      </c>
      <c r="E864" t="s">
        <v>1077</v>
      </c>
      <c r="F864" s="6">
        <v>3.2141422257934912E-3</v>
      </c>
      <c r="G864" t="s">
        <v>827</v>
      </c>
      <c r="H864" t="s">
        <v>443</v>
      </c>
      <c r="I864">
        <v>83.184999999999988</v>
      </c>
      <c r="J864" s="1">
        <v>9.3491561710834503E-2</v>
      </c>
      <c r="K864" s="1">
        <v>0.2394535958216151</v>
      </c>
      <c r="L864" s="1">
        <v>0.29184411410204897</v>
      </c>
      <c r="M864" s="1">
        <v>0.26741662337723482</v>
      </c>
      <c r="N864" s="34">
        <v>3.0049517625017116E-4</v>
      </c>
    </row>
    <row r="865" spans="1:14" x14ac:dyDescent="0.35">
      <c r="A865">
        <v>7820412</v>
      </c>
      <c r="B865" t="s">
        <v>39</v>
      </c>
      <c r="C865" t="s">
        <v>97</v>
      </c>
      <c r="D865" t="s">
        <v>710</v>
      </c>
      <c r="E865" t="s">
        <v>1078</v>
      </c>
      <c r="F865" s="6">
        <v>8.0353555644837281E-4</v>
      </c>
      <c r="G865" t="s">
        <v>1079</v>
      </c>
      <c r="H865" t="s">
        <v>576</v>
      </c>
      <c r="I865">
        <v>70.914999999999992</v>
      </c>
      <c r="J865" s="1">
        <v>4.4036094099283218E-2</v>
      </c>
      <c r="K865" s="1">
        <v>4.9417436721574927E-2</v>
      </c>
      <c r="L865" s="1">
        <v>6.9666532744073931E-2</v>
      </c>
      <c r="M865" s="1">
        <v>5.6970672178287586E-2</v>
      </c>
      <c r="N865" s="34">
        <v>3.5384567375880448E-5</v>
      </c>
    </row>
    <row r="866" spans="1:14" x14ac:dyDescent="0.35">
      <c r="A866">
        <v>7820412</v>
      </c>
      <c r="B866" t="s">
        <v>39</v>
      </c>
      <c r="C866" t="s">
        <v>97</v>
      </c>
      <c r="D866" t="s">
        <v>710</v>
      </c>
      <c r="E866" t="s">
        <v>1080</v>
      </c>
      <c r="F866" s="6">
        <v>2.008838891120932E-3</v>
      </c>
      <c r="G866" t="s">
        <v>405</v>
      </c>
      <c r="H866" t="s">
        <v>423</v>
      </c>
      <c r="I866">
        <v>88.474999999999994</v>
      </c>
      <c r="J866" s="1">
        <v>0.12396234273910522</v>
      </c>
      <c r="K866" s="1">
        <v>0.18380875853756529</v>
      </c>
      <c r="L866" s="1">
        <v>0.18260345520289273</v>
      </c>
      <c r="M866" s="1">
        <v>0.17778224186420249</v>
      </c>
      <c r="N866" s="34">
        <v>2.4902037512877708E-4</v>
      </c>
    </row>
    <row r="867" spans="1:14" x14ac:dyDescent="0.35">
      <c r="A867">
        <v>7820412</v>
      </c>
      <c r="B867" t="s">
        <v>39</v>
      </c>
      <c r="C867" t="s">
        <v>97</v>
      </c>
      <c r="D867" t="s">
        <v>710</v>
      </c>
      <c r="E867" t="s">
        <v>1610</v>
      </c>
      <c r="F867" s="6">
        <v>3.6159100040176776E-3</v>
      </c>
      <c r="G867" t="s">
        <v>510</v>
      </c>
      <c r="H867" t="s">
        <v>1037</v>
      </c>
      <c r="I867">
        <v>73.125</v>
      </c>
      <c r="J867" s="1">
        <v>2.2990763187408447E-2</v>
      </c>
      <c r="K867" s="1">
        <v>0.20429891522699878</v>
      </c>
      <c r="L867" s="1">
        <v>0.2824025713137806</v>
      </c>
      <c r="M867" s="1">
        <v>0.26432301577625145</v>
      </c>
      <c r="N867" s="34">
        <v>8.3132530609351558E-5</v>
      </c>
    </row>
    <row r="868" spans="1:14" x14ac:dyDescent="0.35">
      <c r="A868">
        <v>7820412</v>
      </c>
      <c r="B868" t="s">
        <v>39</v>
      </c>
      <c r="C868" t="s">
        <v>97</v>
      </c>
      <c r="D868" t="s">
        <v>710</v>
      </c>
      <c r="E868" t="s">
        <v>2599</v>
      </c>
      <c r="F868" s="6">
        <v>1.2053033346725592E-3</v>
      </c>
      <c r="G868" t="s">
        <v>380</v>
      </c>
      <c r="H868" t="s">
        <v>1157</v>
      </c>
      <c r="I868">
        <v>89.745000000000005</v>
      </c>
      <c r="J868" s="1">
        <v>8.6274920031428337E-3</v>
      </c>
      <c r="K868" s="1">
        <v>0.1099236641221374</v>
      </c>
      <c r="L868" s="1">
        <v>0.1107673764564082</v>
      </c>
      <c r="M868" s="1">
        <v>0.10823624313188969</v>
      </c>
      <c r="N868" s="34">
        <v>1.0398744881248895E-5</v>
      </c>
    </row>
    <row r="869" spans="1:14" x14ac:dyDescent="0.35">
      <c r="A869">
        <v>7820412</v>
      </c>
      <c r="B869" t="s">
        <v>39</v>
      </c>
      <c r="C869" t="s">
        <v>97</v>
      </c>
      <c r="D869" t="s">
        <v>710</v>
      </c>
      <c r="E869" t="s">
        <v>1081</v>
      </c>
      <c r="F869" s="6">
        <v>2.8123744475693048E-3</v>
      </c>
      <c r="G869" t="s">
        <v>304</v>
      </c>
      <c r="H869" t="s">
        <v>1073</v>
      </c>
      <c r="I869">
        <v>86.28</v>
      </c>
      <c r="J869" s="1">
        <v>3.7480175495147705E-2</v>
      </c>
      <c r="K869" s="1">
        <v>0.25255122539172359</v>
      </c>
      <c r="L869" s="1">
        <v>0.24720771394134192</v>
      </c>
      <c r="M869" s="1">
        <v>0.24270792340791669</v>
      </c>
      <c r="N869" s="34">
        <v>1.0540828785296662E-4</v>
      </c>
    </row>
    <row r="870" spans="1:14" x14ac:dyDescent="0.35">
      <c r="A870">
        <v>7820412</v>
      </c>
      <c r="B870" t="s">
        <v>39</v>
      </c>
      <c r="C870" t="s">
        <v>97</v>
      </c>
      <c r="D870" t="s">
        <v>710</v>
      </c>
      <c r="E870" t="s">
        <v>1082</v>
      </c>
      <c r="F870" s="6">
        <v>1.6070711128967456E-3</v>
      </c>
      <c r="G870" t="s">
        <v>1083</v>
      </c>
      <c r="H870" t="s">
        <v>289</v>
      </c>
      <c r="I870">
        <v>83.734999999999999</v>
      </c>
      <c r="J870" s="1">
        <v>0.17171534895896912</v>
      </c>
      <c r="K870" s="1">
        <v>0.1004419445560466</v>
      </c>
      <c r="L870" s="1">
        <v>0.15411811972679793</v>
      </c>
      <c r="M870" s="1">
        <v>0.13467256416513912</v>
      </c>
      <c r="N870" s="34">
        <v>2.7595877695294353E-4</v>
      </c>
    </row>
    <row r="871" spans="1:14" x14ac:dyDescent="0.35">
      <c r="A871">
        <v>7820412</v>
      </c>
      <c r="B871" t="s">
        <v>39</v>
      </c>
      <c r="C871" t="s">
        <v>97</v>
      </c>
      <c r="D871" t="s">
        <v>710</v>
      </c>
      <c r="E871" t="s">
        <v>1611</v>
      </c>
      <c r="F871" s="6">
        <v>2.4106066693451184E-3</v>
      </c>
      <c r="G871" t="s">
        <v>426</v>
      </c>
      <c r="H871" t="s">
        <v>499</v>
      </c>
      <c r="I871">
        <v>85.345000000000013</v>
      </c>
      <c r="J871" s="1">
        <v>6.8312421441078186E-2</v>
      </c>
      <c r="K871" s="1">
        <v>0.20731217356368017</v>
      </c>
      <c r="L871" s="1">
        <v>0.21550823623945359</v>
      </c>
      <c r="M871" s="1">
        <v>0.20586581324036698</v>
      </c>
      <c r="N871" s="34">
        <v>1.6467437872497753E-4</v>
      </c>
    </row>
    <row r="872" spans="1:14" x14ac:dyDescent="0.35">
      <c r="A872">
        <v>7820412</v>
      </c>
      <c r="B872" t="s">
        <v>39</v>
      </c>
      <c r="C872" t="s">
        <v>97</v>
      </c>
      <c r="D872" t="s">
        <v>710</v>
      </c>
      <c r="E872" t="s">
        <v>1084</v>
      </c>
      <c r="F872" s="6">
        <v>2.008838891120932E-3</v>
      </c>
      <c r="G872" t="s">
        <v>310</v>
      </c>
      <c r="H872" t="s">
        <v>981</v>
      </c>
      <c r="I872">
        <v>74.685000000000002</v>
      </c>
      <c r="J872" s="1">
        <v>1.3751122169196606E-2</v>
      </c>
      <c r="K872" s="1">
        <v>9.8633989554037765E-2</v>
      </c>
      <c r="L872" s="1">
        <v>0.17215749296906388</v>
      </c>
      <c r="M872" s="1">
        <v>0.15006025903624384</v>
      </c>
      <c r="N872" s="34">
        <v>2.7623789010037376E-5</v>
      </c>
    </row>
    <row r="873" spans="1:14" x14ac:dyDescent="0.35">
      <c r="A873">
        <v>7820412</v>
      </c>
      <c r="B873" t="s">
        <v>39</v>
      </c>
      <c r="C873" t="s">
        <v>97</v>
      </c>
      <c r="D873" t="s">
        <v>710</v>
      </c>
      <c r="E873" t="s">
        <v>711</v>
      </c>
      <c r="F873" s="6">
        <v>4.8212133386902369E-3</v>
      </c>
      <c r="G873" t="s">
        <v>712</v>
      </c>
      <c r="H873" t="s">
        <v>701</v>
      </c>
      <c r="I873">
        <v>82.97</v>
      </c>
      <c r="J873" s="1">
        <v>5.5177196860313416E-2</v>
      </c>
      <c r="K873" s="1">
        <v>0.36207312173563677</v>
      </c>
      <c r="L873" s="1">
        <v>0.42040980313378867</v>
      </c>
      <c r="M873" s="1">
        <v>0.39967859313400839</v>
      </c>
      <c r="N873" s="34">
        <v>2.6602103749448009E-4</v>
      </c>
    </row>
    <row r="874" spans="1:14" x14ac:dyDescent="0.35">
      <c r="A874">
        <v>7820412</v>
      </c>
      <c r="B874" t="s">
        <v>39</v>
      </c>
      <c r="C874" t="s">
        <v>97</v>
      </c>
      <c r="D874" t="s">
        <v>710</v>
      </c>
      <c r="E874" t="s">
        <v>1085</v>
      </c>
      <c r="F874" s="6">
        <v>2.008838891120932E-3</v>
      </c>
      <c r="G874" t="s">
        <v>350</v>
      </c>
      <c r="H874" t="s">
        <v>610</v>
      </c>
      <c r="I874">
        <v>62.435000000000002</v>
      </c>
      <c r="J874" s="1">
        <v>2.0542500540614128E-2</v>
      </c>
      <c r="K874" s="1">
        <v>0.10867818400964242</v>
      </c>
      <c r="L874" s="1">
        <v>0.1685415829650462</v>
      </c>
      <c r="M874" s="1">
        <v>0.12535154987119104</v>
      </c>
      <c r="N874" s="34">
        <v>4.126657400685843E-5</v>
      </c>
    </row>
    <row r="875" spans="1:14" x14ac:dyDescent="0.35">
      <c r="A875">
        <v>7820412</v>
      </c>
      <c r="B875" t="s">
        <v>39</v>
      </c>
      <c r="C875" t="s">
        <v>97</v>
      </c>
      <c r="D875" t="s">
        <v>710</v>
      </c>
      <c r="E875" t="s">
        <v>1612</v>
      </c>
      <c r="F875" s="6">
        <v>1.6070711128967456E-3</v>
      </c>
      <c r="G875" t="s">
        <v>429</v>
      </c>
      <c r="H875" t="s">
        <v>433</v>
      </c>
      <c r="I875">
        <v>94.219999999999985</v>
      </c>
      <c r="J875" s="1">
        <v>0.13173374533653259</v>
      </c>
      <c r="K875" s="1">
        <v>0.15958216151064683</v>
      </c>
      <c r="L875" s="1">
        <v>0.15427882683808758</v>
      </c>
      <c r="M875" s="1">
        <v>0.15154681085055494</v>
      </c>
      <c r="N875" s="34">
        <v>2.117054967240379E-4</v>
      </c>
    </row>
    <row r="876" spans="1:14" x14ac:dyDescent="0.35">
      <c r="A876">
        <v>7820412</v>
      </c>
      <c r="B876" t="s">
        <v>39</v>
      </c>
      <c r="C876" t="s">
        <v>97</v>
      </c>
      <c r="D876" t="s">
        <v>710</v>
      </c>
      <c r="E876" t="s">
        <v>2600</v>
      </c>
      <c r="F876" s="6">
        <v>1.6070711128967456E-3</v>
      </c>
      <c r="G876" t="s">
        <v>852</v>
      </c>
      <c r="H876" t="s">
        <v>1592</v>
      </c>
      <c r="I876">
        <v>85.18</v>
      </c>
      <c r="J876" s="1">
        <v>6.7701801657676697E-2</v>
      </c>
      <c r="K876" s="1">
        <v>0.12486942547207713</v>
      </c>
      <c r="L876" s="1">
        <v>0.14881478505423865</v>
      </c>
      <c r="M876" s="1">
        <v>0.13692245391441091</v>
      </c>
      <c r="N876" s="34">
        <v>1.0880160973511723E-4</v>
      </c>
    </row>
    <row r="877" spans="1:14" x14ac:dyDescent="0.35">
      <c r="A877">
        <v>7820412</v>
      </c>
      <c r="B877" t="s">
        <v>39</v>
      </c>
      <c r="C877" t="s">
        <v>97</v>
      </c>
      <c r="D877" t="s">
        <v>710</v>
      </c>
      <c r="E877" t="s">
        <v>1613</v>
      </c>
      <c r="F877" s="6">
        <v>2.008838891120932E-3</v>
      </c>
      <c r="G877" t="s">
        <v>993</v>
      </c>
      <c r="H877" t="s">
        <v>1060</v>
      </c>
      <c r="I877">
        <v>89.509999999999991</v>
      </c>
      <c r="J877" s="1">
        <v>0.12321183830499649</v>
      </c>
      <c r="K877" s="1">
        <v>0.19345118521494575</v>
      </c>
      <c r="L877" s="1">
        <v>0.19104057854560064</v>
      </c>
      <c r="M877" s="1">
        <v>0.17979108075532341</v>
      </c>
      <c r="N877" s="34">
        <v>2.4751273263358073E-4</v>
      </c>
    </row>
    <row r="878" spans="1:14" x14ac:dyDescent="0.35">
      <c r="A878">
        <v>7820412</v>
      </c>
      <c r="B878" t="s">
        <v>39</v>
      </c>
      <c r="C878" t="s">
        <v>97</v>
      </c>
      <c r="D878" t="s">
        <v>710</v>
      </c>
      <c r="E878" t="s">
        <v>1086</v>
      </c>
      <c r="F878" s="6">
        <v>2.8123744475693048E-3</v>
      </c>
      <c r="G878" t="s">
        <v>401</v>
      </c>
      <c r="H878" t="s">
        <v>703</v>
      </c>
      <c r="I878">
        <v>76.814999999999998</v>
      </c>
      <c r="J878" s="1">
        <v>2.3320047184824944E-3</v>
      </c>
      <c r="K878" s="1">
        <v>0.20080353555644839</v>
      </c>
      <c r="L878" s="1">
        <v>0.2308959421454399</v>
      </c>
      <c r="M878" s="1">
        <v>0.21599036615600831</v>
      </c>
      <c r="N878" s="34">
        <v>6.5584704818712174E-6</v>
      </c>
    </row>
    <row r="879" spans="1:14" x14ac:dyDescent="0.35">
      <c r="A879">
        <v>7820412</v>
      </c>
      <c r="B879" t="s">
        <v>39</v>
      </c>
      <c r="C879" t="s">
        <v>97</v>
      </c>
      <c r="D879" t="s">
        <v>710</v>
      </c>
      <c r="E879" t="s">
        <v>1087</v>
      </c>
      <c r="F879" s="6">
        <v>1.2053033346725592E-3</v>
      </c>
      <c r="G879" t="s">
        <v>903</v>
      </c>
      <c r="H879" t="s">
        <v>459</v>
      </c>
      <c r="I879">
        <v>58.334999999999994</v>
      </c>
      <c r="J879" s="1">
        <v>-9.9597670137882233E-2</v>
      </c>
      <c r="K879" s="1">
        <v>5.520289272800321E-2</v>
      </c>
      <c r="L879" s="1">
        <v>8.5938127762153468E-2</v>
      </c>
      <c r="M879" s="1">
        <v>7.0269183491836737E-2</v>
      </c>
      <c r="N879" s="34">
        <v>-1.2004540394280703E-4</v>
      </c>
    </row>
    <row r="880" spans="1:14" x14ac:dyDescent="0.35">
      <c r="A880">
        <v>7820412</v>
      </c>
      <c r="B880" t="s">
        <v>39</v>
      </c>
      <c r="C880" t="s">
        <v>97</v>
      </c>
      <c r="D880" t="s">
        <v>710</v>
      </c>
      <c r="E880" t="s">
        <v>1088</v>
      </c>
      <c r="F880" s="6">
        <v>3.2141422257934912E-3</v>
      </c>
      <c r="G880" t="s">
        <v>726</v>
      </c>
      <c r="H880" t="s">
        <v>806</v>
      </c>
      <c r="I880">
        <v>78.3</v>
      </c>
      <c r="J880" s="1">
        <v>6.0311667621135712E-2</v>
      </c>
      <c r="K880" s="1">
        <v>0.18867014865407794</v>
      </c>
      <c r="L880" s="1">
        <v>0.2860586580956207</v>
      </c>
      <c r="M880" s="1">
        <v>0.25166734608841401</v>
      </c>
      <c r="N880" s="34">
        <v>1.9385027760911438E-4</v>
      </c>
    </row>
    <row r="881" spans="1:14" x14ac:dyDescent="0.35">
      <c r="A881">
        <v>7820412</v>
      </c>
      <c r="B881" t="s">
        <v>39</v>
      </c>
      <c r="C881" t="s">
        <v>97</v>
      </c>
      <c r="D881" t="s">
        <v>710</v>
      </c>
      <c r="E881" t="s">
        <v>713</v>
      </c>
      <c r="F881" s="6">
        <v>9.2406588991562882E-3</v>
      </c>
      <c r="G881" t="s">
        <v>714</v>
      </c>
      <c r="H881" t="s">
        <v>715</v>
      </c>
      <c r="I881">
        <v>75.8</v>
      </c>
      <c r="J881" s="1">
        <v>-5.8757727965712547E-3</v>
      </c>
      <c r="K881" s="1">
        <v>0.48698272398553644</v>
      </c>
      <c r="L881" s="1">
        <v>0.74110084371233431</v>
      </c>
      <c r="M881" s="1">
        <v>0.7004419727562996</v>
      </c>
      <c r="N881" s="34">
        <v>-5.4296012182056596E-5</v>
      </c>
    </row>
    <row r="882" spans="1:14" x14ac:dyDescent="0.35">
      <c r="A882">
        <v>7820412</v>
      </c>
      <c r="B882" t="s">
        <v>39</v>
      </c>
      <c r="C882" t="s">
        <v>97</v>
      </c>
      <c r="D882" t="s">
        <v>710</v>
      </c>
      <c r="E882" t="s">
        <v>1614</v>
      </c>
      <c r="F882" s="6">
        <v>5.6247488951386097E-3</v>
      </c>
      <c r="G882" t="s">
        <v>504</v>
      </c>
      <c r="H882" t="s">
        <v>256</v>
      </c>
      <c r="I882">
        <v>76.149999999999991</v>
      </c>
      <c r="J882" s="1">
        <v>3.4928206354379654E-2</v>
      </c>
      <c r="K882" s="1">
        <v>0.32342306147047006</v>
      </c>
      <c r="L882" s="1">
        <v>0.48147850542386494</v>
      </c>
      <c r="M882" s="1">
        <v>0.42860584864419066</v>
      </c>
      <c r="N882" s="34">
        <v>1.9646239010097033E-4</v>
      </c>
    </row>
    <row r="883" spans="1:14" x14ac:dyDescent="0.35">
      <c r="A883">
        <v>7820412</v>
      </c>
      <c r="B883" t="s">
        <v>39</v>
      </c>
      <c r="C883" t="s">
        <v>97</v>
      </c>
      <c r="D883" t="s">
        <v>710</v>
      </c>
      <c r="E883" t="s">
        <v>1089</v>
      </c>
      <c r="F883" s="6">
        <v>2.4106066693451184E-3</v>
      </c>
      <c r="G883" t="s">
        <v>936</v>
      </c>
      <c r="H883" t="s">
        <v>576</v>
      </c>
      <c r="I883">
        <v>67.204999999999998</v>
      </c>
      <c r="J883" s="1">
        <v>2.258695475757122E-2</v>
      </c>
      <c r="K883" s="1">
        <v>0.12318200080353556</v>
      </c>
      <c r="L883" s="1">
        <v>0.20899959823222178</v>
      </c>
      <c r="M883" s="1">
        <v>0.16199276082340422</v>
      </c>
      <c r="N883" s="34">
        <v>5.4448263778797637E-5</v>
      </c>
    </row>
    <row r="884" spans="1:14" x14ac:dyDescent="0.35">
      <c r="A884">
        <v>7820412</v>
      </c>
      <c r="B884" t="s">
        <v>39</v>
      </c>
      <c r="C884" t="s">
        <v>97</v>
      </c>
      <c r="D884" t="s">
        <v>710</v>
      </c>
      <c r="E884" t="s">
        <v>1090</v>
      </c>
      <c r="F884" s="6">
        <v>2.8123744475693048E-3</v>
      </c>
      <c r="G884" t="s">
        <v>886</v>
      </c>
      <c r="H884" t="s">
        <v>981</v>
      </c>
      <c r="I884">
        <v>72.044999999999987</v>
      </c>
      <c r="J884" s="1">
        <v>2.4041192606091499E-2</v>
      </c>
      <c r="K884" s="1">
        <v>0.16480514262756127</v>
      </c>
      <c r="L884" s="1">
        <v>0.24102049015668944</v>
      </c>
      <c r="M884" s="1">
        <v>0.20249096022498994</v>
      </c>
      <c r="N884" s="34">
        <v>6.761283577446384E-5</v>
      </c>
    </row>
    <row r="885" spans="1:14" x14ac:dyDescent="0.35">
      <c r="A885">
        <v>7820412</v>
      </c>
      <c r="B885" t="s">
        <v>39</v>
      </c>
      <c r="C885" t="s">
        <v>97</v>
      </c>
      <c r="D885" t="s">
        <v>710</v>
      </c>
      <c r="E885" t="s">
        <v>1615</v>
      </c>
      <c r="F885" s="6">
        <v>3.6159100040176776E-3</v>
      </c>
      <c r="G885" t="s">
        <v>816</v>
      </c>
      <c r="H885" t="s">
        <v>628</v>
      </c>
      <c r="I885">
        <v>81.61999999999999</v>
      </c>
      <c r="J885" s="1">
        <v>-4.5889290049672127E-3</v>
      </c>
      <c r="K885" s="1">
        <v>0.29108075532342303</v>
      </c>
      <c r="L885" s="1">
        <v>0.30301325833668136</v>
      </c>
      <c r="M885" s="1">
        <v>0.29541983629336266</v>
      </c>
      <c r="N885" s="34">
        <v>-1.6593154296787832E-5</v>
      </c>
    </row>
    <row r="886" spans="1:14" x14ac:dyDescent="0.35">
      <c r="A886">
        <v>7820412</v>
      </c>
      <c r="B886" t="s">
        <v>39</v>
      </c>
      <c r="C886" t="s">
        <v>97</v>
      </c>
      <c r="D886" t="s">
        <v>710</v>
      </c>
      <c r="E886" t="s">
        <v>1616</v>
      </c>
      <c r="F886" s="6">
        <v>4.017677782241864E-3</v>
      </c>
      <c r="G886" t="s">
        <v>1118</v>
      </c>
      <c r="H886" t="s">
        <v>297</v>
      </c>
      <c r="I886">
        <v>84.624999999999986</v>
      </c>
      <c r="J886" s="1">
        <v>0.13937889039516449</v>
      </c>
      <c r="K886" s="1">
        <v>0.35114503816793896</v>
      </c>
      <c r="L886" s="1">
        <v>0.37042989152269989</v>
      </c>
      <c r="M886" s="1">
        <v>0.34029729589490632</v>
      </c>
      <c r="N886" s="34">
        <v>5.5997947125417636E-4</v>
      </c>
    </row>
    <row r="887" spans="1:14" x14ac:dyDescent="0.35">
      <c r="A887">
        <v>7820412</v>
      </c>
      <c r="B887" t="s">
        <v>39</v>
      </c>
      <c r="C887" t="s">
        <v>97</v>
      </c>
      <c r="D887" t="s">
        <v>1437</v>
      </c>
      <c r="E887" t="s">
        <v>2601</v>
      </c>
      <c r="F887" s="6">
        <v>1.6070711128967456E-3</v>
      </c>
      <c r="G887" t="s">
        <v>364</v>
      </c>
      <c r="H887" t="s">
        <v>155</v>
      </c>
      <c r="I887">
        <v>76.794999999999987</v>
      </c>
      <c r="J887" s="1">
        <v>4.8497207462787628E-2</v>
      </c>
      <c r="K887" s="1">
        <v>0.12856568903173965</v>
      </c>
      <c r="L887" s="1">
        <v>0.14270791482523101</v>
      </c>
      <c r="M887" s="1">
        <v>0.12342306637486189</v>
      </c>
      <c r="N887" s="34">
        <v>7.7938461169606475E-5</v>
      </c>
    </row>
    <row r="888" spans="1:14" x14ac:dyDescent="0.35">
      <c r="A888">
        <v>7820412</v>
      </c>
      <c r="B888" t="s">
        <v>39</v>
      </c>
      <c r="C888" t="s">
        <v>97</v>
      </c>
      <c r="D888" t="s">
        <v>1437</v>
      </c>
      <c r="E888" t="s">
        <v>1617</v>
      </c>
      <c r="F888" s="6">
        <v>4.017677782241864E-4</v>
      </c>
      <c r="G888" t="s">
        <v>144</v>
      </c>
      <c r="H888" t="s">
        <v>1618</v>
      </c>
      <c r="I888">
        <v>84.625</v>
      </c>
      <c r="J888" s="1">
        <v>0.10540736466646194</v>
      </c>
      <c r="K888" s="1">
        <v>3.0895942145439937E-2</v>
      </c>
      <c r="L888" s="1">
        <v>3.7565287263961432E-2</v>
      </c>
      <c r="M888" s="1">
        <v>3.4029729589490632E-2</v>
      </c>
      <c r="N888" s="34">
        <v>4.2349282710511025E-5</v>
      </c>
    </row>
    <row r="889" spans="1:14" x14ac:dyDescent="0.35">
      <c r="A889">
        <v>7820412</v>
      </c>
      <c r="B889" t="s">
        <v>39</v>
      </c>
      <c r="C889" t="s">
        <v>97</v>
      </c>
      <c r="D889" t="s">
        <v>1056</v>
      </c>
      <c r="E889" t="s">
        <v>2602</v>
      </c>
      <c r="F889" s="6">
        <v>1.2053033346725592E-3</v>
      </c>
      <c r="G889" t="s">
        <v>616</v>
      </c>
      <c r="H889" t="s">
        <v>1039</v>
      </c>
      <c r="I889">
        <v>63.54</v>
      </c>
      <c r="J889" s="1">
        <v>-6.9152332842350006E-2</v>
      </c>
      <c r="K889" s="1">
        <v>7.1474487746082754E-2</v>
      </c>
      <c r="L889" s="1">
        <v>9.0759341100843702E-2</v>
      </c>
      <c r="M889" s="1">
        <v>7.6657290246027826E-2</v>
      </c>
      <c r="N889" s="34">
        <v>-8.3349537375271198E-5</v>
      </c>
    </row>
    <row r="890" spans="1:14" x14ac:dyDescent="0.35">
      <c r="A890">
        <v>7820412</v>
      </c>
      <c r="B890" t="s">
        <v>39</v>
      </c>
      <c r="C890" t="s">
        <v>97</v>
      </c>
      <c r="D890" t="s">
        <v>1056</v>
      </c>
      <c r="E890" t="s">
        <v>2603</v>
      </c>
      <c r="F890" s="6">
        <v>8.0353555644837281E-4</v>
      </c>
      <c r="G890" t="s">
        <v>450</v>
      </c>
      <c r="H890" t="s">
        <v>856</v>
      </c>
      <c r="I890">
        <v>85.169999999999987</v>
      </c>
      <c r="J890" s="1">
        <v>0.11467047780752182</v>
      </c>
      <c r="K890" s="1">
        <v>6.3077541181197266E-2</v>
      </c>
      <c r="L890" s="1">
        <v>7.3443149859381274E-2</v>
      </c>
      <c r="M890" s="1">
        <v>6.8461226957205454E-2</v>
      </c>
      <c r="N890" s="34">
        <v>9.2141806193267835E-5</v>
      </c>
    </row>
    <row r="891" spans="1:14" x14ac:dyDescent="0.35">
      <c r="A891">
        <v>7820412</v>
      </c>
      <c r="B891" t="s">
        <v>39</v>
      </c>
      <c r="C891" t="s">
        <v>97</v>
      </c>
      <c r="D891" t="s">
        <v>1056</v>
      </c>
      <c r="E891" t="s">
        <v>1619</v>
      </c>
      <c r="F891" s="6">
        <v>1.6070711128967456E-3</v>
      </c>
      <c r="G891" t="s">
        <v>303</v>
      </c>
      <c r="H891" t="s">
        <v>1073</v>
      </c>
      <c r="I891">
        <v>73.56</v>
      </c>
      <c r="J891" s="1">
        <v>2.2212538868188858E-2</v>
      </c>
      <c r="K891" s="1">
        <v>9.0156689433507436E-2</v>
      </c>
      <c r="L891" s="1">
        <v>0.14126155082362396</v>
      </c>
      <c r="M891" s="1">
        <v>0.11828043145700456</v>
      </c>
      <c r="N891" s="34">
        <v>3.5697129559162485E-5</v>
      </c>
    </row>
    <row r="892" spans="1:14" x14ac:dyDescent="0.35">
      <c r="A892">
        <v>7820412</v>
      </c>
      <c r="B892" t="s">
        <v>39</v>
      </c>
      <c r="C892" t="s">
        <v>97</v>
      </c>
      <c r="D892" t="s">
        <v>1056</v>
      </c>
      <c r="E892" t="s">
        <v>1620</v>
      </c>
      <c r="F892" s="6">
        <v>8.0353555644837281E-4</v>
      </c>
      <c r="G892" t="s">
        <v>788</v>
      </c>
      <c r="H892" t="s">
        <v>1010</v>
      </c>
      <c r="I892">
        <v>68.905000000000001</v>
      </c>
      <c r="J892" s="1">
        <v>-1.6897274181246758E-2</v>
      </c>
      <c r="K892" s="1">
        <v>3.776617115307352E-2</v>
      </c>
      <c r="L892" s="1">
        <v>6.3559662515066284E-2</v>
      </c>
      <c r="M892" s="1">
        <v>5.5363601065390844E-2</v>
      </c>
      <c r="N892" s="34">
        <v>-1.3577560611688837E-5</v>
      </c>
    </row>
    <row r="893" spans="1:14" x14ac:dyDescent="0.35">
      <c r="A893">
        <v>7820412</v>
      </c>
      <c r="B893" t="s">
        <v>39</v>
      </c>
      <c r="C893" t="s">
        <v>97</v>
      </c>
      <c r="D893" t="s">
        <v>1056</v>
      </c>
      <c r="E893" t="s">
        <v>2604</v>
      </c>
      <c r="F893" s="6">
        <v>8.0353555644837281E-4</v>
      </c>
      <c r="G893" t="s">
        <v>2376</v>
      </c>
      <c r="H893" t="s">
        <v>561</v>
      </c>
      <c r="I893">
        <v>68.11</v>
      </c>
      <c r="J893" s="1">
        <v>-0.12731018662452698</v>
      </c>
      <c r="K893" s="1">
        <v>5.4479710727199676E-2</v>
      </c>
      <c r="L893" s="1">
        <v>5.7934913619927676E-2</v>
      </c>
      <c r="M893" s="1">
        <v>5.4720770168036233E-2</v>
      </c>
      <c r="N893" s="34">
        <v>-1.0229826165088548E-4</v>
      </c>
    </row>
    <row r="894" spans="1:14" x14ac:dyDescent="0.35">
      <c r="A894">
        <v>7820412</v>
      </c>
      <c r="B894" t="s">
        <v>39</v>
      </c>
      <c r="C894" t="s">
        <v>97</v>
      </c>
      <c r="D894" t="s">
        <v>1056</v>
      </c>
      <c r="E894" t="s">
        <v>1621</v>
      </c>
      <c r="F894" s="6">
        <v>8.0353555644837281E-4</v>
      </c>
      <c r="G894" t="s">
        <v>984</v>
      </c>
      <c r="H894" t="s">
        <v>1622</v>
      </c>
      <c r="I894">
        <v>59.184999999999995</v>
      </c>
      <c r="J894" s="1">
        <v>-0.10423543304204941</v>
      </c>
      <c r="K894" s="1">
        <v>3.808758537565287E-2</v>
      </c>
      <c r="L894" s="1">
        <v>5.7051024507834468E-2</v>
      </c>
      <c r="M894" s="1">
        <v>4.7569305554792649E-2</v>
      </c>
      <c r="N894" s="34">
        <v>-8.3756876691080275E-5</v>
      </c>
    </row>
    <row r="895" spans="1:14" x14ac:dyDescent="0.35">
      <c r="A895">
        <v>7820412</v>
      </c>
      <c r="B895" t="s">
        <v>39</v>
      </c>
      <c r="C895" t="s">
        <v>97</v>
      </c>
      <c r="D895" t="s">
        <v>2063</v>
      </c>
      <c r="E895" t="s">
        <v>2605</v>
      </c>
      <c r="F895" s="6">
        <v>4.017677782241864E-4</v>
      </c>
      <c r="G895" t="s">
        <v>2606</v>
      </c>
      <c r="H895" t="s">
        <v>173</v>
      </c>
      <c r="I895">
        <v>50.585000000000001</v>
      </c>
      <c r="J895" s="1">
        <v>-7.6061978936195374E-2</v>
      </c>
      <c r="K895" s="1">
        <v>9.9638408999598235E-3</v>
      </c>
      <c r="L895" s="1">
        <v>3.0855765367617513E-2</v>
      </c>
      <c r="M895" s="1">
        <v>2.0329448965094855E-2</v>
      </c>
      <c r="N895" s="34">
        <v>-3.0559252284530082E-5</v>
      </c>
    </row>
    <row r="896" spans="1:14" x14ac:dyDescent="0.35">
      <c r="A896">
        <v>7820412</v>
      </c>
      <c r="B896" t="s">
        <v>39</v>
      </c>
      <c r="C896" t="s">
        <v>97</v>
      </c>
      <c r="D896" t="s">
        <v>1623</v>
      </c>
      <c r="E896" t="s">
        <v>1624</v>
      </c>
      <c r="F896" s="6">
        <v>3.2141422257934912E-3</v>
      </c>
      <c r="G896" t="s">
        <v>246</v>
      </c>
      <c r="H896" t="s">
        <v>242</v>
      </c>
      <c r="I896">
        <v>88.515000000000001</v>
      </c>
      <c r="J896" s="1">
        <v>0.12287961691617966</v>
      </c>
      <c r="K896" s="1">
        <v>0.24523905182804337</v>
      </c>
      <c r="L896" s="1">
        <v>0.30437926878264365</v>
      </c>
      <c r="M896" s="1">
        <v>0.28445158698272399</v>
      </c>
      <c r="N896" s="34">
        <v>3.9495256541962123E-4</v>
      </c>
    </row>
    <row r="897" spans="1:14" x14ac:dyDescent="0.35">
      <c r="A897">
        <v>7820412</v>
      </c>
      <c r="B897" t="s">
        <v>39</v>
      </c>
      <c r="C897" t="s">
        <v>97</v>
      </c>
      <c r="D897" t="s">
        <v>1625</v>
      </c>
      <c r="E897" t="s">
        <v>2607</v>
      </c>
      <c r="F897" s="6">
        <v>4.017677782241864E-4</v>
      </c>
      <c r="G897" t="s">
        <v>762</v>
      </c>
      <c r="H897" t="s">
        <v>206</v>
      </c>
      <c r="I897">
        <v>91.66</v>
      </c>
      <c r="J897" s="1">
        <v>0.38439586758613586</v>
      </c>
      <c r="K897" s="1">
        <v>3.2462836480514262E-2</v>
      </c>
      <c r="L897" s="1">
        <v>4.0176777822418644E-2</v>
      </c>
      <c r="M897" s="1">
        <v>3.6801928485335478E-2</v>
      </c>
      <c r="N897" s="34">
        <v>1.5443787367864036E-4</v>
      </c>
    </row>
    <row r="898" spans="1:14" x14ac:dyDescent="0.35">
      <c r="A898">
        <v>7820412</v>
      </c>
      <c r="B898" t="s">
        <v>39</v>
      </c>
      <c r="C898" t="s">
        <v>97</v>
      </c>
      <c r="D898" t="s">
        <v>1625</v>
      </c>
      <c r="E898" t="s">
        <v>1626</v>
      </c>
      <c r="F898" s="6">
        <v>3.6159100040176776E-3</v>
      </c>
      <c r="G898" t="s">
        <v>836</v>
      </c>
      <c r="H898" t="s">
        <v>765</v>
      </c>
      <c r="I898">
        <v>92.424999999999997</v>
      </c>
      <c r="J898" s="1">
        <v>5.2034966647624969E-2</v>
      </c>
      <c r="K898" s="1">
        <v>0.3084371233427079</v>
      </c>
      <c r="L898" s="1">
        <v>0.34893531538770589</v>
      </c>
      <c r="M898" s="1">
        <v>0.33447167537163519</v>
      </c>
      <c r="N898" s="34">
        <v>1.8815375645987332E-4</v>
      </c>
    </row>
    <row r="899" spans="1:14" x14ac:dyDescent="0.35">
      <c r="A899">
        <v>7820412</v>
      </c>
      <c r="B899" t="s">
        <v>39</v>
      </c>
      <c r="C899" t="s">
        <v>97</v>
      </c>
      <c r="D899" t="s">
        <v>1444</v>
      </c>
      <c r="E899" t="s">
        <v>1627</v>
      </c>
      <c r="F899" s="6">
        <v>1.2053033346725592E-3</v>
      </c>
      <c r="G899" t="s">
        <v>1294</v>
      </c>
      <c r="H899" t="s">
        <v>538</v>
      </c>
      <c r="I899">
        <v>70.344999999999999</v>
      </c>
      <c r="J899" s="1">
        <v>4.7031022608280182E-2</v>
      </c>
      <c r="K899" s="1">
        <v>7.9429489754921659E-2</v>
      </c>
      <c r="L899" s="1">
        <v>0.10064282844515869</v>
      </c>
      <c r="M899" s="1">
        <v>8.4853356600095103E-2</v>
      </c>
      <c r="N899" s="34">
        <v>5.6686648382820625E-5</v>
      </c>
    </row>
    <row r="900" spans="1:14" x14ac:dyDescent="0.35">
      <c r="A900">
        <v>7820412</v>
      </c>
      <c r="B900" t="s">
        <v>39</v>
      </c>
      <c r="C900" t="s">
        <v>97</v>
      </c>
      <c r="D900" t="s">
        <v>1447</v>
      </c>
      <c r="E900" t="s">
        <v>2608</v>
      </c>
      <c r="F900" s="6">
        <v>1.2053033346725592E-3</v>
      </c>
      <c r="G900" t="s">
        <v>246</v>
      </c>
      <c r="H900" t="s">
        <v>806</v>
      </c>
      <c r="I900">
        <v>74.25</v>
      </c>
      <c r="J900" s="1">
        <v>0.10126493871212006</v>
      </c>
      <c r="K900" s="1">
        <v>9.196464443551626E-2</v>
      </c>
      <c r="L900" s="1">
        <v>0.10727199678585778</v>
      </c>
      <c r="M900" s="1">
        <v>8.9554041444465021E-2</v>
      </c>
      <c r="N900" s="34">
        <v>1.2205496831513064E-4</v>
      </c>
    </row>
    <row r="901" spans="1:14" x14ac:dyDescent="0.35">
      <c r="A901">
        <v>7820412</v>
      </c>
      <c r="B901" t="s">
        <v>39</v>
      </c>
      <c r="C901" t="s">
        <v>97</v>
      </c>
      <c r="D901" t="s">
        <v>199</v>
      </c>
      <c r="E901" t="s">
        <v>716</v>
      </c>
      <c r="F901" s="6">
        <v>2.008838891120932E-3</v>
      </c>
      <c r="G901" t="s">
        <v>198</v>
      </c>
      <c r="H901" t="s">
        <v>233</v>
      </c>
      <c r="I901">
        <v>71.125</v>
      </c>
      <c r="J901" s="1">
        <v>1.6084017232060432E-2</v>
      </c>
      <c r="K901" s="1">
        <v>0.10445962233828847</v>
      </c>
      <c r="L901" s="1">
        <v>0.16412213740458015</v>
      </c>
      <c r="M901" s="1">
        <v>0.14282844209345338</v>
      </c>
      <c r="N901" s="34">
        <v>3.2310199341222241E-5</v>
      </c>
    </row>
    <row r="902" spans="1:14" x14ac:dyDescent="0.35">
      <c r="A902">
        <v>7820412</v>
      </c>
      <c r="B902" t="s">
        <v>39</v>
      </c>
      <c r="C902" t="s">
        <v>97</v>
      </c>
      <c r="D902" t="s">
        <v>199</v>
      </c>
      <c r="E902" t="s">
        <v>1628</v>
      </c>
      <c r="F902" s="6">
        <v>5.2229811169144233E-3</v>
      </c>
      <c r="G902" t="s">
        <v>1629</v>
      </c>
      <c r="H902" t="s">
        <v>345</v>
      </c>
      <c r="I902">
        <v>67.394999999999982</v>
      </c>
      <c r="J902" s="1">
        <v>-4.5498594641685486E-2</v>
      </c>
      <c r="K902" s="1">
        <v>0.25592607472880674</v>
      </c>
      <c r="L902" s="1">
        <v>0.40008035355564481</v>
      </c>
      <c r="M902" s="1">
        <v>0.35202893524966883</v>
      </c>
      <c r="N902" s="34">
        <v>-2.3763830065966706E-4</v>
      </c>
    </row>
    <row r="903" spans="1:14" x14ac:dyDescent="0.35">
      <c r="A903">
        <v>7820412</v>
      </c>
      <c r="B903" t="s">
        <v>39</v>
      </c>
      <c r="C903" t="s">
        <v>97</v>
      </c>
      <c r="D903" t="s">
        <v>199</v>
      </c>
      <c r="E903" t="s">
        <v>1630</v>
      </c>
      <c r="F903" s="6">
        <v>2.4106066693451184E-3</v>
      </c>
      <c r="G903" t="s">
        <v>446</v>
      </c>
      <c r="H903" t="s">
        <v>178</v>
      </c>
      <c r="I903">
        <v>63.150000000000006</v>
      </c>
      <c r="J903" s="1">
        <v>-5.9135198593139648E-2</v>
      </c>
      <c r="K903" s="1">
        <v>0.10558457211731619</v>
      </c>
      <c r="L903" s="1">
        <v>0.17693852952993169</v>
      </c>
      <c r="M903" s="1">
        <v>0.15210927715738309</v>
      </c>
      <c r="N903" s="34">
        <v>-1.4255170412167051E-4</v>
      </c>
    </row>
    <row r="904" spans="1:14" x14ac:dyDescent="0.35">
      <c r="A904">
        <v>7820412</v>
      </c>
      <c r="B904" t="s">
        <v>39</v>
      </c>
      <c r="C904" t="s">
        <v>97</v>
      </c>
      <c r="D904" t="s">
        <v>199</v>
      </c>
      <c r="E904" t="s">
        <v>1631</v>
      </c>
      <c r="F904" s="6">
        <v>5.2229811169144233E-3</v>
      </c>
      <c r="G904" t="s">
        <v>197</v>
      </c>
      <c r="H904" t="s">
        <v>179</v>
      </c>
      <c r="I904">
        <v>56.224999999999994</v>
      </c>
      <c r="J904" s="1">
        <v>-0.11962200701236725</v>
      </c>
      <c r="K904" s="1">
        <v>0.22719967858577741</v>
      </c>
      <c r="L904" s="1">
        <v>0.34628364805142625</v>
      </c>
      <c r="M904" s="1">
        <v>0.29405383289746367</v>
      </c>
      <c r="N904" s="34">
        <v>-6.2478348379299889E-4</v>
      </c>
    </row>
    <row r="905" spans="1:14" x14ac:dyDescent="0.35">
      <c r="A905">
        <v>7820412</v>
      </c>
      <c r="B905" t="s">
        <v>39</v>
      </c>
      <c r="C905" t="s">
        <v>97</v>
      </c>
      <c r="D905" t="s">
        <v>199</v>
      </c>
      <c r="E905" t="s">
        <v>1632</v>
      </c>
      <c r="F905" s="6">
        <v>7.2318200080353553E-3</v>
      </c>
      <c r="G905" t="s">
        <v>693</v>
      </c>
      <c r="H905" t="s">
        <v>316</v>
      </c>
      <c r="I905">
        <v>58.29</v>
      </c>
      <c r="J905" s="1">
        <v>-7.0244491100311279E-2</v>
      </c>
      <c r="K905" s="1">
        <v>0.31892326235435919</v>
      </c>
      <c r="L905" s="1">
        <v>0.53009240658899148</v>
      </c>
      <c r="M905" s="1">
        <v>0.42161510095102039</v>
      </c>
      <c r="N905" s="34">
        <v>-5.0799551619349259E-4</v>
      </c>
    </row>
    <row r="906" spans="1:14" x14ac:dyDescent="0.35">
      <c r="A906">
        <v>7820412</v>
      </c>
      <c r="B906" t="s">
        <v>39</v>
      </c>
      <c r="C906" t="s">
        <v>97</v>
      </c>
      <c r="D906" t="s">
        <v>199</v>
      </c>
      <c r="E906" t="s">
        <v>1633</v>
      </c>
      <c r="F906" s="6">
        <v>4.4194455604660505E-3</v>
      </c>
      <c r="G906" t="s">
        <v>810</v>
      </c>
      <c r="H906" t="s">
        <v>1328</v>
      </c>
      <c r="I906">
        <v>61.00500000000001</v>
      </c>
      <c r="J906" s="1">
        <v>-6.4593523740768433E-2</v>
      </c>
      <c r="K906" s="1">
        <v>0.17235837685817595</v>
      </c>
      <c r="L906" s="1">
        <v>0.32040980313378864</v>
      </c>
      <c r="M906" s="1">
        <v>0.26958617918842909</v>
      </c>
      <c r="N906" s="34">
        <v>-2.8546756173099746E-4</v>
      </c>
    </row>
    <row r="907" spans="1:14" x14ac:dyDescent="0.35">
      <c r="A907">
        <v>7820412</v>
      </c>
      <c r="B907" t="s">
        <v>39</v>
      </c>
      <c r="C907" t="s">
        <v>97</v>
      </c>
      <c r="D907" t="s">
        <v>199</v>
      </c>
      <c r="E907" t="s">
        <v>1203</v>
      </c>
      <c r="F907" s="6">
        <v>3.6159100040176776E-3</v>
      </c>
      <c r="G907" t="s">
        <v>938</v>
      </c>
      <c r="H907" t="s">
        <v>762</v>
      </c>
      <c r="I907">
        <v>60.489999999999995</v>
      </c>
      <c r="J907" s="1">
        <v>-3.0489400960505009E-3</v>
      </c>
      <c r="K907" s="1">
        <v>0.13053435114503817</v>
      </c>
      <c r="L907" s="1">
        <v>0.29216552832462833</v>
      </c>
      <c r="M907" s="1">
        <v>0.21876255524306951</v>
      </c>
      <c r="N907" s="34">
        <v>-1.1024692994959624E-5</v>
      </c>
    </row>
    <row r="908" spans="1:14" x14ac:dyDescent="0.35">
      <c r="A908">
        <v>7820412</v>
      </c>
      <c r="B908" t="s">
        <v>39</v>
      </c>
      <c r="C908" t="s">
        <v>97</v>
      </c>
      <c r="D908" t="s">
        <v>199</v>
      </c>
      <c r="E908" t="s">
        <v>2609</v>
      </c>
      <c r="F908" s="6">
        <v>3.6159100040176776E-3</v>
      </c>
      <c r="G908" t="s">
        <v>191</v>
      </c>
      <c r="H908" t="s">
        <v>378</v>
      </c>
      <c r="I908">
        <v>84.045000000000002</v>
      </c>
      <c r="J908" s="1">
        <v>4.0376685559749603E-2</v>
      </c>
      <c r="K908" s="1">
        <v>0.24732824427480918</v>
      </c>
      <c r="L908" s="1">
        <v>0.32507030936118925</v>
      </c>
      <c r="M908" s="1">
        <v>0.30409802582044587</v>
      </c>
      <c r="N908" s="34">
        <v>1.459984612445747E-4</v>
      </c>
    </row>
    <row r="909" spans="1:14" x14ac:dyDescent="0.35">
      <c r="A909">
        <v>7820412</v>
      </c>
      <c r="B909" t="s">
        <v>39</v>
      </c>
      <c r="C909" t="s">
        <v>97</v>
      </c>
      <c r="D909" t="s">
        <v>199</v>
      </c>
      <c r="E909" t="s">
        <v>1300</v>
      </c>
      <c r="F909" s="6">
        <v>2.4106066693451184E-3</v>
      </c>
      <c r="G909" t="s">
        <v>675</v>
      </c>
      <c r="H909" t="s">
        <v>1301</v>
      </c>
      <c r="I909">
        <v>54.724999999999994</v>
      </c>
      <c r="J909" s="1">
        <v>-0.13368198275566101</v>
      </c>
      <c r="K909" s="1">
        <v>7.8103656086781839E-2</v>
      </c>
      <c r="L909" s="1">
        <v>0.15403776617115306</v>
      </c>
      <c r="M909" s="1">
        <v>0.13186018665232491</v>
      </c>
      <c r="N909" s="34">
        <v>-3.2225467920207556E-4</v>
      </c>
    </row>
    <row r="910" spans="1:14" x14ac:dyDescent="0.35">
      <c r="A910">
        <v>7820412</v>
      </c>
      <c r="B910" t="s">
        <v>39</v>
      </c>
      <c r="C910" t="s">
        <v>97</v>
      </c>
      <c r="D910" t="s">
        <v>199</v>
      </c>
      <c r="E910" t="s">
        <v>1634</v>
      </c>
      <c r="F910" s="6">
        <v>2.4106066693451184E-3</v>
      </c>
      <c r="G910" t="s">
        <v>316</v>
      </c>
      <c r="H910" t="s">
        <v>1071</v>
      </c>
      <c r="I910">
        <v>82.475000000000009</v>
      </c>
      <c r="J910" s="1">
        <v>-5.3898029029369354E-2</v>
      </c>
      <c r="K910" s="1">
        <v>0.17669746886299717</v>
      </c>
      <c r="L910" s="1">
        <v>0.19935717155484131</v>
      </c>
      <c r="M910" s="1">
        <v>0.19887505022097227</v>
      </c>
      <c r="N910" s="34">
        <v>-1.2992694824275457E-4</v>
      </c>
    </row>
    <row r="911" spans="1:14" x14ac:dyDescent="0.35">
      <c r="A911">
        <v>7820412</v>
      </c>
      <c r="B911" t="s">
        <v>39</v>
      </c>
      <c r="C911" t="s">
        <v>97</v>
      </c>
      <c r="D911" t="s">
        <v>199</v>
      </c>
      <c r="E911" t="s">
        <v>708</v>
      </c>
      <c r="F911" s="6">
        <v>1.6070711128967456E-3</v>
      </c>
      <c r="G911" t="s">
        <v>717</v>
      </c>
      <c r="H911" t="s">
        <v>718</v>
      </c>
      <c r="I911">
        <v>74.41</v>
      </c>
      <c r="J911" s="1">
        <v>-3.7673413753509521E-2</v>
      </c>
      <c r="K911" s="1">
        <v>8.7263961430293288E-2</v>
      </c>
      <c r="L911" s="1">
        <v>0.13531538770590598</v>
      </c>
      <c r="M911" s="1">
        <v>0.11972679791080755</v>
      </c>
      <c r="N911" s="34">
        <v>-6.054385496747211E-5</v>
      </c>
    </row>
    <row r="912" spans="1:14" x14ac:dyDescent="0.35">
      <c r="A912">
        <v>7820412</v>
      </c>
      <c r="B912" t="s">
        <v>39</v>
      </c>
      <c r="C912" t="s">
        <v>97</v>
      </c>
      <c r="D912" t="s">
        <v>203</v>
      </c>
      <c r="E912" t="s">
        <v>360</v>
      </c>
      <c r="F912" s="6">
        <v>8.0353555644837281E-4</v>
      </c>
      <c r="G912" t="s">
        <v>361</v>
      </c>
      <c r="H912" t="s">
        <v>362</v>
      </c>
      <c r="I912">
        <v>90.445000000000007</v>
      </c>
      <c r="J912" s="1">
        <v>9.4283841550350189E-2</v>
      </c>
      <c r="K912" s="1">
        <v>7.4648453194053832E-2</v>
      </c>
      <c r="L912" s="1">
        <v>7.8344716753716348E-2</v>
      </c>
      <c r="M912" s="1">
        <v>7.2639615529030852E-2</v>
      </c>
      <c r="N912" s="34">
        <v>7.5760419084250856E-5</v>
      </c>
    </row>
    <row r="913" spans="1:14" x14ac:dyDescent="0.35">
      <c r="A913">
        <v>7820412</v>
      </c>
      <c r="B913" t="s">
        <v>39</v>
      </c>
      <c r="C913" t="s">
        <v>97</v>
      </c>
      <c r="D913" t="s">
        <v>203</v>
      </c>
      <c r="E913" t="s">
        <v>363</v>
      </c>
      <c r="F913" s="6">
        <v>8.0353555644837281E-4</v>
      </c>
      <c r="G913" t="s">
        <v>364</v>
      </c>
      <c r="H913" t="s">
        <v>365</v>
      </c>
      <c r="I913">
        <v>82.664999999999992</v>
      </c>
      <c r="J913" s="1">
        <v>-5.201021209359169E-3</v>
      </c>
      <c r="K913" s="1">
        <v>6.4282844515869825E-2</v>
      </c>
      <c r="L913" s="1">
        <v>6.8702290076335881E-2</v>
      </c>
      <c r="M913" s="1">
        <v>6.6372035736537632E-2</v>
      </c>
      <c r="N913" s="34">
        <v>-4.1792054715622086E-6</v>
      </c>
    </row>
    <row r="914" spans="1:14" x14ac:dyDescent="0.35">
      <c r="A914">
        <v>7820412</v>
      </c>
      <c r="B914" t="s">
        <v>39</v>
      </c>
      <c r="C914" t="s">
        <v>97</v>
      </c>
      <c r="D914" t="s">
        <v>203</v>
      </c>
      <c r="E914" t="s">
        <v>1635</v>
      </c>
      <c r="F914" s="6">
        <v>2.8123744475693048E-3</v>
      </c>
      <c r="G914" t="s">
        <v>642</v>
      </c>
      <c r="H914" t="s">
        <v>1636</v>
      </c>
      <c r="I914">
        <v>67.889999999999986</v>
      </c>
      <c r="J914" s="1">
        <v>-1.459292508661747E-2</v>
      </c>
      <c r="K914" s="1">
        <v>0.14933708316593008</v>
      </c>
      <c r="L914" s="1">
        <v>0.20417838489353152</v>
      </c>
      <c r="M914" s="1">
        <v>0.19067899612788455</v>
      </c>
      <c r="N914" s="34">
        <v>-4.1040769628896055E-5</v>
      </c>
    </row>
    <row r="915" spans="1:14" x14ac:dyDescent="0.35">
      <c r="A915">
        <v>7820412</v>
      </c>
      <c r="B915" t="s">
        <v>39</v>
      </c>
      <c r="C915" t="s">
        <v>97</v>
      </c>
      <c r="D915" t="s">
        <v>203</v>
      </c>
      <c r="E915" t="s">
        <v>366</v>
      </c>
      <c r="F915" s="6">
        <v>3.2141422257934912E-3</v>
      </c>
      <c r="G915" t="s">
        <v>367</v>
      </c>
      <c r="H915" t="s">
        <v>136</v>
      </c>
      <c r="I915">
        <v>81.10499999999999</v>
      </c>
      <c r="J915" s="1">
        <v>5.9617131948471069E-2</v>
      </c>
      <c r="K915" s="1">
        <v>0.26452390518280433</v>
      </c>
      <c r="L915" s="1">
        <v>0.29087987143431093</v>
      </c>
      <c r="M915" s="1">
        <v>0.26098833892564782</v>
      </c>
      <c r="N915" s="34">
        <v>1.9161794117628306E-4</v>
      </c>
    </row>
    <row r="916" spans="1:14" x14ac:dyDescent="0.35">
      <c r="A916">
        <v>7820412</v>
      </c>
      <c r="B916" t="s">
        <v>39</v>
      </c>
      <c r="C916" t="s">
        <v>97</v>
      </c>
      <c r="D916" t="s">
        <v>203</v>
      </c>
      <c r="E916" t="s">
        <v>1204</v>
      </c>
      <c r="F916" s="6">
        <v>3.6159100040176776E-3</v>
      </c>
      <c r="G916" t="s">
        <v>438</v>
      </c>
      <c r="H916" t="s">
        <v>730</v>
      </c>
      <c r="I916">
        <v>73.194999999999993</v>
      </c>
      <c r="J916" s="1">
        <v>7.4519746005535126E-2</v>
      </c>
      <c r="K916" s="1">
        <v>0.18947368421052629</v>
      </c>
      <c r="L916" s="1">
        <v>0.29071916432302131</v>
      </c>
      <c r="M916" s="1">
        <v>0.26432301577625145</v>
      </c>
      <c r="N916" s="34">
        <v>2.6945669507827082E-4</v>
      </c>
    </row>
    <row r="917" spans="1:14" x14ac:dyDescent="0.35">
      <c r="A917">
        <v>7820412</v>
      </c>
      <c r="B917" t="s">
        <v>39</v>
      </c>
      <c r="C917" t="s">
        <v>97</v>
      </c>
      <c r="D917" t="s">
        <v>203</v>
      </c>
      <c r="E917" t="s">
        <v>1637</v>
      </c>
      <c r="F917" s="6">
        <v>4.8212133386902369E-3</v>
      </c>
      <c r="G917" t="s">
        <v>502</v>
      </c>
      <c r="H917" t="s">
        <v>467</v>
      </c>
      <c r="I917">
        <v>87.73</v>
      </c>
      <c r="J917" s="1">
        <v>7.8492186963558197E-2</v>
      </c>
      <c r="K917" s="1">
        <v>0.37701888308557652</v>
      </c>
      <c r="L917" s="1">
        <v>0.44258738449176371</v>
      </c>
      <c r="M917" s="1">
        <v>0.42282039508995828</v>
      </c>
      <c r="N917" s="34">
        <v>3.7842757877167471E-4</v>
      </c>
    </row>
    <row r="918" spans="1:14" x14ac:dyDescent="0.35">
      <c r="A918">
        <v>7820412</v>
      </c>
      <c r="B918" t="s">
        <v>39</v>
      </c>
      <c r="C918" t="s">
        <v>97</v>
      </c>
      <c r="D918" t="s">
        <v>203</v>
      </c>
      <c r="E918" t="s">
        <v>368</v>
      </c>
      <c r="F918" s="6">
        <v>2.008838891120932E-3</v>
      </c>
      <c r="G918" t="s">
        <v>369</v>
      </c>
      <c r="H918" t="s">
        <v>351</v>
      </c>
      <c r="I918">
        <v>82.97</v>
      </c>
      <c r="J918" s="1">
        <v>8.2301922142505646E-2</v>
      </c>
      <c r="K918" s="1">
        <v>0.14021695460024106</v>
      </c>
      <c r="L918" s="1">
        <v>0.17235837685817595</v>
      </c>
      <c r="M918" s="1">
        <v>0.16653274713917016</v>
      </c>
      <c r="N918" s="34">
        <v>1.6533130201387233E-4</v>
      </c>
    </row>
    <row r="919" spans="1:14" x14ac:dyDescent="0.35">
      <c r="A919">
        <v>7820412</v>
      </c>
      <c r="B919" t="s">
        <v>39</v>
      </c>
      <c r="C919" t="s">
        <v>97</v>
      </c>
      <c r="D919" t="s">
        <v>203</v>
      </c>
      <c r="E919" t="s">
        <v>1638</v>
      </c>
      <c r="F919" s="6">
        <v>2.4106066693451184E-3</v>
      </c>
      <c r="G919" t="s">
        <v>1120</v>
      </c>
      <c r="H919" t="s">
        <v>511</v>
      </c>
      <c r="I919">
        <v>74.784999999999997</v>
      </c>
      <c r="J919" s="1">
        <v>4.8814859241247177E-2</v>
      </c>
      <c r="K919" s="1">
        <v>0.14801124949779026</v>
      </c>
      <c r="L919" s="1">
        <v>0.19357171554841301</v>
      </c>
      <c r="M919" s="1">
        <v>0.1803133862236026</v>
      </c>
      <c r="N919" s="34">
        <v>1.1767342525009364E-4</v>
      </c>
    </row>
    <row r="920" spans="1:14" x14ac:dyDescent="0.35">
      <c r="A920">
        <v>7820412</v>
      </c>
      <c r="B920" t="s">
        <v>39</v>
      </c>
      <c r="C920" t="s">
        <v>97</v>
      </c>
      <c r="D920" t="s">
        <v>1454</v>
      </c>
      <c r="E920" t="s">
        <v>1455</v>
      </c>
      <c r="F920" s="6">
        <v>1.6070711128967456E-3</v>
      </c>
      <c r="G920" t="s">
        <v>416</v>
      </c>
      <c r="H920" t="s">
        <v>1659</v>
      </c>
      <c r="I920">
        <v>71.45</v>
      </c>
      <c r="J920" s="1">
        <v>-0.10460295528173447</v>
      </c>
      <c r="K920" s="1">
        <v>0.10076335877862595</v>
      </c>
      <c r="L920" s="1">
        <v>0.11345922057051024</v>
      </c>
      <c r="M920" s="1">
        <v>0.11490558457211732</v>
      </c>
      <c r="N920" s="34">
        <v>-1.6810438775690553E-4</v>
      </c>
    </row>
    <row r="921" spans="1:14" x14ac:dyDescent="0.35">
      <c r="A921">
        <v>7820412</v>
      </c>
      <c r="B921" t="s">
        <v>39</v>
      </c>
      <c r="C921" t="s">
        <v>97</v>
      </c>
      <c r="D921" t="s">
        <v>1454</v>
      </c>
      <c r="E921" t="s">
        <v>1641</v>
      </c>
      <c r="F921" s="6">
        <v>1.6070711128967456E-3</v>
      </c>
      <c r="G921" t="s">
        <v>975</v>
      </c>
      <c r="H921" t="s">
        <v>1008</v>
      </c>
      <c r="I921">
        <v>73.59</v>
      </c>
      <c r="J921" s="1">
        <v>2.6935700327157974E-2</v>
      </c>
      <c r="K921" s="1">
        <v>0.10156689433507433</v>
      </c>
      <c r="L921" s="1">
        <v>0.1325833668139815</v>
      </c>
      <c r="M921" s="1">
        <v>0.11844113611609833</v>
      </c>
      <c r="N921" s="34">
        <v>4.3287585901419003E-5</v>
      </c>
    </row>
    <row r="922" spans="1:14" x14ac:dyDescent="0.35">
      <c r="A922">
        <v>7820412</v>
      </c>
      <c r="B922" t="s">
        <v>39</v>
      </c>
      <c r="C922" t="s">
        <v>97</v>
      </c>
      <c r="D922" t="s">
        <v>1454</v>
      </c>
      <c r="E922" t="s">
        <v>1642</v>
      </c>
      <c r="F922" s="6">
        <v>1.2053033346725592E-3</v>
      </c>
      <c r="G922" t="s">
        <v>1643</v>
      </c>
      <c r="H922" t="s">
        <v>380</v>
      </c>
      <c r="I922">
        <v>82.035294117647055</v>
      </c>
      <c r="J922" s="1">
        <v>6.3874334096908569E-2</v>
      </c>
      <c r="K922" s="1">
        <v>8.3768581759742861E-2</v>
      </c>
      <c r="L922" s="1">
        <v>0.1099236641221374</v>
      </c>
      <c r="M922" s="1">
        <v>9.8955401937470183E-2</v>
      </c>
      <c r="N922" s="34">
        <v>7.6987947886993045E-5</v>
      </c>
    </row>
    <row r="923" spans="1:14" x14ac:dyDescent="0.35">
      <c r="A923">
        <v>7820412</v>
      </c>
      <c r="B923" t="s">
        <v>39</v>
      </c>
      <c r="C923" t="s">
        <v>97</v>
      </c>
      <c r="D923" t="s">
        <v>1454</v>
      </c>
      <c r="E923" t="s">
        <v>2610</v>
      </c>
      <c r="F923" s="6">
        <v>8.0353555644837281E-4</v>
      </c>
      <c r="G923" t="s">
        <v>491</v>
      </c>
      <c r="H923" t="s">
        <v>464</v>
      </c>
      <c r="I923">
        <v>81.064999999999998</v>
      </c>
      <c r="J923" s="1">
        <v>1.5603819862008095E-2</v>
      </c>
      <c r="K923" s="1">
        <v>6.3398955403776616E-2</v>
      </c>
      <c r="L923" s="1">
        <v>7.3684210526315783E-2</v>
      </c>
      <c r="M923" s="1">
        <v>6.5166732401865074E-2</v>
      </c>
      <c r="N923" s="34">
        <v>1.2538224075538846E-5</v>
      </c>
    </row>
    <row r="924" spans="1:14" x14ac:dyDescent="0.35">
      <c r="A924">
        <v>7820412</v>
      </c>
      <c r="B924" t="s">
        <v>39</v>
      </c>
      <c r="C924" t="s">
        <v>97</v>
      </c>
      <c r="D924" t="s">
        <v>320</v>
      </c>
      <c r="E924" t="s">
        <v>2611</v>
      </c>
      <c r="F924" s="6">
        <v>1.6070711128967456E-3</v>
      </c>
      <c r="G924" t="s">
        <v>408</v>
      </c>
      <c r="H924" t="s">
        <v>1109</v>
      </c>
      <c r="I924">
        <v>71.83</v>
      </c>
      <c r="J924" s="1">
        <v>-5.146992951631546E-2</v>
      </c>
      <c r="K924" s="1">
        <v>8.6139011651265571E-2</v>
      </c>
      <c r="L924" s="1">
        <v>0.12969063881076737</v>
      </c>
      <c r="M924" s="1">
        <v>0.11538771081037816</v>
      </c>
      <c r="N924" s="34">
        <v>-8.2715836908502145E-5</v>
      </c>
    </row>
    <row r="925" spans="1:14" x14ac:dyDescent="0.35">
      <c r="A925">
        <v>7820412</v>
      </c>
      <c r="B925" t="s">
        <v>39</v>
      </c>
      <c r="C925" t="s">
        <v>97</v>
      </c>
      <c r="D925" t="s">
        <v>2095</v>
      </c>
      <c r="E925" t="s">
        <v>2612</v>
      </c>
      <c r="F925" s="6">
        <v>1.2053033346725592E-3</v>
      </c>
      <c r="G925" t="s">
        <v>552</v>
      </c>
      <c r="H925" t="s">
        <v>1592</v>
      </c>
      <c r="I925">
        <v>92.314999999999998</v>
      </c>
      <c r="J925" s="1">
        <v>4.8992611467838287E-2</v>
      </c>
      <c r="K925" s="1">
        <v>0.11124949779027721</v>
      </c>
      <c r="L925" s="1">
        <v>0.11161108879067898</v>
      </c>
      <c r="M925" s="1">
        <v>0.11124950146857109</v>
      </c>
      <c r="N925" s="34">
        <v>5.9050957976502553E-5</v>
      </c>
    </row>
    <row r="926" spans="1:14" x14ac:dyDescent="0.35">
      <c r="A926">
        <v>7820412</v>
      </c>
      <c r="B926" t="s">
        <v>39</v>
      </c>
      <c r="C926" t="s">
        <v>97</v>
      </c>
      <c r="D926" t="s">
        <v>1456</v>
      </c>
      <c r="E926" t="s">
        <v>1644</v>
      </c>
      <c r="F926" s="6">
        <v>1.2053033346725592E-3</v>
      </c>
      <c r="G926" t="s">
        <v>775</v>
      </c>
      <c r="H926" t="s">
        <v>567</v>
      </c>
      <c r="I926">
        <v>59.864999999999995</v>
      </c>
      <c r="J926" s="1">
        <v>-1.1614087969064713E-2</v>
      </c>
      <c r="K926" s="1">
        <v>4.2667738047408595E-2</v>
      </c>
      <c r="L926" s="1">
        <v>9.7991161108879066E-2</v>
      </c>
      <c r="M926" s="1">
        <v>7.2197671586033227E-2</v>
      </c>
      <c r="N926" s="34">
        <v>-1.3998498958294148E-5</v>
      </c>
    </row>
    <row r="927" spans="1:14" x14ac:dyDescent="0.35">
      <c r="A927">
        <v>7820412</v>
      </c>
      <c r="B927" t="s">
        <v>39</v>
      </c>
      <c r="C927" t="s">
        <v>97</v>
      </c>
      <c r="D927" t="s">
        <v>2098</v>
      </c>
      <c r="E927" t="s">
        <v>2613</v>
      </c>
      <c r="F927" s="6">
        <v>1.2053033346725592E-3</v>
      </c>
      <c r="G927" t="s">
        <v>2614</v>
      </c>
      <c r="H927" t="s">
        <v>459</v>
      </c>
      <c r="I927">
        <v>67.62</v>
      </c>
      <c r="J927" s="1">
        <v>-7.4457854032516479E-2</v>
      </c>
      <c r="K927" s="1">
        <v>6.9666532744073917E-2</v>
      </c>
      <c r="L927" s="1">
        <v>8.5938127762153468E-2</v>
      </c>
      <c r="M927" s="1">
        <v>8.1478503584718073E-2</v>
      </c>
      <c r="N927" s="34">
        <v>-8.9744299757954773E-5</v>
      </c>
    </row>
    <row r="928" spans="1:14" x14ac:dyDescent="0.35">
      <c r="A928">
        <v>7820412</v>
      </c>
      <c r="B928" t="s">
        <v>39</v>
      </c>
      <c r="C928" t="s">
        <v>97</v>
      </c>
      <c r="D928" t="s">
        <v>231</v>
      </c>
      <c r="E928" t="s">
        <v>370</v>
      </c>
      <c r="F928" s="6">
        <v>2.008838891120932E-3</v>
      </c>
      <c r="G928" t="s">
        <v>371</v>
      </c>
      <c r="H928" t="s">
        <v>239</v>
      </c>
      <c r="I928">
        <v>82.04</v>
      </c>
      <c r="J928" s="1">
        <v>5.6055948138237E-2</v>
      </c>
      <c r="K928" s="1">
        <v>0.13137806347930897</v>
      </c>
      <c r="L928" s="1">
        <v>0.17677782241864201</v>
      </c>
      <c r="M928" s="1">
        <v>0.16472478907191643</v>
      </c>
      <c r="N928" s="34">
        <v>1.1260736869874849E-4</v>
      </c>
    </row>
    <row r="929" spans="1:14" x14ac:dyDescent="0.35">
      <c r="A929">
        <v>7820412</v>
      </c>
      <c r="B929" t="s">
        <v>39</v>
      </c>
      <c r="C929" t="s">
        <v>97</v>
      </c>
      <c r="D929" t="s">
        <v>231</v>
      </c>
      <c r="E929" t="s">
        <v>372</v>
      </c>
      <c r="F929" s="6">
        <v>1.6070711128967456E-3</v>
      </c>
      <c r="G929" t="s">
        <v>236</v>
      </c>
      <c r="H929" t="s">
        <v>373</v>
      </c>
      <c r="I929">
        <v>83.5</v>
      </c>
      <c r="J929" s="1">
        <v>1.0144599713385105E-2</v>
      </c>
      <c r="K929" s="1">
        <v>0.11699477701888307</v>
      </c>
      <c r="L929" s="1">
        <v>0.13499397348332665</v>
      </c>
      <c r="M929" s="1">
        <v>0.13419043792687826</v>
      </c>
      <c r="N929" s="34">
        <v>1.6303093151281806E-5</v>
      </c>
    </row>
    <row r="930" spans="1:14" x14ac:dyDescent="0.35">
      <c r="A930">
        <v>7820412</v>
      </c>
      <c r="B930" t="s">
        <v>39</v>
      </c>
      <c r="C930" t="s">
        <v>97</v>
      </c>
      <c r="D930" t="s">
        <v>243</v>
      </c>
      <c r="E930" t="s">
        <v>374</v>
      </c>
      <c r="F930" s="6">
        <v>1.2053033346725592E-3</v>
      </c>
      <c r="G930" t="s">
        <v>375</v>
      </c>
      <c r="H930" t="s">
        <v>289</v>
      </c>
      <c r="I930">
        <v>70.405000000000001</v>
      </c>
      <c r="J930" s="1">
        <v>7.0986442267894745E-2</v>
      </c>
      <c r="K930" s="1">
        <v>6.7135395741261553E-2</v>
      </c>
      <c r="L930" s="1">
        <v>0.11558858979509844</v>
      </c>
      <c r="M930" s="1">
        <v>8.4853356600095103E-2</v>
      </c>
      <c r="N930" s="34">
        <v>8.5560195582034645E-5</v>
      </c>
    </row>
    <row r="931" spans="1:14" x14ac:dyDescent="0.35">
      <c r="A931">
        <v>7820412</v>
      </c>
      <c r="B931" t="s">
        <v>39</v>
      </c>
      <c r="C931" t="s">
        <v>97</v>
      </c>
      <c r="D931" t="s">
        <v>1458</v>
      </c>
      <c r="E931" t="s">
        <v>1647</v>
      </c>
      <c r="F931" s="6">
        <v>4.017677782241864E-4</v>
      </c>
      <c r="G931" t="s">
        <v>549</v>
      </c>
      <c r="H931" t="s">
        <v>1648</v>
      </c>
      <c r="I931">
        <v>82.754999999999995</v>
      </c>
      <c r="J931" s="1">
        <v>0.10316752642393112</v>
      </c>
      <c r="K931" s="1">
        <v>2.7038971474487743E-2</v>
      </c>
      <c r="L931" s="1">
        <v>3.7846524708718361E-2</v>
      </c>
      <c r="M931" s="1">
        <v>3.3266373263060589E-2</v>
      </c>
      <c r="N931" s="34">
        <v>4.144938787622785E-5</v>
      </c>
    </row>
    <row r="932" spans="1:14" x14ac:dyDescent="0.35">
      <c r="A932">
        <v>7820412</v>
      </c>
      <c r="B932" t="s">
        <v>39</v>
      </c>
      <c r="C932" t="s">
        <v>97</v>
      </c>
      <c r="D932" t="s">
        <v>1460</v>
      </c>
      <c r="E932" t="s">
        <v>1649</v>
      </c>
      <c r="F932" s="6">
        <v>4.017677782241864E-3</v>
      </c>
      <c r="G932" t="s">
        <v>1650</v>
      </c>
      <c r="H932" t="s">
        <v>967</v>
      </c>
      <c r="I932">
        <v>77.489999999999995</v>
      </c>
      <c r="J932" s="1">
        <v>5.7519026100635529E-2</v>
      </c>
      <c r="K932" s="1">
        <v>0.2639614302932905</v>
      </c>
      <c r="L932" s="1">
        <v>0.36239453595821614</v>
      </c>
      <c r="M932" s="1">
        <v>0.31137002812374448</v>
      </c>
      <c r="N932" s="34">
        <v>2.3109291322071323E-4</v>
      </c>
    </row>
    <row r="933" spans="1:14" x14ac:dyDescent="0.35">
      <c r="A933">
        <v>7820412</v>
      </c>
      <c r="B933" t="s">
        <v>39</v>
      </c>
      <c r="C933" t="s">
        <v>97</v>
      </c>
      <c r="D933" t="s">
        <v>1460</v>
      </c>
      <c r="E933" t="s">
        <v>1651</v>
      </c>
      <c r="F933" s="6">
        <v>4.017677782241864E-3</v>
      </c>
      <c r="G933" t="s">
        <v>356</v>
      </c>
      <c r="H933" t="s">
        <v>712</v>
      </c>
      <c r="I933">
        <v>72.584999999999994</v>
      </c>
      <c r="J933" s="1">
        <v>-4.3891582638025284E-2</v>
      </c>
      <c r="K933" s="1">
        <v>0.29650462032944958</v>
      </c>
      <c r="L933" s="1">
        <v>0.30172760144636396</v>
      </c>
      <c r="M933" s="1">
        <v>0.29168340086026956</v>
      </c>
      <c r="N933" s="34">
        <v>-1.7634223639222693E-4</v>
      </c>
    </row>
    <row r="934" spans="1:14" x14ac:dyDescent="0.35">
      <c r="A934">
        <v>7820412</v>
      </c>
      <c r="B934" t="s">
        <v>39</v>
      </c>
      <c r="C934" t="s">
        <v>97</v>
      </c>
      <c r="D934" t="s">
        <v>840</v>
      </c>
      <c r="E934" t="s">
        <v>895</v>
      </c>
      <c r="F934" s="6">
        <v>2.008838891120932E-3</v>
      </c>
      <c r="G934" t="s">
        <v>339</v>
      </c>
      <c r="H934" t="s">
        <v>688</v>
      </c>
      <c r="I934">
        <v>79.554999999999993</v>
      </c>
      <c r="J934" s="1">
        <v>4.6542049385607243E-3</v>
      </c>
      <c r="K934" s="1">
        <v>0.14403374849337083</v>
      </c>
      <c r="L934" s="1">
        <v>0.16351948573724387</v>
      </c>
      <c r="M934" s="1">
        <v>0.1599035726679813</v>
      </c>
      <c r="N934" s="34">
        <v>9.3495478878278915E-6</v>
      </c>
    </row>
    <row r="935" spans="1:14" x14ac:dyDescent="0.35">
      <c r="A935">
        <v>7820412</v>
      </c>
      <c r="B935" t="s">
        <v>39</v>
      </c>
      <c r="C935" t="s">
        <v>97</v>
      </c>
      <c r="D935" t="s">
        <v>840</v>
      </c>
      <c r="E935" t="s">
        <v>896</v>
      </c>
      <c r="F935" s="6">
        <v>1.6070711128967456E-3</v>
      </c>
      <c r="G935" t="s">
        <v>897</v>
      </c>
      <c r="H935" t="s">
        <v>898</v>
      </c>
      <c r="I935">
        <v>73.944999999999993</v>
      </c>
      <c r="J935" s="1">
        <v>-4.0908709168434143E-2</v>
      </c>
      <c r="K935" s="1">
        <v>0.12149457613499395</v>
      </c>
      <c r="L935" s="1">
        <v>0.12824427480916029</v>
      </c>
      <c r="M935" s="1">
        <v>0.11876255769526542</v>
      </c>
      <c r="N935" s="34">
        <v>-6.5743204770484759E-5</v>
      </c>
    </row>
    <row r="936" spans="1:14" x14ac:dyDescent="0.35">
      <c r="A936">
        <v>7820412</v>
      </c>
      <c r="B936" t="s">
        <v>39</v>
      </c>
      <c r="C936" t="s">
        <v>97</v>
      </c>
      <c r="D936" t="s">
        <v>1652</v>
      </c>
      <c r="E936" t="s">
        <v>1653</v>
      </c>
      <c r="F936" s="6">
        <v>9.2406588991562882E-3</v>
      </c>
      <c r="G936" t="s">
        <v>395</v>
      </c>
      <c r="H936" t="s">
        <v>1010</v>
      </c>
      <c r="I936">
        <v>60.769999999999996</v>
      </c>
      <c r="J936" s="1">
        <v>-5.7010002434253693E-2</v>
      </c>
      <c r="K936" s="1">
        <v>0.44447569304941748</v>
      </c>
      <c r="L936" s="1">
        <v>0.73093611892326238</v>
      </c>
      <c r="M936" s="1">
        <v>0.56183205401863912</v>
      </c>
      <c r="N936" s="34">
        <v>-5.2680998633500807E-4</v>
      </c>
    </row>
    <row r="937" spans="1:14" x14ac:dyDescent="0.35">
      <c r="A937">
        <v>7820412</v>
      </c>
      <c r="B937" t="s">
        <v>39</v>
      </c>
      <c r="C937" t="s">
        <v>97</v>
      </c>
      <c r="D937" t="s">
        <v>1652</v>
      </c>
      <c r="E937" t="s">
        <v>1654</v>
      </c>
      <c r="F937" s="6">
        <v>8.8388911209321009E-3</v>
      </c>
      <c r="G937" t="s">
        <v>515</v>
      </c>
      <c r="H937" t="s">
        <v>482</v>
      </c>
      <c r="I937">
        <v>67.034999999999997</v>
      </c>
      <c r="J937" s="1">
        <v>-5.4283659905195236E-2</v>
      </c>
      <c r="K937" s="1">
        <v>0.52503013258336673</v>
      </c>
      <c r="L937" s="1">
        <v>0.7177179590196866</v>
      </c>
      <c r="M937" s="1">
        <v>0.59220570510245074</v>
      </c>
      <c r="N937" s="34">
        <v>-4.7980735954772808E-4</v>
      </c>
    </row>
    <row r="938" spans="1:14" x14ac:dyDescent="0.35">
      <c r="A938">
        <v>7820412</v>
      </c>
      <c r="B938" t="s">
        <v>39</v>
      </c>
      <c r="C938" t="s">
        <v>97</v>
      </c>
      <c r="D938" t="s">
        <v>1652</v>
      </c>
      <c r="E938" t="s">
        <v>1655</v>
      </c>
      <c r="F938" s="6">
        <v>6.8300522298111689E-3</v>
      </c>
      <c r="G938" t="s">
        <v>293</v>
      </c>
      <c r="H938" t="s">
        <v>861</v>
      </c>
      <c r="I938">
        <v>59.260000000000005</v>
      </c>
      <c r="J938" s="1">
        <v>-8.1001017242670059E-3</v>
      </c>
      <c r="K938" s="1">
        <v>0.29164323021293692</v>
      </c>
      <c r="L938" s="1">
        <v>0.54435516271595019</v>
      </c>
      <c r="M938" s="1">
        <v>0.40502209201688599</v>
      </c>
      <c r="N938" s="34">
        <v>-5.532411784352716E-5</v>
      </c>
    </row>
    <row r="939" spans="1:14" x14ac:dyDescent="0.35">
      <c r="A939">
        <v>7820412</v>
      </c>
      <c r="B939" t="s">
        <v>39</v>
      </c>
      <c r="C939" t="s">
        <v>97</v>
      </c>
      <c r="D939" t="s">
        <v>1465</v>
      </c>
      <c r="E939" t="s">
        <v>1658</v>
      </c>
      <c r="F939" s="6">
        <v>3.6159100040176776E-3</v>
      </c>
      <c r="G939" t="s">
        <v>330</v>
      </c>
      <c r="H939" t="s">
        <v>1659</v>
      </c>
      <c r="I939">
        <v>66.304999999999993</v>
      </c>
      <c r="J939" s="1">
        <v>-8.9191742241382599E-2</v>
      </c>
      <c r="K939" s="1">
        <v>0.17609481719566092</v>
      </c>
      <c r="L939" s="1">
        <v>0.25528324628364801</v>
      </c>
      <c r="M939" s="1">
        <v>0.23973484430125364</v>
      </c>
      <c r="N939" s="34">
        <v>-3.2250931304638142E-4</v>
      </c>
    </row>
    <row r="940" spans="1:14" x14ac:dyDescent="0.35">
      <c r="A940">
        <v>7820412</v>
      </c>
      <c r="B940" t="s">
        <v>39</v>
      </c>
      <c r="C940" t="s">
        <v>97</v>
      </c>
      <c r="D940" t="s">
        <v>1660</v>
      </c>
      <c r="E940" t="s">
        <v>2615</v>
      </c>
      <c r="F940" s="6">
        <v>1.2053033346725592E-3</v>
      </c>
      <c r="G940" t="s">
        <v>1052</v>
      </c>
      <c r="H940" t="s">
        <v>1194</v>
      </c>
      <c r="I940">
        <v>91.77</v>
      </c>
      <c r="J940" s="1">
        <v>5.2049510180950165E-2</v>
      </c>
      <c r="K940" s="1">
        <v>0.11173161912414624</v>
      </c>
      <c r="L940" s="1">
        <v>0.10932101245480112</v>
      </c>
      <c r="M940" s="1">
        <v>0.11052631211117982</v>
      </c>
      <c r="N940" s="34">
        <v>6.2735448189172558E-5</v>
      </c>
    </row>
    <row r="941" spans="1:14" x14ac:dyDescent="0.35">
      <c r="A941">
        <v>7820412</v>
      </c>
      <c r="B941" t="s">
        <v>39</v>
      </c>
      <c r="C941" t="s">
        <v>97</v>
      </c>
      <c r="D941" t="s">
        <v>1660</v>
      </c>
      <c r="E941" t="s">
        <v>1661</v>
      </c>
      <c r="F941" s="6">
        <v>1.2053033346725592E-3</v>
      </c>
      <c r="G941" t="s">
        <v>178</v>
      </c>
      <c r="H941" t="s">
        <v>1534</v>
      </c>
      <c r="I941">
        <v>80.324999999999989</v>
      </c>
      <c r="J941" s="1">
        <v>9.8047412931919098E-2</v>
      </c>
      <c r="K941" s="1">
        <v>8.8469264764965846E-2</v>
      </c>
      <c r="L941" s="1">
        <v>0.10377661711530733</v>
      </c>
      <c r="M941" s="1">
        <v>9.6785861452500371E-2</v>
      </c>
      <c r="N941" s="34">
        <v>1.181768737628595E-4</v>
      </c>
    </row>
    <row r="942" spans="1:14" x14ac:dyDescent="0.35">
      <c r="A942">
        <v>7820412</v>
      </c>
      <c r="B942" t="s">
        <v>39</v>
      </c>
      <c r="C942" t="s">
        <v>97</v>
      </c>
      <c r="D942" t="s">
        <v>1660</v>
      </c>
      <c r="E942" t="s">
        <v>1662</v>
      </c>
      <c r="F942" s="6">
        <v>2.008838891120932E-3</v>
      </c>
      <c r="G942" t="s">
        <v>718</v>
      </c>
      <c r="H942" t="s">
        <v>1160</v>
      </c>
      <c r="I942">
        <v>87.754999999999995</v>
      </c>
      <c r="J942" s="1">
        <v>5.1296573132276535E-2</v>
      </c>
      <c r="K942" s="1">
        <v>0.16914423463238248</v>
      </c>
      <c r="L942" s="1">
        <v>0.17778224186420249</v>
      </c>
      <c r="M942" s="1">
        <v>0.17637606077090762</v>
      </c>
      <c r="N942" s="34">
        <v>1.0304655108934618E-4</v>
      </c>
    </row>
    <row r="943" spans="1:14" x14ac:dyDescent="0.35">
      <c r="A943">
        <v>7820412</v>
      </c>
      <c r="B943" t="s">
        <v>39</v>
      </c>
      <c r="C943" t="s">
        <v>97</v>
      </c>
      <c r="D943" t="s">
        <v>247</v>
      </c>
      <c r="E943" t="s">
        <v>376</v>
      </c>
      <c r="F943" s="6">
        <v>8.0353555644837281E-4</v>
      </c>
      <c r="G943" t="s">
        <v>377</v>
      </c>
      <c r="H943" t="s">
        <v>378</v>
      </c>
      <c r="I943">
        <v>56.745000000000005</v>
      </c>
      <c r="J943" s="1">
        <v>3.3880234695971012E-3</v>
      </c>
      <c r="K943" s="1">
        <v>2.90879871434311E-2</v>
      </c>
      <c r="L943" s="1">
        <v>7.2237846524708715E-2</v>
      </c>
      <c r="M943" s="1">
        <v>4.5640818993218597E-2</v>
      </c>
      <c r="N943" s="34">
        <v>2.7223973239028534E-6</v>
      </c>
    </row>
    <row r="944" spans="1:14" x14ac:dyDescent="0.35">
      <c r="A944">
        <v>7820412</v>
      </c>
      <c r="B944" t="s">
        <v>39</v>
      </c>
      <c r="C944" t="s">
        <v>97</v>
      </c>
      <c r="D944" t="s">
        <v>2118</v>
      </c>
      <c r="E944" t="s">
        <v>2616</v>
      </c>
      <c r="F944" s="6">
        <v>4.017677782241864E-3</v>
      </c>
      <c r="G944" t="s">
        <v>334</v>
      </c>
      <c r="H944" t="s">
        <v>1099</v>
      </c>
      <c r="I944">
        <v>64.475000000000009</v>
      </c>
      <c r="J944" s="1">
        <v>-0.10607695579528809</v>
      </c>
      <c r="K944" s="1">
        <v>0.25351546805946162</v>
      </c>
      <c r="L944" s="1">
        <v>0.25833668139815186</v>
      </c>
      <c r="M944" s="1">
        <v>0.25873845530686584</v>
      </c>
      <c r="N944" s="34">
        <v>-4.2618302850658127E-4</v>
      </c>
    </row>
    <row r="945" spans="1:14" x14ac:dyDescent="0.35">
      <c r="A945">
        <v>7820412</v>
      </c>
      <c r="B945" t="s">
        <v>39</v>
      </c>
      <c r="C945" t="s">
        <v>97</v>
      </c>
      <c r="D945" t="s">
        <v>525</v>
      </c>
      <c r="E945" t="s">
        <v>719</v>
      </c>
      <c r="F945" s="6">
        <v>4.017677782241864E-3</v>
      </c>
      <c r="G945" t="s">
        <v>720</v>
      </c>
      <c r="H945" t="s">
        <v>721</v>
      </c>
      <c r="I945">
        <v>80.790000000000006</v>
      </c>
      <c r="J945" s="1">
        <v>5.6223385035991669E-3</v>
      </c>
      <c r="K945" s="1">
        <v>0.2788268380875854</v>
      </c>
      <c r="L945" s="1">
        <v>0.32543190036159098</v>
      </c>
      <c r="M945" s="1">
        <v>0.32462837706612219</v>
      </c>
      <c r="N945" s="34">
        <v>2.2588744490153341E-5</v>
      </c>
    </row>
    <row r="946" spans="1:14" x14ac:dyDescent="0.35">
      <c r="A946">
        <v>7820412</v>
      </c>
      <c r="B946" t="s">
        <v>39</v>
      </c>
      <c r="C946" t="s">
        <v>97</v>
      </c>
      <c r="D946" t="s">
        <v>525</v>
      </c>
      <c r="E946" t="s">
        <v>1193</v>
      </c>
      <c r="F946" s="6">
        <v>1.2053033346725592E-3</v>
      </c>
      <c r="G946" t="s">
        <v>348</v>
      </c>
      <c r="H946" t="s">
        <v>1037</v>
      </c>
      <c r="I946">
        <v>79.794999999999987</v>
      </c>
      <c r="J946" s="1">
        <v>-2.599448524415493E-2</v>
      </c>
      <c r="K946" s="1">
        <v>8.268380875853755E-2</v>
      </c>
      <c r="L946" s="1">
        <v>9.4134190437926868E-2</v>
      </c>
      <c r="M946" s="1">
        <v>9.6183209785164092E-2</v>
      </c>
      <c r="N946" s="34">
        <v>-3.1331239747876569E-5</v>
      </c>
    </row>
    <row r="947" spans="1:14" x14ac:dyDescent="0.35">
      <c r="A947">
        <v>7820412</v>
      </c>
      <c r="B947" t="s">
        <v>39</v>
      </c>
      <c r="C947" t="s">
        <v>97</v>
      </c>
      <c r="D947" t="s">
        <v>1468</v>
      </c>
      <c r="E947" t="s">
        <v>1469</v>
      </c>
      <c r="F947" s="6">
        <v>1.2053033346725592E-3</v>
      </c>
      <c r="G947" t="s">
        <v>714</v>
      </c>
      <c r="H947" t="s">
        <v>364</v>
      </c>
      <c r="I947">
        <v>60.815000000000005</v>
      </c>
      <c r="J947" s="1">
        <v>-7.1509033441543579E-2</v>
      </c>
      <c r="K947" s="1">
        <v>6.3519485737243878E-2</v>
      </c>
      <c r="L947" s="1">
        <v>9.6424266773804737E-2</v>
      </c>
      <c r="M947" s="1">
        <v>7.3282442748091606E-2</v>
      </c>
      <c r="N947" s="34">
        <v>-8.6190076466304032E-5</v>
      </c>
    </row>
    <row r="948" spans="1:14" x14ac:dyDescent="0.35">
      <c r="A948">
        <v>7820412</v>
      </c>
      <c r="B948" t="s">
        <v>39</v>
      </c>
      <c r="C948" t="s">
        <v>97</v>
      </c>
      <c r="D948" t="s">
        <v>1663</v>
      </c>
      <c r="E948" t="s">
        <v>1664</v>
      </c>
      <c r="F948" s="6">
        <v>3.2141422257934912E-3</v>
      </c>
      <c r="G948" t="s">
        <v>1665</v>
      </c>
      <c r="H948" t="s">
        <v>965</v>
      </c>
      <c r="I948">
        <v>75.864999999999995</v>
      </c>
      <c r="J948" s="1">
        <v>5.8407139033079147E-2</v>
      </c>
      <c r="K948" s="1">
        <v>0.15942145439935718</v>
      </c>
      <c r="L948" s="1">
        <v>0.27609481719566092</v>
      </c>
      <c r="M948" s="1">
        <v>0.24395339984211781</v>
      </c>
      <c r="N948" s="34">
        <v>1.877288518540109E-4</v>
      </c>
    </row>
    <row r="949" spans="1:14" x14ac:dyDescent="0.35">
      <c r="A949">
        <v>7820412</v>
      </c>
      <c r="B949" t="s">
        <v>39</v>
      </c>
      <c r="C949" t="s">
        <v>97</v>
      </c>
      <c r="D949" t="s">
        <v>1666</v>
      </c>
      <c r="E949" t="s">
        <v>1667</v>
      </c>
      <c r="F949" s="6">
        <v>4.017677782241864E-4</v>
      </c>
      <c r="G949" t="s">
        <v>386</v>
      </c>
      <c r="H949" t="s">
        <v>1185</v>
      </c>
      <c r="I949">
        <v>68.134999999999991</v>
      </c>
      <c r="J949" s="1">
        <v>6.6066696308553219E-3</v>
      </c>
      <c r="K949" s="1">
        <v>2.3061470470068297E-2</v>
      </c>
      <c r="L949" s="1">
        <v>3.2944957814383287E-2</v>
      </c>
      <c r="M949" s="1">
        <v>2.7360385084018116E-2</v>
      </c>
      <c r="N949" s="34">
        <v>2.6543469790499483E-6</v>
      </c>
    </row>
    <row r="950" spans="1:14" x14ac:dyDescent="0.35">
      <c r="A950">
        <v>7820412</v>
      </c>
      <c r="B950" t="s">
        <v>39</v>
      </c>
      <c r="C950" t="s">
        <v>97</v>
      </c>
      <c r="D950" t="s">
        <v>1245</v>
      </c>
      <c r="E950" t="s">
        <v>1264</v>
      </c>
      <c r="F950" s="6">
        <v>2.4106066693451184E-3</v>
      </c>
      <c r="G950" t="s">
        <v>411</v>
      </c>
      <c r="H950" t="s">
        <v>1265</v>
      </c>
      <c r="I950">
        <v>68.960000000000008</v>
      </c>
      <c r="J950" s="1">
        <v>0.14841009676456451</v>
      </c>
      <c r="K950" s="1">
        <v>9.232623543591803E-2</v>
      </c>
      <c r="L950" s="1">
        <v>0.23889112093210121</v>
      </c>
      <c r="M950" s="1">
        <v>0.16633186018481316</v>
      </c>
      <c r="N950" s="34">
        <v>3.5775836905881358E-4</v>
      </c>
    </row>
    <row r="951" spans="1:14" x14ac:dyDescent="0.35">
      <c r="A951">
        <v>7820412</v>
      </c>
      <c r="B951" t="s">
        <v>39</v>
      </c>
      <c r="C951" t="s">
        <v>97</v>
      </c>
      <c r="D951" t="s">
        <v>1245</v>
      </c>
      <c r="E951" t="s">
        <v>1266</v>
      </c>
      <c r="F951" s="6">
        <v>2.4106066693451184E-3</v>
      </c>
      <c r="G951" t="s">
        <v>781</v>
      </c>
      <c r="H951" t="s">
        <v>826</v>
      </c>
      <c r="I951">
        <v>52.879999999999995</v>
      </c>
      <c r="J951" s="1">
        <v>-0.1328766942024231</v>
      </c>
      <c r="K951" s="1">
        <v>8.7987143431096829E-2</v>
      </c>
      <c r="L951" s="1">
        <v>0.15427882683808758</v>
      </c>
      <c r="M951" s="1">
        <v>0.12752109280835677</v>
      </c>
      <c r="N951" s="34">
        <v>-3.2031344524489295E-4</v>
      </c>
    </row>
    <row r="952" spans="1:14" x14ac:dyDescent="0.35">
      <c r="A952">
        <v>7820412</v>
      </c>
      <c r="B952" t="s">
        <v>39</v>
      </c>
      <c r="C952" t="s">
        <v>97</v>
      </c>
      <c r="D952" t="s">
        <v>847</v>
      </c>
      <c r="E952" t="s">
        <v>899</v>
      </c>
      <c r="F952" s="6">
        <v>4.017677782241864E-4</v>
      </c>
      <c r="G952" t="s">
        <v>900</v>
      </c>
      <c r="H952" t="s">
        <v>901</v>
      </c>
      <c r="I952">
        <v>62.654999999999994</v>
      </c>
      <c r="J952" s="1">
        <v>7.242274284362793E-2</v>
      </c>
      <c r="K952" s="1">
        <v>1.8601848131779831E-2</v>
      </c>
      <c r="L952" s="1">
        <v>3.6400160707111287E-2</v>
      </c>
      <c r="M952" s="1">
        <v>2.5190840001180978E-2</v>
      </c>
      <c r="N952" s="34">
        <v>2.909712448518599E-5</v>
      </c>
    </row>
    <row r="953" spans="1:14" x14ac:dyDescent="0.35">
      <c r="A953">
        <v>7820412</v>
      </c>
      <c r="B953" t="s">
        <v>39</v>
      </c>
      <c r="C953" t="s">
        <v>97</v>
      </c>
      <c r="D953" t="s">
        <v>251</v>
      </c>
      <c r="E953" t="s">
        <v>379</v>
      </c>
      <c r="F953" s="6">
        <v>4.017677782241864E-3</v>
      </c>
      <c r="G953" t="s">
        <v>323</v>
      </c>
      <c r="H953" t="s">
        <v>380</v>
      </c>
      <c r="I953">
        <v>84.924999999999997</v>
      </c>
      <c r="J953" s="1">
        <v>5.9076163917779922E-2</v>
      </c>
      <c r="K953" s="1">
        <v>0.33266372036962633</v>
      </c>
      <c r="L953" s="1">
        <v>0.36641221374045801</v>
      </c>
      <c r="M953" s="1">
        <v>0.34110084984282402</v>
      </c>
      <c r="N953" s="34">
        <v>2.3734899123254287E-4</v>
      </c>
    </row>
    <row r="954" spans="1:14" x14ac:dyDescent="0.35">
      <c r="A954">
        <v>7820412</v>
      </c>
      <c r="B954" t="s">
        <v>39</v>
      </c>
      <c r="C954" t="s">
        <v>97</v>
      </c>
      <c r="D954" t="s">
        <v>1473</v>
      </c>
      <c r="E954" t="s">
        <v>1668</v>
      </c>
      <c r="F954" s="6">
        <v>4.017677782241864E-4</v>
      </c>
      <c r="G954" t="s">
        <v>428</v>
      </c>
      <c r="H954" t="s">
        <v>1037</v>
      </c>
      <c r="I954">
        <v>63.254999999999995</v>
      </c>
      <c r="J954" s="1">
        <v>-7.9178288578987122E-2</v>
      </c>
      <c r="K954" s="1">
        <v>2.507030936118923E-2</v>
      </c>
      <c r="L954" s="1">
        <v>3.1378063479308958E-2</v>
      </c>
      <c r="M954" s="1">
        <v>2.539172389029307E-2</v>
      </c>
      <c r="N954" s="34">
        <v>-3.181128508597313E-5</v>
      </c>
    </row>
    <row r="955" spans="1:14" x14ac:dyDescent="0.35">
      <c r="A955">
        <v>7820412</v>
      </c>
      <c r="B955" t="s">
        <v>39</v>
      </c>
      <c r="C955" t="s">
        <v>97</v>
      </c>
      <c r="D955" t="s">
        <v>1475</v>
      </c>
      <c r="E955" t="s">
        <v>2617</v>
      </c>
      <c r="F955" s="6">
        <v>1.2053033346725592E-3</v>
      </c>
      <c r="G955" t="s">
        <v>802</v>
      </c>
      <c r="H955" t="s">
        <v>1298</v>
      </c>
      <c r="I955">
        <v>68.974999999999994</v>
      </c>
      <c r="J955" s="1">
        <v>-6.2068287283182144E-2</v>
      </c>
      <c r="K955" s="1">
        <v>7.1715548413017277E-2</v>
      </c>
      <c r="L955" s="1">
        <v>8.4853354760948171E-2</v>
      </c>
      <c r="M955" s="1">
        <v>8.3165930092406581E-2</v>
      </c>
      <c r="N955" s="34">
        <v>-7.4811113639833843E-5</v>
      </c>
    </row>
    <row r="956" spans="1:14" x14ac:dyDescent="0.35">
      <c r="A956">
        <v>7820412</v>
      </c>
      <c r="B956" t="s">
        <v>39</v>
      </c>
      <c r="C956" t="s">
        <v>97</v>
      </c>
      <c r="D956" t="s">
        <v>1475</v>
      </c>
      <c r="E956" t="s">
        <v>2131</v>
      </c>
      <c r="F956" s="6">
        <v>4.017677782241864E-4</v>
      </c>
      <c r="G956" t="s">
        <v>1359</v>
      </c>
      <c r="H956" t="s">
        <v>206</v>
      </c>
      <c r="I956">
        <v>83.62</v>
      </c>
      <c r="J956" s="1">
        <v>0.28490087389945984</v>
      </c>
      <c r="K956" s="1">
        <v>2.3945359582161509E-2</v>
      </c>
      <c r="L956" s="1">
        <v>4.0176777822418644E-2</v>
      </c>
      <c r="M956" s="1">
        <v>3.3587786259541987E-2</v>
      </c>
      <c r="N956" s="34">
        <v>1.1446399112071507E-4</v>
      </c>
    </row>
    <row r="957" spans="1:14" x14ac:dyDescent="0.35">
      <c r="A957">
        <v>7820412</v>
      </c>
      <c r="B957" t="s">
        <v>39</v>
      </c>
      <c r="C957" t="s">
        <v>97</v>
      </c>
      <c r="D957" t="s">
        <v>1475</v>
      </c>
      <c r="E957" t="s">
        <v>2132</v>
      </c>
      <c r="F957" s="6">
        <v>4.017677782241864E-4</v>
      </c>
      <c r="G957" t="s">
        <v>1242</v>
      </c>
      <c r="H957" t="s">
        <v>409</v>
      </c>
      <c r="I957">
        <v>72.24499999999999</v>
      </c>
      <c r="J957" s="1">
        <v>0.41058638691902161</v>
      </c>
      <c r="K957" s="1">
        <v>2.7842507030936117E-2</v>
      </c>
      <c r="L957" s="1">
        <v>4.0056247488951383E-2</v>
      </c>
      <c r="M957" s="1">
        <v>2.9047810365608676E-2</v>
      </c>
      <c r="N957" s="34">
        <v>1.6496038044155146E-4</v>
      </c>
    </row>
    <row r="958" spans="1:14" x14ac:dyDescent="0.35">
      <c r="A958">
        <v>7820412</v>
      </c>
      <c r="B958" t="s">
        <v>39</v>
      </c>
      <c r="C958" t="s">
        <v>97</v>
      </c>
      <c r="D958" t="s">
        <v>1475</v>
      </c>
      <c r="E958" t="s">
        <v>2618</v>
      </c>
      <c r="F958" s="6">
        <v>1.6070711128967456E-3</v>
      </c>
      <c r="G958" t="s">
        <v>808</v>
      </c>
      <c r="H958" t="s">
        <v>230</v>
      </c>
      <c r="I958">
        <v>74.564999999999998</v>
      </c>
      <c r="J958" s="1">
        <v>-8.7498530745506287E-2</v>
      </c>
      <c r="K958" s="1">
        <v>0.10012053033346725</v>
      </c>
      <c r="L958" s="1">
        <v>0.12085174768983528</v>
      </c>
      <c r="M958" s="1">
        <v>0.11972679791080755</v>
      </c>
      <c r="N958" s="34">
        <v>-1.406163611820109E-4</v>
      </c>
    </row>
    <row r="959" spans="1:14" x14ac:dyDescent="0.35">
      <c r="A959">
        <v>7820412</v>
      </c>
      <c r="B959" t="s">
        <v>39</v>
      </c>
      <c r="C959" t="s">
        <v>97</v>
      </c>
      <c r="D959" t="s">
        <v>1475</v>
      </c>
      <c r="E959" t="s">
        <v>2134</v>
      </c>
      <c r="F959" s="6">
        <v>4.017677782241864E-4</v>
      </c>
      <c r="G959" t="s">
        <v>1253</v>
      </c>
      <c r="H959" t="s">
        <v>707</v>
      </c>
      <c r="I959">
        <v>76.945000000000007</v>
      </c>
      <c r="J959" s="1">
        <v>-2.8521636500954628E-2</v>
      </c>
      <c r="K959" s="1">
        <v>2.4789071916432301E-2</v>
      </c>
      <c r="L959" s="1">
        <v>3.2181599035757326E-2</v>
      </c>
      <c r="M959" s="1">
        <v>3.0895942145439937E-2</v>
      </c>
      <c r="N959" s="34">
        <v>-1.1459074528306398E-5</v>
      </c>
    </row>
    <row r="960" spans="1:14" x14ac:dyDescent="0.35">
      <c r="A960">
        <v>7820412</v>
      </c>
      <c r="B960" t="s">
        <v>39</v>
      </c>
      <c r="C960" t="s">
        <v>97</v>
      </c>
      <c r="D960" t="s">
        <v>1475</v>
      </c>
      <c r="E960" t="s">
        <v>2619</v>
      </c>
      <c r="F960" s="6">
        <v>4.017677782241864E-4</v>
      </c>
      <c r="G960" t="s">
        <v>1436</v>
      </c>
      <c r="H960" t="s">
        <v>2557</v>
      </c>
      <c r="I960">
        <v>78.49499999999999</v>
      </c>
      <c r="J960" s="1">
        <v>4.9759112298488617E-2</v>
      </c>
      <c r="K960" s="1">
        <v>2.2940940136601043E-2</v>
      </c>
      <c r="L960" s="1">
        <v>3.4672559260747284E-2</v>
      </c>
      <c r="M960" s="1">
        <v>3.1538770590598633E-2</v>
      </c>
      <c r="N960" s="34">
        <v>1.9991607994571561E-5</v>
      </c>
    </row>
    <row r="961" spans="1:14" x14ac:dyDescent="0.35">
      <c r="A961">
        <v>7820412</v>
      </c>
      <c r="B961" t="s">
        <v>39</v>
      </c>
      <c r="C961" t="s">
        <v>97</v>
      </c>
      <c r="D961" t="s">
        <v>1477</v>
      </c>
      <c r="E961" t="s">
        <v>1671</v>
      </c>
      <c r="F961" s="6">
        <v>1.6070711128967456E-3</v>
      </c>
      <c r="G961" t="s">
        <v>389</v>
      </c>
      <c r="H961" t="s">
        <v>1405</v>
      </c>
      <c r="I961">
        <v>73.545000000000002</v>
      </c>
      <c r="J961" s="1">
        <v>-4.4027652591466904E-2</v>
      </c>
      <c r="K961" s="1">
        <v>0.11281639212535155</v>
      </c>
      <c r="L961" s="1">
        <v>0.13338690237042988</v>
      </c>
      <c r="M961" s="1">
        <v>0.11828043145700456</v>
      </c>
      <c r="N961" s="34">
        <v>-7.0755568648399997E-5</v>
      </c>
    </row>
    <row r="962" spans="1:14" x14ac:dyDescent="0.35">
      <c r="A962">
        <v>7820412</v>
      </c>
      <c r="B962" t="s">
        <v>39</v>
      </c>
      <c r="C962" t="s">
        <v>97</v>
      </c>
      <c r="D962" t="s">
        <v>1477</v>
      </c>
      <c r="E962" t="s">
        <v>1672</v>
      </c>
      <c r="F962" s="6">
        <v>1.6070711128967456E-3</v>
      </c>
      <c r="G962" t="s">
        <v>175</v>
      </c>
      <c r="H962" t="s">
        <v>519</v>
      </c>
      <c r="I962">
        <v>61.959999999999994</v>
      </c>
      <c r="J962" s="1">
        <v>-7.1151614189147949E-2</v>
      </c>
      <c r="K962" s="1">
        <v>5.6408196062675775E-2</v>
      </c>
      <c r="L962" s="1">
        <v>0.10767376456408195</v>
      </c>
      <c r="M962" s="1">
        <v>9.9477704340504472E-2</v>
      </c>
      <c r="N962" s="34">
        <v>-1.1434570379935387E-4</v>
      </c>
    </row>
    <row r="963" spans="1:14" x14ac:dyDescent="0.35">
      <c r="A963">
        <v>7820412</v>
      </c>
      <c r="B963" t="s">
        <v>39</v>
      </c>
      <c r="C963" t="s">
        <v>97</v>
      </c>
      <c r="D963" t="s">
        <v>1477</v>
      </c>
      <c r="E963" t="s">
        <v>1673</v>
      </c>
      <c r="F963" s="6">
        <v>4.017677782241864E-3</v>
      </c>
      <c r="G963" t="s">
        <v>1674</v>
      </c>
      <c r="H963" t="s">
        <v>868</v>
      </c>
      <c r="I963">
        <v>58.695000000000007</v>
      </c>
      <c r="J963" s="1">
        <v>-1.665705069899559E-2</v>
      </c>
      <c r="K963" s="1">
        <v>8.7585375652872638E-2</v>
      </c>
      <c r="L963" s="1">
        <v>0.29208517476898355</v>
      </c>
      <c r="M963" s="1">
        <v>0.23543591190888347</v>
      </c>
      <c r="N963" s="34">
        <v>-6.6922662511030893E-5</v>
      </c>
    </row>
    <row r="964" spans="1:14" x14ac:dyDescent="0.35">
      <c r="A964">
        <v>7820412</v>
      </c>
      <c r="B964" t="s">
        <v>39</v>
      </c>
      <c r="C964" t="s">
        <v>97</v>
      </c>
      <c r="D964" t="s">
        <v>1477</v>
      </c>
      <c r="E964" t="s">
        <v>1675</v>
      </c>
      <c r="F964" s="6">
        <v>4.017677782241864E-4</v>
      </c>
      <c r="G964" t="s">
        <v>1292</v>
      </c>
      <c r="H964" t="s">
        <v>592</v>
      </c>
      <c r="I964">
        <v>79.22999999999999</v>
      </c>
      <c r="J964" s="1">
        <v>8.0427601933479309E-2</v>
      </c>
      <c r="K964" s="1">
        <v>2.7721976697468863E-2</v>
      </c>
      <c r="L964" s="1">
        <v>3.7284049819204496E-2</v>
      </c>
      <c r="M964" s="1">
        <v>3.1860186039275935E-2</v>
      </c>
      <c r="N964" s="34">
        <v>3.2313218936713262E-5</v>
      </c>
    </row>
    <row r="965" spans="1:14" x14ac:dyDescent="0.35">
      <c r="A965">
        <v>7820412</v>
      </c>
      <c r="B965" t="s">
        <v>39</v>
      </c>
      <c r="C965" t="s">
        <v>97</v>
      </c>
      <c r="D965" t="s">
        <v>1477</v>
      </c>
      <c r="E965" t="s">
        <v>1678</v>
      </c>
      <c r="F965" s="6">
        <v>2.4106066693451184E-3</v>
      </c>
      <c r="G965" t="s">
        <v>955</v>
      </c>
      <c r="H965" t="s">
        <v>1179</v>
      </c>
      <c r="I965">
        <v>68.349999999999994</v>
      </c>
      <c r="J965" s="1">
        <v>4.2738351039588451E-3</v>
      </c>
      <c r="K965" s="1">
        <v>8.9192446765769387E-2</v>
      </c>
      <c r="L965" s="1">
        <v>0.19043792687826436</v>
      </c>
      <c r="M965" s="1">
        <v>0.16488549986149997</v>
      </c>
      <c r="N965" s="34">
        <v>1.030253540528448E-5</v>
      </c>
    </row>
    <row r="966" spans="1:14" x14ac:dyDescent="0.35">
      <c r="A966">
        <v>7820412</v>
      </c>
      <c r="B966" t="s">
        <v>39</v>
      </c>
      <c r="C966" t="s">
        <v>97</v>
      </c>
      <c r="D966" t="s">
        <v>1477</v>
      </c>
      <c r="E966" t="s">
        <v>1679</v>
      </c>
      <c r="F966" s="6">
        <v>4.4194455604660505E-3</v>
      </c>
      <c r="G966" t="s">
        <v>750</v>
      </c>
      <c r="H966" t="s">
        <v>1079</v>
      </c>
      <c r="I966">
        <v>53.67</v>
      </c>
      <c r="J966" s="1">
        <v>-0.10989512503147125</v>
      </c>
      <c r="K966" s="1">
        <v>0.11181197267979108</v>
      </c>
      <c r="L966" s="1">
        <v>0.2717959019686621</v>
      </c>
      <c r="M966" s="1">
        <v>0.23732422996879629</v>
      </c>
      <c r="N966" s="34">
        <v>-4.8567552243719716E-4</v>
      </c>
    </row>
    <row r="967" spans="1:14" x14ac:dyDescent="0.35">
      <c r="A967">
        <v>7820412</v>
      </c>
      <c r="B967" t="s">
        <v>39</v>
      </c>
      <c r="C967" t="s">
        <v>97</v>
      </c>
      <c r="D967" t="s">
        <v>1477</v>
      </c>
      <c r="E967" t="s">
        <v>1680</v>
      </c>
      <c r="F967" s="6">
        <v>2.8123744475693048E-3</v>
      </c>
      <c r="G967" t="s">
        <v>175</v>
      </c>
      <c r="H967" t="s">
        <v>511</v>
      </c>
      <c r="I967">
        <v>68.875</v>
      </c>
      <c r="J967" s="1">
        <v>2.935381606221199E-2</v>
      </c>
      <c r="K967" s="1">
        <v>9.8714343109682606E-2</v>
      </c>
      <c r="L967" s="1">
        <v>0.22583366813981517</v>
      </c>
      <c r="M967" s="1">
        <v>0.19349137057545387</v>
      </c>
      <c r="N967" s="34">
        <v>8.2553922232014436E-5</v>
      </c>
    </row>
    <row r="968" spans="1:14" x14ac:dyDescent="0.35">
      <c r="A968">
        <v>7820412</v>
      </c>
      <c r="B968" t="s">
        <v>39</v>
      </c>
      <c r="C968" t="s">
        <v>97</v>
      </c>
      <c r="D968" t="s">
        <v>1477</v>
      </c>
      <c r="E968" t="s">
        <v>1681</v>
      </c>
      <c r="F968" s="6">
        <v>1.6070711128967456E-3</v>
      </c>
      <c r="G968" t="s">
        <v>460</v>
      </c>
      <c r="H968" t="s">
        <v>1589</v>
      </c>
      <c r="I968">
        <v>74.084999999999994</v>
      </c>
      <c r="J968" s="1">
        <v>1.4898163266479969E-2</v>
      </c>
      <c r="K968" s="1">
        <v>8.0835676978706306E-2</v>
      </c>
      <c r="L968" s="1">
        <v>0.13435114503816792</v>
      </c>
      <c r="M968" s="1">
        <v>0.11908396701345293</v>
      </c>
      <c r="N968" s="34">
        <v>2.394240782077938E-5</v>
      </c>
    </row>
    <row r="969" spans="1:14" x14ac:dyDescent="0.35">
      <c r="A969">
        <v>7820412</v>
      </c>
      <c r="B969" t="s">
        <v>39</v>
      </c>
      <c r="C969" t="s">
        <v>97</v>
      </c>
      <c r="D969" t="s">
        <v>1477</v>
      </c>
      <c r="E969" t="s">
        <v>1088</v>
      </c>
      <c r="F969" s="6">
        <v>3.2141422257934912E-3</v>
      </c>
      <c r="G969" t="s">
        <v>868</v>
      </c>
      <c r="H969" t="s">
        <v>2620</v>
      </c>
      <c r="I969">
        <v>83.644999999999996</v>
      </c>
      <c r="J969" s="1">
        <v>6.0311667621135712E-2</v>
      </c>
      <c r="K969" s="1">
        <v>0.23366813981518683</v>
      </c>
      <c r="L969" s="1">
        <v>0.29280835676978706</v>
      </c>
      <c r="M969" s="1">
        <v>0.26902369449013158</v>
      </c>
      <c r="N969" s="34">
        <v>1.9385027760911438E-4</v>
      </c>
    </row>
    <row r="970" spans="1:14" x14ac:dyDescent="0.35">
      <c r="A970">
        <v>7820412</v>
      </c>
      <c r="B970" t="s">
        <v>39</v>
      </c>
      <c r="C970" t="s">
        <v>97</v>
      </c>
      <c r="D970" t="s">
        <v>1477</v>
      </c>
      <c r="E970" t="s">
        <v>1682</v>
      </c>
      <c r="F970" s="6">
        <v>4.017677782241864E-3</v>
      </c>
      <c r="G970" t="s">
        <v>344</v>
      </c>
      <c r="H970" t="s">
        <v>1230</v>
      </c>
      <c r="I970">
        <v>62.319999999999993</v>
      </c>
      <c r="J970" s="1">
        <v>-2.736380510032177E-2</v>
      </c>
      <c r="K970" s="1">
        <v>0.10767376456408195</v>
      </c>
      <c r="L970" s="1">
        <v>0.28766572920851746</v>
      </c>
      <c r="M970" s="1">
        <v>0.25030132276842326</v>
      </c>
      <c r="N970" s="34">
        <v>-1.0993895178915937E-4</v>
      </c>
    </row>
    <row r="971" spans="1:14" x14ac:dyDescent="0.35">
      <c r="A971">
        <v>7820412</v>
      </c>
      <c r="B971" t="s">
        <v>39</v>
      </c>
      <c r="C971" t="s">
        <v>97</v>
      </c>
      <c r="D971" t="s">
        <v>1477</v>
      </c>
      <c r="E971" t="s">
        <v>1686</v>
      </c>
      <c r="F971" s="6">
        <v>3.6159100040176776E-3</v>
      </c>
      <c r="G971" t="s">
        <v>564</v>
      </c>
      <c r="H971" t="s">
        <v>1413</v>
      </c>
      <c r="I971">
        <v>61.97</v>
      </c>
      <c r="J971" s="1">
        <v>-0.10184400528669357</v>
      </c>
      <c r="K971" s="1">
        <v>0.19742868621936521</v>
      </c>
      <c r="L971" s="1">
        <v>0.25022097227802331</v>
      </c>
      <c r="M971" s="1">
        <v>0.22418642024909602</v>
      </c>
      <c r="N971" s="34">
        <v>-3.6825875756538455E-4</v>
      </c>
    </row>
    <row r="972" spans="1:14" x14ac:dyDescent="0.35">
      <c r="A972">
        <v>7820412</v>
      </c>
      <c r="B972" t="s">
        <v>39</v>
      </c>
      <c r="C972" t="s">
        <v>97</v>
      </c>
      <c r="D972" t="s">
        <v>381</v>
      </c>
      <c r="E972" t="s">
        <v>722</v>
      </c>
      <c r="F972" s="6">
        <v>4.4194455604660505E-3</v>
      </c>
      <c r="G972" t="s">
        <v>723</v>
      </c>
      <c r="H972" t="s">
        <v>724</v>
      </c>
      <c r="I972">
        <v>59.045000000000002</v>
      </c>
      <c r="J972" s="1">
        <v>3.2243955880403519E-2</v>
      </c>
      <c r="K972" s="1">
        <v>0.16838087585375652</v>
      </c>
      <c r="L972" s="1">
        <v>0.36858175974286861</v>
      </c>
      <c r="M972" s="1">
        <v>0.26074728806749697</v>
      </c>
      <c r="N972" s="34">
        <v>1.4250040766751253E-4</v>
      </c>
    </row>
    <row r="973" spans="1:14" x14ac:dyDescent="0.35">
      <c r="A973">
        <v>7820412</v>
      </c>
      <c r="B973" t="s">
        <v>39</v>
      </c>
      <c r="C973" t="s">
        <v>97</v>
      </c>
      <c r="D973" t="s">
        <v>381</v>
      </c>
      <c r="E973" t="s">
        <v>1683</v>
      </c>
      <c r="F973" s="6">
        <v>5.2229811169144233E-3</v>
      </c>
      <c r="G973" t="s">
        <v>614</v>
      </c>
      <c r="H973" t="s">
        <v>1684</v>
      </c>
      <c r="I973">
        <v>54.81</v>
      </c>
      <c r="J973" s="1">
        <v>-6.5147943794727325E-2</v>
      </c>
      <c r="K973" s="1">
        <v>0.18541582965046202</v>
      </c>
      <c r="L973" s="1">
        <v>0.36926476496584976</v>
      </c>
      <c r="M973" s="1">
        <v>0.28674167128823858</v>
      </c>
      <c r="N973" s="34">
        <v>-3.4026648024566299E-4</v>
      </c>
    </row>
    <row r="974" spans="1:14" x14ac:dyDescent="0.35">
      <c r="A974">
        <v>7820412</v>
      </c>
      <c r="B974" t="s">
        <v>39</v>
      </c>
      <c r="C974" t="s">
        <v>97</v>
      </c>
      <c r="D974" t="s">
        <v>381</v>
      </c>
      <c r="E974" t="s">
        <v>382</v>
      </c>
      <c r="F974" s="6">
        <v>2.4106066693451184E-3</v>
      </c>
      <c r="G974" t="s">
        <v>383</v>
      </c>
      <c r="H974" t="s">
        <v>384</v>
      </c>
      <c r="I974">
        <v>66.724999999999994</v>
      </c>
      <c r="J974" s="1">
        <v>-3.48673015832901E-2</v>
      </c>
      <c r="K974" s="1">
        <v>9.1120932101245472E-2</v>
      </c>
      <c r="L974" s="1">
        <v>0.17838489353153877</v>
      </c>
      <c r="M974" s="1">
        <v>0.16078745748873166</v>
      </c>
      <c r="N974" s="34">
        <v>-8.4051349738746724E-5</v>
      </c>
    </row>
    <row r="975" spans="1:14" x14ac:dyDescent="0.35">
      <c r="A975">
        <v>7820412</v>
      </c>
      <c r="B975" t="s">
        <v>39</v>
      </c>
      <c r="C975" t="s">
        <v>97</v>
      </c>
      <c r="D975" t="s">
        <v>381</v>
      </c>
      <c r="E975" t="s">
        <v>1685</v>
      </c>
      <c r="F975" s="6">
        <v>1.0044194455604661E-2</v>
      </c>
      <c r="G975" t="s">
        <v>383</v>
      </c>
      <c r="H975" t="s">
        <v>758</v>
      </c>
      <c r="I975">
        <v>66.984999999999999</v>
      </c>
      <c r="J975" s="1">
        <v>-1.3099838979542255E-2</v>
      </c>
      <c r="K975" s="1">
        <v>0.37967055042185616</v>
      </c>
      <c r="L975" s="1">
        <v>0.74628364805142633</v>
      </c>
      <c r="M975" s="1">
        <v>0.67195662440617632</v>
      </c>
      <c r="N975" s="34">
        <v>-1.3157733004763215E-4</v>
      </c>
    </row>
    <row r="976" spans="1:14" x14ac:dyDescent="0.35">
      <c r="A976">
        <v>7820412</v>
      </c>
      <c r="B976" t="s">
        <v>39</v>
      </c>
      <c r="C976" t="s">
        <v>97</v>
      </c>
      <c r="D976" t="s">
        <v>381</v>
      </c>
      <c r="E976" t="s">
        <v>1686</v>
      </c>
      <c r="F976" s="6">
        <v>4.8212133386902369E-3</v>
      </c>
      <c r="G976" t="s">
        <v>1687</v>
      </c>
      <c r="H976" t="s">
        <v>1008</v>
      </c>
      <c r="I976">
        <v>72.92</v>
      </c>
      <c r="J976" s="1">
        <v>-0.10184400528669357</v>
      </c>
      <c r="K976" s="1">
        <v>0.24154278826838088</v>
      </c>
      <c r="L976" s="1">
        <v>0.39775010044194453</v>
      </c>
      <c r="M976" s="1">
        <v>0.351466459747106</v>
      </c>
      <c r="N976" s="34">
        <v>-4.9101167675384607E-4</v>
      </c>
    </row>
    <row r="977" spans="1:14" x14ac:dyDescent="0.35">
      <c r="A977">
        <v>7820412</v>
      </c>
      <c r="B977" t="s">
        <v>39</v>
      </c>
      <c r="C977" t="s">
        <v>97</v>
      </c>
      <c r="D977" t="s">
        <v>1688</v>
      </c>
      <c r="E977" t="s">
        <v>2621</v>
      </c>
      <c r="F977" s="6">
        <v>2.008838891120932E-3</v>
      </c>
      <c r="G977" t="s">
        <v>206</v>
      </c>
      <c r="H977" t="s">
        <v>1866</v>
      </c>
      <c r="I977">
        <v>97.175000000000011</v>
      </c>
      <c r="J977" s="1">
        <v>9.1565854847431183E-2</v>
      </c>
      <c r="K977" s="1">
        <v>0.20088388911209321</v>
      </c>
      <c r="L977" s="1">
        <v>0.19063881076737646</v>
      </c>
      <c r="M977" s="1">
        <v>0.19525913408646481</v>
      </c>
      <c r="N977" s="34">
        <v>1.8394105031625387E-4</v>
      </c>
    </row>
    <row r="978" spans="1:14" x14ac:dyDescent="0.35">
      <c r="A978">
        <v>7820412</v>
      </c>
      <c r="B978" t="s">
        <v>39</v>
      </c>
      <c r="C978" t="s">
        <v>97</v>
      </c>
      <c r="D978" t="s">
        <v>1688</v>
      </c>
      <c r="E978" t="s">
        <v>1689</v>
      </c>
      <c r="F978" s="6">
        <v>8.0353555644837281E-4</v>
      </c>
      <c r="G978" t="s">
        <v>269</v>
      </c>
      <c r="H978" t="s">
        <v>1421</v>
      </c>
      <c r="I978">
        <v>92.144999999999996</v>
      </c>
      <c r="J978" s="1">
        <v>-1.3388056308031082E-2</v>
      </c>
      <c r="K978" s="1">
        <v>7.7300120530333472E-2</v>
      </c>
      <c r="L978" s="1">
        <v>6.8380875853756518E-2</v>
      </c>
      <c r="M978" s="1">
        <v>7.4085975852344055E-2</v>
      </c>
      <c r="N978" s="34">
        <v>-1.0757779275235904E-5</v>
      </c>
    </row>
    <row r="979" spans="1:14" x14ac:dyDescent="0.35">
      <c r="A979">
        <v>7820412</v>
      </c>
      <c r="B979" t="s">
        <v>39</v>
      </c>
      <c r="C979" t="s">
        <v>97</v>
      </c>
      <c r="D979" t="s">
        <v>2170</v>
      </c>
      <c r="E979" t="s">
        <v>2622</v>
      </c>
      <c r="F979" s="6">
        <v>2.008838891120932E-3</v>
      </c>
      <c r="G979" t="s">
        <v>962</v>
      </c>
      <c r="H979" t="s">
        <v>2557</v>
      </c>
      <c r="I979">
        <v>76.06</v>
      </c>
      <c r="J979" s="1">
        <v>2.0732942968606949E-2</v>
      </c>
      <c r="K979" s="1">
        <v>0.13037364403374849</v>
      </c>
      <c r="L979" s="1">
        <v>0.17336279630373644</v>
      </c>
      <c r="M979" s="1">
        <v>0.15287263654905803</v>
      </c>
      <c r="N979" s="34">
        <v>4.1649142162729905E-5</v>
      </c>
    </row>
    <row r="980" spans="1:14" x14ac:dyDescent="0.35">
      <c r="A980">
        <v>7820412</v>
      </c>
      <c r="B980" t="s">
        <v>39</v>
      </c>
      <c r="C980" t="s">
        <v>97</v>
      </c>
      <c r="D980" t="s">
        <v>643</v>
      </c>
      <c r="E980" t="s">
        <v>1690</v>
      </c>
      <c r="F980" s="6">
        <v>1.6070711128967456E-3</v>
      </c>
      <c r="G980" t="s">
        <v>1584</v>
      </c>
      <c r="H980" t="s">
        <v>144</v>
      </c>
      <c r="I980">
        <v>77.674999999999997</v>
      </c>
      <c r="J980" s="1">
        <v>-3.7231210619211197E-2</v>
      </c>
      <c r="K980" s="1">
        <v>0.10317396544797107</v>
      </c>
      <c r="L980" s="1">
        <v>0.12358376858175975</v>
      </c>
      <c r="M980" s="1">
        <v>0.12486942056768531</v>
      </c>
      <c r="N980" s="34">
        <v>-5.9833203084308872E-5</v>
      </c>
    </row>
    <row r="981" spans="1:14" x14ac:dyDescent="0.35">
      <c r="A981">
        <v>7820412</v>
      </c>
      <c r="B981" t="s">
        <v>39</v>
      </c>
      <c r="C981" t="s">
        <v>97</v>
      </c>
      <c r="D981" t="s">
        <v>643</v>
      </c>
      <c r="E981" t="s">
        <v>2623</v>
      </c>
      <c r="F981" s="6">
        <v>8.0353555644837281E-4</v>
      </c>
      <c r="G981" t="s">
        <v>339</v>
      </c>
      <c r="H981" t="s">
        <v>715</v>
      </c>
      <c r="I981">
        <v>80.97</v>
      </c>
      <c r="J981" s="1">
        <v>-1.1698734015226364E-2</v>
      </c>
      <c r="K981" s="1">
        <v>5.7613499397348333E-2</v>
      </c>
      <c r="L981" s="1">
        <v>6.4443551627159507E-2</v>
      </c>
      <c r="M981" s="1">
        <v>6.5086380072318192E-2</v>
      </c>
      <c r="N981" s="34">
        <v>-9.4003487466664227E-6</v>
      </c>
    </row>
    <row r="982" spans="1:14" x14ac:dyDescent="0.35">
      <c r="A982">
        <v>7820412</v>
      </c>
      <c r="B982" t="s">
        <v>39</v>
      </c>
      <c r="C982" t="s">
        <v>97</v>
      </c>
      <c r="D982" t="s">
        <v>643</v>
      </c>
      <c r="E982" t="s">
        <v>1691</v>
      </c>
      <c r="F982" s="6">
        <v>5.6247488951386097E-3</v>
      </c>
      <c r="G982" t="s">
        <v>984</v>
      </c>
      <c r="H982" t="s">
        <v>1192</v>
      </c>
      <c r="I982">
        <v>62.395000000000003</v>
      </c>
      <c r="J982" s="1">
        <v>-3.2593797892332077E-2</v>
      </c>
      <c r="K982" s="1">
        <v>0.26661309762957008</v>
      </c>
      <c r="L982" s="1">
        <v>0.41735636801928483</v>
      </c>
      <c r="M982" s="1">
        <v>0.35098433963933495</v>
      </c>
      <c r="N982" s="34">
        <v>-1.8333192868326599E-4</v>
      </c>
    </row>
    <row r="983" spans="1:14" x14ac:dyDescent="0.35">
      <c r="A983">
        <v>7820412</v>
      </c>
      <c r="B983" t="s">
        <v>39</v>
      </c>
      <c r="C983" t="s">
        <v>97</v>
      </c>
      <c r="D983" t="s">
        <v>643</v>
      </c>
      <c r="E983" t="s">
        <v>725</v>
      </c>
      <c r="F983" s="6">
        <v>2.008838891120932E-3</v>
      </c>
      <c r="G983" t="s">
        <v>726</v>
      </c>
      <c r="H983" t="s">
        <v>727</v>
      </c>
      <c r="I983">
        <v>62.255000000000003</v>
      </c>
      <c r="J983" s="1">
        <v>1.7639637226238847E-3</v>
      </c>
      <c r="K983" s="1">
        <v>0.11791884290879871</v>
      </c>
      <c r="L983" s="1">
        <v>0.15729208517476898</v>
      </c>
      <c r="M983" s="1">
        <v>0.12494978056034442</v>
      </c>
      <c r="N983" s="34">
        <v>3.5435189285333158E-6</v>
      </c>
    </row>
    <row r="984" spans="1:14" x14ac:dyDescent="0.35">
      <c r="A984">
        <v>7820412</v>
      </c>
      <c r="B984" t="s">
        <v>39</v>
      </c>
      <c r="C984" t="s">
        <v>97</v>
      </c>
      <c r="D984" t="s">
        <v>643</v>
      </c>
      <c r="E984" t="s">
        <v>1692</v>
      </c>
      <c r="F984" s="6">
        <v>2.8123744475693048E-3</v>
      </c>
      <c r="G984" t="s">
        <v>1395</v>
      </c>
      <c r="H984" t="s">
        <v>929</v>
      </c>
      <c r="I984">
        <v>63.934999999999995</v>
      </c>
      <c r="J984" s="1">
        <v>3.2628457993268967E-3</v>
      </c>
      <c r="K984" s="1">
        <v>0.15861791884290879</v>
      </c>
      <c r="L984" s="1">
        <v>0.23005222981116913</v>
      </c>
      <c r="M984" s="1">
        <v>0.17971073149102143</v>
      </c>
      <c r="N984" s="34">
        <v>9.1763441523858072E-6</v>
      </c>
    </row>
    <row r="985" spans="1:14" x14ac:dyDescent="0.35">
      <c r="A985">
        <v>7820412</v>
      </c>
      <c r="B985" t="s">
        <v>39</v>
      </c>
      <c r="C985" t="s">
        <v>97</v>
      </c>
      <c r="D985" t="s">
        <v>643</v>
      </c>
      <c r="E985" t="s">
        <v>1693</v>
      </c>
      <c r="F985" s="6">
        <v>3.2141422257934912E-3</v>
      </c>
      <c r="G985" t="s">
        <v>826</v>
      </c>
      <c r="H985" t="s">
        <v>670</v>
      </c>
      <c r="I985">
        <v>75.95</v>
      </c>
      <c r="J985" s="1">
        <v>1.6061658039689064E-2</v>
      </c>
      <c r="K985" s="1">
        <v>0.20570510245078344</v>
      </c>
      <c r="L985" s="1">
        <v>0.2690237042989152</v>
      </c>
      <c r="M985" s="1">
        <v>0.24427480916030533</v>
      </c>
      <c r="N985" s="34">
        <v>5.1624453321620129E-5</v>
      </c>
    </row>
    <row r="986" spans="1:14" x14ac:dyDescent="0.35">
      <c r="A986">
        <v>7820412</v>
      </c>
      <c r="B986" t="s">
        <v>39</v>
      </c>
      <c r="C986" t="s">
        <v>97</v>
      </c>
      <c r="D986" t="s">
        <v>643</v>
      </c>
      <c r="E986" t="s">
        <v>728</v>
      </c>
      <c r="F986" s="6">
        <v>3.2141422257934912E-3</v>
      </c>
      <c r="G986" t="s">
        <v>729</v>
      </c>
      <c r="H986" t="s">
        <v>730</v>
      </c>
      <c r="I986">
        <v>71.58</v>
      </c>
      <c r="J986" s="1">
        <v>8.9896712452173233E-3</v>
      </c>
      <c r="K986" s="1">
        <v>0.17999196464443551</v>
      </c>
      <c r="L986" s="1">
        <v>0.2584170349537967</v>
      </c>
      <c r="M986" s="1">
        <v>0.22981116914423463</v>
      </c>
      <c r="N986" s="34">
        <v>2.8894081945254552E-5</v>
      </c>
    </row>
    <row r="987" spans="1:14" x14ac:dyDescent="0.35">
      <c r="A987">
        <v>7820412</v>
      </c>
      <c r="B987" t="s">
        <v>39</v>
      </c>
      <c r="C987" t="s">
        <v>97</v>
      </c>
      <c r="D987" t="s">
        <v>643</v>
      </c>
      <c r="E987" t="s">
        <v>1694</v>
      </c>
      <c r="F987" s="6">
        <v>2.008838891120932E-3</v>
      </c>
      <c r="G987" t="s">
        <v>1421</v>
      </c>
      <c r="H987" t="s">
        <v>405</v>
      </c>
      <c r="I987">
        <v>80.375</v>
      </c>
      <c r="J987" s="1">
        <v>5.1557246595621109E-2</v>
      </c>
      <c r="K987" s="1">
        <v>0.17095218963439129</v>
      </c>
      <c r="L987" s="1">
        <v>0.18380875853756529</v>
      </c>
      <c r="M987" s="1">
        <v>0.16130976908750061</v>
      </c>
      <c r="N987" s="34">
        <v>1.0357020208039595E-4</v>
      </c>
    </row>
    <row r="988" spans="1:14" x14ac:dyDescent="0.35">
      <c r="A988">
        <v>7820412</v>
      </c>
      <c r="B988" t="s">
        <v>39</v>
      </c>
      <c r="C988" t="s">
        <v>97</v>
      </c>
      <c r="D988" t="s">
        <v>643</v>
      </c>
      <c r="E988" t="s">
        <v>2624</v>
      </c>
      <c r="F988" s="6">
        <v>8.0353555644837281E-4</v>
      </c>
      <c r="G988" t="s">
        <v>941</v>
      </c>
      <c r="H988" t="s">
        <v>861</v>
      </c>
      <c r="I988">
        <v>76.054999999999993</v>
      </c>
      <c r="J988" s="1">
        <v>-1.0355967096984386E-2</v>
      </c>
      <c r="K988" s="1">
        <v>4.5801526717557252E-2</v>
      </c>
      <c r="L988" s="1">
        <v>6.4041783848935316E-2</v>
      </c>
      <c r="M988" s="1">
        <v>6.1149054619623215E-2</v>
      </c>
      <c r="N988" s="34">
        <v>-8.321387783836389E-6</v>
      </c>
    </row>
    <row r="989" spans="1:14" x14ac:dyDescent="0.35">
      <c r="A989">
        <v>7820412</v>
      </c>
      <c r="B989" t="s">
        <v>39</v>
      </c>
      <c r="C989" t="s">
        <v>97</v>
      </c>
      <c r="D989" t="s">
        <v>261</v>
      </c>
      <c r="E989" t="s">
        <v>385</v>
      </c>
      <c r="F989" s="6">
        <v>1.6070711128967456E-3</v>
      </c>
      <c r="G989" t="s">
        <v>386</v>
      </c>
      <c r="H989" t="s">
        <v>365</v>
      </c>
      <c r="I989">
        <v>64.894999999999996</v>
      </c>
      <c r="J989" s="1">
        <v>8.1899864599108696E-3</v>
      </c>
      <c r="K989" s="1">
        <v>9.2245881880273189E-2</v>
      </c>
      <c r="L989" s="1">
        <v>0.13740458015267176</v>
      </c>
      <c r="M989" s="1">
        <v>0.10429891767919471</v>
      </c>
      <c r="N989" s="34">
        <v>1.316189065473824E-5</v>
      </c>
    </row>
    <row r="990" spans="1:14" x14ac:dyDescent="0.35">
      <c r="A990">
        <v>7820412</v>
      </c>
      <c r="B990" t="s">
        <v>39</v>
      </c>
      <c r="C990" t="s">
        <v>97</v>
      </c>
      <c r="D990" t="s">
        <v>261</v>
      </c>
      <c r="E990" t="s">
        <v>1205</v>
      </c>
      <c r="F990" s="6">
        <v>4.017677782241864E-3</v>
      </c>
      <c r="G990" t="s">
        <v>1206</v>
      </c>
      <c r="H990" t="s">
        <v>185</v>
      </c>
      <c r="I990">
        <v>73.31</v>
      </c>
      <c r="J990" s="1">
        <v>0.1046624630689621</v>
      </c>
      <c r="K990" s="1">
        <v>0.17557251908396948</v>
      </c>
      <c r="L990" s="1">
        <v>0.37605464041783843</v>
      </c>
      <c r="M990" s="1">
        <v>0.29449579369930817</v>
      </c>
      <c r="N990" s="34">
        <v>4.2050005250687865E-4</v>
      </c>
    </row>
    <row r="991" spans="1:14" x14ac:dyDescent="0.35">
      <c r="A991">
        <v>7820412</v>
      </c>
      <c r="B991" t="s">
        <v>39</v>
      </c>
      <c r="C991" t="s">
        <v>97</v>
      </c>
      <c r="D991" t="s">
        <v>850</v>
      </c>
      <c r="E991" t="s">
        <v>902</v>
      </c>
      <c r="F991" s="6">
        <v>1.2053033346725592E-3</v>
      </c>
      <c r="G991" t="s">
        <v>903</v>
      </c>
      <c r="H991" t="s">
        <v>488</v>
      </c>
      <c r="I991">
        <v>73.314999999999998</v>
      </c>
      <c r="J991" s="1">
        <v>3.3191140741109848E-2</v>
      </c>
      <c r="K991" s="1">
        <v>5.520289272800321E-2</v>
      </c>
      <c r="L991" s="1">
        <v>0.10751305745279228</v>
      </c>
      <c r="M991" s="1">
        <v>8.8348738109792463E-2</v>
      </c>
      <c r="N991" s="34">
        <v>4.0005392616845936E-5</v>
      </c>
    </row>
    <row r="992" spans="1:14" x14ac:dyDescent="0.35">
      <c r="A992">
        <v>7820412</v>
      </c>
      <c r="B992" t="s">
        <v>39</v>
      </c>
      <c r="C992" t="s">
        <v>97</v>
      </c>
      <c r="D992" t="s">
        <v>1166</v>
      </c>
      <c r="E992" t="s">
        <v>1170</v>
      </c>
      <c r="F992" s="6">
        <v>4.017677782241864E-4</v>
      </c>
      <c r="G992" t="s">
        <v>802</v>
      </c>
      <c r="H992" t="s">
        <v>1194</v>
      </c>
      <c r="I992">
        <v>74.914999999999992</v>
      </c>
      <c r="J992" s="1">
        <v>0.11357806622982025</v>
      </c>
      <c r="K992" s="1">
        <v>2.3905182804339092E-2</v>
      </c>
      <c r="L992" s="1">
        <v>3.6440337484933708E-2</v>
      </c>
      <c r="M992" s="1">
        <v>3.0092406588991562E-2</v>
      </c>
      <c r="N992" s="34">
        <v>4.5632007324154378E-5</v>
      </c>
    </row>
    <row r="993" spans="1:14" x14ac:dyDescent="0.35">
      <c r="A993">
        <v>7820412</v>
      </c>
      <c r="B993" t="s">
        <v>39</v>
      </c>
      <c r="C993" t="s">
        <v>97</v>
      </c>
      <c r="D993" t="s">
        <v>1166</v>
      </c>
      <c r="E993" t="s">
        <v>1195</v>
      </c>
      <c r="F993" s="6">
        <v>8.0353555644837281E-4</v>
      </c>
      <c r="G993" t="s">
        <v>1096</v>
      </c>
      <c r="H993" t="s">
        <v>282</v>
      </c>
      <c r="I993">
        <v>55.739999999999995</v>
      </c>
      <c r="J993" s="1">
        <v>-0.26923391222953796</v>
      </c>
      <c r="K993" s="1">
        <v>4.3230212936922453E-2</v>
      </c>
      <c r="L993" s="1">
        <v>4.3310566492567294E-2</v>
      </c>
      <c r="M993" s="1">
        <v>4.4756931107223341E-2</v>
      </c>
      <c r="N993" s="34">
        <v>-2.1633902147813415E-4</v>
      </c>
    </row>
    <row r="994" spans="1:14" x14ac:dyDescent="0.35">
      <c r="A994">
        <v>7820412</v>
      </c>
      <c r="B994" t="s">
        <v>39</v>
      </c>
      <c r="C994" t="s">
        <v>97</v>
      </c>
      <c r="D994" t="s">
        <v>1488</v>
      </c>
      <c r="E994" t="s">
        <v>2625</v>
      </c>
      <c r="F994" s="6">
        <v>1.2053033346725592E-3</v>
      </c>
      <c r="G994" t="s">
        <v>241</v>
      </c>
      <c r="H994" t="s">
        <v>1051</v>
      </c>
      <c r="I994">
        <v>82.555000000000007</v>
      </c>
      <c r="J994" s="1">
        <v>7.4657246470451355E-2</v>
      </c>
      <c r="K994" s="1">
        <v>9.8232221775813575E-2</v>
      </c>
      <c r="L994" s="1">
        <v>0.10208919244676577</v>
      </c>
      <c r="M994" s="1">
        <v>9.9558053604806462E-2</v>
      </c>
      <c r="N994" s="34">
        <v>8.9984628128306175E-5</v>
      </c>
    </row>
    <row r="995" spans="1:14" x14ac:dyDescent="0.35">
      <c r="A995">
        <v>7820412</v>
      </c>
      <c r="B995" t="s">
        <v>39</v>
      </c>
      <c r="C995" t="s">
        <v>97</v>
      </c>
      <c r="D995" t="s">
        <v>1249</v>
      </c>
      <c r="E995" t="s">
        <v>1695</v>
      </c>
      <c r="F995" s="6">
        <v>2.008838891120932E-3</v>
      </c>
      <c r="G995" t="s">
        <v>1103</v>
      </c>
      <c r="H995" t="s">
        <v>1696</v>
      </c>
      <c r="I995">
        <v>76.930000000000007</v>
      </c>
      <c r="J995" s="1">
        <v>-0.12642857432365417</v>
      </c>
      <c r="K995" s="1">
        <v>0.1325833668139815</v>
      </c>
      <c r="L995" s="1">
        <v>0.14503816793893129</v>
      </c>
      <c r="M995" s="1">
        <v>0.15468059461631176</v>
      </c>
      <c r="N995" s="34">
        <v>-2.5397463705032977E-4</v>
      </c>
    </row>
    <row r="996" spans="1:14" x14ac:dyDescent="0.35">
      <c r="A996">
        <v>7820412</v>
      </c>
      <c r="B996" t="s">
        <v>39</v>
      </c>
      <c r="C996" t="s">
        <v>97</v>
      </c>
      <c r="D996" t="s">
        <v>2185</v>
      </c>
      <c r="E996" t="s">
        <v>2626</v>
      </c>
      <c r="F996" s="6">
        <v>2.4106066693451184E-3</v>
      </c>
      <c r="G996" t="s">
        <v>201</v>
      </c>
      <c r="H996" t="s">
        <v>1051</v>
      </c>
      <c r="I996">
        <v>76.825000000000003</v>
      </c>
      <c r="J996" s="1">
        <v>5.9566479176282883E-2</v>
      </c>
      <c r="K996" s="1">
        <v>0.12872639614302933</v>
      </c>
      <c r="L996" s="1">
        <v>0.20417838489353154</v>
      </c>
      <c r="M996" s="1">
        <v>0.18537565655093347</v>
      </c>
      <c r="N996" s="34">
        <v>1.4359135197175463E-4</v>
      </c>
    </row>
    <row r="997" spans="1:14" x14ac:dyDescent="0.35">
      <c r="A997">
        <v>7820412</v>
      </c>
      <c r="B997" t="s">
        <v>39</v>
      </c>
      <c r="C997" t="s">
        <v>97</v>
      </c>
      <c r="D997" t="s">
        <v>2185</v>
      </c>
      <c r="E997" t="s">
        <v>2627</v>
      </c>
      <c r="F997" s="6">
        <v>4.017677782241864E-4</v>
      </c>
      <c r="G997" t="s">
        <v>788</v>
      </c>
      <c r="H997" t="s">
        <v>976</v>
      </c>
      <c r="I997">
        <v>56.454999999999998</v>
      </c>
      <c r="J997" s="1">
        <v>-9.5425784587860107E-2</v>
      </c>
      <c r="K997" s="1">
        <v>1.888308557653676E-2</v>
      </c>
      <c r="L997" s="1">
        <v>2.8324628364805142E-2</v>
      </c>
      <c r="M997" s="1">
        <v>2.2699879469666531E-2</v>
      </c>
      <c r="N997" s="34">
        <v>-3.8339005459164364E-5</v>
      </c>
    </row>
    <row r="998" spans="1:14" x14ac:dyDescent="0.35">
      <c r="A998">
        <v>7820412</v>
      </c>
      <c r="B998" t="s">
        <v>39</v>
      </c>
      <c r="C998" t="s">
        <v>97</v>
      </c>
      <c r="D998" t="s">
        <v>1697</v>
      </c>
      <c r="E998" t="s">
        <v>1698</v>
      </c>
      <c r="F998" s="6">
        <v>8.0353555644837281E-4</v>
      </c>
      <c r="G998" t="s">
        <v>580</v>
      </c>
      <c r="H998" t="s">
        <v>1696</v>
      </c>
      <c r="I998">
        <v>58.519999999999996</v>
      </c>
      <c r="J998" s="1">
        <v>-2.7953503653407097E-2</v>
      </c>
      <c r="K998" s="1">
        <v>3.8248292486942545E-2</v>
      </c>
      <c r="L998" s="1">
        <v>5.8015267175572517E-2</v>
      </c>
      <c r="M998" s="1">
        <v>4.7087182381776692E-2</v>
      </c>
      <c r="N998" s="34">
        <v>-2.2461634112822093E-5</v>
      </c>
    </row>
    <row r="999" spans="1:14" x14ac:dyDescent="0.35">
      <c r="A999">
        <v>7820412</v>
      </c>
      <c r="B999" t="s">
        <v>39</v>
      </c>
      <c r="C999" t="s">
        <v>97</v>
      </c>
      <c r="D999" t="s">
        <v>1490</v>
      </c>
      <c r="E999" t="s">
        <v>1699</v>
      </c>
      <c r="F999" s="6">
        <v>4.4194455604660505E-3</v>
      </c>
      <c r="G999" t="s">
        <v>428</v>
      </c>
      <c r="H999" t="s">
        <v>819</v>
      </c>
      <c r="I999">
        <v>75.754999999999995</v>
      </c>
      <c r="J999" s="1">
        <v>1.0981297120451927E-2</v>
      </c>
      <c r="K999" s="1">
        <v>0.27577340297308156</v>
      </c>
      <c r="L999" s="1">
        <v>0.32571313780634792</v>
      </c>
      <c r="M999" s="1">
        <v>0.33455201544020252</v>
      </c>
      <c r="N999" s="34">
        <v>4.8531244807139892E-5</v>
      </c>
    </row>
    <row r="1000" spans="1:14" x14ac:dyDescent="0.35">
      <c r="A1000">
        <v>7820412</v>
      </c>
      <c r="B1000" t="s">
        <v>39</v>
      </c>
      <c r="C1000" t="s">
        <v>97</v>
      </c>
      <c r="D1000" t="s">
        <v>1700</v>
      </c>
      <c r="E1000" t="s">
        <v>2628</v>
      </c>
      <c r="F1000" s="6">
        <v>4.017677782241864E-4</v>
      </c>
      <c r="G1000" t="s">
        <v>933</v>
      </c>
      <c r="H1000" t="s">
        <v>898</v>
      </c>
      <c r="I1000">
        <v>76.929999999999993</v>
      </c>
      <c r="J1000" s="1">
        <v>1.2663357891142368E-2</v>
      </c>
      <c r="K1000" s="1">
        <v>2.4186420249096022E-2</v>
      </c>
      <c r="L1000" s="1">
        <v>3.2061068702290071E-2</v>
      </c>
      <c r="M1000" s="1">
        <v>3.0895942145439937E-2</v>
      </c>
      <c r="N1000" s="34">
        <v>5.0877291647819875E-6</v>
      </c>
    </row>
    <row r="1001" spans="1:14" x14ac:dyDescent="0.35">
      <c r="A1001">
        <v>7820412</v>
      </c>
      <c r="B1001" t="s">
        <v>39</v>
      </c>
      <c r="C1001" t="s">
        <v>97</v>
      </c>
      <c r="D1001" t="s">
        <v>1295</v>
      </c>
      <c r="E1001" t="s">
        <v>2629</v>
      </c>
      <c r="F1001" s="6">
        <v>2.4106066693451184E-3</v>
      </c>
      <c r="G1001" t="s">
        <v>739</v>
      </c>
      <c r="H1001" t="s">
        <v>988</v>
      </c>
      <c r="I1001">
        <v>66.265000000000001</v>
      </c>
      <c r="J1001" s="1">
        <v>-6.2579065561294556E-2</v>
      </c>
      <c r="K1001" s="1">
        <v>8.605865809562073E-2</v>
      </c>
      <c r="L1001" s="1">
        <v>0.18802732020891924</v>
      </c>
      <c r="M1001" s="1">
        <v>0.15958216151064686</v>
      </c>
      <c r="N1001" s="34">
        <v>-1.5085351280344207E-4</v>
      </c>
    </row>
    <row r="1002" spans="1:14" x14ac:dyDescent="0.35">
      <c r="A1002">
        <v>7820412</v>
      </c>
      <c r="B1002" t="s">
        <v>39</v>
      </c>
      <c r="C1002" t="s">
        <v>97</v>
      </c>
      <c r="D1002" t="s">
        <v>1295</v>
      </c>
      <c r="E1002" t="s">
        <v>2197</v>
      </c>
      <c r="F1002" s="6">
        <v>2.008838891120932E-3</v>
      </c>
      <c r="G1002" t="s">
        <v>2140</v>
      </c>
      <c r="H1002" t="s">
        <v>1732</v>
      </c>
      <c r="I1002">
        <v>75.084999999999994</v>
      </c>
      <c r="J1002" s="1">
        <v>-0.11405569314956665</v>
      </c>
      <c r="K1002" s="1">
        <v>0.12635596625150664</v>
      </c>
      <c r="L1002" s="1">
        <v>0.16733627963037362</v>
      </c>
      <c r="M1002" s="1">
        <v>0.15106468461229408</v>
      </c>
      <c r="N1002" s="34">
        <v>-2.2911951215260476E-4</v>
      </c>
    </row>
    <row r="1003" spans="1:14" x14ac:dyDescent="0.35">
      <c r="A1003">
        <v>7820412</v>
      </c>
      <c r="B1003" t="s">
        <v>39</v>
      </c>
      <c r="C1003" t="s">
        <v>97</v>
      </c>
      <c r="D1003" t="s">
        <v>1295</v>
      </c>
      <c r="E1003" t="s">
        <v>1702</v>
      </c>
      <c r="F1003" s="6">
        <v>2.8123744475693048E-3</v>
      </c>
      <c r="G1003" t="s">
        <v>1703</v>
      </c>
      <c r="H1003" t="s">
        <v>808</v>
      </c>
      <c r="I1003">
        <v>55.564999999999991</v>
      </c>
      <c r="J1003" s="1">
        <v>-0.1051788330078125</v>
      </c>
      <c r="K1003" s="1">
        <v>5.6247488951386093E-2</v>
      </c>
      <c r="L1003" s="1">
        <v>0.1752109280835677</v>
      </c>
      <c r="M1003" s="1">
        <v>0.1563680149935105</v>
      </c>
      <c r="N1003" s="34">
        <v>-2.9580226237633085E-4</v>
      </c>
    </row>
    <row r="1004" spans="1:14" x14ac:dyDescent="0.35">
      <c r="A1004">
        <v>7820412</v>
      </c>
      <c r="B1004" t="s">
        <v>39</v>
      </c>
      <c r="C1004" t="s">
        <v>97</v>
      </c>
      <c r="D1004" t="s">
        <v>1295</v>
      </c>
      <c r="E1004" t="s">
        <v>1704</v>
      </c>
      <c r="F1004" s="6">
        <v>1.6070711128967456E-3</v>
      </c>
      <c r="G1004" t="s">
        <v>675</v>
      </c>
      <c r="H1004" t="s">
        <v>698</v>
      </c>
      <c r="I1004">
        <v>60.260000000000005</v>
      </c>
      <c r="J1004" s="1">
        <v>-5.4788373410701752E-2</v>
      </c>
      <c r="K1004" s="1">
        <v>5.2069104057854552E-2</v>
      </c>
      <c r="L1004" s="1">
        <v>0.1144234632382483</v>
      </c>
      <c r="M1004" s="1">
        <v>9.6745682222482046E-2</v>
      </c>
      <c r="N1004" s="34">
        <v>-8.8048812230938928E-5</v>
      </c>
    </row>
    <row r="1005" spans="1:14" x14ac:dyDescent="0.35">
      <c r="A1005">
        <v>7820412</v>
      </c>
      <c r="B1005" t="s">
        <v>39</v>
      </c>
      <c r="C1005" t="s">
        <v>97</v>
      </c>
      <c r="D1005" t="s">
        <v>1295</v>
      </c>
      <c r="E1005" t="s">
        <v>1705</v>
      </c>
      <c r="F1005" s="6">
        <v>2.008838891120932E-3</v>
      </c>
      <c r="G1005" t="s">
        <v>566</v>
      </c>
      <c r="H1005" t="s">
        <v>369</v>
      </c>
      <c r="I1005">
        <v>53.02</v>
      </c>
      <c r="J1005" s="1">
        <v>-0.11582309752702713</v>
      </c>
      <c r="K1005" s="1">
        <v>5.1024507834471669E-2</v>
      </c>
      <c r="L1005" s="1">
        <v>0.14021695460024106</v>
      </c>
      <c r="M1005" s="1">
        <v>0.10646846122940939</v>
      </c>
      <c r="N1005" s="34">
        <v>-2.3266994280238474E-4</v>
      </c>
    </row>
    <row r="1006" spans="1:14" x14ac:dyDescent="0.35">
      <c r="A1006">
        <v>7820412</v>
      </c>
      <c r="B1006" t="s">
        <v>39</v>
      </c>
      <c r="C1006" t="s">
        <v>97</v>
      </c>
      <c r="D1006" t="s">
        <v>1295</v>
      </c>
      <c r="E1006" t="s">
        <v>1706</v>
      </c>
      <c r="F1006" s="6">
        <v>2.8123744475693048E-3</v>
      </c>
      <c r="G1006" t="s">
        <v>1707</v>
      </c>
      <c r="H1006" t="s">
        <v>389</v>
      </c>
      <c r="I1006">
        <v>59.790000000000006</v>
      </c>
      <c r="J1006" s="1">
        <v>-4.9347404390573502E-2</v>
      </c>
      <c r="K1006" s="1">
        <v>6.2434712736038567E-2</v>
      </c>
      <c r="L1006" s="1">
        <v>0.19742868621936521</v>
      </c>
      <c r="M1006" s="1">
        <v>0.1684612337007442</v>
      </c>
      <c r="N1006" s="34">
        <v>-1.3878337916191824E-4</v>
      </c>
    </row>
    <row r="1007" spans="1:14" x14ac:dyDescent="0.35">
      <c r="A1007">
        <v>7820412</v>
      </c>
      <c r="B1007" t="s">
        <v>39</v>
      </c>
      <c r="C1007" t="s">
        <v>97</v>
      </c>
      <c r="D1007" t="s">
        <v>1295</v>
      </c>
      <c r="E1007" t="s">
        <v>1708</v>
      </c>
      <c r="F1007" s="6">
        <v>2.4106066693451184E-3</v>
      </c>
      <c r="G1007" t="s">
        <v>575</v>
      </c>
      <c r="H1007" t="s">
        <v>417</v>
      </c>
      <c r="I1007">
        <v>72.025000000000006</v>
      </c>
      <c r="J1007" s="1">
        <v>7.3917552828788757E-2</v>
      </c>
      <c r="K1007" s="1">
        <v>8.3165930092406581E-2</v>
      </c>
      <c r="L1007" s="1">
        <v>0.21719566090799516</v>
      </c>
      <c r="M1007" s="1">
        <v>0.17332262320420788</v>
      </c>
      <c r="N1007" s="34">
        <v>1.7818614583074829E-4</v>
      </c>
    </row>
    <row r="1008" spans="1:14" x14ac:dyDescent="0.35">
      <c r="A1008">
        <v>7820412</v>
      </c>
      <c r="B1008" t="s">
        <v>39</v>
      </c>
      <c r="C1008" t="s">
        <v>97</v>
      </c>
      <c r="D1008" t="s">
        <v>1295</v>
      </c>
      <c r="E1008" t="s">
        <v>2207</v>
      </c>
      <c r="F1008" s="6">
        <v>1.6070711128967456E-3</v>
      </c>
      <c r="G1008" t="s">
        <v>2630</v>
      </c>
      <c r="H1008" t="s">
        <v>1636</v>
      </c>
      <c r="I1008">
        <v>46.795000000000002</v>
      </c>
      <c r="J1008" s="1">
        <v>-4.9527045339345932E-2</v>
      </c>
      <c r="K1008" s="1">
        <v>3.0855765367617513E-2</v>
      </c>
      <c r="L1008" s="1">
        <v>0.11667336279630372</v>
      </c>
      <c r="M1008" s="1">
        <v>7.5210928083567705E-2</v>
      </c>
      <c r="N1008" s="34">
        <v>-7.9593483871990241E-5</v>
      </c>
    </row>
    <row r="1009" spans="1:14" x14ac:dyDescent="0.35">
      <c r="A1009">
        <v>7820412</v>
      </c>
      <c r="B1009" t="s">
        <v>39</v>
      </c>
      <c r="C1009" t="s">
        <v>97</v>
      </c>
      <c r="D1009" t="s">
        <v>1295</v>
      </c>
      <c r="E1009" t="s">
        <v>2631</v>
      </c>
      <c r="F1009" s="6">
        <v>2.008838891120932E-3</v>
      </c>
      <c r="G1009" t="s">
        <v>2632</v>
      </c>
      <c r="H1009" t="s">
        <v>479</v>
      </c>
      <c r="I1009">
        <v>64.365000000000009</v>
      </c>
      <c r="J1009" s="1">
        <v>-4.0954627096652985E-2</v>
      </c>
      <c r="K1009" s="1">
        <v>4.7408597830454001E-2</v>
      </c>
      <c r="L1009" s="1">
        <v>0.15809562073121736</v>
      </c>
      <c r="M1009" s="1">
        <v>0.12916834682956571</v>
      </c>
      <c r="N1009" s="34">
        <v>-8.2271247683111663E-5</v>
      </c>
    </row>
    <row r="1010" spans="1:14" x14ac:dyDescent="0.35">
      <c r="A1010">
        <v>7820412</v>
      </c>
      <c r="B1010" t="s">
        <v>39</v>
      </c>
      <c r="C1010" t="s">
        <v>97</v>
      </c>
      <c r="D1010" t="s">
        <v>1295</v>
      </c>
      <c r="E1010" t="s">
        <v>1709</v>
      </c>
      <c r="F1010" s="6">
        <v>2.008838891120932E-3</v>
      </c>
      <c r="G1010" t="s">
        <v>400</v>
      </c>
      <c r="H1010" t="s">
        <v>929</v>
      </c>
      <c r="I1010">
        <v>56.375</v>
      </c>
      <c r="J1010" s="1">
        <v>8.4199355915188789E-3</v>
      </c>
      <c r="K1010" s="1">
        <v>6.4081960626757722E-2</v>
      </c>
      <c r="L1010" s="1">
        <v>0.16432302129369222</v>
      </c>
      <c r="M1010" s="1">
        <v>0.11329851652446546</v>
      </c>
      <c r="N1010" s="34">
        <v>1.6914294076976452E-5</v>
      </c>
    </row>
    <row r="1011" spans="1:14" x14ac:dyDescent="0.35">
      <c r="A1011">
        <v>7820412</v>
      </c>
      <c r="B1011" t="s">
        <v>39</v>
      </c>
      <c r="C1011" t="s">
        <v>97</v>
      </c>
      <c r="D1011" t="s">
        <v>1295</v>
      </c>
      <c r="E1011" t="s">
        <v>1710</v>
      </c>
      <c r="F1011" s="6">
        <v>1.2053033346725592E-3</v>
      </c>
      <c r="G1011" t="s">
        <v>1494</v>
      </c>
      <c r="H1011" t="s">
        <v>1711</v>
      </c>
      <c r="I1011">
        <v>58.33</v>
      </c>
      <c r="J1011" s="1">
        <v>-5.9468254446983337E-2</v>
      </c>
      <c r="K1011" s="1">
        <v>2.2177581357975089E-2</v>
      </c>
      <c r="L1011" s="1">
        <v>9.0036159100040175E-2</v>
      </c>
      <c r="M1011" s="1">
        <v>7.0269183491836737E-2</v>
      </c>
      <c r="N1011" s="34">
        <v>-7.1677285392105264E-5</v>
      </c>
    </row>
    <row r="1012" spans="1:14" x14ac:dyDescent="0.35">
      <c r="A1012">
        <v>7820412</v>
      </c>
      <c r="B1012" t="s">
        <v>39</v>
      </c>
      <c r="C1012" t="s">
        <v>97</v>
      </c>
      <c r="D1012" t="s">
        <v>731</v>
      </c>
      <c r="E1012" t="s">
        <v>1091</v>
      </c>
      <c r="F1012" s="6">
        <v>2.8123744475693048E-3</v>
      </c>
      <c r="G1012" t="s">
        <v>580</v>
      </c>
      <c r="H1012" t="s">
        <v>730</v>
      </c>
      <c r="I1012">
        <v>72.704999999999998</v>
      </c>
      <c r="J1012" s="1">
        <v>2.2121919319033623E-2</v>
      </c>
      <c r="K1012" s="1">
        <v>0.1338690237042989</v>
      </c>
      <c r="L1012" s="1">
        <v>0.22611490558457212</v>
      </c>
      <c r="M1012" s="1">
        <v>0.20445961375560276</v>
      </c>
      <c r="N1012" s="34">
        <v>6.2215120624039918E-5</v>
      </c>
    </row>
    <row r="1013" spans="1:14" x14ac:dyDescent="0.35">
      <c r="A1013">
        <v>7820412</v>
      </c>
      <c r="B1013" t="s">
        <v>39</v>
      </c>
      <c r="C1013" t="s">
        <v>97</v>
      </c>
      <c r="D1013" t="s">
        <v>731</v>
      </c>
      <c r="E1013" t="s">
        <v>1712</v>
      </c>
      <c r="F1013" s="6">
        <v>3.6159100040176776E-3</v>
      </c>
      <c r="G1013" t="s">
        <v>1318</v>
      </c>
      <c r="H1013" t="s">
        <v>327</v>
      </c>
      <c r="I1013">
        <v>63.585000000000001</v>
      </c>
      <c r="J1013" s="1">
        <v>1.570705883204937E-2</v>
      </c>
      <c r="K1013" s="1">
        <v>0.18585777420650862</v>
      </c>
      <c r="L1013" s="1">
        <v>0.29252711932503012</v>
      </c>
      <c r="M1013" s="1">
        <v>0.22997187073808351</v>
      </c>
      <c r="N1013" s="34">
        <v>5.6795311164501535E-5</v>
      </c>
    </row>
    <row r="1014" spans="1:14" x14ac:dyDescent="0.35">
      <c r="A1014">
        <v>7820412</v>
      </c>
      <c r="B1014" t="s">
        <v>39</v>
      </c>
      <c r="C1014" t="s">
        <v>97</v>
      </c>
      <c r="D1014" t="s">
        <v>731</v>
      </c>
      <c r="E1014" t="s">
        <v>732</v>
      </c>
      <c r="F1014" s="6">
        <v>4.4194455604660505E-3</v>
      </c>
      <c r="G1014" t="s">
        <v>733</v>
      </c>
      <c r="H1014" t="s">
        <v>215</v>
      </c>
      <c r="I1014">
        <v>75.75</v>
      </c>
      <c r="J1014" s="1">
        <v>6.6684924066066742E-2</v>
      </c>
      <c r="K1014" s="1">
        <v>0.2899156287665729</v>
      </c>
      <c r="L1014" s="1">
        <v>0.41189232623543592</v>
      </c>
      <c r="M1014" s="1">
        <v>0.33499398697040417</v>
      </c>
      <c r="N1014" s="34">
        <v>2.9471039161379435E-4</v>
      </c>
    </row>
    <row r="1015" spans="1:14" x14ac:dyDescent="0.35">
      <c r="A1015">
        <v>7820412</v>
      </c>
      <c r="B1015" t="s">
        <v>39</v>
      </c>
      <c r="C1015" t="s">
        <v>97</v>
      </c>
      <c r="D1015" t="s">
        <v>731</v>
      </c>
      <c r="E1015" t="s">
        <v>1713</v>
      </c>
      <c r="F1015" s="6">
        <v>6.4282844515869825E-3</v>
      </c>
      <c r="G1015" t="s">
        <v>1714</v>
      </c>
      <c r="H1015" t="s">
        <v>439</v>
      </c>
      <c r="I1015">
        <v>69.834999999999994</v>
      </c>
      <c r="J1015" s="1">
        <v>5.7315617799758911E-2</v>
      </c>
      <c r="K1015" s="1">
        <v>0.32398553635998389</v>
      </c>
      <c r="L1015" s="1">
        <v>0.58497388509441539</v>
      </c>
      <c r="M1015" s="1">
        <v>0.44933709297471375</v>
      </c>
      <c r="N1015" s="34">
        <v>3.6844109473529232E-4</v>
      </c>
    </row>
    <row r="1016" spans="1:14" x14ac:dyDescent="0.35">
      <c r="A1016">
        <v>7820412</v>
      </c>
      <c r="B1016" t="s">
        <v>39</v>
      </c>
      <c r="C1016" t="s">
        <v>97</v>
      </c>
      <c r="D1016" t="s">
        <v>1501</v>
      </c>
      <c r="E1016" t="s">
        <v>2219</v>
      </c>
      <c r="F1016" s="6">
        <v>4.017677782241864E-4</v>
      </c>
      <c r="G1016" t="s">
        <v>1831</v>
      </c>
      <c r="H1016" t="s">
        <v>1464</v>
      </c>
      <c r="I1016">
        <v>55.574999999999996</v>
      </c>
      <c r="J1016" s="1">
        <v>-0.19408375024795532</v>
      </c>
      <c r="K1016" s="1">
        <v>1.8441141020490156E-2</v>
      </c>
      <c r="L1016" s="1">
        <v>3.0333467255926075E-2</v>
      </c>
      <c r="M1016" s="1">
        <v>2.2338288469264764E-2</v>
      </c>
      <c r="N1016" s="34">
        <v>-7.7976597126538902E-5</v>
      </c>
    </row>
    <row r="1017" spans="1:14" x14ac:dyDescent="0.35">
      <c r="A1017">
        <v>7820412</v>
      </c>
      <c r="B1017" t="s">
        <v>39</v>
      </c>
      <c r="C1017" t="s">
        <v>97</v>
      </c>
      <c r="D1017" t="s">
        <v>1501</v>
      </c>
      <c r="E1017" t="s">
        <v>1716</v>
      </c>
      <c r="F1017" s="6">
        <v>1.6070711128967456E-3</v>
      </c>
      <c r="G1017" t="s">
        <v>1717</v>
      </c>
      <c r="H1017" t="s">
        <v>1163</v>
      </c>
      <c r="I1017">
        <v>59.384999999999998</v>
      </c>
      <c r="J1017" s="1">
        <v>-5.8712277561426163E-2</v>
      </c>
      <c r="K1017" s="1">
        <v>8.404981920449979E-2</v>
      </c>
      <c r="L1017" s="1">
        <v>0.11297709923664122</v>
      </c>
      <c r="M1017" s="1">
        <v>9.5460026558262606E-2</v>
      </c>
      <c r="N1017" s="34">
        <v>-9.4354805241343763E-5</v>
      </c>
    </row>
    <row r="1018" spans="1:14" x14ac:dyDescent="0.35">
      <c r="A1018">
        <v>7820412</v>
      </c>
      <c r="B1018" t="s">
        <v>39</v>
      </c>
      <c r="C1018" t="s">
        <v>97</v>
      </c>
      <c r="D1018" t="s">
        <v>1501</v>
      </c>
      <c r="E1018" t="s">
        <v>2220</v>
      </c>
      <c r="F1018" s="6">
        <v>4.017677782241864E-4</v>
      </c>
      <c r="G1018" t="s">
        <v>800</v>
      </c>
      <c r="H1018" t="s">
        <v>721</v>
      </c>
      <c r="I1018">
        <v>58</v>
      </c>
      <c r="J1018" s="1">
        <v>3.6873050034046173E-2</v>
      </c>
      <c r="K1018" s="1">
        <v>1.9405383688228202E-2</v>
      </c>
      <c r="L1018" s="1">
        <v>3.2543190036159096E-2</v>
      </c>
      <c r="M1018" s="1">
        <v>2.334270791482523E-2</v>
      </c>
      <c r="N1018" s="34">
        <v>1.4814403388527992E-5</v>
      </c>
    </row>
    <row r="1019" spans="1:14" x14ac:dyDescent="0.35">
      <c r="A1019">
        <v>7820412</v>
      </c>
      <c r="B1019" t="s">
        <v>39</v>
      </c>
      <c r="C1019" t="s">
        <v>97</v>
      </c>
      <c r="D1019" t="s">
        <v>1504</v>
      </c>
      <c r="E1019" t="s">
        <v>2633</v>
      </c>
      <c r="F1019" s="6">
        <v>1.6070711128967456E-3</v>
      </c>
      <c r="G1019" t="s">
        <v>561</v>
      </c>
      <c r="H1019" t="s">
        <v>652</v>
      </c>
      <c r="I1019">
        <v>84.74499999999999</v>
      </c>
      <c r="J1019" s="1">
        <v>4.6808522194623947E-2</v>
      </c>
      <c r="K1019" s="1">
        <v>0.11586982723985535</v>
      </c>
      <c r="L1019" s="1">
        <v>0.15186822016874246</v>
      </c>
      <c r="M1019" s="1">
        <v>0.13611891835796253</v>
      </c>
      <c r="N1019" s="34">
        <v>7.522462385636633E-5</v>
      </c>
    </row>
    <row r="1020" spans="1:14" x14ac:dyDescent="0.35">
      <c r="A1020">
        <v>7820412</v>
      </c>
      <c r="B1020" t="s">
        <v>39</v>
      </c>
      <c r="C1020" t="s">
        <v>97</v>
      </c>
      <c r="D1020" t="s">
        <v>1504</v>
      </c>
      <c r="E1020" t="s">
        <v>1718</v>
      </c>
      <c r="F1020" s="6">
        <v>8.0353555644837281E-4</v>
      </c>
      <c r="G1020" t="s">
        <v>1719</v>
      </c>
      <c r="H1020" t="s">
        <v>182</v>
      </c>
      <c r="I1020">
        <v>55.615000000000002</v>
      </c>
      <c r="J1020" s="1">
        <v>-5.0688278861343861E-4</v>
      </c>
      <c r="K1020" s="1">
        <v>2.2981116914423463E-2</v>
      </c>
      <c r="L1020" s="1">
        <v>5.9059863398955401E-2</v>
      </c>
      <c r="M1020" s="1">
        <v>4.4676575712431575E-2</v>
      </c>
      <c r="N1020" s="34">
        <v>-4.0729834360260235E-7</v>
      </c>
    </row>
    <row r="1021" spans="1:14" x14ac:dyDescent="0.35">
      <c r="A1021">
        <v>7820412</v>
      </c>
      <c r="B1021" t="s">
        <v>39</v>
      </c>
      <c r="C1021" t="s">
        <v>97</v>
      </c>
      <c r="D1021" t="s">
        <v>1504</v>
      </c>
      <c r="E1021" t="s">
        <v>1720</v>
      </c>
      <c r="F1021" s="6">
        <v>4.017677782241864E-4</v>
      </c>
      <c r="G1021" t="s">
        <v>1239</v>
      </c>
      <c r="H1021" t="s">
        <v>206</v>
      </c>
      <c r="I1021">
        <v>84.330000000000013</v>
      </c>
      <c r="J1021" s="1">
        <v>0.24755896627902985</v>
      </c>
      <c r="K1021" s="1">
        <v>2.3262354359180393E-2</v>
      </c>
      <c r="L1021" s="1">
        <v>4.0176777822418644E-2</v>
      </c>
      <c r="M1021" s="1">
        <v>3.3909200482121336E-2</v>
      </c>
      <c r="N1021" s="34">
        <v>9.9461215861402106E-5</v>
      </c>
    </row>
    <row r="1022" spans="1:14" x14ac:dyDescent="0.35">
      <c r="A1022">
        <v>7820412</v>
      </c>
      <c r="B1022" t="s">
        <v>39</v>
      </c>
      <c r="C1022" t="s">
        <v>97</v>
      </c>
      <c r="D1022" t="s">
        <v>1504</v>
      </c>
      <c r="E1022" t="s">
        <v>2226</v>
      </c>
      <c r="F1022" s="6">
        <v>4.017677782241864E-4</v>
      </c>
      <c r="G1022" t="s">
        <v>1269</v>
      </c>
      <c r="H1022" t="s">
        <v>831</v>
      </c>
      <c r="I1022">
        <v>80.584999999999994</v>
      </c>
      <c r="J1022" s="1">
        <v>5.1157467067241669E-2</v>
      </c>
      <c r="K1022" s="1">
        <v>2.398553635998393E-2</v>
      </c>
      <c r="L1022" s="1">
        <v>3.6681398151868216E-2</v>
      </c>
      <c r="M1022" s="1">
        <v>3.2422659702691842E-2</v>
      </c>
      <c r="N1022" s="34">
        <v>2.055342188318267E-5</v>
      </c>
    </row>
    <row r="1023" spans="1:14" x14ac:dyDescent="0.35">
      <c r="A1023">
        <v>7820412</v>
      </c>
      <c r="B1023" t="s">
        <v>39</v>
      </c>
      <c r="C1023" t="s">
        <v>97</v>
      </c>
      <c r="D1023" t="s">
        <v>1504</v>
      </c>
      <c r="E1023" t="s">
        <v>2229</v>
      </c>
      <c r="F1023" s="6">
        <v>4.017677782241864E-4</v>
      </c>
      <c r="G1023" t="s">
        <v>2634</v>
      </c>
      <c r="H1023" t="s">
        <v>499</v>
      </c>
      <c r="I1023">
        <v>72.284999999999997</v>
      </c>
      <c r="J1023" s="1">
        <v>2.3453364148736E-2</v>
      </c>
      <c r="K1023" s="1">
        <v>1.8521494576134993E-2</v>
      </c>
      <c r="L1023" s="1">
        <v>3.5918039373242269E-2</v>
      </c>
      <c r="M1023" s="1">
        <v>2.9007633587786259E-2</v>
      </c>
      <c r="N1023" s="34">
        <v>9.422806005920449E-6</v>
      </c>
    </row>
    <row r="1024" spans="1:14" x14ac:dyDescent="0.35">
      <c r="A1024">
        <v>7820412</v>
      </c>
      <c r="B1024" t="s">
        <v>39</v>
      </c>
      <c r="C1024" t="s">
        <v>97</v>
      </c>
      <c r="D1024" t="s">
        <v>1504</v>
      </c>
      <c r="E1024" t="s">
        <v>1721</v>
      </c>
      <c r="F1024" s="6">
        <v>1.2053033346725592E-3</v>
      </c>
      <c r="G1024" t="s">
        <v>1722</v>
      </c>
      <c r="H1024" t="s">
        <v>1410</v>
      </c>
      <c r="I1024">
        <v>57.144999999999996</v>
      </c>
      <c r="J1024" s="1">
        <v>1.9539220258593559E-2</v>
      </c>
      <c r="K1024" s="1">
        <v>3.2422659702691842E-2</v>
      </c>
      <c r="L1024" s="1">
        <v>9.5580554439533949E-2</v>
      </c>
      <c r="M1024" s="1">
        <v>6.8943351662843849E-2</v>
      </c>
      <c r="N1024" s="34">
        <v>2.3550687334584441E-5</v>
      </c>
    </row>
    <row r="1025" spans="1:14" x14ac:dyDescent="0.35">
      <c r="A1025">
        <v>7820412</v>
      </c>
      <c r="B1025" t="s">
        <v>39</v>
      </c>
      <c r="C1025" t="s">
        <v>97</v>
      </c>
      <c r="D1025" t="s">
        <v>1504</v>
      </c>
      <c r="E1025" t="s">
        <v>2635</v>
      </c>
      <c r="F1025" s="6">
        <v>4.017677782241864E-4</v>
      </c>
      <c r="G1025" t="s">
        <v>2410</v>
      </c>
      <c r="H1025" t="s">
        <v>1743</v>
      </c>
      <c r="I1025">
        <v>77.384999999999991</v>
      </c>
      <c r="J1025" s="1">
        <v>0.1333530992269516</v>
      </c>
      <c r="K1025" s="1">
        <v>1.8119726797910806E-2</v>
      </c>
      <c r="L1025" s="1">
        <v>3.9292888710325428E-2</v>
      </c>
      <c r="M1025" s="1">
        <v>3.1056649256729612E-2</v>
      </c>
      <c r="N1025" s="34">
        <v>5.3576978395721811E-5</v>
      </c>
    </row>
    <row r="1026" spans="1:14" x14ac:dyDescent="0.35">
      <c r="A1026">
        <v>7820412</v>
      </c>
      <c r="B1026" t="s">
        <v>39</v>
      </c>
      <c r="C1026" t="s">
        <v>97</v>
      </c>
      <c r="D1026" t="s">
        <v>1504</v>
      </c>
      <c r="E1026" t="s">
        <v>1723</v>
      </c>
      <c r="F1026" s="6">
        <v>1.2053033346725592E-3</v>
      </c>
      <c r="G1026" t="s">
        <v>1330</v>
      </c>
      <c r="H1026" t="s">
        <v>416</v>
      </c>
      <c r="I1026">
        <v>60.024999999999999</v>
      </c>
      <c r="J1026" s="1">
        <v>-0.13531440496444702</v>
      </c>
      <c r="K1026" s="1">
        <v>3.6882282040980312E-2</v>
      </c>
      <c r="L1026" s="1">
        <v>7.5572519083969461E-2</v>
      </c>
      <c r="M1026" s="1">
        <v>7.2318200080353556E-2</v>
      </c>
      <c r="N1026" s="34">
        <v>-1.630949035328811E-4</v>
      </c>
    </row>
    <row r="1027" spans="1:14" x14ac:dyDescent="0.35">
      <c r="A1027">
        <v>7820412</v>
      </c>
      <c r="B1027" t="s">
        <v>39</v>
      </c>
      <c r="C1027" t="s">
        <v>97</v>
      </c>
      <c r="D1027" t="s">
        <v>1504</v>
      </c>
      <c r="E1027" t="s">
        <v>1724</v>
      </c>
      <c r="F1027" s="6">
        <v>1.6070711128967456E-3</v>
      </c>
      <c r="G1027" t="s">
        <v>1725</v>
      </c>
      <c r="H1027" t="s">
        <v>721</v>
      </c>
      <c r="I1027">
        <v>61.85499999999999</v>
      </c>
      <c r="J1027" s="1">
        <v>6.6834777593612671E-2</v>
      </c>
      <c r="K1027" s="1">
        <v>4.6122940940136595E-2</v>
      </c>
      <c r="L1027" s="1">
        <v>0.13017276014463638</v>
      </c>
      <c r="M1027" s="1">
        <v>9.9477704340504472E-2</v>
      </c>
      <c r="N1027" s="34">
        <v>1.0740824040757359E-4</v>
      </c>
    </row>
    <row r="1028" spans="1:14" x14ac:dyDescent="0.35">
      <c r="A1028">
        <v>7820412</v>
      </c>
      <c r="B1028" t="s">
        <v>39</v>
      </c>
      <c r="C1028" t="s">
        <v>97</v>
      </c>
      <c r="D1028" t="s">
        <v>1504</v>
      </c>
      <c r="E1028" t="s">
        <v>1726</v>
      </c>
      <c r="F1028" s="6">
        <v>8.0353555644837281E-4</v>
      </c>
      <c r="G1028" t="s">
        <v>1727</v>
      </c>
      <c r="H1028" t="s">
        <v>969</v>
      </c>
      <c r="I1028">
        <v>82.074999999999989</v>
      </c>
      <c r="J1028" s="1">
        <v>9.7940869629383087E-2</v>
      </c>
      <c r="K1028" s="1">
        <v>4.9176376054640418E-2</v>
      </c>
      <c r="L1028" s="1">
        <v>8.0273202089192447E-2</v>
      </c>
      <c r="M1028" s="1">
        <v>6.6050622740056242E-2</v>
      </c>
      <c r="N1028" s="34">
        <v>7.869897117668387E-5</v>
      </c>
    </row>
    <row r="1029" spans="1:14" x14ac:dyDescent="0.35">
      <c r="A1029">
        <v>7820412</v>
      </c>
      <c r="B1029" t="s">
        <v>39</v>
      </c>
      <c r="C1029" t="s">
        <v>97</v>
      </c>
      <c r="D1029" t="s">
        <v>1504</v>
      </c>
      <c r="E1029" t="s">
        <v>2235</v>
      </c>
      <c r="F1029" s="6">
        <v>2.4106066693451184E-3</v>
      </c>
      <c r="G1029" t="s">
        <v>1276</v>
      </c>
      <c r="H1029" t="s">
        <v>439</v>
      </c>
      <c r="I1029">
        <v>72.274999999999991</v>
      </c>
      <c r="J1029" s="1">
        <v>6.0163643211126328E-2</v>
      </c>
      <c r="K1029" s="1">
        <v>9.7147448774608264E-2</v>
      </c>
      <c r="L1029" s="1">
        <v>0.21936520691040579</v>
      </c>
      <c r="M1029" s="1">
        <v>0.17428686219365205</v>
      </c>
      <c r="N1029" s="34">
        <v>1.4503087957684128E-4</v>
      </c>
    </row>
    <row r="1030" spans="1:14" x14ac:dyDescent="0.35">
      <c r="A1030">
        <v>7820412</v>
      </c>
      <c r="B1030" t="s">
        <v>39</v>
      </c>
      <c r="C1030" t="s">
        <v>97</v>
      </c>
      <c r="D1030" t="s">
        <v>1504</v>
      </c>
      <c r="E1030" t="s">
        <v>1728</v>
      </c>
      <c r="F1030" s="6">
        <v>3.6159100040176776E-3</v>
      </c>
      <c r="G1030" t="s">
        <v>594</v>
      </c>
      <c r="H1030" t="s">
        <v>230</v>
      </c>
      <c r="I1030">
        <v>63.73</v>
      </c>
      <c r="J1030" s="1">
        <v>-4.8384260386228561E-2</v>
      </c>
      <c r="K1030" s="1">
        <v>0.12366412213740459</v>
      </c>
      <c r="L1030" s="1">
        <v>0.27191643230212936</v>
      </c>
      <c r="M1030" s="1">
        <v>0.23069505549760744</v>
      </c>
      <c r="N1030" s="34">
        <v>-1.7495313116756007E-4</v>
      </c>
    </row>
    <row r="1031" spans="1:14" x14ac:dyDescent="0.35">
      <c r="A1031">
        <v>7820412</v>
      </c>
      <c r="B1031" t="s">
        <v>39</v>
      </c>
      <c r="C1031" t="s">
        <v>97</v>
      </c>
      <c r="D1031" t="s">
        <v>1504</v>
      </c>
      <c r="E1031" t="s">
        <v>1729</v>
      </c>
      <c r="F1031" s="6">
        <v>3.2141422257934912E-3</v>
      </c>
      <c r="G1031" t="s">
        <v>1028</v>
      </c>
      <c r="H1031" t="s">
        <v>622</v>
      </c>
      <c r="I1031">
        <v>65.02</v>
      </c>
      <c r="J1031" s="1">
        <v>-3.7722345441579819E-2</v>
      </c>
      <c r="K1031" s="1">
        <v>0.13402973081558858</v>
      </c>
      <c r="L1031" s="1">
        <v>0.24234632382482926</v>
      </c>
      <c r="M1031" s="1">
        <v>0.20891924467657694</v>
      </c>
      <c r="N1031" s="34">
        <v>-1.2124498333975032E-4</v>
      </c>
    </row>
    <row r="1032" spans="1:14" x14ac:dyDescent="0.35">
      <c r="A1032">
        <v>7820412</v>
      </c>
      <c r="B1032" t="s">
        <v>39</v>
      </c>
      <c r="C1032" t="s">
        <v>97</v>
      </c>
      <c r="D1032" t="s">
        <v>1730</v>
      </c>
      <c r="E1032" t="s">
        <v>1731</v>
      </c>
      <c r="F1032" s="6">
        <v>4.017677782241864E-4</v>
      </c>
      <c r="G1032" t="s">
        <v>1732</v>
      </c>
      <c r="H1032" t="s">
        <v>513</v>
      </c>
      <c r="I1032">
        <v>82.474999999999994</v>
      </c>
      <c r="J1032" s="1">
        <v>1.8146930262446404E-2</v>
      </c>
      <c r="K1032" s="1">
        <v>3.3467255926074725E-2</v>
      </c>
      <c r="L1032" s="1">
        <v>3.5194857372438729E-2</v>
      </c>
      <c r="M1032" s="1">
        <v>3.3145841703495375E-2</v>
      </c>
      <c r="N1032" s="34">
        <v>7.2908518531323435E-6</v>
      </c>
    </row>
    <row r="1033" spans="1:14" x14ac:dyDescent="0.35">
      <c r="A1033">
        <v>7820412</v>
      </c>
      <c r="B1033" t="s">
        <v>39</v>
      </c>
      <c r="C1033" t="s">
        <v>97</v>
      </c>
      <c r="D1033" t="s">
        <v>1507</v>
      </c>
      <c r="E1033" t="s">
        <v>2636</v>
      </c>
      <c r="F1033" s="6">
        <v>2.4106066693451184E-3</v>
      </c>
      <c r="G1033" t="s">
        <v>1079</v>
      </c>
      <c r="H1033" t="s">
        <v>998</v>
      </c>
      <c r="I1033">
        <v>71.97999999999999</v>
      </c>
      <c r="J1033" s="1">
        <v>1.2455042451620102E-2</v>
      </c>
      <c r="K1033" s="1">
        <v>0.14825231016472479</v>
      </c>
      <c r="L1033" s="1">
        <v>0.19550020088388909</v>
      </c>
      <c r="M1033" s="1">
        <v>0.17332262320420788</v>
      </c>
      <c r="N1033" s="34">
        <v>3.0024208400851991E-5</v>
      </c>
    </row>
    <row r="1034" spans="1:14" x14ac:dyDescent="0.35">
      <c r="A1034">
        <v>7820412</v>
      </c>
      <c r="B1034" t="s">
        <v>39</v>
      </c>
      <c r="C1034" t="s">
        <v>97</v>
      </c>
      <c r="D1034" t="s">
        <v>2241</v>
      </c>
      <c r="E1034" t="s">
        <v>2495</v>
      </c>
      <c r="F1034" s="6">
        <v>1.2053033346725592E-3</v>
      </c>
      <c r="G1034" t="s">
        <v>1742</v>
      </c>
      <c r="H1034" t="s">
        <v>144</v>
      </c>
      <c r="I1034">
        <v>71.320000000000007</v>
      </c>
      <c r="J1034" s="1">
        <v>-5.4238077253103256E-2</v>
      </c>
      <c r="K1034" s="1">
        <v>6.3278425070309355E-2</v>
      </c>
      <c r="L1034" s="1">
        <v>9.2687826436319815E-2</v>
      </c>
      <c r="M1034" s="1">
        <v>8.5938127762153468E-2</v>
      </c>
      <c r="N1034" s="34">
        <v>-6.5373335379393229E-5</v>
      </c>
    </row>
    <row r="1035" spans="1:14" x14ac:dyDescent="0.35">
      <c r="A1035">
        <v>7820412</v>
      </c>
      <c r="B1035" t="s">
        <v>39</v>
      </c>
      <c r="C1035" t="s">
        <v>97</v>
      </c>
      <c r="D1035" t="s">
        <v>1509</v>
      </c>
      <c r="E1035" t="s">
        <v>2637</v>
      </c>
      <c r="F1035" s="6">
        <v>8.0353555644837281E-4</v>
      </c>
      <c r="G1035" t="s">
        <v>303</v>
      </c>
      <c r="H1035" t="s">
        <v>475</v>
      </c>
      <c r="I1035">
        <v>65.05</v>
      </c>
      <c r="J1035" s="1">
        <v>-0.1355559229850769</v>
      </c>
      <c r="K1035" s="1">
        <v>4.5078344716753718E-2</v>
      </c>
      <c r="L1035" s="1">
        <v>5.4640417838489351E-2</v>
      </c>
      <c r="M1035" s="1">
        <v>5.2229811169144234E-2</v>
      </c>
      <c r="N1035" s="34">
        <v>-1.0892400400568655E-4</v>
      </c>
    </row>
    <row r="1036" spans="1:14" x14ac:dyDescent="0.35">
      <c r="A1036">
        <v>7820412</v>
      </c>
      <c r="B1036" t="s">
        <v>39</v>
      </c>
      <c r="C1036" t="s">
        <v>97</v>
      </c>
      <c r="D1036" t="s">
        <v>1733</v>
      </c>
      <c r="E1036" t="s">
        <v>1734</v>
      </c>
      <c r="F1036" s="6">
        <v>3.2141422257934912E-3</v>
      </c>
      <c r="G1036" t="s">
        <v>1528</v>
      </c>
      <c r="H1036" t="s">
        <v>612</v>
      </c>
      <c r="I1036">
        <v>64.98</v>
      </c>
      <c r="J1036" s="1">
        <v>-9.4320334494113922E-2</v>
      </c>
      <c r="K1036" s="1">
        <v>0.18706307754118121</v>
      </c>
      <c r="L1036" s="1">
        <v>0.2327038971474488</v>
      </c>
      <c r="M1036" s="1">
        <v>0.20891924467657694</v>
      </c>
      <c r="N1036" s="34">
        <v>-3.0315896984849794E-4</v>
      </c>
    </row>
    <row r="1037" spans="1:14" x14ac:dyDescent="0.35">
      <c r="A1037">
        <v>7820412</v>
      </c>
      <c r="B1037" t="s">
        <v>39</v>
      </c>
      <c r="C1037" t="s">
        <v>97</v>
      </c>
      <c r="D1037" t="s">
        <v>1735</v>
      </c>
      <c r="E1037" t="s">
        <v>1809</v>
      </c>
      <c r="F1037" s="6">
        <v>1.2053033346725592E-3</v>
      </c>
      <c r="G1037" t="s">
        <v>1814</v>
      </c>
      <c r="H1037" t="s">
        <v>373</v>
      </c>
      <c r="I1037">
        <v>53.25</v>
      </c>
      <c r="J1037" s="1">
        <v>-0.10357104241847992</v>
      </c>
      <c r="K1037" s="1">
        <v>3.5797509039775008E-2</v>
      </c>
      <c r="L1037" s="1">
        <v>0.10124548011249497</v>
      </c>
      <c r="M1037" s="1">
        <v>6.4122137404580157E-2</v>
      </c>
      <c r="N1037" s="34">
        <v>-1.2483452280250692E-4</v>
      </c>
    </row>
    <row r="1038" spans="1:14" x14ac:dyDescent="0.35">
      <c r="A1038">
        <v>7820412</v>
      </c>
      <c r="B1038" t="s">
        <v>39</v>
      </c>
      <c r="C1038" t="s">
        <v>97</v>
      </c>
      <c r="D1038" t="s">
        <v>1735</v>
      </c>
      <c r="E1038" t="s">
        <v>1736</v>
      </c>
      <c r="F1038" s="6">
        <v>2.008838891120932E-3</v>
      </c>
      <c r="G1038" t="s">
        <v>938</v>
      </c>
      <c r="H1038" t="s">
        <v>684</v>
      </c>
      <c r="I1038">
        <v>63.9</v>
      </c>
      <c r="J1038" s="1">
        <v>-4.0530722588300705E-2</v>
      </c>
      <c r="K1038" s="1">
        <v>7.2519083969465645E-2</v>
      </c>
      <c r="L1038" s="1">
        <v>0.14945761349939735</v>
      </c>
      <c r="M1038" s="1">
        <v>0.12816391972089303</v>
      </c>
      <c r="N1038" s="34">
        <v>-8.1419691820612097E-5</v>
      </c>
    </row>
    <row r="1039" spans="1:14" x14ac:dyDescent="0.35">
      <c r="A1039">
        <v>7820412</v>
      </c>
      <c r="B1039" t="s">
        <v>39</v>
      </c>
      <c r="C1039" t="s">
        <v>97</v>
      </c>
      <c r="D1039" t="s">
        <v>1737</v>
      </c>
      <c r="E1039" t="s">
        <v>1738</v>
      </c>
      <c r="F1039" s="6">
        <v>8.0353555644837281E-4</v>
      </c>
      <c r="G1039" t="s">
        <v>1739</v>
      </c>
      <c r="H1039" t="s">
        <v>628</v>
      </c>
      <c r="I1039">
        <v>62.290000000000006</v>
      </c>
      <c r="J1039" s="1">
        <v>-3.5791419446468353E-2</v>
      </c>
      <c r="K1039" s="1">
        <v>2.2740056247488951E-2</v>
      </c>
      <c r="L1039" s="1">
        <v>6.7336279630373641E-2</v>
      </c>
      <c r="M1039" s="1">
        <v>5.0060265166733627E-2</v>
      </c>
      <c r="N1039" s="34">
        <v>-2.875967814099506E-5</v>
      </c>
    </row>
    <row r="1040" spans="1:14" x14ac:dyDescent="0.35">
      <c r="A1040">
        <v>7820412</v>
      </c>
      <c r="B1040" t="s">
        <v>39</v>
      </c>
      <c r="C1040" t="s">
        <v>97</v>
      </c>
      <c r="D1040" t="s">
        <v>1512</v>
      </c>
      <c r="E1040" t="s">
        <v>2638</v>
      </c>
      <c r="F1040" s="6">
        <v>8.0353555644837281E-4</v>
      </c>
      <c r="G1040" t="s">
        <v>2639</v>
      </c>
      <c r="H1040" t="s">
        <v>467</v>
      </c>
      <c r="I1040">
        <v>66.10499999999999</v>
      </c>
      <c r="J1040" s="1">
        <v>0.14181123673915863</v>
      </c>
      <c r="K1040" s="1">
        <v>4.4676576938529527E-2</v>
      </c>
      <c r="L1040" s="1">
        <v>7.3764564081960624E-2</v>
      </c>
      <c r="M1040" s="1">
        <v>5.3113699055139484E-2</v>
      </c>
      <c r="N1040" s="34">
        <v>1.1395037102383175E-4</v>
      </c>
    </row>
    <row r="1041" spans="1:14" x14ac:dyDescent="0.35">
      <c r="A1041">
        <v>7820412</v>
      </c>
      <c r="B1041" t="s">
        <v>39</v>
      </c>
      <c r="C1041" t="s">
        <v>97</v>
      </c>
      <c r="D1041" t="s">
        <v>2501</v>
      </c>
      <c r="E1041" t="s">
        <v>2640</v>
      </c>
      <c r="F1041" s="6">
        <v>4.017677782241864E-4</v>
      </c>
      <c r="G1041" t="s">
        <v>315</v>
      </c>
      <c r="H1041" t="s">
        <v>741</v>
      </c>
      <c r="I1041">
        <v>76.339999999999989</v>
      </c>
      <c r="J1041" s="1">
        <v>5.8352459222078323E-2</v>
      </c>
      <c r="K1041" s="1">
        <v>2.4025713137806347E-2</v>
      </c>
      <c r="L1041" s="1">
        <v>3.4993973483326633E-2</v>
      </c>
      <c r="M1041" s="1">
        <v>3.0654882704603377E-2</v>
      </c>
      <c r="N1041" s="34">
        <v>2.3444137895571844E-5</v>
      </c>
    </row>
    <row r="1042" spans="1:14" x14ac:dyDescent="0.35">
      <c r="A1042">
        <v>7820412</v>
      </c>
      <c r="B1042" t="s">
        <v>39</v>
      </c>
      <c r="C1042" t="s">
        <v>97</v>
      </c>
      <c r="D1042" t="s">
        <v>2244</v>
      </c>
      <c r="E1042" t="s">
        <v>2641</v>
      </c>
      <c r="F1042" s="6">
        <v>8.0353555644837281E-4</v>
      </c>
      <c r="G1042" t="s">
        <v>594</v>
      </c>
      <c r="H1042" t="s">
        <v>319</v>
      </c>
      <c r="I1042">
        <v>54.46</v>
      </c>
      <c r="J1042" s="1">
        <v>-8.6984775960445404E-2</v>
      </c>
      <c r="K1042" s="1">
        <v>2.7480916030534354E-2</v>
      </c>
      <c r="L1042" s="1">
        <v>5.6247488951386093E-2</v>
      </c>
      <c r="M1042" s="1">
        <v>4.3792687826436319E-2</v>
      </c>
      <c r="N1042" s="34">
        <v>-6.9895360353913546E-5</v>
      </c>
    </row>
    <row r="1043" spans="1:14" x14ac:dyDescent="0.35">
      <c r="A1043">
        <v>7820412</v>
      </c>
      <c r="B1043" t="s">
        <v>39</v>
      </c>
      <c r="C1043" t="s">
        <v>97</v>
      </c>
      <c r="D1043" t="s">
        <v>1744</v>
      </c>
      <c r="E1043" t="s">
        <v>1745</v>
      </c>
      <c r="F1043" s="6">
        <v>1.2053033346725592E-3</v>
      </c>
      <c r="G1043" t="s">
        <v>1280</v>
      </c>
      <c r="H1043" t="s">
        <v>721</v>
      </c>
      <c r="I1043">
        <v>71.855000000000004</v>
      </c>
      <c r="J1043" s="1">
        <v>1.781708188354969E-2</v>
      </c>
      <c r="K1043" s="1">
        <v>6.990759341100844E-2</v>
      </c>
      <c r="L1043" s="1">
        <v>9.7629570108477295E-2</v>
      </c>
      <c r="M1043" s="1">
        <v>8.6661309762957009E-2</v>
      </c>
      <c r="N1043" s="34">
        <v>2.1474988208376486E-5</v>
      </c>
    </row>
    <row r="1044" spans="1:14" x14ac:dyDescent="0.35">
      <c r="A1044">
        <v>7820412</v>
      </c>
      <c r="B1044" t="s">
        <v>39</v>
      </c>
      <c r="C1044" t="s">
        <v>97</v>
      </c>
      <c r="D1044" t="s">
        <v>267</v>
      </c>
      <c r="E1044" t="s">
        <v>387</v>
      </c>
      <c r="F1044" s="6">
        <v>2.008838891120932E-3</v>
      </c>
      <c r="G1044" t="s">
        <v>388</v>
      </c>
      <c r="H1044" t="s">
        <v>389</v>
      </c>
      <c r="I1044">
        <v>64.61</v>
      </c>
      <c r="J1044" s="1">
        <v>-4.9432121217250824E-2</v>
      </c>
      <c r="K1044" s="1">
        <v>0.1002410606669345</v>
      </c>
      <c r="L1044" s="1">
        <v>0.14102049015668944</v>
      </c>
      <c r="M1044" s="1">
        <v>0.12997187012503453</v>
      </c>
      <c r="N1044" s="34">
        <v>-9.9301167571817645E-5</v>
      </c>
    </row>
    <row r="1045" spans="1:14" x14ac:dyDescent="0.35">
      <c r="A1045">
        <v>7820412</v>
      </c>
      <c r="B1045" t="s">
        <v>39</v>
      </c>
      <c r="C1045" t="s">
        <v>97</v>
      </c>
      <c r="D1045" t="s">
        <v>853</v>
      </c>
      <c r="E1045" t="s">
        <v>2642</v>
      </c>
      <c r="F1045" s="6">
        <v>8.0353555644837281E-4</v>
      </c>
      <c r="G1045" t="s">
        <v>866</v>
      </c>
      <c r="H1045" t="s">
        <v>2140</v>
      </c>
      <c r="I1045">
        <v>54.169999999999995</v>
      </c>
      <c r="J1045" s="1">
        <v>-0.10358526557683945</v>
      </c>
      <c r="K1045" s="1">
        <v>3.6078746484531937E-2</v>
      </c>
      <c r="L1045" s="1">
        <v>5.0542386500602651E-2</v>
      </c>
      <c r="M1045" s="1">
        <v>4.3551627772550783E-2</v>
      </c>
      <c r="N1045" s="34">
        <v>-8.3234444015138157E-5</v>
      </c>
    </row>
    <row r="1046" spans="1:14" x14ac:dyDescent="0.35">
      <c r="A1046">
        <v>7820412</v>
      </c>
      <c r="B1046" t="s">
        <v>39</v>
      </c>
      <c r="C1046" t="s">
        <v>97</v>
      </c>
      <c r="D1046" t="s">
        <v>1746</v>
      </c>
      <c r="E1046" t="s">
        <v>1747</v>
      </c>
      <c r="F1046" s="6">
        <v>1.6070711128967456E-3</v>
      </c>
      <c r="G1046" t="s">
        <v>386</v>
      </c>
      <c r="H1046" t="s">
        <v>144</v>
      </c>
      <c r="I1046">
        <v>70.965000000000003</v>
      </c>
      <c r="J1046" s="1">
        <v>-5.1542572677135468E-2</v>
      </c>
      <c r="K1046" s="1">
        <v>9.2245881880273189E-2</v>
      </c>
      <c r="L1046" s="1">
        <v>0.12358376858175975</v>
      </c>
      <c r="M1046" s="1">
        <v>0.11410204901566894</v>
      </c>
      <c r="N1046" s="34">
        <v>-8.2832579633805494E-5</v>
      </c>
    </row>
    <row r="1047" spans="1:14" x14ac:dyDescent="0.35">
      <c r="A1047">
        <v>7820412</v>
      </c>
      <c r="B1047" t="s">
        <v>39</v>
      </c>
      <c r="C1047" t="s">
        <v>97</v>
      </c>
      <c r="D1047" t="s">
        <v>1746</v>
      </c>
      <c r="E1047" t="s">
        <v>1748</v>
      </c>
      <c r="F1047" s="6">
        <v>1.6070711128967456E-3</v>
      </c>
      <c r="G1047" t="s">
        <v>663</v>
      </c>
      <c r="H1047" t="s">
        <v>256</v>
      </c>
      <c r="I1047">
        <v>73.22</v>
      </c>
      <c r="J1047" s="1">
        <v>3.3742811530828476E-2</v>
      </c>
      <c r="K1047" s="1">
        <v>8.3889112093210122E-2</v>
      </c>
      <c r="L1047" s="1">
        <v>0.13756528726396142</v>
      </c>
      <c r="M1047" s="1">
        <v>0.11779831747972327</v>
      </c>
      <c r="N1047" s="34">
        <v>5.4227097679113659E-5</v>
      </c>
    </row>
    <row r="1048" spans="1:14" x14ac:dyDescent="0.35">
      <c r="A1048">
        <v>7820412</v>
      </c>
      <c r="B1048" t="s">
        <v>39</v>
      </c>
      <c r="C1048" t="s">
        <v>97</v>
      </c>
      <c r="D1048" t="s">
        <v>2247</v>
      </c>
      <c r="E1048" t="s">
        <v>2643</v>
      </c>
      <c r="F1048" s="6">
        <v>2.8123744475693048E-3</v>
      </c>
      <c r="G1048" t="s">
        <v>971</v>
      </c>
      <c r="H1048" t="s">
        <v>2639</v>
      </c>
      <c r="I1048">
        <v>59.13</v>
      </c>
      <c r="J1048" s="1">
        <v>-0.12862822413444519</v>
      </c>
      <c r="K1048" s="1">
        <v>0.13865006026516671</v>
      </c>
      <c r="L1048" s="1">
        <v>0.15636801928485336</v>
      </c>
      <c r="M1048" s="1">
        <v>0.16621132556000306</v>
      </c>
      <c r="N1048" s="34">
        <v>-3.6175073079193102E-4</v>
      </c>
    </row>
    <row r="1049" spans="1:14" x14ac:dyDescent="0.35">
      <c r="A1049">
        <v>7820412</v>
      </c>
      <c r="B1049" t="s">
        <v>39</v>
      </c>
      <c r="C1049" t="s">
        <v>97</v>
      </c>
      <c r="D1049" t="s">
        <v>2250</v>
      </c>
      <c r="E1049" t="s">
        <v>2508</v>
      </c>
      <c r="F1049" s="6">
        <v>1.6070711128967456E-3</v>
      </c>
      <c r="G1049" t="s">
        <v>2270</v>
      </c>
      <c r="H1049" t="s">
        <v>1340</v>
      </c>
      <c r="I1049">
        <v>64.234999999999999</v>
      </c>
      <c r="J1049" s="1">
        <v>-8.9657846838235855E-3</v>
      </c>
      <c r="K1049" s="1">
        <v>8.7424668541582956E-2</v>
      </c>
      <c r="L1049" s="1">
        <v>0.12020891924467657</v>
      </c>
      <c r="M1049" s="1">
        <v>0.10333467255926074</v>
      </c>
      <c r="N1049" s="34">
        <v>-1.4408653569824965E-5</v>
      </c>
    </row>
    <row r="1050" spans="1:14" x14ac:dyDescent="0.35">
      <c r="A1050">
        <v>7820412</v>
      </c>
      <c r="B1050" t="s">
        <v>39</v>
      </c>
      <c r="C1050" t="s">
        <v>97</v>
      </c>
      <c r="D1050" t="s">
        <v>2644</v>
      </c>
      <c r="E1050" t="s">
        <v>2645</v>
      </c>
      <c r="F1050" s="6">
        <v>4.017677782241864E-4</v>
      </c>
      <c r="G1050" t="s">
        <v>959</v>
      </c>
      <c r="H1050" t="s">
        <v>250</v>
      </c>
      <c r="I1050">
        <v>91.79</v>
      </c>
      <c r="J1050" s="1">
        <v>2.9514748603105545E-2</v>
      </c>
      <c r="K1050" s="1">
        <v>3.4712736038569711E-2</v>
      </c>
      <c r="L1050" s="1">
        <v>3.7685817597428686E-2</v>
      </c>
      <c r="M1050" s="1">
        <v>3.6842104037059939E-2</v>
      </c>
      <c r="N1050" s="34">
        <v>1.1858074971115124E-5</v>
      </c>
    </row>
    <row r="1051" spans="1:14" x14ac:dyDescent="0.35">
      <c r="A1051">
        <v>7820412</v>
      </c>
      <c r="B1051" t="s">
        <v>39</v>
      </c>
      <c r="C1051" t="s">
        <v>97</v>
      </c>
      <c r="D1051" t="s">
        <v>1514</v>
      </c>
      <c r="E1051" t="s">
        <v>2646</v>
      </c>
      <c r="F1051" s="6">
        <v>1.6070711128967456E-3</v>
      </c>
      <c r="G1051" t="s">
        <v>921</v>
      </c>
      <c r="H1051" t="s">
        <v>508</v>
      </c>
      <c r="I1051">
        <v>70.444999999999993</v>
      </c>
      <c r="J1051" s="1">
        <v>-4.1426848620176315E-2</v>
      </c>
      <c r="K1051" s="1">
        <v>7.7942948975492157E-2</v>
      </c>
      <c r="L1051" s="1">
        <v>0.12599437525110488</v>
      </c>
      <c r="M1051" s="1">
        <v>0.11329851345922057</v>
      </c>
      <c r="N1051" s="34">
        <v>-6.6575891715831768E-5</v>
      </c>
    </row>
    <row r="1052" spans="1:14" x14ac:dyDescent="0.35">
      <c r="A1052">
        <v>7820412</v>
      </c>
      <c r="B1052" t="s">
        <v>39</v>
      </c>
      <c r="C1052" t="s">
        <v>97</v>
      </c>
      <c r="D1052" t="s">
        <v>1514</v>
      </c>
      <c r="E1052" t="s">
        <v>1749</v>
      </c>
      <c r="F1052" s="6">
        <v>1.6070711128967456E-3</v>
      </c>
      <c r="G1052" t="s">
        <v>1024</v>
      </c>
      <c r="H1052" t="s">
        <v>1109</v>
      </c>
      <c r="I1052">
        <v>68.325000000000003</v>
      </c>
      <c r="J1052" s="1">
        <v>1.9983084872364998E-2</v>
      </c>
      <c r="K1052" s="1">
        <v>8.4531940538368822E-2</v>
      </c>
      <c r="L1052" s="1">
        <v>0.12969063881076737</v>
      </c>
      <c r="M1052" s="1">
        <v>0.10976296191523954</v>
      </c>
      <c r="N1052" s="34">
        <v>3.2114238444941741E-5</v>
      </c>
    </row>
    <row r="1053" spans="1:14" x14ac:dyDescent="0.35">
      <c r="A1053">
        <v>7820412</v>
      </c>
      <c r="B1053" t="s">
        <v>39</v>
      </c>
      <c r="C1053" t="s">
        <v>97</v>
      </c>
      <c r="D1053" t="s">
        <v>1514</v>
      </c>
      <c r="E1053" t="s">
        <v>2647</v>
      </c>
      <c r="F1053" s="6">
        <v>1.6070711128967456E-3</v>
      </c>
      <c r="G1053" t="s">
        <v>1120</v>
      </c>
      <c r="H1053" t="s">
        <v>676</v>
      </c>
      <c r="I1053">
        <v>70.234999999999999</v>
      </c>
      <c r="J1053" s="1">
        <v>2.6927005499601364E-2</v>
      </c>
      <c r="K1053" s="1">
        <v>9.8674166331860172E-2</v>
      </c>
      <c r="L1053" s="1">
        <v>0.12776215347529127</v>
      </c>
      <c r="M1053" s="1">
        <v>0.11281638722095971</v>
      </c>
      <c r="N1053" s="34">
        <v>4.3273612695221155E-5</v>
      </c>
    </row>
    <row r="1054" spans="1:14" x14ac:dyDescent="0.35">
      <c r="A1054">
        <v>7820412</v>
      </c>
      <c r="B1054" t="s">
        <v>39</v>
      </c>
      <c r="C1054" t="s">
        <v>97</v>
      </c>
      <c r="D1054" t="s">
        <v>1750</v>
      </c>
      <c r="E1054" t="s">
        <v>1751</v>
      </c>
      <c r="F1054" s="6">
        <v>4.017677782241864E-4</v>
      </c>
      <c r="G1054" t="s">
        <v>172</v>
      </c>
      <c r="H1054" t="s">
        <v>590</v>
      </c>
      <c r="I1054">
        <v>59.655000000000008</v>
      </c>
      <c r="J1054" s="1">
        <v>-1.2963792541995645E-3</v>
      </c>
      <c r="K1054" s="1">
        <v>1.5789473684210523E-2</v>
      </c>
      <c r="L1054" s="1">
        <v>3.1016472478907191E-2</v>
      </c>
      <c r="M1054" s="1">
        <v>2.3945358969112533E-2</v>
      </c>
      <c r="N1054" s="34">
        <v>-5.2084341269568678E-7</v>
      </c>
    </row>
    <row r="1055" spans="1:14" x14ac:dyDescent="0.35">
      <c r="A1055">
        <v>7820412</v>
      </c>
      <c r="B1055" t="s">
        <v>39</v>
      </c>
      <c r="C1055" t="s">
        <v>97</v>
      </c>
      <c r="D1055" t="s">
        <v>272</v>
      </c>
      <c r="E1055" t="s">
        <v>390</v>
      </c>
      <c r="F1055" s="6">
        <v>1.6070711128967456E-3</v>
      </c>
      <c r="G1055" t="s">
        <v>391</v>
      </c>
      <c r="H1055" t="s">
        <v>319</v>
      </c>
      <c r="I1055">
        <v>66.38</v>
      </c>
      <c r="J1055" s="1">
        <v>-5.4062008857727051E-2</v>
      </c>
      <c r="K1055" s="1">
        <v>6.4925672961028524E-2</v>
      </c>
      <c r="L1055" s="1">
        <v>0.11249497790277219</v>
      </c>
      <c r="M1055" s="1">
        <v>0.10670952434853982</v>
      </c>
      <c r="N1055" s="34">
        <v>-8.6881492740421135E-5</v>
      </c>
    </row>
    <row r="1056" spans="1:14" x14ac:dyDescent="0.35">
      <c r="A1056">
        <v>7820412</v>
      </c>
      <c r="B1056" t="s">
        <v>39</v>
      </c>
      <c r="C1056" t="s">
        <v>97</v>
      </c>
      <c r="D1056" t="s">
        <v>2256</v>
      </c>
      <c r="E1056" t="s">
        <v>2648</v>
      </c>
      <c r="F1056" s="6">
        <v>8.0353555644837281E-4</v>
      </c>
      <c r="G1056" t="s">
        <v>1386</v>
      </c>
      <c r="H1056" t="s">
        <v>223</v>
      </c>
      <c r="I1056">
        <v>71.094999999999999</v>
      </c>
      <c r="J1056" s="1">
        <v>-5.150149017572403E-2</v>
      </c>
      <c r="K1056" s="1">
        <v>5.5202892728003217E-2</v>
      </c>
      <c r="L1056" s="1">
        <v>6.3157894736842093E-2</v>
      </c>
      <c r="M1056" s="1">
        <v>5.7131376837381349E-2</v>
      </c>
      <c r="N1056" s="34">
        <v>-4.1383278566270813E-5</v>
      </c>
    </row>
    <row r="1057" spans="1:14" x14ac:dyDescent="0.35">
      <c r="A1057">
        <v>7820412</v>
      </c>
      <c r="B1057" t="s">
        <v>39</v>
      </c>
      <c r="C1057" t="s">
        <v>97</v>
      </c>
      <c r="D1057" t="s">
        <v>1516</v>
      </c>
      <c r="E1057" t="s">
        <v>1752</v>
      </c>
      <c r="F1057" s="6">
        <v>4.017677782241864E-3</v>
      </c>
      <c r="G1057" t="s">
        <v>745</v>
      </c>
      <c r="H1057" t="s">
        <v>712</v>
      </c>
      <c r="I1057">
        <v>53.964999999999996</v>
      </c>
      <c r="J1057" s="1">
        <v>5.4835239425301552E-3</v>
      </c>
      <c r="K1057" s="1">
        <v>0.14061872237846523</v>
      </c>
      <c r="L1057" s="1">
        <v>0.30172760144636396</v>
      </c>
      <c r="M1057" s="1">
        <v>0.21695460024106067</v>
      </c>
      <c r="N1057" s="34">
        <v>2.2031032312294716E-5</v>
      </c>
    </row>
    <row r="1058" spans="1:14" x14ac:dyDescent="0.35">
      <c r="A1058">
        <v>7820412</v>
      </c>
      <c r="B1058" t="s">
        <v>39</v>
      </c>
      <c r="C1058" t="s">
        <v>97</v>
      </c>
      <c r="D1058" t="s">
        <v>1516</v>
      </c>
      <c r="E1058" t="s">
        <v>1753</v>
      </c>
      <c r="F1058" s="6">
        <v>3.2141422257934912E-3</v>
      </c>
      <c r="G1058" t="s">
        <v>1325</v>
      </c>
      <c r="H1058" t="s">
        <v>538</v>
      </c>
      <c r="I1058">
        <v>64.144999999999996</v>
      </c>
      <c r="J1058" s="1">
        <v>2.0184019580483437E-2</v>
      </c>
      <c r="K1058" s="1">
        <v>0.17195660907995178</v>
      </c>
      <c r="L1058" s="1">
        <v>0.26838087585375653</v>
      </c>
      <c r="M1058" s="1">
        <v>0.20602651176897097</v>
      </c>
      <c r="N1058" s="34">
        <v>6.4874309619874446E-5</v>
      </c>
    </row>
    <row r="1059" spans="1:14" x14ac:dyDescent="0.35">
      <c r="A1059">
        <v>7820412</v>
      </c>
      <c r="B1059" t="s">
        <v>39</v>
      </c>
      <c r="C1059" t="s">
        <v>97</v>
      </c>
      <c r="D1059" t="s">
        <v>1518</v>
      </c>
      <c r="E1059" t="s">
        <v>2649</v>
      </c>
      <c r="F1059" s="6">
        <v>8.0353555644837281E-4</v>
      </c>
      <c r="G1059" t="s">
        <v>931</v>
      </c>
      <c r="H1059" t="s">
        <v>359</v>
      </c>
      <c r="I1059">
        <v>69.204999999999998</v>
      </c>
      <c r="J1059" s="1">
        <v>-4.0591761469841003E-2</v>
      </c>
      <c r="K1059" s="1">
        <v>3.9212535154680588E-2</v>
      </c>
      <c r="L1059" s="1">
        <v>6.0827641623141825E-2</v>
      </c>
      <c r="M1059" s="1">
        <v>5.5604658054031489E-2</v>
      </c>
      <c r="N1059" s="34">
        <v>-3.2616923639888308E-5</v>
      </c>
    </row>
    <row r="1060" spans="1:14" x14ac:dyDescent="0.35">
      <c r="A1060">
        <v>7820412</v>
      </c>
      <c r="B1060" t="s">
        <v>39</v>
      </c>
      <c r="C1060" t="s">
        <v>97</v>
      </c>
      <c r="D1060" t="s">
        <v>1754</v>
      </c>
      <c r="E1060" t="s">
        <v>2650</v>
      </c>
      <c r="F1060" s="6">
        <v>1.2053033346725592E-3</v>
      </c>
      <c r="G1060" t="s">
        <v>322</v>
      </c>
      <c r="H1060" t="s">
        <v>1147</v>
      </c>
      <c r="I1060">
        <v>67.400000000000006</v>
      </c>
      <c r="J1060" s="1">
        <v>-0.12137899547815323</v>
      </c>
      <c r="K1060" s="1">
        <v>7.0871836078746475E-2</v>
      </c>
      <c r="L1060" s="1">
        <v>8.3045399758939334E-2</v>
      </c>
      <c r="M1060" s="1">
        <v>8.1116918101757099E-2</v>
      </c>
      <c r="N1060" s="34">
        <v>-1.4629850800902357E-4</v>
      </c>
    </row>
    <row r="1061" spans="1:14" x14ac:dyDescent="0.35">
      <c r="A1061">
        <v>7820412</v>
      </c>
      <c r="B1061" t="s">
        <v>39</v>
      </c>
      <c r="C1061" t="s">
        <v>97</v>
      </c>
      <c r="D1061" t="s">
        <v>1754</v>
      </c>
      <c r="E1061" t="s">
        <v>1755</v>
      </c>
      <c r="F1061" s="6">
        <v>4.4194455604660505E-3</v>
      </c>
      <c r="G1061" t="s">
        <v>1756</v>
      </c>
      <c r="H1061" t="s">
        <v>323</v>
      </c>
      <c r="I1061">
        <v>64.954999999999998</v>
      </c>
      <c r="J1061" s="1">
        <v>-2.0184922963380814E-2</v>
      </c>
      <c r="K1061" s="1">
        <v>0.2200883889112093</v>
      </c>
      <c r="L1061" s="1">
        <v>0.36593009240658897</v>
      </c>
      <c r="M1061" s="1">
        <v>0.28682202361778542</v>
      </c>
      <c r="N1061" s="34">
        <v>-8.9206168178862573E-5</v>
      </c>
    </row>
    <row r="1062" spans="1:14" x14ac:dyDescent="0.35">
      <c r="A1062">
        <v>7820412</v>
      </c>
      <c r="B1062" t="s">
        <v>39</v>
      </c>
      <c r="C1062" t="s">
        <v>97</v>
      </c>
      <c r="D1062" t="s">
        <v>1754</v>
      </c>
      <c r="E1062" t="s">
        <v>1757</v>
      </c>
      <c r="F1062" s="6">
        <v>1.6070711128967456E-3</v>
      </c>
      <c r="G1062" t="s">
        <v>645</v>
      </c>
      <c r="H1062" t="s">
        <v>1405</v>
      </c>
      <c r="I1062">
        <v>69.339999999999989</v>
      </c>
      <c r="J1062" s="1">
        <v>3.0047853942960501E-3</v>
      </c>
      <c r="K1062" s="1">
        <v>8.3085576536761754E-2</v>
      </c>
      <c r="L1062" s="1">
        <v>0.13338690237042988</v>
      </c>
      <c r="M1062" s="1">
        <v>0.11137003302813629</v>
      </c>
      <c r="N1062" s="34">
        <v>4.8289038076272402E-6</v>
      </c>
    </row>
    <row r="1063" spans="1:14" x14ac:dyDescent="0.35">
      <c r="A1063">
        <v>7820412</v>
      </c>
      <c r="B1063" t="s">
        <v>39</v>
      </c>
      <c r="C1063" t="s">
        <v>97</v>
      </c>
      <c r="D1063" t="s">
        <v>1754</v>
      </c>
      <c r="E1063" t="s">
        <v>2272</v>
      </c>
      <c r="F1063" s="6">
        <v>4.017677782241864E-4</v>
      </c>
      <c r="G1063" t="s">
        <v>1045</v>
      </c>
      <c r="H1063" t="s">
        <v>592</v>
      </c>
      <c r="I1063">
        <v>83.094999999999999</v>
      </c>
      <c r="J1063" s="1">
        <v>3.447066992521286E-2</v>
      </c>
      <c r="K1063" s="1">
        <v>2.6757734029730813E-2</v>
      </c>
      <c r="L1063" s="1">
        <v>3.7284049819204496E-2</v>
      </c>
      <c r="M1063" s="1">
        <v>3.3427079148252312E-2</v>
      </c>
      <c r="N1063" s="34">
        <v>1.3849204469752052E-5</v>
      </c>
    </row>
    <row r="1064" spans="1:14" x14ac:dyDescent="0.35">
      <c r="A1064">
        <v>7820412</v>
      </c>
      <c r="B1064" t="s">
        <v>39</v>
      </c>
      <c r="C1064" t="s">
        <v>97</v>
      </c>
      <c r="D1064" t="s">
        <v>1063</v>
      </c>
      <c r="E1064" t="s">
        <v>2651</v>
      </c>
      <c r="F1064" s="6">
        <v>3.2141422257934912E-3</v>
      </c>
      <c r="G1064" t="s">
        <v>166</v>
      </c>
      <c r="H1064" t="s">
        <v>221</v>
      </c>
      <c r="I1064">
        <v>71.644999999999996</v>
      </c>
      <c r="J1064" s="1">
        <v>2.861715666949749E-2</v>
      </c>
      <c r="K1064" s="1">
        <v>0.17709923664122137</v>
      </c>
      <c r="L1064" s="1">
        <v>0.26709521896343913</v>
      </c>
      <c r="M1064" s="1">
        <v>0.23013257846242216</v>
      </c>
      <c r="N1064" s="34">
        <v>9.1979611633579716E-5</v>
      </c>
    </row>
    <row r="1065" spans="1:14" x14ac:dyDescent="0.35">
      <c r="A1065">
        <v>7820412</v>
      </c>
      <c r="B1065" t="s">
        <v>39</v>
      </c>
      <c r="C1065" t="s">
        <v>97</v>
      </c>
      <c r="D1065" t="s">
        <v>1063</v>
      </c>
      <c r="E1065" t="s">
        <v>1758</v>
      </c>
      <c r="F1065" s="6">
        <v>3.6159100040176776E-3</v>
      </c>
      <c r="G1065" t="s">
        <v>1446</v>
      </c>
      <c r="H1065" t="s">
        <v>1589</v>
      </c>
      <c r="I1065">
        <v>78.789999999999992</v>
      </c>
      <c r="J1065" s="1">
        <v>-2.4704866111278534E-2</v>
      </c>
      <c r="K1065" s="1">
        <v>0.26721574929690639</v>
      </c>
      <c r="L1065" s="1">
        <v>0.30229007633587784</v>
      </c>
      <c r="M1065" s="1">
        <v>0.28529530483443555</v>
      </c>
      <c r="N1065" s="34">
        <v>-8.9330572519689358E-5</v>
      </c>
    </row>
    <row r="1066" spans="1:14" x14ac:dyDescent="0.35">
      <c r="A1066">
        <v>7820412</v>
      </c>
      <c r="B1066" t="s">
        <v>39</v>
      </c>
      <c r="C1066" t="s">
        <v>97</v>
      </c>
      <c r="D1066" t="s">
        <v>1063</v>
      </c>
      <c r="E1066" t="s">
        <v>1759</v>
      </c>
      <c r="F1066" s="6">
        <v>2.8123744475693048E-3</v>
      </c>
      <c r="G1066" t="s">
        <v>1659</v>
      </c>
      <c r="H1066" t="s">
        <v>554</v>
      </c>
      <c r="I1066">
        <v>69.765000000000001</v>
      </c>
      <c r="J1066" s="1">
        <v>-9.6745409071445465E-2</v>
      </c>
      <c r="K1066" s="1">
        <v>0.1985536359983929</v>
      </c>
      <c r="L1066" s="1">
        <v>0.20249096022498994</v>
      </c>
      <c r="M1066" s="1">
        <v>0.19630374502302317</v>
      </c>
      <c r="N1066" s="34">
        <v>-2.7208431639217284E-4</v>
      </c>
    </row>
    <row r="1067" spans="1:14" x14ac:dyDescent="0.35">
      <c r="A1067">
        <v>7820412</v>
      </c>
      <c r="B1067" t="s">
        <v>39</v>
      </c>
      <c r="C1067" t="s">
        <v>97</v>
      </c>
      <c r="D1067" t="s">
        <v>1521</v>
      </c>
      <c r="E1067" t="s">
        <v>1760</v>
      </c>
      <c r="F1067" s="6">
        <v>2.4106066693451184E-3</v>
      </c>
      <c r="G1067" t="s">
        <v>286</v>
      </c>
      <c r="H1067" t="s">
        <v>218</v>
      </c>
      <c r="I1067">
        <v>73.945000000000007</v>
      </c>
      <c r="J1067" s="1">
        <v>2.0553020760416985E-2</v>
      </c>
      <c r="K1067" s="1">
        <v>0.13885094415427882</v>
      </c>
      <c r="L1067" s="1">
        <v>0.18658095620731219</v>
      </c>
      <c r="M1067" s="1">
        <v>0.17814383654289812</v>
      </c>
      <c r="N1067" s="34">
        <v>4.9545248920249858E-5</v>
      </c>
    </row>
    <row r="1068" spans="1:14" x14ac:dyDescent="0.35">
      <c r="A1068">
        <v>7820412</v>
      </c>
      <c r="B1068" t="s">
        <v>39</v>
      </c>
      <c r="C1068" t="s">
        <v>97</v>
      </c>
      <c r="D1068" t="s">
        <v>1521</v>
      </c>
      <c r="E1068" t="s">
        <v>2652</v>
      </c>
      <c r="F1068" s="6">
        <v>8.0353555644837281E-4</v>
      </c>
      <c r="G1068" t="s">
        <v>161</v>
      </c>
      <c r="H1068" t="s">
        <v>491</v>
      </c>
      <c r="I1068">
        <v>63.545000000000002</v>
      </c>
      <c r="J1068" s="1">
        <v>2.904021367430687E-2</v>
      </c>
      <c r="K1068" s="1">
        <v>4.4194455604660503E-2</v>
      </c>
      <c r="L1068" s="1">
        <v>6.3398955403776616E-2</v>
      </c>
      <c r="M1068" s="1">
        <v>5.1024507834471676E-2</v>
      </c>
      <c r="N1068" s="34">
        <v>2.3334844254163816E-5</v>
      </c>
    </row>
    <row r="1069" spans="1:14" x14ac:dyDescent="0.35">
      <c r="A1069">
        <v>7820412</v>
      </c>
      <c r="B1069" t="s">
        <v>39</v>
      </c>
      <c r="C1069" t="s">
        <v>97</v>
      </c>
      <c r="D1069" t="s">
        <v>2280</v>
      </c>
      <c r="E1069" t="s">
        <v>2653</v>
      </c>
      <c r="F1069" s="6">
        <v>1.2053033346725592E-3</v>
      </c>
      <c r="G1069" t="s">
        <v>190</v>
      </c>
      <c r="H1069" t="s">
        <v>1696</v>
      </c>
      <c r="I1069">
        <v>53.04</v>
      </c>
      <c r="J1069" s="1">
        <v>-2.8054652735590935E-2</v>
      </c>
      <c r="K1069" s="1">
        <v>4.0257131378063478E-2</v>
      </c>
      <c r="L1069" s="1">
        <v>8.7022900763358779E-2</v>
      </c>
      <c r="M1069" s="1">
        <v>6.4001605231965963E-2</v>
      </c>
      <c r="N1069" s="34">
        <v>-3.3814366495288387E-5</v>
      </c>
    </row>
    <row r="1070" spans="1:14" x14ac:dyDescent="0.35">
      <c r="A1070">
        <v>7820412</v>
      </c>
      <c r="B1070" t="s">
        <v>39</v>
      </c>
      <c r="C1070" t="s">
        <v>97</v>
      </c>
      <c r="D1070" t="s">
        <v>1761</v>
      </c>
      <c r="E1070" t="s">
        <v>1762</v>
      </c>
      <c r="F1070" s="6">
        <v>1.6070711128967456E-3</v>
      </c>
      <c r="G1070" t="s">
        <v>501</v>
      </c>
      <c r="H1070" t="s">
        <v>897</v>
      </c>
      <c r="I1070">
        <v>67.635000000000005</v>
      </c>
      <c r="J1070" s="1">
        <v>-1.2105507776141167E-2</v>
      </c>
      <c r="K1070" s="1">
        <v>6.5407794294897556E-2</v>
      </c>
      <c r="L1070" s="1">
        <v>0.12149457613499395</v>
      </c>
      <c r="M1070" s="1">
        <v>0.1086380047796241</v>
      </c>
      <c r="N1070" s="34">
        <v>-1.9454411853983393E-5</v>
      </c>
    </row>
    <row r="1071" spans="1:14" x14ac:dyDescent="0.35">
      <c r="A1071">
        <v>7820412</v>
      </c>
      <c r="B1071" t="s">
        <v>39</v>
      </c>
      <c r="C1071" t="s">
        <v>97</v>
      </c>
      <c r="D1071" t="s">
        <v>1763</v>
      </c>
      <c r="E1071" t="s">
        <v>1764</v>
      </c>
      <c r="F1071" s="6">
        <v>1.2053033346725592E-3</v>
      </c>
      <c r="G1071" t="s">
        <v>146</v>
      </c>
      <c r="H1071" t="s">
        <v>223</v>
      </c>
      <c r="I1071">
        <v>68.92</v>
      </c>
      <c r="J1071" s="1">
        <v>2.2542031481862068E-2</v>
      </c>
      <c r="K1071" s="1">
        <v>7.2920851747689835E-2</v>
      </c>
      <c r="L1071" s="1">
        <v>9.4736842105263147E-2</v>
      </c>
      <c r="M1071" s="1">
        <v>8.3165930092406581E-2</v>
      </c>
      <c r="N1071" s="34">
        <v>2.7169985715382162E-5</v>
      </c>
    </row>
    <row r="1072" spans="1:14" x14ac:dyDescent="0.35">
      <c r="A1072">
        <v>7820412</v>
      </c>
      <c r="B1072" t="s">
        <v>39</v>
      </c>
      <c r="C1072" t="s">
        <v>97</v>
      </c>
      <c r="D1072" t="s">
        <v>1763</v>
      </c>
      <c r="E1072" t="s">
        <v>1765</v>
      </c>
      <c r="F1072" s="6">
        <v>1.6070711128967456E-3</v>
      </c>
      <c r="G1072" t="s">
        <v>1024</v>
      </c>
      <c r="H1072" t="s">
        <v>727</v>
      </c>
      <c r="I1072">
        <v>70.39</v>
      </c>
      <c r="J1072" s="1">
        <v>-6.6267261281609535E-3</v>
      </c>
      <c r="K1072" s="1">
        <v>8.4531940538368822E-2</v>
      </c>
      <c r="L1072" s="1">
        <v>0.12583366813981517</v>
      </c>
      <c r="M1072" s="1">
        <v>0.1131378088001268</v>
      </c>
      <c r="N1072" s="34">
        <v>-1.0649620133645565E-5</v>
      </c>
    </row>
    <row r="1073" spans="1:14" x14ac:dyDescent="0.35">
      <c r="A1073">
        <v>7820412</v>
      </c>
      <c r="B1073" t="s">
        <v>39</v>
      </c>
      <c r="C1073" t="s">
        <v>97</v>
      </c>
      <c r="D1073" t="s">
        <v>2287</v>
      </c>
      <c r="E1073" t="s">
        <v>2654</v>
      </c>
      <c r="F1073" s="6">
        <v>2.8123744475693048E-3</v>
      </c>
      <c r="G1073" t="s">
        <v>1557</v>
      </c>
      <c r="H1073" t="s">
        <v>519</v>
      </c>
      <c r="I1073">
        <v>69.324999999999989</v>
      </c>
      <c r="J1073" s="1">
        <v>-0.13773880898952484</v>
      </c>
      <c r="K1073" s="1">
        <v>0.18027320208919242</v>
      </c>
      <c r="L1073" s="1">
        <v>0.18842908798714342</v>
      </c>
      <c r="M1073" s="1">
        <v>0.19489755779923851</v>
      </c>
      <c r="N1073" s="34">
        <v>-3.8737310684076892E-4</v>
      </c>
    </row>
    <row r="1074" spans="1:14" x14ac:dyDescent="0.35">
      <c r="A1074">
        <v>7820412</v>
      </c>
      <c r="B1074" t="s">
        <v>39</v>
      </c>
      <c r="C1074" t="s">
        <v>97</v>
      </c>
      <c r="D1074" t="s">
        <v>1523</v>
      </c>
      <c r="E1074" t="s">
        <v>1766</v>
      </c>
      <c r="F1074" s="6">
        <v>1.2053033346725592E-3</v>
      </c>
      <c r="G1074" t="s">
        <v>1767</v>
      </c>
      <c r="H1074" t="s">
        <v>852</v>
      </c>
      <c r="I1074">
        <v>63.309999999999995</v>
      </c>
      <c r="J1074" s="1">
        <v>-9.8109003156423569E-3</v>
      </c>
      <c r="K1074" s="1">
        <v>5.7613499397348326E-2</v>
      </c>
      <c r="L1074" s="1">
        <v>9.365206910405785E-2</v>
      </c>
      <c r="M1074" s="1">
        <v>7.6295700165199529E-2</v>
      </c>
      <c r="N1074" s="34">
        <v>-1.1825110866583796E-5</v>
      </c>
    </row>
    <row r="1075" spans="1:14" x14ac:dyDescent="0.35">
      <c r="A1075">
        <v>7820412</v>
      </c>
      <c r="B1075" t="s">
        <v>39</v>
      </c>
      <c r="C1075" t="s">
        <v>97</v>
      </c>
      <c r="D1075" t="s">
        <v>1523</v>
      </c>
      <c r="E1075" t="s">
        <v>2655</v>
      </c>
      <c r="F1075" s="6">
        <v>2.8123744475693048E-3</v>
      </c>
      <c r="G1075" t="s">
        <v>1035</v>
      </c>
      <c r="H1075" t="s">
        <v>538</v>
      </c>
      <c r="I1075">
        <v>72.224999999999994</v>
      </c>
      <c r="J1075" s="1">
        <v>1.2505578808486462E-2</v>
      </c>
      <c r="K1075" s="1">
        <v>0.17239855363599838</v>
      </c>
      <c r="L1075" s="1">
        <v>0.23483326637203694</v>
      </c>
      <c r="M1075" s="1">
        <v>0.20305342653181813</v>
      </c>
      <c r="N1075" s="34">
        <v>3.5170370293051515E-5</v>
      </c>
    </row>
    <row r="1076" spans="1:14" x14ac:dyDescent="0.35">
      <c r="A1076">
        <v>7820412</v>
      </c>
      <c r="B1076" t="s">
        <v>39</v>
      </c>
      <c r="C1076" t="s">
        <v>97</v>
      </c>
      <c r="D1076" t="s">
        <v>1523</v>
      </c>
      <c r="E1076" t="s">
        <v>1768</v>
      </c>
      <c r="F1076" s="6">
        <v>2.008838891120932E-3</v>
      </c>
      <c r="G1076" t="s">
        <v>1557</v>
      </c>
      <c r="H1076" t="s">
        <v>1068</v>
      </c>
      <c r="I1076">
        <v>66.44</v>
      </c>
      <c r="J1076" s="1">
        <v>2.0357899367809296E-2</v>
      </c>
      <c r="K1076" s="1">
        <v>0.12876657292085172</v>
      </c>
      <c r="L1076" s="1">
        <v>0.16934511852149456</v>
      </c>
      <c r="M1076" s="1">
        <v>0.13358778625954199</v>
      </c>
      <c r="N1076" s="34">
        <v>4.0895739991581548E-5</v>
      </c>
    </row>
    <row r="1077" spans="1:14" x14ac:dyDescent="0.35">
      <c r="A1077">
        <v>7820412</v>
      </c>
      <c r="B1077" t="s">
        <v>39</v>
      </c>
      <c r="C1077" t="s">
        <v>97</v>
      </c>
      <c r="D1077" t="s">
        <v>1523</v>
      </c>
      <c r="E1077" t="s">
        <v>1536</v>
      </c>
      <c r="F1077" s="6">
        <v>4.017677782241864E-4</v>
      </c>
      <c r="G1077" t="s">
        <v>898</v>
      </c>
      <c r="H1077" t="s">
        <v>429</v>
      </c>
      <c r="I1077">
        <v>91.155000000000001</v>
      </c>
      <c r="J1077" s="1">
        <v>-6.6983416676521301E-2</v>
      </c>
      <c r="K1077" s="1">
        <v>3.2061068702290071E-2</v>
      </c>
      <c r="L1077" s="1">
        <v>3.9895540377661708E-2</v>
      </c>
      <c r="M1077" s="1">
        <v>3.6641220147947844E-2</v>
      </c>
      <c r="N1077" s="34">
        <v>-2.6911778495990878E-5</v>
      </c>
    </row>
    <row r="1078" spans="1:14" x14ac:dyDescent="0.35">
      <c r="A1078">
        <v>7820412</v>
      </c>
      <c r="B1078" t="s">
        <v>39</v>
      </c>
      <c r="C1078" t="s">
        <v>97</v>
      </c>
      <c r="D1078" t="s">
        <v>2526</v>
      </c>
      <c r="E1078" t="s">
        <v>2656</v>
      </c>
      <c r="F1078" s="6">
        <v>8.0353555644837281E-4</v>
      </c>
      <c r="G1078" t="s">
        <v>826</v>
      </c>
      <c r="H1078" t="s">
        <v>676</v>
      </c>
      <c r="I1078">
        <v>65.844999999999999</v>
      </c>
      <c r="J1078" s="1">
        <v>1.4794779941439629E-2</v>
      </c>
      <c r="K1078" s="1">
        <v>5.142627561269586E-2</v>
      </c>
      <c r="L1078" s="1">
        <v>6.3881076737645634E-2</v>
      </c>
      <c r="M1078" s="1">
        <v>5.2872642066498846E-2</v>
      </c>
      <c r="N1078" s="34">
        <v>1.1888131732775916E-5</v>
      </c>
    </row>
    <row r="1079" spans="1:14" x14ac:dyDescent="0.35">
      <c r="A1079">
        <v>7820412</v>
      </c>
      <c r="B1079" t="s">
        <v>39</v>
      </c>
      <c r="C1079" t="s">
        <v>97</v>
      </c>
      <c r="D1079" t="s">
        <v>1526</v>
      </c>
      <c r="E1079" t="s">
        <v>2657</v>
      </c>
      <c r="F1079" s="6">
        <v>1.6070711128967456E-3</v>
      </c>
      <c r="G1079" t="s">
        <v>881</v>
      </c>
      <c r="H1079" t="s">
        <v>715</v>
      </c>
      <c r="I1079">
        <v>69.884999999999991</v>
      </c>
      <c r="J1079" s="1">
        <v>-4.7837506979703903E-2</v>
      </c>
      <c r="K1079" s="1">
        <v>8.6781840096424256E-2</v>
      </c>
      <c r="L1079" s="1">
        <v>0.12888710325431901</v>
      </c>
      <c r="M1079" s="1">
        <v>0.11233427324367844</v>
      </c>
      <c r="N1079" s="34">
        <v>-7.6878275580078592E-5</v>
      </c>
    </row>
    <row r="1080" spans="1:14" x14ac:dyDescent="0.35">
      <c r="A1080">
        <v>7820412</v>
      </c>
      <c r="B1080" t="s">
        <v>39</v>
      </c>
      <c r="C1080" t="s">
        <v>97</v>
      </c>
      <c r="D1080" t="s">
        <v>275</v>
      </c>
      <c r="E1080" t="s">
        <v>2658</v>
      </c>
      <c r="F1080" s="6">
        <v>2.008838891120932E-3</v>
      </c>
      <c r="G1080" t="s">
        <v>551</v>
      </c>
      <c r="H1080" t="s">
        <v>649</v>
      </c>
      <c r="I1080">
        <v>67.344999999999999</v>
      </c>
      <c r="J1080" s="1">
        <v>-0.11249253898859024</v>
      </c>
      <c r="K1080" s="1">
        <v>7.9349136199276818E-2</v>
      </c>
      <c r="L1080" s="1">
        <v>0.13760546404178384</v>
      </c>
      <c r="M1080" s="1">
        <v>0.1351948635029285</v>
      </c>
      <c r="N1080" s="34">
        <v>-2.2597938728121782E-4</v>
      </c>
    </row>
    <row r="1081" spans="1:14" x14ac:dyDescent="0.35">
      <c r="A1081">
        <v>7820412</v>
      </c>
      <c r="B1081" t="s">
        <v>39</v>
      </c>
      <c r="C1081" t="s">
        <v>97</v>
      </c>
      <c r="D1081" t="s">
        <v>859</v>
      </c>
      <c r="E1081" t="s">
        <v>904</v>
      </c>
      <c r="F1081" s="6">
        <v>2.4106066693451184E-3</v>
      </c>
      <c r="G1081" t="s">
        <v>905</v>
      </c>
      <c r="H1081" t="s">
        <v>325</v>
      </c>
      <c r="I1081">
        <v>69.540000000000006</v>
      </c>
      <c r="J1081" s="1">
        <v>-5.8557696640491486E-2</v>
      </c>
      <c r="K1081" s="1">
        <v>0.12221775813579751</v>
      </c>
      <c r="L1081" s="1">
        <v>0.17332261952591402</v>
      </c>
      <c r="M1081" s="1">
        <v>0.16753716351948572</v>
      </c>
      <c r="N1081" s="34">
        <v>-1.4115957406305701E-4</v>
      </c>
    </row>
    <row r="1082" spans="1:14" x14ac:dyDescent="0.35">
      <c r="A1082">
        <v>7820412</v>
      </c>
      <c r="B1082" t="s">
        <v>39</v>
      </c>
      <c r="C1082" t="s">
        <v>97</v>
      </c>
      <c r="D1082" t="s">
        <v>859</v>
      </c>
      <c r="E1082" t="s">
        <v>904</v>
      </c>
      <c r="F1082" s="6">
        <v>2.008838891120932E-3</v>
      </c>
      <c r="G1082" t="s">
        <v>1769</v>
      </c>
      <c r="H1082" t="s">
        <v>401</v>
      </c>
      <c r="I1082">
        <v>62.094999999999999</v>
      </c>
      <c r="J1082" s="1">
        <v>-5.8557696640491486E-2</v>
      </c>
      <c r="K1082" s="1">
        <v>8.5174768983527521E-2</v>
      </c>
      <c r="L1082" s="1">
        <v>0.14343109682603455</v>
      </c>
      <c r="M1082" s="1">
        <v>0.12474889207336499</v>
      </c>
      <c r="N1082" s="34">
        <v>-1.1763297838588084E-4</v>
      </c>
    </row>
    <row r="1083" spans="1:14" x14ac:dyDescent="0.35">
      <c r="A1083">
        <v>7820412</v>
      </c>
      <c r="B1083" t="s">
        <v>39</v>
      </c>
      <c r="D1083" s="4" t="s">
        <v>2937</v>
      </c>
      <c r="F1083" s="6">
        <v>1.0000000000000013</v>
      </c>
      <c r="J1083" s="1" t="s">
        <v>2938</v>
      </c>
      <c r="K1083" s="1">
        <v>56.534230614704718</v>
      </c>
      <c r="L1083" s="1">
        <v>80.938368822820408</v>
      </c>
      <c r="M1083" s="1">
        <v>71.057251998821684</v>
      </c>
      <c r="N1083" s="34">
        <v>-6.8217141698851949E-3</v>
      </c>
    </row>
    <row r="1084" spans="1:14" x14ac:dyDescent="0.35">
      <c r="A1084">
        <v>7820120</v>
      </c>
      <c r="B1084" t="s">
        <v>61</v>
      </c>
      <c r="C1084" t="s">
        <v>97</v>
      </c>
      <c r="D1084" t="s">
        <v>1338</v>
      </c>
      <c r="E1084" t="s">
        <v>2528</v>
      </c>
      <c r="F1084" s="6">
        <v>5.3433075073470483E-4</v>
      </c>
      <c r="G1084" t="s">
        <v>1253</v>
      </c>
      <c r="H1084" t="s">
        <v>533</v>
      </c>
      <c r="I1084">
        <v>64.945000000000007</v>
      </c>
      <c r="J1084" s="1">
        <v>2.5886727496981621E-2</v>
      </c>
      <c r="K1084" s="1">
        <v>3.2968207320331289E-2</v>
      </c>
      <c r="L1084" s="1">
        <v>4.1464066257013092E-2</v>
      </c>
      <c r="M1084" s="1">
        <v>3.4731498797755812E-2</v>
      </c>
      <c r="N1084" s="34">
        <v>1.3832074537526917E-5</v>
      </c>
    </row>
    <row r="1085" spans="1:14" x14ac:dyDescent="0.35">
      <c r="A1085">
        <v>7820120</v>
      </c>
      <c r="B1085" t="s">
        <v>61</v>
      </c>
      <c r="C1085" t="s">
        <v>97</v>
      </c>
      <c r="D1085" t="s">
        <v>1529</v>
      </c>
      <c r="E1085" t="s">
        <v>1530</v>
      </c>
      <c r="F1085" s="6">
        <v>5.3433075073470483E-4</v>
      </c>
      <c r="G1085" t="s">
        <v>804</v>
      </c>
      <c r="H1085" t="s">
        <v>378</v>
      </c>
      <c r="I1085">
        <v>73.88</v>
      </c>
      <c r="J1085" s="1">
        <v>0.15850183367729187</v>
      </c>
      <c r="K1085" s="1">
        <v>3.6013892599519107E-2</v>
      </c>
      <c r="L1085" s="1">
        <v>4.8036334491049965E-2</v>
      </c>
      <c r="M1085" s="1">
        <v>3.9487043294618711E-2</v>
      </c>
      <c r="N1085" s="34">
        <v>8.4692403781614693E-5</v>
      </c>
    </row>
    <row r="1086" spans="1:14" x14ac:dyDescent="0.35">
      <c r="A1086">
        <v>7820120</v>
      </c>
      <c r="B1086" t="s">
        <v>61</v>
      </c>
      <c r="C1086" t="s">
        <v>97</v>
      </c>
      <c r="D1086" t="s">
        <v>392</v>
      </c>
      <c r="E1086" t="s">
        <v>394</v>
      </c>
      <c r="F1086" s="6">
        <v>1.6029922522041143E-3</v>
      </c>
      <c r="G1086" t="s">
        <v>1831</v>
      </c>
      <c r="H1086" t="s">
        <v>786</v>
      </c>
      <c r="I1086">
        <v>77.88</v>
      </c>
      <c r="J1086" s="1">
        <v>8.0385163426399231E-2</v>
      </c>
      <c r="K1086" s="1">
        <v>7.3577344376168849E-2</v>
      </c>
      <c r="L1086" s="1">
        <v>0.15613144536468074</v>
      </c>
      <c r="M1086" s="1">
        <v>0.12487309644670051</v>
      </c>
      <c r="N1086" s="34">
        <v>1.2885679416467949E-4</v>
      </c>
    </row>
    <row r="1087" spans="1:14" x14ac:dyDescent="0.35">
      <c r="A1087">
        <v>7820120</v>
      </c>
      <c r="B1087" t="s">
        <v>61</v>
      </c>
      <c r="C1087" t="s">
        <v>97</v>
      </c>
      <c r="D1087" t="s">
        <v>392</v>
      </c>
      <c r="E1087" t="s">
        <v>588</v>
      </c>
      <c r="F1087" s="6">
        <v>4.5418113812449911E-3</v>
      </c>
      <c r="G1087" t="s">
        <v>589</v>
      </c>
      <c r="H1087" t="s">
        <v>590</v>
      </c>
      <c r="I1087">
        <v>59.78</v>
      </c>
      <c r="J1087" s="1">
        <v>1.4729158952832222E-2</v>
      </c>
      <c r="K1087" s="1">
        <v>0.14079615281859473</v>
      </c>
      <c r="L1087" s="1">
        <v>0.35062783863211333</v>
      </c>
      <c r="M1087" s="1">
        <v>0.27114614292545308</v>
      </c>
      <c r="N1087" s="34">
        <v>6.689706176813994E-5</v>
      </c>
    </row>
    <row r="1088" spans="1:14" x14ac:dyDescent="0.35">
      <c r="A1088">
        <v>7820120</v>
      </c>
      <c r="B1088" t="s">
        <v>61</v>
      </c>
      <c r="C1088" t="s">
        <v>97</v>
      </c>
      <c r="D1088" t="s">
        <v>392</v>
      </c>
      <c r="E1088" t="s">
        <v>591</v>
      </c>
      <c r="F1088" s="6">
        <v>8.0149612610205714E-4</v>
      </c>
      <c r="G1088" t="s">
        <v>361</v>
      </c>
      <c r="H1088" t="s">
        <v>592</v>
      </c>
      <c r="I1088">
        <v>91.75</v>
      </c>
      <c r="J1088" s="1">
        <v>4.7294873744249344E-2</v>
      </c>
      <c r="K1088" s="1">
        <v>7.4458990114881107E-2</v>
      </c>
      <c r="L1088" s="1">
        <v>7.4378840502270907E-2</v>
      </c>
      <c r="M1088" s="1">
        <v>7.3577346822140913E-2</v>
      </c>
      <c r="N1088" s="34">
        <v>3.7906658090501743E-5</v>
      </c>
    </row>
    <row r="1089" spans="1:14" x14ac:dyDescent="0.35">
      <c r="A1089">
        <v>7820120</v>
      </c>
      <c r="B1089" t="s">
        <v>61</v>
      </c>
      <c r="C1089" t="s">
        <v>97</v>
      </c>
      <c r="D1089" t="s">
        <v>392</v>
      </c>
      <c r="E1089" t="s">
        <v>593</v>
      </c>
      <c r="F1089" s="6">
        <v>2.4044883783061713E-3</v>
      </c>
      <c r="G1089" t="s">
        <v>594</v>
      </c>
      <c r="H1089" t="s">
        <v>210</v>
      </c>
      <c r="I1089">
        <v>62.74</v>
      </c>
      <c r="J1089" s="1">
        <v>6.7120864987373352E-2</v>
      </c>
      <c r="K1089" s="1">
        <v>8.223350253807106E-2</v>
      </c>
      <c r="L1089" s="1">
        <v>0.2089500400748063</v>
      </c>
      <c r="M1089" s="1">
        <v>0.15100186832314852</v>
      </c>
      <c r="N1089" s="34">
        <v>1.6139133980399683E-4</v>
      </c>
    </row>
    <row r="1090" spans="1:14" x14ac:dyDescent="0.35">
      <c r="A1090">
        <v>7820120</v>
      </c>
      <c r="B1090" t="s">
        <v>61</v>
      </c>
      <c r="C1090" t="s">
        <v>97</v>
      </c>
      <c r="D1090" t="s">
        <v>392</v>
      </c>
      <c r="E1090" t="s">
        <v>595</v>
      </c>
      <c r="F1090" s="6">
        <v>4.0074806305102862E-3</v>
      </c>
      <c r="G1090" t="s">
        <v>596</v>
      </c>
      <c r="H1090" t="s">
        <v>597</v>
      </c>
      <c r="I1090">
        <v>47.809999999999995</v>
      </c>
      <c r="J1090" s="1">
        <v>-5.7024464011192322E-2</v>
      </c>
      <c r="K1090" s="1">
        <v>0.11982367085225755</v>
      </c>
      <c r="L1090" s="1">
        <v>0.28092439219877102</v>
      </c>
      <c r="M1090" s="1">
        <v>0.19155757108092661</v>
      </c>
      <c r="N1090" s="34">
        <v>-2.2852443499008412E-4</v>
      </c>
    </row>
    <row r="1091" spans="1:14" x14ac:dyDescent="0.35">
      <c r="A1091">
        <v>7820120</v>
      </c>
      <c r="B1091" t="s">
        <v>61</v>
      </c>
      <c r="C1091" t="s">
        <v>97</v>
      </c>
      <c r="D1091" t="s">
        <v>392</v>
      </c>
      <c r="E1091" t="s">
        <v>598</v>
      </c>
      <c r="F1091" s="6">
        <v>4.8089767566123426E-3</v>
      </c>
      <c r="G1091" t="s">
        <v>344</v>
      </c>
      <c r="H1091" t="s">
        <v>149</v>
      </c>
      <c r="I1091">
        <v>49.42</v>
      </c>
      <c r="J1091" s="1">
        <v>-6.8057999014854431E-2</v>
      </c>
      <c r="K1091" s="1">
        <v>0.12888057707721079</v>
      </c>
      <c r="L1091" s="1">
        <v>0.3193160566390596</v>
      </c>
      <c r="M1091" s="1">
        <v>0.23708255043203039</v>
      </c>
      <c r="N1091" s="34">
        <v>-3.2728933536398065E-4</v>
      </c>
    </row>
    <row r="1092" spans="1:14" x14ac:dyDescent="0.35">
      <c r="A1092">
        <v>7820120</v>
      </c>
      <c r="B1092" t="s">
        <v>61</v>
      </c>
      <c r="C1092" t="s">
        <v>97</v>
      </c>
      <c r="D1092" t="s">
        <v>392</v>
      </c>
      <c r="E1092" t="s">
        <v>599</v>
      </c>
      <c r="F1092" s="6">
        <v>1.0686615014694097E-3</v>
      </c>
      <c r="G1092" t="s">
        <v>355</v>
      </c>
      <c r="H1092" t="s">
        <v>600</v>
      </c>
      <c r="I1092">
        <v>72.034999999999997</v>
      </c>
      <c r="J1092" s="1">
        <v>0.11247164756059647</v>
      </c>
      <c r="K1092" s="1">
        <v>3.5265829548490515E-2</v>
      </c>
      <c r="L1092" s="1">
        <v>0.10269837029121026</v>
      </c>
      <c r="M1092" s="1">
        <v>7.6943628105797496E-2</v>
      </c>
      <c r="N1092" s="34">
        <v>1.2019411975484529E-4</v>
      </c>
    </row>
    <row r="1093" spans="1:14" x14ac:dyDescent="0.35">
      <c r="A1093">
        <v>7820120</v>
      </c>
      <c r="B1093" t="s">
        <v>61</v>
      </c>
      <c r="C1093" t="s">
        <v>97</v>
      </c>
      <c r="D1093" t="s">
        <v>392</v>
      </c>
      <c r="E1093" t="s">
        <v>601</v>
      </c>
      <c r="F1093" s="6">
        <v>1.8701576275714667E-3</v>
      </c>
      <c r="G1093" t="s">
        <v>602</v>
      </c>
      <c r="H1093" t="s">
        <v>603</v>
      </c>
      <c r="I1093">
        <v>59.289999999999992</v>
      </c>
      <c r="J1093" s="1">
        <v>9.0783974155783653E-3</v>
      </c>
      <c r="K1093" s="1">
        <v>7.8172588832487303E-2</v>
      </c>
      <c r="L1093" s="1">
        <v>0.14175794816991716</v>
      </c>
      <c r="M1093" s="1">
        <v>0.11090034588817094</v>
      </c>
      <c r="N1093" s="34">
        <v>1.6978034172868971E-5</v>
      </c>
    </row>
    <row r="1094" spans="1:14" x14ac:dyDescent="0.35">
      <c r="A1094">
        <v>7820120</v>
      </c>
      <c r="B1094" t="s">
        <v>61</v>
      </c>
      <c r="C1094" t="s">
        <v>97</v>
      </c>
      <c r="D1094" t="s">
        <v>392</v>
      </c>
      <c r="E1094" t="s">
        <v>565</v>
      </c>
      <c r="F1094" s="6">
        <v>2.6716537536735242E-4</v>
      </c>
      <c r="G1094" t="s">
        <v>604</v>
      </c>
      <c r="H1094" t="s">
        <v>605</v>
      </c>
      <c r="I1094">
        <v>69.070000000000007</v>
      </c>
      <c r="J1094" s="1">
        <v>5.9988345950841904E-2</v>
      </c>
      <c r="K1094" s="1">
        <v>1.0606465402083891E-2</v>
      </c>
      <c r="L1094" s="1">
        <v>2.3563986107400483E-2</v>
      </c>
      <c r="M1094" s="1">
        <v>1.8461127437884053E-2</v>
      </c>
      <c r="N1094" s="34">
        <v>1.6026808963623274E-5</v>
      </c>
    </row>
    <row r="1095" spans="1:14" x14ac:dyDescent="0.35">
      <c r="A1095">
        <v>7820120</v>
      </c>
      <c r="B1095" t="s">
        <v>61</v>
      </c>
      <c r="C1095" t="s">
        <v>97</v>
      </c>
      <c r="D1095" t="s">
        <v>392</v>
      </c>
      <c r="E1095" t="s">
        <v>606</v>
      </c>
      <c r="F1095" s="6">
        <v>8.282126636387924E-3</v>
      </c>
      <c r="G1095" t="s">
        <v>607</v>
      </c>
      <c r="H1095" t="s">
        <v>608</v>
      </c>
      <c r="I1095">
        <v>53.844999999999999</v>
      </c>
      <c r="J1095" s="1">
        <v>-6.5462842583656311E-2</v>
      </c>
      <c r="K1095" s="1">
        <v>0.2608869890462196</v>
      </c>
      <c r="L1095" s="1">
        <v>0.56069997328346244</v>
      </c>
      <c r="M1095" s="1">
        <v>0.44640663833883143</v>
      </c>
      <c r="N1095" s="34">
        <v>-5.4217155225576958E-4</v>
      </c>
    </row>
    <row r="1096" spans="1:14" x14ac:dyDescent="0.35">
      <c r="A1096">
        <v>7820120</v>
      </c>
      <c r="B1096" t="s">
        <v>61</v>
      </c>
      <c r="C1096" t="s">
        <v>97</v>
      </c>
      <c r="D1096" t="s">
        <v>392</v>
      </c>
      <c r="E1096" t="s">
        <v>609</v>
      </c>
      <c r="F1096" s="6">
        <v>1.0686615014694097E-3</v>
      </c>
      <c r="G1096" t="s">
        <v>411</v>
      </c>
      <c r="H1096" t="s">
        <v>610</v>
      </c>
      <c r="I1096">
        <v>67.704999999999998</v>
      </c>
      <c r="J1096" s="1">
        <v>1.7295897006988525E-2</v>
      </c>
      <c r="K1096" s="1">
        <v>4.0929735506278389E-2</v>
      </c>
      <c r="L1096" s="1">
        <v>8.9660699973283478E-2</v>
      </c>
      <c r="M1096" s="1">
        <v>7.2455253060922056E-2</v>
      </c>
      <c r="N1096" s="34">
        <v>1.8483459264748626E-5</v>
      </c>
    </row>
    <row r="1097" spans="1:14" x14ac:dyDescent="0.35">
      <c r="A1097">
        <v>7820120</v>
      </c>
      <c r="B1097" t="s">
        <v>61</v>
      </c>
      <c r="C1097" t="s">
        <v>97</v>
      </c>
      <c r="D1097" t="s">
        <v>392</v>
      </c>
      <c r="E1097" t="s">
        <v>611</v>
      </c>
      <c r="F1097" s="6">
        <v>1.8701576275714667E-3</v>
      </c>
      <c r="G1097" t="s">
        <v>612</v>
      </c>
      <c r="H1097" t="s">
        <v>488</v>
      </c>
      <c r="I1097">
        <v>82.399999999999991</v>
      </c>
      <c r="J1097" s="1">
        <v>2.1634982898831367E-2</v>
      </c>
      <c r="K1097" s="1">
        <v>0.13539941223617419</v>
      </c>
      <c r="L1097" s="1">
        <v>0.16681806037937483</v>
      </c>
      <c r="M1097" s="1">
        <v>0.15410099136552294</v>
      </c>
      <c r="N1097" s="34">
        <v>4.0460828290627725E-5</v>
      </c>
    </row>
    <row r="1098" spans="1:14" x14ac:dyDescent="0.35">
      <c r="A1098">
        <v>7820120</v>
      </c>
      <c r="B1098" t="s">
        <v>61</v>
      </c>
      <c r="C1098" t="s">
        <v>97</v>
      </c>
      <c r="D1098" t="s">
        <v>392</v>
      </c>
      <c r="E1098" t="s">
        <v>585</v>
      </c>
      <c r="F1098" s="6">
        <v>1.0686615014694097E-3</v>
      </c>
      <c r="G1098" t="s">
        <v>556</v>
      </c>
      <c r="H1098" t="s">
        <v>361</v>
      </c>
      <c r="I1098">
        <v>65.240000000000009</v>
      </c>
      <c r="J1098" s="1">
        <v>4.773358628153801E-2</v>
      </c>
      <c r="K1098" s="1">
        <v>3.3769703446433347E-2</v>
      </c>
      <c r="L1098" s="1">
        <v>9.9278653486508162E-2</v>
      </c>
      <c r="M1098" s="1">
        <v>6.967672989580552E-2</v>
      </c>
      <c r="N1098" s="34">
        <v>5.1011045986148026E-5</v>
      </c>
    </row>
    <row r="1099" spans="1:14" x14ac:dyDescent="0.35">
      <c r="A1099">
        <v>7820120</v>
      </c>
      <c r="B1099" t="s">
        <v>61</v>
      </c>
      <c r="C1099" t="s">
        <v>97</v>
      </c>
      <c r="D1099" t="s">
        <v>1834</v>
      </c>
      <c r="E1099" t="s">
        <v>2887</v>
      </c>
      <c r="F1099" s="6">
        <v>1.3358268768367619E-3</v>
      </c>
      <c r="G1099" t="s">
        <v>188</v>
      </c>
      <c r="H1099" t="s">
        <v>1039</v>
      </c>
      <c r="I1099">
        <v>75.495000000000005</v>
      </c>
      <c r="J1099" s="1">
        <v>8.6025483906269073E-3</v>
      </c>
      <c r="K1099" s="1">
        <v>9.9652685012022429E-2</v>
      </c>
      <c r="L1099" s="1">
        <v>0.10058776382580817</v>
      </c>
      <c r="M1099" s="1">
        <v>0.10098850985054915</v>
      </c>
      <c r="N1099" s="34">
        <v>1.1491515349488253E-5</v>
      </c>
    </row>
    <row r="1100" spans="1:14" x14ac:dyDescent="0.35">
      <c r="A1100">
        <v>7820120</v>
      </c>
      <c r="B1100" t="s">
        <v>61</v>
      </c>
      <c r="C1100" t="s">
        <v>97</v>
      </c>
      <c r="D1100" t="s">
        <v>820</v>
      </c>
      <c r="E1100" t="s">
        <v>821</v>
      </c>
      <c r="F1100" s="6">
        <v>2.6716537536735242E-4</v>
      </c>
      <c r="G1100" t="s">
        <v>589</v>
      </c>
      <c r="H1100" t="s">
        <v>535</v>
      </c>
      <c r="I1100">
        <v>52.154999999999994</v>
      </c>
      <c r="J1100" s="1">
        <v>-0.18024709820747375</v>
      </c>
      <c r="K1100" s="1">
        <v>8.2821266363879258E-3</v>
      </c>
      <c r="L1100" s="1">
        <v>1.6991717873363614E-2</v>
      </c>
      <c r="M1100" s="1">
        <v>1.3946032594175798E-2</v>
      </c>
      <c r="N1100" s="34">
        <v>-4.8155783651475758E-5</v>
      </c>
    </row>
    <row r="1101" spans="1:14" x14ac:dyDescent="0.35">
      <c r="A1101">
        <v>7820120</v>
      </c>
      <c r="B1101" t="s">
        <v>61</v>
      </c>
      <c r="C1101" t="s">
        <v>97</v>
      </c>
      <c r="D1101" t="s">
        <v>133</v>
      </c>
      <c r="E1101" t="s">
        <v>337</v>
      </c>
      <c r="F1101" s="6">
        <v>2.6716537536735237E-3</v>
      </c>
      <c r="G1101" t="s">
        <v>338</v>
      </c>
      <c r="H1101" t="s">
        <v>339</v>
      </c>
      <c r="I1101">
        <v>57.2</v>
      </c>
      <c r="J1101" s="1">
        <v>-4.9289211630821228E-2</v>
      </c>
      <c r="K1101" s="1">
        <v>9.8584023510553023E-2</v>
      </c>
      <c r="L1101" s="1">
        <v>0.19155757413839167</v>
      </c>
      <c r="M1101" s="1">
        <v>0.15308575804718286</v>
      </c>
      <c r="N1101" s="34">
        <v>-1.3168370726909223E-4</v>
      </c>
    </row>
    <row r="1102" spans="1:14" x14ac:dyDescent="0.35">
      <c r="A1102">
        <v>7820120</v>
      </c>
      <c r="B1102" t="s">
        <v>61</v>
      </c>
      <c r="C1102" t="s">
        <v>97</v>
      </c>
      <c r="D1102" t="s">
        <v>1531</v>
      </c>
      <c r="E1102" t="s">
        <v>1532</v>
      </c>
      <c r="F1102" s="6">
        <v>2.6716537536735237E-3</v>
      </c>
      <c r="G1102" t="s">
        <v>1533</v>
      </c>
      <c r="H1102" t="s">
        <v>1534</v>
      </c>
      <c r="I1102">
        <v>77.91</v>
      </c>
      <c r="J1102" s="1">
        <v>8.3361074328422546E-2</v>
      </c>
      <c r="K1102" s="1">
        <v>0.18461127437884048</v>
      </c>
      <c r="L1102" s="1">
        <v>0.23002938819129037</v>
      </c>
      <c r="M1102" s="1">
        <v>0.20785467018904036</v>
      </c>
      <c r="N1102" s="34">
        <v>2.2271192713978772E-4</v>
      </c>
    </row>
    <row r="1103" spans="1:14" x14ac:dyDescent="0.35">
      <c r="A1103">
        <v>7820120</v>
      </c>
      <c r="B1103" t="s">
        <v>61</v>
      </c>
      <c r="C1103" t="s">
        <v>97</v>
      </c>
      <c r="D1103" t="s">
        <v>906</v>
      </c>
      <c r="E1103" t="s">
        <v>697</v>
      </c>
      <c r="F1103" s="6">
        <v>1.6029922522041143E-3</v>
      </c>
      <c r="G1103" t="s">
        <v>463</v>
      </c>
      <c r="H1103" t="s">
        <v>676</v>
      </c>
      <c r="I1103">
        <v>68.984999999999999</v>
      </c>
      <c r="J1103" s="1">
        <v>-3.7316132336854935E-2</v>
      </c>
      <c r="K1103" s="1">
        <v>9.12102591504141E-2</v>
      </c>
      <c r="L1103" s="1">
        <v>0.12743788405022707</v>
      </c>
      <c r="M1103" s="1">
        <v>0.11060646540208388</v>
      </c>
      <c r="N1103" s="34">
        <v>-5.9817471018201873E-5</v>
      </c>
    </row>
    <row r="1104" spans="1:14" x14ac:dyDescent="0.35">
      <c r="A1104">
        <v>7820120</v>
      </c>
      <c r="B1104" t="s">
        <v>61</v>
      </c>
      <c r="C1104" t="s">
        <v>97</v>
      </c>
      <c r="D1104" t="s">
        <v>906</v>
      </c>
      <c r="E1104" t="s">
        <v>2529</v>
      </c>
      <c r="F1104" s="6">
        <v>2.1373230029388193E-3</v>
      </c>
      <c r="G1104" t="s">
        <v>2268</v>
      </c>
      <c r="H1104" t="s">
        <v>929</v>
      </c>
      <c r="I1104">
        <v>76.974999999999994</v>
      </c>
      <c r="J1104" s="1">
        <v>-7.2402982041239738E-3</v>
      </c>
      <c r="K1104" s="1">
        <v>0.12588832487309645</v>
      </c>
      <c r="L1104" s="1">
        <v>0.17483302164039541</v>
      </c>
      <c r="M1104" s="1">
        <v>0.16457387122628908</v>
      </c>
      <c r="N1104" s="34">
        <v>-1.5474855899810791E-5</v>
      </c>
    </row>
    <row r="1105" spans="1:14" x14ac:dyDescent="0.35">
      <c r="A1105">
        <v>7820120</v>
      </c>
      <c r="B1105" t="s">
        <v>61</v>
      </c>
      <c r="C1105" t="s">
        <v>97</v>
      </c>
      <c r="D1105" t="s">
        <v>906</v>
      </c>
      <c r="E1105" t="s">
        <v>1535</v>
      </c>
      <c r="F1105" s="6">
        <v>2.9388191290408761E-3</v>
      </c>
      <c r="G1105" t="s">
        <v>1511</v>
      </c>
      <c r="H1105" t="s">
        <v>264</v>
      </c>
      <c r="I1105">
        <v>76.56</v>
      </c>
      <c r="J1105" s="1">
        <v>2.0015072077512741E-2</v>
      </c>
      <c r="K1105" s="1">
        <v>0.18220678600053433</v>
      </c>
      <c r="L1105" s="1">
        <v>0.25038738979428266</v>
      </c>
      <c r="M1105" s="1">
        <v>0.22481966337162704</v>
      </c>
      <c r="N1105" s="34">
        <v>5.8820676690526356E-5</v>
      </c>
    </row>
    <row r="1106" spans="1:14" x14ac:dyDescent="0.35">
      <c r="A1106">
        <v>7820120</v>
      </c>
      <c r="B1106" t="s">
        <v>61</v>
      </c>
      <c r="C1106" t="s">
        <v>97</v>
      </c>
      <c r="D1106" t="s">
        <v>906</v>
      </c>
      <c r="E1106" t="s">
        <v>1536</v>
      </c>
      <c r="F1106" s="6">
        <v>2.4044883783061713E-3</v>
      </c>
      <c r="G1106" t="s">
        <v>350</v>
      </c>
      <c r="H1106" t="s">
        <v>898</v>
      </c>
      <c r="I1106">
        <v>72.97999999999999</v>
      </c>
      <c r="J1106" s="1">
        <v>-6.6983416676521301E-2</v>
      </c>
      <c r="K1106" s="1">
        <v>0.13008282126636386</v>
      </c>
      <c r="L1106" s="1">
        <v>0.19187817258883247</v>
      </c>
      <c r="M1106" s="1">
        <v>0.17528720644747797</v>
      </c>
      <c r="N1106" s="34">
        <v>-1.6106084693793526E-4</v>
      </c>
    </row>
    <row r="1107" spans="1:14" x14ac:dyDescent="0.35">
      <c r="A1107">
        <v>7820120</v>
      </c>
      <c r="B1107" t="s">
        <v>61</v>
      </c>
      <c r="C1107" t="s">
        <v>97</v>
      </c>
      <c r="D1107" t="s">
        <v>1092</v>
      </c>
      <c r="E1107" t="s">
        <v>1171</v>
      </c>
      <c r="F1107" s="6">
        <v>1.0686615014694097E-3</v>
      </c>
      <c r="G1107" t="s">
        <v>300</v>
      </c>
      <c r="H1107" t="s">
        <v>241</v>
      </c>
      <c r="I1107">
        <v>76.760000000000005</v>
      </c>
      <c r="J1107" s="1">
        <v>-1.2603440321981907E-2</v>
      </c>
      <c r="K1107" s="1">
        <v>7.031792679668715E-2</v>
      </c>
      <c r="L1107" s="1">
        <v>8.7095912369756889E-2</v>
      </c>
      <c r="M1107" s="1">
        <v>8.1966333901407631E-2</v>
      </c>
      <c r="N1107" s="34">
        <v>-1.3468811458169285E-5</v>
      </c>
    </row>
    <row r="1108" spans="1:14" x14ac:dyDescent="0.35">
      <c r="A1108">
        <v>7820120</v>
      </c>
      <c r="B1108" t="s">
        <v>61</v>
      </c>
      <c r="C1108" t="s">
        <v>97</v>
      </c>
      <c r="D1108" t="s">
        <v>1092</v>
      </c>
      <c r="E1108" t="s">
        <v>1172</v>
      </c>
      <c r="F1108" s="6">
        <v>3.7403152551429334E-3</v>
      </c>
      <c r="G1108" t="s">
        <v>435</v>
      </c>
      <c r="H1108" t="s">
        <v>914</v>
      </c>
      <c r="I1108">
        <v>68.509999999999991</v>
      </c>
      <c r="J1108" s="1">
        <v>5.1343563944101334E-2</v>
      </c>
      <c r="K1108" s="1">
        <v>0.22591504141063318</v>
      </c>
      <c r="L1108" s="1">
        <v>0.32802564787603528</v>
      </c>
      <c r="M1108" s="1">
        <v>0.25621159497729096</v>
      </c>
      <c r="N1108" s="34">
        <v>1.920411154735289E-4</v>
      </c>
    </row>
    <row r="1109" spans="1:14" x14ac:dyDescent="0.35">
      <c r="A1109">
        <v>7820120</v>
      </c>
      <c r="B1109" t="s">
        <v>61</v>
      </c>
      <c r="C1109" t="s">
        <v>97</v>
      </c>
      <c r="D1109" t="s">
        <v>1092</v>
      </c>
      <c r="E1109" t="s">
        <v>1173</v>
      </c>
      <c r="F1109" s="6">
        <v>1.6029922522041143E-3</v>
      </c>
      <c r="G1109" t="s">
        <v>375</v>
      </c>
      <c r="H1109" t="s">
        <v>762</v>
      </c>
      <c r="I1109">
        <v>74.674999999999997</v>
      </c>
      <c r="J1109" s="1">
        <v>-1.2339670211076736E-3</v>
      </c>
      <c r="K1109" s="1">
        <v>8.9286668447769169E-2</v>
      </c>
      <c r="L1109" s="1">
        <v>0.12952177397809242</v>
      </c>
      <c r="M1109" s="1">
        <v>0.11974351634770321</v>
      </c>
      <c r="N1109" s="34">
        <v>-1.9780395743109917E-6</v>
      </c>
    </row>
    <row r="1110" spans="1:14" x14ac:dyDescent="0.35">
      <c r="A1110">
        <v>7820120</v>
      </c>
      <c r="B1110" t="s">
        <v>61</v>
      </c>
      <c r="C1110" t="s">
        <v>97</v>
      </c>
      <c r="D1110" t="s">
        <v>1092</v>
      </c>
      <c r="E1110" t="s">
        <v>2530</v>
      </c>
      <c r="F1110" s="6">
        <v>1.6029922522041143E-3</v>
      </c>
      <c r="G1110" t="s">
        <v>2531</v>
      </c>
      <c r="H1110" t="s">
        <v>499</v>
      </c>
      <c r="I1110">
        <v>79.94</v>
      </c>
      <c r="J1110" s="1">
        <v>6.6092349588871002E-2</v>
      </c>
      <c r="K1110" s="1">
        <v>0.10884317392465936</v>
      </c>
      <c r="L1110" s="1">
        <v>0.14330750734704784</v>
      </c>
      <c r="M1110" s="1">
        <v>0.12823938017632913</v>
      </c>
      <c r="N1110" s="34">
        <v>1.0594552432092599E-4</v>
      </c>
    </row>
    <row r="1111" spans="1:14" x14ac:dyDescent="0.35">
      <c r="A1111">
        <v>7820120</v>
      </c>
      <c r="B1111" t="s">
        <v>61</v>
      </c>
      <c r="C1111" t="s">
        <v>97</v>
      </c>
      <c r="D1111" t="s">
        <v>1537</v>
      </c>
      <c r="E1111" t="s">
        <v>1538</v>
      </c>
      <c r="F1111" s="6">
        <v>5.3433075073470483E-4</v>
      </c>
      <c r="G1111" t="s">
        <v>135</v>
      </c>
      <c r="H1111" t="s">
        <v>1219</v>
      </c>
      <c r="I1111">
        <v>73.484999999999999</v>
      </c>
      <c r="J1111" s="1">
        <v>3.824235126376152E-2</v>
      </c>
      <c r="K1111" s="1">
        <v>2.757146673791077E-2</v>
      </c>
      <c r="L1111" s="1">
        <v>4.5204381512156028E-2</v>
      </c>
      <c r="M1111" s="1">
        <v>3.9273310179000806E-2</v>
      </c>
      <c r="N1111" s="34">
        <v>2.0434064260625983E-5</v>
      </c>
    </row>
    <row r="1112" spans="1:14" x14ac:dyDescent="0.35">
      <c r="A1112">
        <v>7820120</v>
      </c>
      <c r="B1112" t="s">
        <v>61</v>
      </c>
      <c r="C1112" t="s">
        <v>97</v>
      </c>
      <c r="D1112" t="s">
        <v>1847</v>
      </c>
      <c r="E1112" t="s">
        <v>2532</v>
      </c>
      <c r="F1112" s="6">
        <v>2.1373230029388193E-3</v>
      </c>
      <c r="G1112" t="s">
        <v>208</v>
      </c>
      <c r="H1112" t="s">
        <v>1446</v>
      </c>
      <c r="I1112">
        <v>78.220000000000013</v>
      </c>
      <c r="J1112" s="1">
        <v>-4.1365239769220352E-2</v>
      </c>
      <c r="K1112" s="1">
        <v>0.16008549292011759</v>
      </c>
      <c r="L1112" s="1">
        <v>0.15794816991717875</v>
      </c>
      <c r="M1112" s="1">
        <v>0.16735239765270171</v>
      </c>
      <c r="N1112" s="34">
        <v>-8.8410878480834316E-5</v>
      </c>
    </row>
    <row r="1113" spans="1:14" x14ac:dyDescent="0.35">
      <c r="A1113">
        <v>7820120</v>
      </c>
      <c r="B1113" t="s">
        <v>61</v>
      </c>
      <c r="C1113" t="s">
        <v>97</v>
      </c>
      <c r="D1113" t="s">
        <v>141</v>
      </c>
      <c r="E1113" t="s">
        <v>340</v>
      </c>
      <c r="F1113" s="6">
        <v>3.473149879775581E-3</v>
      </c>
      <c r="G1113" t="s">
        <v>341</v>
      </c>
      <c r="H1113" t="s">
        <v>342</v>
      </c>
      <c r="I1113">
        <v>49.54</v>
      </c>
      <c r="J1113" s="1">
        <v>-1.5644291415810585E-2</v>
      </c>
      <c r="K1113" s="1">
        <v>9.794282660967138E-2</v>
      </c>
      <c r="L1113" s="1">
        <v>0.24207854662035799</v>
      </c>
      <c r="M1113" s="1">
        <v>0.17226822873726266</v>
      </c>
      <c r="N1113" s="34">
        <v>-5.4334968849996688E-5</v>
      </c>
    </row>
    <row r="1114" spans="1:14" x14ac:dyDescent="0.35">
      <c r="A1114">
        <v>7820120</v>
      </c>
      <c r="B1114" t="s">
        <v>61</v>
      </c>
      <c r="C1114" t="s">
        <v>97</v>
      </c>
      <c r="D1114" t="s">
        <v>141</v>
      </c>
      <c r="E1114" t="s">
        <v>343</v>
      </c>
      <c r="F1114" s="6">
        <v>3.7403152551429334E-3</v>
      </c>
      <c r="G1114" t="s">
        <v>344</v>
      </c>
      <c r="H1114" t="s">
        <v>345</v>
      </c>
      <c r="I1114">
        <v>60.29999999999999</v>
      </c>
      <c r="J1114" s="1">
        <v>4.4370148330926895E-2</v>
      </c>
      <c r="K1114" s="1">
        <v>0.10024044883783062</v>
      </c>
      <c r="L1114" s="1">
        <v>0.28650814854394868</v>
      </c>
      <c r="M1114" s="1">
        <v>0.2255410070314848</v>
      </c>
      <c r="N1114" s="34">
        <v>1.6595834267512063E-4</v>
      </c>
    </row>
    <row r="1115" spans="1:14" x14ac:dyDescent="0.35">
      <c r="A1115">
        <v>7820120</v>
      </c>
      <c r="B1115" t="s">
        <v>61</v>
      </c>
      <c r="C1115" t="s">
        <v>97</v>
      </c>
      <c r="D1115" t="s">
        <v>141</v>
      </c>
      <c r="E1115" t="s">
        <v>346</v>
      </c>
      <c r="F1115" s="6">
        <v>3.473149879775581E-3</v>
      </c>
      <c r="G1115" t="s">
        <v>347</v>
      </c>
      <c r="H1115" t="s">
        <v>348</v>
      </c>
      <c r="I1115">
        <v>65.039999999999992</v>
      </c>
      <c r="J1115" s="1">
        <v>2.6344438083469868E-3</v>
      </c>
      <c r="K1115" s="1">
        <v>0.14691423991450706</v>
      </c>
      <c r="L1115" s="1">
        <v>0.23825808175260482</v>
      </c>
      <c r="M1115" s="1">
        <v>0.22575474218541278</v>
      </c>
      <c r="N1115" s="34">
        <v>9.149818196235861E-6</v>
      </c>
    </row>
    <row r="1116" spans="1:14" x14ac:dyDescent="0.35">
      <c r="A1116">
        <v>7820120</v>
      </c>
      <c r="B1116" t="s">
        <v>61</v>
      </c>
      <c r="C1116" t="s">
        <v>97</v>
      </c>
      <c r="D1116" t="s">
        <v>141</v>
      </c>
      <c r="E1116" t="s">
        <v>349</v>
      </c>
      <c r="F1116" s="6">
        <v>1.0686615014694097E-3</v>
      </c>
      <c r="G1116" t="s">
        <v>350</v>
      </c>
      <c r="H1116" t="s">
        <v>351</v>
      </c>
      <c r="I1116">
        <v>70.599999999999994</v>
      </c>
      <c r="J1116" s="1">
        <v>8.2861736416816711E-2</v>
      </c>
      <c r="K1116" s="1">
        <v>5.7814587229495062E-2</v>
      </c>
      <c r="L1116" s="1">
        <v>9.1691156826075343E-2</v>
      </c>
      <c r="M1116" s="1">
        <v>7.534063585359338E-2</v>
      </c>
      <c r="N1116" s="34">
        <v>8.855114765355781E-5</v>
      </c>
    </row>
    <row r="1117" spans="1:14" x14ac:dyDescent="0.35">
      <c r="A1117">
        <v>7820120</v>
      </c>
      <c r="B1117" t="s">
        <v>61</v>
      </c>
      <c r="C1117" t="s">
        <v>97</v>
      </c>
      <c r="D1117" t="s">
        <v>141</v>
      </c>
      <c r="E1117" t="s">
        <v>352</v>
      </c>
      <c r="F1117" s="6">
        <v>3.2059845044082286E-3</v>
      </c>
      <c r="G1117" t="s">
        <v>353</v>
      </c>
      <c r="H1117" t="s">
        <v>173</v>
      </c>
      <c r="I1117">
        <v>59.015000000000001</v>
      </c>
      <c r="J1117" s="1">
        <v>-8.6740236729383469E-3</v>
      </c>
      <c r="K1117" s="1">
        <v>0.13272775848250065</v>
      </c>
      <c r="L1117" s="1">
        <v>0.24621960993855194</v>
      </c>
      <c r="M1117" s="1">
        <v>0.18915308576008549</v>
      </c>
      <c r="N1117" s="34">
        <v>-2.7808785486310488E-5</v>
      </c>
    </row>
    <row r="1118" spans="1:14" x14ac:dyDescent="0.35">
      <c r="A1118">
        <v>7820120</v>
      </c>
      <c r="B1118" t="s">
        <v>61</v>
      </c>
      <c r="C1118" t="s">
        <v>97</v>
      </c>
      <c r="D1118" t="s">
        <v>141</v>
      </c>
      <c r="E1118" t="s">
        <v>354</v>
      </c>
      <c r="F1118" s="6">
        <v>3.7403152551429334E-3</v>
      </c>
      <c r="G1118" t="s">
        <v>355</v>
      </c>
      <c r="H1118" t="s">
        <v>356</v>
      </c>
      <c r="I1118">
        <v>61.83</v>
      </c>
      <c r="J1118" s="1">
        <v>-9.2081015463918447E-4</v>
      </c>
      <c r="K1118" s="1">
        <v>0.1234304034197168</v>
      </c>
      <c r="L1118" s="1">
        <v>0.27603526582954846</v>
      </c>
      <c r="M1118" s="1">
        <v>0.23115147991419921</v>
      </c>
      <c r="N1118" s="34">
        <v>-3.4441202684874654E-6</v>
      </c>
    </row>
    <row r="1119" spans="1:14" x14ac:dyDescent="0.35">
      <c r="A1119">
        <v>7820120</v>
      </c>
      <c r="B1119" t="s">
        <v>61</v>
      </c>
      <c r="C1119" t="s">
        <v>97</v>
      </c>
      <c r="D1119" t="s">
        <v>1348</v>
      </c>
      <c r="E1119" t="s">
        <v>2533</v>
      </c>
      <c r="F1119" s="6">
        <v>8.0149612610205714E-4</v>
      </c>
      <c r="G1119" t="s">
        <v>184</v>
      </c>
      <c r="H1119" t="s">
        <v>538</v>
      </c>
      <c r="I1119">
        <v>72.584999999999994</v>
      </c>
      <c r="J1119" s="1">
        <v>4.3442249298095703E-2</v>
      </c>
      <c r="K1119" s="1">
        <v>6.1074004808976755E-2</v>
      </c>
      <c r="L1119" s="1">
        <v>6.6924926529521769E-2</v>
      </c>
      <c r="M1119" s="1">
        <v>5.8188617532023319E-2</v>
      </c>
      <c r="N1119" s="34">
        <v>3.4818794521583519E-5</v>
      </c>
    </row>
    <row r="1120" spans="1:14" x14ac:dyDescent="0.35">
      <c r="A1120">
        <v>7820120</v>
      </c>
      <c r="B1120" t="s">
        <v>61</v>
      </c>
      <c r="C1120" t="s">
        <v>97</v>
      </c>
      <c r="D1120" t="s">
        <v>1851</v>
      </c>
      <c r="E1120" t="s">
        <v>1210</v>
      </c>
      <c r="F1120" s="6">
        <v>2.6716537536735242E-4</v>
      </c>
      <c r="G1120" t="s">
        <v>416</v>
      </c>
      <c r="H1120" t="s">
        <v>173</v>
      </c>
      <c r="I1120">
        <v>60.73</v>
      </c>
      <c r="J1120" s="1">
        <v>-7.5547672808170319E-2</v>
      </c>
      <c r="K1120" s="1">
        <v>1.6751269035532996E-2</v>
      </c>
      <c r="L1120" s="1">
        <v>2.0518300828212665E-2</v>
      </c>
      <c r="M1120" s="1">
        <v>1.6216938284798293E-2</v>
      </c>
      <c r="N1120" s="34">
        <v>-2.0183722363924746E-5</v>
      </c>
    </row>
    <row r="1121" spans="1:14" x14ac:dyDescent="0.35">
      <c r="A1121">
        <v>7820120</v>
      </c>
      <c r="B1121" t="s">
        <v>61</v>
      </c>
      <c r="C1121" t="s">
        <v>97</v>
      </c>
      <c r="D1121" t="s">
        <v>1851</v>
      </c>
      <c r="E1121" t="s">
        <v>2534</v>
      </c>
      <c r="F1121" s="6">
        <v>8.0149612610205714E-4</v>
      </c>
      <c r="G1121" t="s">
        <v>1684</v>
      </c>
      <c r="H1121" t="s">
        <v>229</v>
      </c>
      <c r="I1121">
        <v>70.52000000000001</v>
      </c>
      <c r="J1121" s="1">
        <v>-9.4396419823169708E-2</v>
      </c>
      <c r="K1121" s="1">
        <v>5.6665776115415442E-2</v>
      </c>
      <c r="L1121" s="1">
        <v>5.0494255944429599E-2</v>
      </c>
      <c r="M1121" s="1">
        <v>5.6585625279819203E-2</v>
      </c>
      <c r="N1121" s="34">
        <v>-7.5658364806173957E-5</v>
      </c>
    </row>
    <row r="1122" spans="1:14" x14ac:dyDescent="0.35">
      <c r="A1122">
        <v>7820120</v>
      </c>
      <c r="B1122" t="s">
        <v>61</v>
      </c>
      <c r="C1122" t="s">
        <v>97</v>
      </c>
      <c r="D1122" t="s">
        <v>1854</v>
      </c>
      <c r="E1122" t="s">
        <v>2536</v>
      </c>
      <c r="F1122" s="6">
        <v>1.0686615014694097E-3</v>
      </c>
      <c r="G1122" t="s">
        <v>1157</v>
      </c>
      <c r="H1122" t="s">
        <v>1131</v>
      </c>
      <c r="I1122">
        <v>82.210000000000008</v>
      </c>
      <c r="J1122" s="1">
        <v>1.8904224038124084E-2</v>
      </c>
      <c r="K1122" s="1">
        <v>9.8209991985038755E-2</v>
      </c>
      <c r="L1122" s="1">
        <v>9.4790275180336642E-2</v>
      </c>
      <c r="M1122" s="1">
        <v>8.7843972159489386E-2</v>
      </c>
      <c r="N1122" s="34">
        <v>2.0202216444695792E-5</v>
      </c>
    </row>
    <row r="1123" spans="1:14" x14ac:dyDescent="0.35">
      <c r="A1123">
        <v>7820120</v>
      </c>
      <c r="B1123" t="s">
        <v>61</v>
      </c>
      <c r="C1123" t="s">
        <v>97</v>
      </c>
      <c r="D1123" t="s">
        <v>1539</v>
      </c>
      <c r="E1123" t="s">
        <v>1540</v>
      </c>
      <c r="F1123" s="6">
        <v>2.4044883783061713E-3</v>
      </c>
      <c r="G1123" t="s">
        <v>331</v>
      </c>
      <c r="H1123" t="s">
        <v>720</v>
      </c>
      <c r="I1123">
        <v>61.195</v>
      </c>
      <c r="J1123" s="1">
        <v>-5.7252071797847748E-2</v>
      </c>
      <c r="K1123" s="1">
        <v>9.7381779321399936E-2</v>
      </c>
      <c r="L1123" s="1">
        <v>0.16687149345444829</v>
      </c>
      <c r="M1123" s="1">
        <v>0.14739513575568924</v>
      </c>
      <c r="N1123" s="34">
        <v>-1.3766194127187541E-4</v>
      </c>
    </row>
    <row r="1124" spans="1:14" x14ac:dyDescent="0.35">
      <c r="A1124">
        <v>7820120</v>
      </c>
      <c r="B1124" t="s">
        <v>61</v>
      </c>
      <c r="C1124" t="s">
        <v>97</v>
      </c>
      <c r="D1124" t="s">
        <v>1541</v>
      </c>
      <c r="E1124" t="s">
        <v>1542</v>
      </c>
      <c r="F1124" s="6">
        <v>1.6029922522041143E-3</v>
      </c>
      <c r="G1124" t="s">
        <v>1543</v>
      </c>
      <c r="H1124" t="s">
        <v>1340</v>
      </c>
      <c r="I1124">
        <v>70.72</v>
      </c>
      <c r="J1124" s="1">
        <v>-3.878030925989151E-2</v>
      </c>
      <c r="K1124" s="1">
        <v>9.3775046753940688E-2</v>
      </c>
      <c r="L1124" s="1">
        <v>0.11990382046486775</v>
      </c>
      <c r="M1124" s="1">
        <v>0.11349185634799543</v>
      </c>
      <c r="N1124" s="34">
        <v>-6.2164535281685563E-5</v>
      </c>
    </row>
    <row r="1125" spans="1:14" x14ac:dyDescent="0.35">
      <c r="A1125">
        <v>7820120</v>
      </c>
      <c r="B1125" t="s">
        <v>61</v>
      </c>
      <c r="C1125" t="s">
        <v>97</v>
      </c>
      <c r="D1125" t="s">
        <v>1541</v>
      </c>
      <c r="E1125" t="s">
        <v>1544</v>
      </c>
      <c r="F1125" s="6">
        <v>1.3358268768367619E-3</v>
      </c>
      <c r="G1125" t="s">
        <v>934</v>
      </c>
      <c r="H1125" t="s">
        <v>1219</v>
      </c>
      <c r="I1125">
        <v>85.364999999999995</v>
      </c>
      <c r="J1125" s="1">
        <v>-9.3936152756214142E-2</v>
      </c>
      <c r="K1125" s="1">
        <v>0.11287737109270637</v>
      </c>
      <c r="L1125" s="1">
        <v>0.11301095378039004</v>
      </c>
      <c r="M1125" s="1">
        <v>0.11407961732016951</v>
      </c>
      <c r="N1125" s="34">
        <v>-1.2548243755839452E-4</v>
      </c>
    </row>
    <row r="1126" spans="1:14" x14ac:dyDescent="0.35">
      <c r="A1126">
        <v>7820120</v>
      </c>
      <c r="B1126" t="s">
        <v>61</v>
      </c>
      <c r="C1126" t="s">
        <v>97</v>
      </c>
      <c r="D1126" t="s">
        <v>1862</v>
      </c>
      <c r="E1126" t="s">
        <v>2537</v>
      </c>
      <c r="F1126" s="6">
        <v>2.6716537536735242E-4</v>
      </c>
      <c r="G1126" t="s">
        <v>215</v>
      </c>
      <c r="H1126" t="s">
        <v>260</v>
      </c>
      <c r="I1126">
        <v>90.65</v>
      </c>
      <c r="J1126" s="1">
        <v>5.5112108588218689E-2</v>
      </c>
      <c r="K1126" s="1">
        <v>2.4899812984237248E-2</v>
      </c>
      <c r="L1126" s="1">
        <v>2.5434143734971951E-2</v>
      </c>
      <c r="M1126" s="1">
        <v>2.4205182600620118E-2</v>
      </c>
      <c r="N1126" s="34">
        <v>1.4724047178257733E-5</v>
      </c>
    </row>
    <row r="1127" spans="1:14" x14ac:dyDescent="0.35">
      <c r="A1127">
        <v>7820120</v>
      </c>
      <c r="B1127" t="s">
        <v>61</v>
      </c>
      <c r="C1127" t="s">
        <v>97</v>
      </c>
      <c r="D1127" t="s">
        <v>1545</v>
      </c>
      <c r="E1127" t="s">
        <v>1546</v>
      </c>
      <c r="F1127" s="6">
        <v>2.1373230029388193E-3</v>
      </c>
      <c r="G1127" t="s">
        <v>288</v>
      </c>
      <c r="H1127" t="s">
        <v>730</v>
      </c>
      <c r="I1127">
        <v>69.674999999999997</v>
      </c>
      <c r="J1127" s="1">
        <v>1.7977718263864517E-2</v>
      </c>
      <c r="K1127" s="1">
        <v>9.8744322735773465E-2</v>
      </c>
      <c r="L1127" s="1">
        <v>0.1718407694362811</v>
      </c>
      <c r="M1127" s="1">
        <v>0.14897140678224355</v>
      </c>
      <c r="N1127" s="34">
        <v>3.842419078571097E-5</v>
      </c>
    </row>
    <row r="1128" spans="1:14" x14ac:dyDescent="0.35">
      <c r="A1128">
        <v>7820120</v>
      </c>
      <c r="B1128" t="s">
        <v>61</v>
      </c>
      <c r="C1128" t="s">
        <v>97</v>
      </c>
      <c r="D1128" t="s">
        <v>1545</v>
      </c>
      <c r="E1128" t="s">
        <v>2312</v>
      </c>
      <c r="F1128" s="6">
        <v>5.3433075073470483E-4</v>
      </c>
      <c r="G1128" t="s">
        <v>498</v>
      </c>
      <c r="H1128" t="s">
        <v>401</v>
      </c>
      <c r="I1128">
        <v>68.575000000000003</v>
      </c>
      <c r="J1128" s="1">
        <v>-7.7766887843608856E-2</v>
      </c>
      <c r="K1128" s="1">
        <v>3.2487309644670052E-2</v>
      </c>
      <c r="L1128" s="1">
        <v>3.8151215602457926E-2</v>
      </c>
      <c r="M1128" s="1">
        <v>3.6655089500400757E-2</v>
      </c>
      <c r="N1128" s="34">
        <v>-4.1553239563777114E-5</v>
      </c>
    </row>
    <row r="1129" spans="1:14" x14ac:dyDescent="0.35">
      <c r="A1129">
        <v>7820120</v>
      </c>
      <c r="B1129" t="s">
        <v>61</v>
      </c>
      <c r="C1129" t="s">
        <v>97</v>
      </c>
      <c r="D1129" t="s">
        <v>1545</v>
      </c>
      <c r="E1129" t="s">
        <v>2538</v>
      </c>
      <c r="F1129" s="6">
        <v>1.0686615014694097E-3</v>
      </c>
      <c r="G1129" t="s">
        <v>1711</v>
      </c>
      <c r="H1129" t="s">
        <v>914</v>
      </c>
      <c r="I1129">
        <v>79.655000000000001</v>
      </c>
      <c r="J1129" s="1">
        <v>2.4594701826572418E-2</v>
      </c>
      <c r="K1129" s="1">
        <v>7.9829014159764899E-2</v>
      </c>
      <c r="L1129" s="1">
        <v>9.3721613678867235E-2</v>
      </c>
      <c r="M1129" s="1">
        <v>8.5172318405815864E-2</v>
      </c>
      <c r="N1129" s="34">
        <v>2.6283410982177312E-5</v>
      </c>
    </row>
    <row r="1130" spans="1:14" x14ac:dyDescent="0.35">
      <c r="A1130">
        <v>7820120</v>
      </c>
      <c r="B1130" t="s">
        <v>61</v>
      </c>
      <c r="C1130" t="s">
        <v>97</v>
      </c>
      <c r="D1130" t="s">
        <v>1545</v>
      </c>
      <c r="E1130" t="s">
        <v>1547</v>
      </c>
      <c r="F1130" s="6">
        <v>5.3433075073470483E-4</v>
      </c>
      <c r="G1130" t="s">
        <v>881</v>
      </c>
      <c r="H1130" t="s">
        <v>1405</v>
      </c>
      <c r="I1130">
        <v>72.424999999999997</v>
      </c>
      <c r="J1130" s="1">
        <v>2.3984596133232117E-2</v>
      </c>
      <c r="K1130" s="1">
        <v>2.8853860539674061E-2</v>
      </c>
      <c r="L1130" s="1">
        <v>4.4349452310980503E-2</v>
      </c>
      <c r="M1130" s="1">
        <v>3.8738979428266103E-2</v>
      </c>
      <c r="N1130" s="34">
        <v>1.2815707257938616E-5</v>
      </c>
    </row>
    <row r="1131" spans="1:14" x14ac:dyDescent="0.35">
      <c r="A1131">
        <v>7820120</v>
      </c>
      <c r="B1131" t="s">
        <v>61</v>
      </c>
      <c r="C1131" t="s">
        <v>97</v>
      </c>
      <c r="D1131" t="s">
        <v>1870</v>
      </c>
      <c r="E1131" t="s">
        <v>2539</v>
      </c>
      <c r="F1131" s="6">
        <v>2.4044883783061713E-3</v>
      </c>
      <c r="G1131" t="s">
        <v>1930</v>
      </c>
      <c r="H1131" t="s">
        <v>576</v>
      </c>
      <c r="I1131">
        <v>69.789999999999992</v>
      </c>
      <c r="J1131" s="1">
        <v>1.5432883054018021E-2</v>
      </c>
      <c r="K1131" s="1">
        <v>0.106759283996794</v>
      </c>
      <c r="L1131" s="1">
        <v>0.20846914239914505</v>
      </c>
      <c r="M1131" s="1">
        <v>0.16783329614368694</v>
      </c>
      <c r="N1131" s="34">
        <v>3.710818794714458E-5</v>
      </c>
    </row>
    <row r="1132" spans="1:14" x14ac:dyDescent="0.35">
      <c r="A1132">
        <v>7820120</v>
      </c>
      <c r="B1132" t="s">
        <v>61</v>
      </c>
      <c r="C1132" t="s">
        <v>97</v>
      </c>
      <c r="D1132" t="s">
        <v>301</v>
      </c>
      <c r="E1132" t="s">
        <v>1065</v>
      </c>
      <c r="F1132" s="6">
        <v>2.6716537536735237E-3</v>
      </c>
      <c r="G1132" t="s">
        <v>881</v>
      </c>
      <c r="H1132" t="s">
        <v>1219</v>
      </c>
      <c r="I1132">
        <v>71.594999999999999</v>
      </c>
      <c r="J1132" s="1">
        <v>-7.2923107072710991E-3</v>
      </c>
      <c r="K1132" s="1">
        <v>0.14426930269837029</v>
      </c>
      <c r="L1132" s="1">
        <v>0.22602190756078008</v>
      </c>
      <c r="M1132" s="1">
        <v>0.19129040468640418</v>
      </c>
      <c r="N1132" s="34">
        <v>-1.9482529274034462E-5</v>
      </c>
    </row>
    <row r="1133" spans="1:14" x14ac:dyDescent="0.35">
      <c r="A1133">
        <v>7820120</v>
      </c>
      <c r="B1133" t="s">
        <v>61</v>
      </c>
      <c r="C1133" t="s">
        <v>97</v>
      </c>
      <c r="D1133" t="s">
        <v>1350</v>
      </c>
      <c r="E1133" t="s">
        <v>1548</v>
      </c>
      <c r="F1133" s="6">
        <v>1.3358268768367619E-3</v>
      </c>
      <c r="G1133" t="s">
        <v>808</v>
      </c>
      <c r="H1133" t="s">
        <v>278</v>
      </c>
      <c r="I1133">
        <v>68.089999999999989</v>
      </c>
      <c r="J1133" s="1">
        <v>-9.9427163600921631E-2</v>
      </c>
      <c r="K1133" s="1">
        <v>8.3222014426930266E-2</v>
      </c>
      <c r="L1133" s="1">
        <v>9.6580283195297878E-2</v>
      </c>
      <c r="M1133" s="1">
        <v>9.0969808274273423E-2</v>
      </c>
      <c r="N1133" s="34">
        <v>-1.3281747742575691E-4</v>
      </c>
    </row>
    <row r="1134" spans="1:14" x14ac:dyDescent="0.35">
      <c r="A1134">
        <v>7820120</v>
      </c>
      <c r="B1134" t="s">
        <v>61</v>
      </c>
      <c r="C1134" t="s">
        <v>97</v>
      </c>
      <c r="D1134" t="s">
        <v>1352</v>
      </c>
      <c r="E1134" t="s">
        <v>1551</v>
      </c>
      <c r="F1134" s="6">
        <v>4.2746460058776387E-3</v>
      </c>
      <c r="G1134" t="s">
        <v>308</v>
      </c>
      <c r="H1134" t="s">
        <v>308</v>
      </c>
      <c r="I1134">
        <v>74.22</v>
      </c>
      <c r="J1134" s="1">
        <v>-6.3084885478019714E-2</v>
      </c>
      <c r="K1134" s="1">
        <v>0.30691958322201446</v>
      </c>
      <c r="L1134" s="1">
        <v>0.30691958322201446</v>
      </c>
      <c r="M1134" s="1">
        <v>0.31717872059093644</v>
      </c>
      <c r="N1134" s="34">
        <v>-2.696655537398652E-4</v>
      </c>
    </row>
    <row r="1135" spans="1:14" x14ac:dyDescent="0.35">
      <c r="A1135">
        <v>7820120</v>
      </c>
      <c r="B1135" t="s">
        <v>61</v>
      </c>
      <c r="C1135" t="s">
        <v>97</v>
      </c>
      <c r="D1135" t="s">
        <v>1352</v>
      </c>
      <c r="E1135" t="s">
        <v>1552</v>
      </c>
      <c r="F1135" s="6">
        <v>2.6716537536735237E-3</v>
      </c>
      <c r="G1135" t="s">
        <v>1010</v>
      </c>
      <c r="H1135" t="s">
        <v>715</v>
      </c>
      <c r="I1135">
        <v>70.97</v>
      </c>
      <c r="J1135" s="1">
        <v>-1.4415165409445763E-2</v>
      </c>
      <c r="K1135" s="1">
        <v>0.2113278119155757</v>
      </c>
      <c r="L1135" s="1">
        <v>0.2142666310446166</v>
      </c>
      <c r="M1135" s="1">
        <v>0.18968741651082019</v>
      </c>
      <c r="N1135" s="34">
        <v>-3.8512330775970511E-5</v>
      </c>
    </row>
    <row r="1136" spans="1:14" x14ac:dyDescent="0.35">
      <c r="A1136">
        <v>7820120</v>
      </c>
      <c r="B1136" t="s">
        <v>61</v>
      </c>
      <c r="C1136" t="s">
        <v>97</v>
      </c>
      <c r="D1136" t="s">
        <v>1885</v>
      </c>
      <c r="E1136" t="s">
        <v>2540</v>
      </c>
      <c r="F1136" s="6">
        <v>8.0149612610205714E-4</v>
      </c>
      <c r="G1136" t="s">
        <v>375</v>
      </c>
      <c r="H1136" t="s">
        <v>705</v>
      </c>
      <c r="I1136">
        <v>75.114999999999995</v>
      </c>
      <c r="J1136" s="1">
        <v>2.8063426725566387E-3</v>
      </c>
      <c r="K1136" s="1">
        <v>4.4643334223884584E-2</v>
      </c>
      <c r="L1136" s="1">
        <v>6.9409564520438144E-2</v>
      </c>
      <c r="M1136" s="1">
        <v>6.0192357847278458E-2</v>
      </c>
      <c r="N1136" s="34">
        <v>2.2492727805690399E-6</v>
      </c>
    </row>
    <row r="1137" spans="1:14" x14ac:dyDescent="0.35">
      <c r="A1137">
        <v>7820120</v>
      </c>
      <c r="B1137" t="s">
        <v>61</v>
      </c>
      <c r="C1137" t="s">
        <v>97</v>
      </c>
      <c r="D1137" t="s">
        <v>646</v>
      </c>
      <c r="E1137" t="s">
        <v>807</v>
      </c>
      <c r="F1137" s="6">
        <v>4.2746460058776387E-3</v>
      </c>
      <c r="G1137" t="s">
        <v>808</v>
      </c>
      <c r="H1137" t="s">
        <v>236</v>
      </c>
      <c r="I1137">
        <v>67.644999999999996</v>
      </c>
      <c r="J1137" s="1">
        <v>-2.4726605042815208E-2</v>
      </c>
      <c r="K1137" s="1">
        <v>0.26631044616617688</v>
      </c>
      <c r="L1137" s="1">
        <v>0.31119422922789208</v>
      </c>
      <c r="M1137" s="1">
        <v>0.28939352155273179</v>
      </c>
      <c r="N1137" s="34">
        <v>-1.0569748348518391E-4</v>
      </c>
    </row>
    <row r="1138" spans="1:14" x14ac:dyDescent="0.35">
      <c r="A1138">
        <v>7820120</v>
      </c>
      <c r="B1138" t="s">
        <v>61</v>
      </c>
      <c r="C1138" t="s">
        <v>97</v>
      </c>
      <c r="D1138" t="s">
        <v>646</v>
      </c>
      <c r="E1138" t="s">
        <v>2888</v>
      </c>
      <c r="F1138" s="6">
        <v>5.3433075073470483E-4</v>
      </c>
      <c r="G1138" t="s">
        <v>466</v>
      </c>
      <c r="H1138" t="s">
        <v>1116</v>
      </c>
      <c r="I1138">
        <v>69.489999999999995</v>
      </c>
      <c r="J1138" s="1">
        <v>-8.7128773331642151E-2</v>
      </c>
      <c r="K1138" s="1">
        <v>3.7990916377237512E-2</v>
      </c>
      <c r="L1138" s="1">
        <v>3.8204648677531393E-2</v>
      </c>
      <c r="M1138" s="1">
        <v>3.7082554916312536E-2</v>
      </c>
      <c r="N1138" s="34">
        <v>-4.6555582864890282E-5</v>
      </c>
    </row>
    <row r="1139" spans="1:14" x14ac:dyDescent="0.35">
      <c r="A1139">
        <v>7820120</v>
      </c>
      <c r="B1139" t="s">
        <v>61</v>
      </c>
      <c r="C1139" t="s">
        <v>97</v>
      </c>
      <c r="D1139" t="s">
        <v>646</v>
      </c>
      <c r="E1139" t="s">
        <v>2541</v>
      </c>
      <c r="F1139" s="6">
        <v>2.1373230029388193E-3</v>
      </c>
      <c r="G1139" t="s">
        <v>1410</v>
      </c>
      <c r="H1139" t="s">
        <v>981</v>
      </c>
      <c r="I1139">
        <v>76.614999999999995</v>
      </c>
      <c r="J1139" s="1">
        <v>4.7758668661117554E-2</v>
      </c>
      <c r="K1139" s="1">
        <v>0.16948971413304836</v>
      </c>
      <c r="L1139" s="1">
        <v>0.18316858135185682</v>
      </c>
      <c r="M1139" s="1">
        <v>0.16371893876381746</v>
      </c>
      <c r="N1139" s="34">
        <v>1.0207570111913985E-4</v>
      </c>
    </row>
    <row r="1140" spans="1:14" x14ac:dyDescent="0.35">
      <c r="A1140">
        <v>7820120</v>
      </c>
      <c r="B1140" t="s">
        <v>61</v>
      </c>
      <c r="C1140" t="s">
        <v>97</v>
      </c>
      <c r="D1140" t="s">
        <v>646</v>
      </c>
      <c r="E1140" t="s">
        <v>2542</v>
      </c>
      <c r="F1140" s="6">
        <v>1.0686615014694097E-3</v>
      </c>
      <c r="G1140" t="s">
        <v>1325</v>
      </c>
      <c r="H1140" t="s">
        <v>944</v>
      </c>
      <c r="I1140">
        <v>61.025000000000006</v>
      </c>
      <c r="J1140" s="1">
        <v>-0.15749114751815796</v>
      </c>
      <c r="K1140" s="1">
        <v>5.7173390328613419E-2</v>
      </c>
      <c r="L1140" s="1">
        <v>6.4760886989046224E-2</v>
      </c>
      <c r="M1140" s="1">
        <v>6.5295216109132886E-2</v>
      </c>
      <c r="N1140" s="34">
        <v>-1.6830472617489496E-4</v>
      </c>
    </row>
    <row r="1141" spans="1:14" x14ac:dyDescent="0.35">
      <c r="A1141">
        <v>7820120</v>
      </c>
      <c r="B1141" t="s">
        <v>61</v>
      </c>
      <c r="C1141" t="s">
        <v>97</v>
      </c>
      <c r="D1141" t="s">
        <v>646</v>
      </c>
      <c r="E1141" t="s">
        <v>1553</v>
      </c>
      <c r="F1141" s="6">
        <v>1.3358268768367619E-3</v>
      </c>
      <c r="G1141" t="s">
        <v>463</v>
      </c>
      <c r="H1141" t="s">
        <v>1026</v>
      </c>
      <c r="I1141">
        <v>65.375</v>
      </c>
      <c r="J1141" s="1">
        <v>-9.7504459321498871E-2</v>
      </c>
      <c r="K1141" s="1">
        <v>7.6008549292011743E-2</v>
      </c>
      <c r="L1141" s="1">
        <v>9.0301896874165094E-2</v>
      </c>
      <c r="M1141" s="1">
        <v>8.7363079783434286E-2</v>
      </c>
      <c r="N1141" s="34">
        <v>-1.3024907737309492E-4</v>
      </c>
    </row>
    <row r="1142" spans="1:14" x14ac:dyDescent="0.35">
      <c r="A1142">
        <v>7820120</v>
      </c>
      <c r="B1142" t="s">
        <v>61</v>
      </c>
      <c r="C1142" t="s">
        <v>97</v>
      </c>
      <c r="D1142" t="s">
        <v>646</v>
      </c>
      <c r="E1142" t="s">
        <v>647</v>
      </c>
      <c r="F1142" s="6">
        <v>2.1373230029388193E-3</v>
      </c>
      <c r="G1142" t="s">
        <v>648</v>
      </c>
      <c r="H1142" t="s">
        <v>649</v>
      </c>
      <c r="I1142">
        <v>58.209999999999994</v>
      </c>
      <c r="J1142" s="1">
        <v>-0.14299102127552032</v>
      </c>
      <c r="K1142" s="1">
        <v>0.10195030724018168</v>
      </c>
      <c r="L1142" s="1">
        <v>0.14640662570130913</v>
      </c>
      <c r="M1142" s="1">
        <v>0.12439220040168733</v>
      </c>
      <c r="N1142" s="34">
        <v>-3.0561799898588371E-4</v>
      </c>
    </row>
    <row r="1143" spans="1:14" x14ac:dyDescent="0.35">
      <c r="A1143">
        <v>7820120</v>
      </c>
      <c r="B1143" t="s">
        <v>61</v>
      </c>
      <c r="C1143" t="s">
        <v>97</v>
      </c>
      <c r="D1143" t="s">
        <v>911</v>
      </c>
      <c r="E1143" t="s">
        <v>2543</v>
      </c>
      <c r="F1143" s="6">
        <v>1.0686615014694097E-3</v>
      </c>
      <c r="G1143" t="s">
        <v>2124</v>
      </c>
      <c r="H1143" t="s">
        <v>1389</v>
      </c>
      <c r="I1143">
        <v>74.150000000000006</v>
      </c>
      <c r="J1143" s="1">
        <v>-5.2390184253454208E-2</v>
      </c>
      <c r="K1143" s="1">
        <v>6.914239914507081E-2</v>
      </c>
      <c r="L1143" s="1">
        <v>7.5661234304034194E-2</v>
      </c>
      <c r="M1143" s="1">
        <v>7.9294680147734109E-2</v>
      </c>
      <c r="N1143" s="34">
        <v>-5.5987372966555397E-5</v>
      </c>
    </row>
    <row r="1144" spans="1:14" x14ac:dyDescent="0.35">
      <c r="A1144">
        <v>7820120</v>
      </c>
      <c r="B1144" t="s">
        <v>61</v>
      </c>
      <c r="C1144" t="s">
        <v>97</v>
      </c>
      <c r="D1144" t="s">
        <v>1105</v>
      </c>
      <c r="E1144" t="s">
        <v>2544</v>
      </c>
      <c r="F1144" s="6">
        <v>5.3433075073470483E-4</v>
      </c>
      <c r="G1144" t="s">
        <v>188</v>
      </c>
      <c r="H1144" t="s">
        <v>1421</v>
      </c>
      <c r="I1144">
        <v>82.605000000000004</v>
      </c>
      <c r="J1144" s="1">
        <v>1.4346186071634293E-2</v>
      </c>
      <c r="K1144" s="1">
        <v>3.9861074004808976E-2</v>
      </c>
      <c r="L1144" s="1">
        <v>4.5471546887523376E-2</v>
      </c>
      <c r="M1144" s="1">
        <v>4.4135719195362598E-2</v>
      </c>
      <c r="N1144" s="34">
        <v>7.6656083738361178E-6</v>
      </c>
    </row>
    <row r="1145" spans="1:14" x14ac:dyDescent="0.35">
      <c r="A1145">
        <v>7820120</v>
      </c>
      <c r="B1145" t="s">
        <v>61</v>
      </c>
      <c r="C1145" t="s">
        <v>97</v>
      </c>
      <c r="D1145" t="s">
        <v>1357</v>
      </c>
      <c r="E1145" t="s">
        <v>1554</v>
      </c>
      <c r="F1145" s="6">
        <v>1.0686615014694097E-3</v>
      </c>
      <c r="G1145" t="s">
        <v>278</v>
      </c>
      <c r="H1145" t="s">
        <v>405</v>
      </c>
      <c r="I1145">
        <v>74.60499999999999</v>
      </c>
      <c r="J1145" s="1">
        <v>3.2670393586158752E-2</v>
      </c>
      <c r="K1145" s="1">
        <v>7.7264226556238311E-2</v>
      </c>
      <c r="L1145" s="1">
        <v>9.7782527384450979E-2</v>
      </c>
      <c r="M1145" s="1">
        <v>7.9722146378969919E-2</v>
      </c>
      <c r="N1145" s="34">
        <v>3.4913591863380981E-5</v>
      </c>
    </row>
    <row r="1146" spans="1:14" x14ac:dyDescent="0.35">
      <c r="A1146">
        <v>7820120</v>
      </c>
      <c r="B1146" t="s">
        <v>61</v>
      </c>
      <c r="C1146" t="s">
        <v>97</v>
      </c>
      <c r="D1146" t="s">
        <v>1898</v>
      </c>
      <c r="E1146" t="s">
        <v>1899</v>
      </c>
      <c r="F1146" s="6">
        <v>1.0686615014694097E-3</v>
      </c>
      <c r="G1146" t="s">
        <v>194</v>
      </c>
      <c r="H1146" t="s">
        <v>798</v>
      </c>
      <c r="I1146">
        <v>79.084999999999994</v>
      </c>
      <c r="J1146" s="1">
        <v>2.3626402020454407E-2</v>
      </c>
      <c r="K1146" s="1">
        <v>6.9569863745658558E-2</v>
      </c>
      <c r="L1146" s="1">
        <v>8.7523376970344652E-2</v>
      </c>
      <c r="M1146" s="1">
        <v>8.4531124766230314E-2</v>
      </c>
      <c r="N1146" s="34">
        <v>2.5248626257498699E-5</v>
      </c>
    </row>
    <row r="1147" spans="1:14" x14ac:dyDescent="0.35">
      <c r="A1147">
        <v>7820120</v>
      </c>
      <c r="B1147" t="s">
        <v>61</v>
      </c>
      <c r="C1147" t="s">
        <v>97</v>
      </c>
      <c r="D1147" t="s">
        <v>1555</v>
      </c>
      <c r="E1147" t="s">
        <v>1556</v>
      </c>
      <c r="F1147" s="6">
        <v>2.6716537536735242E-4</v>
      </c>
      <c r="G1147" t="s">
        <v>1557</v>
      </c>
      <c r="H1147" t="s">
        <v>688</v>
      </c>
      <c r="I1147">
        <v>80</v>
      </c>
      <c r="J1147" s="1">
        <v>7.6507870107889175E-4</v>
      </c>
      <c r="K1147" s="1">
        <v>1.7125300561047288E-2</v>
      </c>
      <c r="L1147" s="1">
        <v>2.1747261554902489E-2</v>
      </c>
      <c r="M1147" s="1">
        <v>2.1373230029388193E-2</v>
      </c>
      <c r="N1147" s="34">
        <v>2.0440253835930852E-7</v>
      </c>
    </row>
    <row r="1148" spans="1:14" x14ac:dyDescent="0.35">
      <c r="A1148">
        <v>7820120</v>
      </c>
      <c r="B1148" t="s">
        <v>61</v>
      </c>
      <c r="C1148" t="s">
        <v>97</v>
      </c>
      <c r="D1148" t="s">
        <v>1360</v>
      </c>
      <c r="E1148" t="s">
        <v>2687</v>
      </c>
      <c r="F1148" s="6">
        <v>5.3433075073470483E-4</v>
      </c>
      <c r="G1148" t="s">
        <v>863</v>
      </c>
      <c r="H1148" t="s">
        <v>373</v>
      </c>
      <c r="I1148">
        <v>80.22</v>
      </c>
      <c r="J1148" s="1">
        <v>-5.403582751750946E-2</v>
      </c>
      <c r="K1148" s="1">
        <v>3.2594175794816993E-2</v>
      </c>
      <c r="L1148" s="1">
        <v>4.4883783061715206E-2</v>
      </c>
      <c r="M1148" s="1">
        <v>4.2853326208923327E-2</v>
      </c>
      <c r="N1148" s="34">
        <v>-2.887300428400185E-5</v>
      </c>
    </row>
    <row r="1149" spans="1:14" x14ac:dyDescent="0.35">
      <c r="A1149">
        <v>7820120</v>
      </c>
      <c r="B1149" t="s">
        <v>61</v>
      </c>
      <c r="C1149" t="s">
        <v>97</v>
      </c>
      <c r="D1149" t="s">
        <v>1360</v>
      </c>
      <c r="E1149" t="s">
        <v>1558</v>
      </c>
      <c r="F1149" s="6">
        <v>1.0686615014694097E-3</v>
      </c>
      <c r="G1149" t="s">
        <v>1028</v>
      </c>
      <c r="H1149" t="s">
        <v>254</v>
      </c>
      <c r="I1149">
        <v>61.344999999999999</v>
      </c>
      <c r="J1149" s="1">
        <v>-7.2042666375637054E-2</v>
      </c>
      <c r="K1149" s="1">
        <v>4.4563184611274384E-2</v>
      </c>
      <c r="L1149" s="1">
        <v>8.1325140261822068E-2</v>
      </c>
      <c r="M1149" s="1">
        <v>6.5508949224750784E-2</v>
      </c>
      <c r="N1149" s="34">
        <v>-7.6989224018848045E-5</v>
      </c>
    </row>
    <row r="1150" spans="1:14" x14ac:dyDescent="0.35">
      <c r="A1150">
        <v>7820120</v>
      </c>
      <c r="B1150" t="s">
        <v>61</v>
      </c>
      <c r="C1150" t="s">
        <v>97</v>
      </c>
      <c r="D1150" t="s">
        <v>1110</v>
      </c>
      <c r="E1150" t="s">
        <v>818</v>
      </c>
      <c r="F1150" s="6">
        <v>2.4044883783061713E-3</v>
      </c>
      <c r="G1150" t="s">
        <v>447</v>
      </c>
      <c r="H1150" t="s">
        <v>508</v>
      </c>
      <c r="I1150">
        <v>74.474999999999994</v>
      </c>
      <c r="J1150" s="1">
        <v>-5.5721763521432877E-2</v>
      </c>
      <c r="K1150" s="1">
        <v>0.19139727491317121</v>
      </c>
      <c r="L1150" s="1">
        <v>0.18851188885920384</v>
      </c>
      <c r="M1150" s="1">
        <v>0.17889393901493725</v>
      </c>
      <c r="N1150" s="34">
        <v>-1.3398233280601012E-4</v>
      </c>
    </row>
    <row r="1151" spans="1:14" x14ac:dyDescent="0.35">
      <c r="A1151">
        <v>7820120</v>
      </c>
      <c r="B1151" t="s">
        <v>61</v>
      </c>
      <c r="C1151" t="s">
        <v>97</v>
      </c>
      <c r="D1151" t="s">
        <v>1110</v>
      </c>
      <c r="E1151" t="s">
        <v>1174</v>
      </c>
      <c r="F1151" s="6">
        <v>1.3358268768367619E-3</v>
      </c>
      <c r="G1151" t="s">
        <v>327</v>
      </c>
      <c r="H1151" t="s">
        <v>934</v>
      </c>
      <c r="I1151">
        <v>82.14500000000001</v>
      </c>
      <c r="J1151" s="1">
        <v>-2.0825309678912163E-2</v>
      </c>
      <c r="K1151" s="1">
        <v>0.10806839433609404</v>
      </c>
      <c r="L1151" s="1">
        <v>0.11287737109270637</v>
      </c>
      <c r="M1151" s="1">
        <v>0.10980496519936171</v>
      </c>
      <c r="N1151" s="34">
        <v>-2.7819008387539621E-5</v>
      </c>
    </row>
    <row r="1152" spans="1:14" x14ac:dyDescent="0.35">
      <c r="A1152">
        <v>7820120</v>
      </c>
      <c r="B1152" t="s">
        <v>61</v>
      </c>
      <c r="C1152" t="s">
        <v>97</v>
      </c>
      <c r="D1152" t="s">
        <v>1110</v>
      </c>
      <c r="E1152" t="s">
        <v>1175</v>
      </c>
      <c r="F1152" s="6">
        <v>3.473149879775581E-3</v>
      </c>
      <c r="G1152" t="s">
        <v>561</v>
      </c>
      <c r="H1152" t="s">
        <v>934</v>
      </c>
      <c r="I1152">
        <v>83.344999999999999</v>
      </c>
      <c r="J1152" s="1">
        <v>-1.5491489320993423E-2</v>
      </c>
      <c r="K1152" s="1">
        <v>0.25041410633181937</v>
      </c>
      <c r="L1152" s="1">
        <v>0.29348116484103659</v>
      </c>
      <c r="M1152" s="1">
        <v>0.28931339558451818</v>
      </c>
      <c r="N1152" s="34">
        <v>-5.3804264272753002E-5</v>
      </c>
    </row>
    <row r="1153" spans="1:14" x14ac:dyDescent="0.35">
      <c r="A1153">
        <v>7820120</v>
      </c>
      <c r="B1153" t="s">
        <v>61</v>
      </c>
      <c r="C1153" t="s">
        <v>97</v>
      </c>
      <c r="D1153" t="s">
        <v>1110</v>
      </c>
      <c r="E1153" t="s">
        <v>677</v>
      </c>
      <c r="F1153" s="6">
        <v>1.0686615014694097E-3</v>
      </c>
      <c r="G1153" t="s">
        <v>715</v>
      </c>
      <c r="H1153" t="s">
        <v>929</v>
      </c>
      <c r="I1153">
        <v>84.9</v>
      </c>
      <c r="J1153" s="1">
        <v>-2.2248484194278717E-2</v>
      </c>
      <c r="K1153" s="1">
        <v>8.5706652417846654E-2</v>
      </c>
      <c r="L1153" s="1">
        <v>8.7416510820197704E-2</v>
      </c>
      <c r="M1153" s="1">
        <v>9.0729363105400918E-2</v>
      </c>
      <c r="N1153" s="34">
        <v>-2.3776098524476322E-5</v>
      </c>
    </row>
    <row r="1154" spans="1:14" x14ac:dyDescent="0.35">
      <c r="A1154">
        <v>7820120</v>
      </c>
      <c r="B1154" t="s">
        <v>61</v>
      </c>
      <c r="C1154" t="s">
        <v>97</v>
      </c>
      <c r="D1154" t="s">
        <v>1110</v>
      </c>
      <c r="E1154" t="s">
        <v>1176</v>
      </c>
      <c r="F1154" s="6">
        <v>1.8701576275714667E-3</v>
      </c>
      <c r="G1154" t="s">
        <v>852</v>
      </c>
      <c r="H1154" t="s">
        <v>567</v>
      </c>
      <c r="I1154">
        <v>79.825000000000003</v>
      </c>
      <c r="J1154" s="1">
        <v>-4.8398640006780624E-2</v>
      </c>
      <c r="K1154" s="1">
        <v>0.14531124766230297</v>
      </c>
      <c r="L1154" s="1">
        <v>0.15204381512156023</v>
      </c>
      <c r="M1154" s="1">
        <v>0.1492385843874712</v>
      </c>
      <c r="N1154" s="34">
        <v>-9.0513085772766323E-5</v>
      </c>
    </row>
    <row r="1155" spans="1:14" x14ac:dyDescent="0.35">
      <c r="A1155">
        <v>7820120</v>
      </c>
      <c r="B1155" t="s">
        <v>61</v>
      </c>
      <c r="C1155" t="s">
        <v>97</v>
      </c>
      <c r="D1155" t="s">
        <v>1110</v>
      </c>
      <c r="E1155" t="s">
        <v>1177</v>
      </c>
      <c r="F1155" s="6">
        <v>5.3433075073470475E-3</v>
      </c>
      <c r="G1155" t="s">
        <v>1178</v>
      </c>
      <c r="H1155" t="s">
        <v>1179</v>
      </c>
      <c r="I1155">
        <v>73.275000000000006</v>
      </c>
      <c r="J1155" s="1">
        <v>-1.6688458621501923E-2</v>
      </c>
      <c r="K1155" s="1">
        <v>0.3264760886989046</v>
      </c>
      <c r="L1155" s="1">
        <v>0.42212129308041674</v>
      </c>
      <c r="M1155" s="1">
        <v>0.39166445659501903</v>
      </c>
      <c r="N1155" s="34">
        <v>-8.9171566238321778E-5</v>
      </c>
    </row>
    <row r="1156" spans="1:14" x14ac:dyDescent="0.35">
      <c r="A1156">
        <v>7820120</v>
      </c>
      <c r="B1156" t="s">
        <v>61</v>
      </c>
      <c r="C1156" t="s">
        <v>97</v>
      </c>
      <c r="D1156" t="s">
        <v>1110</v>
      </c>
      <c r="E1156" t="s">
        <v>1180</v>
      </c>
      <c r="F1156" s="6">
        <v>1.6029922522041143E-3</v>
      </c>
      <c r="G1156" t="s">
        <v>751</v>
      </c>
      <c r="H1156" t="s">
        <v>511</v>
      </c>
      <c r="I1156">
        <v>73.584999999999994</v>
      </c>
      <c r="J1156" s="1">
        <v>9.5861740410327911E-3</v>
      </c>
      <c r="K1156" s="1">
        <v>0.11156826075340634</v>
      </c>
      <c r="L1156" s="1">
        <v>0.12872027785199036</v>
      </c>
      <c r="M1156" s="1">
        <v>0.11798022731625074</v>
      </c>
      <c r="N1156" s="34">
        <v>1.5366562716055771E-5</v>
      </c>
    </row>
    <row r="1157" spans="1:14" x14ac:dyDescent="0.35">
      <c r="A1157">
        <v>7820120</v>
      </c>
      <c r="B1157" t="s">
        <v>61</v>
      </c>
      <c r="C1157" t="s">
        <v>97</v>
      </c>
      <c r="D1157" t="s">
        <v>2328</v>
      </c>
      <c r="E1157" t="s">
        <v>2548</v>
      </c>
      <c r="F1157" s="6">
        <v>8.0149612610205714E-4</v>
      </c>
      <c r="G1157" t="s">
        <v>667</v>
      </c>
      <c r="H1157" t="s">
        <v>297</v>
      </c>
      <c r="I1157">
        <v>94.245000000000005</v>
      </c>
      <c r="J1157" s="1">
        <v>1.6160139814019203E-2</v>
      </c>
      <c r="K1157" s="1">
        <v>7.6783328880577068E-2</v>
      </c>
      <c r="L1157" s="1">
        <v>7.3897942826609664E-2</v>
      </c>
      <c r="M1157" s="1">
        <v>7.5581087137396058E-2</v>
      </c>
      <c r="N1157" s="34">
        <v>1.2952289458204009E-5</v>
      </c>
    </row>
    <row r="1158" spans="1:14" x14ac:dyDescent="0.35">
      <c r="A1158">
        <v>7820120</v>
      </c>
      <c r="B1158" t="s">
        <v>61</v>
      </c>
      <c r="C1158" t="s">
        <v>97</v>
      </c>
      <c r="D1158" t="s">
        <v>1905</v>
      </c>
      <c r="E1158" t="s">
        <v>2549</v>
      </c>
      <c r="F1158" s="6">
        <v>8.0149612610205714E-4</v>
      </c>
      <c r="G1158" t="s">
        <v>642</v>
      </c>
      <c r="H1158" t="s">
        <v>1375</v>
      </c>
      <c r="I1158">
        <v>70.040000000000006</v>
      </c>
      <c r="J1158" s="1">
        <v>9.4127707183361053E-2</v>
      </c>
      <c r="K1158" s="1">
        <v>4.2559444296019232E-2</v>
      </c>
      <c r="L1158" s="1">
        <v>7.4058242051830078E-2</v>
      </c>
      <c r="M1158" s="1">
        <v>5.6104728827143999E-2</v>
      </c>
      <c r="N1158" s="34">
        <v>7.5442992666332665E-5</v>
      </c>
    </row>
    <row r="1159" spans="1:14" x14ac:dyDescent="0.35">
      <c r="A1159">
        <v>7820120</v>
      </c>
      <c r="B1159" t="s">
        <v>61</v>
      </c>
      <c r="C1159" t="s">
        <v>97</v>
      </c>
      <c r="D1159" t="s">
        <v>1905</v>
      </c>
      <c r="E1159" t="s">
        <v>2550</v>
      </c>
      <c r="F1159" s="6">
        <v>1.6029922522041143E-3</v>
      </c>
      <c r="G1159" t="s">
        <v>556</v>
      </c>
      <c r="H1159" t="s">
        <v>178</v>
      </c>
      <c r="I1159">
        <v>61.075000000000003</v>
      </c>
      <c r="J1159" s="1">
        <v>-7.5034797191619873E-2</v>
      </c>
      <c r="K1159" s="1">
        <v>5.0654555169650013E-2</v>
      </c>
      <c r="L1159" s="1">
        <v>0.117659631311782</v>
      </c>
      <c r="M1159" s="1">
        <v>9.7942824163699316E-2</v>
      </c>
      <c r="N1159" s="34">
        <v>-1.2028019854387369E-4</v>
      </c>
    </row>
    <row r="1160" spans="1:14" x14ac:dyDescent="0.35">
      <c r="A1160">
        <v>7820120</v>
      </c>
      <c r="B1160" t="s">
        <v>61</v>
      </c>
      <c r="C1160" t="s">
        <v>97</v>
      </c>
      <c r="D1160" t="s">
        <v>1905</v>
      </c>
      <c r="E1160" t="s">
        <v>2551</v>
      </c>
      <c r="F1160" s="6">
        <v>1.3358268768367619E-3</v>
      </c>
      <c r="G1160" t="s">
        <v>1206</v>
      </c>
      <c r="H1160" t="s">
        <v>1890</v>
      </c>
      <c r="I1160">
        <v>55.95</v>
      </c>
      <c r="J1160" s="1">
        <v>-4.4603537768125534E-2</v>
      </c>
      <c r="K1160" s="1">
        <v>5.8375634517766499E-2</v>
      </c>
      <c r="L1160" s="1">
        <v>9.738177932139995E-2</v>
      </c>
      <c r="M1160" s="1">
        <v>7.4672724453485037E-2</v>
      </c>
      <c r="N1160" s="34">
        <v>-5.9582604552665686E-5</v>
      </c>
    </row>
    <row r="1161" spans="1:14" x14ac:dyDescent="0.35">
      <c r="A1161">
        <v>7820120</v>
      </c>
      <c r="B1161" t="s">
        <v>61</v>
      </c>
      <c r="C1161" t="s">
        <v>97</v>
      </c>
      <c r="D1161" t="s">
        <v>2695</v>
      </c>
      <c r="E1161" t="s">
        <v>2889</v>
      </c>
      <c r="F1161" s="6">
        <v>1.3358268768367619E-3</v>
      </c>
      <c r="G1161" t="s">
        <v>245</v>
      </c>
      <c r="H1161" t="s">
        <v>206</v>
      </c>
      <c r="I1161">
        <v>81.680000000000007</v>
      </c>
      <c r="J1161" s="1">
        <v>0.11846056580543518</v>
      </c>
      <c r="K1161" s="1">
        <v>6.6791343841838088E-2</v>
      </c>
      <c r="L1161" s="1">
        <v>0.13358268768367618</v>
      </c>
      <c r="M1161" s="1">
        <v>0.10913705176094333</v>
      </c>
      <c r="N1161" s="34">
        <v>1.582428076481902E-4</v>
      </c>
    </row>
    <row r="1162" spans="1:14" x14ac:dyDescent="0.35">
      <c r="A1162">
        <v>7820120</v>
      </c>
      <c r="B1162" t="s">
        <v>61</v>
      </c>
      <c r="C1162" t="s">
        <v>97</v>
      </c>
      <c r="D1162" t="s">
        <v>305</v>
      </c>
      <c r="E1162" t="s">
        <v>650</v>
      </c>
      <c r="F1162" s="6">
        <v>3.473149879775581E-3</v>
      </c>
      <c r="G1162" t="s">
        <v>651</v>
      </c>
      <c r="H1162" t="s">
        <v>652</v>
      </c>
      <c r="I1162">
        <v>77.905000000000001</v>
      </c>
      <c r="J1162" s="1">
        <v>0.1009368821978569</v>
      </c>
      <c r="K1162" s="1">
        <v>0.16636387924125032</v>
      </c>
      <c r="L1162" s="1">
        <v>0.32821266363879242</v>
      </c>
      <c r="M1162" s="1">
        <v>0.27090569062249531</v>
      </c>
      <c r="N1162" s="34">
        <v>3.505689202704087E-4</v>
      </c>
    </row>
    <row r="1163" spans="1:14" x14ac:dyDescent="0.35">
      <c r="A1163">
        <v>7820120</v>
      </c>
      <c r="B1163" t="s">
        <v>61</v>
      </c>
      <c r="C1163" t="s">
        <v>97</v>
      </c>
      <c r="D1163" t="s">
        <v>305</v>
      </c>
      <c r="E1163" t="s">
        <v>653</v>
      </c>
      <c r="F1163" s="6">
        <v>2.1373230029388193E-3</v>
      </c>
      <c r="G1163" t="s">
        <v>294</v>
      </c>
      <c r="H1163" t="s">
        <v>444</v>
      </c>
      <c r="I1163">
        <v>74.924999999999997</v>
      </c>
      <c r="J1163" s="1">
        <v>6.651703268289566E-2</v>
      </c>
      <c r="K1163" s="1">
        <v>0.11092706385252472</v>
      </c>
      <c r="L1163" s="1">
        <v>0.1977023777718408</v>
      </c>
      <c r="M1163" s="1">
        <v>0.16029922522041146</v>
      </c>
      <c r="N1163" s="34">
        <v>1.4216838404038613E-4</v>
      </c>
    </row>
    <row r="1164" spans="1:14" x14ac:dyDescent="0.35">
      <c r="A1164">
        <v>7820120</v>
      </c>
      <c r="B1164" t="s">
        <v>61</v>
      </c>
      <c r="C1164" t="s">
        <v>97</v>
      </c>
      <c r="D1164" t="s">
        <v>305</v>
      </c>
      <c r="E1164" t="s">
        <v>809</v>
      </c>
      <c r="F1164" s="6">
        <v>6.1448036334491047E-3</v>
      </c>
      <c r="G1164" t="s">
        <v>810</v>
      </c>
      <c r="H1164" t="s">
        <v>640</v>
      </c>
      <c r="I1164">
        <v>69.77</v>
      </c>
      <c r="J1164" s="1">
        <v>2.4679417256265879E-3</v>
      </c>
      <c r="K1164" s="1">
        <v>0.23964734170451507</v>
      </c>
      <c r="L1164" s="1">
        <v>0.50756078012289596</v>
      </c>
      <c r="M1164" s="1">
        <v>0.42890731236719998</v>
      </c>
      <c r="N1164" s="34">
        <v>1.516501728277091E-5</v>
      </c>
    </row>
    <row r="1165" spans="1:14" x14ac:dyDescent="0.35">
      <c r="A1165">
        <v>7820120</v>
      </c>
      <c r="B1165" t="s">
        <v>61</v>
      </c>
      <c r="C1165" t="s">
        <v>97</v>
      </c>
      <c r="D1165" t="s">
        <v>305</v>
      </c>
      <c r="E1165" t="s">
        <v>811</v>
      </c>
      <c r="F1165" s="6">
        <v>2.6716537536735237E-3</v>
      </c>
      <c r="G1165" t="s">
        <v>812</v>
      </c>
      <c r="H1165" t="s">
        <v>612</v>
      </c>
      <c r="I1165">
        <v>61.865000000000002</v>
      </c>
      <c r="J1165" s="1">
        <v>-7.6019167900085449E-2</v>
      </c>
      <c r="K1165" s="1">
        <v>7.8813785733368946E-2</v>
      </c>
      <c r="L1165" s="1">
        <v>0.19342773176596315</v>
      </c>
      <c r="M1165" s="1">
        <v>0.1651081999387137</v>
      </c>
      <c r="N1165" s="34">
        <v>-2.0309689527140114E-4</v>
      </c>
    </row>
    <row r="1166" spans="1:14" x14ac:dyDescent="0.35">
      <c r="A1166">
        <v>7820120</v>
      </c>
      <c r="B1166" t="s">
        <v>61</v>
      </c>
      <c r="C1166" t="s">
        <v>97</v>
      </c>
      <c r="D1166" t="s">
        <v>305</v>
      </c>
      <c r="E1166" t="s">
        <v>654</v>
      </c>
      <c r="F1166" s="6">
        <v>4.5418113812449911E-3</v>
      </c>
      <c r="G1166" t="s">
        <v>655</v>
      </c>
      <c r="H1166" t="s">
        <v>656</v>
      </c>
      <c r="I1166">
        <v>69.849999999999994</v>
      </c>
      <c r="J1166" s="1">
        <v>3.6283988505601883E-2</v>
      </c>
      <c r="K1166" s="1">
        <v>0.1576008549292012</v>
      </c>
      <c r="L1166" s="1">
        <v>0.40876302431204919</v>
      </c>
      <c r="M1166" s="1">
        <v>0.31701844827140874</v>
      </c>
      <c r="N1166" s="34">
        <v>1.6479503195170506E-4</v>
      </c>
    </row>
    <row r="1167" spans="1:14" x14ac:dyDescent="0.35">
      <c r="A1167">
        <v>7820120</v>
      </c>
      <c r="B1167" t="s">
        <v>61</v>
      </c>
      <c r="C1167" t="s">
        <v>97</v>
      </c>
      <c r="D1167" t="s">
        <v>305</v>
      </c>
      <c r="E1167" t="s">
        <v>1786</v>
      </c>
      <c r="F1167" s="6">
        <v>1.8701576275714667E-3</v>
      </c>
      <c r="G1167" t="s">
        <v>143</v>
      </c>
      <c r="H1167" t="s">
        <v>990</v>
      </c>
      <c r="I1167">
        <v>66.014999999999986</v>
      </c>
      <c r="J1167" s="1">
        <v>3.7802871316671371E-2</v>
      </c>
      <c r="K1167" s="1">
        <v>7.3310179000801501E-2</v>
      </c>
      <c r="L1167" s="1">
        <v>0.16700507614213198</v>
      </c>
      <c r="M1167" s="1">
        <v>0.12361741632883988</v>
      </c>
      <c r="N1167" s="34">
        <v>7.0697328136975576E-5</v>
      </c>
    </row>
    <row r="1168" spans="1:14" x14ac:dyDescent="0.35">
      <c r="A1168">
        <v>7820120</v>
      </c>
      <c r="B1168" t="s">
        <v>61</v>
      </c>
      <c r="C1168" t="s">
        <v>97</v>
      </c>
      <c r="D1168" t="s">
        <v>305</v>
      </c>
      <c r="E1168" t="s">
        <v>813</v>
      </c>
      <c r="F1168" s="6">
        <v>2.9388191290408761E-3</v>
      </c>
      <c r="G1168" t="s">
        <v>639</v>
      </c>
      <c r="H1168" t="s">
        <v>772</v>
      </c>
      <c r="I1168">
        <v>62.039999999999992</v>
      </c>
      <c r="J1168" s="1">
        <v>-2.7387486770749092E-2</v>
      </c>
      <c r="K1168" s="1">
        <v>0.14958589366818059</v>
      </c>
      <c r="L1168" s="1">
        <v>0.2368688218006946</v>
      </c>
      <c r="M1168" s="1">
        <v>0.1825006634291563</v>
      </c>
      <c r="N1168" s="34">
        <v>-8.0486870018231369E-5</v>
      </c>
    </row>
    <row r="1169" spans="1:14" x14ac:dyDescent="0.35">
      <c r="A1169">
        <v>7820120</v>
      </c>
      <c r="B1169" t="s">
        <v>61</v>
      </c>
      <c r="C1169" t="s">
        <v>97</v>
      </c>
      <c r="D1169" t="s">
        <v>305</v>
      </c>
      <c r="E1169" t="s">
        <v>1787</v>
      </c>
      <c r="F1169" s="6">
        <v>2.1373230029388193E-3</v>
      </c>
      <c r="G1169" t="s">
        <v>446</v>
      </c>
      <c r="H1169" t="s">
        <v>1219</v>
      </c>
      <c r="I1169">
        <v>66.75</v>
      </c>
      <c r="J1169" s="1">
        <v>-7.8755747526884079E-3</v>
      </c>
      <c r="K1169" s="1">
        <v>9.3614747528720274E-2</v>
      </c>
      <c r="L1169" s="1">
        <v>0.18081752604862411</v>
      </c>
      <c r="M1169" s="1">
        <v>0.14255943777342708</v>
      </c>
      <c r="N1169" s="34">
        <v>-1.6832647080285138E-5</v>
      </c>
    </row>
    <row r="1170" spans="1:14" x14ac:dyDescent="0.35">
      <c r="A1170">
        <v>7820120</v>
      </c>
      <c r="B1170" t="s">
        <v>61</v>
      </c>
      <c r="C1170" t="s">
        <v>97</v>
      </c>
      <c r="D1170" t="s">
        <v>305</v>
      </c>
      <c r="E1170" t="s">
        <v>1561</v>
      </c>
      <c r="F1170" s="6">
        <v>4.5418113812449911E-3</v>
      </c>
      <c r="G1170" t="s">
        <v>879</v>
      </c>
      <c r="H1170" t="s">
        <v>990</v>
      </c>
      <c r="I1170">
        <v>72.905000000000001</v>
      </c>
      <c r="J1170" s="1">
        <v>6.2627606093883514E-2</v>
      </c>
      <c r="K1170" s="1">
        <v>0.19302698370291213</v>
      </c>
      <c r="L1170" s="1">
        <v>0.40558375634517768</v>
      </c>
      <c r="M1170" s="1">
        <v>0.33155223083088436</v>
      </c>
      <c r="N1170" s="34">
        <v>2.8444277413732828E-4</v>
      </c>
    </row>
    <row r="1171" spans="1:14" x14ac:dyDescent="0.35">
      <c r="A1171">
        <v>7820120</v>
      </c>
      <c r="B1171" t="s">
        <v>61</v>
      </c>
      <c r="C1171" t="s">
        <v>97</v>
      </c>
      <c r="D1171" t="s">
        <v>305</v>
      </c>
      <c r="E1171" t="s">
        <v>657</v>
      </c>
      <c r="F1171" s="6">
        <v>2.9388191290408761E-3</v>
      </c>
      <c r="G1171" t="s">
        <v>658</v>
      </c>
      <c r="H1171" t="s">
        <v>659</v>
      </c>
      <c r="I1171">
        <v>64.929999999999993</v>
      </c>
      <c r="J1171" s="1">
        <v>2.0173722878098488E-2</v>
      </c>
      <c r="K1171" s="1">
        <v>0.11373230029388191</v>
      </c>
      <c r="L1171" s="1">
        <v>0.25508950040074801</v>
      </c>
      <c r="M1171" s="1">
        <v>0.19072936595903497</v>
      </c>
      <c r="N1171" s="34">
        <v>5.9286922698125392E-5</v>
      </c>
    </row>
    <row r="1172" spans="1:14" x14ac:dyDescent="0.35">
      <c r="A1172">
        <v>7820120</v>
      </c>
      <c r="B1172" t="s">
        <v>61</v>
      </c>
      <c r="C1172" t="s">
        <v>97</v>
      </c>
      <c r="D1172" t="s">
        <v>305</v>
      </c>
      <c r="E1172" t="s">
        <v>814</v>
      </c>
      <c r="F1172" s="6">
        <v>1.8701576275714667E-3</v>
      </c>
      <c r="G1172" t="s">
        <v>336</v>
      </c>
      <c r="H1172" t="s">
        <v>221</v>
      </c>
      <c r="I1172">
        <v>66.06</v>
      </c>
      <c r="J1172" s="1">
        <v>7.8997565433382988E-3</v>
      </c>
      <c r="K1172" s="1">
        <v>7.2001068661501466E-2</v>
      </c>
      <c r="L1172" s="1">
        <v>0.15541009885118887</v>
      </c>
      <c r="M1172" s="1">
        <v>0.12361741632883988</v>
      </c>
      <c r="N1172" s="34">
        <v>1.4773789955481724E-5</v>
      </c>
    </row>
    <row r="1173" spans="1:14" x14ac:dyDescent="0.35">
      <c r="A1173">
        <v>7820120</v>
      </c>
      <c r="B1173" t="s">
        <v>61</v>
      </c>
      <c r="C1173" t="s">
        <v>97</v>
      </c>
      <c r="D1173" t="s">
        <v>305</v>
      </c>
      <c r="E1173" t="s">
        <v>660</v>
      </c>
      <c r="F1173" s="6">
        <v>4.8089767566123426E-3</v>
      </c>
      <c r="G1173" t="s">
        <v>446</v>
      </c>
      <c r="H1173" t="s">
        <v>661</v>
      </c>
      <c r="I1173">
        <v>70.094999999999999</v>
      </c>
      <c r="J1173" s="1">
        <v>9.8170429468154907E-2</v>
      </c>
      <c r="K1173" s="1">
        <v>0.21063318193962061</v>
      </c>
      <c r="L1173" s="1">
        <v>0.46502805236441352</v>
      </c>
      <c r="M1173" s="1">
        <v>0.33759015363835404</v>
      </c>
      <c r="N1173" s="34">
        <v>4.7209931349900835E-4</v>
      </c>
    </row>
    <row r="1174" spans="1:14" x14ac:dyDescent="0.35">
      <c r="A1174">
        <v>7820120</v>
      </c>
      <c r="B1174" t="s">
        <v>61</v>
      </c>
      <c r="C1174" t="s">
        <v>97</v>
      </c>
      <c r="D1174" t="s">
        <v>305</v>
      </c>
      <c r="E1174" t="s">
        <v>613</v>
      </c>
      <c r="F1174" s="6">
        <v>4.0074806305102862E-3</v>
      </c>
      <c r="G1174" t="s">
        <v>614</v>
      </c>
      <c r="H1174" t="s">
        <v>449</v>
      </c>
      <c r="I1174">
        <v>57.870000000000005</v>
      </c>
      <c r="J1174" s="1">
        <v>-5.1235213875770569E-2</v>
      </c>
      <c r="K1174" s="1">
        <v>0.14226556238311516</v>
      </c>
      <c r="L1174" s="1">
        <v>0.29294683409030192</v>
      </c>
      <c r="M1174" s="1">
        <v>0.2324338765695966</v>
      </c>
      <c r="N1174" s="34">
        <v>-2.053241272072024E-4</v>
      </c>
    </row>
    <row r="1175" spans="1:14" x14ac:dyDescent="0.35">
      <c r="A1175">
        <v>7820120</v>
      </c>
      <c r="B1175" t="s">
        <v>61</v>
      </c>
      <c r="C1175" t="s">
        <v>97</v>
      </c>
      <c r="D1175" t="s">
        <v>305</v>
      </c>
      <c r="E1175" t="s">
        <v>1067</v>
      </c>
      <c r="F1175" s="6">
        <v>4.0074806305102862E-3</v>
      </c>
      <c r="G1175" t="s">
        <v>575</v>
      </c>
      <c r="H1175" t="s">
        <v>852</v>
      </c>
      <c r="I1175">
        <v>61.030000000000008</v>
      </c>
      <c r="J1175" s="1">
        <v>-1.9270749762654305E-2</v>
      </c>
      <c r="K1175" s="1">
        <v>0.13825808175260487</v>
      </c>
      <c r="L1175" s="1">
        <v>0.31138124499064923</v>
      </c>
      <c r="M1175" s="1">
        <v>0.24445631846112745</v>
      </c>
      <c r="N1175" s="34">
        <v>-7.7227156409247815E-5</v>
      </c>
    </row>
    <row r="1176" spans="1:14" x14ac:dyDescent="0.35">
      <c r="A1176">
        <v>7820120</v>
      </c>
      <c r="B1176" t="s">
        <v>61</v>
      </c>
      <c r="C1176" t="s">
        <v>97</v>
      </c>
      <c r="D1176" t="s">
        <v>1562</v>
      </c>
      <c r="E1176" t="s">
        <v>2336</v>
      </c>
      <c r="F1176" s="6">
        <v>2.6716537536735242E-4</v>
      </c>
      <c r="G1176" t="s">
        <v>158</v>
      </c>
      <c r="H1176" t="s">
        <v>715</v>
      </c>
      <c r="I1176">
        <v>78.69</v>
      </c>
      <c r="J1176" s="1">
        <v>4.8352155834436417E-2</v>
      </c>
      <c r="K1176" s="1">
        <v>1.6457387122628911E-2</v>
      </c>
      <c r="L1176" s="1">
        <v>2.1426663104461664E-2</v>
      </c>
      <c r="M1176" s="1">
        <v>2.1025915041410635E-2</v>
      </c>
      <c r="N1176" s="34">
        <v>1.2918021863327925E-5</v>
      </c>
    </row>
    <row r="1177" spans="1:14" x14ac:dyDescent="0.35">
      <c r="A1177">
        <v>7820120</v>
      </c>
      <c r="B1177" t="s">
        <v>61</v>
      </c>
      <c r="C1177" t="s">
        <v>97</v>
      </c>
      <c r="D1177" t="s">
        <v>1562</v>
      </c>
      <c r="E1177" t="s">
        <v>1563</v>
      </c>
      <c r="F1177" s="6">
        <v>2.6716537536735242E-4</v>
      </c>
      <c r="G1177" t="s">
        <v>157</v>
      </c>
      <c r="H1177" t="s">
        <v>777</v>
      </c>
      <c r="I1177">
        <v>61.435000000000002</v>
      </c>
      <c r="J1177" s="1">
        <v>-2.0358815789222717E-2</v>
      </c>
      <c r="K1177" s="1">
        <v>1.4907827945498263E-2</v>
      </c>
      <c r="L1177" s="1">
        <v>2.0438151215602461E-2</v>
      </c>
      <c r="M1177" s="1">
        <v>1.6403954047555441E-2</v>
      </c>
      <c r="N1177" s="34">
        <v>-5.4391706623624683E-6</v>
      </c>
    </row>
    <row r="1178" spans="1:14" x14ac:dyDescent="0.35">
      <c r="A1178">
        <v>7820120</v>
      </c>
      <c r="B1178" t="s">
        <v>61</v>
      </c>
      <c r="C1178" t="s">
        <v>97</v>
      </c>
      <c r="D1178" t="s">
        <v>414</v>
      </c>
      <c r="E1178" t="s">
        <v>2552</v>
      </c>
      <c r="F1178" s="6">
        <v>2.6716537536735242E-4</v>
      </c>
      <c r="G1178" t="s">
        <v>549</v>
      </c>
      <c r="H1178" t="s">
        <v>1316</v>
      </c>
      <c r="I1178">
        <v>74.814999999999998</v>
      </c>
      <c r="J1178" s="1">
        <v>-7.006990909576416E-2</v>
      </c>
      <c r="K1178" s="1">
        <v>1.7980229762222816E-2</v>
      </c>
      <c r="L1178" s="1">
        <v>2.0037403152551432E-2</v>
      </c>
      <c r="M1178" s="1">
        <v>2.0010687022676707E-2</v>
      </c>
      <c r="N1178" s="34">
        <v>-1.8720253565526093E-5</v>
      </c>
    </row>
    <row r="1179" spans="1:14" x14ac:dyDescent="0.35">
      <c r="A1179">
        <v>7820120</v>
      </c>
      <c r="B1179" t="s">
        <v>61</v>
      </c>
      <c r="C1179" t="s">
        <v>97</v>
      </c>
      <c r="D1179" t="s">
        <v>414</v>
      </c>
      <c r="E1179" t="s">
        <v>1181</v>
      </c>
      <c r="F1179" s="6">
        <v>8.0149612610205714E-4</v>
      </c>
      <c r="G1179" t="s">
        <v>1103</v>
      </c>
      <c r="H1179" t="s">
        <v>1071</v>
      </c>
      <c r="I1179">
        <v>78.545000000000002</v>
      </c>
      <c r="J1179" s="1">
        <v>-2.0310269668698311E-2</v>
      </c>
      <c r="K1179" s="1">
        <v>5.2898744322735773E-2</v>
      </c>
      <c r="L1179" s="1">
        <v>6.6283729628640126E-2</v>
      </c>
      <c r="M1179" s="1">
        <v>6.2997594288635661E-2</v>
      </c>
      <c r="N1179" s="34">
        <v>-1.6278602459549807E-5</v>
      </c>
    </row>
    <row r="1180" spans="1:14" x14ac:dyDescent="0.35">
      <c r="A1180">
        <v>7820120</v>
      </c>
      <c r="B1180" t="s">
        <v>61</v>
      </c>
      <c r="C1180" t="s">
        <v>97</v>
      </c>
      <c r="D1180" t="s">
        <v>414</v>
      </c>
      <c r="E1180" t="s">
        <v>662</v>
      </c>
      <c r="F1180" s="6">
        <v>5.3433075073470483E-4</v>
      </c>
      <c r="G1180" t="s">
        <v>663</v>
      </c>
      <c r="H1180" t="s">
        <v>619</v>
      </c>
      <c r="I1180">
        <v>70.589999999999989</v>
      </c>
      <c r="J1180" s="1">
        <v>5.1301866769790649E-3</v>
      </c>
      <c r="K1180" s="1">
        <v>2.7892065188351595E-2</v>
      </c>
      <c r="L1180" s="1">
        <v>4.2318995458188624E-2</v>
      </c>
      <c r="M1180" s="1">
        <v>3.772375018654614E-2</v>
      </c>
      <c r="N1180" s="34">
        <v>2.7412164985194044E-6</v>
      </c>
    </row>
    <row r="1181" spans="1:14" x14ac:dyDescent="0.35">
      <c r="A1181">
        <v>7820120</v>
      </c>
      <c r="B1181" t="s">
        <v>61</v>
      </c>
      <c r="C1181" t="s">
        <v>97</v>
      </c>
      <c r="D1181" t="s">
        <v>414</v>
      </c>
      <c r="E1181" t="s">
        <v>664</v>
      </c>
      <c r="F1181" s="6">
        <v>2.9388191290408761E-3</v>
      </c>
      <c r="G1181" t="s">
        <v>229</v>
      </c>
      <c r="H1181" t="s">
        <v>628</v>
      </c>
      <c r="I1181">
        <v>79.37</v>
      </c>
      <c r="J1181" s="1">
        <v>-6.6878986544907093E-3</v>
      </c>
      <c r="K1181" s="1">
        <v>0.1851456051295752</v>
      </c>
      <c r="L1181" s="1">
        <v>0.2462730430136254</v>
      </c>
      <c r="M1181" s="1">
        <v>0.23304836590150571</v>
      </c>
      <c r="N1181" s="34">
        <v>-1.9654524498904034E-5</v>
      </c>
    </row>
    <row r="1182" spans="1:14" x14ac:dyDescent="0.35">
      <c r="A1182">
        <v>7820120</v>
      </c>
      <c r="B1182" t="s">
        <v>61</v>
      </c>
      <c r="C1182" t="s">
        <v>97</v>
      </c>
      <c r="D1182" t="s">
        <v>414</v>
      </c>
      <c r="E1182" t="s">
        <v>665</v>
      </c>
      <c r="F1182" s="6">
        <v>3.2059845044082286E-3</v>
      </c>
      <c r="G1182" t="s">
        <v>666</v>
      </c>
      <c r="H1182" t="s">
        <v>667</v>
      </c>
      <c r="I1182">
        <v>78.204999999999998</v>
      </c>
      <c r="J1182" s="1">
        <v>0.12372022122144699</v>
      </c>
      <c r="K1182" s="1">
        <v>0.21864814320064119</v>
      </c>
      <c r="L1182" s="1">
        <v>0.30713331552230827</v>
      </c>
      <c r="M1182" s="1">
        <v>0.25102859647905257</v>
      </c>
      <c r="N1182" s="34">
        <v>3.9664511211791716E-4</v>
      </c>
    </row>
    <row r="1183" spans="1:14" x14ac:dyDescent="0.35">
      <c r="A1183">
        <v>7820120</v>
      </c>
      <c r="B1183" t="s">
        <v>61</v>
      </c>
      <c r="C1183" t="s">
        <v>97</v>
      </c>
      <c r="D1183" t="s">
        <v>414</v>
      </c>
      <c r="E1183" t="s">
        <v>1182</v>
      </c>
      <c r="F1183" s="6">
        <v>1.6029922522041143E-3</v>
      </c>
      <c r="G1183" t="s">
        <v>1147</v>
      </c>
      <c r="H1183" t="s">
        <v>426</v>
      </c>
      <c r="I1183">
        <v>73.86999999999999</v>
      </c>
      <c r="J1183" s="1">
        <v>9.7110932692885399E-3</v>
      </c>
      <c r="K1183" s="1">
        <v>0.11044616617686348</v>
      </c>
      <c r="L1183" s="1">
        <v>0.13785733368955383</v>
      </c>
      <c r="M1183" s="1">
        <v>0.11846112988385611</v>
      </c>
      <c r="N1183" s="34">
        <v>1.5566807271101051E-5</v>
      </c>
    </row>
    <row r="1184" spans="1:14" x14ac:dyDescent="0.35">
      <c r="A1184">
        <v>7820120</v>
      </c>
      <c r="B1184" t="s">
        <v>61</v>
      </c>
      <c r="C1184" t="s">
        <v>97</v>
      </c>
      <c r="D1184" t="s">
        <v>414</v>
      </c>
      <c r="E1184" t="s">
        <v>2553</v>
      </c>
      <c r="F1184" s="6">
        <v>1.0686615014694097E-3</v>
      </c>
      <c r="G1184" t="s">
        <v>409</v>
      </c>
      <c r="H1184" t="s">
        <v>1143</v>
      </c>
      <c r="I1184">
        <v>96.465000000000003</v>
      </c>
      <c r="J1184" s="1">
        <v>7.3332600295543671E-2</v>
      </c>
      <c r="K1184" s="1">
        <v>0.10654555169650015</v>
      </c>
      <c r="L1184" s="1">
        <v>0.10440822869356133</v>
      </c>
      <c r="M1184" s="1">
        <v>0.10312583489179804</v>
      </c>
      <c r="N1184" s="34">
        <v>7.8367726738491777E-5</v>
      </c>
    </row>
    <row r="1185" spans="1:14" x14ac:dyDescent="0.35">
      <c r="A1185">
        <v>7820120</v>
      </c>
      <c r="B1185" t="s">
        <v>61</v>
      </c>
      <c r="C1185" t="s">
        <v>97</v>
      </c>
      <c r="D1185" t="s">
        <v>414</v>
      </c>
      <c r="E1185" t="s">
        <v>2554</v>
      </c>
      <c r="F1185" s="6">
        <v>1.0686615014694097E-3</v>
      </c>
      <c r="G1185" t="s">
        <v>210</v>
      </c>
      <c r="H1185" t="s">
        <v>367</v>
      </c>
      <c r="I1185">
        <v>85.674999999999997</v>
      </c>
      <c r="J1185" s="1">
        <v>-2.7574559673666954E-2</v>
      </c>
      <c r="K1185" s="1">
        <v>9.2866684477691711E-2</v>
      </c>
      <c r="L1185" s="1">
        <v>8.7950841570932414E-2</v>
      </c>
      <c r="M1185" s="1">
        <v>9.1584287414632329E-2</v>
      </c>
      <c r="N1185" s="34">
        <v>-2.9467870343218761E-5</v>
      </c>
    </row>
    <row r="1186" spans="1:14" x14ac:dyDescent="0.35">
      <c r="A1186">
        <v>7820120</v>
      </c>
      <c r="B1186" t="s">
        <v>61</v>
      </c>
      <c r="C1186" t="s">
        <v>97</v>
      </c>
      <c r="D1186" t="s">
        <v>414</v>
      </c>
      <c r="E1186" t="s">
        <v>1183</v>
      </c>
      <c r="F1186" s="6">
        <v>2.4044883783061713E-3</v>
      </c>
      <c r="G1186" t="s">
        <v>917</v>
      </c>
      <c r="H1186" t="s">
        <v>798</v>
      </c>
      <c r="I1186">
        <v>67.765000000000001</v>
      </c>
      <c r="J1186" s="1">
        <v>-6.3051534816622734E-3</v>
      </c>
      <c r="K1186" s="1">
        <v>0.14234571199572535</v>
      </c>
      <c r="L1186" s="1">
        <v>0.19692759818327543</v>
      </c>
      <c r="M1186" s="1">
        <v>0.1630243193870746</v>
      </c>
      <c r="N1186" s="34">
        <v>-1.5160668270093629E-5</v>
      </c>
    </row>
    <row r="1187" spans="1:14" x14ac:dyDescent="0.35">
      <c r="A1187">
        <v>7820120</v>
      </c>
      <c r="B1187" t="s">
        <v>61</v>
      </c>
      <c r="C1187" t="s">
        <v>97</v>
      </c>
      <c r="D1187" t="s">
        <v>414</v>
      </c>
      <c r="E1187" t="s">
        <v>668</v>
      </c>
      <c r="F1187" s="6">
        <v>2.4044883783061713E-3</v>
      </c>
      <c r="G1187" t="s">
        <v>642</v>
      </c>
      <c r="H1187" t="s">
        <v>605</v>
      </c>
      <c r="I1187">
        <v>67.275000000000006</v>
      </c>
      <c r="J1187" s="1">
        <v>4.3854612857103348E-2</v>
      </c>
      <c r="K1187" s="1">
        <v>0.12767833288805769</v>
      </c>
      <c r="L1187" s="1">
        <v>0.21207587496660432</v>
      </c>
      <c r="M1187" s="1">
        <v>0.16182207519792152</v>
      </c>
      <c r="N1187" s="34">
        <v>1.054479069500214E-4</v>
      </c>
    </row>
    <row r="1188" spans="1:14" x14ac:dyDescent="0.35">
      <c r="A1188">
        <v>7820120</v>
      </c>
      <c r="B1188" t="s">
        <v>61</v>
      </c>
      <c r="C1188" t="s">
        <v>97</v>
      </c>
      <c r="D1188" t="s">
        <v>414</v>
      </c>
      <c r="E1188" t="s">
        <v>669</v>
      </c>
      <c r="F1188" s="6">
        <v>3.7403152551429334E-3</v>
      </c>
      <c r="G1188" t="s">
        <v>263</v>
      </c>
      <c r="H1188" t="s">
        <v>670</v>
      </c>
      <c r="I1188">
        <v>73.429999999999993</v>
      </c>
      <c r="J1188" s="1">
        <v>1.636916771531105E-2</v>
      </c>
      <c r="K1188" s="1">
        <v>0.19748864547154688</v>
      </c>
      <c r="L1188" s="1">
        <v>0.31306438685546356</v>
      </c>
      <c r="M1188" s="1">
        <v>0.27453914543475944</v>
      </c>
      <c r="N1188" s="34">
        <v>6.1225847719571119E-5</v>
      </c>
    </row>
    <row r="1189" spans="1:14" x14ac:dyDescent="0.35">
      <c r="A1189">
        <v>7820120</v>
      </c>
      <c r="B1189" t="s">
        <v>61</v>
      </c>
      <c r="C1189" t="s">
        <v>97</v>
      </c>
      <c r="D1189" t="s">
        <v>414</v>
      </c>
      <c r="E1189" t="s">
        <v>2555</v>
      </c>
      <c r="F1189" s="6">
        <v>5.3433075073470483E-4</v>
      </c>
      <c r="G1189" t="s">
        <v>549</v>
      </c>
      <c r="H1189" t="s">
        <v>929</v>
      </c>
      <c r="I1189">
        <v>80.86</v>
      </c>
      <c r="J1189" s="1">
        <v>2.3526665754616261E-3</v>
      </c>
      <c r="K1189" s="1">
        <v>3.5960459524445633E-2</v>
      </c>
      <c r="L1189" s="1">
        <v>4.3708255410098852E-2</v>
      </c>
      <c r="M1189" s="1">
        <v>4.3173926290012196E-2</v>
      </c>
      <c r="N1189" s="34">
        <v>1.2571020974948577E-6</v>
      </c>
    </row>
    <row r="1190" spans="1:14" x14ac:dyDescent="0.35">
      <c r="A1190">
        <v>7820120</v>
      </c>
      <c r="B1190" t="s">
        <v>61</v>
      </c>
      <c r="C1190" t="s">
        <v>97</v>
      </c>
      <c r="D1190" t="s">
        <v>414</v>
      </c>
      <c r="E1190" t="s">
        <v>1184</v>
      </c>
      <c r="F1190" s="6">
        <v>8.0149612610205714E-4</v>
      </c>
      <c r="G1190" t="s">
        <v>147</v>
      </c>
      <c r="H1190" t="s">
        <v>1185</v>
      </c>
      <c r="I1190">
        <v>91.284999999999997</v>
      </c>
      <c r="J1190" s="1">
        <v>-7.8467607498168945E-2</v>
      </c>
      <c r="K1190" s="1">
        <v>7.8626769970611798E-2</v>
      </c>
      <c r="L1190" s="1">
        <v>6.5722682340368682E-2</v>
      </c>
      <c r="M1190" s="1">
        <v>7.3176598759089884E-2</v>
      </c>
      <c r="N1190" s="34">
        <v>-6.2891483434279145E-5</v>
      </c>
    </row>
    <row r="1191" spans="1:14" x14ac:dyDescent="0.35">
      <c r="A1191">
        <v>7820120</v>
      </c>
      <c r="B1191" t="s">
        <v>61</v>
      </c>
      <c r="C1191" t="s">
        <v>97</v>
      </c>
      <c r="D1191" t="s">
        <v>414</v>
      </c>
      <c r="E1191" t="s">
        <v>671</v>
      </c>
      <c r="F1191" s="6">
        <v>4.0074806305102862E-3</v>
      </c>
      <c r="G1191" t="s">
        <v>266</v>
      </c>
      <c r="H1191" t="s">
        <v>631</v>
      </c>
      <c r="I1191">
        <v>75.995000000000005</v>
      </c>
      <c r="J1191" s="1">
        <v>4.3545171618461609E-2</v>
      </c>
      <c r="K1191" s="1">
        <v>0.2184076943628106</v>
      </c>
      <c r="L1191" s="1">
        <v>0.34664707453913973</v>
      </c>
      <c r="M1191" s="1">
        <v>0.30496926986690265</v>
      </c>
      <c r="N1191" s="34">
        <v>1.7450643181323114E-4</v>
      </c>
    </row>
    <row r="1192" spans="1:14" x14ac:dyDescent="0.35">
      <c r="A1192">
        <v>7820120</v>
      </c>
      <c r="B1192" t="s">
        <v>61</v>
      </c>
      <c r="C1192" t="s">
        <v>97</v>
      </c>
      <c r="D1192" t="s">
        <v>414</v>
      </c>
      <c r="E1192" t="s">
        <v>2556</v>
      </c>
      <c r="F1192" s="6">
        <v>1.3358268768367619E-3</v>
      </c>
      <c r="G1192" t="s">
        <v>839</v>
      </c>
      <c r="H1192" t="s">
        <v>2557</v>
      </c>
      <c r="I1192">
        <v>83.784999999999997</v>
      </c>
      <c r="J1192" s="1">
        <v>-2.1705284714698792E-2</v>
      </c>
      <c r="K1192" s="1">
        <v>0.12423189954581886</v>
      </c>
      <c r="L1192" s="1">
        <v>0.11528185947101255</v>
      </c>
      <c r="M1192" s="1">
        <v>0.11194229635554075</v>
      </c>
      <c r="N1192" s="34">
        <v>-2.8994502691288793E-5</v>
      </c>
    </row>
    <row r="1193" spans="1:14" x14ac:dyDescent="0.35">
      <c r="A1193">
        <v>7820120</v>
      </c>
      <c r="B1193" t="s">
        <v>61</v>
      </c>
      <c r="C1193" t="s">
        <v>97</v>
      </c>
      <c r="D1193" t="s">
        <v>414</v>
      </c>
      <c r="E1193" t="s">
        <v>1186</v>
      </c>
      <c r="F1193" s="6">
        <v>1.0686615014694097E-3</v>
      </c>
      <c r="G1193" t="s">
        <v>887</v>
      </c>
      <c r="H1193" t="s">
        <v>1008</v>
      </c>
      <c r="I1193">
        <v>84.465000000000003</v>
      </c>
      <c r="J1193" s="1">
        <v>-3.5475060343742371E-2</v>
      </c>
      <c r="K1193" s="1">
        <v>9.0729361474752884E-2</v>
      </c>
      <c r="L1193" s="1">
        <v>8.8164573871226296E-2</v>
      </c>
      <c r="M1193" s="1">
        <v>9.0301896874165122E-2</v>
      </c>
      <c r="N1193" s="34">
        <v>-3.7910831251661635E-5</v>
      </c>
    </row>
    <row r="1194" spans="1:14" x14ac:dyDescent="0.35">
      <c r="A1194">
        <v>7820120</v>
      </c>
      <c r="B1194" t="s">
        <v>61</v>
      </c>
      <c r="C1194" t="s">
        <v>97</v>
      </c>
      <c r="D1194" t="s">
        <v>414</v>
      </c>
      <c r="E1194" t="s">
        <v>2558</v>
      </c>
      <c r="F1194" s="6">
        <v>5.3433075073470483E-4</v>
      </c>
      <c r="G1194" t="s">
        <v>993</v>
      </c>
      <c r="H1194" t="s">
        <v>1055</v>
      </c>
      <c r="I1194">
        <v>90.625</v>
      </c>
      <c r="J1194" s="1">
        <v>-3.2156839966773987E-2</v>
      </c>
      <c r="K1194" s="1">
        <v>5.1456051295752071E-2</v>
      </c>
      <c r="L1194" s="1">
        <v>4.664707453913973E-2</v>
      </c>
      <c r="M1194" s="1">
        <v>4.8463797460989687E-2</v>
      </c>
      <c r="N1194" s="34">
        <v>-1.7182388440702105E-5</v>
      </c>
    </row>
    <row r="1195" spans="1:14" x14ac:dyDescent="0.35">
      <c r="A1195">
        <v>7820120</v>
      </c>
      <c r="B1195" t="s">
        <v>61</v>
      </c>
      <c r="C1195" t="s">
        <v>97</v>
      </c>
      <c r="D1195" t="s">
        <v>414</v>
      </c>
      <c r="E1195" t="s">
        <v>1188</v>
      </c>
      <c r="F1195" s="6">
        <v>1.3358268768367619E-3</v>
      </c>
      <c r="G1195" t="s">
        <v>312</v>
      </c>
      <c r="H1195" t="s">
        <v>1132</v>
      </c>
      <c r="I1195">
        <v>94.589999999999989</v>
      </c>
      <c r="J1195" s="1">
        <v>0.12243847548961639</v>
      </c>
      <c r="K1195" s="1">
        <v>0.12236174191824738</v>
      </c>
      <c r="L1195" s="1">
        <v>0.12904087630243119</v>
      </c>
      <c r="M1195" s="1">
        <v>0.12636922051044761</v>
      </c>
      <c r="N1195" s="34">
        <v>1.6355660631794868E-4</v>
      </c>
    </row>
    <row r="1196" spans="1:14" x14ac:dyDescent="0.35">
      <c r="A1196">
        <v>7820120</v>
      </c>
      <c r="B1196" t="s">
        <v>61</v>
      </c>
      <c r="C1196" t="s">
        <v>97</v>
      </c>
      <c r="D1196" t="s">
        <v>414</v>
      </c>
      <c r="E1196" t="s">
        <v>1189</v>
      </c>
      <c r="F1196" s="6">
        <v>2.4044883783061713E-3</v>
      </c>
      <c r="G1196" t="s">
        <v>1169</v>
      </c>
      <c r="H1196" t="s">
        <v>479</v>
      </c>
      <c r="I1196">
        <v>76.765000000000001</v>
      </c>
      <c r="J1196" s="1">
        <v>-6.1580599285662174E-3</v>
      </c>
      <c r="K1196" s="1">
        <v>0.17552765161635051</v>
      </c>
      <c r="L1196" s="1">
        <v>0.18923323537269568</v>
      </c>
      <c r="M1196" s="1">
        <v>0.18442425127816714</v>
      </c>
      <c r="N1196" s="34">
        <v>-1.4806983531150401E-5</v>
      </c>
    </row>
    <row r="1197" spans="1:14" x14ac:dyDescent="0.35">
      <c r="A1197">
        <v>7820120</v>
      </c>
      <c r="B1197" t="s">
        <v>61</v>
      </c>
      <c r="C1197" t="s">
        <v>97</v>
      </c>
      <c r="D1197" t="s">
        <v>414</v>
      </c>
      <c r="E1197" t="s">
        <v>1190</v>
      </c>
      <c r="F1197" s="6">
        <v>5.3433075073470483E-4</v>
      </c>
      <c r="G1197" t="s">
        <v>1191</v>
      </c>
      <c r="H1197" t="s">
        <v>1192</v>
      </c>
      <c r="I1197">
        <v>69.41</v>
      </c>
      <c r="J1197" s="1">
        <v>-5.9889275580644608E-2</v>
      </c>
      <c r="K1197" s="1">
        <v>2.3189954581886187E-2</v>
      </c>
      <c r="L1197" s="1">
        <v>3.9647341704515102E-2</v>
      </c>
      <c r="M1197" s="1">
        <v>3.7082554916312536E-2</v>
      </c>
      <c r="N1197" s="34">
        <v>-3.2000681581963461E-5</v>
      </c>
    </row>
    <row r="1198" spans="1:14" x14ac:dyDescent="0.35">
      <c r="A1198">
        <v>7820120</v>
      </c>
      <c r="B1198" t="s">
        <v>61</v>
      </c>
      <c r="C1198" t="s">
        <v>97</v>
      </c>
      <c r="D1198" t="s">
        <v>414</v>
      </c>
      <c r="E1198" t="s">
        <v>2559</v>
      </c>
      <c r="F1198" s="6">
        <v>1.6029922522041143E-3</v>
      </c>
      <c r="G1198" t="s">
        <v>449</v>
      </c>
      <c r="H1198" t="s">
        <v>405</v>
      </c>
      <c r="I1198">
        <v>85.44</v>
      </c>
      <c r="J1198" s="1">
        <v>6.0327183455228806E-2</v>
      </c>
      <c r="K1198" s="1">
        <v>0.11717873363612075</v>
      </c>
      <c r="L1198" s="1">
        <v>0.14667379107667647</v>
      </c>
      <c r="M1198" s="1">
        <v>0.13689554078420343</v>
      </c>
      <c r="N1198" s="34">
        <v>9.6704007676028E-5</v>
      </c>
    </row>
    <row r="1199" spans="1:14" x14ac:dyDescent="0.35">
      <c r="A1199">
        <v>7820120</v>
      </c>
      <c r="B1199" t="s">
        <v>61</v>
      </c>
      <c r="C1199" t="s">
        <v>97</v>
      </c>
      <c r="D1199" t="s">
        <v>414</v>
      </c>
      <c r="E1199" t="s">
        <v>2560</v>
      </c>
      <c r="F1199" s="6">
        <v>5.3433075073470483E-4</v>
      </c>
      <c r="G1199" t="s">
        <v>269</v>
      </c>
      <c r="H1199" t="s">
        <v>210</v>
      </c>
      <c r="I1199">
        <v>92.314999999999998</v>
      </c>
      <c r="J1199" s="1">
        <v>7.777064573019743E-3</v>
      </c>
      <c r="K1199" s="1">
        <v>5.1402618220678604E-2</v>
      </c>
      <c r="L1199" s="1">
        <v>4.6433342238845855E-2</v>
      </c>
      <c r="M1199" s="1">
        <v>4.9318729923461299E-2</v>
      </c>
      <c r="N1199" s="34">
        <v>4.1555247518139156E-6</v>
      </c>
    </row>
    <row r="1200" spans="1:14" x14ac:dyDescent="0.35">
      <c r="A1200">
        <v>7820120</v>
      </c>
      <c r="B1200" t="s">
        <v>61</v>
      </c>
      <c r="C1200" t="s">
        <v>97</v>
      </c>
      <c r="D1200" t="s">
        <v>414</v>
      </c>
      <c r="E1200" t="s">
        <v>1832</v>
      </c>
      <c r="F1200" s="6">
        <v>2.6716537536735242E-4</v>
      </c>
      <c r="G1200" t="s">
        <v>1742</v>
      </c>
      <c r="H1200" t="s">
        <v>1219</v>
      </c>
      <c r="I1200">
        <v>75.56</v>
      </c>
      <c r="J1200" s="1">
        <v>4.813128337264061E-2</v>
      </c>
      <c r="K1200" s="1">
        <v>1.4026182206786001E-2</v>
      </c>
      <c r="L1200" s="1">
        <v>2.2602190756078014E-2</v>
      </c>
      <c r="M1200" s="1">
        <v>2.0197701970109831E-2</v>
      </c>
      <c r="N1200" s="34">
        <v>1.2859012389163937E-5</v>
      </c>
    </row>
    <row r="1201" spans="1:14" x14ac:dyDescent="0.35">
      <c r="A1201">
        <v>7820120</v>
      </c>
      <c r="B1201" t="s">
        <v>61</v>
      </c>
      <c r="C1201" t="s">
        <v>97</v>
      </c>
      <c r="D1201" t="s">
        <v>414</v>
      </c>
      <c r="E1201" t="s">
        <v>1299</v>
      </c>
      <c r="F1201" s="6">
        <v>1.8701576275714667E-3</v>
      </c>
      <c r="G1201" t="s">
        <v>826</v>
      </c>
      <c r="H1201" t="s">
        <v>1068</v>
      </c>
      <c r="I1201">
        <v>71.204999999999998</v>
      </c>
      <c r="J1201" s="1">
        <v>2.6587439700961113E-2</v>
      </c>
      <c r="K1201" s="1">
        <v>0.11969008816457387</v>
      </c>
      <c r="L1201" s="1">
        <v>0.15765428800427464</v>
      </c>
      <c r="M1201" s="1">
        <v>0.13315521737582028</v>
      </c>
      <c r="N1201" s="34">
        <v>4.9722703154348863E-5</v>
      </c>
    </row>
    <row r="1202" spans="1:14" x14ac:dyDescent="0.35">
      <c r="A1202">
        <v>7820120</v>
      </c>
      <c r="B1202" t="s">
        <v>61</v>
      </c>
      <c r="C1202" t="s">
        <v>97</v>
      </c>
      <c r="D1202" t="s">
        <v>1371</v>
      </c>
      <c r="E1202" t="s">
        <v>1565</v>
      </c>
      <c r="F1202" s="6">
        <v>4.8089767566123426E-3</v>
      </c>
      <c r="G1202" t="s">
        <v>564</v>
      </c>
      <c r="H1202" t="s">
        <v>1328</v>
      </c>
      <c r="I1202">
        <v>66.81</v>
      </c>
      <c r="J1202" s="1">
        <v>-3.1378842890262604E-2</v>
      </c>
      <c r="K1202" s="1">
        <v>0.26257013091103393</v>
      </c>
      <c r="L1202" s="1">
        <v>0.34865081485439486</v>
      </c>
      <c r="M1202" s="1">
        <v>0.32172055235528191</v>
      </c>
      <c r="N1202" s="34">
        <v>-1.5090012610866332E-4</v>
      </c>
    </row>
    <row r="1203" spans="1:14" x14ac:dyDescent="0.35">
      <c r="A1203">
        <v>7820120</v>
      </c>
      <c r="B1203" t="s">
        <v>61</v>
      </c>
      <c r="C1203" t="s">
        <v>97</v>
      </c>
      <c r="D1203" t="s">
        <v>822</v>
      </c>
      <c r="E1203" t="s">
        <v>885</v>
      </c>
      <c r="F1203" s="6">
        <v>1.8701576275714667E-3</v>
      </c>
      <c r="G1203" t="s">
        <v>886</v>
      </c>
      <c r="H1203" t="s">
        <v>887</v>
      </c>
      <c r="I1203">
        <v>78.675000000000011</v>
      </c>
      <c r="J1203" s="1">
        <v>4.200952872633934E-2</v>
      </c>
      <c r="K1203" s="1">
        <v>0.10959123697568796</v>
      </c>
      <c r="L1203" s="1">
        <v>0.15877638258081753</v>
      </c>
      <c r="M1203" s="1">
        <v>0.14718140528987445</v>
      </c>
      <c r="N1203" s="34">
        <v>7.8564440578246156E-5</v>
      </c>
    </row>
    <row r="1204" spans="1:14" x14ac:dyDescent="0.35">
      <c r="A1204">
        <v>7820120</v>
      </c>
      <c r="B1204" t="s">
        <v>61</v>
      </c>
      <c r="C1204" t="s">
        <v>97</v>
      </c>
      <c r="D1204" t="s">
        <v>822</v>
      </c>
      <c r="E1204" t="s">
        <v>2561</v>
      </c>
      <c r="F1204" s="6">
        <v>4.0074806305102862E-3</v>
      </c>
      <c r="G1204" t="s">
        <v>198</v>
      </c>
      <c r="H1204" t="s">
        <v>1284</v>
      </c>
      <c r="I1204">
        <v>67.504999999999995</v>
      </c>
      <c r="J1204" s="1">
        <v>2.7554877102375031E-2</v>
      </c>
      <c r="K1204" s="1">
        <v>0.20838899278653489</v>
      </c>
      <c r="L1204" s="1">
        <v>0.31178199305370025</v>
      </c>
      <c r="M1204" s="1">
        <v>0.27050494255944429</v>
      </c>
      <c r="N1204" s="34">
        <v>1.1042563626385934E-4</v>
      </c>
    </row>
    <row r="1205" spans="1:14" x14ac:dyDescent="0.35">
      <c r="A1205">
        <v>7820120</v>
      </c>
      <c r="B1205" t="s">
        <v>61</v>
      </c>
      <c r="C1205" t="s">
        <v>97</v>
      </c>
      <c r="D1205" t="s">
        <v>1373</v>
      </c>
      <c r="E1205" t="s">
        <v>674</v>
      </c>
      <c r="F1205" s="6">
        <v>1.3358268768367619E-3</v>
      </c>
      <c r="G1205" t="s">
        <v>1169</v>
      </c>
      <c r="H1205" t="s">
        <v>622</v>
      </c>
      <c r="I1205">
        <v>76.445000000000007</v>
      </c>
      <c r="J1205" s="1">
        <v>-9.0716615319252014E-2</v>
      </c>
      <c r="K1205" s="1">
        <v>9.7515362009083617E-2</v>
      </c>
      <c r="L1205" s="1">
        <v>0.10072134651349185</v>
      </c>
      <c r="M1205" s="1">
        <v>0.10219075607801228</v>
      </c>
      <c r="N1205" s="34">
        <v>-1.2118169291911837E-4</v>
      </c>
    </row>
    <row r="1206" spans="1:14" x14ac:dyDescent="0.35">
      <c r="A1206">
        <v>7820120</v>
      </c>
      <c r="B1206" t="s">
        <v>61</v>
      </c>
      <c r="C1206" t="s">
        <v>97</v>
      </c>
      <c r="D1206" t="s">
        <v>1373</v>
      </c>
      <c r="E1206" t="s">
        <v>1256</v>
      </c>
      <c r="F1206" s="6">
        <v>1.6029922522041143E-3</v>
      </c>
      <c r="G1206" t="s">
        <v>221</v>
      </c>
      <c r="H1206" t="s">
        <v>909</v>
      </c>
      <c r="I1206">
        <v>82.88</v>
      </c>
      <c r="J1206" s="1">
        <v>-1.4506475068628788E-2</v>
      </c>
      <c r="K1206" s="1">
        <v>0.13320865615816188</v>
      </c>
      <c r="L1206" s="1">
        <v>0.13176596313117819</v>
      </c>
      <c r="M1206" s="1">
        <v>0.13288806015369314</v>
      </c>
      <c r="N1206" s="34">
        <v>-2.3253767141804094E-5</v>
      </c>
    </row>
    <row r="1207" spans="1:14" x14ac:dyDescent="0.35">
      <c r="A1207">
        <v>7820120</v>
      </c>
      <c r="B1207" t="s">
        <v>61</v>
      </c>
      <c r="C1207" t="s">
        <v>97</v>
      </c>
      <c r="D1207" t="s">
        <v>1373</v>
      </c>
      <c r="E1207" t="s">
        <v>1566</v>
      </c>
      <c r="F1207" s="6">
        <v>3.2059845044082286E-3</v>
      </c>
      <c r="G1207" t="s">
        <v>322</v>
      </c>
      <c r="H1207" t="s">
        <v>571</v>
      </c>
      <c r="I1207">
        <v>69.054999999999993</v>
      </c>
      <c r="J1207" s="1">
        <v>-7.6828718185424805E-2</v>
      </c>
      <c r="K1207" s="1">
        <v>0.18851188885920384</v>
      </c>
      <c r="L1207" s="1">
        <v>0.23756345177664973</v>
      </c>
      <c r="M1207" s="1">
        <v>0.22121293080416776</v>
      </c>
      <c r="N1207" s="34">
        <v>-2.4631167999601862E-4</v>
      </c>
    </row>
    <row r="1208" spans="1:14" x14ac:dyDescent="0.35">
      <c r="A1208">
        <v>7820120</v>
      </c>
      <c r="B1208" t="s">
        <v>61</v>
      </c>
      <c r="C1208" t="s">
        <v>97</v>
      </c>
      <c r="D1208" t="s">
        <v>1373</v>
      </c>
      <c r="E1208" t="s">
        <v>1567</v>
      </c>
      <c r="F1208" s="6">
        <v>2.9388191290408761E-3</v>
      </c>
      <c r="G1208" t="s">
        <v>1035</v>
      </c>
      <c r="H1208" t="s">
        <v>416</v>
      </c>
      <c r="I1208">
        <v>64.94</v>
      </c>
      <c r="J1208" s="1">
        <v>-0.19145859777927399</v>
      </c>
      <c r="K1208" s="1">
        <v>0.18014961261020571</v>
      </c>
      <c r="L1208" s="1">
        <v>0.18426395939086293</v>
      </c>
      <c r="M1208" s="1">
        <v>0.19072936595903497</v>
      </c>
      <c r="N1208" s="34">
        <v>-5.626621895730734E-4</v>
      </c>
    </row>
    <row r="1209" spans="1:14" x14ac:dyDescent="0.35">
      <c r="A1209">
        <v>7820120</v>
      </c>
      <c r="B1209" t="s">
        <v>61</v>
      </c>
      <c r="C1209" t="s">
        <v>97</v>
      </c>
      <c r="D1209" t="s">
        <v>1373</v>
      </c>
      <c r="E1209" t="s">
        <v>2563</v>
      </c>
      <c r="F1209" s="6">
        <v>1.0686615014694097E-3</v>
      </c>
      <c r="G1209" t="s">
        <v>1292</v>
      </c>
      <c r="H1209" t="s">
        <v>1029</v>
      </c>
      <c r="I1209">
        <v>73.10499999999999</v>
      </c>
      <c r="J1209" s="1">
        <v>-7.8421324491500854E-2</v>
      </c>
      <c r="K1209" s="1">
        <v>7.3737643601389263E-2</v>
      </c>
      <c r="L1209" s="1">
        <v>7.8653486508148546E-2</v>
      </c>
      <c r="M1209" s="1">
        <v>7.8226018646264703E-2</v>
      </c>
      <c r="N1209" s="34">
        <v>-8.3805850378307093E-5</v>
      </c>
    </row>
    <row r="1210" spans="1:14" x14ac:dyDescent="0.35">
      <c r="A1210">
        <v>7820120</v>
      </c>
      <c r="B1210" t="s">
        <v>61</v>
      </c>
      <c r="C1210" t="s">
        <v>97</v>
      </c>
      <c r="D1210" t="s">
        <v>1373</v>
      </c>
      <c r="E1210" t="s">
        <v>2564</v>
      </c>
      <c r="F1210" s="6">
        <v>8.0149612610205714E-4</v>
      </c>
      <c r="G1210" t="s">
        <v>444</v>
      </c>
      <c r="H1210" t="s">
        <v>576</v>
      </c>
      <c r="I1210">
        <v>84.38</v>
      </c>
      <c r="J1210" s="1">
        <v>-3.4241057932376862E-2</v>
      </c>
      <c r="K1210" s="1">
        <v>7.4138391664440279E-2</v>
      </c>
      <c r="L1210" s="1">
        <v>6.9489714133048358E-2</v>
      </c>
      <c r="M1210" s="1">
        <v>6.7646274265999659E-2</v>
      </c>
      <c r="N1210" s="34">
        <v>-2.744407528643617E-5</v>
      </c>
    </row>
    <row r="1211" spans="1:14" x14ac:dyDescent="0.35">
      <c r="A1211">
        <v>7820120</v>
      </c>
      <c r="B1211" t="s">
        <v>61</v>
      </c>
      <c r="C1211" t="s">
        <v>97</v>
      </c>
      <c r="D1211" t="s">
        <v>1373</v>
      </c>
      <c r="E1211" t="s">
        <v>2565</v>
      </c>
      <c r="F1211" s="6">
        <v>2.6716537536735242E-4</v>
      </c>
      <c r="G1211" t="s">
        <v>1401</v>
      </c>
      <c r="H1211" t="s">
        <v>513</v>
      </c>
      <c r="I1211">
        <v>85.67</v>
      </c>
      <c r="J1211" s="1">
        <v>-4.8136115074157715E-2</v>
      </c>
      <c r="K1211" s="1">
        <v>2.5567726422655628E-2</v>
      </c>
      <c r="L1211" s="1">
        <v>2.3403686882180069E-2</v>
      </c>
      <c r="M1211" s="1">
        <v>2.2896071853658082E-2</v>
      </c>
      <c r="N1211" s="34">
        <v>-1.2860303252513416E-5</v>
      </c>
    </row>
    <row r="1212" spans="1:14" x14ac:dyDescent="0.35">
      <c r="A1212">
        <v>7820120</v>
      </c>
      <c r="B1212" t="s">
        <v>61</v>
      </c>
      <c r="C1212" t="s">
        <v>97</v>
      </c>
      <c r="D1212" t="s">
        <v>2353</v>
      </c>
      <c r="E1212" t="s">
        <v>2566</v>
      </c>
      <c r="F1212" s="6">
        <v>1.6029922522041143E-3</v>
      </c>
      <c r="G1212" t="s">
        <v>727</v>
      </c>
      <c r="H1212" t="s">
        <v>167</v>
      </c>
      <c r="I1212">
        <v>87.13</v>
      </c>
      <c r="J1212" s="1">
        <v>5.3654994815587997E-2</v>
      </c>
      <c r="K1212" s="1">
        <v>0.12551429334758216</v>
      </c>
      <c r="L1212" s="1">
        <v>0.14346780657226824</v>
      </c>
      <c r="M1212" s="1">
        <v>0.13962062516697837</v>
      </c>
      <c r="N1212" s="34">
        <v>8.6008540981439476E-5</v>
      </c>
    </row>
    <row r="1213" spans="1:14" x14ac:dyDescent="0.35">
      <c r="A1213">
        <v>7820120</v>
      </c>
      <c r="B1213" t="s">
        <v>61</v>
      </c>
      <c r="C1213" t="s">
        <v>97</v>
      </c>
      <c r="D1213" t="s">
        <v>1941</v>
      </c>
      <c r="E1213" t="s">
        <v>2567</v>
      </c>
      <c r="F1213" s="6">
        <v>5.3433075073470483E-4</v>
      </c>
      <c r="G1213" t="s">
        <v>1134</v>
      </c>
      <c r="H1213" t="s">
        <v>1055</v>
      </c>
      <c r="I1213">
        <v>79.399999999999991</v>
      </c>
      <c r="J1213" s="1">
        <v>0.11033639311790466</v>
      </c>
      <c r="K1213" s="1">
        <v>3.3930002671653754E-2</v>
      </c>
      <c r="L1213" s="1">
        <v>4.664707453913973E-2</v>
      </c>
      <c r="M1213" s="1">
        <v>4.2479294683409032E-2</v>
      </c>
      <c r="N1213" s="34">
        <v>5.895612776804952E-5</v>
      </c>
    </row>
    <row r="1214" spans="1:14" x14ac:dyDescent="0.35">
      <c r="A1214">
        <v>7820120</v>
      </c>
      <c r="B1214" t="s">
        <v>61</v>
      </c>
      <c r="C1214" t="s">
        <v>97</v>
      </c>
      <c r="D1214" t="s">
        <v>1207</v>
      </c>
      <c r="E1214" t="s">
        <v>1252</v>
      </c>
      <c r="F1214" s="6">
        <v>8.0149612610205714E-4</v>
      </c>
      <c r="G1214" t="s">
        <v>1253</v>
      </c>
      <c r="H1214" t="s">
        <v>1131</v>
      </c>
      <c r="I1214">
        <v>72.52</v>
      </c>
      <c r="J1214" s="1">
        <v>5.4895967245101929E-2</v>
      </c>
      <c r="K1214" s="1">
        <v>4.9452310980496926E-2</v>
      </c>
      <c r="L1214" s="1">
        <v>7.1092706385252474E-2</v>
      </c>
      <c r="M1214" s="1">
        <v>5.8028320752774969E-2</v>
      </c>
      <c r="N1214" s="34">
        <v>4.3998905085574611E-5</v>
      </c>
    </row>
    <row r="1215" spans="1:14" x14ac:dyDescent="0.35">
      <c r="A1215">
        <v>7820120</v>
      </c>
      <c r="B1215" t="s">
        <v>61</v>
      </c>
      <c r="C1215" t="s">
        <v>97</v>
      </c>
      <c r="D1215" t="s">
        <v>1207</v>
      </c>
      <c r="E1215" t="s">
        <v>1254</v>
      </c>
      <c r="F1215" s="6">
        <v>5.3433075073470483E-4</v>
      </c>
      <c r="G1215" t="s">
        <v>1109</v>
      </c>
      <c r="H1215" t="s">
        <v>640</v>
      </c>
      <c r="I1215">
        <v>80.134999999999991</v>
      </c>
      <c r="J1215" s="1">
        <v>-2.3324770852923393E-2</v>
      </c>
      <c r="K1215" s="1">
        <v>4.3120491584290682E-2</v>
      </c>
      <c r="L1215" s="1">
        <v>4.4135720010686615E-2</v>
      </c>
      <c r="M1215" s="1">
        <v>4.2799892318525837E-2</v>
      </c>
      <c r="N1215" s="34">
        <v>-1.2463142320557517E-5</v>
      </c>
    </row>
    <row r="1216" spans="1:14" x14ac:dyDescent="0.35">
      <c r="A1216">
        <v>7820120</v>
      </c>
      <c r="B1216" t="s">
        <v>61</v>
      </c>
      <c r="C1216" t="s">
        <v>97</v>
      </c>
      <c r="D1216" t="s">
        <v>1207</v>
      </c>
      <c r="E1216" t="s">
        <v>1255</v>
      </c>
      <c r="F1216" s="6">
        <v>1.8701576275714667E-3</v>
      </c>
      <c r="G1216" t="s">
        <v>1239</v>
      </c>
      <c r="H1216" t="s">
        <v>975</v>
      </c>
      <c r="I1216">
        <v>60.545000000000002</v>
      </c>
      <c r="J1216" s="1">
        <v>-0.20809988677501678</v>
      </c>
      <c r="K1216" s="1">
        <v>0.10828212663638792</v>
      </c>
      <c r="L1216" s="1">
        <v>0.1181939620625167</v>
      </c>
      <c r="M1216" s="1">
        <v>0.11333154937719681</v>
      </c>
      <c r="N1216" s="34">
        <v>-3.8917959054905624E-4</v>
      </c>
    </row>
    <row r="1217" spans="1:14" x14ac:dyDescent="0.35">
      <c r="A1217">
        <v>7820120</v>
      </c>
      <c r="B1217" t="s">
        <v>61</v>
      </c>
      <c r="C1217" t="s">
        <v>97</v>
      </c>
      <c r="D1217" t="s">
        <v>1207</v>
      </c>
      <c r="E1217" t="s">
        <v>1256</v>
      </c>
      <c r="F1217" s="6">
        <v>5.3433075073470483E-4</v>
      </c>
      <c r="G1217" t="s">
        <v>917</v>
      </c>
      <c r="H1217" t="s">
        <v>549</v>
      </c>
      <c r="I1217">
        <v>67.399999999999991</v>
      </c>
      <c r="J1217" s="1">
        <v>-1.4506475068628788E-2</v>
      </c>
      <c r="K1217" s="1">
        <v>3.1632380443494527E-2</v>
      </c>
      <c r="L1217" s="1">
        <v>3.5960459524445633E-2</v>
      </c>
      <c r="M1217" s="1">
        <v>3.6067325674592574E-2</v>
      </c>
      <c r="N1217" s="34">
        <v>-7.7512557139346996E-6</v>
      </c>
    </row>
    <row r="1218" spans="1:14" x14ac:dyDescent="0.35">
      <c r="A1218">
        <v>7820120</v>
      </c>
      <c r="B1218" t="s">
        <v>61</v>
      </c>
      <c r="C1218" t="s">
        <v>97</v>
      </c>
      <c r="D1218" t="s">
        <v>1207</v>
      </c>
      <c r="E1218" t="s">
        <v>1257</v>
      </c>
      <c r="F1218" s="6">
        <v>1.6029922522041143E-3</v>
      </c>
      <c r="G1218" t="s">
        <v>1211</v>
      </c>
      <c r="H1218" t="s">
        <v>909</v>
      </c>
      <c r="I1218">
        <v>78.48</v>
      </c>
      <c r="J1218" s="1">
        <v>-2.6288697496056557E-2</v>
      </c>
      <c r="K1218" s="1">
        <v>0.11733903286134117</v>
      </c>
      <c r="L1218" s="1">
        <v>0.13176596313117819</v>
      </c>
      <c r="M1218" s="1">
        <v>0.12583489179802296</v>
      </c>
      <c r="N1218" s="34">
        <v>-4.2140578406716362E-5</v>
      </c>
    </row>
    <row r="1219" spans="1:14" x14ac:dyDescent="0.35">
      <c r="A1219">
        <v>7820120</v>
      </c>
      <c r="B1219" t="s">
        <v>61</v>
      </c>
      <c r="C1219" t="s">
        <v>97</v>
      </c>
      <c r="D1219" t="s">
        <v>1207</v>
      </c>
      <c r="E1219" t="s">
        <v>1258</v>
      </c>
      <c r="F1219" s="6">
        <v>1.0686615014694097E-3</v>
      </c>
      <c r="G1219" t="s">
        <v>479</v>
      </c>
      <c r="H1219" t="s">
        <v>670</v>
      </c>
      <c r="I1219">
        <v>81.775000000000006</v>
      </c>
      <c r="J1219" s="1">
        <v>-2.8965678066015244E-2</v>
      </c>
      <c r="K1219" s="1">
        <v>8.4103660165642538E-2</v>
      </c>
      <c r="L1219" s="1">
        <v>8.9446967672989597E-2</v>
      </c>
      <c r="M1219" s="1">
        <v>8.7416514081493799E-2</v>
      </c>
      <c r="N1219" s="34">
        <v>-3.0954505013107398E-5</v>
      </c>
    </row>
    <row r="1220" spans="1:14" x14ac:dyDescent="0.35">
      <c r="A1220">
        <v>7820120</v>
      </c>
      <c r="B1220" t="s">
        <v>61</v>
      </c>
      <c r="C1220" t="s">
        <v>97</v>
      </c>
      <c r="D1220" t="s">
        <v>1207</v>
      </c>
      <c r="E1220" t="s">
        <v>1259</v>
      </c>
      <c r="F1220" s="6">
        <v>1.0686615014694097E-3</v>
      </c>
      <c r="G1220" t="s">
        <v>700</v>
      </c>
      <c r="H1220" t="s">
        <v>401</v>
      </c>
      <c r="I1220">
        <v>59.114999999999995</v>
      </c>
      <c r="J1220" s="1">
        <v>-7.1489356458187103E-2</v>
      </c>
      <c r="K1220" s="1">
        <v>4.9799625968474495E-2</v>
      </c>
      <c r="L1220" s="1">
        <v>7.6302431204915852E-2</v>
      </c>
      <c r="M1220" s="1">
        <v>6.3157893106194074E-2</v>
      </c>
      <c r="N1220" s="34">
        <v>-7.6397923011688071E-5</v>
      </c>
    </row>
    <row r="1221" spans="1:14" x14ac:dyDescent="0.35">
      <c r="A1221">
        <v>7820120</v>
      </c>
      <c r="B1221" t="s">
        <v>61</v>
      </c>
      <c r="C1221" t="s">
        <v>97</v>
      </c>
      <c r="D1221" t="s">
        <v>195</v>
      </c>
      <c r="E1221" t="s">
        <v>357</v>
      </c>
      <c r="F1221" s="6">
        <v>3.2059845044082286E-3</v>
      </c>
      <c r="G1221" t="s">
        <v>358</v>
      </c>
      <c r="H1221" t="s">
        <v>359</v>
      </c>
      <c r="I1221">
        <v>63.704999999999998</v>
      </c>
      <c r="J1221" s="1">
        <v>-5.9951338917016983E-2</v>
      </c>
      <c r="K1221" s="1">
        <v>0.14651349185145607</v>
      </c>
      <c r="L1221" s="1">
        <v>0.2426930269837029</v>
      </c>
      <c r="M1221" s="1">
        <v>0.20422121537677623</v>
      </c>
      <c r="N1221" s="34">
        <v>-1.9220306358648244E-4</v>
      </c>
    </row>
    <row r="1222" spans="1:14" x14ac:dyDescent="0.35">
      <c r="A1222">
        <v>7820120</v>
      </c>
      <c r="B1222" t="s">
        <v>61</v>
      </c>
      <c r="C1222" t="s">
        <v>97</v>
      </c>
      <c r="D1222" t="s">
        <v>1568</v>
      </c>
      <c r="E1222" t="s">
        <v>1569</v>
      </c>
      <c r="F1222" s="6">
        <v>1.6029922522041143E-3</v>
      </c>
      <c r="G1222" t="s">
        <v>775</v>
      </c>
      <c r="H1222" t="s">
        <v>254</v>
      </c>
      <c r="I1222">
        <v>51.98</v>
      </c>
      <c r="J1222" s="1">
        <v>-6.6651150584220886E-2</v>
      </c>
      <c r="K1222" s="1">
        <v>5.6745925728025642E-2</v>
      </c>
      <c r="L1222" s="1">
        <v>0.12198771039273308</v>
      </c>
      <c r="M1222" s="1">
        <v>8.3355597114613947E-2</v>
      </c>
      <c r="N1222" s="34">
        <v>-1.0684127798699581E-4</v>
      </c>
    </row>
    <row r="1223" spans="1:14" x14ac:dyDescent="0.35">
      <c r="A1223">
        <v>7820120</v>
      </c>
      <c r="B1223" t="s">
        <v>61</v>
      </c>
      <c r="C1223" t="s">
        <v>97</v>
      </c>
      <c r="D1223" t="s">
        <v>2358</v>
      </c>
      <c r="E1223" t="s">
        <v>2568</v>
      </c>
      <c r="F1223" s="6">
        <v>5.3433075073470483E-4</v>
      </c>
      <c r="G1223" t="s">
        <v>1308</v>
      </c>
      <c r="H1223" t="s">
        <v>345</v>
      </c>
      <c r="I1223">
        <v>72.679999999999993</v>
      </c>
      <c r="J1223" s="1">
        <v>-8.1369683146476746E-2</v>
      </c>
      <c r="K1223" s="1">
        <v>3.3823136521506814E-2</v>
      </c>
      <c r="L1223" s="1">
        <v>4.0929735506278389E-2</v>
      </c>
      <c r="M1223" s="1">
        <v>3.8845843947764996E-2</v>
      </c>
      <c r="N1223" s="34">
        <v>-4.3478323882701982E-5</v>
      </c>
    </row>
    <row r="1224" spans="1:14" x14ac:dyDescent="0.35">
      <c r="A1224">
        <v>7820120</v>
      </c>
      <c r="B1224" t="s">
        <v>61</v>
      </c>
      <c r="C1224" t="s">
        <v>97</v>
      </c>
      <c r="D1224" t="s">
        <v>1570</v>
      </c>
      <c r="E1224" t="s">
        <v>1571</v>
      </c>
      <c r="F1224" s="6">
        <v>8.0149612610205714E-4</v>
      </c>
      <c r="G1224" t="s">
        <v>308</v>
      </c>
      <c r="H1224" t="s">
        <v>271</v>
      </c>
      <c r="I1224">
        <v>65</v>
      </c>
      <c r="J1224" s="1">
        <v>-0.23268237709999084</v>
      </c>
      <c r="K1224" s="1">
        <v>5.7547421854127701E-2</v>
      </c>
      <c r="L1224" s="1">
        <v>4.736842105263158E-2</v>
      </c>
      <c r="M1224" s="1">
        <v>5.2097248196633715E-2</v>
      </c>
      <c r="N1224" s="34">
        <v>-1.8649402385786067E-4</v>
      </c>
    </row>
    <row r="1225" spans="1:14" x14ac:dyDescent="0.35">
      <c r="A1225">
        <v>7820120</v>
      </c>
      <c r="B1225" t="s">
        <v>61</v>
      </c>
      <c r="C1225" t="s">
        <v>97</v>
      </c>
      <c r="D1225" t="s">
        <v>1570</v>
      </c>
      <c r="E1225" t="s">
        <v>1572</v>
      </c>
      <c r="F1225" s="6">
        <v>1.0686615014694097E-3</v>
      </c>
      <c r="G1225" t="s">
        <v>1573</v>
      </c>
      <c r="H1225" t="s">
        <v>425</v>
      </c>
      <c r="I1225">
        <v>57.834999999999994</v>
      </c>
      <c r="J1225" s="1">
        <v>-0.1260455995798111</v>
      </c>
      <c r="K1225" s="1">
        <v>6.636387924125034E-2</v>
      </c>
      <c r="L1225" s="1">
        <v>6.9997328346246335E-2</v>
      </c>
      <c r="M1225" s="1">
        <v>6.1768633969607856E-2</v>
      </c>
      <c r="N1225" s="34">
        <v>-1.347000797005729E-4</v>
      </c>
    </row>
    <row r="1226" spans="1:14" x14ac:dyDescent="0.35">
      <c r="A1226">
        <v>7820120</v>
      </c>
      <c r="B1226" t="s">
        <v>61</v>
      </c>
      <c r="C1226" t="s">
        <v>97</v>
      </c>
      <c r="D1226" t="s">
        <v>824</v>
      </c>
      <c r="E1226" t="s">
        <v>888</v>
      </c>
      <c r="F1226" s="6">
        <v>1.3358268768367619E-3</v>
      </c>
      <c r="G1226" t="s">
        <v>245</v>
      </c>
      <c r="H1226" t="s">
        <v>144</v>
      </c>
      <c r="I1226">
        <v>63.19</v>
      </c>
      <c r="J1226" s="1">
        <v>-2.0315183326601982E-2</v>
      </c>
      <c r="K1226" s="1">
        <v>6.6791343841838088E-2</v>
      </c>
      <c r="L1226" s="1">
        <v>0.10272508682874699</v>
      </c>
      <c r="M1226" s="1">
        <v>8.4424259635238377E-2</v>
      </c>
      <c r="N1226" s="34">
        <v>-2.7137567895540985E-5</v>
      </c>
    </row>
    <row r="1227" spans="1:14" x14ac:dyDescent="0.35">
      <c r="A1227">
        <v>7820120</v>
      </c>
      <c r="B1227" t="s">
        <v>61</v>
      </c>
      <c r="C1227" t="s">
        <v>97</v>
      </c>
      <c r="D1227" t="s">
        <v>472</v>
      </c>
      <c r="E1227" t="s">
        <v>672</v>
      </c>
      <c r="F1227" s="6">
        <v>5.076142131979695E-3</v>
      </c>
      <c r="G1227" t="s">
        <v>673</v>
      </c>
      <c r="H1227" t="s">
        <v>359</v>
      </c>
      <c r="I1227">
        <v>59.284999999999997</v>
      </c>
      <c r="J1227" s="1">
        <v>-7.7362485229969025E-2</v>
      </c>
      <c r="K1227" s="1">
        <v>0.17208121827411166</v>
      </c>
      <c r="L1227" s="1">
        <v>0.38426395939086294</v>
      </c>
      <c r="M1227" s="1">
        <v>0.3010152245536068</v>
      </c>
      <c r="N1227" s="34">
        <v>-3.9270297071050263E-4</v>
      </c>
    </row>
    <row r="1228" spans="1:14" x14ac:dyDescent="0.35">
      <c r="A1228">
        <v>7820120</v>
      </c>
      <c r="B1228" t="s">
        <v>61</v>
      </c>
      <c r="C1228" t="s">
        <v>97</v>
      </c>
      <c r="D1228" t="s">
        <v>472</v>
      </c>
      <c r="E1228" t="s">
        <v>1064</v>
      </c>
      <c r="F1228" s="6">
        <v>1.3358268768367619E-3</v>
      </c>
      <c r="G1228" t="s">
        <v>405</v>
      </c>
      <c r="H1228" t="s">
        <v>1051</v>
      </c>
      <c r="I1228">
        <v>86.344999999999999</v>
      </c>
      <c r="J1228" s="1">
        <v>-4.9903284758329391E-2</v>
      </c>
      <c r="K1228" s="1">
        <v>0.12222815923056371</v>
      </c>
      <c r="L1228" s="1">
        <v>0.11314453646807374</v>
      </c>
      <c r="M1228" s="1">
        <v>0.11541544419700628</v>
      </c>
      <c r="N1228" s="34">
        <v>-6.666214902261473E-5</v>
      </c>
    </row>
    <row r="1229" spans="1:14" x14ac:dyDescent="0.35">
      <c r="A1229">
        <v>7820120</v>
      </c>
      <c r="B1229" t="s">
        <v>61</v>
      </c>
      <c r="C1229" t="s">
        <v>97</v>
      </c>
      <c r="D1229" t="s">
        <v>472</v>
      </c>
      <c r="E1229" t="s">
        <v>687</v>
      </c>
      <c r="F1229" s="6">
        <v>1.6029922522041143E-3</v>
      </c>
      <c r="G1229" t="s">
        <v>1580</v>
      </c>
      <c r="H1229" t="s">
        <v>155</v>
      </c>
      <c r="I1229">
        <v>67.10499999999999</v>
      </c>
      <c r="J1229" s="1">
        <v>2.3373061791062355E-2</v>
      </c>
      <c r="K1229" s="1">
        <v>7.2775848250066791E-2</v>
      </c>
      <c r="L1229" s="1">
        <v>0.14234571199572535</v>
      </c>
      <c r="M1229" s="1">
        <v>0.10772107445617235</v>
      </c>
      <c r="N1229" s="34">
        <v>3.7466836961360972E-5</v>
      </c>
    </row>
    <row r="1230" spans="1:14" x14ac:dyDescent="0.35">
      <c r="A1230">
        <v>7820120</v>
      </c>
      <c r="B1230" t="s">
        <v>61</v>
      </c>
      <c r="C1230" t="s">
        <v>97</v>
      </c>
      <c r="D1230" t="s">
        <v>472</v>
      </c>
      <c r="E1230" t="s">
        <v>674</v>
      </c>
      <c r="F1230" s="6">
        <v>2.9388191290408761E-3</v>
      </c>
      <c r="G1230" t="s">
        <v>675</v>
      </c>
      <c r="H1230" t="s">
        <v>676</v>
      </c>
      <c r="I1230">
        <v>60.615000000000002</v>
      </c>
      <c r="J1230" s="1">
        <v>-9.0716615319252014E-2</v>
      </c>
      <c r="K1230" s="1">
        <v>9.5217739780924376E-2</v>
      </c>
      <c r="L1230" s="1">
        <v>0.23363612075874965</v>
      </c>
      <c r="M1230" s="1">
        <v>0.177798557306973</v>
      </c>
      <c r="N1230" s="34">
        <v>-2.6659972442206038E-4</v>
      </c>
    </row>
    <row r="1231" spans="1:14" x14ac:dyDescent="0.35">
      <c r="A1231">
        <v>7820120</v>
      </c>
      <c r="B1231" t="s">
        <v>61</v>
      </c>
      <c r="C1231" t="s">
        <v>97</v>
      </c>
      <c r="D1231" t="s">
        <v>472</v>
      </c>
      <c r="E1231" t="s">
        <v>2569</v>
      </c>
      <c r="F1231" s="6">
        <v>2.1373230029388193E-3</v>
      </c>
      <c r="G1231" t="s">
        <v>826</v>
      </c>
      <c r="H1231" t="s">
        <v>1071</v>
      </c>
      <c r="I1231">
        <v>71.344999999999999</v>
      </c>
      <c r="J1231" s="1">
        <v>-3.3310733735561371E-2</v>
      </c>
      <c r="K1231" s="1">
        <v>0.13678867218808444</v>
      </c>
      <c r="L1231" s="1">
        <v>0.17675661234304035</v>
      </c>
      <c r="M1231" s="1">
        <v>0.1526048656711278</v>
      </c>
      <c r="N1231" s="34">
        <v>-7.119579745778546E-5</v>
      </c>
    </row>
    <row r="1232" spans="1:14" x14ac:dyDescent="0.35">
      <c r="A1232">
        <v>7820120</v>
      </c>
      <c r="B1232" t="s">
        <v>61</v>
      </c>
      <c r="C1232" t="s">
        <v>97</v>
      </c>
      <c r="D1232" t="s">
        <v>472</v>
      </c>
      <c r="E1232" t="s">
        <v>677</v>
      </c>
      <c r="F1232" s="6">
        <v>1.3358268768367619E-2</v>
      </c>
      <c r="G1232" t="s">
        <v>678</v>
      </c>
      <c r="H1232" t="s">
        <v>439</v>
      </c>
      <c r="I1232">
        <v>70.024999999999991</v>
      </c>
      <c r="J1232" s="1">
        <v>-2.2248484194278717E-2</v>
      </c>
      <c r="K1232" s="1">
        <v>0.58642799893133846</v>
      </c>
      <c r="L1232" s="1">
        <v>1.2156024579214533</v>
      </c>
      <c r="M1232" s="1">
        <v>0.93641462027946953</v>
      </c>
      <c r="N1232" s="34">
        <v>-2.9720123155595402E-4</v>
      </c>
    </row>
    <row r="1233" spans="1:14" x14ac:dyDescent="0.35">
      <c r="A1233">
        <v>7820120</v>
      </c>
      <c r="B1233" t="s">
        <v>61</v>
      </c>
      <c r="C1233" t="s">
        <v>97</v>
      </c>
      <c r="D1233" t="s">
        <v>472</v>
      </c>
      <c r="E1233" t="s">
        <v>1065</v>
      </c>
      <c r="F1233" s="6">
        <v>1.6029922522041143E-3</v>
      </c>
      <c r="G1233" t="s">
        <v>198</v>
      </c>
      <c r="H1233" t="s">
        <v>857</v>
      </c>
      <c r="I1233">
        <v>66.3</v>
      </c>
      <c r="J1233" s="1">
        <v>-7.2923107072710991E-3</v>
      </c>
      <c r="K1233" s="1">
        <v>8.3355597114613947E-2</v>
      </c>
      <c r="L1233" s="1">
        <v>0.12166711194229228</v>
      </c>
      <c r="M1233" s="1">
        <v>0.10643868799232525</v>
      </c>
      <c r="N1233" s="34">
        <v>-1.1689517564420677E-5</v>
      </c>
    </row>
    <row r="1234" spans="1:14" x14ac:dyDescent="0.35">
      <c r="A1234">
        <v>7820120</v>
      </c>
      <c r="B1234" t="s">
        <v>61</v>
      </c>
      <c r="C1234" t="s">
        <v>97</v>
      </c>
      <c r="D1234" t="s">
        <v>472</v>
      </c>
      <c r="E1234" t="s">
        <v>679</v>
      </c>
      <c r="F1234" s="6">
        <v>1.3625434143734972E-2</v>
      </c>
      <c r="G1234" t="s">
        <v>630</v>
      </c>
      <c r="H1234" t="s">
        <v>680</v>
      </c>
      <c r="I1234">
        <v>65.495000000000005</v>
      </c>
      <c r="J1234" s="1">
        <v>-3.555167093873024E-2</v>
      </c>
      <c r="K1234" s="1">
        <v>0.48779054234571195</v>
      </c>
      <c r="L1234" s="1">
        <v>1.0886721880844243</v>
      </c>
      <c r="M1234" s="1">
        <v>0.89110341379102975</v>
      </c>
      <c r="N1234" s="34">
        <v>-4.8440695107540539E-4</v>
      </c>
    </row>
    <row r="1235" spans="1:14" x14ac:dyDescent="0.35">
      <c r="A1235">
        <v>7820120</v>
      </c>
      <c r="B1235" t="s">
        <v>61</v>
      </c>
      <c r="C1235" t="s">
        <v>97</v>
      </c>
      <c r="D1235" t="s">
        <v>472</v>
      </c>
      <c r="E1235" t="s">
        <v>681</v>
      </c>
      <c r="F1235" s="6">
        <v>3.2059845044082286E-3</v>
      </c>
      <c r="G1235" t="s">
        <v>551</v>
      </c>
      <c r="H1235" t="s">
        <v>259</v>
      </c>
      <c r="I1235">
        <v>62.879999999999995</v>
      </c>
      <c r="J1235" s="1">
        <v>3.5253584384918213E-2</v>
      </c>
      <c r="K1235" s="1">
        <v>0.12663638792412502</v>
      </c>
      <c r="L1235" s="1">
        <v>0.27186748597381777</v>
      </c>
      <c r="M1235" s="1">
        <v>0.2013358244308647</v>
      </c>
      <c r="N1235" s="34">
        <v>1.1302244526289568E-4</v>
      </c>
    </row>
    <row r="1236" spans="1:14" x14ac:dyDescent="0.35">
      <c r="A1236">
        <v>7820120</v>
      </c>
      <c r="B1236" t="s">
        <v>61</v>
      </c>
      <c r="C1236" t="s">
        <v>97</v>
      </c>
      <c r="D1236" t="s">
        <v>472</v>
      </c>
      <c r="E1236" t="s">
        <v>682</v>
      </c>
      <c r="F1236" s="6">
        <v>6.1448036334491047E-3</v>
      </c>
      <c r="G1236" t="s">
        <v>604</v>
      </c>
      <c r="H1236" t="s">
        <v>167</v>
      </c>
      <c r="I1236">
        <v>72.375</v>
      </c>
      <c r="J1236" s="1">
        <v>6.1955906450748444E-2</v>
      </c>
      <c r="K1236" s="1">
        <v>0.24394870424792947</v>
      </c>
      <c r="L1236" s="1">
        <v>0.54995992519369485</v>
      </c>
      <c r="M1236" s="1">
        <v>0.44426932145082276</v>
      </c>
      <c r="N1236" s="34">
        <v>3.8070687907219185E-4</v>
      </c>
    </row>
    <row r="1237" spans="1:14" x14ac:dyDescent="0.35">
      <c r="A1237">
        <v>7820120</v>
      </c>
      <c r="B1237" t="s">
        <v>61</v>
      </c>
      <c r="C1237" t="s">
        <v>97</v>
      </c>
      <c r="D1237" t="s">
        <v>472</v>
      </c>
      <c r="E1237" t="s">
        <v>683</v>
      </c>
      <c r="F1237" s="6">
        <v>5.8776382580817523E-3</v>
      </c>
      <c r="G1237" t="s">
        <v>673</v>
      </c>
      <c r="H1237" t="s">
        <v>684</v>
      </c>
      <c r="I1237">
        <v>55.18</v>
      </c>
      <c r="J1237" s="1">
        <v>-4.3650105595588684E-2</v>
      </c>
      <c r="K1237" s="1">
        <v>0.19925193694897139</v>
      </c>
      <c r="L1237" s="1">
        <v>0.43729628640128243</v>
      </c>
      <c r="M1237" s="1">
        <v>0.32444563633039486</v>
      </c>
      <c r="N1237" s="34">
        <v>-2.5655953061794044E-4</v>
      </c>
    </row>
    <row r="1238" spans="1:14" x14ac:dyDescent="0.35">
      <c r="A1238">
        <v>7820120</v>
      </c>
      <c r="B1238" t="s">
        <v>61</v>
      </c>
      <c r="C1238" t="s">
        <v>97</v>
      </c>
      <c r="D1238" t="s">
        <v>472</v>
      </c>
      <c r="E1238" t="s">
        <v>1066</v>
      </c>
      <c r="F1238" s="6">
        <v>1.6029922522041143E-3</v>
      </c>
      <c r="G1238" t="s">
        <v>369</v>
      </c>
      <c r="H1238" t="s">
        <v>538</v>
      </c>
      <c r="I1238">
        <v>79.125</v>
      </c>
      <c r="J1238" s="1">
        <v>-1.1372780427336693E-2</v>
      </c>
      <c r="K1238" s="1">
        <v>0.11188885920384717</v>
      </c>
      <c r="L1238" s="1">
        <v>0.13384985305904354</v>
      </c>
      <c r="M1238" s="1">
        <v>0.12679668470337338</v>
      </c>
      <c r="N1238" s="34">
        <v>-1.8230478911039315E-5</v>
      </c>
    </row>
    <row r="1239" spans="1:14" x14ac:dyDescent="0.35">
      <c r="A1239">
        <v>7820120</v>
      </c>
      <c r="B1239" t="s">
        <v>61</v>
      </c>
      <c r="C1239" t="s">
        <v>97</v>
      </c>
      <c r="D1239" t="s">
        <v>472</v>
      </c>
      <c r="E1239" t="s">
        <v>685</v>
      </c>
      <c r="F1239" s="6">
        <v>5.076142131979695E-3</v>
      </c>
      <c r="G1239" t="s">
        <v>686</v>
      </c>
      <c r="H1239" t="s">
        <v>215</v>
      </c>
      <c r="I1239">
        <v>70.985000000000014</v>
      </c>
      <c r="J1239" s="1">
        <v>8.8795490562915802E-2</v>
      </c>
      <c r="K1239" s="1">
        <v>0.23959390862944163</v>
      </c>
      <c r="L1239" s="1">
        <v>0.4730964467005076</v>
      </c>
      <c r="M1239" s="1">
        <v>0.36040609137055835</v>
      </c>
      <c r="N1239" s="34">
        <v>4.507385307762223E-4</v>
      </c>
    </row>
    <row r="1240" spans="1:14" x14ac:dyDescent="0.35">
      <c r="A1240">
        <v>7820120</v>
      </c>
      <c r="B1240" t="s">
        <v>61</v>
      </c>
      <c r="C1240" t="s">
        <v>97</v>
      </c>
      <c r="D1240" t="s">
        <v>472</v>
      </c>
      <c r="E1240" t="s">
        <v>1574</v>
      </c>
      <c r="F1240" s="6">
        <v>7.2134651349185144E-3</v>
      </c>
      <c r="G1240" t="s">
        <v>1575</v>
      </c>
      <c r="H1240" t="s">
        <v>760</v>
      </c>
      <c r="I1240">
        <v>62.015000000000001</v>
      </c>
      <c r="J1240" s="1">
        <v>-4.2959067970514297E-2</v>
      </c>
      <c r="K1240" s="1">
        <v>0.2394870424792947</v>
      </c>
      <c r="L1240" s="1">
        <v>0.5576008549292012</v>
      </c>
      <c r="M1240" s="1">
        <v>0.44795617387156544</v>
      </c>
      <c r="N1240" s="34">
        <v>-3.0988373903389956E-4</v>
      </c>
    </row>
    <row r="1241" spans="1:14" x14ac:dyDescent="0.35">
      <c r="A1241">
        <v>7820120</v>
      </c>
      <c r="B1241" t="s">
        <v>61</v>
      </c>
      <c r="C1241" t="s">
        <v>97</v>
      </c>
      <c r="D1241" t="s">
        <v>472</v>
      </c>
      <c r="E1241" t="s">
        <v>1067</v>
      </c>
      <c r="F1241" s="6">
        <v>1.6029922522041143E-3</v>
      </c>
      <c r="G1241" t="s">
        <v>938</v>
      </c>
      <c r="H1241" t="s">
        <v>1068</v>
      </c>
      <c r="I1241">
        <v>60.914999999999992</v>
      </c>
      <c r="J1241" s="1">
        <v>-1.9270749762654305E-2</v>
      </c>
      <c r="K1241" s="1">
        <v>5.7868020304568529E-2</v>
      </c>
      <c r="L1241" s="1">
        <v>0.13513224686080683</v>
      </c>
      <c r="M1241" s="1">
        <v>9.7622230605202628E-2</v>
      </c>
      <c r="N1241" s="34">
        <v>-3.0890862563699127E-5</v>
      </c>
    </row>
    <row r="1242" spans="1:14" x14ac:dyDescent="0.35">
      <c r="A1242">
        <v>7820120</v>
      </c>
      <c r="B1242" t="s">
        <v>61</v>
      </c>
      <c r="C1242" t="s">
        <v>97</v>
      </c>
      <c r="D1242" t="s">
        <v>472</v>
      </c>
      <c r="E1242" t="s">
        <v>815</v>
      </c>
      <c r="F1242" s="6">
        <v>9.0836227624899821E-3</v>
      </c>
      <c r="G1242" t="s">
        <v>580</v>
      </c>
      <c r="H1242" t="s">
        <v>816</v>
      </c>
      <c r="I1242">
        <v>68.52</v>
      </c>
      <c r="J1242" s="1">
        <v>-3.9030492305755615E-2</v>
      </c>
      <c r="K1242" s="1">
        <v>0.43238044349452315</v>
      </c>
      <c r="L1242" s="1">
        <v>0.73123163238044353</v>
      </c>
      <c r="M1242" s="1">
        <v>0.62313650764630446</v>
      </c>
      <c r="N1242" s="34">
        <v>-3.5453826833975184E-4</v>
      </c>
    </row>
    <row r="1243" spans="1:14" x14ac:dyDescent="0.35">
      <c r="A1243">
        <v>7820120</v>
      </c>
      <c r="B1243" t="s">
        <v>61</v>
      </c>
      <c r="C1243" t="s">
        <v>97</v>
      </c>
      <c r="D1243" t="s">
        <v>472</v>
      </c>
      <c r="E1243" t="s">
        <v>1576</v>
      </c>
      <c r="F1243" s="6">
        <v>1.015228426395939E-2</v>
      </c>
      <c r="G1243" t="s">
        <v>871</v>
      </c>
      <c r="H1243" t="s">
        <v>436</v>
      </c>
      <c r="I1243">
        <v>70.53</v>
      </c>
      <c r="J1243" s="1">
        <v>-2.0110098645091057E-2</v>
      </c>
      <c r="K1243" s="1">
        <v>0.4192893401015228</v>
      </c>
      <c r="L1243" s="1">
        <v>0.83654822335025381</v>
      </c>
      <c r="M1243" s="1">
        <v>0.71573604060913698</v>
      </c>
      <c r="N1243" s="34">
        <v>-2.0416343802122898E-4</v>
      </c>
    </row>
    <row r="1244" spans="1:14" x14ac:dyDescent="0.35">
      <c r="A1244">
        <v>7820120</v>
      </c>
      <c r="B1244" t="s">
        <v>61</v>
      </c>
      <c r="C1244" t="s">
        <v>97</v>
      </c>
      <c r="D1244" t="s">
        <v>472</v>
      </c>
      <c r="E1244" t="s">
        <v>817</v>
      </c>
      <c r="F1244" s="6">
        <v>2.9388191290408761E-3</v>
      </c>
      <c r="G1244" t="s">
        <v>714</v>
      </c>
      <c r="H1244" t="s">
        <v>482</v>
      </c>
      <c r="I1244">
        <v>67.19</v>
      </c>
      <c r="J1244" s="1">
        <v>-3.1611554324626923E-2</v>
      </c>
      <c r="K1244" s="1">
        <v>0.15487576810045417</v>
      </c>
      <c r="L1244" s="1">
        <v>0.23863211327811915</v>
      </c>
      <c r="M1244" s="1">
        <v>0.19748863650298265</v>
      </c>
      <c r="N1244" s="34">
        <v>-9.2900640547928428E-5</v>
      </c>
    </row>
    <row r="1245" spans="1:14" x14ac:dyDescent="0.35">
      <c r="A1245">
        <v>7820120</v>
      </c>
      <c r="B1245" t="s">
        <v>61</v>
      </c>
      <c r="C1245" t="s">
        <v>97</v>
      </c>
      <c r="D1245" t="s">
        <v>2369</v>
      </c>
      <c r="E1245" t="s">
        <v>2570</v>
      </c>
      <c r="F1245" s="6">
        <v>1.8701576275714667E-3</v>
      </c>
      <c r="G1245" t="s">
        <v>1831</v>
      </c>
      <c r="H1245" t="s">
        <v>733</v>
      </c>
      <c r="I1245">
        <v>57.819999999999993</v>
      </c>
      <c r="J1245" s="1">
        <v>-0.12897385656833649</v>
      </c>
      <c r="K1245" s="1">
        <v>8.5840235105530321E-2</v>
      </c>
      <c r="L1245" s="1">
        <v>0.12268234036868821</v>
      </c>
      <c r="M1245" s="1">
        <v>0.108282129490022</v>
      </c>
      <c r="N1245" s="34">
        <v>-2.4120144161858279E-4</v>
      </c>
    </row>
    <row r="1246" spans="1:14" x14ac:dyDescent="0.35">
      <c r="A1246">
        <v>7820120</v>
      </c>
      <c r="B1246" t="s">
        <v>61</v>
      </c>
      <c r="C1246" t="s">
        <v>97</v>
      </c>
      <c r="D1246" t="s">
        <v>2371</v>
      </c>
      <c r="E1246" t="s">
        <v>2890</v>
      </c>
      <c r="F1246" s="6">
        <v>1.8701576275714667E-3</v>
      </c>
      <c r="G1246" t="s">
        <v>938</v>
      </c>
      <c r="H1246" t="s">
        <v>436</v>
      </c>
      <c r="I1246">
        <v>69.39</v>
      </c>
      <c r="J1246" s="1">
        <v>-4.7911074012517929E-2</v>
      </c>
      <c r="K1246" s="1">
        <v>6.7512690355329946E-2</v>
      </c>
      <c r="L1246" s="1">
        <v>0.15410098851188886</v>
      </c>
      <c r="M1246" s="1">
        <v>0.12960192929797079</v>
      </c>
      <c r="N1246" s="34">
        <v>-8.9601260509651487E-5</v>
      </c>
    </row>
    <row r="1247" spans="1:14" x14ac:dyDescent="0.35">
      <c r="A1247">
        <v>7820120</v>
      </c>
      <c r="B1247" t="s">
        <v>61</v>
      </c>
      <c r="C1247" t="s">
        <v>97</v>
      </c>
      <c r="D1247" t="s">
        <v>828</v>
      </c>
      <c r="E1247" t="s">
        <v>889</v>
      </c>
      <c r="F1247" s="6">
        <v>7.4806305102858668E-3</v>
      </c>
      <c r="G1247" t="s">
        <v>890</v>
      </c>
      <c r="H1247" t="s">
        <v>431</v>
      </c>
      <c r="I1247">
        <v>64.775000000000006</v>
      </c>
      <c r="J1247" s="1">
        <v>3.9790302515029907E-2</v>
      </c>
      <c r="K1247" s="1">
        <v>0.2977290943093775</v>
      </c>
      <c r="L1247" s="1">
        <v>0.63884584557841306</v>
      </c>
      <c r="M1247" s="1">
        <v>0.48399677118642298</v>
      </c>
      <c r="N1247" s="34">
        <v>2.976565510074372E-4</v>
      </c>
    </row>
    <row r="1248" spans="1:14" x14ac:dyDescent="0.35">
      <c r="A1248">
        <v>7820120</v>
      </c>
      <c r="B1248" t="s">
        <v>61</v>
      </c>
      <c r="C1248" t="s">
        <v>97</v>
      </c>
      <c r="D1248" t="s">
        <v>828</v>
      </c>
      <c r="E1248" t="s">
        <v>891</v>
      </c>
      <c r="F1248" s="6">
        <v>2.9388191290408761E-3</v>
      </c>
      <c r="G1248" t="s">
        <v>892</v>
      </c>
      <c r="H1248" t="s">
        <v>304</v>
      </c>
      <c r="I1248">
        <v>61.645000000000003</v>
      </c>
      <c r="J1248" s="1">
        <v>2.9918843880295753E-2</v>
      </c>
      <c r="K1248" s="1">
        <v>0.12078546620358001</v>
      </c>
      <c r="L1248" s="1">
        <v>0.26390595778787068</v>
      </c>
      <c r="M1248" s="1">
        <v>0.18103125386463584</v>
      </c>
      <c r="N1248" s="34">
        <v>8.7926070714200715E-5</v>
      </c>
    </row>
    <row r="1249" spans="1:14" x14ac:dyDescent="0.35">
      <c r="A1249">
        <v>7820120</v>
      </c>
      <c r="B1249" t="s">
        <v>61</v>
      </c>
      <c r="C1249" t="s">
        <v>97</v>
      </c>
      <c r="D1249" t="s">
        <v>828</v>
      </c>
      <c r="E1249" t="s">
        <v>893</v>
      </c>
      <c r="F1249" s="6">
        <v>5.076142131979695E-3</v>
      </c>
      <c r="G1249" t="s">
        <v>894</v>
      </c>
      <c r="H1249" t="s">
        <v>804</v>
      </c>
      <c r="I1249">
        <v>56.73</v>
      </c>
      <c r="J1249" s="1">
        <v>-8.3915270864963531E-2</v>
      </c>
      <c r="K1249" s="1">
        <v>0.13045685279187816</v>
      </c>
      <c r="L1249" s="1">
        <v>0.34213197969543147</v>
      </c>
      <c r="M1249" s="1">
        <v>0.28781726275603781</v>
      </c>
      <c r="N1249" s="34">
        <v>-4.2596584195412956E-4</v>
      </c>
    </row>
    <row r="1250" spans="1:14" x14ac:dyDescent="0.35">
      <c r="A1250">
        <v>7820120</v>
      </c>
      <c r="B1250" t="s">
        <v>61</v>
      </c>
      <c r="C1250" t="s">
        <v>97</v>
      </c>
      <c r="D1250" t="s">
        <v>476</v>
      </c>
      <c r="E1250" t="s">
        <v>687</v>
      </c>
      <c r="F1250" s="6">
        <v>1.6029922522041143E-3</v>
      </c>
      <c r="G1250" t="s">
        <v>549</v>
      </c>
      <c r="H1250" t="s">
        <v>688</v>
      </c>
      <c r="I1250">
        <v>77.799999999999983</v>
      </c>
      <c r="J1250" s="1">
        <v>2.3373061791062355E-2</v>
      </c>
      <c r="K1250" s="1">
        <v>0.10788137857333689</v>
      </c>
      <c r="L1250" s="1">
        <v>0.13048356932941491</v>
      </c>
      <c r="M1250" s="1">
        <v>0.12471280211342423</v>
      </c>
      <c r="N1250" s="34">
        <v>3.7466836961360972E-5</v>
      </c>
    </row>
    <row r="1251" spans="1:14" x14ac:dyDescent="0.35">
      <c r="A1251">
        <v>7820120</v>
      </c>
      <c r="B1251" t="s">
        <v>61</v>
      </c>
      <c r="C1251" t="s">
        <v>97</v>
      </c>
      <c r="D1251" t="s">
        <v>476</v>
      </c>
      <c r="E1251" t="s">
        <v>689</v>
      </c>
      <c r="F1251" s="6">
        <v>3.2059845044082286E-3</v>
      </c>
      <c r="G1251" t="s">
        <v>690</v>
      </c>
      <c r="H1251" t="s">
        <v>384</v>
      </c>
      <c r="I1251">
        <v>54.489999999999995</v>
      </c>
      <c r="J1251" s="1">
        <v>-3.5242702811956406E-2</v>
      </c>
      <c r="K1251" s="1">
        <v>0.13785733368955383</v>
      </c>
      <c r="L1251" s="1">
        <v>0.23724285332620892</v>
      </c>
      <c r="M1251" s="1">
        <v>0.17472615549024845</v>
      </c>
      <c r="N1251" s="34">
        <v>-1.1298755910859655E-4</v>
      </c>
    </row>
    <row r="1252" spans="1:14" x14ac:dyDescent="0.35">
      <c r="A1252">
        <v>7820120</v>
      </c>
      <c r="B1252" t="s">
        <v>61</v>
      </c>
      <c r="C1252" t="s">
        <v>97</v>
      </c>
      <c r="D1252" t="s">
        <v>476</v>
      </c>
      <c r="E1252" t="s">
        <v>691</v>
      </c>
      <c r="F1252" s="6">
        <v>6.6791343841838095E-3</v>
      </c>
      <c r="G1252" t="s">
        <v>395</v>
      </c>
      <c r="H1252" t="s">
        <v>253</v>
      </c>
      <c r="I1252">
        <v>60.555</v>
      </c>
      <c r="J1252" s="1">
        <v>-9.5968998968601227E-2</v>
      </c>
      <c r="K1252" s="1">
        <v>0.32126636387924123</v>
      </c>
      <c r="L1252" s="1">
        <v>0.44616617686347848</v>
      </c>
      <c r="M1252" s="1">
        <v>0.4040876302431205</v>
      </c>
      <c r="N1252" s="34">
        <v>-6.4098984082688502E-4</v>
      </c>
    </row>
    <row r="1253" spans="1:14" x14ac:dyDescent="0.35">
      <c r="A1253">
        <v>7820120</v>
      </c>
      <c r="B1253" t="s">
        <v>61</v>
      </c>
      <c r="C1253" t="s">
        <v>97</v>
      </c>
      <c r="D1253" t="s">
        <v>476</v>
      </c>
      <c r="E1253" t="s">
        <v>2571</v>
      </c>
      <c r="F1253" s="6">
        <v>1.3358268768367619E-3</v>
      </c>
      <c r="G1253" t="s">
        <v>342</v>
      </c>
      <c r="H1253" t="s">
        <v>1589</v>
      </c>
      <c r="I1253">
        <v>76.685000000000002</v>
      </c>
      <c r="J1253" s="1">
        <v>-4.9470659345388412E-2</v>
      </c>
      <c r="K1253" s="1">
        <v>9.3107133315522311E-2</v>
      </c>
      <c r="L1253" s="1">
        <v>0.11167512690355329</v>
      </c>
      <c r="M1253" s="1">
        <v>0.10245791737675952</v>
      </c>
      <c r="N1253" s="34">
        <v>-6.6084236368405574E-5</v>
      </c>
    </row>
    <row r="1254" spans="1:14" x14ac:dyDescent="0.35">
      <c r="A1254">
        <v>7820120</v>
      </c>
      <c r="B1254" t="s">
        <v>61</v>
      </c>
      <c r="C1254" t="s">
        <v>97</v>
      </c>
      <c r="D1254" t="s">
        <v>476</v>
      </c>
      <c r="E1254" t="s">
        <v>1577</v>
      </c>
      <c r="F1254" s="6">
        <v>3.7403152551429334E-3</v>
      </c>
      <c r="G1254" t="s">
        <v>976</v>
      </c>
      <c r="H1254" t="s">
        <v>1109</v>
      </c>
      <c r="I1254">
        <v>75.324999999999989</v>
      </c>
      <c r="J1254" s="1">
        <v>2.9935130849480629E-2</v>
      </c>
      <c r="K1254" s="1">
        <v>0.26369222548757681</v>
      </c>
      <c r="L1254" s="1">
        <v>0.30184344109003475</v>
      </c>
      <c r="M1254" s="1">
        <v>0.28164575012679921</v>
      </c>
      <c r="N1254" s="34">
        <v>1.1196682658101223E-4</v>
      </c>
    </row>
    <row r="1255" spans="1:14" x14ac:dyDescent="0.35">
      <c r="A1255">
        <v>7820120</v>
      </c>
      <c r="B1255" t="s">
        <v>61</v>
      </c>
      <c r="C1255" t="s">
        <v>97</v>
      </c>
      <c r="D1255" t="s">
        <v>476</v>
      </c>
      <c r="E1255" t="s">
        <v>692</v>
      </c>
      <c r="F1255" s="6">
        <v>2.1373230029388193E-3</v>
      </c>
      <c r="G1255" t="s">
        <v>693</v>
      </c>
      <c r="H1255" t="s">
        <v>676</v>
      </c>
      <c r="I1255">
        <v>68.575000000000003</v>
      </c>
      <c r="J1255" s="1">
        <v>-4.1979804635047913E-2</v>
      </c>
      <c r="K1255" s="1">
        <v>9.4255944429601932E-2</v>
      </c>
      <c r="L1255" s="1">
        <v>0.16991717873363613</v>
      </c>
      <c r="M1255" s="1">
        <v>0.14662035474030691</v>
      </c>
      <c r="N1255" s="34">
        <v>-8.9724402105365576E-5</v>
      </c>
    </row>
    <row r="1256" spans="1:14" x14ac:dyDescent="0.35">
      <c r="A1256">
        <v>7820120</v>
      </c>
      <c r="B1256" t="s">
        <v>61</v>
      </c>
      <c r="C1256" t="s">
        <v>97</v>
      </c>
      <c r="D1256" t="s">
        <v>476</v>
      </c>
      <c r="E1256" t="s">
        <v>694</v>
      </c>
      <c r="F1256" s="6">
        <v>2.6716537536735237E-3</v>
      </c>
      <c r="G1256" t="s">
        <v>353</v>
      </c>
      <c r="H1256" t="s">
        <v>587</v>
      </c>
      <c r="I1256">
        <v>55.855000000000004</v>
      </c>
      <c r="J1256" s="1">
        <v>-0.10051602125167847</v>
      </c>
      <c r="K1256" s="1">
        <v>0.11060646540208388</v>
      </c>
      <c r="L1256" s="1">
        <v>0.1795351322468608</v>
      </c>
      <c r="M1256" s="1">
        <v>0.14907827741667257</v>
      </c>
      <c r="N1256" s="34">
        <v>-2.6854400548137448E-4</v>
      </c>
    </row>
    <row r="1257" spans="1:14" x14ac:dyDescent="0.35">
      <c r="A1257">
        <v>7820120</v>
      </c>
      <c r="B1257" t="s">
        <v>61</v>
      </c>
      <c r="C1257" t="s">
        <v>97</v>
      </c>
      <c r="D1257" t="s">
        <v>476</v>
      </c>
      <c r="E1257" t="s">
        <v>695</v>
      </c>
      <c r="F1257" s="6">
        <v>1.6029922522041143E-3</v>
      </c>
      <c r="G1257" t="s">
        <v>408</v>
      </c>
      <c r="H1257" t="s">
        <v>696</v>
      </c>
      <c r="I1257">
        <v>64.23</v>
      </c>
      <c r="J1257" s="1">
        <v>-0.1145513728260994</v>
      </c>
      <c r="K1257" s="1">
        <v>8.5920384718140522E-2</v>
      </c>
      <c r="L1257" s="1">
        <v>0.10820197702377772</v>
      </c>
      <c r="M1257" s="1">
        <v>0.10307240670866867</v>
      </c>
      <c r="N1257" s="34">
        <v>-1.8362496311958226E-4</v>
      </c>
    </row>
    <row r="1258" spans="1:14" x14ac:dyDescent="0.35">
      <c r="A1258">
        <v>7820120</v>
      </c>
      <c r="B1258" t="s">
        <v>61</v>
      </c>
      <c r="C1258" t="s">
        <v>97</v>
      </c>
      <c r="D1258" t="s">
        <v>1578</v>
      </c>
      <c r="E1258" t="s">
        <v>1579</v>
      </c>
      <c r="F1258" s="6">
        <v>2.6716537536735242E-4</v>
      </c>
      <c r="G1258" t="s">
        <v>1580</v>
      </c>
      <c r="H1258" t="s">
        <v>413</v>
      </c>
      <c r="I1258">
        <v>72.99499999999999</v>
      </c>
      <c r="J1258" s="1">
        <v>2.6485595852136612E-2</v>
      </c>
      <c r="K1258" s="1">
        <v>1.2129308041677798E-2</v>
      </c>
      <c r="L1258" s="1">
        <v>2.2468608068394336E-2</v>
      </c>
      <c r="M1258" s="1">
        <v>1.9476355864279992E-2</v>
      </c>
      <c r="N1258" s="34">
        <v>7.0760341576640702E-6</v>
      </c>
    </row>
    <row r="1259" spans="1:14" x14ac:dyDescent="0.35">
      <c r="A1259">
        <v>7820120</v>
      </c>
      <c r="B1259" t="s">
        <v>61</v>
      </c>
      <c r="C1259" t="s">
        <v>97</v>
      </c>
      <c r="D1259" t="s">
        <v>1957</v>
      </c>
      <c r="E1259" t="s">
        <v>2572</v>
      </c>
      <c r="F1259" s="6">
        <v>2.6716537536735242E-4</v>
      </c>
      <c r="G1259" t="s">
        <v>1828</v>
      </c>
      <c r="H1259" t="s">
        <v>342</v>
      </c>
      <c r="I1259">
        <v>57.74</v>
      </c>
      <c r="J1259" s="1">
        <v>-5.6409582495689392E-2</v>
      </c>
      <c r="K1259" s="1">
        <v>1.0579748864547156E-2</v>
      </c>
      <c r="L1259" s="1">
        <v>1.8621426663104464E-2</v>
      </c>
      <c r="M1259" s="1">
        <v>1.5415442362527241E-2</v>
      </c>
      <c r="N1259" s="34">
        <v>-1.5070687281776488E-5</v>
      </c>
    </row>
    <row r="1260" spans="1:14" x14ac:dyDescent="0.35">
      <c r="A1260">
        <v>7820120</v>
      </c>
      <c r="B1260" t="s">
        <v>61</v>
      </c>
      <c r="C1260" t="s">
        <v>97</v>
      </c>
      <c r="D1260" t="s">
        <v>1403</v>
      </c>
      <c r="E1260" t="s">
        <v>1581</v>
      </c>
      <c r="F1260" s="6">
        <v>1.3358268768367619E-3</v>
      </c>
      <c r="G1260" t="s">
        <v>1109</v>
      </c>
      <c r="H1260" t="s">
        <v>1109</v>
      </c>
      <c r="I1260">
        <v>85.474999999999994</v>
      </c>
      <c r="J1260" s="1">
        <v>-5.2489332854747772E-2</v>
      </c>
      <c r="K1260" s="1">
        <v>0.10780122896072669</v>
      </c>
      <c r="L1260" s="1">
        <v>0.10780122896072669</v>
      </c>
      <c r="M1260" s="1">
        <v>0.11407961732016951</v>
      </c>
      <c r="N1260" s="34">
        <v>-7.0116661574602952E-5</v>
      </c>
    </row>
    <row r="1261" spans="1:14" x14ac:dyDescent="0.35">
      <c r="A1261">
        <v>7820120</v>
      </c>
      <c r="B1261" t="s">
        <v>61</v>
      </c>
      <c r="C1261" t="s">
        <v>97</v>
      </c>
      <c r="D1261" t="s">
        <v>1403</v>
      </c>
      <c r="E1261" t="s">
        <v>1582</v>
      </c>
      <c r="F1261" s="6">
        <v>3.473149879775581E-3</v>
      </c>
      <c r="G1261" t="s">
        <v>698</v>
      </c>
      <c r="H1261" t="s">
        <v>1131</v>
      </c>
      <c r="I1261">
        <v>82.99499999999999</v>
      </c>
      <c r="J1261" s="1">
        <v>4.7810450196266174E-2</v>
      </c>
      <c r="K1261" s="1">
        <v>0.24728827144002138</v>
      </c>
      <c r="L1261" s="1">
        <v>0.30806839433609406</v>
      </c>
      <c r="M1261" s="1">
        <v>0.28827144002137323</v>
      </c>
      <c r="N1261" s="34">
        <v>1.6605285935117827E-4</v>
      </c>
    </row>
    <row r="1262" spans="1:14" x14ac:dyDescent="0.35">
      <c r="A1262">
        <v>7820120</v>
      </c>
      <c r="B1262" t="s">
        <v>61</v>
      </c>
      <c r="C1262" t="s">
        <v>97</v>
      </c>
      <c r="D1262" t="s">
        <v>1403</v>
      </c>
      <c r="E1262" t="s">
        <v>2891</v>
      </c>
      <c r="F1262" s="6">
        <v>1.6029922522041143E-3</v>
      </c>
      <c r="G1262" t="s">
        <v>576</v>
      </c>
      <c r="H1262" t="s">
        <v>167</v>
      </c>
      <c r="I1262">
        <v>88.705000000000013</v>
      </c>
      <c r="J1262" s="1">
        <v>4.0005210787057877E-2</v>
      </c>
      <c r="K1262" s="1">
        <v>0.13897942826609672</v>
      </c>
      <c r="L1262" s="1">
        <v>0.14346780657226824</v>
      </c>
      <c r="M1262" s="1">
        <v>0.14218540787856082</v>
      </c>
      <c r="N1262" s="34">
        <v>6.4128042939446236E-5</v>
      </c>
    </row>
    <row r="1263" spans="1:14" x14ac:dyDescent="0.35">
      <c r="A1263">
        <v>7820120</v>
      </c>
      <c r="B1263" t="s">
        <v>61</v>
      </c>
      <c r="C1263" t="s">
        <v>97</v>
      </c>
      <c r="D1263" t="s">
        <v>1968</v>
      </c>
      <c r="E1263" t="s">
        <v>2573</v>
      </c>
      <c r="F1263" s="6">
        <v>1.3358268768367619E-3</v>
      </c>
      <c r="G1263" t="s">
        <v>580</v>
      </c>
      <c r="H1263" t="s">
        <v>1071</v>
      </c>
      <c r="I1263">
        <v>65.45</v>
      </c>
      <c r="J1263" s="1">
        <v>-3.8520995527505875E-2</v>
      </c>
      <c r="K1263" s="1">
        <v>6.358535933742987E-2</v>
      </c>
      <c r="L1263" s="1">
        <v>0.11047288271440021</v>
      </c>
      <c r="M1263" s="1">
        <v>8.7496660432807905E-2</v>
      </c>
      <c r="N1263" s="34">
        <v>-5.1457381148151044E-5</v>
      </c>
    </row>
    <row r="1264" spans="1:14" x14ac:dyDescent="0.35">
      <c r="A1264">
        <v>7820120</v>
      </c>
      <c r="B1264" t="s">
        <v>61</v>
      </c>
      <c r="C1264" t="s">
        <v>97</v>
      </c>
      <c r="D1264" t="s">
        <v>1406</v>
      </c>
      <c r="E1264" t="s">
        <v>1583</v>
      </c>
      <c r="F1264" s="6">
        <v>5.3433075073470483E-4</v>
      </c>
      <c r="G1264" t="s">
        <v>1584</v>
      </c>
      <c r="H1264" t="s">
        <v>783</v>
      </c>
      <c r="I1264">
        <v>65.995000000000005</v>
      </c>
      <c r="J1264" s="1">
        <v>-8.4841176867485046E-2</v>
      </c>
      <c r="K1264" s="1">
        <v>3.430403419716805E-2</v>
      </c>
      <c r="L1264" s="1">
        <v>3.5853593374298692E-2</v>
      </c>
      <c r="M1264" s="1">
        <v>3.5265829548490515E-2</v>
      </c>
      <c r="N1264" s="34">
        <v>-4.5333249728819161E-5</v>
      </c>
    </row>
    <row r="1265" spans="1:14" x14ac:dyDescent="0.35">
      <c r="A1265">
        <v>7820120</v>
      </c>
      <c r="B1265" t="s">
        <v>61</v>
      </c>
      <c r="C1265" t="s">
        <v>97</v>
      </c>
      <c r="D1265" t="s">
        <v>1406</v>
      </c>
      <c r="E1265" t="s">
        <v>2574</v>
      </c>
      <c r="F1265" s="6">
        <v>1.6029922522041143E-3</v>
      </c>
      <c r="G1265" t="s">
        <v>625</v>
      </c>
      <c r="H1265" t="s">
        <v>205</v>
      </c>
      <c r="I1265">
        <v>69.13</v>
      </c>
      <c r="J1265" s="1">
        <v>4.4973582029342651E-2</v>
      </c>
      <c r="K1265" s="1">
        <v>7.6142131979695424E-2</v>
      </c>
      <c r="L1265" s="1">
        <v>0.12423189954581886</v>
      </c>
      <c r="M1265" s="1">
        <v>0.11092705896058058</v>
      </c>
      <c r="N1265" s="34">
        <v>7.2092303546902458E-5</v>
      </c>
    </row>
    <row r="1266" spans="1:14" x14ac:dyDescent="0.35">
      <c r="A1266">
        <v>7820120</v>
      </c>
      <c r="B1266" t="s">
        <v>61</v>
      </c>
      <c r="C1266" t="s">
        <v>97</v>
      </c>
      <c r="D1266" t="s">
        <v>1975</v>
      </c>
      <c r="E1266" t="s">
        <v>2575</v>
      </c>
      <c r="F1266" s="6">
        <v>2.6716537536735237E-3</v>
      </c>
      <c r="G1266" t="s">
        <v>589</v>
      </c>
      <c r="H1266" t="s">
        <v>1340</v>
      </c>
      <c r="I1266">
        <v>64.33</v>
      </c>
      <c r="J1266" s="1">
        <v>-2.2250611335039139E-2</v>
      </c>
      <c r="K1266" s="1">
        <v>8.2821266363879237E-2</v>
      </c>
      <c r="L1266" s="1">
        <v>0.19983970077477956</v>
      </c>
      <c r="M1266" s="1">
        <v>0.17205450581319504</v>
      </c>
      <c r="N1266" s="34">
        <v>-5.9445929294787969E-5</v>
      </c>
    </row>
    <row r="1267" spans="1:14" x14ac:dyDescent="0.35">
      <c r="A1267">
        <v>7820120</v>
      </c>
      <c r="B1267" t="s">
        <v>61</v>
      </c>
      <c r="C1267" t="s">
        <v>97</v>
      </c>
      <c r="D1267" t="s">
        <v>1585</v>
      </c>
      <c r="E1267" t="s">
        <v>1586</v>
      </c>
      <c r="F1267" s="6">
        <v>8.0149612610205714E-4</v>
      </c>
      <c r="G1267" t="s">
        <v>1543</v>
      </c>
      <c r="H1267" t="s">
        <v>351</v>
      </c>
      <c r="I1267">
        <v>66.61</v>
      </c>
      <c r="J1267" s="1">
        <v>4.3309539556503296E-2</v>
      </c>
      <c r="K1267" s="1">
        <v>4.6887523376970344E-2</v>
      </c>
      <c r="L1267" s="1">
        <v>6.87683676195565E-2</v>
      </c>
      <c r="M1267" s="1">
        <v>5.3379640775410971E-2</v>
      </c>
      <c r="N1267" s="34">
        <v>3.4712428177801201E-5</v>
      </c>
    </row>
    <row r="1268" spans="1:14" x14ac:dyDescent="0.35">
      <c r="A1268">
        <v>7820120</v>
      </c>
      <c r="B1268" t="s">
        <v>61</v>
      </c>
      <c r="C1268" t="s">
        <v>97</v>
      </c>
      <c r="D1268" t="s">
        <v>1408</v>
      </c>
      <c r="E1268" t="s">
        <v>1587</v>
      </c>
      <c r="F1268" s="6">
        <v>3.7403152551429334E-3</v>
      </c>
      <c r="G1268" t="s">
        <v>178</v>
      </c>
      <c r="H1268" t="s">
        <v>1076</v>
      </c>
      <c r="I1268">
        <v>80.35499999999999</v>
      </c>
      <c r="J1268" s="1">
        <v>9.432770311832428E-2</v>
      </c>
      <c r="K1268" s="1">
        <v>0.27453913972749133</v>
      </c>
      <c r="L1268" s="1">
        <v>0.35271172855997862</v>
      </c>
      <c r="M1268" s="1">
        <v>0.30034732640251383</v>
      </c>
      <c r="N1268" s="34">
        <v>3.5281534695606195E-4</v>
      </c>
    </row>
    <row r="1269" spans="1:14" x14ac:dyDescent="0.35">
      <c r="A1269">
        <v>7820120</v>
      </c>
      <c r="B1269" t="s">
        <v>61</v>
      </c>
      <c r="C1269" t="s">
        <v>97</v>
      </c>
      <c r="D1269" t="s">
        <v>1408</v>
      </c>
      <c r="E1269" t="s">
        <v>1588</v>
      </c>
      <c r="F1269" s="6">
        <v>3.7403152551429334E-3</v>
      </c>
      <c r="G1269" t="s">
        <v>1589</v>
      </c>
      <c r="H1269" t="s">
        <v>1213</v>
      </c>
      <c r="I1269">
        <v>88.644999999999996</v>
      </c>
      <c r="J1269" s="1">
        <v>6.7403830587863922E-2</v>
      </c>
      <c r="K1269" s="1">
        <v>0.31269035532994921</v>
      </c>
      <c r="L1269" s="1">
        <v>0.34822335025380707</v>
      </c>
      <c r="M1269" s="1">
        <v>0.33176595171664192</v>
      </c>
      <c r="N1269" s="34">
        <v>2.5211157580285728E-4</v>
      </c>
    </row>
    <row r="1270" spans="1:14" x14ac:dyDescent="0.35">
      <c r="A1270">
        <v>7820120</v>
      </c>
      <c r="B1270" t="s">
        <v>61</v>
      </c>
      <c r="C1270" t="s">
        <v>97</v>
      </c>
      <c r="D1270" t="s">
        <v>1408</v>
      </c>
      <c r="E1270" t="s">
        <v>2576</v>
      </c>
      <c r="F1270" s="6">
        <v>1.3358268768367619E-3</v>
      </c>
      <c r="G1270" t="s">
        <v>1145</v>
      </c>
      <c r="H1270" t="s">
        <v>661</v>
      </c>
      <c r="I1270">
        <v>90.444999999999993</v>
      </c>
      <c r="J1270" s="1">
        <v>7.7774219214916229E-2</v>
      </c>
      <c r="K1270" s="1">
        <v>0.12757146673791075</v>
      </c>
      <c r="L1270" s="1">
        <v>0.12917445899011487</v>
      </c>
      <c r="M1270" s="1">
        <v>0.12102591300310057</v>
      </c>
      <c r="N1270" s="34">
        <v>1.0389289235227921E-4</v>
      </c>
    </row>
    <row r="1271" spans="1:14" x14ac:dyDescent="0.35">
      <c r="A1271">
        <v>7820120</v>
      </c>
      <c r="B1271" t="s">
        <v>61</v>
      </c>
      <c r="C1271" t="s">
        <v>97</v>
      </c>
      <c r="D1271" t="s">
        <v>1408</v>
      </c>
      <c r="E1271" t="s">
        <v>2577</v>
      </c>
      <c r="F1271" s="6">
        <v>8.0149612610205714E-4</v>
      </c>
      <c r="G1271" t="s">
        <v>2578</v>
      </c>
      <c r="H1271" t="s">
        <v>993</v>
      </c>
      <c r="I1271">
        <v>95.39</v>
      </c>
      <c r="J1271" s="1">
        <v>1.8840333446860313E-2</v>
      </c>
      <c r="K1271" s="1">
        <v>7.9748864547154685E-2</v>
      </c>
      <c r="L1271" s="1">
        <v>7.7184076943628097E-2</v>
      </c>
      <c r="M1271" s="1">
        <v>7.6542880042746453E-2</v>
      </c>
      <c r="N1271" s="34">
        <v>1.5100454272129559E-5</v>
      </c>
    </row>
    <row r="1272" spans="1:14" x14ac:dyDescent="0.35">
      <c r="A1272">
        <v>7820120</v>
      </c>
      <c r="B1272" t="s">
        <v>61</v>
      </c>
      <c r="C1272" t="s">
        <v>97</v>
      </c>
      <c r="D1272" t="s">
        <v>1408</v>
      </c>
      <c r="E1272" t="s">
        <v>1590</v>
      </c>
      <c r="F1272" s="6">
        <v>2.4044883783061713E-3</v>
      </c>
      <c r="G1272" t="s">
        <v>552</v>
      </c>
      <c r="H1272" t="s">
        <v>969</v>
      </c>
      <c r="I1272">
        <v>90.834999999999994</v>
      </c>
      <c r="J1272" s="1">
        <v>0.1240263357758522</v>
      </c>
      <c r="K1272" s="1">
        <v>0.22193427731765961</v>
      </c>
      <c r="L1272" s="1">
        <v>0.24020838899278651</v>
      </c>
      <c r="M1272" s="1">
        <v>0.21856799725698906</v>
      </c>
      <c r="N1272" s="34">
        <v>2.9821988297693556E-4</v>
      </c>
    </row>
    <row r="1273" spans="1:14" x14ac:dyDescent="0.35">
      <c r="A1273">
        <v>7820120</v>
      </c>
      <c r="B1273" t="s">
        <v>61</v>
      </c>
      <c r="C1273" t="s">
        <v>97</v>
      </c>
      <c r="D1273" t="s">
        <v>1411</v>
      </c>
      <c r="E1273" t="s">
        <v>2579</v>
      </c>
      <c r="F1273" s="6">
        <v>1.8701576275714667E-3</v>
      </c>
      <c r="G1273" t="s">
        <v>149</v>
      </c>
      <c r="H1273" t="s">
        <v>185</v>
      </c>
      <c r="I1273">
        <v>82.485000000000014</v>
      </c>
      <c r="J1273" s="1">
        <v>0.17551307380199432</v>
      </c>
      <c r="K1273" s="1">
        <v>0.1241784664707454</v>
      </c>
      <c r="L1273" s="1">
        <v>0.17504675394068928</v>
      </c>
      <c r="M1273" s="1">
        <v>0.15428800427464601</v>
      </c>
      <c r="N1273" s="34">
        <v>3.2823711370931344E-4</v>
      </c>
    </row>
    <row r="1274" spans="1:14" x14ac:dyDescent="0.35">
      <c r="A1274">
        <v>7820120</v>
      </c>
      <c r="B1274" t="s">
        <v>61</v>
      </c>
      <c r="C1274" t="s">
        <v>97</v>
      </c>
      <c r="D1274" t="s">
        <v>1411</v>
      </c>
      <c r="E1274" t="s">
        <v>1591</v>
      </c>
      <c r="F1274" s="6">
        <v>8.0149612610205714E-4</v>
      </c>
      <c r="G1274" t="s">
        <v>640</v>
      </c>
      <c r="H1274" t="s">
        <v>1592</v>
      </c>
      <c r="I1274">
        <v>83.814999999999998</v>
      </c>
      <c r="J1274" s="1">
        <v>0.12831377983093262</v>
      </c>
      <c r="K1274" s="1">
        <v>6.6203580016029911E-2</v>
      </c>
      <c r="L1274" s="1">
        <v>7.4218541277050493E-2</v>
      </c>
      <c r="M1274" s="1">
        <v>6.7165375367352398E-2</v>
      </c>
      <c r="N1274" s="34">
        <v>1.0284299746000476E-4</v>
      </c>
    </row>
    <row r="1275" spans="1:14" x14ac:dyDescent="0.35">
      <c r="A1275">
        <v>7820120</v>
      </c>
      <c r="B1275" t="s">
        <v>61</v>
      </c>
      <c r="C1275" t="s">
        <v>97</v>
      </c>
      <c r="D1275" t="s">
        <v>1411</v>
      </c>
      <c r="E1275" t="s">
        <v>1593</v>
      </c>
      <c r="F1275" s="6">
        <v>2.6716537536735237E-3</v>
      </c>
      <c r="G1275" t="s">
        <v>1386</v>
      </c>
      <c r="H1275" t="s">
        <v>831</v>
      </c>
      <c r="I1275">
        <v>84.465000000000003</v>
      </c>
      <c r="J1275" s="1">
        <v>2.7462117373943329E-2</v>
      </c>
      <c r="K1275" s="1">
        <v>0.18354261287737109</v>
      </c>
      <c r="L1275" s="1">
        <v>0.2439219877103927</v>
      </c>
      <c r="M1275" s="1">
        <v>0.22575474218541275</v>
      </c>
      <c r="N1275" s="34">
        <v>7.3369268965918583E-5</v>
      </c>
    </row>
    <row r="1276" spans="1:14" x14ac:dyDescent="0.35">
      <c r="A1276">
        <v>7820120</v>
      </c>
      <c r="B1276" t="s">
        <v>61</v>
      </c>
      <c r="C1276" t="s">
        <v>97</v>
      </c>
      <c r="D1276" t="s">
        <v>1164</v>
      </c>
      <c r="E1276" t="s">
        <v>2580</v>
      </c>
      <c r="F1276" s="6">
        <v>2.4044883783061713E-3</v>
      </c>
      <c r="G1276" t="s">
        <v>439</v>
      </c>
      <c r="H1276" t="s">
        <v>436</v>
      </c>
      <c r="I1276">
        <v>85.2</v>
      </c>
      <c r="J1276" s="1">
        <v>-9.8216183483600616E-2</v>
      </c>
      <c r="K1276" s="1">
        <v>0.21880844242586159</v>
      </c>
      <c r="L1276" s="1">
        <v>0.19812984237242853</v>
      </c>
      <c r="M1276" s="1">
        <v>0.20486240249376961</v>
      </c>
      <c r="N1276" s="34">
        <v>-2.3615967174790421E-4</v>
      </c>
    </row>
    <row r="1277" spans="1:14" x14ac:dyDescent="0.35">
      <c r="A1277">
        <v>7820120</v>
      </c>
      <c r="B1277" t="s">
        <v>61</v>
      </c>
      <c r="C1277" t="s">
        <v>97</v>
      </c>
      <c r="D1277" t="s">
        <v>1164</v>
      </c>
      <c r="E1277" t="s">
        <v>2563</v>
      </c>
      <c r="F1277" s="6">
        <v>1.0686615014694097E-3</v>
      </c>
      <c r="G1277" t="s">
        <v>471</v>
      </c>
      <c r="H1277" t="s">
        <v>967</v>
      </c>
      <c r="I1277">
        <v>94.53</v>
      </c>
      <c r="J1277" s="1">
        <v>-7.8421324491500854E-2</v>
      </c>
      <c r="K1277" s="1">
        <v>0.10472882714400214</v>
      </c>
      <c r="L1277" s="1">
        <v>9.6393267432540758E-2</v>
      </c>
      <c r="M1277" s="1">
        <v>0.10109537640835811</v>
      </c>
      <c r="N1277" s="34">
        <v>-8.3805850378307093E-5</v>
      </c>
    </row>
    <row r="1278" spans="1:14" x14ac:dyDescent="0.35">
      <c r="A1278">
        <v>7820120</v>
      </c>
      <c r="B1278" t="s">
        <v>61</v>
      </c>
      <c r="C1278" t="s">
        <v>97</v>
      </c>
      <c r="D1278" t="s">
        <v>1164</v>
      </c>
      <c r="E1278" t="s">
        <v>1685</v>
      </c>
      <c r="F1278" s="6">
        <v>8.0149612610205714E-4</v>
      </c>
      <c r="G1278" t="s">
        <v>612</v>
      </c>
      <c r="H1278" t="s">
        <v>597</v>
      </c>
      <c r="I1278">
        <v>72.984999999999999</v>
      </c>
      <c r="J1278" s="1">
        <v>-0.20462583005428314</v>
      </c>
      <c r="K1278" s="1">
        <v>5.8028319529788944E-2</v>
      </c>
      <c r="L1278" s="1">
        <v>5.6184878439754199E-2</v>
      </c>
      <c r="M1278" s="1">
        <v>5.8509217205450173E-2</v>
      </c>
      <c r="N1278" s="34">
        <v>-1.6400681008892583E-4</v>
      </c>
    </row>
    <row r="1279" spans="1:14" x14ac:dyDescent="0.35">
      <c r="A1279">
        <v>7820120</v>
      </c>
      <c r="B1279" t="s">
        <v>61</v>
      </c>
      <c r="C1279" t="s">
        <v>97</v>
      </c>
      <c r="D1279" t="s">
        <v>1164</v>
      </c>
      <c r="E1279" t="s">
        <v>1594</v>
      </c>
      <c r="F1279" s="6">
        <v>5.3433075073470483E-4</v>
      </c>
      <c r="G1279" t="s">
        <v>975</v>
      </c>
      <c r="H1279" t="s">
        <v>236</v>
      </c>
      <c r="I1279">
        <v>74.734999999999999</v>
      </c>
      <c r="J1279" s="1">
        <v>-0.12809528410434723</v>
      </c>
      <c r="K1279" s="1">
        <v>3.3769703446433347E-2</v>
      </c>
      <c r="L1279" s="1">
        <v>3.889927865348651E-2</v>
      </c>
      <c r="M1279" s="1">
        <v>3.9967941785603964E-2</v>
      </c>
      <c r="N1279" s="34">
        <v>-6.8445249321051163E-5</v>
      </c>
    </row>
    <row r="1280" spans="1:14" x14ac:dyDescent="0.35">
      <c r="A1280">
        <v>7820120</v>
      </c>
      <c r="B1280" t="s">
        <v>61</v>
      </c>
      <c r="C1280" t="s">
        <v>97</v>
      </c>
      <c r="D1280" t="s">
        <v>1164</v>
      </c>
      <c r="E1280" t="s">
        <v>2582</v>
      </c>
      <c r="F1280" s="6">
        <v>2.6716537536735242E-4</v>
      </c>
      <c r="G1280" t="s">
        <v>720</v>
      </c>
      <c r="H1280" t="s">
        <v>804</v>
      </c>
      <c r="I1280">
        <v>70.69</v>
      </c>
      <c r="J1280" s="1">
        <v>-0.19292663037776947</v>
      </c>
      <c r="K1280" s="1">
        <v>1.854127705049426E-2</v>
      </c>
      <c r="L1280" s="1">
        <v>1.8006946299759553E-2</v>
      </c>
      <c r="M1280" s="1">
        <v>1.8888591223147795E-2</v>
      </c>
      <c r="N1280" s="34">
        <v>-5.1543315623235234E-5</v>
      </c>
    </row>
    <row r="1281" spans="1:14" x14ac:dyDescent="0.35">
      <c r="A1281">
        <v>7820120</v>
      </c>
      <c r="B1281" t="s">
        <v>61</v>
      </c>
      <c r="C1281" t="s">
        <v>97</v>
      </c>
      <c r="D1281" t="s">
        <v>1164</v>
      </c>
      <c r="E1281" t="s">
        <v>2583</v>
      </c>
      <c r="F1281" s="6">
        <v>5.3433075073470483E-4</v>
      </c>
      <c r="G1281" t="s">
        <v>1484</v>
      </c>
      <c r="H1281" t="s">
        <v>152</v>
      </c>
      <c r="I1281">
        <v>67.954999999999998</v>
      </c>
      <c r="J1281" s="1">
        <v>-0.13104331493377686</v>
      </c>
      <c r="K1281" s="1">
        <v>3.5319262623563989E-2</v>
      </c>
      <c r="L1281" s="1">
        <v>3.5639861074004811E-2</v>
      </c>
      <c r="M1281" s="1">
        <v>3.6334491049959929E-2</v>
      </c>
      <c r="N1281" s="34">
        <v>-7.0020472847329349E-5</v>
      </c>
    </row>
    <row r="1282" spans="1:14" x14ac:dyDescent="0.35">
      <c r="A1282">
        <v>7820120</v>
      </c>
      <c r="B1282" t="s">
        <v>61</v>
      </c>
      <c r="C1282" t="s">
        <v>97</v>
      </c>
      <c r="D1282" t="s">
        <v>1164</v>
      </c>
      <c r="E1282" t="s">
        <v>2584</v>
      </c>
      <c r="F1282" s="6">
        <v>2.6716537536735242E-4</v>
      </c>
      <c r="G1282" t="s">
        <v>206</v>
      </c>
      <c r="H1282" t="s">
        <v>592</v>
      </c>
      <c r="I1282">
        <v>93.125</v>
      </c>
      <c r="J1282" s="1">
        <v>3.7214078009128571E-2</v>
      </c>
      <c r="K1282" s="1">
        <v>2.6716537536735242E-2</v>
      </c>
      <c r="L1282" s="1">
        <v>2.4792946834090304E-2</v>
      </c>
      <c r="M1282" s="1">
        <v>2.4899812168913224E-2</v>
      </c>
      <c r="N1282" s="34">
        <v>9.9423131202587701E-6</v>
      </c>
    </row>
    <row r="1283" spans="1:14" x14ac:dyDescent="0.35">
      <c r="A1283">
        <v>7820120</v>
      </c>
      <c r="B1283" t="s">
        <v>61</v>
      </c>
      <c r="C1283" t="s">
        <v>97</v>
      </c>
      <c r="D1283" t="s">
        <v>1164</v>
      </c>
      <c r="E1283" t="s">
        <v>2892</v>
      </c>
      <c r="F1283" s="6">
        <v>2.6716537536735242E-4</v>
      </c>
      <c r="G1283" t="s">
        <v>1148</v>
      </c>
      <c r="H1283" t="s">
        <v>257</v>
      </c>
      <c r="I1283">
        <v>90.289999999999992</v>
      </c>
      <c r="J1283" s="1">
        <v>-6.1300501227378845E-2</v>
      </c>
      <c r="K1283" s="1">
        <v>2.650280523644136E-2</v>
      </c>
      <c r="L1283" s="1">
        <v>2.4605931071333156E-2</v>
      </c>
      <c r="M1283" s="1">
        <v>2.4125034210995943E-2</v>
      </c>
      <c r="N1283" s="34">
        <v>-1.6377371420619517E-5</v>
      </c>
    </row>
    <row r="1284" spans="1:14" x14ac:dyDescent="0.35">
      <c r="A1284">
        <v>7820120</v>
      </c>
      <c r="B1284" t="s">
        <v>61</v>
      </c>
      <c r="C1284" t="s">
        <v>97</v>
      </c>
      <c r="D1284" t="s">
        <v>1596</v>
      </c>
      <c r="E1284" t="s">
        <v>1597</v>
      </c>
      <c r="F1284" s="6">
        <v>1.3358268768367619E-3</v>
      </c>
      <c r="G1284" t="s">
        <v>1002</v>
      </c>
      <c r="H1284" t="s">
        <v>698</v>
      </c>
      <c r="I1284">
        <v>71.125</v>
      </c>
      <c r="J1284" s="1">
        <v>-9.8405897617340088E-2</v>
      </c>
      <c r="K1284" s="1">
        <v>7.6409297355062786E-2</v>
      </c>
      <c r="L1284" s="1">
        <v>9.5110873630777443E-2</v>
      </c>
      <c r="M1284" s="1">
        <v>9.5110869554157332E-2</v>
      </c>
      <c r="N1284" s="34">
        <v>-1.3145324287648955E-4</v>
      </c>
    </row>
    <row r="1285" spans="1:14" x14ac:dyDescent="0.35">
      <c r="A1285">
        <v>7820120</v>
      </c>
      <c r="B1285" t="s">
        <v>61</v>
      </c>
      <c r="C1285" t="s">
        <v>97</v>
      </c>
      <c r="D1285" t="s">
        <v>492</v>
      </c>
      <c r="E1285" t="s">
        <v>2585</v>
      </c>
      <c r="F1285" s="6">
        <v>2.6716537536735242E-4</v>
      </c>
      <c r="G1285" t="s">
        <v>569</v>
      </c>
      <c r="H1285" t="s">
        <v>600</v>
      </c>
      <c r="I1285">
        <v>93.885000000000005</v>
      </c>
      <c r="J1285" s="1">
        <v>-1.1510315380292013E-4</v>
      </c>
      <c r="K1285" s="1">
        <v>2.6289072936147479E-2</v>
      </c>
      <c r="L1285" s="1">
        <v>2.5674592572802565E-2</v>
      </c>
      <c r="M1285" s="1">
        <v>2.5086829154656404E-2</v>
      </c>
      <c r="N1285" s="34">
        <v>-3.0751577291723253E-8</v>
      </c>
    </row>
    <row r="1286" spans="1:14" x14ac:dyDescent="0.35">
      <c r="A1286">
        <v>7820120</v>
      </c>
      <c r="B1286" t="s">
        <v>61</v>
      </c>
      <c r="C1286" t="s">
        <v>97</v>
      </c>
      <c r="D1286" t="s">
        <v>492</v>
      </c>
      <c r="E1286" t="s">
        <v>697</v>
      </c>
      <c r="F1286" s="6">
        <v>6.4119690088164571E-3</v>
      </c>
      <c r="G1286" t="s">
        <v>678</v>
      </c>
      <c r="H1286" t="s">
        <v>698</v>
      </c>
      <c r="I1286">
        <v>62.334999999999994</v>
      </c>
      <c r="J1286" s="1">
        <v>-3.7316132336854935E-2</v>
      </c>
      <c r="K1286" s="1">
        <v>0.28148543948704247</v>
      </c>
      <c r="L1286" s="1">
        <v>0.45653219342773177</v>
      </c>
      <c r="M1286" s="1">
        <v>0.39946566435732117</v>
      </c>
      <c r="N1286" s="34">
        <v>-2.3926988407280749E-4</v>
      </c>
    </row>
    <row r="1287" spans="1:14" x14ac:dyDescent="0.35">
      <c r="A1287">
        <v>7820120</v>
      </c>
      <c r="B1287" t="s">
        <v>61</v>
      </c>
      <c r="C1287" t="s">
        <v>97</v>
      </c>
      <c r="D1287" t="s">
        <v>492</v>
      </c>
      <c r="E1287" t="s">
        <v>699</v>
      </c>
      <c r="F1287" s="6">
        <v>3.2059845044082286E-3</v>
      </c>
      <c r="G1287" t="s">
        <v>700</v>
      </c>
      <c r="H1287" t="s">
        <v>701</v>
      </c>
      <c r="I1287">
        <v>66.594999999999999</v>
      </c>
      <c r="J1287" s="1">
        <v>4.8207446932792664E-2</v>
      </c>
      <c r="K1287" s="1">
        <v>0.14939887790542344</v>
      </c>
      <c r="L1287" s="1">
        <v>0.27956184878439755</v>
      </c>
      <c r="M1287" s="1">
        <v>0.21351856310164388</v>
      </c>
      <c r="N1287" s="34">
        <v>1.5455232786361527E-4</v>
      </c>
    </row>
    <row r="1288" spans="1:14" x14ac:dyDescent="0.35">
      <c r="A1288">
        <v>7820120</v>
      </c>
      <c r="B1288" t="s">
        <v>61</v>
      </c>
      <c r="C1288" t="s">
        <v>97</v>
      </c>
      <c r="D1288" t="s">
        <v>492</v>
      </c>
      <c r="E1288" t="s">
        <v>2586</v>
      </c>
      <c r="F1288" s="6">
        <v>1.0686615014694097E-3</v>
      </c>
      <c r="G1288" t="s">
        <v>443</v>
      </c>
      <c r="H1288" t="s">
        <v>1534</v>
      </c>
      <c r="I1288">
        <v>89.649999999999991</v>
      </c>
      <c r="J1288" s="1">
        <v>-3.9020400494337082E-2</v>
      </c>
      <c r="K1288" s="1">
        <v>9.7034464333422388E-2</v>
      </c>
      <c r="L1288" s="1">
        <v>9.2011755276516172E-2</v>
      </c>
      <c r="M1288" s="1">
        <v>9.5645204381512167E-2</v>
      </c>
      <c r="N1288" s="34">
        <v>-4.169959978021596E-5</v>
      </c>
    </row>
    <row r="1289" spans="1:14" x14ac:dyDescent="0.35">
      <c r="A1289">
        <v>7820120</v>
      </c>
      <c r="B1289" t="s">
        <v>61</v>
      </c>
      <c r="C1289" t="s">
        <v>97</v>
      </c>
      <c r="D1289" t="s">
        <v>492</v>
      </c>
      <c r="E1289" t="s">
        <v>1598</v>
      </c>
      <c r="F1289" s="6">
        <v>5.3433075073470483E-4</v>
      </c>
      <c r="G1289" t="s">
        <v>727</v>
      </c>
      <c r="H1289" t="s">
        <v>656</v>
      </c>
      <c r="I1289">
        <v>80.399999999999991</v>
      </c>
      <c r="J1289" s="1">
        <v>6.4880304038524628E-2</v>
      </c>
      <c r="K1289" s="1">
        <v>4.1838097782527388E-2</v>
      </c>
      <c r="L1289" s="1">
        <v>4.8089767566123431E-2</v>
      </c>
      <c r="M1289" s="1">
        <v>4.2960193174394291E-2</v>
      </c>
      <c r="N1289" s="34">
        <v>3.4667541564800768E-5</v>
      </c>
    </row>
    <row r="1290" spans="1:14" x14ac:dyDescent="0.35">
      <c r="A1290">
        <v>7820120</v>
      </c>
      <c r="B1290" t="s">
        <v>61</v>
      </c>
      <c r="C1290" t="s">
        <v>97</v>
      </c>
      <c r="D1290" t="s">
        <v>492</v>
      </c>
      <c r="E1290" t="s">
        <v>2587</v>
      </c>
      <c r="F1290" s="6">
        <v>5.3433075073470483E-4</v>
      </c>
      <c r="G1290" t="s">
        <v>640</v>
      </c>
      <c r="H1290" t="s">
        <v>488</v>
      </c>
      <c r="I1290">
        <v>84.29</v>
      </c>
      <c r="J1290" s="1">
        <v>2.5740280747413635E-2</v>
      </c>
      <c r="K1290" s="1">
        <v>4.4135720010686615E-2</v>
      </c>
      <c r="L1290" s="1">
        <v>4.7662302965535676E-2</v>
      </c>
      <c r="M1290" s="1">
        <v>4.504408391758366E-2</v>
      </c>
      <c r="N1290" s="34">
        <v>1.3753823535887596E-5</v>
      </c>
    </row>
    <row r="1291" spans="1:14" x14ac:dyDescent="0.35">
      <c r="A1291">
        <v>7820120</v>
      </c>
      <c r="B1291" t="s">
        <v>61</v>
      </c>
      <c r="C1291" t="s">
        <v>97</v>
      </c>
      <c r="D1291" t="s">
        <v>492</v>
      </c>
      <c r="E1291" t="s">
        <v>2588</v>
      </c>
      <c r="F1291" s="6">
        <v>5.3433075073470483E-4</v>
      </c>
      <c r="G1291" t="s">
        <v>808</v>
      </c>
      <c r="H1291" t="s">
        <v>959</v>
      </c>
      <c r="I1291">
        <v>80.97</v>
      </c>
      <c r="J1291" s="1">
        <v>1.9213594496250153E-2</v>
      </c>
      <c r="K1291" s="1">
        <v>3.3288805770772111E-2</v>
      </c>
      <c r="L1291" s="1">
        <v>4.61661768634785E-2</v>
      </c>
      <c r="M1291" s="1">
        <v>4.3227358549761639E-2</v>
      </c>
      <c r="N1291" s="34">
        <v>1.0266414371493537E-5</v>
      </c>
    </row>
    <row r="1292" spans="1:14" x14ac:dyDescent="0.35">
      <c r="A1292">
        <v>7820120</v>
      </c>
      <c r="B1292" t="s">
        <v>61</v>
      </c>
      <c r="C1292" t="s">
        <v>97</v>
      </c>
      <c r="D1292" t="s">
        <v>492</v>
      </c>
      <c r="E1292" t="s">
        <v>1599</v>
      </c>
      <c r="F1292" s="6">
        <v>1.6029922522041143E-3</v>
      </c>
      <c r="G1292" t="s">
        <v>1052</v>
      </c>
      <c r="H1292" t="s">
        <v>170</v>
      </c>
      <c r="I1292">
        <v>88.824999999999989</v>
      </c>
      <c r="J1292" s="1">
        <v>8.7972152978181839E-3</v>
      </c>
      <c r="K1292" s="1">
        <v>0.14859738177932139</v>
      </c>
      <c r="L1292" s="1">
        <v>0.14955917713064384</v>
      </c>
      <c r="M1292" s="1">
        <v>0.14234571688766948</v>
      </c>
      <c r="N1292" s="34">
        <v>1.4101867963374059E-5</v>
      </c>
    </row>
    <row r="1293" spans="1:14" x14ac:dyDescent="0.35">
      <c r="A1293">
        <v>7820120</v>
      </c>
      <c r="B1293" t="s">
        <v>61</v>
      </c>
      <c r="C1293" t="s">
        <v>97</v>
      </c>
      <c r="D1293" t="s">
        <v>492</v>
      </c>
      <c r="E1293" t="s">
        <v>682</v>
      </c>
      <c r="F1293" s="6">
        <v>4.5418113812449911E-3</v>
      </c>
      <c r="G1293" t="s">
        <v>702</v>
      </c>
      <c r="H1293" t="s">
        <v>703</v>
      </c>
      <c r="I1293">
        <v>68.569999999999993</v>
      </c>
      <c r="J1293" s="1">
        <v>6.1955906450748444E-2</v>
      </c>
      <c r="K1293" s="1">
        <v>0.17667646273043014</v>
      </c>
      <c r="L1293" s="1">
        <v>0.37288271440021376</v>
      </c>
      <c r="M1293" s="1">
        <v>0.31111407961528187</v>
      </c>
      <c r="N1293" s="34">
        <v>2.8139204105335922E-4</v>
      </c>
    </row>
    <row r="1294" spans="1:14" x14ac:dyDescent="0.35">
      <c r="A1294">
        <v>7820120</v>
      </c>
      <c r="B1294" t="s">
        <v>61</v>
      </c>
      <c r="C1294" t="s">
        <v>97</v>
      </c>
      <c r="D1294" t="s">
        <v>492</v>
      </c>
      <c r="E1294" t="s">
        <v>2589</v>
      </c>
      <c r="F1294" s="6">
        <v>1.0686615014694097E-3</v>
      </c>
      <c r="G1294" t="s">
        <v>661</v>
      </c>
      <c r="H1294" t="s">
        <v>1194</v>
      </c>
      <c r="I1294">
        <v>89.644999999999996</v>
      </c>
      <c r="J1294" s="1">
        <v>-2.2387972101569176E-2</v>
      </c>
      <c r="K1294" s="1">
        <v>0.10333956719209192</v>
      </c>
      <c r="L1294" s="1">
        <v>9.6927598183275454E-2</v>
      </c>
      <c r="M1294" s="1">
        <v>9.5752068901011067E-2</v>
      </c>
      <c r="N1294" s="34">
        <v>-2.392516388091817E-5</v>
      </c>
    </row>
    <row r="1295" spans="1:14" x14ac:dyDescent="0.35">
      <c r="A1295">
        <v>7820120</v>
      </c>
      <c r="B1295" t="s">
        <v>61</v>
      </c>
      <c r="C1295" t="s">
        <v>97</v>
      </c>
      <c r="D1295" t="s">
        <v>492</v>
      </c>
      <c r="E1295" t="s">
        <v>704</v>
      </c>
      <c r="F1295" s="6">
        <v>4.0074806305102862E-3</v>
      </c>
      <c r="G1295" t="s">
        <v>197</v>
      </c>
      <c r="H1295" t="s">
        <v>705</v>
      </c>
      <c r="I1295">
        <v>72.61999999999999</v>
      </c>
      <c r="J1295" s="1">
        <v>6.612570583820343E-2</v>
      </c>
      <c r="K1295" s="1">
        <v>0.17432540742719746</v>
      </c>
      <c r="L1295" s="1">
        <v>0.34704782260219075</v>
      </c>
      <c r="M1295" s="1">
        <v>0.29134382960823751</v>
      </c>
      <c r="N1295" s="34">
        <v>2.6499748532542118E-4</v>
      </c>
    </row>
    <row r="1296" spans="1:14" x14ac:dyDescent="0.35">
      <c r="A1296">
        <v>7820120</v>
      </c>
      <c r="B1296" t="s">
        <v>61</v>
      </c>
      <c r="C1296" t="s">
        <v>97</v>
      </c>
      <c r="D1296" t="s">
        <v>492</v>
      </c>
      <c r="E1296" t="s">
        <v>706</v>
      </c>
      <c r="F1296" s="6">
        <v>4.5418113812449911E-3</v>
      </c>
      <c r="G1296" t="s">
        <v>663</v>
      </c>
      <c r="H1296" t="s">
        <v>707</v>
      </c>
      <c r="I1296">
        <v>74.634999999999991</v>
      </c>
      <c r="J1296" s="1">
        <v>-1.4280129224061966E-2</v>
      </c>
      <c r="K1296" s="1">
        <v>0.23708255410098855</v>
      </c>
      <c r="L1296" s="1">
        <v>0.36379909163772378</v>
      </c>
      <c r="M1296" s="1">
        <v>0.33881912211062215</v>
      </c>
      <c r="N1296" s="34">
        <v>-6.4857653435493844E-5</v>
      </c>
    </row>
    <row r="1297" spans="1:14" x14ac:dyDescent="0.35">
      <c r="A1297">
        <v>7820120</v>
      </c>
      <c r="B1297" t="s">
        <v>61</v>
      </c>
      <c r="C1297" t="s">
        <v>97</v>
      </c>
      <c r="D1297" t="s">
        <v>492</v>
      </c>
      <c r="E1297" t="s">
        <v>2591</v>
      </c>
      <c r="F1297" s="6">
        <v>2.6716537536735242E-4</v>
      </c>
      <c r="G1297" t="s">
        <v>969</v>
      </c>
      <c r="H1297" t="s">
        <v>471</v>
      </c>
      <c r="I1297">
        <v>98.67</v>
      </c>
      <c r="J1297" s="1">
        <v>-2.2494250908493996E-2</v>
      </c>
      <c r="K1297" s="1">
        <v>2.6689820999198508E-2</v>
      </c>
      <c r="L1297" s="1">
        <v>2.6182206786000535E-2</v>
      </c>
      <c r="M1297" s="1">
        <v>2.6369221733433663E-2</v>
      </c>
      <c r="N1297" s="34">
        <v>-6.0096849875752066E-6</v>
      </c>
    </row>
    <row r="1298" spans="1:14" x14ac:dyDescent="0.35">
      <c r="A1298">
        <v>7820120</v>
      </c>
      <c r="B1298" t="s">
        <v>61</v>
      </c>
      <c r="C1298" t="s">
        <v>97</v>
      </c>
      <c r="D1298" t="s">
        <v>492</v>
      </c>
      <c r="E1298" t="s">
        <v>615</v>
      </c>
      <c r="F1298" s="6">
        <v>3.2059845044082286E-3</v>
      </c>
      <c r="G1298" t="s">
        <v>616</v>
      </c>
      <c r="H1298" t="s">
        <v>413</v>
      </c>
      <c r="I1298">
        <v>79.185000000000002</v>
      </c>
      <c r="J1298" s="1">
        <v>-3.4110225737094879E-2</v>
      </c>
      <c r="K1298" s="1">
        <v>0.19011488111140795</v>
      </c>
      <c r="L1298" s="1">
        <v>0.26962329682073199</v>
      </c>
      <c r="M1298" s="1">
        <v>0.25391396296524343</v>
      </c>
      <c r="N1298" s="34">
        <v>-1.0935685515499293E-4</v>
      </c>
    </row>
    <row r="1299" spans="1:14" x14ac:dyDescent="0.35">
      <c r="A1299">
        <v>7820120</v>
      </c>
      <c r="B1299" t="s">
        <v>61</v>
      </c>
      <c r="C1299" t="s">
        <v>97</v>
      </c>
      <c r="D1299" t="s">
        <v>492</v>
      </c>
      <c r="E1299" t="s">
        <v>2592</v>
      </c>
      <c r="F1299" s="6">
        <v>3.7403152551429334E-3</v>
      </c>
      <c r="G1299" t="s">
        <v>2077</v>
      </c>
      <c r="H1299" t="s">
        <v>929</v>
      </c>
      <c r="I1299">
        <v>74.069999999999993</v>
      </c>
      <c r="J1299" s="1">
        <v>-4.6499241143465042E-2</v>
      </c>
      <c r="K1299" s="1">
        <v>0.23152551429334758</v>
      </c>
      <c r="L1299" s="1">
        <v>0.30595778787069194</v>
      </c>
      <c r="M1299" s="1">
        <v>0.27715735469882319</v>
      </c>
      <c r="N1299" s="34">
        <v>-1.7392182100147224E-4</v>
      </c>
    </row>
    <row r="1300" spans="1:14" x14ac:dyDescent="0.35">
      <c r="A1300">
        <v>7820120</v>
      </c>
      <c r="B1300" t="s">
        <v>61</v>
      </c>
      <c r="C1300" t="s">
        <v>97</v>
      </c>
      <c r="D1300" t="s">
        <v>492</v>
      </c>
      <c r="E1300" t="s">
        <v>2593</v>
      </c>
      <c r="F1300" s="6">
        <v>2.6716537536735242E-4</v>
      </c>
      <c r="G1300" t="s">
        <v>1309</v>
      </c>
      <c r="H1300" t="s">
        <v>786</v>
      </c>
      <c r="I1300">
        <v>97.95</v>
      </c>
      <c r="J1300" s="1">
        <v>3.0578760430216789E-2</v>
      </c>
      <c r="K1300" s="1">
        <v>2.6556238311514831E-2</v>
      </c>
      <c r="L1300" s="1">
        <v>2.6021907560780128E-2</v>
      </c>
      <c r="M1300" s="1">
        <v>2.6155490656125813E-2</v>
      </c>
      <c r="N1300" s="34">
        <v>8.1695860086072106E-6</v>
      </c>
    </row>
    <row r="1301" spans="1:14" x14ac:dyDescent="0.35">
      <c r="A1301">
        <v>7820120</v>
      </c>
      <c r="B1301" t="s">
        <v>61</v>
      </c>
      <c r="C1301" t="s">
        <v>97</v>
      </c>
      <c r="D1301" t="s">
        <v>492</v>
      </c>
      <c r="E1301" t="s">
        <v>1600</v>
      </c>
      <c r="F1301" s="6">
        <v>2.6716537536735242E-4</v>
      </c>
      <c r="G1301" t="s">
        <v>206</v>
      </c>
      <c r="H1301" t="s">
        <v>1148</v>
      </c>
      <c r="I1301">
        <v>98.9</v>
      </c>
      <c r="J1301" s="1">
        <v>9.4913120847195387E-4</v>
      </c>
      <c r="K1301" s="1">
        <v>2.6716537536735242E-2</v>
      </c>
      <c r="L1301" s="1">
        <v>2.650280523644136E-2</v>
      </c>
      <c r="M1301" s="1">
        <v>2.6422656031493165E-2</v>
      </c>
      <c r="N1301" s="34">
        <v>2.5357499558427838E-7</v>
      </c>
    </row>
    <row r="1302" spans="1:14" x14ac:dyDescent="0.35">
      <c r="A1302">
        <v>7820120</v>
      </c>
      <c r="B1302" t="s">
        <v>61</v>
      </c>
      <c r="C1302" t="s">
        <v>97</v>
      </c>
      <c r="D1302" t="s">
        <v>492</v>
      </c>
      <c r="E1302" t="s">
        <v>708</v>
      </c>
      <c r="F1302" s="6">
        <v>8.0149612610205725E-3</v>
      </c>
      <c r="G1302" t="s">
        <v>709</v>
      </c>
      <c r="H1302" t="s">
        <v>226</v>
      </c>
      <c r="I1302">
        <v>64.694999999999993</v>
      </c>
      <c r="J1302" s="1">
        <v>-3.7673413753509521E-2</v>
      </c>
      <c r="K1302" s="1">
        <v>0.32540742719743526</v>
      </c>
      <c r="L1302" s="1">
        <v>0.6091370558375635</v>
      </c>
      <c r="M1302" s="1">
        <v>0.51856796912831038</v>
      </c>
      <c r="N1302" s="34">
        <v>-3.0195095180477843E-4</v>
      </c>
    </row>
    <row r="1303" spans="1:14" x14ac:dyDescent="0.35">
      <c r="A1303">
        <v>7820120</v>
      </c>
      <c r="B1303" t="s">
        <v>61</v>
      </c>
      <c r="C1303" t="s">
        <v>97</v>
      </c>
      <c r="D1303" t="s">
        <v>2012</v>
      </c>
      <c r="E1303" t="s">
        <v>2594</v>
      </c>
      <c r="F1303" s="6">
        <v>1.8701576275714667E-3</v>
      </c>
      <c r="G1303" t="s">
        <v>2410</v>
      </c>
      <c r="H1303" t="s">
        <v>561</v>
      </c>
      <c r="I1303">
        <v>63.864999999999995</v>
      </c>
      <c r="J1303" s="1">
        <v>-8.3345480263233185E-2</v>
      </c>
      <c r="K1303" s="1">
        <v>8.4344109003473153E-2</v>
      </c>
      <c r="L1303" s="1">
        <v>0.13483836494790274</v>
      </c>
      <c r="M1303" s="1">
        <v>0.11931605521224253</v>
      </c>
      <c r="N1303" s="34">
        <v>-1.5586918563789267E-4</v>
      </c>
    </row>
    <row r="1304" spans="1:14" x14ac:dyDescent="0.35">
      <c r="A1304">
        <v>7820120</v>
      </c>
      <c r="B1304" t="s">
        <v>61</v>
      </c>
      <c r="C1304" t="s">
        <v>97</v>
      </c>
      <c r="D1304" t="s">
        <v>1424</v>
      </c>
      <c r="E1304" t="s">
        <v>1601</v>
      </c>
      <c r="F1304" s="6">
        <v>8.0149612610205714E-4</v>
      </c>
      <c r="G1304" t="s">
        <v>1328</v>
      </c>
      <c r="H1304" t="s">
        <v>659</v>
      </c>
      <c r="I1304">
        <v>84.21</v>
      </c>
      <c r="J1304" s="1">
        <v>2.4788225069642067E-2</v>
      </c>
      <c r="K1304" s="1">
        <v>5.8108469142399144E-2</v>
      </c>
      <c r="L1304" s="1">
        <v>6.9569863745658558E-2</v>
      </c>
      <c r="M1304" s="1">
        <v>6.7566125876375477E-2</v>
      </c>
      <c r="N1304" s="34">
        <v>1.9867666366264012E-5</v>
      </c>
    </row>
    <row r="1305" spans="1:14" x14ac:dyDescent="0.35">
      <c r="A1305">
        <v>7820120</v>
      </c>
      <c r="B1305" t="s">
        <v>61</v>
      </c>
      <c r="C1305" t="s">
        <v>97</v>
      </c>
      <c r="D1305" t="s">
        <v>2761</v>
      </c>
      <c r="E1305" t="s">
        <v>2893</v>
      </c>
      <c r="F1305" s="6">
        <v>2.6716537536735242E-4</v>
      </c>
      <c r="G1305" t="s">
        <v>616</v>
      </c>
      <c r="H1305" t="s">
        <v>213</v>
      </c>
      <c r="I1305">
        <v>76.11</v>
      </c>
      <c r="J1305" s="1">
        <v>8.132278174161911E-2</v>
      </c>
      <c r="K1305" s="1">
        <v>1.5842906759283997E-2</v>
      </c>
      <c r="L1305" s="1">
        <v>2.3243387656959661E-2</v>
      </c>
      <c r="M1305" s="1">
        <v>2.0358001602992254E-2</v>
      </c>
      <c r="N1305" s="34">
        <v>2.1726631509916942E-5</v>
      </c>
    </row>
    <row r="1306" spans="1:14" x14ac:dyDescent="0.35">
      <c r="A1306">
        <v>7820120</v>
      </c>
      <c r="B1306" t="s">
        <v>61</v>
      </c>
      <c r="C1306" t="s">
        <v>97</v>
      </c>
      <c r="D1306" t="s">
        <v>1426</v>
      </c>
      <c r="E1306" t="s">
        <v>1602</v>
      </c>
      <c r="F1306" s="6">
        <v>2.6716537536735242E-4</v>
      </c>
      <c r="G1306" t="s">
        <v>760</v>
      </c>
      <c r="H1306" t="s">
        <v>431</v>
      </c>
      <c r="I1306">
        <v>80.465000000000003</v>
      </c>
      <c r="J1306" s="1">
        <v>3.692135214805603E-2</v>
      </c>
      <c r="K1306" s="1">
        <v>2.0651883515896342E-2</v>
      </c>
      <c r="L1306" s="1">
        <v>2.2815923056371899E-2</v>
      </c>
      <c r="M1306" s="1">
        <v>2.1506812717071871E-2</v>
      </c>
      <c r="N1306" s="34">
        <v>9.8641069057055921E-6</v>
      </c>
    </row>
    <row r="1307" spans="1:14" x14ac:dyDescent="0.35">
      <c r="A1307">
        <v>7820120</v>
      </c>
      <c r="B1307" t="s">
        <v>61</v>
      </c>
      <c r="C1307" t="s">
        <v>97</v>
      </c>
      <c r="D1307" t="s">
        <v>1426</v>
      </c>
      <c r="E1307" t="s">
        <v>1603</v>
      </c>
      <c r="F1307" s="6">
        <v>1.8701576275714667E-3</v>
      </c>
      <c r="G1307" t="s">
        <v>535</v>
      </c>
      <c r="H1307" t="s">
        <v>1123</v>
      </c>
      <c r="I1307">
        <v>69.66</v>
      </c>
      <c r="J1307" s="1">
        <v>3.5640016198158264E-2</v>
      </c>
      <c r="K1307" s="1">
        <v>0.11894202511354529</v>
      </c>
      <c r="L1307" s="1">
        <v>0.15784130376703179</v>
      </c>
      <c r="M1307" s="1">
        <v>0.13016296802534</v>
      </c>
      <c r="N1307" s="34">
        <v>6.66524481397563E-5</v>
      </c>
    </row>
    <row r="1308" spans="1:14" x14ac:dyDescent="0.35">
      <c r="A1308">
        <v>7820120</v>
      </c>
      <c r="B1308" t="s">
        <v>61</v>
      </c>
      <c r="C1308" t="s">
        <v>97</v>
      </c>
      <c r="D1308" t="s">
        <v>1426</v>
      </c>
      <c r="E1308" t="s">
        <v>2595</v>
      </c>
      <c r="F1308" s="6">
        <v>2.1373230029388193E-3</v>
      </c>
      <c r="G1308" t="s">
        <v>519</v>
      </c>
      <c r="H1308" t="s">
        <v>1219</v>
      </c>
      <c r="I1308">
        <v>73.05</v>
      </c>
      <c r="J1308" s="1">
        <v>3.5956282168626785E-2</v>
      </c>
      <c r="K1308" s="1">
        <v>0.1432006411969009</v>
      </c>
      <c r="L1308" s="1">
        <v>0.18081752604862411</v>
      </c>
      <c r="M1308" s="1">
        <v>0.1562383082535316</v>
      </c>
      <c r="N1308" s="34">
        <v>7.6850188979164929E-5</v>
      </c>
    </row>
    <row r="1309" spans="1:14" x14ac:dyDescent="0.35">
      <c r="A1309">
        <v>7820120</v>
      </c>
      <c r="B1309" t="s">
        <v>61</v>
      </c>
      <c r="C1309" t="s">
        <v>97</v>
      </c>
      <c r="D1309" t="s">
        <v>1426</v>
      </c>
      <c r="E1309" t="s">
        <v>2596</v>
      </c>
      <c r="F1309" s="6">
        <v>8.0149612610205714E-4</v>
      </c>
      <c r="G1309" t="s">
        <v>1498</v>
      </c>
      <c r="H1309" t="s">
        <v>1071</v>
      </c>
      <c r="I1309">
        <v>80.445000000000007</v>
      </c>
      <c r="J1309" s="1">
        <v>3.7876810878515244E-2</v>
      </c>
      <c r="K1309" s="1">
        <v>5.1776649746192886E-2</v>
      </c>
      <c r="L1309" s="1">
        <v>6.6283729628640126E-2</v>
      </c>
      <c r="M1309" s="1">
        <v>6.4520438151215595E-2</v>
      </c>
      <c r="N1309" s="34">
        <v>3.0358117188230223E-5</v>
      </c>
    </row>
    <row r="1310" spans="1:14" x14ac:dyDescent="0.35">
      <c r="A1310">
        <v>7820120</v>
      </c>
      <c r="B1310" t="s">
        <v>61</v>
      </c>
      <c r="C1310" t="s">
        <v>97</v>
      </c>
      <c r="D1310" t="s">
        <v>1604</v>
      </c>
      <c r="E1310" t="s">
        <v>1605</v>
      </c>
      <c r="F1310" s="6">
        <v>2.1373230029388193E-3</v>
      </c>
      <c r="G1310" t="s">
        <v>1280</v>
      </c>
      <c r="H1310" t="s">
        <v>205</v>
      </c>
      <c r="I1310">
        <v>67.784999999999997</v>
      </c>
      <c r="J1310" s="1">
        <v>-5.9464234858751297E-2</v>
      </c>
      <c r="K1310" s="1">
        <v>0.12396473417045152</v>
      </c>
      <c r="L1310" s="1">
        <v>0.1656425327277585</v>
      </c>
      <c r="M1310" s="1">
        <v>0.14491050612184411</v>
      </c>
      <c r="N1310" s="34">
        <v>-1.2709427701576554E-4</v>
      </c>
    </row>
    <row r="1311" spans="1:14" x14ac:dyDescent="0.35">
      <c r="A1311">
        <v>7820120</v>
      </c>
      <c r="B1311" t="s">
        <v>61</v>
      </c>
      <c r="C1311" t="s">
        <v>97</v>
      </c>
      <c r="D1311" t="s">
        <v>1604</v>
      </c>
      <c r="E1311" t="s">
        <v>2597</v>
      </c>
      <c r="F1311" s="6">
        <v>1.3358268768367619E-3</v>
      </c>
      <c r="G1311" t="s">
        <v>389</v>
      </c>
      <c r="H1311" t="s">
        <v>640</v>
      </c>
      <c r="I1311">
        <v>81.39</v>
      </c>
      <c r="J1311" s="1">
        <v>1.2913985177874565E-2</v>
      </c>
      <c r="K1311" s="1">
        <v>9.3775046753940688E-2</v>
      </c>
      <c r="L1311" s="1">
        <v>0.11033930002671652</v>
      </c>
      <c r="M1311" s="1">
        <v>0.10873630981282247</v>
      </c>
      <c r="N1311" s="34">
        <v>1.7250848487676416E-5</v>
      </c>
    </row>
    <row r="1312" spans="1:14" x14ac:dyDescent="0.35">
      <c r="A1312">
        <v>7820120</v>
      </c>
      <c r="B1312" t="s">
        <v>61</v>
      </c>
      <c r="C1312" t="s">
        <v>97</v>
      </c>
      <c r="D1312" t="s">
        <v>873</v>
      </c>
      <c r="E1312" t="s">
        <v>2598</v>
      </c>
      <c r="F1312" s="6">
        <v>2.6716537536735242E-4</v>
      </c>
      <c r="G1312" t="s">
        <v>936</v>
      </c>
      <c r="H1312" t="s">
        <v>256</v>
      </c>
      <c r="I1312">
        <v>70.319999999999993</v>
      </c>
      <c r="J1312" s="1">
        <v>5.7858135551214218E-2</v>
      </c>
      <c r="K1312" s="1">
        <v>1.3652150681271709E-2</v>
      </c>
      <c r="L1312" s="1">
        <v>2.2869356131445365E-2</v>
      </c>
      <c r="M1312" s="1">
        <v>1.8781726703648895E-2</v>
      </c>
      <c r="N1312" s="34">
        <v>1.5457690502595306E-5</v>
      </c>
    </row>
    <row r="1313" spans="1:14" x14ac:dyDescent="0.35">
      <c r="A1313">
        <v>7820120</v>
      </c>
      <c r="B1313" t="s">
        <v>61</v>
      </c>
      <c r="C1313" t="s">
        <v>97</v>
      </c>
      <c r="D1313" t="s">
        <v>1606</v>
      </c>
      <c r="E1313" t="s">
        <v>1607</v>
      </c>
      <c r="F1313" s="6">
        <v>1.0686615014694097E-3</v>
      </c>
      <c r="G1313" t="s">
        <v>411</v>
      </c>
      <c r="H1313" t="s">
        <v>783</v>
      </c>
      <c r="I1313">
        <v>63.589999999999996</v>
      </c>
      <c r="J1313" s="1">
        <v>-0.1149897575378418</v>
      </c>
      <c r="K1313" s="1">
        <v>4.0929735506278389E-2</v>
      </c>
      <c r="L1313" s="1">
        <v>7.1707186748597385E-2</v>
      </c>
      <c r="M1313" s="1">
        <v>6.7966871493454456E-2</v>
      </c>
      <c r="N1313" s="34">
        <v>-1.2288512694399339E-4</v>
      </c>
    </row>
    <row r="1314" spans="1:14" x14ac:dyDescent="0.35">
      <c r="A1314">
        <v>7820120</v>
      </c>
      <c r="B1314" t="s">
        <v>61</v>
      </c>
      <c r="C1314" t="s">
        <v>97</v>
      </c>
      <c r="D1314" t="s">
        <v>1232</v>
      </c>
      <c r="E1314" t="s">
        <v>1260</v>
      </c>
      <c r="F1314" s="6">
        <v>4.5418113812449911E-3</v>
      </c>
      <c r="G1314" t="s">
        <v>686</v>
      </c>
      <c r="H1314" t="s">
        <v>959</v>
      </c>
      <c r="I1314">
        <v>63.894999999999996</v>
      </c>
      <c r="J1314" s="1">
        <v>1.9316989928483963E-2</v>
      </c>
      <c r="K1314" s="1">
        <v>0.21437349719476359</v>
      </c>
      <c r="L1314" s="1">
        <v>0.39241250333956723</v>
      </c>
      <c r="M1314" s="1">
        <v>0.29022175419180912</v>
      </c>
      <c r="N1314" s="34">
        <v>8.7734124708583328E-5</v>
      </c>
    </row>
    <row r="1315" spans="1:14" x14ac:dyDescent="0.35">
      <c r="A1315">
        <v>7820120</v>
      </c>
      <c r="B1315" t="s">
        <v>61</v>
      </c>
      <c r="C1315" t="s">
        <v>97</v>
      </c>
      <c r="D1315" t="s">
        <v>1232</v>
      </c>
      <c r="E1315" t="s">
        <v>1261</v>
      </c>
      <c r="F1315" s="6">
        <v>5.3433075073470475E-3</v>
      </c>
      <c r="G1315" t="s">
        <v>1262</v>
      </c>
      <c r="H1315" t="s">
        <v>502</v>
      </c>
      <c r="I1315">
        <v>54.220000000000006</v>
      </c>
      <c r="J1315" s="1">
        <v>8.5337283089756966E-3</v>
      </c>
      <c r="K1315" s="1">
        <v>0.16243654822335024</v>
      </c>
      <c r="L1315" s="1">
        <v>0.41784664707453911</v>
      </c>
      <c r="M1315" s="1">
        <v>0.29014159357232455</v>
      </c>
      <c r="N1315" s="34">
        <v>4.5598334539009863E-5</v>
      </c>
    </row>
    <row r="1316" spans="1:14" x14ac:dyDescent="0.35">
      <c r="A1316">
        <v>7820120</v>
      </c>
      <c r="B1316" t="s">
        <v>61</v>
      </c>
      <c r="C1316" t="s">
        <v>97</v>
      </c>
      <c r="D1316" t="s">
        <v>1232</v>
      </c>
      <c r="E1316" t="s">
        <v>1608</v>
      </c>
      <c r="F1316" s="6">
        <v>2.1373230029388193E-3</v>
      </c>
      <c r="G1316" t="s">
        <v>767</v>
      </c>
      <c r="H1316" t="s">
        <v>208</v>
      </c>
      <c r="I1316">
        <v>57.974999999999994</v>
      </c>
      <c r="J1316" s="1">
        <v>-2.1128365769982338E-2</v>
      </c>
      <c r="K1316" s="1">
        <v>7.6943628105797496E-2</v>
      </c>
      <c r="L1316" s="1">
        <v>0.16008549292011759</v>
      </c>
      <c r="M1316" s="1">
        <v>0.12396473417045152</v>
      </c>
      <c r="N1316" s="34">
        <v>-4.5158142174688408E-5</v>
      </c>
    </row>
    <row r="1317" spans="1:14" x14ac:dyDescent="0.35">
      <c r="A1317">
        <v>7820120</v>
      </c>
      <c r="B1317" t="s">
        <v>61</v>
      </c>
      <c r="C1317" t="s">
        <v>97</v>
      </c>
      <c r="D1317" t="s">
        <v>1232</v>
      </c>
      <c r="E1317" t="s">
        <v>1263</v>
      </c>
      <c r="F1317" s="6">
        <v>2.1373230029388193E-3</v>
      </c>
      <c r="G1317" t="s">
        <v>1059</v>
      </c>
      <c r="H1317" t="s">
        <v>707</v>
      </c>
      <c r="I1317">
        <v>63.51</v>
      </c>
      <c r="J1317" s="1">
        <v>-3.0874742195010185E-2</v>
      </c>
      <c r="K1317" s="1">
        <v>0.10558375634517767</v>
      </c>
      <c r="L1317" s="1">
        <v>0.17119957253539941</v>
      </c>
      <c r="M1317" s="1">
        <v>0.13550628164761724</v>
      </c>
      <c r="N1317" s="34">
        <v>-6.5989296703201038E-5</v>
      </c>
    </row>
    <row r="1318" spans="1:14" x14ac:dyDescent="0.35">
      <c r="A1318">
        <v>7820120</v>
      </c>
      <c r="B1318" t="s">
        <v>61</v>
      </c>
      <c r="C1318" t="s">
        <v>97</v>
      </c>
      <c r="D1318" t="s">
        <v>710</v>
      </c>
      <c r="E1318" t="s">
        <v>1609</v>
      </c>
      <c r="F1318" s="6">
        <v>1.8701576275714667E-3</v>
      </c>
      <c r="G1318" t="s">
        <v>806</v>
      </c>
      <c r="H1318" t="s">
        <v>441</v>
      </c>
      <c r="I1318">
        <v>92.75500000000001</v>
      </c>
      <c r="J1318" s="1">
        <v>0.14255419373512268</v>
      </c>
      <c r="K1318" s="1">
        <v>0.16644402885386053</v>
      </c>
      <c r="L1318" s="1">
        <v>0.17523376970344642</v>
      </c>
      <c r="M1318" s="1">
        <v>0.17355063354590025</v>
      </c>
      <c r="N1318" s="34">
        <v>2.6659881275604026E-4</v>
      </c>
    </row>
    <row r="1319" spans="1:14" x14ac:dyDescent="0.35">
      <c r="A1319">
        <v>7820120</v>
      </c>
      <c r="B1319" t="s">
        <v>61</v>
      </c>
      <c r="C1319" t="s">
        <v>97</v>
      </c>
      <c r="D1319" t="s">
        <v>710</v>
      </c>
      <c r="E1319" t="s">
        <v>1069</v>
      </c>
      <c r="F1319" s="6">
        <v>1.6029922522041143E-3</v>
      </c>
      <c r="G1319" t="s">
        <v>1070</v>
      </c>
      <c r="H1319" t="s">
        <v>1071</v>
      </c>
      <c r="I1319">
        <v>69.674999999999997</v>
      </c>
      <c r="J1319" s="1">
        <v>-5.3086411207914352E-3</v>
      </c>
      <c r="K1319" s="1">
        <v>8.1752604862409831E-2</v>
      </c>
      <c r="L1319" s="1">
        <v>0.13256745925728025</v>
      </c>
      <c r="M1319" s="1">
        <v>0.11172855508668264</v>
      </c>
      <c r="N1319" s="34">
        <v>-8.5097105863608361E-6</v>
      </c>
    </row>
    <row r="1320" spans="1:14" x14ac:dyDescent="0.35">
      <c r="A1320">
        <v>7820120</v>
      </c>
      <c r="B1320" t="s">
        <v>61</v>
      </c>
      <c r="C1320" t="s">
        <v>97</v>
      </c>
      <c r="D1320" t="s">
        <v>710</v>
      </c>
      <c r="E1320" t="s">
        <v>1072</v>
      </c>
      <c r="F1320" s="6">
        <v>2.6716537536735242E-4</v>
      </c>
      <c r="G1320" t="s">
        <v>1073</v>
      </c>
      <c r="H1320" t="s">
        <v>439</v>
      </c>
      <c r="I1320">
        <v>88.86</v>
      </c>
      <c r="J1320" s="1">
        <v>0.10534273833036423</v>
      </c>
      <c r="K1320" s="1">
        <v>2.3483836494790279E-2</v>
      </c>
      <c r="L1320" s="1">
        <v>2.4312049158429071E-2</v>
      </c>
      <c r="M1320" s="1">
        <v>2.3751002277819639E-2</v>
      </c>
      <c r="N1320" s="34">
        <v>2.8143932228256542E-5</v>
      </c>
    </row>
    <row r="1321" spans="1:14" x14ac:dyDescent="0.35">
      <c r="A1321">
        <v>7820120</v>
      </c>
      <c r="B1321" t="s">
        <v>61</v>
      </c>
      <c r="C1321" t="s">
        <v>97</v>
      </c>
      <c r="D1321" t="s">
        <v>710</v>
      </c>
      <c r="E1321" t="s">
        <v>1074</v>
      </c>
      <c r="F1321" s="6">
        <v>1.0686615014694097E-3</v>
      </c>
      <c r="G1321" t="s">
        <v>718</v>
      </c>
      <c r="H1321" t="s">
        <v>443</v>
      </c>
      <c r="I1321">
        <v>89.039999999999992</v>
      </c>
      <c r="J1321" s="1">
        <v>9.5186054706573486E-2</v>
      </c>
      <c r="K1321" s="1">
        <v>8.9981298423724293E-2</v>
      </c>
      <c r="L1321" s="1">
        <v>9.7034464333422388E-2</v>
      </c>
      <c r="M1321" s="1">
        <v>9.5217738150276357E-2</v>
      </c>
      <c r="N1321" s="34">
        <v>1.0172167214167619E-4</v>
      </c>
    </row>
    <row r="1322" spans="1:14" x14ac:dyDescent="0.35">
      <c r="A1322">
        <v>7820120</v>
      </c>
      <c r="B1322" t="s">
        <v>61</v>
      </c>
      <c r="C1322" t="s">
        <v>97</v>
      </c>
      <c r="D1322" t="s">
        <v>710</v>
      </c>
      <c r="E1322" t="s">
        <v>818</v>
      </c>
      <c r="F1322" s="6">
        <v>1.8701576275714667E-3</v>
      </c>
      <c r="G1322" t="s">
        <v>819</v>
      </c>
      <c r="H1322" t="s">
        <v>367</v>
      </c>
      <c r="I1322">
        <v>74.824999999999989</v>
      </c>
      <c r="J1322" s="1">
        <v>-5.5721763521432877E-2</v>
      </c>
      <c r="K1322" s="1">
        <v>0.13783061715201711</v>
      </c>
      <c r="L1322" s="1">
        <v>0.15391397274913171</v>
      </c>
      <c r="M1322" s="1">
        <v>0.13988779624961387</v>
      </c>
      <c r="N1322" s="34">
        <v>-1.042084810713412E-4</v>
      </c>
    </row>
    <row r="1323" spans="1:14" x14ac:dyDescent="0.35">
      <c r="A1323">
        <v>7820120</v>
      </c>
      <c r="B1323" t="s">
        <v>61</v>
      </c>
      <c r="C1323" t="s">
        <v>97</v>
      </c>
      <c r="D1323" t="s">
        <v>710</v>
      </c>
      <c r="E1323" t="s">
        <v>1075</v>
      </c>
      <c r="F1323" s="6">
        <v>8.0149612610205714E-4</v>
      </c>
      <c r="G1323" t="s">
        <v>1076</v>
      </c>
      <c r="H1323" t="s">
        <v>467</v>
      </c>
      <c r="I1323">
        <v>87.419999999999987</v>
      </c>
      <c r="J1323" s="1">
        <v>7.8366369009017944E-2</v>
      </c>
      <c r="K1323" s="1">
        <v>7.558108469142398E-2</v>
      </c>
      <c r="L1323" s="1">
        <v>7.3577344376168849E-2</v>
      </c>
      <c r="M1323" s="1">
        <v>7.005076264430582E-2</v>
      </c>
      <c r="N1323" s="34">
        <v>6.2810341177412185E-5</v>
      </c>
    </row>
    <row r="1324" spans="1:14" x14ac:dyDescent="0.35">
      <c r="A1324">
        <v>7820120</v>
      </c>
      <c r="B1324" t="s">
        <v>61</v>
      </c>
      <c r="C1324" t="s">
        <v>97</v>
      </c>
      <c r="D1324" t="s">
        <v>710</v>
      </c>
      <c r="E1324" t="s">
        <v>1077</v>
      </c>
      <c r="F1324" s="6">
        <v>2.1373230029388193E-3</v>
      </c>
      <c r="G1324" t="s">
        <v>827</v>
      </c>
      <c r="H1324" t="s">
        <v>443</v>
      </c>
      <c r="I1324">
        <v>83.184999999999988</v>
      </c>
      <c r="J1324" s="1">
        <v>9.3491561710834503E-2</v>
      </c>
      <c r="K1324" s="1">
        <v>0.15923056371894204</v>
      </c>
      <c r="L1324" s="1">
        <v>0.19406892866684478</v>
      </c>
      <c r="M1324" s="1">
        <v>0.17782526732191759</v>
      </c>
      <c r="N1324" s="34">
        <v>1.9982166542524074E-4</v>
      </c>
    </row>
    <row r="1325" spans="1:14" x14ac:dyDescent="0.35">
      <c r="A1325">
        <v>7820120</v>
      </c>
      <c r="B1325" t="s">
        <v>61</v>
      </c>
      <c r="C1325" t="s">
        <v>97</v>
      </c>
      <c r="D1325" t="s">
        <v>710</v>
      </c>
      <c r="E1325" t="s">
        <v>1078</v>
      </c>
      <c r="F1325" s="6">
        <v>8.0149612610205714E-4</v>
      </c>
      <c r="G1325" t="s">
        <v>1079</v>
      </c>
      <c r="H1325" t="s">
        <v>576</v>
      </c>
      <c r="I1325">
        <v>70.914999999999992</v>
      </c>
      <c r="J1325" s="1">
        <v>4.4036094099283218E-2</v>
      </c>
      <c r="K1325" s="1">
        <v>4.9292011755276512E-2</v>
      </c>
      <c r="L1325" s="1">
        <v>6.9489714133048358E-2</v>
      </c>
      <c r="M1325" s="1">
        <v>5.6826076563621881E-2</v>
      </c>
      <c r="N1325" s="34">
        <v>3.5294758829241154E-5</v>
      </c>
    </row>
    <row r="1326" spans="1:14" x14ac:dyDescent="0.35">
      <c r="A1326">
        <v>7820120</v>
      </c>
      <c r="B1326" t="s">
        <v>61</v>
      </c>
      <c r="C1326" t="s">
        <v>97</v>
      </c>
      <c r="D1326" t="s">
        <v>710</v>
      </c>
      <c r="E1326" t="s">
        <v>1080</v>
      </c>
      <c r="F1326" s="6">
        <v>8.0149612610205714E-4</v>
      </c>
      <c r="G1326" t="s">
        <v>405</v>
      </c>
      <c r="H1326" t="s">
        <v>423</v>
      </c>
      <c r="I1326">
        <v>88.474999999999994</v>
      </c>
      <c r="J1326" s="1">
        <v>0.12396234273910522</v>
      </c>
      <c r="K1326" s="1">
        <v>7.3336895538338234E-2</v>
      </c>
      <c r="L1326" s="1">
        <v>7.2855997862677005E-2</v>
      </c>
      <c r="M1326" s="1">
        <v>7.093240716003206E-2</v>
      </c>
      <c r="N1326" s="34">
        <v>9.935533748792831E-5</v>
      </c>
    </row>
    <row r="1327" spans="1:14" x14ac:dyDescent="0.35">
      <c r="A1327">
        <v>7820120</v>
      </c>
      <c r="B1327" t="s">
        <v>61</v>
      </c>
      <c r="C1327" t="s">
        <v>97</v>
      </c>
      <c r="D1327" t="s">
        <v>710</v>
      </c>
      <c r="E1327" t="s">
        <v>1610</v>
      </c>
      <c r="F1327" s="6">
        <v>5.6104728827143999E-3</v>
      </c>
      <c r="G1327" t="s">
        <v>510</v>
      </c>
      <c r="H1327" t="s">
        <v>1037</v>
      </c>
      <c r="I1327">
        <v>73.125</v>
      </c>
      <c r="J1327" s="1">
        <v>2.2990763187408447E-2</v>
      </c>
      <c r="K1327" s="1">
        <v>0.31699171787336361</v>
      </c>
      <c r="L1327" s="1">
        <v>0.43817793213999462</v>
      </c>
      <c r="M1327" s="1">
        <v>0.4101255591655204</v>
      </c>
      <c r="N1327" s="34">
        <v>1.2898905341586356E-4</v>
      </c>
    </row>
    <row r="1328" spans="1:14" x14ac:dyDescent="0.35">
      <c r="A1328">
        <v>7820120</v>
      </c>
      <c r="B1328" t="s">
        <v>61</v>
      </c>
      <c r="C1328" t="s">
        <v>97</v>
      </c>
      <c r="D1328" t="s">
        <v>710</v>
      </c>
      <c r="E1328" t="s">
        <v>2599</v>
      </c>
      <c r="F1328" s="6">
        <v>1.6029922522041143E-3</v>
      </c>
      <c r="G1328" t="s">
        <v>380</v>
      </c>
      <c r="H1328" t="s">
        <v>1157</v>
      </c>
      <c r="I1328">
        <v>89.745000000000005</v>
      </c>
      <c r="J1328" s="1">
        <v>8.6274920031428337E-3</v>
      </c>
      <c r="K1328" s="1">
        <v>0.14619289340101524</v>
      </c>
      <c r="L1328" s="1">
        <v>0.1473149879775581</v>
      </c>
      <c r="M1328" s="1">
        <v>0.14394870913987359</v>
      </c>
      <c r="N1328" s="34">
        <v>1.3829802836990916E-5</v>
      </c>
    </row>
    <row r="1329" spans="1:14" x14ac:dyDescent="0.35">
      <c r="A1329">
        <v>7820120</v>
      </c>
      <c r="B1329" t="s">
        <v>61</v>
      </c>
      <c r="C1329" t="s">
        <v>97</v>
      </c>
      <c r="D1329" t="s">
        <v>710</v>
      </c>
      <c r="E1329" t="s">
        <v>1081</v>
      </c>
      <c r="F1329" s="6">
        <v>1.8701576275714667E-3</v>
      </c>
      <c r="G1329" t="s">
        <v>304</v>
      </c>
      <c r="H1329" t="s">
        <v>1073</v>
      </c>
      <c r="I1329">
        <v>86.28</v>
      </c>
      <c r="J1329" s="1">
        <v>3.7480175495147705E-2</v>
      </c>
      <c r="K1329" s="1">
        <v>0.16794015495591771</v>
      </c>
      <c r="L1329" s="1">
        <v>0.16438685546353193</v>
      </c>
      <c r="M1329" s="1">
        <v>0.16139460896668573</v>
      </c>
      <c r="N1329" s="34">
        <v>7.0093836084967652E-5</v>
      </c>
    </row>
    <row r="1330" spans="1:14" x14ac:dyDescent="0.35">
      <c r="A1330">
        <v>7820120</v>
      </c>
      <c r="B1330" t="s">
        <v>61</v>
      </c>
      <c r="C1330" t="s">
        <v>97</v>
      </c>
      <c r="D1330" t="s">
        <v>710</v>
      </c>
      <c r="E1330" t="s">
        <v>1082</v>
      </c>
      <c r="F1330" s="6">
        <v>1.8701576275714667E-3</v>
      </c>
      <c r="G1330" t="s">
        <v>1083</v>
      </c>
      <c r="H1330" t="s">
        <v>289</v>
      </c>
      <c r="I1330">
        <v>83.734999999999999</v>
      </c>
      <c r="J1330" s="1">
        <v>0.17171534895896912</v>
      </c>
      <c r="K1330" s="1">
        <v>0.11688485172321667</v>
      </c>
      <c r="L1330" s="1">
        <v>0.17934811648410368</v>
      </c>
      <c r="M1330" s="1">
        <v>0.15671921489775706</v>
      </c>
      <c r="N1330" s="34">
        <v>3.2113476962671218E-4</v>
      </c>
    </row>
    <row r="1331" spans="1:14" x14ac:dyDescent="0.35">
      <c r="A1331">
        <v>7820120</v>
      </c>
      <c r="B1331" t="s">
        <v>61</v>
      </c>
      <c r="C1331" t="s">
        <v>97</v>
      </c>
      <c r="D1331" t="s">
        <v>710</v>
      </c>
      <c r="E1331" t="s">
        <v>1611</v>
      </c>
      <c r="F1331" s="6">
        <v>2.6716537536735242E-4</v>
      </c>
      <c r="G1331" t="s">
        <v>426</v>
      </c>
      <c r="H1331" t="s">
        <v>499</v>
      </c>
      <c r="I1331">
        <v>85.345000000000013</v>
      </c>
      <c r="J1331" s="1">
        <v>6.8312421441078186E-2</v>
      </c>
      <c r="K1331" s="1">
        <v>2.297622228159231E-2</v>
      </c>
      <c r="L1331" s="1">
        <v>2.3884584557841308E-2</v>
      </c>
      <c r="M1331" s="1">
        <v>2.2815923464033907E-2</v>
      </c>
      <c r="N1331" s="34">
        <v>1.8250713716558428E-5</v>
      </c>
    </row>
    <row r="1332" spans="1:14" x14ac:dyDescent="0.35">
      <c r="A1332">
        <v>7820120</v>
      </c>
      <c r="B1332" t="s">
        <v>61</v>
      </c>
      <c r="C1332" t="s">
        <v>97</v>
      </c>
      <c r="D1332" t="s">
        <v>710</v>
      </c>
      <c r="E1332" t="s">
        <v>1084</v>
      </c>
      <c r="F1332" s="6">
        <v>2.4044883783061713E-3</v>
      </c>
      <c r="G1332" t="s">
        <v>310</v>
      </c>
      <c r="H1332" t="s">
        <v>981</v>
      </c>
      <c r="I1332">
        <v>74.685000000000002</v>
      </c>
      <c r="J1332" s="1">
        <v>1.3751122169196606E-2</v>
      </c>
      <c r="K1332" s="1">
        <v>0.11806037937483302</v>
      </c>
      <c r="L1332" s="1">
        <v>0.2060646540208389</v>
      </c>
      <c r="M1332" s="1">
        <v>0.17961527452155479</v>
      </c>
      <c r="N1332" s="34">
        <v>3.306441344450159E-5</v>
      </c>
    </row>
    <row r="1333" spans="1:14" x14ac:dyDescent="0.35">
      <c r="A1333">
        <v>7820120</v>
      </c>
      <c r="B1333" t="s">
        <v>61</v>
      </c>
      <c r="C1333" t="s">
        <v>97</v>
      </c>
      <c r="D1333" t="s">
        <v>710</v>
      </c>
      <c r="E1333" t="s">
        <v>711</v>
      </c>
      <c r="F1333" s="6">
        <v>6.4119690088164571E-3</v>
      </c>
      <c r="G1333" t="s">
        <v>712</v>
      </c>
      <c r="H1333" t="s">
        <v>701</v>
      </c>
      <c r="I1333">
        <v>82.97</v>
      </c>
      <c r="J1333" s="1">
        <v>5.5177196860313416E-2</v>
      </c>
      <c r="K1333" s="1">
        <v>0.48153887256211592</v>
      </c>
      <c r="L1333" s="1">
        <v>0.5591236975687951</v>
      </c>
      <c r="M1333" s="1">
        <v>0.53155224061477258</v>
      </c>
      <c r="N1333" s="34">
        <v>3.5379447626169436E-4</v>
      </c>
    </row>
    <row r="1334" spans="1:14" x14ac:dyDescent="0.35">
      <c r="A1334">
        <v>7820120</v>
      </c>
      <c r="B1334" t="s">
        <v>61</v>
      </c>
      <c r="C1334" t="s">
        <v>97</v>
      </c>
      <c r="D1334" t="s">
        <v>710</v>
      </c>
      <c r="E1334" t="s">
        <v>1085</v>
      </c>
      <c r="F1334" s="6">
        <v>2.4044883783061713E-3</v>
      </c>
      <c r="G1334" t="s">
        <v>350</v>
      </c>
      <c r="H1334" t="s">
        <v>610</v>
      </c>
      <c r="I1334">
        <v>62.435000000000002</v>
      </c>
      <c r="J1334" s="1">
        <v>2.0542500540614128E-2</v>
      </c>
      <c r="K1334" s="1">
        <v>0.13008282126636386</v>
      </c>
      <c r="L1334" s="1">
        <v>0.20173657493988778</v>
      </c>
      <c r="M1334" s="1">
        <v>0.15004007847526318</v>
      </c>
      <c r="N1334" s="34">
        <v>4.939420381125491E-5</v>
      </c>
    </row>
    <row r="1335" spans="1:14" x14ac:dyDescent="0.35">
      <c r="A1335">
        <v>7820120</v>
      </c>
      <c r="B1335" t="s">
        <v>61</v>
      </c>
      <c r="C1335" t="s">
        <v>97</v>
      </c>
      <c r="D1335" t="s">
        <v>710</v>
      </c>
      <c r="E1335" t="s">
        <v>1612</v>
      </c>
      <c r="F1335" s="6">
        <v>2.6716537536735237E-3</v>
      </c>
      <c r="G1335" t="s">
        <v>429</v>
      </c>
      <c r="H1335" t="s">
        <v>433</v>
      </c>
      <c r="I1335">
        <v>94.219999999999985</v>
      </c>
      <c r="J1335" s="1">
        <v>0.13173374533653259</v>
      </c>
      <c r="K1335" s="1">
        <v>0.26529521773978088</v>
      </c>
      <c r="L1335" s="1">
        <v>0.25647876035265826</v>
      </c>
      <c r="M1335" s="1">
        <v>0.25193695712465353</v>
      </c>
      <c r="N1335" s="34">
        <v>3.5194695521381935E-4</v>
      </c>
    </row>
    <row r="1336" spans="1:14" x14ac:dyDescent="0.35">
      <c r="A1336">
        <v>7820120</v>
      </c>
      <c r="B1336" t="s">
        <v>61</v>
      </c>
      <c r="C1336" t="s">
        <v>97</v>
      </c>
      <c r="D1336" t="s">
        <v>710</v>
      </c>
      <c r="E1336" t="s">
        <v>2600</v>
      </c>
      <c r="F1336" s="6">
        <v>1.3358268768367619E-3</v>
      </c>
      <c r="G1336" t="s">
        <v>852</v>
      </c>
      <c r="H1336" t="s">
        <v>1592</v>
      </c>
      <c r="I1336">
        <v>85.18</v>
      </c>
      <c r="J1336" s="1">
        <v>6.7701801657676697E-2</v>
      </c>
      <c r="K1336" s="1">
        <v>0.1037937483302164</v>
      </c>
      <c r="L1336" s="1">
        <v>0.12369756879508415</v>
      </c>
      <c r="M1336" s="1">
        <v>0.113812445829872</v>
      </c>
      <c r="N1336" s="34">
        <v>9.0437886264596164E-5</v>
      </c>
    </row>
    <row r="1337" spans="1:14" x14ac:dyDescent="0.35">
      <c r="A1337">
        <v>7820120</v>
      </c>
      <c r="B1337" t="s">
        <v>61</v>
      </c>
      <c r="C1337" t="s">
        <v>97</v>
      </c>
      <c r="D1337" t="s">
        <v>710</v>
      </c>
      <c r="E1337" t="s">
        <v>1613</v>
      </c>
      <c r="F1337" s="6">
        <v>1.3358268768367619E-3</v>
      </c>
      <c r="G1337" t="s">
        <v>993</v>
      </c>
      <c r="H1337" t="s">
        <v>1060</v>
      </c>
      <c r="I1337">
        <v>89.509999999999991</v>
      </c>
      <c r="J1337" s="1">
        <v>0.12321183830499649</v>
      </c>
      <c r="K1337" s="1">
        <v>0.12864012823938017</v>
      </c>
      <c r="L1337" s="1">
        <v>0.12703713598717606</v>
      </c>
      <c r="M1337" s="1">
        <v>0.11955650547689019</v>
      </c>
      <c r="N1337" s="34">
        <v>1.6458968515227956E-4</v>
      </c>
    </row>
    <row r="1338" spans="1:14" x14ac:dyDescent="0.35">
      <c r="A1338">
        <v>7820120</v>
      </c>
      <c r="B1338" t="s">
        <v>61</v>
      </c>
      <c r="C1338" t="s">
        <v>97</v>
      </c>
      <c r="D1338" t="s">
        <v>710</v>
      </c>
      <c r="E1338" t="s">
        <v>1086</v>
      </c>
      <c r="F1338" s="6">
        <v>8.0149612610205714E-4</v>
      </c>
      <c r="G1338" t="s">
        <v>401</v>
      </c>
      <c r="H1338" t="s">
        <v>703</v>
      </c>
      <c r="I1338">
        <v>76.814999999999998</v>
      </c>
      <c r="J1338" s="1">
        <v>2.3320047184824944E-3</v>
      </c>
      <c r="K1338" s="1">
        <v>5.7226823403686886E-2</v>
      </c>
      <c r="L1338" s="1">
        <v>6.5802831952978882E-2</v>
      </c>
      <c r="M1338" s="1">
        <v>6.1554904930610055E-2</v>
      </c>
      <c r="N1338" s="34">
        <v>1.8690927479154375E-6</v>
      </c>
    </row>
    <row r="1339" spans="1:14" x14ac:dyDescent="0.35">
      <c r="A1339">
        <v>7820120</v>
      </c>
      <c r="B1339" t="s">
        <v>61</v>
      </c>
      <c r="C1339" t="s">
        <v>97</v>
      </c>
      <c r="D1339" t="s">
        <v>710</v>
      </c>
      <c r="E1339" t="s">
        <v>1087</v>
      </c>
      <c r="F1339" s="6">
        <v>1.0686615014694097E-3</v>
      </c>
      <c r="G1339" t="s">
        <v>903</v>
      </c>
      <c r="H1339" t="s">
        <v>459</v>
      </c>
      <c r="I1339">
        <v>58.334999999999994</v>
      </c>
      <c r="J1339" s="1">
        <v>-9.9597670137882233E-2</v>
      </c>
      <c r="K1339" s="1">
        <v>4.8944696767298956E-2</v>
      </c>
      <c r="L1339" s="1">
        <v>7.6195565054768905E-2</v>
      </c>
      <c r="M1339" s="1">
        <v>6.2302964720342559E-2</v>
      </c>
      <c r="N1339" s="34">
        <v>-1.0643619571240422E-4</v>
      </c>
    </row>
    <row r="1340" spans="1:14" x14ac:dyDescent="0.35">
      <c r="A1340">
        <v>7820120</v>
      </c>
      <c r="B1340" t="s">
        <v>61</v>
      </c>
      <c r="C1340" t="s">
        <v>97</v>
      </c>
      <c r="D1340" t="s">
        <v>710</v>
      </c>
      <c r="E1340" t="s">
        <v>1088</v>
      </c>
      <c r="F1340" s="6">
        <v>4.8089767566123426E-3</v>
      </c>
      <c r="G1340" t="s">
        <v>726</v>
      </c>
      <c r="H1340" t="s">
        <v>806</v>
      </c>
      <c r="I1340">
        <v>78.3</v>
      </c>
      <c r="J1340" s="1">
        <v>6.0311667621135712E-2</v>
      </c>
      <c r="K1340" s="1">
        <v>0.28228693561314455</v>
      </c>
      <c r="L1340" s="1">
        <v>0.42799893133849848</v>
      </c>
      <c r="M1340" s="1">
        <v>0.37654289471857882</v>
      </c>
      <c r="N1340" s="34">
        <v>2.9003740774257087E-4</v>
      </c>
    </row>
    <row r="1341" spans="1:14" x14ac:dyDescent="0.35">
      <c r="A1341">
        <v>7820120</v>
      </c>
      <c r="B1341" t="s">
        <v>61</v>
      </c>
      <c r="C1341" t="s">
        <v>97</v>
      </c>
      <c r="D1341" t="s">
        <v>710</v>
      </c>
      <c r="E1341" t="s">
        <v>713</v>
      </c>
      <c r="F1341" s="6">
        <v>7.4806305102858668E-3</v>
      </c>
      <c r="G1341" t="s">
        <v>714</v>
      </c>
      <c r="H1341" t="s">
        <v>715</v>
      </c>
      <c r="I1341">
        <v>75.8</v>
      </c>
      <c r="J1341" s="1">
        <v>-5.8757727965712547E-3</v>
      </c>
      <c r="K1341" s="1">
        <v>0.39422922789206521</v>
      </c>
      <c r="L1341" s="1">
        <v>0.59994656692492654</v>
      </c>
      <c r="M1341" s="1">
        <v>0.56703181550874127</v>
      </c>
      <c r="N1341" s="34">
        <v>-4.3954485253538638E-5</v>
      </c>
    </row>
    <row r="1342" spans="1:14" x14ac:dyDescent="0.35">
      <c r="A1342">
        <v>7820120</v>
      </c>
      <c r="B1342" t="s">
        <v>61</v>
      </c>
      <c r="C1342" t="s">
        <v>97</v>
      </c>
      <c r="D1342" t="s">
        <v>710</v>
      </c>
      <c r="E1342" t="s">
        <v>1614</v>
      </c>
      <c r="F1342" s="6">
        <v>4.5418113812449911E-3</v>
      </c>
      <c r="G1342" t="s">
        <v>504</v>
      </c>
      <c r="H1342" t="s">
        <v>256</v>
      </c>
      <c r="I1342">
        <v>76.149999999999991</v>
      </c>
      <c r="J1342" s="1">
        <v>3.4928206354379654E-2</v>
      </c>
      <c r="K1342" s="1">
        <v>0.26115415442158696</v>
      </c>
      <c r="L1342" s="1">
        <v>0.38877905423457121</v>
      </c>
      <c r="M1342" s="1">
        <v>0.34608601339035994</v>
      </c>
      <c r="N1342" s="34">
        <v>1.5863732514679514E-4</v>
      </c>
    </row>
    <row r="1343" spans="1:14" x14ac:dyDescent="0.35">
      <c r="A1343">
        <v>7820120</v>
      </c>
      <c r="B1343" t="s">
        <v>61</v>
      </c>
      <c r="C1343" t="s">
        <v>97</v>
      </c>
      <c r="D1343" t="s">
        <v>710</v>
      </c>
      <c r="E1343" t="s">
        <v>1089</v>
      </c>
      <c r="F1343" s="6">
        <v>1.8701576275714667E-3</v>
      </c>
      <c r="G1343" t="s">
        <v>936</v>
      </c>
      <c r="H1343" t="s">
        <v>576</v>
      </c>
      <c r="I1343">
        <v>67.204999999999998</v>
      </c>
      <c r="J1343" s="1">
        <v>2.258695475757122E-2</v>
      </c>
      <c r="K1343" s="1">
        <v>9.5565054768901952E-2</v>
      </c>
      <c r="L1343" s="1">
        <v>0.16214266631044616</v>
      </c>
      <c r="M1343" s="1">
        <v>0.1256745868655344</v>
      </c>
      <c r="N1343" s="34">
        <v>4.2241165723483443E-5</v>
      </c>
    </row>
    <row r="1344" spans="1:14" x14ac:dyDescent="0.35">
      <c r="A1344">
        <v>7820120</v>
      </c>
      <c r="B1344" t="s">
        <v>61</v>
      </c>
      <c r="C1344" t="s">
        <v>97</v>
      </c>
      <c r="D1344" t="s">
        <v>710</v>
      </c>
      <c r="E1344" t="s">
        <v>1090</v>
      </c>
      <c r="F1344" s="6">
        <v>2.1373230029388193E-3</v>
      </c>
      <c r="G1344" t="s">
        <v>886</v>
      </c>
      <c r="H1344" t="s">
        <v>981</v>
      </c>
      <c r="I1344">
        <v>72.044999999999987</v>
      </c>
      <c r="J1344" s="1">
        <v>2.4041192606091499E-2</v>
      </c>
      <c r="K1344" s="1">
        <v>0.12524712797221482</v>
      </c>
      <c r="L1344" s="1">
        <v>0.18316858135185682</v>
      </c>
      <c r="M1344" s="1">
        <v>0.15388725621159499</v>
      </c>
      <c r="N1344" s="34">
        <v>5.1383793975082023E-5</v>
      </c>
    </row>
    <row r="1345" spans="1:14" x14ac:dyDescent="0.35">
      <c r="A1345">
        <v>7820120</v>
      </c>
      <c r="B1345" t="s">
        <v>61</v>
      </c>
      <c r="C1345" t="s">
        <v>97</v>
      </c>
      <c r="D1345" t="s">
        <v>710</v>
      </c>
      <c r="E1345" t="s">
        <v>1615</v>
      </c>
      <c r="F1345" s="6">
        <v>3.473149879775581E-3</v>
      </c>
      <c r="G1345" t="s">
        <v>816</v>
      </c>
      <c r="H1345" t="s">
        <v>628</v>
      </c>
      <c r="I1345">
        <v>81.61999999999999</v>
      </c>
      <c r="J1345" s="1">
        <v>-4.5889290049672127E-3</v>
      </c>
      <c r="K1345" s="1">
        <v>0.27958856532193427</v>
      </c>
      <c r="L1345" s="1">
        <v>0.29104995992519367</v>
      </c>
      <c r="M1345" s="1">
        <v>0.28375633457845267</v>
      </c>
      <c r="N1345" s="34">
        <v>-1.5938038221900551E-5</v>
      </c>
    </row>
    <row r="1346" spans="1:14" x14ac:dyDescent="0.35">
      <c r="A1346">
        <v>7820120</v>
      </c>
      <c r="B1346" t="s">
        <v>61</v>
      </c>
      <c r="C1346" t="s">
        <v>97</v>
      </c>
      <c r="D1346" t="s">
        <v>710</v>
      </c>
      <c r="E1346" t="s">
        <v>1616</v>
      </c>
      <c r="F1346" s="6">
        <v>1.6029922522041143E-3</v>
      </c>
      <c r="G1346" t="s">
        <v>1118</v>
      </c>
      <c r="H1346" t="s">
        <v>297</v>
      </c>
      <c r="I1346">
        <v>84.624999999999986</v>
      </c>
      <c r="J1346" s="1">
        <v>0.13937889039516449</v>
      </c>
      <c r="K1346" s="1">
        <v>0.1401015228426396</v>
      </c>
      <c r="L1346" s="1">
        <v>0.14779588565321933</v>
      </c>
      <c r="M1346" s="1">
        <v>0.13577343886974436</v>
      </c>
      <c r="N1346" s="34">
        <v>2.2342328142425512E-4</v>
      </c>
    </row>
    <row r="1347" spans="1:14" x14ac:dyDescent="0.35">
      <c r="A1347">
        <v>7820120</v>
      </c>
      <c r="B1347" t="s">
        <v>61</v>
      </c>
      <c r="C1347" t="s">
        <v>97</v>
      </c>
      <c r="D1347" t="s">
        <v>1437</v>
      </c>
      <c r="E1347" t="s">
        <v>2601</v>
      </c>
      <c r="F1347" s="6">
        <v>1.3358268768367619E-3</v>
      </c>
      <c r="G1347" t="s">
        <v>364</v>
      </c>
      <c r="H1347" t="s">
        <v>155</v>
      </c>
      <c r="I1347">
        <v>76.794999999999987</v>
      </c>
      <c r="J1347" s="1">
        <v>4.8497207462787628E-2</v>
      </c>
      <c r="K1347" s="1">
        <v>0.10686615014694095</v>
      </c>
      <c r="L1347" s="1">
        <v>0.11862142666310445</v>
      </c>
      <c r="M1347" s="1">
        <v>0.10259150821768342</v>
      </c>
      <c r="N1347" s="34">
        <v>6.4783873180320102E-5</v>
      </c>
    </row>
    <row r="1348" spans="1:14" x14ac:dyDescent="0.35">
      <c r="A1348">
        <v>7820120</v>
      </c>
      <c r="B1348" t="s">
        <v>61</v>
      </c>
      <c r="C1348" t="s">
        <v>97</v>
      </c>
      <c r="D1348" t="s">
        <v>1437</v>
      </c>
      <c r="E1348" t="s">
        <v>1617</v>
      </c>
      <c r="F1348" s="6">
        <v>1.0686615014694097E-3</v>
      </c>
      <c r="G1348" t="s">
        <v>144</v>
      </c>
      <c r="H1348" t="s">
        <v>1618</v>
      </c>
      <c r="I1348">
        <v>84.625</v>
      </c>
      <c r="J1348" s="1">
        <v>0.10540736466646194</v>
      </c>
      <c r="K1348" s="1">
        <v>8.2180069462997607E-2</v>
      </c>
      <c r="L1348" s="1">
        <v>9.9919850387389805E-2</v>
      </c>
      <c r="M1348" s="1">
        <v>9.0515625913162909E-2</v>
      </c>
      <c r="N1348" s="34">
        <v>1.1264479259039482E-4</v>
      </c>
    </row>
    <row r="1349" spans="1:14" x14ac:dyDescent="0.35">
      <c r="A1349">
        <v>7820120</v>
      </c>
      <c r="B1349" t="s">
        <v>61</v>
      </c>
      <c r="C1349" t="s">
        <v>97</v>
      </c>
      <c r="D1349" t="s">
        <v>1056</v>
      </c>
      <c r="E1349" t="s">
        <v>2602</v>
      </c>
      <c r="F1349" s="6">
        <v>1.3358268768367619E-3</v>
      </c>
      <c r="G1349" t="s">
        <v>616</v>
      </c>
      <c r="H1349" t="s">
        <v>1039</v>
      </c>
      <c r="I1349">
        <v>63.54</v>
      </c>
      <c r="J1349" s="1">
        <v>-6.9152332842350006E-2</v>
      </c>
      <c r="K1349" s="1">
        <v>7.9214533796419975E-2</v>
      </c>
      <c r="L1349" s="1">
        <v>0.10058776382580817</v>
      </c>
      <c r="M1349" s="1">
        <v>8.4958587328508001E-2</v>
      </c>
      <c r="N1349" s="34">
        <v>-9.2375544806772648E-5</v>
      </c>
    </row>
    <row r="1350" spans="1:14" x14ac:dyDescent="0.35">
      <c r="A1350">
        <v>7820120</v>
      </c>
      <c r="B1350" t="s">
        <v>61</v>
      </c>
      <c r="C1350" t="s">
        <v>97</v>
      </c>
      <c r="D1350" t="s">
        <v>1056</v>
      </c>
      <c r="E1350" t="s">
        <v>2603</v>
      </c>
      <c r="F1350" s="6">
        <v>2.6716537536735242E-4</v>
      </c>
      <c r="G1350" t="s">
        <v>450</v>
      </c>
      <c r="H1350" t="s">
        <v>856</v>
      </c>
      <c r="I1350">
        <v>85.169999999999987</v>
      </c>
      <c r="J1350" s="1">
        <v>0.11467047780752182</v>
      </c>
      <c r="K1350" s="1">
        <v>2.0972481966337164E-2</v>
      </c>
      <c r="L1350" s="1">
        <v>2.4418915308576011E-2</v>
      </c>
      <c r="M1350" s="1">
        <v>2.2762489165974405E-2</v>
      </c>
      <c r="N1350" s="34">
        <v>3.0635981247000219E-5</v>
      </c>
    </row>
    <row r="1351" spans="1:14" x14ac:dyDescent="0.35">
      <c r="A1351">
        <v>7820120</v>
      </c>
      <c r="B1351" t="s">
        <v>61</v>
      </c>
      <c r="C1351" t="s">
        <v>97</v>
      </c>
      <c r="D1351" t="s">
        <v>1056</v>
      </c>
      <c r="E1351" t="s">
        <v>1619</v>
      </c>
      <c r="F1351" s="6">
        <v>1.8701576275714667E-3</v>
      </c>
      <c r="G1351" t="s">
        <v>303</v>
      </c>
      <c r="H1351" t="s">
        <v>1073</v>
      </c>
      <c r="I1351">
        <v>73.56</v>
      </c>
      <c r="J1351" s="1">
        <v>2.2212538868188858E-2</v>
      </c>
      <c r="K1351" s="1">
        <v>0.10491584290675929</v>
      </c>
      <c r="L1351" s="1">
        <v>0.16438685546353193</v>
      </c>
      <c r="M1351" s="1">
        <v>0.13764359853562588</v>
      </c>
      <c r="N1351" s="34">
        <v>4.1540948992071068E-5</v>
      </c>
    </row>
    <row r="1352" spans="1:14" x14ac:dyDescent="0.35">
      <c r="A1352">
        <v>7820120</v>
      </c>
      <c r="B1352" t="s">
        <v>61</v>
      </c>
      <c r="C1352" t="s">
        <v>97</v>
      </c>
      <c r="D1352" t="s">
        <v>1056</v>
      </c>
      <c r="E1352" t="s">
        <v>1620</v>
      </c>
      <c r="F1352" s="6">
        <v>1.0686615014694097E-3</v>
      </c>
      <c r="G1352" t="s">
        <v>788</v>
      </c>
      <c r="H1352" t="s">
        <v>1010</v>
      </c>
      <c r="I1352">
        <v>68.905000000000001</v>
      </c>
      <c r="J1352" s="1">
        <v>-1.6897274181246758E-2</v>
      </c>
      <c r="K1352" s="1">
        <v>5.0227090569062258E-2</v>
      </c>
      <c r="L1352" s="1">
        <v>8.4531124766230301E-2</v>
      </c>
      <c r="M1352" s="1">
        <v>7.3630779081890363E-2</v>
      </c>
      <c r="N1352" s="34">
        <v>-1.8057466397271451E-5</v>
      </c>
    </row>
    <row r="1353" spans="1:14" x14ac:dyDescent="0.35">
      <c r="A1353">
        <v>7820120</v>
      </c>
      <c r="B1353" t="s">
        <v>61</v>
      </c>
      <c r="C1353" t="s">
        <v>97</v>
      </c>
      <c r="D1353" t="s">
        <v>1056</v>
      </c>
      <c r="E1353" t="s">
        <v>2604</v>
      </c>
      <c r="F1353" s="6">
        <v>5.3433075073470483E-4</v>
      </c>
      <c r="G1353" t="s">
        <v>2376</v>
      </c>
      <c r="H1353" t="s">
        <v>561</v>
      </c>
      <c r="I1353">
        <v>68.11</v>
      </c>
      <c r="J1353" s="1">
        <v>-0.12731018662452698</v>
      </c>
      <c r="K1353" s="1">
        <v>3.6227624899812988E-2</v>
      </c>
      <c r="L1353" s="1">
        <v>3.8525247127972215E-2</v>
      </c>
      <c r="M1353" s="1">
        <v>3.6387923309709379E-2</v>
      </c>
      <c r="N1353" s="34">
        <v>-6.8025747595258879E-5</v>
      </c>
    </row>
    <row r="1354" spans="1:14" x14ac:dyDescent="0.35">
      <c r="A1354">
        <v>7820120</v>
      </c>
      <c r="B1354" t="s">
        <v>61</v>
      </c>
      <c r="C1354" t="s">
        <v>97</v>
      </c>
      <c r="D1354" t="s">
        <v>1056</v>
      </c>
      <c r="E1354" t="s">
        <v>2894</v>
      </c>
      <c r="F1354" s="6">
        <v>2.6716537536735242E-4</v>
      </c>
      <c r="G1354" t="s">
        <v>286</v>
      </c>
      <c r="H1354" t="s">
        <v>791</v>
      </c>
      <c r="I1354">
        <v>78.445000000000007</v>
      </c>
      <c r="J1354" s="1">
        <v>2.4067128077149391E-2</v>
      </c>
      <c r="K1354" s="1">
        <v>1.53887256211595E-2</v>
      </c>
      <c r="L1354" s="1">
        <v>2.3376970344643335E-2</v>
      </c>
      <c r="M1354" s="1">
        <v>2.0945765836462439E-2</v>
      </c>
      <c r="N1354" s="34">
        <v>6.4299033067457634E-6</v>
      </c>
    </row>
    <row r="1355" spans="1:14" x14ac:dyDescent="0.35">
      <c r="A1355">
        <v>7820120</v>
      </c>
      <c r="B1355" t="s">
        <v>61</v>
      </c>
      <c r="C1355" t="s">
        <v>97</v>
      </c>
      <c r="D1355" t="s">
        <v>1056</v>
      </c>
      <c r="E1355" t="s">
        <v>1621</v>
      </c>
      <c r="F1355" s="6">
        <v>1.0686615014694097E-3</v>
      </c>
      <c r="G1355" t="s">
        <v>984</v>
      </c>
      <c r="H1355" t="s">
        <v>1622</v>
      </c>
      <c r="I1355">
        <v>59.184999999999995</v>
      </c>
      <c r="J1355" s="1">
        <v>-0.10423543304204941</v>
      </c>
      <c r="K1355" s="1">
        <v>5.0654555169650013E-2</v>
      </c>
      <c r="L1355" s="1">
        <v>7.587496660432809E-2</v>
      </c>
      <c r="M1355" s="1">
        <v>6.3264761702313072E-2</v>
      </c>
      <c r="N1355" s="34">
        <v>-1.1139239438103063E-4</v>
      </c>
    </row>
    <row r="1356" spans="1:14" x14ac:dyDescent="0.35">
      <c r="A1356">
        <v>7820120</v>
      </c>
      <c r="B1356" t="s">
        <v>61</v>
      </c>
      <c r="C1356" t="s">
        <v>97</v>
      </c>
      <c r="D1356" t="s">
        <v>1623</v>
      </c>
      <c r="E1356" t="s">
        <v>1624</v>
      </c>
      <c r="F1356" s="6">
        <v>5.3433075073470483E-4</v>
      </c>
      <c r="G1356" t="s">
        <v>246</v>
      </c>
      <c r="H1356" t="s">
        <v>242</v>
      </c>
      <c r="I1356">
        <v>88.515000000000001</v>
      </c>
      <c r="J1356" s="1">
        <v>0.12287961691617966</v>
      </c>
      <c r="K1356" s="1">
        <v>4.0769436281057975E-2</v>
      </c>
      <c r="L1356" s="1">
        <v>5.0601122094576546E-2</v>
      </c>
      <c r="M1356" s="1">
        <v>4.728827144002138E-2</v>
      </c>
      <c r="N1356" s="34">
        <v>6.5658357956815218E-5</v>
      </c>
    </row>
    <row r="1357" spans="1:14" x14ac:dyDescent="0.35">
      <c r="A1357">
        <v>7820120</v>
      </c>
      <c r="B1357" t="s">
        <v>61</v>
      </c>
      <c r="C1357" t="s">
        <v>97</v>
      </c>
      <c r="D1357" t="s">
        <v>1625</v>
      </c>
      <c r="E1357" t="s">
        <v>2607</v>
      </c>
      <c r="F1357" s="6">
        <v>8.0149612610205714E-4</v>
      </c>
      <c r="G1357" t="s">
        <v>762</v>
      </c>
      <c r="H1357" t="s">
        <v>206</v>
      </c>
      <c r="I1357">
        <v>91.66</v>
      </c>
      <c r="J1357" s="1">
        <v>0.38439586758613586</v>
      </c>
      <c r="K1357" s="1">
        <v>6.476088698904621E-2</v>
      </c>
      <c r="L1357" s="1">
        <v>8.0149612610205714E-2</v>
      </c>
      <c r="M1357" s="1">
        <v>7.3417045150948435E-2</v>
      </c>
      <c r="N1357" s="34">
        <v>3.0809179875992721E-4</v>
      </c>
    </row>
    <row r="1358" spans="1:14" x14ac:dyDescent="0.35">
      <c r="A1358">
        <v>7820120</v>
      </c>
      <c r="B1358" t="s">
        <v>61</v>
      </c>
      <c r="C1358" t="s">
        <v>97</v>
      </c>
      <c r="D1358" t="s">
        <v>1625</v>
      </c>
      <c r="E1358" t="s">
        <v>1626</v>
      </c>
      <c r="F1358" s="6">
        <v>1.3358268768367619E-3</v>
      </c>
      <c r="G1358" t="s">
        <v>836</v>
      </c>
      <c r="H1358" t="s">
        <v>765</v>
      </c>
      <c r="I1358">
        <v>92.424999999999997</v>
      </c>
      <c r="J1358" s="1">
        <v>5.2034966647624969E-2</v>
      </c>
      <c r="K1358" s="1">
        <v>0.11394603259417578</v>
      </c>
      <c r="L1358" s="1">
        <v>0.12890729361474751</v>
      </c>
      <c r="M1358" s="1">
        <v>0.12356398610740048</v>
      </c>
      <c r="N1358" s="34">
        <v>6.9509706983201936E-5</v>
      </c>
    </row>
    <row r="1359" spans="1:14" x14ac:dyDescent="0.35">
      <c r="A1359">
        <v>7820120</v>
      </c>
      <c r="B1359" t="s">
        <v>61</v>
      </c>
      <c r="C1359" t="s">
        <v>97</v>
      </c>
      <c r="D1359" t="s">
        <v>1444</v>
      </c>
      <c r="E1359" t="s">
        <v>1627</v>
      </c>
      <c r="F1359" s="6">
        <v>3.2059845044082286E-3</v>
      </c>
      <c r="G1359" t="s">
        <v>1294</v>
      </c>
      <c r="H1359" t="s">
        <v>538</v>
      </c>
      <c r="I1359">
        <v>70.344999999999999</v>
      </c>
      <c r="J1359" s="1">
        <v>4.7031022608280182E-2</v>
      </c>
      <c r="K1359" s="1">
        <v>0.21127437884050229</v>
      </c>
      <c r="L1359" s="1">
        <v>0.26769970611808708</v>
      </c>
      <c r="M1359" s="1">
        <v>0.22570131400228341</v>
      </c>
      <c r="N1359" s="34">
        <v>1.5078072970861934E-4</v>
      </c>
    </row>
    <row r="1360" spans="1:14" x14ac:dyDescent="0.35">
      <c r="A1360">
        <v>7820120</v>
      </c>
      <c r="B1360" t="s">
        <v>61</v>
      </c>
      <c r="C1360" t="s">
        <v>97</v>
      </c>
      <c r="D1360" t="s">
        <v>1447</v>
      </c>
      <c r="E1360" t="s">
        <v>2608</v>
      </c>
      <c r="F1360" s="6">
        <v>1.0686615014694097E-3</v>
      </c>
      <c r="G1360" t="s">
        <v>246</v>
      </c>
      <c r="H1360" t="s">
        <v>806</v>
      </c>
      <c r="I1360">
        <v>74.25</v>
      </c>
      <c r="J1360" s="1">
        <v>0.10126493871212006</v>
      </c>
      <c r="K1360" s="1">
        <v>8.1538872562115949E-2</v>
      </c>
      <c r="L1360" s="1">
        <v>9.5110873630777457E-2</v>
      </c>
      <c r="M1360" s="1">
        <v>7.9401552820473217E-2</v>
      </c>
      <c r="N1360" s="34">
        <v>1.0821794145030196E-4</v>
      </c>
    </row>
    <row r="1361" spans="1:14" x14ac:dyDescent="0.35">
      <c r="A1361">
        <v>7820120</v>
      </c>
      <c r="B1361" t="s">
        <v>61</v>
      </c>
      <c r="C1361" t="s">
        <v>97</v>
      </c>
      <c r="D1361" t="s">
        <v>199</v>
      </c>
      <c r="E1361" t="s">
        <v>716</v>
      </c>
      <c r="F1361" s="6">
        <v>3.2059845044082286E-3</v>
      </c>
      <c r="G1361" t="s">
        <v>198</v>
      </c>
      <c r="H1361" t="s">
        <v>233</v>
      </c>
      <c r="I1361">
        <v>71.125</v>
      </c>
      <c r="J1361" s="1">
        <v>1.6084017232060432E-2</v>
      </c>
      <c r="K1361" s="1">
        <v>0.16671119422922789</v>
      </c>
      <c r="L1361" s="1">
        <v>0.26192893401015227</v>
      </c>
      <c r="M1361" s="1">
        <v>0.22794549337148093</v>
      </c>
      <c r="N1361" s="34">
        <v>5.1565110014620676E-5</v>
      </c>
    </row>
    <row r="1362" spans="1:14" x14ac:dyDescent="0.35">
      <c r="A1362">
        <v>7820120</v>
      </c>
      <c r="B1362" t="s">
        <v>61</v>
      </c>
      <c r="C1362" t="s">
        <v>97</v>
      </c>
      <c r="D1362" t="s">
        <v>199</v>
      </c>
      <c r="E1362" t="s">
        <v>1628</v>
      </c>
      <c r="F1362" s="6">
        <v>6.1448036334491047E-3</v>
      </c>
      <c r="G1362" t="s">
        <v>1629</v>
      </c>
      <c r="H1362" t="s">
        <v>345</v>
      </c>
      <c r="I1362">
        <v>67.394999999999982</v>
      </c>
      <c r="J1362" s="1">
        <v>-4.5498594641685486E-2</v>
      </c>
      <c r="K1362" s="1">
        <v>0.30109537803900616</v>
      </c>
      <c r="L1362" s="1">
        <v>0.4706919583222014</v>
      </c>
      <c r="M1362" s="1">
        <v>0.41415977427069589</v>
      </c>
      <c r="N1362" s="34">
        <v>-2.7957992967105695E-4</v>
      </c>
    </row>
    <row r="1363" spans="1:14" x14ac:dyDescent="0.35">
      <c r="A1363">
        <v>7820120</v>
      </c>
      <c r="B1363" t="s">
        <v>61</v>
      </c>
      <c r="C1363" t="s">
        <v>97</v>
      </c>
      <c r="D1363" t="s">
        <v>199</v>
      </c>
      <c r="E1363" t="s">
        <v>1630</v>
      </c>
      <c r="F1363" s="6">
        <v>3.7403152551429334E-3</v>
      </c>
      <c r="G1363" t="s">
        <v>446</v>
      </c>
      <c r="H1363" t="s">
        <v>178</v>
      </c>
      <c r="I1363">
        <v>63.150000000000006</v>
      </c>
      <c r="J1363" s="1">
        <v>-5.9135198593139648E-2</v>
      </c>
      <c r="K1363" s="1">
        <v>0.16382580817526046</v>
      </c>
      <c r="L1363" s="1">
        <v>0.27453913972749133</v>
      </c>
      <c r="M1363" s="1">
        <v>0.23601388689225095</v>
      </c>
      <c r="N1363" s="34">
        <v>-2.2118428541382715E-4</v>
      </c>
    </row>
    <row r="1364" spans="1:14" x14ac:dyDescent="0.35">
      <c r="A1364">
        <v>7820120</v>
      </c>
      <c r="B1364" t="s">
        <v>61</v>
      </c>
      <c r="C1364" t="s">
        <v>97</v>
      </c>
      <c r="D1364" t="s">
        <v>199</v>
      </c>
      <c r="E1364" t="s">
        <v>1631</v>
      </c>
      <c r="F1364" s="6">
        <v>4.0074806305102862E-3</v>
      </c>
      <c r="G1364" t="s">
        <v>197</v>
      </c>
      <c r="H1364" t="s">
        <v>179</v>
      </c>
      <c r="I1364">
        <v>56.224999999999994</v>
      </c>
      <c r="J1364" s="1">
        <v>-0.11962200701236725</v>
      </c>
      <c r="K1364" s="1">
        <v>0.17432540742719746</v>
      </c>
      <c r="L1364" s="1">
        <v>0.26569596580283195</v>
      </c>
      <c r="M1364" s="1">
        <v>0.22562115644026404</v>
      </c>
      <c r="N1364" s="34">
        <v>-4.7938287608482739E-4</v>
      </c>
    </row>
    <row r="1365" spans="1:14" x14ac:dyDescent="0.35">
      <c r="A1365">
        <v>7820120</v>
      </c>
      <c r="B1365" t="s">
        <v>61</v>
      </c>
      <c r="C1365" t="s">
        <v>97</v>
      </c>
      <c r="D1365" t="s">
        <v>199</v>
      </c>
      <c r="E1365" t="s">
        <v>1632</v>
      </c>
      <c r="F1365" s="6">
        <v>8.282126636387924E-3</v>
      </c>
      <c r="G1365" t="s">
        <v>693</v>
      </c>
      <c r="H1365" t="s">
        <v>316</v>
      </c>
      <c r="I1365">
        <v>58.29</v>
      </c>
      <c r="J1365" s="1">
        <v>-7.0244491100311279E-2</v>
      </c>
      <c r="K1365" s="1">
        <v>0.36524178466470747</v>
      </c>
      <c r="L1365" s="1">
        <v>0.60707988244723476</v>
      </c>
      <c r="M1365" s="1">
        <v>0.48284797658265483</v>
      </c>
      <c r="N1365" s="34">
        <v>-5.8177377080140247E-4</v>
      </c>
    </row>
    <row r="1366" spans="1:14" x14ac:dyDescent="0.35">
      <c r="A1366">
        <v>7820120</v>
      </c>
      <c r="B1366" t="s">
        <v>61</v>
      </c>
      <c r="C1366" t="s">
        <v>97</v>
      </c>
      <c r="D1366" t="s">
        <v>199</v>
      </c>
      <c r="E1366" t="s">
        <v>1633</v>
      </c>
      <c r="F1366" s="6">
        <v>4.5418113812449911E-3</v>
      </c>
      <c r="G1366" t="s">
        <v>810</v>
      </c>
      <c r="H1366" t="s">
        <v>1328</v>
      </c>
      <c r="I1366">
        <v>61.00500000000001</v>
      </c>
      <c r="J1366" s="1">
        <v>-6.4593523740768433E-2</v>
      </c>
      <c r="K1366" s="1">
        <v>0.17713064386855465</v>
      </c>
      <c r="L1366" s="1">
        <v>0.32928132514026187</v>
      </c>
      <c r="M1366" s="1">
        <v>0.27705049425594447</v>
      </c>
      <c r="N1366" s="34">
        <v>-2.9337160128054061E-4</v>
      </c>
    </row>
    <row r="1367" spans="1:14" x14ac:dyDescent="0.35">
      <c r="A1367">
        <v>7820120</v>
      </c>
      <c r="B1367" t="s">
        <v>61</v>
      </c>
      <c r="C1367" t="s">
        <v>97</v>
      </c>
      <c r="D1367" t="s">
        <v>199</v>
      </c>
      <c r="E1367" t="s">
        <v>1203</v>
      </c>
      <c r="F1367" s="6">
        <v>6.4119690088164571E-3</v>
      </c>
      <c r="G1367" t="s">
        <v>938</v>
      </c>
      <c r="H1367" t="s">
        <v>762</v>
      </c>
      <c r="I1367">
        <v>60.489999999999995</v>
      </c>
      <c r="J1367" s="1">
        <v>-3.0489400960505009E-3</v>
      </c>
      <c r="K1367" s="1">
        <v>0.23147208121827412</v>
      </c>
      <c r="L1367" s="1">
        <v>0.51808709591236968</v>
      </c>
      <c r="M1367" s="1">
        <v>0.38792412503339563</v>
      </c>
      <c r="N1367" s="34">
        <v>-1.9549709405613685E-5</v>
      </c>
    </row>
    <row r="1368" spans="1:14" x14ac:dyDescent="0.35">
      <c r="A1368">
        <v>7820120</v>
      </c>
      <c r="B1368" t="s">
        <v>61</v>
      </c>
      <c r="C1368" t="s">
        <v>97</v>
      </c>
      <c r="D1368" t="s">
        <v>199</v>
      </c>
      <c r="E1368" t="s">
        <v>2609</v>
      </c>
      <c r="F1368" s="6">
        <v>3.7403152551429334E-3</v>
      </c>
      <c r="G1368" t="s">
        <v>191</v>
      </c>
      <c r="H1368" t="s">
        <v>378</v>
      </c>
      <c r="I1368">
        <v>84.045000000000002</v>
      </c>
      <c r="J1368" s="1">
        <v>4.0376685559749603E-2</v>
      </c>
      <c r="K1368" s="1">
        <v>0.25583756345177666</v>
      </c>
      <c r="L1368" s="1">
        <v>0.33625434143734972</v>
      </c>
      <c r="M1368" s="1">
        <v>0.31456050725025253</v>
      </c>
      <c r="N1368" s="34">
        <v>1.5102153295124083E-4</v>
      </c>
    </row>
    <row r="1369" spans="1:14" x14ac:dyDescent="0.35">
      <c r="A1369">
        <v>7820120</v>
      </c>
      <c r="B1369" t="s">
        <v>61</v>
      </c>
      <c r="C1369" t="s">
        <v>97</v>
      </c>
      <c r="D1369" t="s">
        <v>199</v>
      </c>
      <c r="E1369" t="s">
        <v>1300</v>
      </c>
      <c r="F1369" s="6">
        <v>2.1373230029388193E-3</v>
      </c>
      <c r="G1369" t="s">
        <v>675</v>
      </c>
      <c r="H1369" t="s">
        <v>1301</v>
      </c>
      <c r="I1369">
        <v>54.724999999999994</v>
      </c>
      <c r="J1369" s="1">
        <v>-0.13368198275566101</v>
      </c>
      <c r="K1369" s="1">
        <v>6.9249265295217743E-2</v>
      </c>
      <c r="L1369" s="1">
        <v>0.13657493988779054</v>
      </c>
      <c r="M1369" s="1">
        <v>0.11691156989140146</v>
      </c>
      <c r="N1369" s="34">
        <v>-2.8572157682214486E-4</v>
      </c>
    </row>
    <row r="1370" spans="1:14" x14ac:dyDescent="0.35">
      <c r="A1370">
        <v>7820120</v>
      </c>
      <c r="B1370" t="s">
        <v>61</v>
      </c>
      <c r="C1370" t="s">
        <v>97</v>
      </c>
      <c r="D1370" t="s">
        <v>199</v>
      </c>
      <c r="E1370" t="s">
        <v>1634</v>
      </c>
      <c r="F1370" s="6">
        <v>1.6029922522041143E-3</v>
      </c>
      <c r="G1370" t="s">
        <v>316</v>
      </c>
      <c r="H1370" t="s">
        <v>1071</v>
      </c>
      <c r="I1370">
        <v>82.475000000000009</v>
      </c>
      <c r="J1370" s="1">
        <v>-5.3898029029369354E-2</v>
      </c>
      <c r="K1370" s="1">
        <v>0.11749933208656158</v>
      </c>
      <c r="L1370" s="1">
        <v>0.13256745925728025</v>
      </c>
      <c r="M1370" s="1">
        <v>0.13224686080683942</v>
      </c>
      <c r="N1370" s="34">
        <v>-8.6398122943151518E-5</v>
      </c>
    </row>
    <row r="1371" spans="1:14" x14ac:dyDescent="0.35">
      <c r="A1371">
        <v>7820120</v>
      </c>
      <c r="B1371" t="s">
        <v>61</v>
      </c>
      <c r="C1371" t="s">
        <v>97</v>
      </c>
      <c r="D1371" t="s">
        <v>199</v>
      </c>
      <c r="E1371" t="s">
        <v>708</v>
      </c>
      <c r="F1371" s="6">
        <v>2.6716537536735237E-3</v>
      </c>
      <c r="G1371" t="s">
        <v>717</v>
      </c>
      <c r="H1371" t="s">
        <v>718</v>
      </c>
      <c r="I1371">
        <v>74.41</v>
      </c>
      <c r="J1371" s="1">
        <v>-3.7673413753509521E-2</v>
      </c>
      <c r="K1371" s="1">
        <v>0.14507079882447232</v>
      </c>
      <c r="L1371" s="1">
        <v>0.22495324605931072</v>
      </c>
      <c r="M1371" s="1">
        <v>0.19903820464867752</v>
      </c>
      <c r="N1371" s="34">
        <v>-1.0065031726825947E-4</v>
      </c>
    </row>
    <row r="1372" spans="1:14" x14ac:dyDescent="0.35">
      <c r="A1372">
        <v>7820120</v>
      </c>
      <c r="B1372" t="s">
        <v>61</v>
      </c>
      <c r="C1372" t="s">
        <v>97</v>
      </c>
      <c r="D1372" t="s">
        <v>203</v>
      </c>
      <c r="E1372" t="s">
        <v>360</v>
      </c>
      <c r="F1372" s="6">
        <v>1.3358268768367619E-3</v>
      </c>
      <c r="G1372" t="s">
        <v>361</v>
      </c>
      <c r="H1372" t="s">
        <v>362</v>
      </c>
      <c r="I1372">
        <v>90.445000000000007</v>
      </c>
      <c r="J1372" s="1">
        <v>9.4283841550350189E-2</v>
      </c>
      <c r="K1372" s="1">
        <v>0.12409831685813519</v>
      </c>
      <c r="L1372" s="1">
        <v>0.13024312049158429</v>
      </c>
      <c r="M1372" s="1">
        <v>0.12075875170435332</v>
      </c>
      <c r="N1372" s="34">
        <v>1.2594688959437642E-4</v>
      </c>
    </row>
    <row r="1373" spans="1:14" x14ac:dyDescent="0.35">
      <c r="A1373">
        <v>7820120</v>
      </c>
      <c r="B1373" t="s">
        <v>61</v>
      </c>
      <c r="C1373" t="s">
        <v>97</v>
      </c>
      <c r="D1373" t="s">
        <v>203</v>
      </c>
      <c r="E1373" t="s">
        <v>363</v>
      </c>
      <c r="F1373" s="6">
        <v>2.1373230029388193E-3</v>
      </c>
      <c r="G1373" t="s">
        <v>364</v>
      </c>
      <c r="H1373" t="s">
        <v>365</v>
      </c>
      <c r="I1373">
        <v>82.664999999999992</v>
      </c>
      <c r="J1373" s="1">
        <v>-5.201021209359169E-3</v>
      </c>
      <c r="K1373" s="1">
        <v>0.17098584023510555</v>
      </c>
      <c r="L1373" s="1">
        <v>0.18274111675126906</v>
      </c>
      <c r="M1373" s="1">
        <v>0.17654287678145039</v>
      </c>
      <c r="N1373" s="34">
        <v>-1.111626226953603E-5</v>
      </c>
    </row>
    <row r="1374" spans="1:14" x14ac:dyDescent="0.35">
      <c r="A1374">
        <v>7820120</v>
      </c>
      <c r="B1374" t="s">
        <v>61</v>
      </c>
      <c r="C1374" t="s">
        <v>97</v>
      </c>
      <c r="D1374" t="s">
        <v>203</v>
      </c>
      <c r="E1374" t="s">
        <v>1635</v>
      </c>
      <c r="F1374" s="6">
        <v>2.9388191290408761E-3</v>
      </c>
      <c r="G1374" t="s">
        <v>642</v>
      </c>
      <c r="H1374" t="s">
        <v>1636</v>
      </c>
      <c r="I1374">
        <v>67.889999999999986</v>
      </c>
      <c r="J1374" s="1">
        <v>-1.459292508661747E-2</v>
      </c>
      <c r="K1374" s="1">
        <v>0.15605129575207052</v>
      </c>
      <c r="L1374" s="1">
        <v>0.21335826876836758</v>
      </c>
      <c r="M1374" s="1">
        <v>0.19925194591753564</v>
      </c>
      <c r="N1374" s="34">
        <v>-4.2885967393211904E-5</v>
      </c>
    </row>
    <row r="1375" spans="1:14" x14ac:dyDescent="0.35">
      <c r="A1375">
        <v>7820120</v>
      </c>
      <c r="B1375" t="s">
        <v>61</v>
      </c>
      <c r="C1375" t="s">
        <v>97</v>
      </c>
      <c r="D1375" t="s">
        <v>203</v>
      </c>
      <c r="E1375" t="s">
        <v>366</v>
      </c>
      <c r="F1375" s="6">
        <v>1.6029922522041143E-3</v>
      </c>
      <c r="G1375" t="s">
        <v>367</v>
      </c>
      <c r="H1375" t="s">
        <v>136</v>
      </c>
      <c r="I1375">
        <v>81.10499999999999</v>
      </c>
      <c r="J1375" s="1">
        <v>5.9617131948471069E-2</v>
      </c>
      <c r="K1375" s="1">
        <v>0.13192626235639859</v>
      </c>
      <c r="L1375" s="1">
        <v>0.14507079882447235</v>
      </c>
      <c r="M1375" s="1">
        <v>0.13016296598702995</v>
      </c>
      <c r="N1375" s="34">
        <v>9.5565800612029496E-5</v>
      </c>
    </row>
    <row r="1376" spans="1:14" x14ac:dyDescent="0.35">
      <c r="A1376">
        <v>7820120</v>
      </c>
      <c r="B1376" t="s">
        <v>61</v>
      </c>
      <c r="C1376" t="s">
        <v>97</v>
      </c>
      <c r="D1376" t="s">
        <v>203</v>
      </c>
      <c r="E1376" t="s">
        <v>1204</v>
      </c>
      <c r="F1376" s="6">
        <v>4.8089767566123426E-3</v>
      </c>
      <c r="G1376" t="s">
        <v>438</v>
      </c>
      <c r="H1376" t="s">
        <v>730</v>
      </c>
      <c r="I1376">
        <v>73.194999999999993</v>
      </c>
      <c r="J1376" s="1">
        <v>7.4519746005535126E-2</v>
      </c>
      <c r="K1376" s="1">
        <v>0.25199038204648677</v>
      </c>
      <c r="L1376" s="1">
        <v>0.38664173123163237</v>
      </c>
      <c r="M1376" s="1">
        <v>0.35153619357044608</v>
      </c>
      <c r="N1376" s="34">
        <v>3.5836372644927389E-4</v>
      </c>
    </row>
    <row r="1377" spans="1:14" x14ac:dyDescent="0.35">
      <c r="A1377">
        <v>7820120</v>
      </c>
      <c r="B1377" t="s">
        <v>61</v>
      </c>
      <c r="C1377" t="s">
        <v>97</v>
      </c>
      <c r="D1377" t="s">
        <v>203</v>
      </c>
      <c r="E1377" t="s">
        <v>1637</v>
      </c>
      <c r="F1377" s="6">
        <v>3.7403152551429334E-3</v>
      </c>
      <c r="G1377" t="s">
        <v>502</v>
      </c>
      <c r="H1377" t="s">
        <v>467</v>
      </c>
      <c r="I1377">
        <v>87.73</v>
      </c>
      <c r="J1377" s="1">
        <v>7.8492186963558197E-2</v>
      </c>
      <c r="K1377" s="1">
        <v>0.29249265295217741</v>
      </c>
      <c r="L1377" s="1">
        <v>0.34336094042212129</v>
      </c>
      <c r="M1377" s="1">
        <v>0.32802563646149896</v>
      </c>
      <c r="N1377" s="34">
        <v>2.9358552430932801E-4</v>
      </c>
    </row>
    <row r="1378" spans="1:14" x14ac:dyDescent="0.35">
      <c r="A1378">
        <v>7820120</v>
      </c>
      <c r="B1378" t="s">
        <v>61</v>
      </c>
      <c r="C1378" t="s">
        <v>97</v>
      </c>
      <c r="D1378" t="s">
        <v>203</v>
      </c>
      <c r="E1378" t="s">
        <v>368</v>
      </c>
      <c r="F1378" s="6">
        <v>1.8701576275714667E-3</v>
      </c>
      <c r="G1378" t="s">
        <v>369</v>
      </c>
      <c r="H1378" t="s">
        <v>351</v>
      </c>
      <c r="I1378">
        <v>82.97</v>
      </c>
      <c r="J1378" s="1">
        <v>8.2301922142505646E-2</v>
      </c>
      <c r="K1378" s="1">
        <v>0.13053700240448837</v>
      </c>
      <c r="L1378" s="1">
        <v>0.16045952444563183</v>
      </c>
      <c r="M1378" s="1">
        <v>0.15503607017930868</v>
      </c>
      <c r="N1378" s="34">
        <v>1.5391756745859991E-4</v>
      </c>
    </row>
    <row r="1379" spans="1:14" x14ac:dyDescent="0.35">
      <c r="A1379">
        <v>7820120</v>
      </c>
      <c r="B1379" t="s">
        <v>61</v>
      </c>
      <c r="C1379" t="s">
        <v>97</v>
      </c>
      <c r="D1379" t="s">
        <v>203</v>
      </c>
      <c r="E1379" t="s">
        <v>1638</v>
      </c>
      <c r="F1379" s="6">
        <v>4.2746460058776387E-3</v>
      </c>
      <c r="G1379" t="s">
        <v>1120</v>
      </c>
      <c r="H1379" t="s">
        <v>511</v>
      </c>
      <c r="I1379">
        <v>74.784999999999997</v>
      </c>
      <c r="J1379" s="1">
        <v>4.8814859241247177E-2</v>
      </c>
      <c r="K1379" s="1">
        <v>0.26246326476088699</v>
      </c>
      <c r="L1379" s="1">
        <v>0.34325407427197435</v>
      </c>
      <c r="M1379" s="1">
        <v>0.31974353428483171</v>
      </c>
      <c r="N1379" s="34">
        <v>2.0866624308307638E-4</v>
      </c>
    </row>
    <row r="1380" spans="1:14" x14ac:dyDescent="0.35">
      <c r="A1380">
        <v>7820120</v>
      </c>
      <c r="B1380" t="s">
        <v>61</v>
      </c>
      <c r="C1380" t="s">
        <v>97</v>
      </c>
      <c r="D1380" t="s">
        <v>1639</v>
      </c>
      <c r="E1380" t="s">
        <v>1640</v>
      </c>
      <c r="F1380" s="6">
        <v>8.0149612610205714E-4</v>
      </c>
      <c r="G1380" t="s">
        <v>1359</v>
      </c>
      <c r="H1380" t="s">
        <v>590</v>
      </c>
      <c r="I1380">
        <v>73.44</v>
      </c>
      <c r="J1380" s="1">
        <v>-1.0449827648699284E-2</v>
      </c>
      <c r="K1380" s="1">
        <v>4.776916911568261E-2</v>
      </c>
      <c r="L1380" s="1">
        <v>6.1875500935078813E-2</v>
      </c>
      <c r="M1380" s="1">
        <v>5.8909965268501202E-2</v>
      </c>
      <c r="N1380" s="34">
        <v>-8.375496378866645E-6</v>
      </c>
    </row>
    <row r="1381" spans="1:14" x14ac:dyDescent="0.35">
      <c r="A1381">
        <v>7820120</v>
      </c>
      <c r="B1381" t="s">
        <v>61</v>
      </c>
      <c r="C1381" t="s">
        <v>97</v>
      </c>
      <c r="D1381" t="s">
        <v>1454</v>
      </c>
      <c r="E1381" t="s">
        <v>1455</v>
      </c>
      <c r="F1381" s="6">
        <v>1.0686615014694097E-3</v>
      </c>
      <c r="G1381" t="s">
        <v>416</v>
      </c>
      <c r="H1381" t="s">
        <v>1659</v>
      </c>
      <c r="I1381">
        <v>71.45</v>
      </c>
      <c r="J1381" s="1">
        <v>-0.10460295528173447</v>
      </c>
      <c r="K1381" s="1">
        <v>6.7005076142131983E-2</v>
      </c>
      <c r="L1381" s="1">
        <v>7.5447502003740313E-2</v>
      </c>
      <c r="M1381" s="1">
        <v>7.6409297355062786E-2</v>
      </c>
      <c r="N1381" s="34">
        <v>-1.1178515124951587E-4</v>
      </c>
    </row>
    <row r="1382" spans="1:14" x14ac:dyDescent="0.35">
      <c r="A1382">
        <v>7820120</v>
      </c>
      <c r="B1382" t="s">
        <v>61</v>
      </c>
      <c r="C1382" t="s">
        <v>97</v>
      </c>
      <c r="D1382" t="s">
        <v>1454</v>
      </c>
      <c r="E1382" t="s">
        <v>1641</v>
      </c>
      <c r="F1382" s="6">
        <v>2.1373230029388193E-3</v>
      </c>
      <c r="G1382" t="s">
        <v>975</v>
      </c>
      <c r="H1382" t="s">
        <v>1008</v>
      </c>
      <c r="I1382">
        <v>73.59</v>
      </c>
      <c r="J1382" s="1">
        <v>2.6935700327157974E-2</v>
      </c>
      <c r="K1382" s="1">
        <v>0.13507881378573339</v>
      </c>
      <c r="L1382" s="1">
        <v>0.17632914774245259</v>
      </c>
      <c r="M1382" s="1">
        <v>0.15752069879399883</v>
      </c>
      <c r="N1382" s="34">
        <v>5.7570291909501419E-5</v>
      </c>
    </row>
    <row r="1383" spans="1:14" x14ac:dyDescent="0.35">
      <c r="A1383">
        <v>7820120</v>
      </c>
      <c r="B1383" t="s">
        <v>61</v>
      </c>
      <c r="C1383" t="s">
        <v>97</v>
      </c>
      <c r="D1383" t="s">
        <v>1454</v>
      </c>
      <c r="E1383" t="s">
        <v>1642</v>
      </c>
      <c r="F1383" s="6">
        <v>1.0686615014694097E-3</v>
      </c>
      <c r="G1383" t="s">
        <v>1643</v>
      </c>
      <c r="H1383" t="s">
        <v>380</v>
      </c>
      <c r="I1383">
        <v>82.035294117647055</v>
      </c>
      <c r="J1383" s="1">
        <v>6.3874334096908569E-2</v>
      </c>
      <c r="K1383" s="1">
        <v>7.4271974352123973E-2</v>
      </c>
      <c r="L1383" s="1">
        <v>9.7461928934010164E-2</v>
      </c>
      <c r="M1383" s="1">
        <v>8.7737107639990486E-2</v>
      </c>
      <c r="N1383" s="34">
        <v>6.8260041781361018E-5</v>
      </c>
    </row>
    <row r="1384" spans="1:14" x14ac:dyDescent="0.35">
      <c r="A1384">
        <v>7820120</v>
      </c>
      <c r="B1384" t="s">
        <v>61</v>
      </c>
      <c r="C1384" t="s">
        <v>97</v>
      </c>
      <c r="D1384" t="s">
        <v>1454</v>
      </c>
      <c r="E1384" t="s">
        <v>2610</v>
      </c>
      <c r="F1384" s="6">
        <v>2.1373230029388193E-3</v>
      </c>
      <c r="G1384" t="s">
        <v>491</v>
      </c>
      <c r="H1384" t="s">
        <v>464</v>
      </c>
      <c r="I1384">
        <v>81.064999999999998</v>
      </c>
      <c r="J1384" s="1">
        <v>1.5603819862008095E-2</v>
      </c>
      <c r="K1384" s="1">
        <v>0.16863478493187287</v>
      </c>
      <c r="L1384" s="1">
        <v>0.19599251936948975</v>
      </c>
      <c r="M1384" s="1">
        <v>0.17333689227704216</v>
      </c>
      <c r="N1384" s="34">
        <v>3.3350403124783532E-5</v>
      </c>
    </row>
    <row r="1385" spans="1:14" x14ac:dyDescent="0.35">
      <c r="A1385">
        <v>7820120</v>
      </c>
      <c r="B1385" t="s">
        <v>61</v>
      </c>
      <c r="C1385" t="s">
        <v>97</v>
      </c>
      <c r="D1385" t="s">
        <v>320</v>
      </c>
      <c r="E1385" t="s">
        <v>2611</v>
      </c>
      <c r="F1385" s="6">
        <v>8.0149612610205714E-4</v>
      </c>
      <c r="G1385" t="s">
        <v>408</v>
      </c>
      <c r="H1385" t="s">
        <v>1109</v>
      </c>
      <c r="I1385">
        <v>71.83</v>
      </c>
      <c r="J1385" s="1">
        <v>-5.146992951631546E-2</v>
      </c>
      <c r="K1385" s="1">
        <v>4.2960192359070261E-2</v>
      </c>
      <c r="L1385" s="1">
        <v>6.4680737376436009E-2</v>
      </c>
      <c r="M1385" s="1">
        <v>5.7547424300099764E-2</v>
      </c>
      <c r="N1385" s="34">
        <v>-4.1252949118072768E-5</v>
      </c>
    </row>
    <row r="1386" spans="1:14" x14ac:dyDescent="0.35">
      <c r="A1386">
        <v>7820120</v>
      </c>
      <c r="B1386" t="s">
        <v>61</v>
      </c>
      <c r="C1386" t="s">
        <v>97</v>
      </c>
      <c r="D1386" t="s">
        <v>2093</v>
      </c>
      <c r="E1386" t="s">
        <v>2895</v>
      </c>
      <c r="F1386" s="6">
        <v>1.0686615014694097E-3</v>
      </c>
      <c r="G1386" t="s">
        <v>1103</v>
      </c>
      <c r="H1386" t="s">
        <v>351</v>
      </c>
      <c r="I1386">
        <v>72.715000000000003</v>
      </c>
      <c r="J1386" s="1">
        <v>1.7827956005930901E-2</v>
      </c>
      <c r="K1386" s="1">
        <v>7.0531659096981031E-2</v>
      </c>
      <c r="L1386" s="1">
        <v>9.1691156826075343E-2</v>
      </c>
      <c r="M1386" s="1">
        <v>7.7691687895529993E-2</v>
      </c>
      <c r="N1386" s="34">
        <v>1.9052050233428697E-5</v>
      </c>
    </row>
    <row r="1387" spans="1:14" x14ac:dyDescent="0.35">
      <c r="A1387">
        <v>7820120</v>
      </c>
      <c r="B1387" t="s">
        <v>61</v>
      </c>
      <c r="C1387" t="s">
        <v>97</v>
      </c>
      <c r="D1387" t="s">
        <v>2095</v>
      </c>
      <c r="E1387" t="s">
        <v>2612</v>
      </c>
      <c r="F1387" s="6">
        <v>1.0686615014694097E-3</v>
      </c>
      <c r="G1387" t="s">
        <v>552</v>
      </c>
      <c r="H1387" t="s">
        <v>1592</v>
      </c>
      <c r="I1387">
        <v>92.314999999999998</v>
      </c>
      <c r="J1387" s="1">
        <v>4.8992611467838287E-2</v>
      </c>
      <c r="K1387" s="1">
        <v>9.8637456585626504E-2</v>
      </c>
      <c r="L1387" s="1">
        <v>9.8958055036067333E-2</v>
      </c>
      <c r="M1387" s="1">
        <v>9.8637459846922598E-2</v>
      </c>
      <c r="N1387" s="34">
        <v>5.2356517732127486E-5</v>
      </c>
    </row>
    <row r="1388" spans="1:14" x14ac:dyDescent="0.35">
      <c r="A1388">
        <v>7820120</v>
      </c>
      <c r="B1388" t="s">
        <v>61</v>
      </c>
      <c r="C1388" t="s">
        <v>97</v>
      </c>
      <c r="D1388" t="s">
        <v>1456</v>
      </c>
      <c r="E1388" t="s">
        <v>1644</v>
      </c>
      <c r="F1388" s="6">
        <v>1.6029922522041143E-3</v>
      </c>
      <c r="G1388" t="s">
        <v>775</v>
      </c>
      <c r="H1388" t="s">
        <v>567</v>
      </c>
      <c r="I1388">
        <v>59.864999999999995</v>
      </c>
      <c r="J1388" s="1">
        <v>-1.1614087969064713E-2</v>
      </c>
      <c r="K1388" s="1">
        <v>5.6745925728025642E-2</v>
      </c>
      <c r="L1388" s="1">
        <v>0.13032327010419448</v>
      </c>
      <c r="M1388" s="1">
        <v>9.6019238352998512E-2</v>
      </c>
      <c r="N1388" s="34">
        <v>-1.861729303082775E-5</v>
      </c>
    </row>
    <row r="1389" spans="1:14" x14ac:dyDescent="0.35">
      <c r="A1389">
        <v>7820120</v>
      </c>
      <c r="B1389" t="s">
        <v>61</v>
      </c>
      <c r="C1389" t="s">
        <v>97</v>
      </c>
      <c r="D1389" t="s">
        <v>2098</v>
      </c>
      <c r="E1389" t="s">
        <v>2613</v>
      </c>
      <c r="F1389" s="6">
        <v>2.9388191290408761E-3</v>
      </c>
      <c r="G1389" t="s">
        <v>2614</v>
      </c>
      <c r="H1389" t="s">
        <v>459</v>
      </c>
      <c r="I1389">
        <v>67.62</v>
      </c>
      <c r="J1389" s="1">
        <v>-7.4457854032516479E-2</v>
      </c>
      <c r="K1389" s="1">
        <v>0.16986374565856263</v>
      </c>
      <c r="L1389" s="1">
        <v>0.20953780390061447</v>
      </c>
      <c r="M1389" s="1">
        <v>0.19866416863888112</v>
      </c>
      <c r="N1389" s="34">
        <v>-2.1881816573809276E-4</v>
      </c>
    </row>
    <row r="1390" spans="1:14" x14ac:dyDescent="0.35">
      <c r="A1390">
        <v>7820120</v>
      </c>
      <c r="B1390" t="s">
        <v>61</v>
      </c>
      <c r="C1390" t="s">
        <v>97</v>
      </c>
      <c r="D1390" t="s">
        <v>231</v>
      </c>
      <c r="E1390" t="s">
        <v>370</v>
      </c>
      <c r="F1390" s="6">
        <v>8.0149612610205714E-4</v>
      </c>
      <c r="G1390" t="s">
        <v>371</v>
      </c>
      <c r="H1390" t="s">
        <v>239</v>
      </c>
      <c r="I1390">
        <v>82.04</v>
      </c>
      <c r="J1390" s="1">
        <v>5.6055948138237E-2</v>
      </c>
      <c r="K1390" s="1">
        <v>5.2417846647074544E-2</v>
      </c>
      <c r="L1390" s="1">
        <v>7.0531659096981031E-2</v>
      </c>
      <c r="M1390" s="1">
        <v>6.5722682340368682E-2</v>
      </c>
      <c r="N1390" s="34">
        <v>4.4928625277774776E-5</v>
      </c>
    </row>
    <row r="1391" spans="1:14" x14ac:dyDescent="0.35">
      <c r="A1391">
        <v>7820120</v>
      </c>
      <c r="B1391" t="s">
        <v>61</v>
      </c>
      <c r="C1391" t="s">
        <v>97</v>
      </c>
      <c r="D1391" t="s">
        <v>231</v>
      </c>
      <c r="E1391" t="s">
        <v>372</v>
      </c>
      <c r="F1391" s="6">
        <v>2.6716537536735242E-4</v>
      </c>
      <c r="G1391" t="s">
        <v>236</v>
      </c>
      <c r="H1391" t="s">
        <v>373</v>
      </c>
      <c r="I1391">
        <v>83.5</v>
      </c>
      <c r="J1391" s="1">
        <v>1.0144599713385105E-2</v>
      </c>
      <c r="K1391" s="1">
        <v>1.9449639326743255E-2</v>
      </c>
      <c r="L1391" s="1">
        <v>2.2441891530857603E-2</v>
      </c>
      <c r="M1391" s="1">
        <v>2.2308308843173925E-2</v>
      </c>
      <c r="N1391" s="34">
        <v>2.7102857903780673E-6</v>
      </c>
    </row>
    <row r="1392" spans="1:14" x14ac:dyDescent="0.35">
      <c r="A1392">
        <v>7820120</v>
      </c>
      <c r="B1392" t="s">
        <v>61</v>
      </c>
      <c r="C1392" t="s">
        <v>97</v>
      </c>
      <c r="D1392" t="s">
        <v>243</v>
      </c>
      <c r="E1392" t="s">
        <v>374</v>
      </c>
      <c r="F1392" s="6">
        <v>3.7403152551429334E-3</v>
      </c>
      <c r="G1392" t="s">
        <v>375</v>
      </c>
      <c r="H1392" t="s">
        <v>289</v>
      </c>
      <c r="I1392">
        <v>70.405000000000001</v>
      </c>
      <c r="J1392" s="1">
        <v>7.0986442267894745E-2</v>
      </c>
      <c r="K1392" s="1">
        <v>0.20833555971146139</v>
      </c>
      <c r="L1392" s="1">
        <v>0.35869623296820735</v>
      </c>
      <c r="M1392" s="1">
        <v>0.26331819966933068</v>
      </c>
      <c r="N1392" s="34">
        <v>2.6551167292292985E-4</v>
      </c>
    </row>
    <row r="1393" spans="1:14" x14ac:dyDescent="0.35">
      <c r="A1393">
        <v>7820120</v>
      </c>
      <c r="B1393" t="s">
        <v>61</v>
      </c>
      <c r="C1393" t="s">
        <v>97</v>
      </c>
      <c r="D1393" t="s">
        <v>1458</v>
      </c>
      <c r="E1393" t="s">
        <v>1647</v>
      </c>
      <c r="F1393" s="6">
        <v>8.0149612610205714E-4</v>
      </c>
      <c r="G1393" t="s">
        <v>549</v>
      </c>
      <c r="H1393" t="s">
        <v>1648</v>
      </c>
      <c r="I1393">
        <v>82.754999999999995</v>
      </c>
      <c r="J1393" s="1">
        <v>0.10316752642393112</v>
      </c>
      <c r="K1393" s="1">
        <v>5.3940689286668446E-2</v>
      </c>
      <c r="L1393" s="1">
        <v>7.550093507881378E-2</v>
      </c>
      <c r="M1393" s="1">
        <v>6.636388168722239E-2</v>
      </c>
      <c r="N1393" s="34">
        <v>8.2688372768312412E-5</v>
      </c>
    </row>
    <row r="1394" spans="1:14" x14ac:dyDescent="0.35">
      <c r="A1394">
        <v>7820120</v>
      </c>
      <c r="B1394" t="s">
        <v>61</v>
      </c>
      <c r="C1394" t="s">
        <v>97</v>
      </c>
      <c r="D1394" t="s">
        <v>1460</v>
      </c>
      <c r="E1394" t="s">
        <v>1649</v>
      </c>
      <c r="F1394" s="6">
        <v>1.6029922522041143E-3</v>
      </c>
      <c r="G1394" t="s">
        <v>1650</v>
      </c>
      <c r="H1394" t="s">
        <v>967</v>
      </c>
      <c r="I1394">
        <v>77.489999999999995</v>
      </c>
      <c r="J1394" s="1">
        <v>5.7519026100635529E-2</v>
      </c>
      <c r="K1394" s="1">
        <v>0.10531659096981032</v>
      </c>
      <c r="L1394" s="1">
        <v>0.14458990114881112</v>
      </c>
      <c r="M1394" s="1">
        <v>0.12423189954581886</v>
      </c>
      <c r="N1394" s="34">
        <v>9.2202553193644981E-5</v>
      </c>
    </row>
    <row r="1395" spans="1:14" x14ac:dyDescent="0.35">
      <c r="A1395">
        <v>7820120</v>
      </c>
      <c r="B1395" t="s">
        <v>61</v>
      </c>
      <c r="C1395" t="s">
        <v>97</v>
      </c>
      <c r="D1395" t="s">
        <v>1460</v>
      </c>
      <c r="E1395" t="s">
        <v>1651</v>
      </c>
      <c r="F1395" s="6">
        <v>1.6029922522041143E-3</v>
      </c>
      <c r="G1395" t="s">
        <v>356</v>
      </c>
      <c r="H1395" t="s">
        <v>712</v>
      </c>
      <c r="I1395">
        <v>72.584999999999994</v>
      </c>
      <c r="J1395" s="1">
        <v>-4.3891582638025284E-2</v>
      </c>
      <c r="K1395" s="1">
        <v>0.11830082821266363</v>
      </c>
      <c r="L1395" s="1">
        <v>0.12038471814052898</v>
      </c>
      <c r="M1395" s="1">
        <v>0.11637723506404664</v>
      </c>
      <c r="N1395" s="34">
        <v>-7.0357866905731151E-5</v>
      </c>
    </row>
    <row r="1396" spans="1:14" x14ac:dyDescent="0.35">
      <c r="A1396">
        <v>7820120</v>
      </c>
      <c r="B1396" t="s">
        <v>61</v>
      </c>
      <c r="C1396" t="s">
        <v>97</v>
      </c>
      <c r="D1396" t="s">
        <v>840</v>
      </c>
      <c r="E1396" t="s">
        <v>895</v>
      </c>
      <c r="F1396" s="6">
        <v>3.473149879775581E-3</v>
      </c>
      <c r="G1396" t="s">
        <v>339</v>
      </c>
      <c r="H1396" t="s">
        <v>688</v>
      </c>
      <c r="I1396">
        <v>79.554999999999993</v>
      </c>
      <c r="J1396" s="1">
        <v>4.6542049385607243E-3</v>
      </c>
      <c r="K1396" s="1">
        <v>0.24902484637990915</v>
      </c>
      <c r="L1396" s="1">
        <v>0.28271440021373229</v>
      </c>
      <c r="M1396" s="1">
        <v>0.27646272513053011</v>
      </c>
      <c r="N1396" s="34">
        <v>1.6164751322813093E-5</v>
      </c>
    </row>
    <row r="1397" spans="1:14" x14ac:dyDescent="0.35">
      <c r="A1397">
        <v>7820120</v>
      </c>
      <c r="B1397" t="s">
        <v>61</v>
      </c>
      <c r="C1397" t="s">
        <v>97</v>
      </c>
      <c r="D1397" t="s">
        <v>840</v>
      </c>
      <c r="E1397" t="s">
        <v>896</v>
      </c>
      <c r="F1397" s="6">
        <v>8.0149612610205714E-4</v>
      </c>
      <c r="G1397" t="s">
        <v>897</v>
      </c>
      <c r="H1397" t="s">
        <v>898</v>
      </c>
      <c r="I1397">
        <v>73.944999999999993</v>
      </c>
      <c r="J1397" s="1">
        <v>-4.0908709168434143E-2</v>
      </c>
      <c r="K1397" s="1">
        <v>6.0593107133315519E-2</v>
      </c>
      <c r="L1397" s="1">
        <v>6.3959390862944152E-2</v>
      </c>
      <c r="M1397" s="1">
        <v>5.9230564941928056E-2</v>
      </c>
      <c r="N1397" s="34">
        <v>-3.2788171922335673E-5</v>
      </c>
    </row>
    <row r="1398" spans="1:14" x14ac:dyDescent="0.35">
      <c r="A1398">
        <v>7820120</v>
      </c>
      <c r="B1398" t="s">
        <v>61</v>
      </c>
      <c r="C1398" t="s">
        <v>97</v>
      </c>
      <c r="D1398" t="s">
        <v>1652</v>
      </c>
      <c r="E1398" t="s">
        <v>1653</v>
      </c>
      <c r="F1398" s="6">
        <v>6.4119690088164571E-3</v>
      </c>
      <c r="G1398" t="s">
        <v>395</v>
      </c>
      <c r="H1398" t="s">
        <v>1010</v>
      </c>
      <c r="I1398">
        <v>60.769999999999996</v>
      </c>
      <c r="J1398" s="1">
        <v>-5.7010002434253693E-2</v>
      </c>
      <c r="K1398" s="1">
        <v>0.30841570932407159</v>
      </c>
      <c r="L1398" s="1">
        <v>0.50718674859738178</v>
      </c>
      <c r="M1398" s="1">
        <v>0.38984771084409647</v>
      </c>
      <c r="N1398" s="34">
        <v>-3.6554636880098548E-4</v>
      </c>
    </row>
    <row r="1399" spans="1:14" x14ac:dyDescent="0.35">
      <c r="A1399">
        <v>7820120</v>
      </c>
      <c r="B1399" t="s">
        <v>61</v>
      </c>
      <c r="C1399" t="s">
        <v>97</v>
      </c>
      <c r="D1399" t="s">
        <v>1652</v>
      </c>
      <c r="E1399" t="s">
        <v>1654</v>
      </c>
      <c r="F1399" s="6">
        <v>2.1373230029388193E-3</v>
      </c>
      <c r="G1399" t="s">
        <v>515</v>
      </c>
      <c r="H1399" t="s">
        <v>482</v>
      </c>
      <c r="I1399">
        <v>67.034999999999997</v>
      </c>
      <c r="J1399" s="1">
        <v>-5.4283659905195236E-2</v>
      </c>
      <c r="K1399" s="1">
        <v>0.12695698637456587</v>
      </c>
      <c r="L1399" s="1">
        <v>0.17355062783863215</v>
      </c>
      <c r="M1399" s="1">
        <v>0.1432006411969009</v>
      </c>
      <c r="N1399" s="34">
        <v>-1.1602171499908147E-4</v>
      </c>
    </row>
    <row r="1400" spans="1:14" x14ac:dyDescent="0.35">
      <c r="A1400">
        <v>7820120</v>
      </c>
      <c r="B1400" t="s">
        <v>61</v>
      </c>
      <c r="C1400" t="s">
        <v>97</v>
      </c>
      <c r="D1400" t="s">
        <v>1652</v>
      </c>
      <c r="E1400" t="s">
        <v>1655</v>
      </c>
      <c r="F1400" s="6">
        <v>6.1448036334491047E-3</v>
      </c>
      <c r="G1400" t="s">
        <v>293</v>
      </c>
      <c r="H1400" t="s">
        <v>861</v>
      </c>
      <c r="I1400">
        <v>59.260000000000005</v>
      </c>
      <c r="J1400" s="1">
        <v>-8.1001017242670059E-3</v>
      </c>
      <c r="K1400" s="1">
        <v>0.26238311514827678</v>
      </c>
      <c r="L1400" s="1">
        <v>0.48974084958589365</v>
      </c>
      <c r="M1400" s="1">
        <v>0.36438685077541877</v>
      </c>
      <c r="N1400" s="34">
        <v>-4.9773534506583253E-5</v>
      </c>
    </row>
    <row r="1401" spans="1:14" x14ac:dyDescent="0.35">
      <c r="A1401">
        <v>7820120</v>
      </c>
      <c r="B1401" t="s">
        <v>61</v>
      </c>
      <c r="C1401" t="s">
        <v>97</v>
      </c>
      <c r="D1401" t="s">
        <v>1656</v>
      </c>
      <c r="E1401" t="s">
        <v>1657</v>
      </c>
      <c r="F1401" s="6">
        <v>8.0149612610205714E-4</v>
      </c>
      <c r="G1401" t="s">
        <v>254</v>
      </c>
      <c r="H1401" t="s">
        <v>1401</v>
      </c>
      <c r="I1401">
        <v>76.69</v>
      </c>
      <c r="J1401" s="1">
        <v>9.3518547713756561E-2</v>
      </c>
      <c r="K1401" s="1">
        <v>6.0993855196366541E-2</v>
      </c>
      <c r="L1401" s="1">
        <v>7.6703179267966867E-2</v>
      </c>
      <c r="M1401" s="1">
        <v>6.147475042605572E-2</v>
      </c>
      <c r="N1401" s="34">
        <v>7.4954753711266279E-5</v>
      </c>
    </row>
    <row r="1402" spans="1:14" x14ac:dyDescent="0.35">
      <c r="A1402">
        <v>7820120</v>
      </c>
      <c r="B1402" t="s">
        <v>61</v>
      </c>
      <c r="C1402" t="s">
        <v>97</v>
      </c>
      <c r="D1402" t="s">
        <v>1465</v>
      </c>
      <c r="E1402" t="s">
        <v>1658</v>
      </c>
      <c r="F1402" s="6">
        <v>2.6716537536735237E-3</v>
      </c>
      <c r="G1402" t="s">
        <v>330</v>
      </c>
      <c r="H1402" t="s">
        <v>1659</v>
      </c>
      <c r="I1402">
        <v>66.304999999999993</v>
      </c>
      <c r="J1402" s="1">
        <v>-8.9191742241382599E-2</v>
      </c>
      <c r="K1402" s="1">
        <v>0.13010953780390061</v>
      </c>
      <c r="L1402" s="1">
        <v>0.18861875500935077</v>
      </c>
      <c r="M1402" s="1">
        <v>0.17713065202179484</v>
      </c>
      <c r="N1402" s="34">
        <v>-2.382894529558712E-4</v>
      </c>
    </row>
    <row r="1403" spans="1:14" x14ac:dyDescent="0.35">
      <c r="A1403">
        <v>7820120</v>
      </c>
      <c r="B1403" t="s">
        <v>61</v>
      </c>
      <c r="C1403" t="s">
        <v>97</v>
      </c>
      <c r="D1403" t="s">
        <v>1660</v>
      </c>
      <c r="E1403" t="s">
        <v>2615</v>
      </c>
      <c r="F1403" s="6">
        <v>1.8701576275714667E-3</v>
      </c>
      <c r="G1403" t="s">
        <v>1052</v>
      </c>
      <c r="H1403" t="s">
        <v>1194</v>
      </c>
      <c r="I1403">
        <v>91.77</v>
      </c>
      <c r="J1403" s="1">
        <v>5.2049510180950165E-2</v>
      </c>
      <c r="K1403" s="1">
        <v>0.17336361207587497</v>
      </c>
      <c r="L1403" s="1">
        <v>0.16962329682073204</v>
      </c>
      <c r="M1403" s="1">
        <v>0.17149344874103534</v>
      </c>
      <c r="N1403" s="34">
        <v>9.7340788476262661E-5</v>
      </c>
    </row>
    <row r="1404" spans="1:14" x14ac:dyDescent="0.35">
      <c r="A1404">
        <v>7820120</v>
      </c>
      <c r="B1404" t="s">
        <v>61</v>
      </c>
      <c r="C1404" t="s">
        <v>97</v>
      </c>
      <c r="D1404" t="s">
        <v>1660</v>
      </c>
      <c r="E1404" t="s">
        <v>1661</v>
      </c>
      <c r="F1404" s="6">
        <v>2.9388191290408761E-3</v>
      </c>
      <c r="G1404" t="s">
        <v>178</v>
      </c>
      <c r="H1404" t="s">
        <v>1534</v>
      </c>
      <c r="I1404">
        <v>80.324999999999989</v>
      </c>
      <c r="J1404" s="1">
        <v>9.8047412931919098E-2</v>
      </c>
      <c r="K1404" s="1">
        <v>0.21570932407160032</v>
      </c>
      <c r="L1404" s="1">
        <v>0.25303232701041944</v>
      </c>
      <c r="M1404" s="1">
        <v>0.23598718503054658</v>
      </c>
      <c r="N1404" s="34">
        <v>2.8814361267729365E-4</v>
      </c>
    </row>
    <row r="1405" spans="1:14" x14ac:dyDescent="0.35">
      <c r="A1405">
        <v>7820120</v>
      </c>
      <c r="B1405" t="s">
        <v>61</v>
      </c>
      <c r="C1405" t="s">
        <v>97</v>
      </c>
      <c r="D1405" t="s">
        <v>1660</v>
      </c>
      <c r="E1405" t="s">
        <v>1662</v>
      </c>
      <c r="F1405" s="6">
        <v>2.1373230029388193E-3</v>
      </c>
      <c r="G1405" t="s">
        <v>718</v>
      </c>
      <c r="H1405" t="s">
        <v>1160</v>
      </c>
      <c r="I1405">
        <v>87.754999999999995</v>
      </c>
      <c r="J1405" s="1">
        <v>5.1296573132276535E-2</v>
      </c>
      <c r="K1405" s="1">
        <v>0.17996259684744859</v>
      </c>
      <c r="L1405" s="1">
        <v>0.18915308576008552</v>
      </c>
      <c r="M1405" s="1">
        <v>0.1876569661806205</v>
      </c>
      <c r="N1405" s="34">
        <v>1.0963734572754804E-4</v>
      </c>
    </row>
    <row r="1406" spans="1:14" x14ac:dyDescent="0.35">
      <c r="A1406">
        <v>7820120</v>
      </c>
      <c r="B1406" t="s">
        <v>61</v>
      </c>
      <c r="C1406" t="s">
        <v>97</v>
      </c>
      <c r="D1406" t="s">
        <v>247</v>
      </c>
      <c r="E1406" t="s">
        <v>376</v>
      </c>
      <c r="F1406" s="6">
        <v>1.0686615014694097E-3</v>
      </c>
      <c r="G1406" t="s">
        <v>377</v>
      </c>
      <c r="H1406" t="s">
        <v>378</v>
      </c>
      <c r="I1406">
        <v>56.745000000000005</v>
      </c>
      <c r="J1406" s="1">
        <v>3.3880234695971012E-3</v>
      </c>
      <c r="K1406" s="1">
        <v>3.8685546353192636E-2</v>
      </c>
      <c r="L1406" s="1">
        <v>9.6072668982099929E-2</v>
      </c>
      <c r="M1406" s="1">
        <v>6.0699972468138449E-2</v>
      </c>
      <c r="N1406" s="34">
        <v>3.620650248033237E-6</v>
      </c>
    </row>
    <row r="1407" spans="1:14" x14ac:dyDescent="0.35">
      <c r="A1407">
        <v>7820120</v>
      </c>
      <c r="B1407" t="s">
        <v>61</v>
      </c>
      <c r="C1407" t="s">
        <v>97</v>
      </c>
      <c r="D1407" t="s">
        <v>2118</v>
      </c>
      <c r="E1407" t="s">
        <v>2616</v>
      </c>
      <c r="F1407" s="6">
        <v>2.4044883783061713E-3</v>
      </c>
      <c r="G1407" t="s">
        <v>334</v>
      </c>
      <c r="H1407" t="s">
        <v>1099</v>
      </c>
      <c r="I1407">
        <v>64.475000000000009</v>
      </c>
      <c r="J1407" s="1">
        <v>-0.10607695579528809</v>
      </c>
      <c r="K1407" s="1">
        <v>0.1517232166711194</v>
      </c>
      <c r="L1407" s="1">
        <v>0.15460860272508681</v>
      </c>
      <c r="M1407" s="1">
        <v>0.15484905523187553</v>
      </c>
      <c r="N1407" s="34">
        <v>-2.5506080741586766E-4</v>
      </c>
    </row>
    <row r="1408" spans="1:14" x14ac:dyDescent="0.35">
      <c r="A1408">
        <v>7820120</v>
      </c>
      <c r="B1408" t="s">
        <v>61</v>
      </c>
      <c r="C1408" t="s">
        <v>97</v>
      </c>
      <c r="D1408" t="s">
        <v>525</v>
      </c>
      <c r="E1408" t="s">
        <v>719</v>
      </c>
      <c r="F1408" s="6">
        <v>1.6029922522041143E-3</v>
      </c>
      <c r="G1408" t="s">
        <v>720</v>
      </c>
      <c r="H1408" t="s">
        <v>721</v>
      </c>
      <c r="I1408">
        <v>80.790000000000006</v>
      </c>
      <c r="J1408" s="1">
        <v>5.6223385035991669E-3</v>
      </c>
      <c r="K1408" s="1">
        <v>0.11124766230296554</v>
      </c>
      <c r="L1408" s="1">
        <v>0.12984237242853325</v>
      </c>
      <c r="M1408" s="1">
        <v>0.12952177887003657</v>
      </c>
      <c r="N1408" s="34">
        <v>9.0125650605383375E-6</v>
      </c>
    </row>
    <row r="1409" spans="1:14" x14ac:dyDescent="0.35">
      <c r="A1409">
        <v>7820120</v>
      </c>
      <c r="B1409" t="s">
        <v>61</v>
      </c>
      <c r="C1409" t="s">
        <v>97</v>
      </c>
      <c r="D1409" t="s">
        <v>525</v>
      </c>
      <c r="E1409" t="s">
        <v>1193</v>
      </c>
      <c r="F1409" s="6">
        <v>1.0686615014694097E-3</v>
      </c>
      <c r="G1409" t="s">
        <v>348</v>
      </c>
      <c r="H1409" t="s">
        <v>1037</v>
      </c>
      <c r="I1409">
        <v>79.794999999999987</v>
      </c>
      <c r="J1409" s="1">
        <v>-2.599448524415493E-2</v>
      </c>
      <c r="K1409" s="1">
        <v>7.3310179000801501E-2</v>
      </c>
      <c r="L1409" s="1">
        <v>8.3462463264760894E-2</v>
      </c>
      <c r="M1409" s="1">
        <v>8.5279191078554972E-2</v>
      </c>
      <c r="N1409" s="34">
        <v>-2.7779305630943022E-5</v>
      </c>
    </row>
    <row r="1410" spans="1:14" x14ac:dyDescent="0.35">
      <c r="A1410">
        <v>7820120</v>
      </c>
      <c r="B1410" t="s">
        <v>61</v>
      </c>
      <c r="C1410" t="s">
        <v>97</v>
      </c>
      <c r="D1410" t="s">
        <v>1468</v>
      </c>
      <c r="E1410" t="s">
        <v>1469</v>
      </c>
      <c r="F1410" s="6">
        <v>1.0686615014694097E-3</v>
      </c>
      <c r="G1410" t="s">
        <v>714</v>
      </c>
      <c r="H1410" t="s">
        <v>364</v>
      </c>
      <c r="I1410">
        <v>60.815000000000005</v>
      </c>
      <c r="J1410" s="1">
        <v>-7.1509033441543579E-2</v>
      </c>
      <c r="K1410" s="1">
        <v>5.6318461127437894E-2</v>
      </c>
      <c r="L1410" s="1">
        <v>8.5492920117552773E-2</v>
      </c>
      <c r="M1410" s="1">
        <v>6.4974619289340119E-2</v>
      </c>
      <c r="N1410" s="34">
        <v>-7.6418951046266194E-5</v>
      </c>
    </row>
    <row r="1411" spans="1:14" x14ac:dyDescent="0.35">
      <c r="A1411">
        <v>7820120</v>
      </c>
      <c r="B1411" t="s">
        <v>61</v>
      </c>
      <c r="C1411" t="s">
        <v>97</v>
      </c>
      <c r="D1411" t="s">
        <v>1663</v>
      </c>
      <c r="E1411" t="s">
        <v>1664</v>
      </c>
      <c r="F1411" s="6">
        <v>1.8701576275714667E-3</v>
      </c>
      <c r="G1411" t="s">
        <v>1665</v>
      </c>
      <c r="H1411" t="s">
        <v>965</v>
      </c>
      <c r="I1411">
        <v>75.864999999999995</v>
      </c>
      <c r="J1411" s="1">
        <v>5.8407139033079147E-2</v>
      </c>
      <c r="K1411" s="1">
        <v>9.2759818327544749E-2</v>
      </c>
      <c r="L1411" s="1">
        <v>0.160646540208389</v>
      </c>
      <c r="M1411" s="1">
        <v>0.14194496678630839</v>
      </c>
      <c r="N1411" s="34">
        <v>1.092305565673401E-4</v>
      </c>
    </row>
    <row r="1412" spans="1:14" x14ac:dyDescent="0.35">
      <c r="A1412">
        <v>7820120</v>
      </c>
      <c r="B1412" t="s">
        <v>61</v>
      </c>
      <c r="C1412" t="s">
        <v>97</v>
      </c>
      <c r="D1412" t="s">
        <v>1666</v>
      </c>
      <c r="E1412" t="s">
        <v>1667</v>
      </c>
      <c r="F1412" s="6">
        <v>5.3433075073470483E-4</v>
      </c>
      <c r="G1412" t="s">
        <v>386</v>
      </c>
      <c r="H1412" t="s">
        <v>1185</v>
      </c>
      <c r="I1412">
        <v>68.134999999999991</v>
      </c>
      <c r="J1412" s="1">
        <v>6.6066696308553219E-3</v>
      </c>
      <c r="K1412" s="1">
        <v>3.0670585092172055E-2</v>
      </c>
      <c r="L1412" s="1">
        <v>4.3815121560245793E-2</v>
      </c>
      <c r="M1412" s="1">
        <v>3.6387923309709379E-2</v>
      </c>
      <c r="N1412" s="34">
        <v>3.5301467437110995E-6</v>
      </c>
    </row>
    <row r="1413" spans="1:14" x14ac:dyDescent="0.35">
      <c r="A1413">
        <v>7820120</v>
      </c>
      <c r="B1413" t="s">
        <v>61</v>
      </c>
      <c r="C1413" t="s">
        <v>97</v>
      </c>
      <c r="D1413" t="s">
        <v>1245</v>
      </c>
      <c r="E1413" t="s">
        <v>1264</v>
      </c>
      <c r="F1413" s="6">
        <v>1.8701576275714667E-3</v>
      </c>
      <c r="G1413" t="s">
        <v>411</v>
      </c>
      <c r="H1413" t="s">
        <v>1265</v>
      </c>
      <c r="I1413">
        <v>68.960000000000008</v>
      </c>
      <c r="J1413" s="1">
        <v>0.14841009676456451</v>
      </c>
      <c r="K1413" s="1">
        <v>7.162703713598717E-2</v>
      </c>
      <c r="L1413" s="1">
        <v>0.18533262089233235</v>
      </c>
      <c r="M1413" s="1">
        <v>0.12904087630243119</v>
      </c>
      <c r="N1413" s="34">
        <v>2.7755027447286978E-4</v>
      </c>
    </row>
    <row r="1414" spans="1:14" x14ac:dyDescent="0.35">
      <c r="A1414">
        <v>7820120</v>
      </c>
      <c r="B1414" t="s">
        <v>61</v>
      </c>
      <c r="C1414" t="s">
        <v>97</v>
      </c>
      <c r="D1414" t="s">
        <v>1245</v>
      </c>
      <c r="E1414" t="s">
        <v>1266</v>
      </c>
      <c r="F1414" s="6">
        <v>8.0149612610205714E-4</v>
      </c>
      <c r="G1414" t="s">
        <v>781</v>
      </c>
      <c r="H1414" t="s">
        <v>826</v>
      </c>
      <c r="I1414">
        <v>52.879999999999995</v>
      </c>
      <c r="J1414" s="1">
        <v>-0.1328766942024231</v>
      </c>
      <c r="K1414" s="1">
        <v>2.9254608602725087E-2</v>
      </c>
      <c r="L1414" s="1">
        <v>5.1295752070531657E-2</v>
      </c>
      <c r="M1414" s="1">
        <v>4.2399145070798824E-2</v>
      </c>
      <c r="N1414" s="34">
        <v>-1.0650015565248979E-4</v>
      </c>
    </row>
    <row r="1415" spans="1:14" x14ac:dyDescent="0.35">
      <c r="A1415">
        <v>7820120</v>
      </c>
      <c r="B1415" t="s">
        <v>61</v>
      </c>
      <c r="C1415" t="s">
        <v>97</v>
      </c>
      <c r="D1415" t="s">
        <v>2459</v>
      </c>
      <c r="E1415" t="s">
        <v>2896</v>
      </c>
      <c r="F1415" s="6">
        <v>2.6716537536735242E-4</v>
      </c>
      <c r="G1415" t="s">
        <v>1120</v>
      </c>
      <c r="H1415" t="s">
        <v>211</v>
      </c>
      <c r="I1415">
        <v>77.304999999999993</v>
      </c>
      <c r="J1415" s="1">
        <v>4.8074439167976379E-2</v>
      </c>
      <c r="K1415" s="1">
        <v>1.6403954047555437E-2</v>
      </c>
      <c r="L1415" s="1">
        <v>2.4125033395671923E-2</v>
      </c>
      <c r="M1415" s="1">
        <v>2.0651884331220362E-2</v>
      </c>
      <c r="N1415" s="34">
        <v>1.2843825585887359E-5</v>
      </c>
    </row>
    <row r="1416" spans="1:14" x14ac:dyDescent="0.35">
      <c r="A1416">
        <v>7820120</v>
      </c>
      <c r="B1416" t="s">
        <v>61</v>
      </c>
      <c r="C1416" t="s">
        <v>97</v>
      </c>
      <c r="D1416" t="s">
        <v>847</v>
      </c>
      <c r="E1416" t="s">
        <v>899</v>
      </c>
      <c r="F1416" s="6">
        <v>2.9388191290408761E-3</v>
      </c>
      <c r="G1416" t="s">
        <v>900</v>
      </c>
      <c r="H1416" t="s">
        <v>901</v>
      </c>
      <c r="I1416">
        <v>62.654999999999994</v>
      </c>
      <c r="J1416" s="1">
        <v>7.242274284362793E-2</v>
      </c>
      <c r="K1416" s="1">
        <v>0.13606732567459257</v>
      </c>
      <c r="L1416" s="1">
        <v>0.26625701309110339</v>
      </c>
      <c r="M1416" s="1">
        <v>0.18426396163300399</v>
      </c>
      <c r="N1416" s="34">
        <v>2.1283734204646199E-4</v>
      </c>
    </row>
    <row r="1417" spans="1:14" x14ac:dyDescent="0.35">
      <c r="A1417">
        <v>7820120</v>
      </c>
      <c r="B1417" t="s">
        <v>61</v>
      </c>
      <c r="C1417" t="s">
        <v>97</v>
      </c>
      <c r="D1417" t="s">
        <v>251</v>
      </c>
      <c r="E1417" t="s">
        <v>379</v>
      </c>
      <c r="F1417" s="6">
        <v>1.3358268768367619E-3</v>
      </c>
      <c r="G1417" t="s">
        <v>323</v>
      </c>
      <c r="H1417" t="s">
        <v>380</v>
      </c>
      <c r="I1417">
        <v>84.924999999999997</v>
      </c>
      <c r="J1417" s="1">
        <v>5.9076163917779922E-2</v>
      </c>
      <c r="K1417" s="1">
        <v>0.11060646540208388</v>
      </c>
      <c r="L1417" s="1">
        <v>0.12182741116751268</v>
      </c>
      <c r="M1417" s="1">
        <v>0.11341170388175113</v>
      </c>
      <c r="N1417" s="34">
        <v>7.8915527541784561E-5</v>
      </c>
    </row>
    <row r="1418" spans="1:14" x14ac:dyDescent="0.35">
      <c r="A1418">
        <v>7820120</v>
      </c>
      <c r="B1418" t="s">
        <v>61</v>
      </c>
      <c r="C1418" t="s">
        <v>97</v>
      </c>
      <c r="D1418" t="s">
        <v>1473</v>
      </c>
      <c r="E1418" t="s">
        <v>1668</v>
      </c>
      <c r="F1418" s="6">
        <v>5.3433075073470483E-4</v>
      </c>
      <c r="G1418" t="s">
        <v>428</v>
      </c>
      <c r="H1418" t="s">
        <v>1037</v>
      </c>
      <c r="I1418">
        <v>63.254999999999995</v>
      </c>
      <c r="J1418" s="1">
        <v>-7.9178288578987122E-2</v>
      </c>
      <c r="K1418" s="1">
        <v>3.3342238845845577E-2</v>
      </c>
      <c r="L1418" s="1">
        <v>4.1731231632380447E-2</v>
      </c>
      <c r="M1418" s="1">
        <v>3.3769703854095355E-2</v>
      </c>
      <c r="N1418" s="34">
        <v>-4.2307394378299291E-5</v>
      </c>
    </row>
    <row r="1419" spans="1:14" x14ac:dyDescent="0.35">
      <c r="A1419">
        <v>7820120</v>
      </c>
      <c r="B1419" t="s">
        <v>61</v>
      </c>
      <c r="C1419" t="s">
        <v>97</v>
      </c>
      <c r="D1419" t="s">
        <v>1669</v>
      </c>
      <c r="E1419" t="s">
        <v>1670</v>
      </c>
      <c r="F1419" s="6">
        <v>2.6716537536735242E-4</v>
      </c>
      <c r="G1419" t="s">
        <v>554</v>
      </c>
      <c r="H1419" t="s">
        <v>619</v>
      </c>
      <c r="I1419">
        <v>78.39</v>
      </c>
      <c r="J1419" s="1">
        <v>-2.7980806306004524E-2</v>
      </c>
      <c r="K1419" s="1">
        <v>1.9235907026449374E-2</v>
      </c>
      <c r="L1419" s="1">
        <v>2.1159497729094312E-2</v>
      </c>
      <c r="M1419" s="1">
        <v>2.0945765836462439E-2</v>
      </c>
      <c r="N1419" s="34">
        <v>-7.4755026198248806E-6</v>
      </c>
    </row>
    <row r="1420" spans="1:14" x14ac:dyDescent="0.35">
      <c r="A1420">
        <v>7820120</v>
      </c>
      <c r="B1420" t="s">
        <v>61</v>
      </c>
      <c r="C1420" t="s">
        <v>97</v>
      </c>
      <c r="D1420" t="s">
        <v>1475</v>
      </c>
      <c r="E1420" t="s">
        <v>2133</v>
      </c>
      <c r="F1420" s="6">
        <v>8.0149612610205714E-4</v>
      </c>
      <c r="G1420" t="s">
        <v>808</v>
      </c>
      <c r="H1420" t="s">
        <v>1132</v>
      </c>
      <c r="I1420">
        <v>81.474999999999994</v>
      </c>
      <c r="J1420" s="1">
        <v>0.14687852561473846</v>
      </c>
      <c r="K1420" s="1">
        <v>4.9933208656158155E-2</v>
      </c>
      <c r="L1420" s="1">
        <v>7.7424525781458711E-2</v>
      </c>
      <c r="M1420" s="1">
        <v>6.5321934277317653E-2</v>
      </c>
      <c r="N1420" s="34">
        <v>1.1772256928779465E-4</v>
      </c>
    </row>
    <row r="1421" spans="1:14" x14ac:dyDescent="0.35">
      <c r="A1421">
        <v>7820120</v>
      </c>
      <c r="B1421" t="s">
        <v>61</v>
      </c>
      <c r="C1421" t="s">
        <v>97</v>
      </c>
      <c r="D1421" t="s">
        <v>1475</v>
      </c>
      <c r="E1421" t="s">
        <v>2618</v>
      </c>
      <c r="F1421" s="6">
        <v>1.0686615014694097E-3</v>
      </c>
      <c r="G1421" t="s">
        <v>808</v>
      </c>
      <c r="H1421" t="s">
        <v>230</v>
      </c>
      <c r="I1421">
        <v>74.564999999999998</v>
      </c>
      <c r="J1421" s="1">
        <v>-8.7498530745506287E-2</v>
      </c>
      <c r="K1421" s="1">
        <v>6.6577611541544221E-2</v>
      </c>
      <c r="L1421" s="1">
        <v>8.0363344910499609E-2</v>
      </c>
      <c r="M1421" s="1">
        <v>7.9615281859471018E-2</v>
      </c>
      <c r="N1421" s="34">
        <v>-9.3506311242860053E-5</v>
      </c>
    </row>
    <row r="1422" spans="1:14" x14ac:dyDescent="0.35">
      <c r="A1422">
        <v>7820120</v>
      </c>
      <c r="B1422" t="s">
        <v>61</v>
      </c>
      <c r="C1422" t="s">
        <v>97</v>
      </c>
      <c r="D1422" t="s">
        <v>1475</v>
      </c>
      <c r="E1422" t="s">
        <v>2134</v>
      </c>
      <c r="F1422" s="6">
        <v>2.6716537536735242E-4</v>
      </c>
      <c r="G1422" t="s">
        <v>1253</v>
      </c>
      <c r="H1422" t="s">
        <v>707</v>
      </c>
      <c r="I1422">
        <v>76.945000000000007</v>
      </c>
      <c r="J1422" s="1">
        <v>-2.8521636500954628E-2</v>
      </c>
      <c r="K1422" s="1">
        <v>1.6484103660165644E-2</v>
      </c>
      <c r="L1422" s="1">
        <v>2.1399946566924927E-2</v>
      </c>
      <c r="M1422" s="1">
        <v>2.0545017365749402E-2</v>
      </c>
      <c r="N1422" s="34">
        <v>-7.6199937218687232E-6</v>
      </c>
    </row>
    <row r="1423" spans="1:14" x14ac:dyDescent="0.35">
      <c r="A1423">
        <v>7820120</v>
      </c>
      <c r="B1423" t="s">
        <v>61</v>
      </c>
      <c r="C1423" t="s">
        <v>97</v>
      </c>
      <c r="D1423" t="s">
        <v>1477</v>
      </c>
      <c r="E1423" t="s">
        <v>1671</v>
      </c>
      <c r="F1423" s="6">
        <v>2.1373230029388193E-3</v>
      </c>
      <c r="G1423" t="s">
        <v>389</v>
      </c>
      <c r="H1423" t="s">
        <v>1405</v>
      </c>
      <c r="I1423">
        <v>73.545000000000002</v>
      </c>
      <c r="J1423" s="1">
        <v>-4.4027652591466904E-2</v>
      </c>
      <c r="K1423" s="1">
        <v>0.15004007480630513</v>
      </c>
      <c r="L1423" s="1">
        <v>0.17739780924392201</v>
      </c>
      <c r="M1423" s="1">
        <v>0.15730696975500102</v>
      </c>
      <c r="N1423" s="34">
        <v>-9.4101314649141132E-5</v>
      </c>
    </row>
    <row r="1424" spans="1:14" x14ac:dyDescent="0.35">
      <c r="A1424">
        <v>7820120</v>
      </c>
      <c r="B1424" t="s">
        <v>61</v>
      </c>
      <c r="C1424" t="s">
        <v>97</v>
      </c>
      <c r="D1424" t="s">
        <v>1477</v>
      </c>
      <c r="E1424" t="s">
        <v>1672</v>
      </c>
      <c r="F1424" s="6">
        <v>1.8701576275714667E-3</v>
      </c>
      <c r="G1424" t="s">
        <v>175</v>
      </c>
      <c r="H1424" t="s">
        <v>519</v>
      </c>
      <c r="I1424">
        <v>61.959999999999994</v>
      </c>
      <c r="J1424" s="1">
        <v>-7.1151614189147949E-2</v>
      </c>
      <c r="K1424" s="1">
        <v>6.5642532727758482E-2</v>
      </c>
      <c r="L1424" s="1">
        <v>0.12530056104728826</v>
      </c>
      <c r="M1424" s="1">
        <v>0.11576276000030786</v>
      </c>
      <c r="N1424" s="34">
        <v>-1.3306473398985724E-4</v>
      </c>
    </row>
    <row r="1425" spans="1:14" x14ac:dyDescent="0.35">
      <c r="A1425">
        <v>7820120</v>
      </c>
      <c r="B1425" t="s">
        <v>61</v>
      </c>
      <c r="C1425" t="s">
        <v>97</v>
      </c>
      <c r="D1425" t="s">
        <v>1477</v>
      </c>
      <c r="E1425" t="s">
        <v>1673</v>
      </c>
      <c r="F1425" s="6">
        <v>1.6029922522041143E-3</v>
      </c>
      <c r="G1425" t="s">
        <v>1674</v>
      </c>
      <c r="H1425" t="s">
        <v>868</v>
      </c>
      <c r="I1425">
        <v>58.695000000000007</v>
      </c>
      <c r="J1425" s="1">
        <v>-1.665705069899559E-2</v>
      </c>
      <c r="K1425" s="1">
        <v>3.4945231098049694E-2</v>
      </c>
      <c r="L1425" s="1">
        <v>0.11653753673523912</v>
      </c>
      <c r="M1425" s="1">
        <v>9.3935343533189039E-2</v>
      </c>
      <c r="N1425" s="34">
        <v>-2.6701123215061056E-5</v>
      </c>
    </row>
    <row r="1426" spans="1:14" x14ac:dyDescent="0.35">
      <c r="A1426">
        <v>7820120</v>
      </c>
      <c r="B1426" t="s">
        <v>61</v>
      </c>
      <c r="C1426" t="s">
        <v>97</v>
      </c>
      <c r="D1426" t="s">
        <v>1477</v>
      </c>
      <c r="E1426" t="s">
        <v>1675</v>
      </c>
      <c r="F1426" s="6">
        <v>1.3358268768367619E-3</v>
      </c>
      <c r="G1426" t="s">
        <v>1292</v>
      </c>
      <c r="H1426" t="s">
        <v>592</v>
      </c>
      <c r="I1426">
        <v>79.22999999999999</v>
      </c>
      <c r="J1426" s="1">
        <v>8.0427601933479309E-2</v>
      </c>
      <c r="K1426" s="1">
        <v>9.2172054501736572E-2</v>
      </c>
      <c r="L1426" s="1">
        <v>0.12396473417045149</v>
      </c>
      <c r="M1426" s="1">
        <v>0.10593107540977532</v>
      </c>
      <c r="N1426" s="34">
        <v>1.0743735230226998E-4</v>
      </c>
    </row>
    <row r="1427" spans="1:14" x14ac:dyDescent="0.35">
      <c r="A1427">
        <v>7820120</v>
      </c>
      <c r="B1427" t="s">
        <v>61</v>
      </c>
      <c r="C1427" t="s">
        <v>97</v>
      </c>
      <c r="D1427" t="s">
        <v>1477</v>
      </c>
      <c r="E1427" t="s">
        <v>1676</v>
      </c>
      <c r="F1427" s="6">
        <v>2.9388191290408761E-3</v>
      </c>
      <c r="G1427" t="s">
        <v>1677</v>
      </c>
      <c r="H1427" t="s">
        <v>233</v>
      </c>
      <c r="I1427">
        <v>66.73</v>
      </c>
      <c r="J1427" s="1">
        <v>2.2140642628073692E-2</v>
      </c>
      <c r="K1427" s="1">
        <v>0.13107133315522307</v>
      </c>
      <c r="L1427" s="1">
        <v>0.24010152284263958</v>
      </c>
      <c r="M1427" s="1">
        <v>0.19631312678849477</v>
      </c>
      <c r="N1427" s="34">
        <v>6.5067344084640818E-5</v>
      </c>
    </row>
    <row r="1428" spans="1:14" x14ac:dyDescent="0.35">
      <c r="A1428">
        <v>7820120</v>
      </c>
      <c r="B1428" t="s">
        <v>61</v>
      </c>
      <c r="C1428" t="s">
        <v>97</v>
      </c>
      <c r="D1428" t="s">
        <v>1477</v>
      </c>
      <c r="E1428" t="s">
        <v>1678</v>
      </c>
      <c r="F1428" s="6">
        <v>2.1373230029388193E-3</v>
      </c>
      <c r="G1428" t="s">
        <v>955</v>
      </c>
      <c r="H1428" t="s">
        <v>1179</v>
      </c>
      <c r="I1428">
        <v>68.349999999999994</v>
      </c>
      <c r="J1428" s="1">
        <v>4.2738351039588451E-3</v>
      </c>
      <c r="K1428" s="1">
        <v>7.9080951108736308E-2</v>
      </c>
      <c r="L1428" s="1">
        <v>0.16884851723216673</v>
      </c>
      <c r="M1428" s="1">
        <v>0.14619289666231133</v>
      </c>
      <c r="N1428" s="34">
        <v>9.1345660784586604E-6</v>
      </c>
    </row>
    <row r="1429" spans="1:14" x14ac:dyDescent="0.35">
      <c r="A1429">
        <v>7820120</v>
      </c>
      <c r="B1429" t="s">
        <v>61</v>
      </c>
      <c r="C1429" t="s">
        <v>97</v>
      </c>
      <c r="D1429" t="s">
        <v>1477</v>
      </c>
      <c r="E1429" t="s">
        <v>1679</v>
      </c>
      <c r="F1429" s="6">
        <v>3.473149879775581E-3</v>
      </c>
      <c r="G1429" t="s">
        <v>750</v>
      </c>
      <c r="H1429" t="s">
        <v>1079</v>
      </c>
      <c r="I1429">
        <v>53.67</v>
      </c>
      <c r="J1429" s="1">
        <v>-0.10989512503147125</v>
      </c>
      <c r="K1429" s="1">
        <v>8.78706919583222E-2</v>
      </c>
      <c r="L1429" s="1">
        <v>0.21359871760619822</v>
      </c>
      <c r="M1429" s="1">
        <v>0.18650815119375178</v>
      </c>
      <c r="N1429" s="34">
        <v>-3.8168224029097684E-4</v>
      </c>
    </row>
    <row r="1430" spans="1:14" x14ac:dyDescent="0.35">
      <c r="A1430">
        <v>7820120</v>
      </c>
      <c r="B1430" t="s">
        <v>61</v>
      </c>
      <c r="C1430" t="s">
        <v>97</v>
      </c>
      <c r="D1430" t="s">
        <v>1477</v>
      </c>
      <c r="E1430" t="s">
        <v>1680</v>
      </c>
      <c r="F1430" s="6">
        <v>3.473149879775581E-3</v>
      </c>
      <c r="G1430" t="s">
        <v>175</v>
      </c>
      <c r="H1430" t="s">
        <v>511</v>
      </c>
      <c r="I1430">
        <v>68.875</v>
      </c>
      <c r="J1430" s="1">
        <v>2.935381606221199E-2</v>
      </c>
      <c r="K1430" s="1">
        <v>0.12190756078012289</v>
      </c>
      <c r="L1430" s="1">
        <v>0.27889393534597912</v>
      </c>
      <c r="M1430" s="1">
        <v>0.23895272232777226</v>
      </c>
      <c r="N1430" s="34">
        <v>1.019502027274261E-4</v>
      </c>
    </row>
    <row r="1431" spans="1:14" x14ac:dyDescent="0.35">
      <c r="A1431">
        <v>7820120</v>
      </c>
      <c r="B1431" t="s">
        <v>61</v>
      </c>
      <c r="C1431" t="s">
        <v>97</v>
      </c>
      <c r="D1431" t="s">
        <v>1477</v>
      </c>
      <c r="E1431" t="s">
        <v>1681</v>
      </c>
      <c r="F1431" s="6">
        <v>1.6029922522041143E-3</v>
      </c>
      <c r="G1431" t="s">
        <v>460</v>
      </c>
      <c r="H1431" t="s">
        <v>1589</v>
      </c>
      <c r="I1431">
        <v>74.084999999999994</v>
      </c>
      <c r="J1431" s="1">
        <v>1.4898163266479969E-2</v>
      </c>
      <c r="K1431" s="1">
        <v>8.0630510285866944E-2</v>
      </c>
      <c r="L1431" s="1">
        <v>0.13401015228426394</v>
      </c>
      <c r="M1431" s="1">
        <v>0.1187817234423528</v>
      </c>
      <c r="N1431" s="34">
        <v>2.388164028823933E-5</v>
      </c>
    </row>
    <row r="1432" spans="1:14" x14ac:dyDescent="0.35">
      <c r="A1432">
        <v>7820120</v>
      </c>
      <c r="B1432" t="s">
        <v>61</v>
      </c>
      <c r="C1432" t="s">
        <v>97</v>
      </c>
      <c r="D1432" t="s">
        <v>1477</v>
      </c>
      <c r="E1432" t="s">
        <v>1088</v>
      </c>
      <c r="F1432" s="6">
        <v>3.473149879775581E-3</v>
      </c>
      <c r="G1432" t="s">
        <v>868</v>
      </c>
      <c r="H1432" t="s">
        <v>2620</v>
      </c>
      <c r="I1432">
        <v>83.644999999999996</v>
      </c>
      <c r="J1432" s="1">
        <v>6.0311667621135712E-2</v>
      </c>
      <c r="K1432" s="1">
        <v>0.25249799625968472</v>
      </c>
      <c r="L1432" s="1">
        <v>0.31640395404755539</v>
      </c>
      <c r="M1432" s="1">
        <v>0.29070263433800386</v>
      </c>
      <c r="N1432" s="34">
        <v>2.094714611474123E-4</v>
      </c>
    </row>
    <row r="1433" spans="1:14" x14ac:dyDescent="0.35">
      <c r="A1433">
        <v>7820120</v>
      </c>
      <c r="B1433" t="s">
        <v>61</v>
      </c>
      <c r="C1433" t="s">
        <v>97</v>
      </c>
      <c r="D1433" t="s">
        <v>1477</v>
      </c>
      <c r="E1433" t="s">
        <v>1682</v>
      </c>
      <c r="F1433" s="6">
        <v>2.9388191290408761E-3</v>
      </c>
      <c r="G1433" t="s">
        <v>344</v>
      </c>
      <c r="H1433" t="s">
        <v>1230</v>
      </c>
      <c r="I1433">
        <v>62.319999999999993</v>
      </c>
      <c r="J1433" s="1">
        <v>-2.736380510032177E-2</v>
      </c>
      <c r="K1433" s="1">
        <v>7.8760352658295479E-2</v>
      </c>
      <c r="L1433" s="1">
        <v>0.21041944963932671</v>
      </c>
      <c r="M1433" s="1">
        <v>0.18308842949710552</v>
      </c>
      <c r="N1433" s="34">
        <v>-8.0417273872171902E-5</v>
      </c>
    </row>
    <row r="1434" spans="1:14" x14ac:dyDescent="0.35">
      <c r="A1434">
        <v>7820120</v>
      </c>
      <c r="B1434" t="s">
        <v>61</v>
      </c>
      <c r="C1434" t="s">
        <v>97</v>
      </c>
      <c r="D1434" t="s">
        <v>1477</v>
      </c>
      <c r="E1434" t="s">
        <v>1686</v>
      </c>
      <c r="F1434" s="6">
        <v>1.3358268768367619E-3</v>
      </c>
      <c r="G1434" t="s">
        <v>564</v>
      </c>
      <c r="H1434" t="s">
        <v>1413</v>
      </c>
      <c r="I1434">
        <v>61.97</v>
      </c>
      <c r="J1434" s="1">
        <v>-0.10184400528669357</v>
      </c>
      <c r="K1434" s="1">
        <v>7.2936147475287205E-2</v>
      </c>
      <c r="L1434" s="1">
        <v>9.243921987710392E-2</v>
      </c>
      <c r="M1434" s="1">
        <v>8.2821266363879237E-2</v>
      </c>
      <c r="N1434" s="34">
        <v>-1.3604595950667054E-4</v>
      </c>
    </row>
    <row r="1435" spans="1:14" x14ac:dyDescent="0.35">
      <c r="A1435">
        <v>7820120</v>
      </c>
      <c r="B1435" t="s">
        <v>61</v>
      </c>
      <c r="C1435" t="s">
        <v>97</v>
      </c>
      <c r="D1435" t="s">
        <v>381</v>
      </c>
      <c r="E1435" t="s">
        <v>722</v>
      </c>
      <c r="F1435" s="6">
        <v>7.7477958856532192E-3</v>
      </c>
      <c r="G1435" t="s">
        <v>723</v>
      </c>
      <c r="H1435" t="s">
        <v>724</v>
      </c>
      <c r="I1435">
        <v>59.045000000000002</v>
      </c>
      <c r="J1435" s="1">
        <v>3.2243955880403519E-2</v>
      </c>
      <c r="K1435" s="1">
        <v>0.29519102324338764</v>
      </c>
      <c r="L1435" s="1">
        <v>0.64616617686347855</v>
      </c>
      <c r="M1435" s="1">
        <v>0.45711995725353993</v>
      </c>
      <c r="N1435" s="34">
        <v>2.4981958870737433E-4</v>
      </c>
    </row>
    <row r="1436" spans="1:14" x14ac:dyDescent="0.35">
      <c r="A1436">
        <v>7820120</v>
      </c>
      <c r="B1436" t="s">
        <v>61</v>
      </c>
      <c r="C1436" t="s">
        <v>97</v>
      </c>
      <c r="D1436" t="s">
        <v>381</v>
      </c>
      <c r="E1436" t="s">
        <v>1683</v>
      </c>
      <c r="F1436" s="6">
        <v>6.6791343841838095E-3</v>
      </c>
      <c r="G1436" t="s">
        <v>614</v>
      </c>
      <c r="H1436" t="s">
        <v>1684</v>
      </c>
      <c r="I1436">
        <v>54.81</v>
      </c>
      <c r="J1436" s="1">
        <v>-6.5147943794727325E-2</v>
      </c>
      <c r="K1436" s="1">
        <v>0.23710927063852524</v>
      </c>
      <c r="L1436" s="1">
        <v>0.47221480096179536</v>
      </c>
      <c r="M1436" s="1">
        <v>0.36668448788324143</v>
      </c>
      <c r="N1436" s="34">
        <v>-4.3513187145823755E-4</v>
      </c>
    </row>
    <row r="1437" spans="1:14" x14ac:dyDescent="0.35">
      <c r="A1437">
        <v>7820120</v>
      </c>
      <c r="B1437" t="s">
        <v>61</v>
      </c>
      <c r="C1437" t="s">
        <v>97</v>
      </c>
      <c r="D1437" t="s">
        <v>381</v>
      </c>
      <c r="E1437" t="s">
        <v>382</v>
      </c>
      <c r="F1437" s="6">
        <v>2.9388191290408761E-3</v>
      </c>
      <c r="G1437" t="s">
        <v>383</v>
      </c>
      <c r="H1437" t="s">
        <v>384</v>
      </c>
      <c r="I1437">
        <v>66.724999999999994</v>
      </c>
      <c r="J1437" s="1">
        <v>-3.48673015832901E-2</v>
      </c>
      <c r="K1437" s="1">
        <v>0.11108736307774511</v>
      </c>
      <c r="L1437" s="1">
        <v>0.21747261554902483</v>
      </c>
      <c r="M1437" s="1">
        <v>0.19601922693846222</v>
      </c>
      <c r="N1437" s="34">
        <v>-1.0246869287101017E-4</v>
      </c>
    </row>
    <row r="1438" spans="1:14" x14ac:dyDescent="0.35">
      <c r="A1438">
        <v>7820120</v>
      </c>
      <c r="B1438" t="s">
        <v>61</v>
      </c>
      <c r="C1438" t="s">
        <v>97</v>
      </c>
      <c r="D1438" t="s">
        <v>381</v>
      </c>
      <c r="E1438" t="s">
        <v>1685</v>
      </c>
      <c r="F1438" s="6">
        <v>6.9462997595511619E-3</v>
      </c>
      <c r="G1438" t="s">
        <v>383</v>
      </c>
      <c r="H1438" t="s">
        <v>758</v>
      </c>
      <c r="I1438">
        <v>66.984999999999999</v>
      </c>
      <c r="J1438" s="1">
        <v>-0.20462583005428314</v>
      </c>
      <c r="K1438" s="1">
        <v>0.26257013091103393</v>
      </c>
      <c r="L1438" s="1">
        <v>0.51611007213465132</v>
      </c>
      <c r="M1438" s="1">
        <v>0.46470746451318501</v>
      </c>
      <c r="N1438" s="34">
        <v>-1.4213923541040239E-3</v>
      </c>
    </row>
    <row r="1439" spans="1:14" x14ac:dyDescent="0.35">
      <c r="A1439">
        <v>7820120</v>
      </c>
      <c r="B1439" t="s">
        <v>61</v>
      </c>
      <c r="C1439" t="s">
        <v>97</v>
      </c>
      <c r="D1439" t="s">
        <v>381</v>
      </c>
      <c r="E1439" t="s">
        <v>1686</v>
      </c>
      <c r="F1439" s="6">
        <v>5.6104728827143999E-3</v>
      </c>
      <c r="G1439" t="s">
        <v>1687</v>
      </c>
      <c r="H1439" t="s">
        <v>1008</v>
      </c>
      <c r="I1439">
        <v>72.92</v>
      </c>
      <c r="J1439" s="1">
        <v>-0.10184400528669357</v>
      </c>
      <c r="K1439" s="1">
        <v>0.28108469142399145</v>
      </c>
      <c r="L1439" s="1">
        <v>0.46286401282393796</v>
      </c>
      <c r="M1439" s="1">
        <v>0.40900348171078199</v>
      </c>
      <c r="N1439" s="34">
        <v>-5.7139302992801624E-4</v>
      </c>
    </row>
    <row r="1440" spans="1:14" x14ac:dyDescent="0.35">
      <c r="A1440">
        <v>7820120</v>
      </c>
      <c r="B1440" t="s">
        <v>61</v>
      </c>
      <c r="C1440" t="s">
        <v>97</v>
      </c>
      <c r="D1440" t="s">
        <v>1688</v>
      </c>
      <c r="E1440" t="s">
        <v>1689</v>
      </c>
      <c r="F1440" s="6">
        <v>1.0686615014694097E-3</v>
      </c>
      <c r="G1440" t="s">
        <v>269</v>
      </c>
      <c r="H1440" t="s">
        <v>1421</v>
      </c>
      <c r="I1440">
        <v>92.144999999999996</v>
      </c>
      <c r="J1440" s="1">
        <v>-1.3388056308031082E-2</v>
      </c>
      <c r="K1440" s="1">
        <v>0.10280523644135721</v>
      </c>
      <c r="L1440" s="1">
        <v>9.0943093775046752E-2</v>
      </c>
      <c r="M1440" s="1">
        <v>9.853058717418349E-2</v>
      </c>
      <c r="N1440" s="34">
        <v>-1.4307300355897497E-5</v>
      </c>
    </row>
    <row r="1441" spans="1:14" x14ac:dyDescent="0.35">
      <c r="A1441">
        <v>7820120</v>
      </c>
      <c r="B1441" t="s">
        <v>61</v>
      </c>
      <c r="C1441" t="s">
        <v>97</v>
      </c>
      <c r="D1441" t="s">
        <v>2170</v>
      </c>
      <c r="E1441" t="s">
        <v>2622</v>
      </c>
      <c r="F1441" s="6">
        <v>5.3433075073470483E-4</v>
      </c>
      <c r="G1441" t="s">
        <v>962</v>
      </c>
      <c r="H1441" t="s">
        <v>2557</v>
      </c>
      <c r="I1441">
        <v>76.06</v>
      </c>
      <c r="J1441" s="1">
        <v>2.0732942968606949E-2</v>
      </c>
      <c r="K1441" s="1">
        <v>3.4678065722682345E-2</v>
      </c>
      <c r="L1441" s="1">
        <v>4.6112743788405026E-2</v>
      </c>
      <c r="M1441" s="1">
        <v>4.0662569315587017E-2</v>
      </c>
      <c r="N1441" s="34">
        <v>1.1078248981355571E-5</v>
      </c>
    </row>
    <row r="1442" spans="1:14" x14ac:dyDescent="0.35">
      <c r="A1442">
        <v>7820120</v>
      </c>
      <c r="B1442" t="s">
        <v>61</v>
      </c>
      <c r="C1442" t="s">
        <v>97</v>
      </c>
      <c r="D1442" t="s">
        <v>643</v>
      </c>
      <c r="E1442" t="s">
        <v>1690</v>
      </c>
      <c r="F1442" s="6">
        <v>2.6716537536735237E-3</v>
      </c>
      <c r="G1442" t="s">
        <v>1584</v>
      </c>
      <c r="H1442" t="s">
        <v>144</v>
      </c>
      <c r="I1442">
        <v>77.674999999999997</v>
      </c>
      <c r="J1442" s="1">
        <v>-3.7231210619211197E-2</v>
      </c>
      <c r="K1442" s="1">
        <v>0.17152017098584024</v>
      </c>
      <c r="L1442" s="1">
        <v>0.20545017365749399</v>
      </c>
      <c r="M1442" s="1">
        <v>0.20758748850719258</v>
      </c>
      <c r="N1442" s="34">
        <v>-9.9468903604625156E-5</v>
      </c>
    </row>
    <row r="1443" spans="1:14" x14ac:dyDescent="0.35">
      <c r="A1443">
        <v>7820120</v>
      </c>
      <c r="B1443" t="s">
        <v>61</v>
      </c>
      <c r="C1443" t="s">
        <v>97</v>
      </c>
      <c r="D1443" t="s">
        <v>643</v>
      </c>
      <c r="E1443" t="s">
        <v>2623</v>
      </c>
      <c r="F1443" s="6">
        <v>1.3358268768367619E-3</v>
      </c>
      <c r="G1443" t="s">
        <v>339</v>
      </c>
      <c r="H1443" t="s">
        <v>715</v>
      </c>
      <c r="I1443">
        <v>80.97</v>
      </c>
      <c r="J1443" s="1">
        <v>-1.1698734015226364E-2</v>
      </c>
      <c r="K1443" s="1">
        <v>9.5778787069195834E-2</v>
      </c>
      <c r="L1443" s="1">
        <v>0.1071333155223083</v>
      </c>
      <c r="M1443" s="1">
        <v>0.10820197702377771</v>
      </c>
      <c r="N1443" s="34">
        <v>-1.5627483322503826E-5</v>
      </c>
    </row>
    <row r="1444" spans="1:14" x14ac:dyDescent="0.35">
      <c r="A1444">
        <v>7820120</v>
      </c>
      <c r="B1444" t="s">
        <v>61</v>
      </c>
      <c r="C1444" t="s">
        <v>97</v>
      </c>
      <c r="D1444" t="s">
        <v>643</v>
      </c>
      <c r="E1444" t="s">
        <v>1691</v>
      </c>
      <c r="F1444" s="6">
        <v>2.9388191290408761E-3</v>
      </c>
      <c r="G1444" t="s">
        <v>984</v>
      </c>
      <c r="H1444" t="s">
        <v>1192</v>
      </c>
      <c r="I1444">
        <v>62.395000000000003</v>
      </c>
      <c r="J1444" s="1">
        <v>-3.2593797892332077E-2</v>
      </c>
      <c r="K1444" s="1">
        <v>0.13930002671653752</v>
      </c>
      <c r="L1444" s="1">
        <v>0.21806037937483302</v>
      </c>
      <c r="M1444" s="1">
        <v>0.1833823181364328</v>
      </c>
      <c r="N1444" s="34">
        <v>-9.5787276734077693E-5</v>
      </c>
    </row>
    <row r="1445" spans="1:14" x14ac:dyDescent="0.35">
      <c r="A1445">
        <v>7820120</v>
      </c>
      <c r="B1445" t="s">
        <v>61</v>
      </c>
      <c r="C1445" t="s">
        <v>97</v>
      </c>
      <c r="D1445" t="s">
        <v>643</v>
      </c>
      <c r="E1445" t="s">
        <v>725</v>
      </c>
      <c r="F1445" s="6">
        <v>1.8701576275714667E-3</v>
      </c>
      <c r="G1445" t="s">
        <v>726</v>
      </c>
      <c r="H1445" t="s">
        <v>727</v>
      </c>
      <c r="I1445">
        <v>62.255000000000003</v>
      </c>
      <c r="J1445" s="1">
        <v>1.7639637226238847E-3</v>
      </c>
      <c r="K1445" s="1">
        <v>0.1097782527384451</v>
      </c>
      <c r="L1445" s="1">
        <v>0.14643334223884583</v>
      </c>
      <c r="M1445" s="1">
        <v>0.11632380586176226</v>
      </c>
      <c r="N1445" s="34">
        <v>3.2988902106244167E-6</v>
      </c>
    </row>
    <row r="1446" spans="1:14" x14ac:dyDescent="0.35">
      <c r="A1446">
        <v>7820120</v>
      </c>
      <c r="B1446" t="s">
        <v>61</v>
      </c>
      <c r="C1446" t="s">
        <v>97</v>
      </c>
      <c r="D1446" t="s">
        <v>643</v>
      </c>
      <c r="E1446" t="s">
        <v>1692</v>
      </c>
      <c r="F1446" s="6">
        <v>8.0149612610205714E-4</v>
      </c>
      <c r="G1446" t="s">
        <v>1395</v>
      </c>
      <c r="H1446" t="s">
        <v>929</v>
      </c>
      <c r="I1446">
        <v>63.934999999999995</v>
      </c>
      <c r="J1446" s="1">
        <v>3.2628457993268967E-3</v>
      </c>
      <c r="K1446" s="1">
        <v>4.5204381512156021E-2</v>
      </c>
      <c r="L1446" s="1">
        <v>6.5562383115148268E-2</v>
      </c>
      <c r="M1446" s="1">
        <v>5.1215603680907482E-2</v>
      </c>
      <c r="N1446" s="34">
        <v>2.6151582682288778E-6</v>
      </c>
    </row>
    <row r="1447" spans="1:14" x14ac:dyDescent="0.35">
      <c r="A1447">
        <v>7820120</v>
      </c>
      <c r="B1447" t="s">
        <v>61</v>
      </c>
      <c r="C1447" t="s">
        <v>97</v>
      </c>
      <c r="D1447" t="s">
        <v>643</v>
      </c>
      <c r="E1447" t="s">
        <v>1693</v>
      </c>
      <c r="F1447" s="6">
        <v>2.4044883783061713E-3</v>
      </c>
      <c r="G1447" t="s">
        <v>826</v>
      </c>
      <c r="H1447" t="s">
        <v>670</v>
      </c>
      <c r="I1447">
        <v>75.95</v>
      </c>
      <c r="J1447" s="1">
        <v>1.6061658039689064E-2</v>
      </c>
      <c r="K1447" s="1">
        <v>0.15388725621159496</v>
      </c>
      <c r="L1447" s="1">
        <v>0.20125567726422655</v>
      </c>
      <c r="M1447" s="1">
        <v>0.18274111675126903</v>
      </c>
      <c r="N1447" s="34">
        <v>3.8620070092760236E-5</v>
      </c>
    </row>
    <row r="1448" spans="1:14" x14ac:dyDescent="0.35">
      <c r="A1448">
        <v>7820120</v>
      </c>
      <c r="B1448" t="s">
        <v>61</v>
      </c>
      <c r="C1448" t="s">
        <v>97</v>
      </c>
      <c r="D1448" t="s">
        <v>643</v>
      </c>
      <c r="E1448" t="s">
        <v>728</v>
      </c>
      <c r="F1448" s="6">
        <v>2.1373230029388193E-3</v>
      </c>
      <c r="G1448" t="s">
        <v>729</v>
      </c>
      <c r="H1448" t="s">
        <v>730</v>
      </c>
      <c r="I1448">
        <v>71.58</v>
      </c>
      <c r="J1448" s="1">
        <v>8.9896712452173233E-3</v>
      </c>
      <c r="K1448" s="1">
        <v>0.11969008816457388</v>
      </c>
      <c r="L1448" s="1">
        <v>0.1718407694362811</v>
      </c>
      <c r="M1448" s="1">
        <v>0.15281859471012557</v>
      </c>
      <c r="N1448" s="34">
        <v>1.9213831141260644E-5</v>
      </c>
    </row>
    <row r="1449" spans="1:14" x14ac:dyDescent="0.35">
      <c r="A1449">
        <v>7820120</v>
      </c>
      <c r="B1449" t="s">
        <v>61</v>
      </c>
      <c r="C1449" t="s">
        <v>97</v>
      </c>
      <c r="D1449" t="s">
        <v>643</v>
      </c>
      <c r="E1449" t="s">
        <v>1694</v>
      </c>
      <c r="F1449" s="6">
        <v>1.8701576275714667E-3</v>
      </c>
      <c r="G1449" t="s">
        <v>1421</v>
      </c>
      <c r="H1449" t="s">
        <v>405</v>
      </c>
      <c r="I1449">
        <v>80.375</v>
      </c>
      <c r="J1449" s="1">
        <v>5.1557246595621109E-2</v>
      </c>
      <c r="K1449" s="1">
        <v>0.15915041410633179</v>
      </c>
      <c r="L1449" s="1">
        <v>0.1711194229227892</v>
      </c>
      <c r="M1449" s="1">
        <v>0.15017366320125691</v>
      </c>
      <c r="N1449" s="34">
        <v>9.642017797738385E-5</v>
      </c>
    </row>
    <row r="1450" spans="1:14" x14ac:dyDescent="0.35">
      <c r="A1450">
        <v>7820120</v>
      </c>
      <c r="B1450" t="s">
        <v>61</v>
      </c>
      <c r="C1450" t="s">
        <v>97</v>
      </c>
      <c r="D1450" t="s">
        <v>643</v>
      </c>
      <c r="E1450" t="s">
        <v>2624</v>
      </c>
      <c r="F1450" s="6">
        <v>5.3433075073470483E-4</v>
      </c>
      <c r="G1450" t="s">
        <v>941</v>
      </c>
      <c r="H1450" t="s">
        <v>861</v>
      </c>
      <c r="I1450">
        <v>76.054999999999993</v>
      </c>
      <c r="J1450" s="1">
        <v>-1.0355967096984386E-2</v>
      </c>
      <c r="K1450" s="1">
        <v>3.0456852791878174E-2</v>
      </c>
      <c r="L1450" s="1">
        <v>4.2586160833555979E-2</v>
      </c>
      <c r="M1450" s="1">
        <v>4.0662569315587017E-2</v>
      </c>
      <c r="N1450" s="34">
        <v>-5.5335116735155694E-6</v>
      </c>
    </row>
    <row r="1451" spans="1:14" x14ac:dyDescent="0.35">
      <c r="A1451">
        <v>7820120</v>
      </c>
      <c r="B1451" t="s">
        <v>61</v>
      </c>
      <c r="C1451" t="s">
        <v>97</v>
      </c>
      <c r="D1451" t="s">
        <v>261</v>
      </c>
      <c r="E1451" t="s">
        <v>385</v>
      </c>
      <c r="F1451" s="6">
        <v>8.0149612610205714E-4</v>
      </c>
      <c r="G1451" t="s">
        <v>386</v>
      </c>
      <c r="H1451" t="s">
        <v>365</v>
      </c>
      <c r="I1451">
        <v>64.894999999999996</v>
      </c>
      <c r="J1451" s="1">
        <v>8.1899864599108696E-3</v>
      </c>
      <c r="K1451" s="1">
        <v>4.6005877638258079E-2</v>
      </c>
      <c r="L1451" s="1">
        <v>6.8527918781725886E-2</v>
      </c>
      <c r="M1451" s="1">
        <v>5.201709980700954E-2</v>
      </c>
      <c r="N1451" s="34">
        <v>6.5642424204468631E-6</v>
      </c>
    </row>
    <row r="1452" spans="1:14" x14ac:dyDescent="0.35">
      <c r="A1452">
        <v>7820120</v>
      </c>
      <c r="B1452" t="s">
        <v>61</v>
      </c>
      <c r="C1452" t="s">
        <v>97</v>
      </c>
      <c r="D1452" t="s">
        <v>261</v>
      </c>
      <c r="E1452" t="s">
        <v>1205</v>
      </c>
      <c r="F1452" s="6">
        <v>2.1373230029388193E-3</v>
      </c>
      <c r="G1452" t="s">
        <v>1206</v>
      </c>
      <c r="H1452" t="s">
        <v>185</v>
      </c>
      <c r="I1452">
        <v>73.31</v>
      </c>
      <c r="J1452" s="1">
        <v>0.1046624630689621</v>
      </c>
      <c r="K1452" s="1">
        <v>9.3401015228426407E-2</v>
      </c>
      <c r="L1452" s="1">
        <v>0.20005343307507348</v>
      </c>
      <c r="M1452" s="1">
        <v>0.15666578263800762</v>
      </c>
      <c r="N1452" s="34">
        <v>2.2369748986152734E-4</v>
      </c>
    </row>
    <row r="1453" spans="1:14" x14ac:dyDescent="0.35">
      <c r="A1453">
        <v>7820120</v>
      </c>
      <c r="B1453" t="s">
        <v>61</v>
      </c>
      <c r="C1453" t="s">
        <v>97</v>
      </c>
      <c r="D1453" t="s">
        <v>850</v>
      </c>
      <c r="E1453" t="s">
        <v>902</v>
      </c>
      <c r="F1453" s="6">
        <v>2.6716537536735242E-4</v>
      </c>
      <c r="G1453" t="s">
        <v>903</v>
      </c>
      <c r="H1453" t="s">
        <v>488</v>
      </c>
      <c r="I1453">
        <v>73.314999999999998</v>
      </c>
      <c r="J1453" s="1">
        <v>3.3191140741109848E-2</v>
      </c>
      <c r="K1453" s="1">
        <v>1.2236174191824739E-2</v>
      </c>
      <c r="L1453" s="1">
        <v>2.3831151482767838E-2</v>
      </c>
      <c r="M1453" s="1">
        <v>1.9583222829750953E-2</v>
      </c>
      <c r="N1453" s="34">
        <v>8.8675235749692365E-6</v>
      </c>
    </row>
    <row r="1454" spans="1:14" x14ac:dyDescent="0.35">
      <c r="A1454">
        <v>7820120</v>
      </c>
      <c r="B1454" t="s">
        <v>61</v>
      </c>
      <c r="C1454" t="s">
        <v>97</v>
      </c>
      <c r="D1454" t="s">
        <v>1166</v>
      </c>
      <c r="E1454" t="s">
        <v>1170</v>
      </c>
      <c r="F1454" s="6">
        <v>8.0149612610205714E-4</v>
      </c>
      <c r="G1454" t="s">
        <v>802</v>
      </c>
      <c r="H1454" t="s">
        <v>1194</v>
      </c>
      <c r="I1454">
        <v>74.914999999999992</v>
      </c>
      <c r="J1454" s="1">
        <v>0.11357806622982025</v>
      </c>
      <c r="K1454" s="1">
        <v>4.7689019503072402E-2</v>
      </c>
      <c r="L1454" s="1">
        <v>7.2695698637456591E-2</v>
      </c>
      <c r="M1454" s="1">
        <v>6.0032059845044082E-2</v>
      </c>
      <c r="N1454" s="34">
        <v>9.1032380093363812E-5</v>
      </c>
    </row>
    <row r="1455" spans="1:14" x14ac:dyDescent="0.35">
      <c r="A1455">
        <v>7820120</v>
      </c>
      <c r="B1455" t="s">
        <v>61</v>
      </c>
      <c r="C1455" t="s">
        <v>97</v>
      </c>
      <c r="D1455" t="s">
        <v>1166</v>
      </c>
      <c r="E1455" t="s">
        <v>1195</v>
      </c>
      <c r="F1455" s="6">
        <v>1.3358268768367619E-3</v>
      </c>
      <c r="G1455" t="s">
        <v>1096</v>
      </c>
      <c r="H1455" t="s">
        <v>282</v>
      </c>
      <c r="I1455">
        <v>55.739999999999995</v>
      </c>
      <c r="J1455" s="1">
        <v>-0.26923391222953796</v>
      </c>
      <c r="K1455" s="1">
        <v>7.1867485973817785E-2</v>
      </c>
      <c r="L1455" s="1">
        <v>7.2001068661501466E-2</v>
      </c>
      <c r="M1455" s="1">
        <v>7.4405558058962665E-2</v>
      </c>
      <c r="N1455" s="34">
        <v>-3.5964989611212659E-4</v>
      </c>
    </row>
    <row r="1456" spans="1:14" x14ac:dyDescent="0.35">
      <c r="A1456">
        <v>7820120</v>
      </c>
      <c r="B1456" t="s">
        <v>61</v>
      </c>
      <c r="C1456" t="s">
        <v>97</v>
      </c>
      <c r="D1456" t="s">
        <v>1488</v>
      </c>
      <c r="E1456" t="s">
        <v>2625</v>
      </c>
      <c r="F1456" s="6">
        <v>2.1373230029388193E-3</v>
      </c>
      <c r="G1456" t="s">
        <v>241</v>
      </c>
      <c r="H1456" t="s">
        <v>1051</v>
      </c>
      <c r="I1456">
        <v>82.555000000000007</v>
      </c>
      <c r="J1456" s="1">
        <v>7.4657246470451355E-2</v>
      </c>
      <c r="K1456" s="1">
        <v>0.17419182473951378</v>
      </c>
      <c r="L1456" s="1">
        <v>0.18103125834891801</v>
      </c>
      <c r="M1456" s="1">
        <v>0.17654287678145039</v>
      </c>
      <c r="N1456" s="34">
        <v>1.5956665021736867E-4</v>
      </c>
    </row>
    <row r="1457" spans="1:14" x14ac:dyDescent="0.35">
      <c r="A1457">
        <v>7820120</v>
      </c>
      <c r="B1457" t="s">
        <v>61</v>
      </c>
      <c r="C1457" t="s">
        <v>97</v>
      </c>
      <c r="D1457" t="s">
        <v>1249</v>
      </c>
      <c r="E1457" t="s">
        <v>1695</v>
      </c>
      <c r="F1457" s="6">
        <v>1.0686615014694097E-3</v>
      </c>
      <c r="G1457" t="s">
        <v>1103</v>
      </c>
      <c r="H1457" t="s">
        <v>1696</v>
      </c>
      <c r="I1457">
        <v>76.930000000000007</v>
      </c>
      <c r="J1457" s="1">
        <v>-0.12642857432365417</v>
      </c>
      <c r="K1457" s="1">
        <v>7.0531659096981031E-2</v>
      </c>
      <c r="L1457" s="1">
        <v>7.7157360406091377E-2</v>
      </c>
      <c r="M1457" s="1">
        <v>8.2286935613144541E-2</v>
      </c>
      <c r="N1457" s="34">
        <v>-1.3510935006535313E-4</v>
      </c>
    </row>
    <row r="1458" spans="1:14" x14ac:dyDescent="0.35">
      <c r="A1458">
        <v>7820120</v>
      </c>
      <c r="B1458" t="s">
        <v>61</v>
      </c>
      <c r="C1458" t="s">
        <v>97</v>
      </c>
      <c r="D1458" t="s">
        <v>2185</v>
      </c>
      <c r="E1458" t="s">
        <v>2626</v>
      </c>
      <c r="F1458" s="6">
        <v>2.6716537536735237E-3</v>
      </c>
      <c r="G1458" t="s">
        <v>201</v>
      </c>
      <c r="H1458" t="s">
        <v>1051</v>
      </c>
      <c r="I1458">
        <v>76.825000000000003</v>
      </c>
      <c r="J1458" s="1">
        <v>5.9566479176282883E-2</v>
      </c>
      <c r="K1458" s="1">
        <v>0.14266631044616615</v>
      </c>
      <c r="L1458" s="1">
        <v>0.22628907293614747</v>
      </c>
      <c r="M1458" s="1">
        <v>0.20545017773411409</v>
      </c>
      <c r="N1458" s="34">
        <v>1.5914100768443196E-4</v>
      </c>
    </row>
    <row r="1459" spans="1:14" x14ac:dyDescent="0.35">
      <c r="A1459">
        <v>7820120</v>
      </c>
      <c r="B1459" t="s">
        <v>61</v>
      </c>
      <c r="C1459" t="s">
        <v>97</v>
      </c>
      <c r="D1459" t="s">
        <v>2185</v>
      </c>
      <c r="E1459" t="s">
        <v>2627</v>
      </c>
      <c r="F1459" s="6">
        <v>8.0149612610205714E-4</v>
      </c>
      <c r="G1459" t="s">
        <v>788</v>
      </c>
      <c r="H1459" t="s">
        <v>976</v>
      </c>
      <c r="I1459">
        <v>56.454999999999998</v>
      </c>
      <c r="J1459" s="1">
        <v>-9.5425784587860107E-2</v>
      </c>
      <c r="K1459" s="1">
        <v>3.7670317926796683E-2</v>
      </c>
      <c r="L1459" s="1">
        <v>5.6505476890195028E-2</v>
      </c>
      <c r="M1459" s="1">
        <v>4.5284531124766228E-2</v>
      </c>
      <c r="N1459" s="34">
        <v>-7.6483396677419271E-5</v>
      </c>
    </row>
    <row r="1460" spans="1:14" x14ac:dyDescent="0.35">
      <c r="A1460">
        <v>7820120</v>
      </c>
      <c r="B1460" t="s">
        <v>61</v>
      </c>
      <c r="C1460" t="s">
        <v>97</v>
      </c>
      <c r="D1460" t="s">
        <v>1697</v>
      </c>
      <c r="E1460" t="s">
        <v>1698</v>
      </c>
      <c r="F1460" s="6">
        <v>1.0686615014694097E-3</v>
      </c>
      <c r="G1460" t="s">
        <v>580</v>
      </c>
      <c r="H1460" t="s">
        <v>1696</v>
      </c>
      <c r="I1460">
        <v>58.519999999999996</v>
      </c>
      <c r="J1460" s="1">
        <v>-2.7953503653407097E-2</v>
      </c>
      <c r="K1460" s="1">
        <v>5.0868287469943901E-2</v>
      </c>
      <c r="L1460" s="1">
        <v>7.7157360406091377E-2</v>
      </c>
      <c r="M1460" s="1">
        <v>6.2623562355459364E-2</v>
      </c>
      <c r="N1460" s="34">
        <v>-2.9872833185580656E-5</v>
      </c>
    </row>
    <row r="1461" spans="1:14" x14ac:dyDescent="0.35">
      <c r="A1461">
        <v>7820120</v>
      </c>
      <c r="B1461" t="s">
        <v>61</v>
      </c>
      <c r="C1461" t="s">
        <v>97</v>
      </c>
      <c r="D1461" t="s">
        <v>1490</v>
      </c>
      <c r="E1461" t="s">
        <v>1699</v>
      </c>
      <c r="F1461" s="6">
        <v>1.0686615014694097E-3</v>
      </c>
      <c r="G1461" t="s">
        <v>428</v>
      </c>
      <c r="H1461" t="s">
        <v>819</v>
      </c>
      <c r="I1461">
        <v>75.754999999999995</v>
      </c>
      <c r="J1461" s="1">
        <v>1.0981297120451927E-2</v>
      </c>
      <c r="K1461" s="1">
        <v>6.6684477691691155E-2</v>
      </c>
      <c r="L1461" s="1">
        <v>7.8760352658295493E-2</v>
      </c>
      <c r="M1461" s="1">
        <v>8.0897672399938225E-2</v>
      </c>
      <c r="N1461" s="34">
        <v>1.1735289468823862E-5</v>
      </c>
    </row>
    <row r="1462" spans="1:14" x14ac:dyDescent="0.35">
      <c r="A1462">
        <v>7820120</v>
      </c>
      <c r="B1462" t="s">
        <v>61</v>
      </c>
      <c r="C1462" t="s">
        <v>97</v>
      </c>
      <c r="D1462" t="s">
        <v>2882</v>
      </c>
      <c r="E1462" t="s">
        <v>2897</v>
      </c>
      <c r="F1462" s="6">
        <v>2.6716537536735242E-4</v>
      </c>
      <c r="G1462" t="s">
        <v>582</v>
      </c>
      <c r="H1462" t="s">
        <v>831</v>
      </c>
      <c r="I1462">
        <v>53.265000000000001</v>
      </c>
      <c r="J1462" s="1">
        <v>7.7206335961818695E-2</v>
      </c>
      <c r="K1462" s="1">
        <v>6.4921186214266643E-3</v>
      </c>
      <c r="L1462" s="1">
        <v>2.4392198771039274E-2</v>
      </c>
      <c r="M1462" s="1">
        <v>1.4239914507079884E-2</v>
      </c>
      <c r="N1462" s="34">
        <v>2.062685972797721E-5</v>
      </c>
    </row>
    <row r="1463" spans="1:14" x14ac:dyDescent="0.35">
      <c r="A1463">
        <v>7820120</v>
      </c>
      <c r="B1463" t="s">
        <v>61</v>
      </c>
      <c r="C1463" t="s">
        <v>97</v>
      </c>
      <c r="D1463" t="s">
        <v>1700</v>
      </c>
      <c r="E1463" t="s">
        <v>2628</v>
      </c>
      <c r="F1463" s="6">
        <v>5.3433075073470483E-4</v>
      </c>
      <c r="G1463" t="s">
        <v>933</v>
      </c>
      <c r="H1463" t="s">
        <v>898</v>
      </c>
      <c r="I1463">
        <v>76.929999999999993</v>
      </c>
      <c r="J1463" s="1">
        <v>1.2663357891142368E-2</v>
      </c>
      <c r="K1463" s="1">
        <v>3.2166711194229231E-2</v>
      </c>
      <c r="L1463" s="1">
        <v>4.2639593908629446E-2</v>
      </c>
      <c r="M1463" s="1">
        <v>4.1090034731498803E-2</v>
      </c>
      <c r="N1463" s="34">
        <v>6.7664215287963502E-6</v>
      </c>
    </row>
    <row r="1464" spans="1:14" x14ac:dyDescent="0.35">
      <c r="A1464">
        <v>7820120</v>
      </c>
      <c r="B1464" t="s">
        <v>61</v>
      </c>
      <c r="C1464" t="s">
        <v>97</v>
      </c>
      <c r="D1464" t="s">
        <v>1700</v>
      </c>
      <c r="E1464" t="s">
        <v>1701</v>
      </c>
      <c r="F1464" s="6">
        <v>5.3433075073470483E-4</v>
      </c>
      <c r="G1464" t="s">
        <v>1242</v>
      </c>
      <c r="H1464" t="s">
        <v>327</v>
      </c>
      <c r="I1464">
        <v>66.91</v>
      </c>
      <c r="J1464" s="1">
        <v>-3.0433423817157745E-2</v>
      </c>
      <c r="K1464" s="1">
        <v>3.7029121025915046E-2</v>
      </c>
      <c r="L1464" s="1">
        <v>4.3227357734437623E-2</v>
      </c>
      <c r="M1464" s="1">
        <v>3.5800160299225225E-2</v>
      </c>
      <c r="N1464" s="34">
        <v>-1.6261514195649346E-5</v>
      </c>
    </row>
    <row r="1465" spans="1:14" x14ac:dyDescent="0.35">
      <c r="A1465">
        <v>7820120</v>
      </c>
      <c r="B1465" t="s">
        <v>61</v>
      </c>
      <c r="C1465" t="s">
        <v>97</v>
      </c>
      <c r="D1465" t="s">
        <v>2480</v>
      </c>
      <c r="E1465" t="s">
        <v>2898</v>
      </c>
      <c r="F1465" s="6">
        <v>2.6716537536735242E-4</v>
      </c>
      <c r="G1465" t="s">
        <v>2166</v>
      </c>
      <c r="H1465" t="s">
        <v>482</v>
      </c>
      <c r="I1465">
        <v>56.44</v>
      </c>
      <c r="J1465" s="1">
        <v>-2.9340822249650955E-2</v>
      </c>
      <c r="K1465" s="1">
        <v>9.9118354261287754E-3</v>
      </c>
      <c r="L1465" s="1">
        <v>2.1693828479829019E-2</v>
      </c>
      <c r="M1465" s="1">
        <v>1.5068127578380688E-2</v>
      </c>
      <c r="N1465" s="34">
        <v>-7.8388517899147625E-6</v>
      </c>
    </row>
    <row r="1466" spans="1:14" x14ac:dyDescent="0.35">
      <c r="A1466">
        <v>7820120</v>
      </c>
      <c r="B1466" t="s">
        <v>61</v>
      </c>
      <c r="C1466" t="s">
        <v>97</v>
      </c>
      <c r="D1466" t="s">
        <v>1295</v>
      </c>
      <c r="E1466" t="s">
        <v>2629</v>
      </c>
      <c r="F1466" s="6">
        <v>1.6029922522041143E-3</v>
      </c>
      <c r="G1466" t="s">
        <v>739</v>
      </c>
      <c r="H1466" t="s">
        <v>988</v>
      </c>
      <c r="I1466">
        <v>66.265000000000001</v>
      </c>
      <c r="J1466" s="1">
        <v>-6.2579065561294556E-2</v>
      </c>
      <c r="K1466" s="1">
        <v>5.7226823403686886E-2</v>
      </c>
      <c r="L1466" s="1">
        <v>0.12503339567192093</v>
      </c>
      <c r="M1466" s="1">
        <v>0.10611808709591238</v>
      </c>
      <c r="N1466" s="34">
        <v>-1.0031375724492848E-4</v>
      </c>
    </row>
    <row r="1467" spans="1:14" x14ac:dyDescent="0.35">
      <c r="A1467">
        <v>7820120</v>
      </c>
      <c r="B1467" t="s">
        <v>61</v>
      </c>
      <c r="C1467" t="s">
        <v>97</v>
      </c>
      <c r="D1467" t="s">
        <v>1295</v>
      </c>
      <c r="E1467" t="s">
        <v>1702</v>
      </c>
      <c r="F1467" s="6">
        <v>8.282126636387924E-3</v>
      </c>
      <c r="G1467" t="s">
        <v>1703</v>
      </c>
      <c r="H1467" t="s">
        <v>808</v>
      </c>
      <c r="I1467">
        <v>55.564999999999991</v>
      </c>
      <c r="J1467" s="1">
        <v>-0.1051788330078125</v>
      </c>
      <c r="K1467" s="1">
        <v>0.16564253272775847</v>
      </c>
      <c r="L1467" s="1">
        <v>0.51597648944696761</v>
      </c>
      <c r="M1467" s="1">
        <v>0.46048622834564623</v>
      </c>
      <c r="N1467" s="34">
        <v>-8.7110441443820125E-4</v>
      </c>
    </row>
    <row r="1468" spans="1:14" x14ac:dyDescent="0.35">
      <c r="A1468">
        <v>7820120</v>
      </c>
      <c r="B1468" t="s">
        <v>61</v>
      </c>
      <c r="C1468" t="s">
        <v>97</v>
      </c>
      <c r="D1468" t="s">
        <v>1295</v>
      </c>
      <c r="E1468" t="s">
        <v>1704</v>
      </c>
      <c r="F1468" s="6">
        <v>2.9388191290408761E-3</v>
      </c>
      <c r="G1468" t="s">
        <v>675</v>
      </c>
      <c r="H1468" t="s">
        <v>698</v>
      </c>
      <c r="I1468">
        <v>60.260000000000005</v>
      </c>
      <c r="J1468" s="1">
        <v>-5.4788373410701752E-2</v>
      </c>
      <c r="K1468" s="1">
        <v>9.5217739780924376E-2</v>
      </c>
      <c r="L1468" s="1">
        <v>0.20924392198771039</v>
      </c>
      <c r="M1468" s="1">
        <v>0.17691691381040181</v>
      </c>
      <c r="N1468" s="34">
        <v>-1.6101311982840482E-4</v>
      </c>
    </row>
    <row r="1469" spans="1:14" x14ac:dyDescent="0.35">
      <c r="A1469">
        <v>7820120</v>
      </c>
      <c r="B1469" t="s">
        <v>61</v>
      </c>
      <c r="C1469" t="s">
        <v>97</v>
      </c>
      <c r="D1469" t="s">
        <v>1295</v>
      </c>
      <c r="E1469" t="s">
        <v>1705</v>
      </c>
      <c r="F1469" s="6">
        <v>5.076142131979695E-3</v>
      </c>
      <c r="G1469" t="s">
        <v>566</v>
      </c>
      <c r="H1469" t="s">
        <v>369</v>
      </c>
      <c r="I1469">
        <v>53.02</v>
      </c>
      <c r="J1469" s="1">
        <v>-0.11582309752702713</v>
      </c>
      <c r="K1469" s="1">
        <v>0.12893401015228426</v>
      </c>
      <c r="L1469" s="1">
        <v>0.35431472081218268</v>
      </c>
      <c r="M1469" s="1">
        <v>0.26903553299492383</v>
      </c>
      <c r="N1469" s="34">
        <v>-5.879345052133356E-4</v>
      </c>
    </row>
    <row r="1470" spans="1:14" x14ac:dyDescent="0.35">
      <c r="A1470">
        <v>7820120</v>
      </c>
      <c r="B1470" t="s">
        <v>61</v>
      </c>
      <c r="C1470" t="s">
        <v>97</v>
      </c>
      <c r="D1470" t="s">
        <v>1295</v>
      </c>
      <c r="E1470" t="s">
        <v>1706</v>
      </c>
      <c r="F1470" s="6">
        <v>3.2059845044082286E-3</v>
      </c>
      <c r="G1470" t="s">
        <v>1707</v>
      </c>
      <c r="H1470" t="s">
        <v>389</v>
      </c>
      <c r="I1470">
        <v>59.790000000000006</v>
      </c>
      <c r="J1470" s="1">
        <v>-4.9347404390573502E-2</v>
      </c>
      <c r="K1470" s="1">
        <v>7.1172855997862675E-2</v>
      </c>
      <c r="L1470" s="1">
        <v>0.22506011220945765</v>
      </c>
      <c r="M1470" s="1">
        <v>0.19203847670599702</v>
      </c>
      <c r="N1470" s="34">
        <v>-1.5820701380894522E-4</v>
      </c>
    </row>
    <row r="1471" spans="1:14" x14ac:dyDescent="0.35">
      <c r="A1471">
        <v>7820120</v>
      </c>
      <c r="B1471" t="s">
        <v>61</v>
      </c>
      <c r="C1471" t="s">
        <v>97</v>
      </c>
      <c r="D1471" t="s">
        <v>1295</v>
      </c>
      <c r="E1471" t="s">
        <v>1708</v>
      </c>
      <c r="F1471" s="6">
        <v>3.473149879775581E-3</v>
      </c>
      <c r="G1471" t="s">
        <v>575</v>
      </c>
      <c r="H1471" t="s">
        <v>417</v>
      </c>
      <c r="I1471">
        <v>72.025000000000006</v>
      </c>
      <c r="J1471" s="1">
        <v>7.3917552828788757E-2</v>
      </c>
      <c r="K1471" s="1">
        <v>0.11982367085225755</v>
      </c>
      <c r="L1471" s="1">
        <v>0.31293080416777985</v>
      </c>
      <c r="M1471" s="1">
        <v>0.24971948165547042</v>
      </c>
      <c r="N1471" s="34">
        <v>2.5672673972061282E-4</v>
      </c>
    </row>
    <row r="1472" spans="1:14" x14ac:dyDescent="0.35">
      <c r="A1472">
        <v>7820120</v>
      </c>
      <c r="B1472" t="s">
        <v>61</v>
      </c>
      <c r="C1472" t="s">
        <v>97</v>
      </c>
      <c r="D1472" t="s">
        <v>1295</v>
      </c>
      <c r="E1472" t="s">
        <v>2207</v>
      </c>
      <c r="F1472" s="6">
        <v>2.4044883783061713E-3</v>
      </c>
      <c r="G1472" t="s">
        <v>2630</v>
      </c>
      <c r="H1472" t="s">
        <v>1636</v>
      </c>
      <c r="I1472">
        <v>46.795000000000002</v>
      </c>
      <c r="J1472" s="1">
        <v>-4.9527045339345932E-2</v>
      </c>
      <c r="K1472" s="1">
        <v>4.6166176863478486E-2</v>
      </c>
      <c r="L1472" s="1">
        <v>0.17456585626502802</v>
      </c>
      <c r="M1472" s="1">
        <v>0.11253005610472883</v>
      </c>
      <c r="N1472" s="34">
        <v>-1.1908720493030013E-4</v>
      </c>
    </row>
    <row r="1473" spans="1:14" x14ac:dyDescent="0.35">
      <c r="A1473">
        <v>7820120</v>
      </c>
      <c r="B1473" t="s">
        <v>61</v>
      </c>
      <c r="C1473" t="s">
        <v>97</v>
      </c>
      <c r="D1473" t="s">
        <v>1295</v>
      </c>
      <c r="E1473" t="s">
        <v>2631</v>
      </c>
      <c r="F1473" s="6">
        <v>3.2059845044082286E-3</v>
      </c>
      <c r="G1473" t="s">
        <v>2632</v>
      </c>
      <c r="H1473" t="s">
        <v>479</v>
      </c>
      <c r="I1473">
        <v>64.365000000000009</v>
      </c>
      <c r="J1473" s="1">
        <v>-4.0954627096652985E-2</v>
      </c>
      <c r="K1473" s="1">
        <v>7.5661234304034194E-2</v>
      </c>
      <c r="L1473" s="1">
        <v>0.25231098049692757</v>
      </c>
      <c r="M1473" s="1">
        <v>0.20614481341733734</v>
      </c>
      <c r="N1473" s="34">
        <v>-1.3129989985568682E-4</v>
      </c>
    </row>
    <row r="1474" spans="1:14" x14ac:dyDescent="0.35">
      <c r="A1474">
        <v>7820120</v>
      </c>
      <c r="B1474" t="s">
        <v>61</v>
      </c>
      <c r="C1474" t="s">
        <v>97</v>
      </c>
      <c r="D1474" t="s">
        <v>1295</v>
      </c>
      <c r="E1474" t="s">
        <v>1709</v>
      </c>
      <c r="F1474" s="6">
        <v>2.9388191290408761E-3</v>
      </c>
      <c r="G1474" t="s">
        <v>400</v>
      </c>
      <c r="H1474" t="s">
        <v>929</v>
      </c>
      <c r="I1474">
        <v>56.375</v>
      </c>
      <c r="J1474" s="1">
        <v>8.4199355915188789E-3</v>
      </c>
      <c r="K1474" s="1">
        <v>9.3748330216403941E-2</v>
      </c>
      <c r="L1474" s="1">
        <v>0.24039540475554366</v>
      </c>
      <c r="M1474" s="1">
        <v>0.16574940336218752</v>
      </c>
      <c r="N1474" s="34">
        <v>2.4744667781647787E-5</v>
      </c>
    </row>
    <row r="1475" spans="1:14" x14ac:dyDescent="0.35">
      <c r="A1475">
        <v>7820120</v>
      </c>
      <c r="B1475" t="s">
        <v>61</v>
      </c>
      <c r="C1475" t="s">
        <v>97</v>
      </c>
      <c r="D1475" t="s">
        <v>1295</v>
      </c>
      <c r="E1475" t="s">
        <v>1710</v>
      </c>
      <c r="F1475" s="6">
        <v>2.1373230029388193E-3</v>
      </c>
      <c r="G1475" t="s">
        <v>1494</v>
      </c>
      <c r="H1475" t="s">
        <v>1711</v>
      </c>
      <c r="I1475">
        <v>58.33</v>
      </c>
      <c r="J1475" s="1">
        <v>-5.9468254446983337E-2</v>
      </c>
      <c r="K1475" s="1">
        <v>3.9326743254074273E-2</v>
      </c>
      <c r="L1475" s="1">
        <v>0.1596580283195298</v>
      </c>
      <c r="M1475" s="1">
        <v>0.12460592944068512</v>
      </c>
      <c r="N1475" s="34">
        <v>-1.2710286817415621E-4</v>
      </c>
    </row>
    <row r="1476" spans="1:14" x14ac:dyDescent="0.35">
      <c r="A1476">
        <v>7820120</v>
      </c>
      <c r="B1476" t="s">
        <v>61</v>
      </c>
      <c r="C1476" t="s">
        <v>97</v>
      </c>
      <c r="D1476" t="s">
        <v>731</v>
      </c>
      <c r="E1476" t="s">
        <v>1091</v>
      </c>
      <c r="F1476" s="6">
        <v>5.076142131979695E-3</v>
      </c>
      <c r="G1476" t="s">
        <v>580</v>
      </c>
      <c r="H1476" t="s">
        <v>730</v>
      </c>
      <c r="I1476">
        <v>72.704999999999998</v>
      </c>
      <c r="J1476" s="1">
        <v>2.2121919319033623E-2</v>
      </c>
      <c r="K1476" s="1">
        <v>0.24162436548223348</v>
      </c>
      <c r="L1476" s="1">
        <v>0.40812182741116754</v>
      </c>
      <c r="M1476" s="1">
        <v>0.3690355175037674</v>
      </c>
      <c r="N1476" s="34">
        <v>1.1229400669560214E-4</v>
      </c>
    </row>
    <row r="1477" spans="1:14" x14ac:dyDescent="0.35">
      <c r="A1477">
        <v>7820120</v>
      </c>
      <c r="B1477" t="s">
        <v>61</v>
      </c>
      <c r="C1477" t="s">
        <v>97</v>
      </c>
      <c r="D1477" t="s">
        <v>731</v>
      </c>
      <c r="E1477" t="s">
        <v>1712</v>
      </c>
      <c r="F1477" s="6">
        <v>3.2059845044082286E-3</v>
      </c>
      <c r="G1477" t="s">
        <v>1318</v>
      </c>
      <c r="H1477" t="s">
        <v>327</v>
      </c>
      <c r="I1477">
        <v>63.585000000000001</v>
      </c>
      <c r="J1477" s="1">
        <v>1.570705883204937E-2</v>
      </c>
      <c r="K1477" s="1">
        <v>0.16478760352658295</v>
      </c>
      <c r="L1477" s="1">
        <v>0.2593641464066257</v>
      </c>
      <c r="M1477" s="1">
        <v>0.20390060958841921</v>
      </c>
      <c r="N1477" s="34">
        <v>5.0356587225378685E-5</v>
      </c>
    </row>
    <row r="1478" spans="1:14" x14ac:dyDescent="0.35">
      <c r="A1478">
        <v>7820120</v>
      </c>
      <c r="B1478" t="s">
        <v>61</v>
      </c>
      <c r="C1478" t="s">
        <v>97</v>
      </c>
      <c r="D1478" t="s">
        <v>731</v>
      </c>
      <c r="E1478" t="s">
        <v>732</v>
      </c>
      <c r="F1478" s="6">
        <v>2.1373230029388193E-3</v>
      </c>
      <c r="G1478" t="s">
        <v>733</v>
      </c>
      <c r="H1478" t="s">
        <v>215</v>
      </c>
      <c r="I1478">
        <v>75.75</v>
      </c>
      <c r="J1478" s="1">
        <v>6.6684924066066742E-2</v>
      </c>
      <c r="K1478" s="1">
        <v>0.14020838899278654</v>
      </c>
      <c r="L1478" s="1">
        <v>0.19919850387389798</v>
      </c>
      <c r="M1478" s="1">
        <v>0.16200909014535467</v>
      </c>
      <c r="N1478" s="34">
        <v>1.4252722215563291E-4</v>
      </c>
    </row>
    <row r="1479" spans="1:14" x14ac:dyDescent="0.35">
      <c r="A1479">
        <v>7820120</v>
      </c>
      <c r="B1479" t="s">
        <v>61</v>
      </c>
      <c r="C1479" t="s">
        <v>97</v>
      </c>
      <c r="D1479" t="s">
        <v>731</v>
      </c>
      <c r="E1479" t="s">
        <v>1713</v>
      </c>
      <c r="F1479" s="6">
        <v>5.3433075073470475E-3</v>
      </c>
      <c r="G1479" t="s">
        <v>1714</v>
      </c>
      <c r="H1479" t="s">
        <v>439</v>
      </c>
      <c r="I1479">
        <v>69.834999999999994</v>
      </c>
      <c r="J1479" s="1">
        <v>5.7315617799758911E-2</v>
      </c>
      <c r="K1479" s="1">
        <v>0.26930269837029119</v>
      </c>
      <c r="L1479" s="1">
        <v>0.48624098316858133</v>
      </c>
      <c r="M1479" s="1">
        <v>0.37349720291679883</v>
      </c>
      <c r="N1479" s="34">
        <v>3.0625497087768586E-4</v>
      </c>
    </row>
    <row r="1480" spans="1:14" x14ac:dyDescent="0.35">
      <c r="A1480">
        <v>7820120</v>
      </c>
      <c r="B1480" t="s">
        <v>61</v>
      </c>
      <c r="C1480" t="s">
        <v>97</v>
      </c>
      <c r="D1480" t="s">
        <v>1501</v>
      </c>
      <c r="E1480" t="s">
        <v>2218</v>
      </c>
      <c r="F1480" s="6">
        <v>5.3433075073470483E-4</v>
      </c>
      <c r="G1480" t="s">
        <v>2899</v>
      </c>
      <c r="H1480" t="s">
        <v>705</v>
      </c>
      <c r="I1480">
        <v>67.97</v>
      </c>
      <c r="J1480" s="1">
        <v>-0.10041151195764542</v>
      </c>
      <c r="K1480" s="1">
        <v>1.570932407160032E-2</v>
      </c>
      <c r="L1480" s="1">
        <v>4.6273043013625434E-2</v>
      </c>
      <c r="M1480" s="1">
        <v>3.6281057974886462E-2</v>
      </c>
      <c r="N1480" s="34">
        <v>-5.3652958566735469E-5</v>
      </c>
    </row>
    <row r="1481" spans="1:14" x14ac:dyDescent="0.35">
      <c r="A1481">
        <v>7820120</v>
      </c>
      <c r="B1481" t="s">
        <v>61</v>
      </c>
      <c r="C1481" t="s">
        <v>97</v>
      </c>
      <c r="D1481" t="s">
        <v>1501</v>
      </c>
      <c r="E1481" t="s">
        <v>1715</v>
      </c>
      <c r="F1481" s="6">
        <v>2.6716537536735242E-4</v>
      </c>
      <c r="G1481" t="s">
        <v>253</v>
      </c>
      <c r="H1481" t="s">
        <v>205</v>
      </c>
      <c r="I1481">
        <v>71.045000000000002</v>
      </c>
      <c r="J1481" s="1">
        <v>4.3222494423389435E-3</v>
      </c>
      <c r="K1481" s="1">
        <v>1.7846647074539139E-2</v>
      </c>
      <c r="L1481" s="1">
        <v>2.0705316590969813E-2</v>
      </c>
      <c r="M1481" s="1">
        <v>1.8968741651082022E-2</v>
      </c>
      <c r="N1481" s="34">
        <v>1.1547553946938135E-6</v>
      </c>
    </row>
    <row r="1482" spans="1:14" x14ac:dyDescent="0.35">
      <c r="A1482">
        <v>7820120</v>
      </c>
      <c r="B1482" t="s">
        <v>61</v>
      </c>
      <c r="C1482" t="s">
        <v>97</v>
      </c>
      <c r="D1482" t="s">
        <v>1501</v>
      </c>
      <c r="E1482" t="s">
        <v>2829</v>
      </c>
      <c r="F1482" s="6">
        <v>2.6716537536735242E-4</v>
      </c>
      <c r="G1482" t="s">
        <v>2900</v>
      </c>
      <c r="H1482" t="s">
        <v>491</v>
      </c>
      <c r="I1482">
        <v>48.635000000000005</v>
      </c>
      <c r="J1482" s="1">
        <v>-8.5601501166820526E-2</v>
      </c>
      <c r="K1482" s="1">
        <v>6.6791343841838104E-3</v>
      </c>
      <c r="L1482" s="1">
        <v>2.1079348116484108E-2</v>
      </c>
      <c r="M1482" s="1">
        <v>1.2984237242853329E-2</v>
      </c>
      <c r="N1482" s="34">
        <v>-2.286975719124246E-5</v>
      </c>
    </row>
    <row r="1483" spans="1:14" x14ac:dyDescent="0.35">
      <c r="A1483">
        <v>7820120</v>
      </c>
      <c r="B1483" t="s">
        <v>61</v>
      </c>
      <c r="C1483" t="s">
        <v>97</v>
      </c>
      <c r="D1483" t="s">
        <v>1501</v>
      </c>
      <c r="E1483" t="s">
        <v>1716</v>
      </c>
      <c r="F1483" s="6">
        <v>1.6029922522041143E-3</v>
      </c>
      <c r="G1483" t="s">
        <v>1717</v>
      </c>
      <c r="H1483" t="s">
        <v>1163</v>
      </c>
      <c r="I1483">
        <v>59.384999999999998</v>
      </c>
      <c r="J1483" s="1">
        <v>-5.8712277561426163E-2</v>
      </c>
      <c r="K1483" s="1">
        <v>8.3836494790275176E-2</v>
      </c>
      <c r="L1483" s="1">
        <v>0.11269035532994923</v>
      </c>
      <c r="M1483" s="1">
        <v>9.5217742226896454E-2</v>
      </c>
      <c r="N1483" s="34">
        <v>-9.4115326040223604E-5</v>
      </c>
    </row>
    <row r="1484" spans="1:14" x14ac:dyDescent="0.35">
      <c r="A1484">
        <v>7820120</v>
      </c>
      <c r="B1484" t="s">
        <v>61</v>
      </c>
      <c r="C1484" t="s">
        <v>97</v>
      </c>
      <c r="D1484" t="s">
        <v>1501</v>
      </c>
      <c r="E1484" t="s">
        <v>2221</v>
      </c>
      <c r="F1484" s="6">
        <v>2.6716537536735242E-4</v>
      </c>
      <c r="G1484" t="s">
        <v>1269</v>
      </c>
      <c r="H1484" t="s">
        <v>213</v>
      </c>
      <c r="I1484">
        <v>69.209999999999994</v>
      </c>
      <c r="J1484" s="1">
        <v>7.2749659419059753E-2</v>
      </c>
      <c r="K1484" s="1">
        <v>1.5949772909430941E-2</v>
      </c>
      <c r="L1484" s="1">
        <v>2.3243387656959661E-2</v>
      </c>
      <c r="M1484" s="1">
        <v>1.8514560512957523E-2</v>
      </c>
      <c r="N1484" s="34">
        <v>1.9436190066540145E-5</v>
      </c>
    </row>
    <row r="1485" spans="1:14" x14ac:dyDescent="0.35">
      <c r="A1485">
        <v>7820120</v>
      </c>
      <c r="B1485" t="s">
        <v>61</v>
      </c>
      <c r="C1485" t="s">
        <v>97</v>
      </c>
      <c r="D1485" t="s">
        <v>1504</v>
      </c>
      <c r="E1485" t="s">
        <v>2633</v>
      </c>
      <c r="F1485" s="6">
        <v>1.8701576275714667E-3</v>
      </c>
      <c r="G1485" t="s">
        <v>561</v>
      </c>
      <c r="H1485" t="s">
        <v>652</v>
      </c>
      <c r="I1485">
        <v>84.74499999999999</v>
      </c>
      <c r="J1485" s="1">
        <v>4.6808522194623947E-2</v>
      </c>
      <c r="K1485" s="1">
        <v>0.13483836494790274</v>
      </c>
      <c r="L1485" s="1">
        <v>0.17672989580550361</v>
      </c>
      <c r="M1485" s="1">
        <v>0.15840234534803507</v>
      </c>
      <c r="N1485" s="34">
        <v>8.753931481762427E-5</v>
      </c>
    </row>
    <row r="1486" spans="1:14" x14ac:dyDescent="0.35">
      <c r="A1486">
        <v>7820120</v>
      </c>
      <c r="B1486" t="s">
        <v>61</v>
      </c>
      <c r="C1486" t="s">
        <v>97</v>
      </c>
      <c r="D1486" t="s">
        <v>1504</v>
      </c>
      <c r="E1486" t="s">
        <v>1718</v>
      </c>
      <c r="F1486" s="6">
        <v>1.6029922522041143E-3</v>
      </c>
      <c r="G1486" t="s">
        <v>1719</v>
      </c>
      <c r="H1486" t="s">
        <v>182</v>
      </c>
      <c r="I1486">
        <v>55.615000000000002</v>
      </c>
      <c r="J1486" s="1">
        <v>-5.0688278861343861E-4</v>
      </c>
      <c r="K1486" s="1">
        <v>4.5845578413037671E-2</v>
      </c>
      <c r="L1486" s="1">
        <v>0.1178199305370024</v>
      </c>
      <c r="M1486" s="1">
        <v>8.912636677657669E-2</v>
      </c>
      <c r="N1486" s="34">
        <v>-8.1252918292295794E-7</v>
      </c>
    </row>
    <row r="1487" spans="1:14" x14ac:dyDescent="0.35">
      <c r="A1487">
        <v>7820120</v>
      </c>
      <c r="B1487" t="s">
        <v>61</v>
      </c>
      <c r="C1487" t="s">
        <v>97</v>
      </c>
      <c r="D1487" t="s">
        <v>1504</v>
      </c>
      <c r="E1487" t="s">
        <v>1720</v>
      </c>
      <c r="F1487" s="6">
        <v>2.6716537536735242E-4</v>
      </c>
      <c r="G1487" t="s">
        <v>1239</v>
      </c>
      <c r="H1487" t="s">
        <v>206</v>
      </c>
      <c r="I1487">
        <v>84.330000000000013</v>
      </c>
      <c r="J1487" s="1">
        <v>0.24755896627902985</v>
      </c>
      <c r="K1487" s="1">
        <v>1.5468875233769705E-2</v>
      </c>
      <c r="L1487" s="1">
        <v>2.6716537536735242E-2</v>
      </c>
      <c r="M1487" s="1">
        <v>2.2548757681004547E-2</v>
      </c>
      <c r="N1487" s="34">
        <v>6.6139184151490753E-5</v>
      </c>
    </row>
    <row r="1488" spans="1:14" x14ac:dyDescent="0.35">
      <c r="A1488">
        <v>7820120</v>
      </c>
      <c r="B1488" t="s">
        <v>61</v>
      </c>
      <c r="C1488" t="s">
        <v>97</v>
      </c>
      <c r="D1488" t="s">
        <v>1504</v>
      </c>
      <c r="E1488" t="s">
        <v>2226</v>
      </c>
      <c r="F1488" s="6">
        <v>1.3358268768367619E-3</v>
      </c>
      <c r="G1488" t="s">
        <v>1269</v>
      </c>
      <c r="H1488" t="s">
        <v>831</v>
      </c>
      <c r="I1488">
        <v>80.584999999999994</v>
      </c>
      <c r="J1488" s="1">
        <v>5.1157467067241669E-2</v>
      </c>
      <c r="K1488" s="1">
        <v>7.9748864547154685E-2</v>
      </c>
      <c r="L1488" s="1">
        <v>0.12196099385519635</v>
      </c>
      <c r="M1488" s="1">
        <v>0.10780122896072669</v>
      </c>
      <c r="N1488" s="34">
        <v>6.8337519459312933E-5</v>
      </c>
    </row>
    <row r="1489" spans="1:14" x14ac:dyDescent="0.35">
      <c r="A1489">
        <v>7820120</v>
      </c>
      <c r="B1489" t="s">
        <v>61</v>
      </c>
      <c r="C1489" t="s">
        <v>97</v>
      </c>
      <c r="D1489" t="s">
        <v>1504</v>
      </c>
      <c r="E1489" t="s">
        <v>2229</v>
      </c>
      <c r="F1489" s="6">
        <v>2.6716537536735242E-4</v>
      </c>
      <c r="G1489" t="s">
        <v>2634</v>
      </c>
      <c r="H1489" t="s">
        <v>499</v>
      </c>
      <c r="I1489">
        <v>72.284999999999997</v>
      </c>
      <c r="J1489" s="1">
        <v>2.3453364148736E-2</v>
      </c>
      <c r="K1489" s="1">
        <v>1.2316323804434946E-2</v>
      </c>
      <c r="L1489" s="1">
        <v>2.3884584557841308E-2</v>
      </c>
      <c r="M1489" s="1">
        <v>1.9289340101522844E-2</v>
      </c>
      <c r="N1489" s="34">
        <v>6.2659268364242593E-6</v>
      </c>
    </row>
    <row r="1490" spans="1:14" x14ac:dyDescent="0.35">
      <c r="A1490">
        <v>7820120</v>
      </c>
      <c r="B1490" t="s">
        <v>61</v>
      </c>
      <c r="C1490" t="s">
        <v>97</v>
      </c>
      <c r="D1490" t="s">
        <v>1504</v>
      </c>
      <c r="E1490" t="s">
        <v>1721</v>
      </c>
      <c r="F1490" s="6">
        <v>1.3358268768367619E-3</v>
      </c>
      <c r="G1490" t="s">
        <v>1722</v>
      </c>
      <c r="H1490" t="s">
        <v>1410</v>
      </c>
      <c r="I1490">
        <v>57.144999999999996</v>
      </c>
      <c r="J1490" s="1">
        <v>1.9539220258593559E-2</v>
      </c>
      <c r="K1490" s="1">
        <v>3.5933742986908893E-2</v>
      </c>
      <c r="L1490" s="1">
        <v>0.10593107133315521</v>
      </c>
      <c r="M1490" s="1">
        <v>7.640929837421781E-2</v>
      </c>
      <c r="N1490" s="34">
        <v>2.610101557386262E-5</v>
      </c>
    </row>
    <row r="1491" spans="1:14" x14ac:dyDescent="0.35">
      <c r="A1491">
        <v>7820120</v>
      </c>
      <c r="B1491" t="s">
        <v>61</v>
      </c>
      <c r="C1491" t="s">
        <v>97</v>
      </c>
      <c r="D1491" t="s">
        <v>1504</v>
      </c>
      <c r="E1491" t="s">
        <v>2635</v>
      </c>
      <c r="F1491" s="6">
        <v>5.3433075073470483E-4</v>
      </c>
      <c r="G1491" t="s">
        <v>2410</v>
      </c>
      <c r="H1491" t="s">
        <v>1743</v>
      </c>
      <c r="I1491">
        <v>77.384999999999991</v>
      </c>
      <c r="J1491" s="1">
        <v>0.1333530992269516</v>
      </c>
      <c r="K1491" s="1">
        <v>2.4098316858135189E-2</v>
      </c>
      <c r="L1491" s="1">
        <v>5.2257547421854129E-2</v>
      </c>
      <c r="M1491" s="1">
        <v>4.1303767031792692E-2</v>
      </c>
      <c r="N1491" s="34">
        <v>7.1254661622736638E-5</v>
      </c>
    </row>
    <row r="1492" spans="1:14" x14ac:dyDescent="0.35">
      <c r="A1492">
        <v>7820120</v>
      </c>
      <c r="B1492" t="s">
        <v>61</v>
      </c>
      <c r="C1492" t="s">
        <v>97</v>
      </c>
      <c r="D1492" t="s">
        <v>1504</v>
      </c>
      <c r="E1492" t="s">
        <v>1723</v>
      </c>
      <c r="F1492" s="6">
        <v>1.6029922522041143E-3</v>
      </c>
      <c r="G1492" t="s">
        <v>1330</v>
      </c>
      <c r="H1492" t="s">
        <v>416</v>
      </c>
      <c r="I1492">
        <v>60.024999999999999</v>
      </c>
      <c r="J1492" s="1">
        <v>-0.13531440496444702</v>
      </c>
      <c r="K1492" s="1">
        <v>4.9051562917445897E-2</v>
      </c>
      <c r="L1492" s="1">
        <v>0.10050761421319797</v>
      </c>
      <c r="M1492" s="1">
        <v>9.6179535132246863E-2</v>
      </c>
      <c r="N1492" s="34">
        <v>-2.1690794276961852E-4</v>
      </c>
    </row>
    <row r="1493" spans="1:14" x14ac:dyDescent="0.35">
      <c r="A1493">
        <v>7820120</v>
      </c>
      <c r="B1493" t="s">
        <v>61</v>
      </c>
      <c r="C1493" t="s">
        <v>97</v>
      </c>
      <c r="D1493" t="s">
        <v>1504</v>
      </c>
      <c r="E1493" t="s">
        <v>1724</v>
      </c>
      <c r="F1493" s="6">
        <v>2.6716537536735237E-3</v>
      </c>
      <c r="G1493" t="s">
        <v>1725</v>
      </c>
      <c r="H1493" t="s">
        <v>721</v>
      </c>
      <c r="I1493">
        <v>61.85499999999999</v>
      </c>
      <c r="J1493" s="1">
        <v>6.6834777593612671E-2</v>
      </c>
      <c r="K1493" s="1">
        <v>7.6676462730430134E-2</v>
      </c>
      <c r="L1493" s="1">
        <v>0.21640395404755541</v>
      </c>
      <c r="M1493" s="1">
        <v>0.16537537142901124</v>
      </c>
      <c r="N1493" s="34">
        <v>1.7855938443391041E-4</v>
      </c>
    </row>
    <row r="1494" spans="1:14" x14ac:dyDescent="0.35">
      <c r="A1494">
        <v>7820120</v>
      </c>
      <c r="B1494" t="s">
        <v>61</v>
      </c>
      <c r="C1494" t="s">
        <v>97</v>
      </c>
      <c r="D1494" t="s">
        <v>1504</v>
      </c>
      <c r="E1494" t="s">
        <v>1726</v>
      </c>
      <c r="F1494" s="6">
        <v>1.3358268768367619E-3</v>
      </c>
      <c r="G1494" t="s">
        <v>1727</v>
      </c>
      <c r="H1494" t="s">
        <v>969</v>
      </c>
      <c r="I1494">
        <v>82.074999999999989</v>
      </c>
      <c r="J1494" s="1">
        <v>9.7940869629383087E-2</v>
      </c>
      <c r="K1494" s="1">
        <v>8.1752604862409831E-2</v>
      </c>
      <c r="L1494" s="1">
        <v>0.13344910499599252</v>
      </c>
      <c r="M1494" s="1">
        <v>0.10980496927598182</v>
      </c>
      <c r="N1494" s="34">
        <v>1.3083204599169526E-4</v>
      </c>
    </row>
    <row r="1495" spans="1:14" x14ac:dyDescent="0.35">
      <c r="A1495">
        <v>7820120</v>
      </c>
      <c r="B1495" t="s">
        <v>61</v>
      </c>
      <c r="C1495" t="s">
        <v>97</v>
      </c>
      <c r="D1495" t="s">
        <v>1504</v>
      </c>
      <c r="E1495" t="s">
        <v>2235</v>
      </c>
      <c r="F1495" s="6">
        <v>1.6029922522041143E-3</v>
      </c>
      <c r="G1495" t="s">
        <v>1276</v>
      </c>
      <c r="H1495" t="s">
        <v>439</v>
      </c>
      <c r="I1495">
        <v>72.274999999999991</v>
      </c>
      <c r="J1495" s="1">
        <v>6.0163643211126328E-2</v>
      </c>
      <c r="K1495" s="1">
        <v>6.4600587763825795E-2</v>
      </c>
      <c r="L1495" s="1">
        <v>0.14587229495057441</v>
      </c>
      <c r="M1495" s="1">
        <v>0.11589633983435746</v>
      </c>
      <c r="N1495" s="34">
        <v>9.6441853931808166E-5</v>
      </c>
    </row>
    <row r="1496" spans="1:14" x14ac:dyDescent="0.35">
      <c r="A1496">
        <v>7820120</v>
      </c>
      <c r="B1496" t="s">
        <v>61</v>
      </c>
      <c r="C1496" t="s">
        <v>97</v>
      </c>
      <c r="D1496" t="s">
        <v>1504</v>
      </c>
      <c r="E1496" t="s">
        <v>1728</v>
      </c>
      <c r="F1496" s="6">
        <v>6.6791343841838095E-3</v>
      </c>
      <c r="G1496" t="s">
        <v>594</v>
      </c>
      <c r="H1496" t="s">
        <v>230</v>
      </c>
      <c r="I1496">
        <v>63.73</v>
      </c>
      <c r="J1496" s="1">
        <v>-4.8384260386228561E-2</v>
      </c>
      <c r="K1496" s="1">
        <v>0.22842639593908631</v>
      </c>
      <c r="L1496" s="1">
        <v>0.50227090569062249</v>
      </c>
      <c r="M1496" s="1">
        <v>0.42612876861515192</v>
      </c>
      <c r="N1496" s="34">
        <v>-3.231649771989618E-4</v>
      </c>
    </row>
    <row r="1497" spans="1:14" x14ac:dyDescent="0.35">
      <c r="A1497">
        <v>7820120</v>
      </c>
      <c r="B1497" t="s">
        <v>61</v>
      </c>
      <c r="C1497" t="s">
        <v>97</v>
      </c>
      <c r="D1497" t="s">
        <v>1504</v>
      </c>
      <c r="E1497" t="s">
        <v>1729</v>
      </c>
      <c r="F1497" s="6">
        <v>6.6791343841838095E-3</v>
      </c>
      <c r="G1497" t="s">
        <v>1028</v>
      </c>
      <c r="H1497" t="s">
        <v>622</v>
      </c>
      <c r="I1497">
        <v>65.02</v>
      </c>
      <c r="J1497" s="1">
        <v>-3.7722345441579819E-2</v>
      </c>
      <c r="K1497" s="1">
        <v>0.27851990382046488</v>
      </c>
      <c r="L1497" s="1">
        <v>0.50360673256745925</v>
      </c>
      <c r="M1497" s="1">
        <v>0.43414373497194764</v>
      </c>
      <c r="N1497" s="34">
        <v>-2.5195261449091513E-4</v>
      </c>
    </row>
    <row r="1498" spans="1:14" x14ac:dyDescent="0.35">
      <c r="A1498">
        <v>7820120</v>
      </c>
      <c r="B1498" t="s">
        <v>61</v>
      </c>
      <c r="C1498" t="s">
        <v>97</v>
      </c>
      <c r="D1498" t="s">
        <v>1730</v>
      </c>
      <c r="E1498" t="s">
        <v>1731</v>
      </c>
      <c r="F1498" s="6">
        <v>1.0686615014694097E-3</v>
      </c>
      <c r="G1498" t="s">
        <v>1732</v>
      </c>
      <c r="H1498" t="s">
        <v>513</v>
      </c>
      <c r="I1498">
        <v>82.474999999999994</v>
      </c>
      <c r="J1498" s="1">
        <v>1.8146930262446404E-2</v>
      </c>
      <c r="K1498" s="1">
        <v>8.901950307240182E-2</v>
      </c>
      <c r="L1498" s="1">
        <v>9.3614747528720274E-2</v>
      </c>
      <c r="M1498" s="1">
        <v>8.8164573871226296E-2</v>
      </c>
      <c r="N1498" s="34">
        <v>1.9392925741326641E-5</v>
      </c>
    </row>
    <row r="1499" spans="1:14" x14ac:dyDescent="0.35">
      <c r="A1499">
        <v>7820120</v>
      </c>
      <c r="B1499" t="s">
        <v>61</v>
      </c>
      <c r="C1499" t="s">
        <v>97</v>
      </c>
      <c r="D1499" t="s">
        <v>1507</v>
      </c>
      <c r="E1499" t="s">
        <v>2636</v>
      </c>
      <c r="F1499" s="6">
        <v>2.6716537536735237E-3</v>
      </c>
      <c r="G1499" t="s">
        <v>1079</v>
      </c>
      <c r="H1499" t="s">
        <v>998</v>
      </c>
      <c r="I1499">
        <v>71.97999999999999</v>
      </c>
      <c r="J1499" s="1">
        <v>1.2455042451620102E-2</v>
      </c>
      <c r="K1499" s="1">
        <v>0.16430670585092172</v>
      </c>
      <c r="L1499" s="1">
        <v>0.21667111942292275</v>
      </c>
      <c r="M1499" s="1">
        <v>0.19209190896574646</v>
      </c>
      <c r="N1499" s="34">
        <v>3.3275560918033933E-5</v>
      </c>
    </row>
    <row r="1500" spans="1:14" x14ac:dyDescent="0.35">
      <c r="A1500">
        <v>7820120</v>
      </c>
      <c r="B1500" t="s">
        <v>61</v>
      </c>
      <c r="C1500" t="s">
        <v>97</v>
      </c>
      <c r="D1500" t="s">
        <v>2241</v>
      </c>
      <c r="E1500" t="s">
        <v>2495</v>
      </c>
      <c r="F1500" s="6">
        <v>5.3433075073470483E-4</v>
      </c>
      <c r="G1500" t="s">
        <v>1742</v>
      </c>
      <c r="H1500" t="s">
        <v>144</v>
      </c>
      <c r="I1500">
        <v>71.320000000000007</v>
      </c>
      <c r="J1500" s="1">
        <v>-5.4238077253103256E-2</v>
      </c>
      <c r="K1500" s="1">
        <v>2.8052364413572003E-2</v>
      </c>
      <c r="L1500" s="1">
        <v>4.1090034731498803E-2</v>
      </c>
      <c r="M1500" s="1">
        <v>3.8097782527384452E-2</v>
      </c>
      <c r="N1500" s="34">
        <v>-2.898107253705758E-5</v>
      </c>
    </row>
    <row r="1501" spans="1:14" x14ac:dyDescent="0.35">
      <c r="A1501">
        <v>7820120</v>
      </c>
      <c r="B1501" t="s">
        <v>61</v>
      </c>
      <c r="C1501" t="s">
        <v>97</v>
      </c>
      <c r="D1501" t="s">
        <v>1509</v>
      </c>
      <c r="E1501" t="s">
        <v>2637</v>
      </c>
      <c r="F1501" s="6">
        <v>1.3358268768367619E-3</v>
      </c>
      <c r="G1501" t="s">
        <v>303</v>
      </c>
      <c r="H1501" t="s">
        <v>475</v>
      </c>
      <c r="I1501">
        <v>65.05</v>
      </c>
      <c r="J1501" s="1">
        <v>-0.1355559229850769</v>
      </c>
      <c r="K1501" s="1">
        <v>7.4939887790542337E-2</v>
      </c>
      <c r="L1501" s="1">
        <v>9.0836227624899804E-2</v>
      </c>
      <c r="M1501" s="1">
        <v>8.6828746994389527E-2</v>
      </c>
      <c r="N1501" s="34">
        <v>-1.810792452378799E-4</v>
      </c>
    </row>
    <row r="1502" spans="1:14" x14ac:dyDescent="0.35">
      <c r="A1502">
        <v>7820120</v>
      </c>
      <c r="B1502" t="s">
        <v>61</v>
      </c>
      <c r="C1502" t="s">
        <v>97</v>
      </c>
      <c r="D1502" t="s">
        <v>1733</v>
      </c>
      <c r="E1502" t="s">
        <v>1734</v>
      </c>
      <c r="F1502" s="6">
        <v>2.6716537536735237E-3</v>
      </c>
      <c r="G1502" t="s">
        <v>1528</v>
      </c>
      <c r="H1502" t="s">
        <v>612</v>
      </c>
      <c r="I1502">
        <v>64.98</v>
      </c>
      <c r="J1502" s="1">
        <v>-9.4320334494113922E-2</v>
      </c>
      <c r="K1502" s="1">
        <v>0.15549024846379908</v>
      </c>
      <c r="L1502" s="1">
        <v>0.19342773176596315</v>
      </c>
      <c r="M1502" s="1">
        <v>0.17365749398877905</v>
      </c>
      <c r="N1502" s="34">
        <v>-2.5199127569894178E-4</v>
      </c>
    </row>
    <row r="1503" spans="1:14" x14ac:dyDescent="0.35">
      <c r="A1503">
        <v>7820120</v>
      </c>
      <c r="B1503" t="s">
        <v>61</v>
      </c>
      <c r="C1503" t="s">
        <v>97</v>
      </c>
      <c r="D1503" t="s">
        <v>2497</v>
      </c>
      <c r="E1503" t="s">
        <v>2901</v>
      </c>
      <c r="F1503" s="6">
        <v>8.0149612610205714E-4</v>
      </c>
      <c r="G1503" t="s">
        <v>2449</v>
      </c>
      <c r="H1503" t="s">
        <v>1732</v>
      </c>
      <c r="I1503">
        <v>76.055000000000007</v>
      </c>
      <c r="J1503" s="1">
        <v>4.4820882380008698E-2</v>
      </c>
      <c r="K1503" s="1">
        <v>3.9433609404221213E-2</v>
      </c>
      <c r="L1503" s="1">
        <v>6.6764627304301355E-2</v>
      </c>
      <c r="M1503" s="1">
        <v>6.0993853973380516E-2</v>
      </c>
      <c r="N1503" s="34">
        <v>3.592376359605292E-5</v>
      </c>
    </row>
    <row r="1504" spans="1:14" x14ac:dyDescent="0.35">
      <c r="A1504">
        <v>7820120</v>
      </c>
      <c r="B1504" t="s">
        <v>61</v>
      </c>
      <c r="C1504" t="s">
        <v>97</v>
      </c>
      <c r="D1504" t="s">
        <v>1735</v>
      </c>
      <c r="E1504" t="s">
        <v>1809</v>
      </c>
      <c r="F1504" s="6">
        <v>2.6716537536735237E-3</v>
      </c>
      <c r="G1504" t="s">
        <v>1814</v>
      </c>
      <c r="H1504" t="s">
        <v>373</v>
      </c>
      <c r="I1504">
        <v>53.25</v>
      </c>
      <c r="J1504" s="1">
        <v>-0.10357104241847992</v>
      </c>
      <c r="K1504" s="1">
        <v>7.9348116484103656E-2</v>
      </c>
      <c r="L1504" s="1">
        <v>0.22441891530857599</v>
      </c>
      <c r="M1504" s="1">
        <v>0.14213197969543148</v>
      </c>
      <c r="N1504" s="34">
        <v>-2.7670596424921165E-4</v>
      </c>
    </row>
    <row r="1505" spans="1:14" x14ac:dyDescent="0.35">
      <c r="A1505">
        <v>7820120</v>
      </c>
      <c r="B1505" t="s">
        <v>61</v>
      </c>
      <c r="C1505" t="s">
        <v>97</v>
      </c>
      <c r="D1505" t="s">
        <v>1735</v>
      </c>
      <c r="E1505" t="s">
        <v>1736</v>
      </c>
      <c r="F1505" s="6">
        <v>4.5418113812449911E-3</v>
      </c>
      <c r="G1505" t="s">
        <v>938</v>
      </c>
      <c r="H1505" t="s">
        <v>684</v>
      </c>
      <c r="I1505">
        <v>63.9</v>
      </c>
      <c r="J1505" s="1">
        <v>-4.0530722588300705E-2</v>
      </c>
      <c r="K1505" s="1">
        <v>0.16395939086294417</v>
      </c>
      <c r="L1505" s="1">
        <v>0.33791076676462733</v>
      </c>
      <c r="M1505" s="1">
        <v>0.28976756265830333</v>
      </c>
      <c r="N1505" s="34">
        <v>-1.8408289714162758E-4</v>
      </c>
    </row>
    <row r="1506" spans="1:14" x14ac:dyDescent="0.35">
      <c r="A1506">
        <v>7820120</v>
      </c>
      <c r="B1506" t="s">
        <v>61</v>
      </c>
      <c r="C1506" t="s">
        <v>97</v>
      </c>
      <c r="D1506" t="s">
        <v>1737</v>
      </c>
      <c r="E1506" t="s">
        <v>1738</v>
      </c>
      <c r="F1506" s="6">
        <v>5.3433075073470483E-4</v>
      </c>
      <c r="G1506" t="s">
        <v>1739</v>
      </c>
      <c r="H1506" t="s">
        <v>628</v>
      </c>
      <c r="I1506">
        <v>62.290000000000006</v>
      </c>
      <c r="J1506" s="1">
        <v>-3.5791419446468353E-2</v>
      </c>
      <c r="K1506" s="1">
        <v>1.5121560245792148E-2</v>
      </c>
      <c r="L1506" s="1">
        <v>4.4776916911568265E-2</v>
      </c>
      <c r="M1506" s="1">
        <v>3.3288805770772111E-2</v>
      </c>
      <c r="N1506" s="34">
        <v>-1.9124456022692147E-5</v>
      </c>
    </row>
    <row r="1507" spans="1:14" x14ac:dyDescent="0.35">
      <c r="A1507">
        <v>7820120</v>
      </c>
      <c r="B1507" t="s">
        <v>61</v>
      </c>
      <c r="C1507" t="s">
        <v>97</v>
      </c>
      <c r="D1507" t="s">
        <v>2842</v>
      </c>
      <c r="E1507" t="s">
        <v>2843</v>
      </c>
      <c r="F1507" s="6">
        <v>2.6716537536735242E-4</v>
      </c>
      <c r="G1507" t="s">
        <v>1297</v>
      </c>
      <c r="H1507" t="s">
        <v>569</v>
      </c>
      <c r="I1507">
        <v>64.84</v>
      </c>
      <c r="J1507" s="1">
        <v>1.6981611028313637E-2</v>
      </c>
      <c r="K1507" s="1">
        <v>1.2289607266898211E-2</v>
      </c>
      <c r="L1507" s="1">
        <v>2.6289072936147479E-2</v>
      </c>
      <c r="M1507" s="1">
        <v>1.7312316323804436E-2</v>
      </c>
      <c r="N1507" s="34">
        <v>4.5368984847217844E-6</v>
      </c>
    </row>
    <row r="1508" spans="1:14" x14ac:dyDescent="0.35">
      <c r="A1508">
        <v>7820120</v>
      </c>
      <c r="B1508" t="s">
        <v>61</v>
      </c>
      <c r="C1508" t="s">
        <v>97</v>
      </c>
      <c r="D1508" t="s">
        <v>1512</v>
      </c>
      <c r="E1508" t="s">
        <v>2638</v>
      </c>
      <c r="F1508" s="6">
        <v>1.0686615014694097E-3</v>
      </c>
      <c r="G1508" t="s">
        <v>2639</v>
      </c>
      <c r="H1508" t="s">
        <v>467</v>
      </c>
      <c r="I1508">
        <v>66.10499999999999</v>
      </c>
      <c r="J1508" s="1">
        <v>0.14181123673915863</v>
      </c>
      <c r="K1508" s="1">
        <v>5.9417579481699179E-2</v>
      </c>
      <c r="L1508" s="1">
        <v>9.8103125834891808E-2</v>
      </c>
      <c r="M1508" s="1">
        <v>7.0638523616479931E-2</v>
      </c>
      <c r="N1508" s="34">
        <v>1.5154820917890317E-4</v>
      </c>
    </row>
    <row r="1509" spans="1:14" x14ac:dyDescent="0.35">
      <c r="A1509">
        <v>7820120</v>
      </c>
      <c r="B1509" t="s">
        <v>61</v>
      </c>
      <c r="C1509" t="s">
        <v>97</v>
      </c>
      <c r="D1509" t="s">
        <v>1512</v>
      </c>
      <c r="E1509" t="s">
        <v>2902</v>
      </c>
      <c r="F1509" s="6">
        <v>8.0149612610205714E-4</v>
      </c>
      <c r="G1509" t="s">
        <v>1224</v>
      </c>
      <c r="H1509" t="s">
        <v>464</v>
      </c>
      <c r="I1509">
        <v>78.955000000000013</v>
      </c>
      <c r="J1509" s="1">
        <v>0.1720171719789505</v>
      </c>
      <c r="K1509" s="1">
        <v>4.8330216403954046E-2</v>
      </c>
      <c r="L1509" s="1">
        <v>7.3497194763558649E-2</v>
      </c>
      <c r="M1509" s="1">
        <v>6.3238045572438339E-2</v>
      </c>
      <c r="N1509" s="34">
        <v>1.3787109696416017E-4</v>
      </c>
    </row>
    <row r="1510" spans="1:14" x14ac:dyDescent="0.35">
      <c r="A1510">
        <v>7820120</v>
      </c>
      <c r="B1510" t="s">
        <v>61</v>
      </c>
      <c r="C1510" t="s">
        <v>97</v>
      </c>
      <c r="D1510" t="s">
        <v>1740</v>
      </c>
      <c r="E1510" t="s">
        <v>1741</v>
      </c>
      <c r="F1510" s="6">
        <v>1.8701576275714667E-3</v>
      </c>
      <c r="G1510" t="s">
        <v>1742</v>
      </c>
      <c r="H1510" t="s">
        <v>1743</v>
      </c>
      <c r="I1510">
        <v>71.814999999999998</v>
      </c>
      <c r="J1510" s="1">
        <v>0.10425874590873718</v>
      </c>
      <c r="K1510" s="1">
        <v>9.8183275447502008E-2</v>
      </c>
      <c r="L1510" s="1">
        <v>0.18290141597648943</v>
      </c>
      <c r="M1510" s="1">
        <v>0.13446433627602253</v>
      </c>
      <c r="N1510" s="34">
        <v>1.9498028890226028E-4</v>
      </c>
    </row>
    <row r="1511" spans="1:14" x14ac:dyDescent="0.35">
      <c r="A1511">
        <v>7820120</v>
      </c>
      <c r="B1511" t="s">
        <v>61</v>
      </c>
      <c r="C1511" t="s">
        <v>97</v>
      </c>
      <c r="D1511" t="s">
        <v>2501</v>
      </c>
      <c r="E1511" t="s">
        <v>2640</v>
      </c>
      <c r="F1511" s="6">
        <v>8.0149612610205714E-4</v>
      </c>
      <c r="G1511" t="s">
        <v>315</v>
      </c>
      <c r="H1511" t="s">
        <v>741</v>
      </c>
      <c r="I1511">
        <v>76.339999999999989</v>
      </c>
      <c r="J1511" s="1">
        <v>5.8352459222078323E-2</v>
      </c>
      <c r="K1511" s="1">
        <v>4.7929468340903017E-2</v>
      </c>
      <c r="L1511" s="1">
        <v>6.9810312583489173E-2</v>
      </c>
      <c r="M1511" s="1">
        <v>6.1154156867559026E-2</v>
      </c>
      <c r="N1511" s="34">
        <v>4.6769270015024038E-5</v>
      </c>
    </row>
    <row r="1512" spans="1:14" x14ac:dyDescent="0.35">
      <c r="A1512">
        <v>7820120</v>
      </c>
      <c r="B1512" t="s">
        <v>61</v>
      </c>
      <c r="C1512" t="s">
        <v>97</v>
      </c>
      <c r="D1512" t="s">
        <v>2244</v>
      </c>
      <c r="E1512" t="s">
        <v>2641</v>
      </c>
      <c r="F1512" s="6">
        <v>5.3433075073470483E-4</v>
      </c>
      <c r="G1512" t="s">
        <v>594</v>
      </c>
      <c r="H1512" t="s">
        <v>319</v>
      </c>
      <c r="I1512">
        <v>54.46</v>
      </c>
      <c r="J1512" s="1">
        <v>-8.6984775960445404E-2</v>
      </c>
      <c r="K1512" s="1">
        <v>1.8274111675126908E-2</v>
      </c>
      <c r="L1512" s="1">
        <v>3.7403152551429342E-2</v>
      </c>
      <c r="M1512" s="1">
        <v>2.9121025915041412E-2</v>
      </c>
      <c r="N1512" s="34">
        <v>-4.6478640641434898E-5</v>
      </c>
    </row>
    <row r="1513" spans="1:14" x14ac:dyDescent="0.35">
      <c r="A1513">
        <v>7820120</v>
      </c>
      <c r="B1513" t="s">
        <v>61</v>
      </c>
      <c r="C1513" t="s">
        <v>97</v>
      </c>
      <c r="D1513" t="s">
        <v>1744</v>
      </c>
      <c r="E1513" t="s">
        <v>1745</v>
      </c>
      <c r="F1513" s="6">
        <v>2.6716537536735242E-4</v>
      </c>
      <c r="G1513" t="s">
        <v>1280</v>
      </c>
      <c r="H1513" t="s">
        <v>721</v>
      </c>
      <c r="I1513">
        <v>71.855000000000004</v>
      </c>
      <c r="J1513" s="1">
        <v>1.781708188354969E-2</v>
      </c>
      <c r="K1513" s="1">
        <v>1.549559177130644E-2</v>
      </c>
      <c r="L1513" s="1">
        <v>2.1640395404755545E-2</v>
      </c>
      <c r="M1513" s="1">
        <v>1.9209190488912641E-2</v>
      </c>
      <c r="N1513" s="34">
        <v>4.7601073693694075E-6</v>
      </c>
    </row>
    <row r="1514" spans="1:14" x14ac:dyDescent="0.35">
      <c r="A1514">
        <v>7820120</v>
      </c>
      <c r="B1514" t="s">
        <v>61</v>
      </c>
      <c r="C1514" t="s">
        <v>97</v>
      </c>
      <c r="D1514" t="s">
        <v>267</v>
      </c>
      <c r="E1514" t="s">
        <v>387</v>
      </c>
      <c r="F1514" s="6">
        <v>2.6716537536735237E-3</v>
      </c>
      <c r="G1514" t="s">
        <v>388</v>
      </c>
      <c r="H1514" t="s">
        <v>389</v>
      </c>
      <c r="I1514">
        <v>64.61</v>
      </c>
      <c r="J1514" s="1">
        <v>-4.9432121217250824E-2</v>
      </c>
      <c r="K1514" s="1">
        <v>0.13331552230830884</v>
      </c>
      <c r="L1514" s="1">
        <v>0.18755009350788138</v>
      </c>
      <c r="M1514" s="1">
        <v>0.17285598970943677</v>
      </c>
      <c r="N1514" s="34">
        <v>-1.3206551220211279E-4</v>
      </c>
    </row>
    <row r="1515" spans="1:14" x14ac:dyDescent="0.35">
      <c r="A1515">
        <v>7820120</v>
      </c>
      <c r="B1515" t="s">
        <v>61</v>
      </c>
      <c r="C1515" t="s">
        <v>97</v>
      </c>
      <c r="D1515" t="s">
        <v>853</v>
      </c>
      <c r="E1515" t="s">
        <v>2642</v>
      </c>
      <c r="F1515" s="6">
        <v>8.0149612610205714E-4</v>
      </c>
      <c r="G1515" t="s">
        <v>866</v>
      </c>
      <c r="H1515" t="s">
        <v>2140</v>
      </c>
      <c r="I1515">
        <v>54.169999999999995</v>
      </c>
      <c r="J1515" s="1">
        <v>-0.10358526557683945</v>
      </c>
      <c r="K1515" s="1">
        <v>3.5987176061982366E-2</v>
      </c>
      <c r="L1515" s="1">
        <v>5.0414106331819392E-2</v>
      </c>
      <c r="M1515" s="1">
        <v>4.3441090646224513E-2</v>
      </c>
      <c r="N1515" s="34">
        <v>-8.3023189081089593E-5</v>
      </c>
    </row>
    <row r="1516" spans="1:14" x14ac:dyDescent="0.35">
      <c r="A1516">
        <v>7820120</v>
      </c>
      <c r="B1516" t="s">
        <v>61</v>
      </c>
      <c r="C1516" t="s">
        <v>97</v>
      </c>
      <c r="D1516" t="s">
        <v>1746</v>
      </c>
      <c r="E1516" t="s">
        <v>1747</v>
      </c>
      <c r="F1516" s="6">
        <v>5.3433075073470483E-4</v>
      </c>
      <c r="G1516" t="s">
        <v>386</v>
      </c>
      <c r="H1516" t="s">
        <v>144</v>
      </c>
      <c r="I1516">
        <v>70.965000000000003</v>
      </c>
      <c r="J1516" s="1">
        <v>-5.1542572677135468E-2</v>
      </c>
      <c r="K1516" s="1">
        <v>3.0670585092172055E-2</v>
      </c>
      <c r="L1516" s="1">
        <v>4.1090034731498803E-2</v>
      </c>
      <c r="M1516" s="1">
        <v>3.7937483302164045E-2</v>
      </c>
      <c r="N1516" s="34">
        <v>-2.754078155337188E-5</v>
      </c>
    </row>
    <row r="1517" spans="1:14" x14ac:dyDescent="0.35">
      <c r="A1517">
        <v>7820120</v>
      </c>
      <c r="B1517" t="s">
        <v>61</v>
      </c>
      <c r="C1517" t="s">
        <v>97</v>
      </c>
      <c r="D1517" t="s">
        <v>1746</v>
      </c>
      <c r="E1517" t="s">
        <v>1748</v>
      </c>
      <c r="F1517" s="6">
        <v>1.6029922522041143E-3</v>
      </c>
      <c r="G1517" t="s">
        <v>663</v>
      </c>
      <c r="H1517" t="s">
        <v>256</v>
      </c>
      <c r="I1517">
        <v>73.22</v>
      </c>
      <c r="J1517" s="1">
        <v>3.3742811530828476E-2</v>
      </c>
      <c r="K1517" s="1">
        <v>8.3676195565054776E-2</v>
      </c>
      <c r="L1517" s="1">
        <v>0.13721613678867217</v>
      </c>
      <c r="M1517" s="1">
        <v>0.1174993369785057</v>
      </c>
      <c r="N1517" s="34">
        <v>5.4089465451501699E-5</v>
      </c>
    </row>
    <row r="1518" spans="1:14" x14ac:dyDescent="0.35">
      <c r="A1518">
        <v>7820120</v>
      </c>
      <c r="B1518" t="s">
        <v>61</v>
      </c>
      <c r="C1518" t="s">
        <v>97</v>
      </c>
      <c r="D1518" t="s">
        <v>2247</v>
      </c>
      <c r="E1518" t="s">
        <v>2643</v>
      </c>
      <c r="F1518" s="6">
        <v>1.6029922522041143E-3</v>
      </c>
      <c r="G1518" t="s">
        <v>971</v>
      </c>
      <c r="H1518" t="s">
        <v>2639</v>
      </c>
      <c r="I1518">
        <v>59.13</v>
      </c>
      <c r="J1518" s="1">
        <v>-0.12862822413444519</v>
      </c>
      <c r="K1518" s="1">
        <v>7.9027518033662827E-2</v>
      </c>
      <c r="L1518" s="1">
        <v>8.9126369222548754E-2</v>
      </c>
      <c r="M1518" s="1">
        <v>9.4736839659291083E-2</v>
      </c>
      <c r="N1518" s="34">
        <v>-2.0619004670228991E-4</v>
      </c>
    </row>
    <row r="1519" spans="1:14" x14ac:dyDescent="0.35">
      <c r="A1519">
        <v>7820120</v>
      </c>
      <c r="B1519" t="s">
        <v>61</v>
      </c>
      <c r="C1519" t="s">
        <v>97</v>
      </c>
      <c r="D1519" t="s">
        <v>2885</v>
      </c>
      <c r="E1519" t="s">
        <v>2903</v>
      </c>
      <c r="F1519" s="6">
        <v>8.0149612610205714E-4</v>
      </c>
      <c r="G1519" t="s">
        <v>846</v>
      </c>
      <c r="H1519" t="s">
        <v>409</v>
      </c>
      <c r="I1519">
        <v>78.564999999999998</v>
      </c>
      <c r="J1519" s="1">
        <v>0.15137755870819092</v>
      </c>
      <c r="K1519" s="1">
        <v>6.3638792412503337E-2</v>
      </c>
      <c r="L1519" s="1">
        <v>7.99091637723751E-2</v>
      </c>
      <c r="M1519" s="1">
        <v>6.2917445899011479E-2</v>
      </c>
      <c r="N1519" s="34">
        <v>1.2132852688340175E-4</v>
      </c>
    </row>
    <row r="1520" spans="1:14" x14ac:dyDescent="0.35">
      <c r="A1520">
        <v>7820120</v>
      </c>
      <c r="B1520" t="s">
        <v>61</v>
      </c>
      <c r="C1520" t="s">
        <v>97</v>
      </c>
      <c r="D1520" t="s">
        <v>2250</v>
      </c>
      <c r="E1520" t="s">
        <v>2508</v>
      </c>
      <c r="F1520" s="6">
        <v>2.6716537536735242E-4</v>
      </c>
      <c r="G1520" t="s">
        <v>2270</v>
      </c>
      <c r="H1520" t="s">
        <v>1340</v>
      </c>
      <c r="I1520">
        <v>64.234999999999999</v>
      </c>
      <c r="J1520" s="1">
        <v>-8.9657846838235855E-3</v>
      </c>
      <c r="K1520" s="1">
        <v>1.4533796419983971E-2</v>
      </c>
      <c r="L1520" s="1">
        <v>1.9983970077477958E-2</v>
      </c>
      <c r="M1520" s="1">
        <v>1.7178733636120758E-2</v>
      </c>
      <c r="N1520" s="34">
        <v>-2.3953472305165874E-6</v>
      </c>
    </row>
    <row r="1521" spans="1:14" x14ac:dyDescent="0.35">
      <c r="A1521">
        <v>7820120</v>
      </c>
      <c r="B1521" t="s">
        <v>61</v>
      </c>
      <c r="C1521" t="s">
        <v>97</v>
      </c>
      <c r="D1521" t="s">
        <v>1514</v>
      </c>
      <c r="E1521" t="s">
        <v>2646</v>
      </c>
      <c r="F1521" s="6">
        <v>2.4044883783061713E-3</v>
      </c>
      <c r="G1521" t="s">
        <v>921</v>
      </c>
      <c r="H1521" t="s">
        <v>508</v>
      </c>
      <c r="I1521">
        <v>70.444999999999993</v>
      </c>
      <c r="J1521" s="1">
        <v>-4.1426848620176315E-2</v>
      </c>
      <c r="K1521" s="1">
        <v>0.1166176863478493</v>
      </c>
      <c r="L1521" s="1">
        <v>0.18851188885920384</v>
      </c>
      <c r="M1521" s="1">
        <v>0.16951643067058508</v>
      </c>
      <c r="N1521" s="34">
        <v>-9.9610376057063002E-5</v>
      </c>
    </row>
    <row r="1522" spans="1:14" x14ac:dyDescent="0.35">
      <c r="A1522">
        <v>7820120</v>
      </c>
      <c r="B1522" t="s">
        <v>61</v>
      </c>
      <c r="C1522" t="s">
        <v>97</v>
      </c>
      <c r="D1522" t="s">
        <v>1514</v>
      </c>
      <c r="E1522" t="s">
        <v>1749</v>
      </c>
      <c r="F1522" s="6">
        <v>1.6029922522041143E-3</v>
      </c>
      <c r="G1522" t="s">
        <v>1024</v>
      </c>
      <c r="H1522" t="s">
        <v>1109</v>
      </c>
      <c r="I1522">
        <v>68.325000000000003</v>
      </c>
      <c r="J1522" s="1">
        <v>1.9983084872364998E-2</v>
      </c>
      <c r="K1522" s="1">
        <v>8.4317392465936419E-2</v>
      </c>
      <c r="L1522" s="1">
        <v>0.12936147475287202</v>
      </c>
      <c r="M1522" s="1">
        <v>0.10948437571748514</v>
      </c>
      <c r="N1522" s="34">
        <v>3.2032730225538336E-5</v>
      </c>
    </row>
    <row r="1523" spans="1:14" x14ac:dyDescent="0.35">
      <c r="A1523">
        <v>7820120</v>
      </c>
      <c r="B1523" t="s">
        <v>61</v>
      </c>
      <c r="C1523" t="s">
        <v>97</v>
      </c>
      <c r="D1523" t="s">
        <v>1514</v>
      </c>
      <c r="E1523" t="s">
        <v>2647</v>
      </c>
      <c r="F1523" s="6">
        <v>1.8701576275714667E-3</v>
      </c>
      <c r="G1523" t="s">
        <v>1120</v>
      </c>
      <c r="H1523" t="s">
        <v>676</v>
      </c>
      <c r="I1523">
        <v>70.234999999999999</v>
      </c>
      <c r="J1523" s="1">
        <v>2.6927005499601364E-2</v>
      </c>
      <c r="K1523" s="1">
        <v>0.11482767833288805</v>
      </c>
      <c r="L1523" s="1">
        <v>0.1486775313919316</v>
      </c>
      <c r="M1523" s="1">
        <v>0.13128505974824881</v>
      </c>
      <c r="N1523" s="34">
        <v>5.0357744722738324E-5</v>
      </c>
    </row>
    <row r="1524" spans="1:14" x14ac:dyDescent="0.35">
      <c r="A1524">
        <v>7820120</v>
      </c>
      <c r="B1524" t="s">
        <v>61</v>
      </c>
      <c r="C1524" t="s">
        <v>97</v>
      </c>
      <c r="D1524" t="s">
        <v>1750</v>
      </c>
      <c r="E1524" t="s">
        <v>1751</v>
      </c>
      <c r="F1524" s="6">
        <v>1.0686615014694097E-3</v>
      </c>
      <c r="G1524" t="s">
        <v>172</v>
      </c>
      <c r="H1524" t="s">
        <v>590</v>
      </c>
      <c r="I1524">
        <v>59.655000000000008</v>
      </c>
      <c r="J1524" s="1">
        <v>-1.2963792541995645E-3</v>
      </c>
      <c r="K1524" s="1">
        <v>4.1998397007747795E-2</v>
      </c>
      <c r="L1524" s="1">
        <v>8.2500667913438436E-2</v>
      </c>
      <c r="M1524" s="1">
        <v>6.369222385692877E-2</v>
      </c>
      <c r="N1524" s="34">
        <v>-1.3853906002667001E-6</v>
      </c>
    </row>
    <row r="1525" spans="1:14" x14ac:dyDescent="0.35">
      <c r="A1525">
        <v>7820120</v>
      </c>
      <c r="B1525" t="s">
        <v>61</v>
      </c>
      <c r="C1525" t="s">
        <v>97</v>
      </c>
      <c r="D1525" t="s">
        <v>272</v>
      </c>
      <c r="E1525" t="s">
        <v>390</v>
      </c>
      <c r="F1525" s="6">
        <v>1.0686615014694097E-3</v>
      </c>
      <c r="G1525" t="s">
        <v>391</v>
      </c>
      <c r="H1525" t="s">
        <v>319</v>
      </c>
      <c r="I1525">
        <v>66.38</v>
      </c>
      <c r="J1525" s="1">
        <v>-5.4062008857727051E-2</v>
      </c>
      <c r="K1525" s="1">
        <v>4.3173924659364149E-2</v>
      </c>
      <c r="L1525" s="1">
        <v>7.4806305102858683E-2</v>
      </c>
      <c r="M1525" s="1">
        <v>7.095912532821684E-2</v>
      </c>
      <c r="N1525" s="34">
        <v>-5.7773987558351112E-5</v>
      </c>
    </row>
    <row r="1526" spans="1:14" x14ac:dyDescent="0.35">
      <c r="A1526">
        <v>7820120</v>
      </c>
      <c r="B1526" t="s">
        <v>61</v>
      </c>
      <c r="C1526" t="s">
        <v>97</v>
      </c>
      <c r="D1526" t="s">
        <v>2256</v>
      </c>
      <c r="E1526" t="s">
        <v>2648</v>
      </c>
      <c r="F1526" s="6">
        <v>5.3433075073470483E-4</v>
      </c>
      <c r="G1526" t="s">
        <v>1386</v>
      </c>
      <c r="H1526" t="s">
        <v>223</v>
      </c>
      <c r="I1526">
        <v>71.094999999999999</v>
      </c>
      <c r="J1526" s="1">
        <v>-5.150149017572403E-2</v>
      </c>
      <c r="K1526" s="1">
        <v>3.6708522575474224E-2</v>
      </c>
      <c r="L1526" s="1">
        <v>4.1998397007747795E-2</v>
      </c>
      <c r="M1526" s="1">
        <v>3.7990915561913495E-2</v>
      </c>
      <c r="N1526" s="34">
        <v>-2.7518829909550647E-5</v>
      </c>
    </row>
    <row r="1527" spans="1:14" x14ac:dyDescent="0.35">
      <c r="A1527">
        <v>7820120</v>
      </c>
      <c r="B1527" t="s">
        <v>61</v>
      </c>
      <c r="C1527" t="s">
        <v>97</v>
      </c>
      <c r="D1527" t="s">
        <v>1516</v>
      </c>
      <c r="E1527" t="s">
        <v>1752</v>
      </c>
      <c r="F1527" s="6">
        <v>2.9388191290408761E-3</v>
      </c>
      <c r="G1527" t="s">
        <v>745</v>
      </c>
      <c r="H1527" t="s">
        <v>712</v>
      </c>
      <c r="I1527">
        <v>53.964999999999996</v>
      </c>
      <c r="J1527" s="1">
        <v>5.4835239425301552E-3</v>
      </c>
      <c r="K1527" s="1">
        <v>0.10285866951643066</v>
      </c>
      <c r="L1527" s="1">
        <v>0.22070531659096979</v>
      </c>
      <c r="M1527" s="1">
        <v>0.15869623296820731</v>
      </c>
      <c r="N1527" s="34">
        <v>1.6115085056861261E-5</v>
      </c>
    </row>
    <row r="1528" spans="1:14" x14ac:dyDescent="0.35">
      <c r="A1528">
        <v>7820120</v>
      </c>
      <c r="B1528" t="s">
        <v>61</v>
      </c>
      <c r="C1528" t="s">
        <v>97</v>
      </c>
      <c r="D1528" t="s">
        <v>1516</v>
      </c>
      <c r="E1528" t="s">
        <v>1753</v>
      </c>
      <c r="F1528" s="6">
        <v>2.4044883783061713E-3</v>
      </c>
      <c r="G1528" t="s">
        <v>1325</v>
      </c>
      <c r="H1528" t="s">
        <v>538</v>
      </c>
      <c r="I1528">
        <v>64.144999999999996</v>
      </c>
      <c r="J1528" s="1">
        <v>2.0184019580483437E-2</v>
      </c>
      <c r="K1528" s="1">
        <v>0.12864012823938017</v>
      </c>
      <c r="L1528" s="1">
        <v>0.20077477958856529</v>
      </c>
      <c r="M1528" s="1">
        <v>0.1541277013804675</v>
      </c>
      <c r="N1528" s="34">
        <v>4.8532240508776627E-5</v>
      </c>
    </row>
    <row r="1529" spans="1:14" x14ac:dyDescent="0.35">
      <c r="A1529">
        <v>7820120</v>
      </c>
      <c r="B1529" t="s">
        <v>61</v>
      </c>
      <c r="C1529" t="s">
        <v>97</v>
      </c>
      <c r="D1529" t="s">
        <v>1518</v>
      </c>
      <c r="E1529" t="s">
        <v>2649</v>
      </c>
      <c r="F1529" s="6">
        <v>1.0686615014694097E-3</v>
      </c>
      <c r="G1529" t="s">
        <v>931</v>
      </c>
      <c r="H1529" t="s">
        <v>359</v>
      </c>
      <c r="I1529">
        <v>69.204999999999998</v>
      </c>
      <c r="J1529" s="1">
        <v>-4.0591761469841003E-2</v>
      </c>
      <c r="K1529" s="1">
        <v>5.2150681271707189E-2</v>
      </c>
      <c r="L1529" s="1">
        <v>8.089767566123432E-2</v>
      </c>
      <c r="M1529" s="1">
        <v>7.3951372640387064E-2</v>
      </c>
      <c r="N1529" s="34">
        <v>-4.3378852759648415E-5</v>
      </c>
    </row>
    <row r="1530" spans="1:14" x14ac:dyDescent="0.35">
      <c r="A1530">
        <v>7820120</v>
      </c>
      <c r="B1530" t="s">
        <v>61</v>
      </c>
      <c r="C1530" t="s">
        <v>97</v>
      </c>
      <c r="D1530" t="s">
        <v>1754</v>
      </c>
      <c r="E1530" t="s">
        <v>2650</v>
      </c>
      <c r="F1530" s="6">
        <v>2.6716537536735242E-4</v>
      </c>
      <c r="G1530" t="s">
        <v>322</v>
      </c>
      <c r="H1530" t="s">
        <v>1147</v>
      </c>
      <c r="I1530">
        <v>67.400000000000006</v>
      </c>
      <c r="J1530" s="1">
        <v>-0.12137899547815323</v>
      </c>
      <c r="K1530" s="1">
        <v>1.570932407160032E-2</v>
      </c>
      <c r="L1530" s="1">
        <v>1.8407694362810582E-2</v>
      </c>
      <c r="M1530" s="1">
        <v>1.798023057754684E-2</v>
      </c>
      <c r="N1530" s="34">
        <v>-3.2428264888632976E-5</v>
      </c>
    </row>
    <row r="1531" spans="1:14" x14ac:dyDescent="0.35">
      <c r="A1531">
        <v>7820120</v>
      </c>
      <c r="B1531" t="s">
        <v>61</v>
      </c>
      <c r="C1531" t="s">
        <v>97</v>
      </c>
      <c r="D1531" t="s">
        <v>1754</v>
      </c>
      <c r="E1531" t="s">
        <v>1755</v>
      </c>
      <c r="F1531" s="6">
        <v>1.3358268768367619E-3</v>
      </c>
      <c r="G1531" t="s">
        <v>1756</v>
      </c>
      <c r="H1531" t="s">
        <v>323</v>
      </c>
      <c r="I1531">
        <v>64.954999999999998</v>
      </c>
      <c r="J1531" s="1">
        <v>-2.0184922963380814E-2</v>
      </c>
      <c r="K1531" s="1">
        <v>6.652417846647074E-2</v>
      </c>
      <c r="L1531" s="1">
        <v>0.11060646540208388</v>
      </c>
      <c r="M1531" s="1">
        <v>8.6695166345015895E-2</v>
      </c>
      <c r="N1531" s="34">
        <v>-2.6963562601363628E-5</v>
      </c>
    </row>
    <row r="1532" spans="1:14" x14ac:dyDescent="0.35">
      <c r="A1532">
        <v>7820120</v>
      </c>
      <c r="B1532" t="s">
        <v>61</v>
      </c>
      <c r="C1532" t="s">
        <v>97</v>
      </c>
      <c r="D1532" t="s">
        <v>1754</v>
      </c>
      <c r="E1532" t="s">
        <v>1757</v>
      </c>
      <c r="F1532" s="6">
        <v>1.3358268768367619E-3</v>
      </c>
      <c r="G1532" t="s">
        <v>645</v>
      </c>
      <c r="H1532" t="s">
        <v>1405</v>
      </c>
      <c r="I1532">
        <v>69.339999999999989</v>
      </c>
      <c r="J1532" s="1">
        <v>3.0047853942960501E-3</v>
      </c>
      <c r="K1532" s="1">
        <v>6.9062249532460596E-2</v>
      </c>
      <c r="L1532" s="1">
        <v>0.11087363077745123</v>
      </c>
      <c r="M1532" s="1">
        <v>9.2572806641407698E-2</v>
      </c>
      <c r="N1532" s="34">
        <v>4.0138730888272103E-6</v>
      </c>
    </row>
    <row r="1533" spans="1:14" x14ac:dyDescent="0.35">
      <c r="A1533">
        <v>7820120</v>
      </c>
      <c r="B1533" t="s">
        <v>61</v>
      </c>
      <c r="C1533" t="s">
        <v>97</v>
      </c>
      <c r="D1533" t="s">
        <v>1754</v>
      </c>
      <c r="E1533" t="s">
        <v>2272</v>
      </c>
      <c r="F1533" s="6">
        <v>5.3433075073470483E-4</v>
      </c>
      <c r="G1533" t="s">
        <v>1045</v>
      </c>
      <c r="H1533" t="s">
        <v>592</v>
      </c>
      <c r="I1533">
        <v>83.094999999999999</v>
      </c>
      <c r="J1533" s="1">
        <v>3.447066992521286E-2</v>
      </c>
      <c r="K1533" s="1">
        <v>3.5586427998931337E-2</v>
      </c>
      <c r="L1533" s="1">
        <v>4.9585893668180607E-2</v>
      </c>
      <c r="M1533" s="1">
        <v>4.4456318461127443E-2</v>
      </c>
      <c r="N1533" s="34">
        <v>1.8418738939467201E-5</v>
      </c>
    </row>
    <row r="1534" spans="1:14" x14ac:dyDescent="0.35">
      <c r="A1534">
        <v>7820120</v>
      </c>
      <c r="B1534" t="s">
        <v>61</v>
      </c>
      <c r="C1534" t="s">
        <v>97</v>
      </c>
      <c r="D1534" t="s">
        <v>1063</v>
      </c>
      <c r="E1534" t="s">
        <v>2651</v>
      </c>
      <c r="F1534" s="6">
        <v>4.0074806305102862E-3</v>
      </c>
      <c r="G1534" t="s">
        <v>166</v>
      </c>
      <c r="H1534" t="s">
        <v>221</v>
      </c>
      <c r="I1534">
        <v>71.644999999999996</v>
      </c>
      <c r="J1534" s="1">
        <v>2.861715666949749E-2</v>
      </c>
      <c r="K1534" s="1">
        <v>0.22081218274111677</v>
      </c>
      <c r="L1534" s="1">
        <v>0.33302164039540477</v>
      </c>
      <c r="M1534" s="1">
        <v>0.28693560702960635</v>
      </c>
      <c r="N1534" s="34">
        <v>1.1468270105328945E-4</v>
      </c>
    </row>
    <row r="1535" spans="1:14" x14ac:dyDescent="0.35">
      <c r="A1535">
        <v>7820120</v>
      </c>
      <c r="B1535" t="s">
        <v>61</v>
      </c>
      <c r="C1535" t="s">
        <v>97</v>
      </c>
      <c r="D1535" t="s">
        <v>1063</v>
      </c>
      <c r="E1535" t="s">
        <v>1758</v>
      </c>
      <c r="F1535" s="6">
        <v>3.7403152551429334E-3</v>
      </c>
      <c r="G1535" t="s">
        <v>1446</v>
      </c>
      <c r="H1535" t="s">
        <v>1589</v>
      </c>
      <c r="I1535">
        <v>78.789999999999992</v>
      </c>
      <c r="J1535" s="1">
        <v>-2.4704866111278534E-2</v>
      </c>
      <c r="K1535" s="1">
        <v>0.27640929735506281</v>
      </c>
      <c r="L1535" s="1">
        <v>0.31269035532994921</v>
      </c>
      <c r="M1535" s="1">
        <v>0.29511087933804558</v>
      </c>
      <c r="N1535" s="34">
        <v>-9.2403987592278779E-5</v>
      </c>
    </row>
    <row r="1536" spans="1:14" x14ac:dyDescent="0.35">
      <c r="A1536">
        <v>7820120</v>
      </c>
      <c r="B1536" t="s">
        <v>61</v>
      </c>
      <c r="C1536" t="s">
        <v>97</v>
      </c>
      <c r="D1536" t="s">
        <v>1063</v>
      </c>
      <c r="E1536" t="s">
        <v>1759</v>
      </c>
      <c r="F1536" s="6">
        <v>3.2059845044082286E-3</v>
      </c>
      <c r="G1536" t="s">
        <v>1659</v>
      </c>
      <c r="H1536" t="s">
        <v>554</v>
      </c>
      <c r="I1536">
        <v>69.765000000000001</v>
      </c>
      <c r="J1536" s="1">
        <v>-9.6745409071445465E-2</v>
      </c>
      <c r="K1536" s="1">
        <v>0.22634250601122091</v>
      </c>
      <c r="L1536" s="1">
        <v>0.23083088431739246</v>
      </c>
      <c r="M1536" s="1">
        <v>0.22377772819158262</v>
      </c>
      <c r="N1536" s="34">
        <v>-3.1016428235568943E-4</v>
      </c>
    </row>
    <row r="1537" spans="1:14" x14ac:dyDescent="0.35">
      <c r="A1537">
        <v>7820120</v>
      </c>
      <c r="B1537" t="s">
        <v>61</v>
      </c>
      <c r="C1537" t="s">
        <v>97</v>
      </c>
      <c r="D1537" t="s">
        <v>1521</v>
      </c>
      <c r="E1537" t="s">
        <v>1760</v>
      </c>
      <c r="F1537" s="6">
        <v>1.6029922522041143E-3</v>
      </c>
      <c r="G1537" t="s">
        <v>286</v>
      </c>
      <c r="H1537" t="s">
        <v>218</v>
      </c>
      <c r="I1537">
        <v>73.945000000000007</v>
      </c>
      <c r="J1537" s="1">
        <v>2.0553020760416985E-2</v>
      </c>
      <c r="K1537" s="1">
        <v>9.2332353726956987E-2</v>
      </c>
      <c r="L1537" s="1">
        <v>0.12407160032059845</v>
      </c>
      <c r="M1537" s="1">
        <v>0.11846112988385611</v>
      </c>
      <c r="N1537" s="34">
        <v>3.2946333038338741E-5</v>
      </c>
    </row>
    <row r="1538" spans="1:14" x14ac:dyDescent="0.35">
      <c r="A1538">
        <v>7820120</v>
      </c>
      <c r="B1538" t="s">
        <v>61</v>
      </c>
      <c r="C1538" t="s">
        <v>97</v>
      </c>
      <c r="D1538" t="s">
        <v>1521</v>
      </c>
      <c r="E1538" t="s">
        <v>2652</v>
      </c>
      <c r="F1538" s="6">
        <v>1.0686615014694097E-3</v>
      </c>
      <c r="G1538" t="s">
        <v>161</v>
      </c>
      <c r="H1538" t="s">
        <v>491</v>
      </c>
      <c r="I1538">
        <v>63.545000000000002</v>
      </c>
      <c r="J1538" s="1">
        <v>2.904021367430687E-2</v>
      </c>
      <c r="K1538" s="1">
        <v>5.8776382580817535E-2</v>
      </c>
      <c r="L1538" s="1">
        <v>8.4317392465936433E-2</v>
      </c>
      <c r="M1538" s="1">
        <v>6.7860005343307508E-2</v>
      </c>
      <c r="N1538" s="34">
        <v>3.1034158348177264E-5</v>
      </c>
    </row>
    <row r="1539" spans="1:14" x14ac:dyDescent="0.35">
      <c r="A1539">
        <v>7820120</v>
      </c>
      <c r="B1539" t="s">
        <v>61</v>
      </c>
      <c r="C1539" t="s">
        <v>97</v>
      </c>
      <c r="D1539" t="s">
        <v>2280</v>
      </c>
      <c r="E1539" t="s">
        <v>2653</v>
      </c>
      <c r="F1539" s="6">
        <v>8.0149612610205714E-4</v>
      </c>
      <c r="G1539" t="s">
        <v>190</v>
      </c>
      <c r="H1539" t="s">
        <v>1696</v>
      </c>
      <c r="I1539">
        <v>53.04</v>
      </c>
      <c r="J1539" s="1">
        <v>-2.8054652735590935E-2</v>
      </c>
      <c r="K1539" s="1">
        <v>2.6769970611808708E-2</v>
      </c>
      <c r="L1539" s="1">
        <v>5.7868020304568529E-2</v>
      </c>
      <c r="M1539" s="1">
        <v>4.25594430730332E-2</v>
      </c>
      <c r="N1539" s="34">
        <v>-2.2485695486714615E-5</v>
      </c>
    </row>
    <row r="1540" spans="1:14" x14ac:dyDescent="0.35">
      <c r="A1540">
        <v>7820120</v>
      </c>
      <c r="B1540" t="s">
        <v>61</v>
      </c>
      <c r="C1540" t="s">
        <v>97</v>
      </c>
      <c r="D1540" t="s">
        <v>1763</v>
      </c>
      <c r="E1540" t="s">
        <v>1764</v>
      </c>
      <c r="F1540" s="6">
        <v>2.6716537536735237E-3</v>
      </c>
      <c r="G1540" t="s">
        <v>146</v>
      </c>
      <c r="H1540" t="s">
        <v>223</v>
      </c>
      <c r="I1540">
        <v>68.92</v>
      </c>
      <c r="J1540" s="1">
        <v>2.2542031481862068E-2</v>
      </c>
      <c r="K1540" s="1">
        <v>0.16163505209724818</v>
      </c>
      <c r="L1540" s="1">
        <v>0.20999198503873895</v>
      </c>
      <c r="M1540" s="1">
        <v>0.18434410900347314</v>
      </c>
      <c r="N1540" s="34">
        <v>6.0224503023943542E-5</v>
      </c>
    </row>
    <row r="1541" spans="1:14" x14ac:dyDescent="0.35">
      <c r="A1541">
        <v>7820120</v>
      </c>
      <c r="B1541" t="s">
        <v>61</v>
      </c>
      <c r="C1541" t="s">
        <v>97</v>
      </c>
      <c r="D1541" t="s">
        <v>1763</v>
      </c>
      <c r="E1541" t="s">
        <v>1765</v>
      </c>
      <c r="F1541" s="6">
        <v>2.4044883783061713E-3</v>
      </c>
      <c r="G1541" t="s">
        <v>1024</v>
      </c>
      <c r="H1541" t="s">
        <v>727</v>
      </c>
      <c r="I1541">
        <v>70.39</v>
      </c>
      <c r="J1541" s="1">
        <v>-6.6267261281609535E-3</v>
      </c>
      <c r="K1541" s="1">
        <v>0.12647608869890462</v>
      </c>
      <c r="L1541" s="1">
        <v>0.18827144002137319</v>
      </c>
      <c r="M1541" s="1">
        <v>0.16927598550171255</v>
      </c>
      <c r="N1541" s="34">
        <v>-1.5933885961380866E-5</v>
      </c>
    </row>
    <row r="1542" spans="1:14" x14ac:dyDescent="0.35">
      <c r="A1542">
        <v>7820120</v>
      </c>
      <c r="B1542" t="s">
        <v>61</v>
      </c>
      <c r="C1542" t="s">
        <v>97</v>
      </c>
      <c r="D1542" t="s">
        <v>2520</v>
      </c>
      <c r="E1542" t="s">
        <v>2870</v>
      </c>
      <c r="F1542" s="6">
        <v>8.0149612610205714E-4</v>
      </c>
      <c r="G1542" t="s">
        <v>530</v>
      </c>
      <c r="H1542" t="s">
        <v>914</v>
      </c>
      <c r="I1542">
        <v>72.86</v>
      </c>
      <c r="J1542" s="1">
        <v>1.9883878529071808E-2</v>
      </c>
      <c r="K1542" s="1">
        <v>3.6227624899812988E-2</v>
      </c>
      <c r="L1542" s="1">
        <v>7.0291210259150416E-2</v>
      </c>
      <c r="M1542" s="1">
        <v>5.8429067592839973E-2</v>
      </c>
      <c r="N1542" s="34">
        <v>1.5936851612934924E-5</v>
      </c>
    </row>
    <row r="1543" spans="1:14" x14ac:dyDescent="0.35">
      <c r="A1543">
        <v>7820120</v>
      </c>
      <c r="B1543" t="s">
        <v>61</v>
      </c>
      <c r="C1543" t="s">
        <v>97</v>
      </c>
      <c r="D1543" t="s">
        <v>2522</v>
      </c>
      <c r="E1543" t="s">
        <v>2904</v>
      </c>
      <c r="F1543" s="6">
        <v>5.3433075073470483E-4</v>
      </c>
      <c r="G1543" t="s">
        <v>191</v>
      </c>
      <c r="H1543" t="s">
        <v>857</v>
      </c>
      <c r="I1543">
        <v>79.144999999999996</v>
      </c>
      <c r="J1543" s="1">
        <v>-2.8916660696268082E-2</v>
      </c>
      <c r="K1543" s="1">
        <v>3.6548223350253817E-2</v>
      </c>
      <c r="L1543" s="1">
        <v>4.05557039807641E-2</v>
      </c>
      <c r="M1543" s="1">
        <v>4.2318993827540577E-2</v>
      </c>
      <c r="N1543" s="34">
        <v>-1.5451061018577657E-5</v>
      </c>
    </row>
    <row r="1544" spans="1:14" x14ac:dyDescent="0.35">
      <c r="A1544">
        <v>7820120</v>
      </c>
      <c r="B1544" t="s">
        <v>61</v>
      </c>
      <c r="C1544" t="s">
        <v>97</v>
      </c>
      <c r="D1544" t="s">
        <v>2287</v>
      </c>
      <c r="E1544" t="s">
        <v>2654</v>
      </c>
      <c r="F1544" s="6">
        <v>1.0686615014694097E-3</v>
      </c>
      <c r="G1544" t="s">
        <v>1557</v>
      </c>
      <c r="H1544" t="s">
        <v>519</v>
      </c>
      <c r="I1544">
        <v>69.324999999999989</v>
      </c>
      <c r="J1544" s="1">
        <v>-0.13773880898952484</v>
      </c>
      <c r="K1544" s="1">
        <v>6.8501202244189152E-2</v>
      </c>
      <c r="L1544" s="1">
        <v>7.1600320598450451E-2</v>
      </c>
      <c r="M1544" s="1">
        <v>7.4058245313126173E-2</v>
      </c>
      <c r="N1544" s="34">
        <v>-1.4719616242535384E-4</v>
      </c>
    </row>
    <row r="1545" spans="1:14" x14ac:dyDescent="0.35">
      <c r="A1545">
        <v>7820120</v>
      </c>
      <c r="B1545" t="s">
        <v>61</v>
      </c>
      <c r="C1545" t="s">
        <v>97</v>
      </c>
      <c r="D1545" t="s">
        <v>1523</v>
      </c>
      <c r="E1545" t="s">
        <v>1766</v>
      </c>
      <c r="F1545" s="6">
        <v>5.3433075073470483E-4</v>
      </c>
      <c r="G1545" t="s">
        <v>1767</v>
      </c>
      <c r="H1545" t="s">
        <v>852</v>
      </c>
      <c r="I1545">
        <v>63.309999999999995</v>
      </c>
      <c r="J1545" s="1">
        <v>-9.8109003156423569E-3</v>
      </c>
      <c r="K1545" s="1">
        <v>2.5541009885118888E-2</v>
      </c>
      <c r="L1545" s="1">
        <v>4.1517499332086566E-2</v>
      </c>
      <c r="M1545" s="1">
        <v>3.3823136113844805E-2</v>
      </c>
      <c r="N1545" s="34">
        <v>-5.2422657310405331E-6</v>
      </c>
    </row>
    <row r="1546" spans="1:14" x14ac:dyDescent="0.35">
      <c r="A1546">
        <v>7820120</v>
      </c>
      <c r="B1546" t="s">
        <v>61</v>
      </c>
      <c r="C1546" t="s">
        <v>97</v>
      </c>
      <c r="D1546" t="s">
        <v>1523</v>
      </c>
      <c r="E1546" t="s">
        <v>2905</v>
      </c>
      <c r="F1546" s="6">
        <v>1.0686615014694097E-3</v>
      </c>
      <c r="G1546" t="s">
        <v>684</v>
      </c>
      <c r="H1546" t="s">
        <v>831</v>
      </c>
      <c r="I1546">
        <v>83.905000000000001</v>
      </c>
      <c r="J1546" s="1">
        <v>0.12463653832674026</v>
      </c>
      <c r="K1546" s="1">
        <v>7.9508415709324085E-2</v>
      </c>
      <c r="L1546" s="1">
        <v>9.7568795084157098E-2</v>
      </c>
      <c r="M1546" s="1">
        <v>8.9660701603931511E-2</v>
      </c>
      <c r="N1546" s="34">
        <v>1.3319427018620387E-4</v>
      </c>
    </row>
    <row r="1547" spans="1:14" x14ac:dyDescent="0.35">
      <c r="A1547">
        <v>7820120</v>
      </c>
      <c r="B1547" t="s">
        <v>61</v>
      </c>
      <c r="C1547" t="s">
        <v>97</v>
      </c>
      <c r="D1547" t="s">
        <v>1523</v>
      </c>
      <c r="E1547" t="s">
        <v>2655</v>
      </c>
      <c r="F1547" s="6">
        <v>1.8701576275714667E-3</v>
      </c>
      <c r="G1547" t="s">
        <v>1035</v>
      </c>
      <c r="H1547" t="s">
        <v>538</v>
      </c>
      <c r="I1547">
        <v>72.224999999999994</v>
      </c>
      <c r="J1547" s="1">
        <v>1.2505578808486462E-2</v>
      </c>
      <c r="K1547" s="1">
        <v>0.11464066257013091</v>
      </c>
      <c r="L1547" s="1">
        <v>0.15615816190221746</v>
      </c>
      <c r="M1547" s="1">
        <v>0.13502537500339173</v>
      </c>
      <c r="N1547" s="34">
        <v>2.3387403595887049E-5</v>
      </c>
    </row>
    <row r="1548" spans="1:14" x14ac:dyDescent="0.35">
      <c r="A1548">
        <v>7820120</v>
      </c>
      <c r="B1548" t="s">
        <v>61</v>
      </c>
      <c r="C1548" t="s">
        <v>97</v>
      </c>
      <c r="D1548" t="s">
        <v>1523</v>
      </c>
      <c r="E1548" t="s">
        <v>1768</v>
      </c>
      <c r="F1548" s="6">
        <v>1.6029922522041143E-3</v>
      </c>
      <c r="G1548" t="s">
        <v>1557</v>
      </c>
      <c r="H1548" t="s">
        <v>1068</v>
      </c>
      <c r="I1548">
        <v>66.44</v>
      </c>
      <c r="J1548" s="1">
        <v>2.0357899367809296E-2</v>
      </c>
      <c r="K1548" s="1">
        <v>0.10275180336628371</v>
      </c>
      <c r="L1548" s="1">
        <v>0.13513224686080683</v>
      </c>
      <c r="M1548" s="1">
        <v>0.1065989847715736</v>
      </c>
      <c r="N1548" s="34">
        <v>3.2633554957749335E-5</v>
      </c>
    </row>
    <row r="1549" spans="1:14" x14ac:dyDescent="0.35">
      <c r="A1549">
        <v>7820120</v>
      </c>
      <c r="B1549" t="s">
        <v>61</v>
      </c>
      <c r="C1549" t="s">
        <v>97</v>
      </c>
      <c r="D1549" t="s">
        <v>1523</v>
      </c>
      <c r="E1549" t="s">
        <v>1536</v>
      </c>
      <c r="F1549" s="6">
        <v>8.0149612610205714E-4</v>
      </c>
      <c r="G1549" t="s">
        <v>898</v>
      </c>
      <c r="H1549" t="s">
        <v>429</v>
      </c>
      <c r="I1549">
        <v>91.155000000000001</v>
      </c>
      <c r="J1549" s="1">
        <v>-6.6983416676521301E-2</v>
      </c>
      <c r="K1549" s="1">
        <v>6.3959390862944152E-2</v>
      </c>
      <c r="L1549" s="1">
        <v>7.9588565321934271E-2</v>
      </c>
      <c r="M1549" s="1">
        <v>7.3096444254535542E-2</v>
      </c>
      <c r="N1549" s="34">
        <v>-5.3686948979311752E-5</v>
      </c>
    </row>
    <row r="1550" spans="1:14" x14ac:dyDescent="0.35">
      <c r="A1550">
        <v>7820120</v>
      </c>
      <c r="B1550" t="s">
        <v>61</v>
      </c>
      <c r="C1550" t="s">
        <v>97</v>
      </c>
      <c r="D1550" t="s">
        <v>2526</v>
      </c>
      <c r="E1550" t="s">
        <v>2656</v>
      </c>
      <c r="F1550" s="6">
        <v>8.0149612610205714E-4</v>
      </c>
      <c r="G1550" t="s">
        <v>826</v>
      </c>
      <c r="H1550" t="s">
        <v>676</v>
      </c>
      <c r="I1550">
        <v>65.844999999999999</v>
      </c>
      <c r="J1550" s="1">
        <v>1.4794779941439629E-2</v>
      </c>
      <c r="K1550" s="1">
        <v>5.1295752070531657E-2</v>
      </c>
      <c r="L1550" s="1">
        <v>6.3718942025113537E-2</v>
      </c>
      <c r="M1550" s="1">
        <v>5.2738447543487423E-2</v>
      </c>
      <c r="N1550" s="34">
        <v>1.1857958809596282E-5</v>
      </c>
    </row>
    <row r="1551" spans="1:14" x14ac:dyDescent="0.35">
      <c r="A1551">
        <v>7820120</v>
      </c>
      <c r="B1551" t="s">
        <v>61</v>
      </c>
      <c r="C1551" t="s">
        <v>97</v>
      </c>
      <c r="D1551" t="s">
        <v>1526</v>
      </c>
      <c r="E1551" t="s">
        <v>2657</v>
      </c>
      <c r="F1551" s="6">
        <v>1.3358268768367619E-3</v>
      </c>
      <c r="G1551" t="s">
        <v>881</v>
      </c>
      <c r="H1551" t="s">
        <v>715</v>
      </c>
      <c r="I1551">
        <v>69.884999999999991</v>
      </c>
      <c r="J1551" s="1">
        <v>-4.7837506979703903E-2</v>
      </c>
      <c r="K1551" s="1">
        <v>7.2134651349185147E-2</v>
      </c>
      <c r="L1551" s="1">
        <v>0.1071333155223083</v>
      </c>
      <c r="M1551" s="1">
        <v>9.3374300729199708E-2</v>
      </c>
      <c r="N1551" s="34">
        <v>-6.3902627544354656E-5</v>
      </c>
    </row>
    <row r="1552" spans="1:14" x14ac:dyDescent="0.35">
      <c r="A1552">
        <v>7820120</v>
      </c>
      <c r="B1552" t="s">
        <v>61</v>
      </c>
      <c r="C1552" t="s">
        <v>97</v>
      </c>
      <c r="D1552" t="s">
        <v>275</v>
      </c>
      <c r="E1552" t="s">
        <v>2658</v>
      </c>
      <c r="F1552" s="6">
        <v>1.3358268768367619E-3</v>
      </c>
      <c r="G1552" t="s">
        <v>551</v>
      </c>
      <c r="H1552" t="s">
        <v>649</v>
      </c>
      <c r="I1552">
        <v>67.344999999999999</v>
      </c>
      <c r="J1552" s="1">
        <v>-0.11249253898859024</v>
      </c>
      <c r="K1552" s="1">
        <v>5.2765161635052092E-2</v>
      </c>
      <c r="L1552" s="1">
        <v>9.1504141063318181E-2</v>
      </c>
      <c r="M1552" s="1">
        <v>8.9901152887734176E-2</v>
      </c>
      <c r="N1552" s="34">
        <v>-1.5027055702456616E-4</v>
      </c>
    </row>
    <row r="1553" spans="1:14" x14ac:dyDescent="0.35">
      <c r="A1553">
        <v>7820120</v>
      </c>
      <c r="B1553" t="s">
        <v>61</v>
      </c>
      <c r="C1553" t="s">
        <v>97</v>
      </c>
      <c r="D1553" t="s">
        <v>859</v>
      </c>
      <c r="E1553" t="s">
        <v>904</v>
      </c>
      <c r="F1553" s="6">
        <v>1.0686615014694097E-3</v>
      </c>
      <c r="G1553" t="s">
        <v>905</v>
      </c>
      <c r="H1553" t="s">
        <v>325</v>
      </c>
      <c r="I1553">
        <v>69.540000000000006</v>
      </c>
      <c r="J1553" s="1">
        <v>-5.8557696640491486E-2</v>
      </c>
      <c r="K1553" s="1">
        <v>5.4181138124499074E-2</v>
      </c>
      <c r="L1553" s="1">
        <v>7.6836761955650562E-2</v>
      </c>
      <c r="M1553" s="1">
        <v>7.4271974352123973E-2</v>
      </c>
      <c r="N1553" s="34">
        <v>-6.2578356014417839E-5</v>
      </c>
    </row>
    <row r="1554" spans="1:14" x14ac:dyDescent="0.35">
      <c r="A1554">
        <v>7820120</v>
      </c>
      <c r="B1554" t="s">
        <v>61</v>
      </c>
      <c r="C1554" t="s">
        <v>97</v>
      </c>
      <c r="D1554" t="s">
        <v>859</v>
      </c>
      <c r="E1554" t="s">
        <v>904</v>
      </c>
      <c r="F1554" s="6">
        <v>8.0149612610205714E-4</v>
      </c>
      <c r="G1554" t="s">
        <v>1769</v>
      </c>
      <c r="H1554" t="s">
        <v>401</v>
      </c>
      <c r="I1554">
        <v>62.094999999999999</v>
      </c>
      <c r="J1554" s="1">
        <v>-5.8557696640491486E-2</v>
      </c>
      <c r="K1554" s="1">
        <v>3.3983435746727221E-2</v>
      </c>
      <c r="L1554" s="1">
        <v>5.7226823403686886E-2</v>
      </c>
      <c r="M1554" s="1">
        <v>4.9772908207951716E-2</v>
      </c>
      <c r="N1554" s="34">
        <v>-4.6933767010813369E-5</v>
      </c>
    </row>
    <row r="1555" spans="1:14" x14ac:dyDescent="0.35">
      <c r="A1555">
        <v>7820120</v>
      </c>
      <c r="B1555" t="s">
        <v>61</v>
      </c>
      <c r="D1555" s="4" t="s">
        <v>2937</v>
      </c>
      <c r="F1555" s="6">
        <v>0.99999999999999867</v>
      </c>
      <c r="J1555" s="1" t="s">
        <v>2938</v>
      </c>
      <c r="K1555" s="1">
        <v>52.649265295217774</v>
      </c>
      <c r="L1555" s="1">
        <v>80.781271707186718</v>
      </c>
      <c r="M1555" s="1">
        <v>69.578092475705589</v>
      </c>
      <c r="N1555" s="34">
        <v>-5.4751107226281692E-3</v>
      </c>
    </row>
    <row r="1556" spans="1:14" x14ac:dyDescent="0.35">
      <c r="A1556">
        <v>7830634</v>
      </c>
      <c r="B1556" t="s">
        <v>56</v>
      </c>
      <c r="C1556" t="s">
        <v>97</v>
      </c>
      <c r="D1556" t="s">
        <v>472</v>
      </c>
      <c r="E1556" t="s">
        <v>1064</v>
      </c>
      <c r="F1556" s="6">
        <v>7.7519379844961239E-3</v>
      </c>
      <c r="G1556" t="s">
        <v>405</v>
      </c>
      <c r="H1556" t="s">
        <v>1051</v>
      </c>
      <c r="I1556">
        <v>86.344999999999999</v>
      </c>
      <c r="J1556" s="1">
        <v>-4.9903284758329391E-2</v>
      </c>
      <c r="K1556" s="1">
        <v>0.70930232558139539</v>
      </c>
      <c r="L1556" s="1">
        <v>0.65658914728682172</v>
      </c>
      <c r="M1556" s="1">
        <v>0.66976745368898372</v>
      </c>
      <c r="N1556" s="34">
        <v>-3.8684716866922009E-4</v>
      </c>
    </row>
    <row r="1557" spans="1:14" x14ac:dyDescent="0.35">
      <c r="A1557">
        <v>7830634</v>
      </c>
      <c r="B1557" t="s">
        <v>56</v>
      </c>
      <c r="C1557" t="s">
        <v>97</v>
      </c>
      <c r="D1557" t="s">
        <v>472</v>
      </c>
      <c r="E1557" t="s">
        <v>2569</v>
      </c>
      <c r="F1557" s="6">
        <v>7.7519379844961239E-3</v>
      </c>
      <c r="G1557" t="s">
        <v>826</v>
      </c>
      <c r="H1557" t="s">
        <v>1071</v>
      </c>
      <c r="I1557">
        <v>71.344999999999999</v>
      </c>
      <c r="J1557" s="1">
        <v>-3.3310733735561371E-2</v>
      </c>
      <c r="K1557" s="1">
        <v>0.49612403100775193</v>
      </c>
      <c r="L1557" s="1">
        <v>0.64108527131782944</v>
      </c>
      <c r="M1557" s="1">
        <v>0.55348838392154187</v>
      </c>
      <c r="N1557" s="34">
        <v>-2.5822274213613467E-4</v>
      </c>
    </row>
    <row r="1558" spans="1:14" x14ac:dyDescent="0.35">
      <c r="A1558">
        <v>7830634</v>
      </c>
      <c r="B1558" t="s">
        <v>56</v>
      </c>
      <c r="C1558" t="s">
        <v>97</v>
      </c>
      <c r="D1558" t="s">
        <v>472</v>
      </c>
      <c r="E1558" t="s">
        <v>677</v>
      </c>
      <c r="F1558" s="6">
        <v>0.58914728682170547</v>
      </c>
      <c r="G1558" t="s">
        <v>678</v>
      </c>
      <c r="H1558" t="s">
        <v>439</v>
      </c>
      <c r="I1558">
        <v>70.024999999999991</v>
      </c>
      <c r="J1558" s="1">
        <v>-2.6442976668477058E-2</v>
      </c>
      <c r="K1558" s="1">
        <v>25.86356589147287</v>
      </c>
      <c r="L1558" s="1">
        <v>53.612403100775197</v>
      </c>
      <c r="M1558" s="1">
        <v>41.299223907234136</v>
      </c>
      <c r="N1558" s="34">
        <v>-1.5578807959722919E-2</v>
      </c>
    </row>
    <row r="1559" spans="1:14" x14ac:dyDescent="0.35">
      <c r="A1559">
        <v>7830634</v>
      </c>
      <c r="B1559" t="s">
        <v>56</v>
      </c>
      <c r="C1559" t="s">
        <v>97</v>
      </c>
      <c r="D1559" t="s">
        <v>472</v>
      </c>
      <c r="E1559" t="s">
        <v>679</v>
      </c>
      <c r="F1559" s="6">
        <v>1.5503875968992248E-2</v>
      </c>
      <c r="G1559" t="s">
        <v>630</v>
      </c>
      <c r="H1559" t="s">
        <v>680</v>
      </c>
      <c r="I1559">
        <v>65.495000000000005</v>
      </c>
      <c r="J1559" s="1">
        <v>-3.555167093873024E-2</v>
      </c>
      <c r="K1559" s="1">
        <v>0.55503875968992245</v>
      </c>
      <c r="L1559" s="1">
        <v>1.2387596899224806</v>
      </c>
      <c r="M1559" s="1">
        <v>1.0139535120291303</v>
      </c>
      <c r="N1559" s="34">
        <v>-5.511886967244998E-4</v>
      </c>
    </row>
    <row r="1560" spans="1:14" x14ac:dyDescent="0.35">
      <c r="A1560">
        <v>7830634</v>
      </c>
      <c r="B1560" t="s">
        <v>56</v>
      </c>
      <c r="C1560" t="s">
        <v>97</v>
      </c>
      <c r="D1560" t="s">
        <v>472</v>
      </c>
      <c r="E1560" t="s">
        <v>681</v>
      </c>
      <c r="F1560" s="6">
        <v>5.4263565891472867E-2</v>
      </c>
      <c r="G1560" t="s">
        <v>551</v>
      </c>
      <c r="H1560" t="s">
        <v>259</v>
      </c>
      <c r="I1560">
        <v>62.879999999999995</v>
      </c>
      <c r="J1560" s="1">
        <v>3.5253584384918213E-2</v>
      </c>
      <c r="K1560" s="1">
        <v>2.1434108527131781</v>
      </c>
      <c r="L1560" s="1">
        <v>4.601550387596899</v>
      </c>
      <c r="M1560" s="1">
        <v>3.4077518965846809</v>
      </c>
      <c r="N1560" s="34">
        <v>1.9129851991816083E-3</v>
      </c>
    </row>
    <row r="1561" spans="1:14" x14ac:dyDescent="0.35">
      <c r="A1561">
        <v>7830634</v>
      </c>
      <c r="B1561" t="s">
        <v>56</v>
      </c>
      <c r="C1561" t="s">
        <v>97</v>
      </c>
      <c r="D1561" t="s">
        <v>472</v>
      </c>
      <c r="E1561" t="s">
        <v>683</v>
      </c>
      <c r="F1561" s="6">
        <v>3.1007751937984496E-2</v>
      </c>
      <c r="G1561" t="s">
        <v>673</v>
      </c>
      <c r="H1561" t="s">
        <v>684</v>
      </c>
      <c r="I1561">
        <v>55.18</v>
      </c>
      <c r="J1561" s="1">
        <v>-4.3650105595588684E-2</v>
      </c>
      <c r="K1561" s="1">
        <v>1.0511627906976744</v>
      </c>
      <c r="L1561" s="1">
        <v>2.3069767441860467</v>
      </c>
      <c r="M1561" s="1">
        <v>1.7116279306337814</v>
      </c>
      <c r="N1561" s="34">
        <v>-1.3534916463748428E-3</v>
      </c>
    </row>
    <row r="1562" spans="1:14" x14ac:dyDescent="0.35">
      <c r="A1562">
        <v>7830634</v>
      </c>
      <c r="B1562" t="s">
        <v>56</v>
      </c>
      <c r="C1562" t="s">
        <v>97</v>
      </c>
      <c r="D1562" t="s">
        <v>472</v>
      </c>
      <c r="E1562" t="s">
        <v>1574</v>
      </c>
      <c r="F1562" s="6">
        <v>7.7519379844961239E-3</v>
      </c>
      <c r="G1562" t="s">
        <v>1575</v>
      </c>
      <c r="H1562" t="s">
        <v>760</v>
      </c>
      <c r="I1562">
        <v>62.015000000000001</v>
      </c>
      <c r="J1562" s="1">
        <v>-4.2959067970514297E-2</v>
      </c>
      <c r="K1562" s="1">
        <v>0.25736434108527134</v>
      </c>
      <c r="L1562" s="1">
        <v>0.59922480620155039</v>
      </c>
      <c r="M1562" s="1">
        <v>0.48139533700869064</v>
      </c>
      <c r="N1562" s="34">
        <v>-3.3301603077918058E-4</v>
      </c>
    </row>
    <row r="1563" spans="1:14" x14ac:dyDescent="0.35">
      <c r="A1563">
        <v>7830634</v>
      </c>
      <c r="B1563" t="s">
        <v>56</v>
      </c>
      <c r="C1563" t="s">
        <v>97</v>
      </c>
      <c r="D1563" t="s">
        <v>472</v>
      </c>
      <c r="E1563" t="s">
        <v>815</v>
      </c>
      <c r="F1563" s="6">
        <v>1.5503875968992248E-2</v>
      </c>
      <c r="G1563" t="s">
        <v>580</v>
      </c>
      <c r="H1563" t="s">
        <v>816</v>
      </c>
      <c r="I1563">
        <v>68.52</v>
      </c>
      <c r="J1563" s="1">
        <v>-3.9030492305755615E-2</v>
      </c>
      <c r="K1563" s="1">
        <v>0.73798449612403105</v>
      </c>
      <c r="L1563" s="1">
        <v>1.248062015503876</v>
      </c>
      <c r="M1563" s="1">
        <v>1.0635658678158308</v>
      </c>
      <c r="N1563" s="34">
        <v>-6.0512391171714129E-4</v>
      </c>
    </row>
    <row r="1564" spans="1:14" x14ac:dyDescent="0.35">
      <c r="A1564">
        <v>7830634</v>
      </c>
      <c r="B1564" t="s">
        <v>56</v>
      </c>
      <c r="C1564" t="s">
        <v>97</v>
      </c>
      <c r="D1564" t="s">
        <v>472</v>
      </c>
      <c r="E1564" t="s">
        <v>1576</v>
      </c>
      <c r="F1564" s="6">
        <v>0.20930232558139536</v>
      </c>
      <c r="G1564" t="s">
        <v>871</v>
      </c>
      <c r="H1564" t="s">
        <v>436</v>
      </c>
      <c r="I1564">
        <v>70.53</v>
      </c>
      <c r="J1564" s="1">
        <v>-2.0110098645091057E-2</v>
      </c>
      <c r="K1564" s="1">
        <v>8.6441860465116278</v>
      </c>
      <c r="L1564" s="1">
        <v>17.24651162790698</v>
      </c>
      <c r="M1564" s="1">
        <v>14.755813953488373</v>
      </c>
      <c r="N1564" s="34">
        <v>-4.2090904140888261E-3</v>
      </c>
    </row>
    <row r="1565" spans="1:14" x14ac:dyDescent="0.35">
      <c r="A1565">
        <v>7830634</v>
      </c>
      <c r="B1565" t="s">
        <v>56</v>
      </c>
      <c r="C1565" t="s">
        <v>97</v>
      </c>
      <c r="D1565" t="s">
        <v>472</v>
      </c>
      <c r="E1565" t="s">
        <v>817</v>
      </c>
      <c r="F1565" s="6">
        <v>5.4263565891472867E-2</v>
      </c>
      <c r="G1565" t="s">
        <v>714</v>
      </c>
      <c r="H1565" t="s">
        <v>482</v>
      </c>
      <c r="I1565">
        <v>67.19</v>
      </c>
      <c r="J1565" s="1">
        <v>-3.1611554324626923E-2</v>
      </c>
      <c r="K1565" s="1">
        <v>2.8596899224806203</v>
      </c>
      <c r="L1565" s="1">
        <v>4.4062015503875971</v>
      </c>
      <c r="M1565" s="1">
        <v>3.6465114623077155</v>
      </c>
      <c r="N1565" s="34">
        <v>-1.7153556610262671E-3</v>
      </c>
    </row>
    <row r="1566" spans="1:14" x14ac:dyDescent="0.35">
      <c r="A1566">
        <v>7830634</v>
      </c>
      <c r="B1566" t="s">
        <v>56</v>
      </c>
      <c r="C1566" t="s">
        <v>97</v>
      </c>
      <c r="D1566" t="s">
        <v>710</v>
      </c>
      <c r="E1566" t="s">
        <v>1615</v>
      </c>
      <c r="F1566" s="6">
        <v>7.7519379844961239E-3</v>
      </c>
      <c r="G1566" t="s">
        <v>816</v>
      </c>
      <c r="H1566" t="s">
        <v>628</v>
      </c>
      <c r="I1566">
        <v>81.61999999999999</v>
      </c>
      <c r="J1566" s="1">
        <v>-4.5889290049672127E-3</v>
      </c>
      <c r="K1566" s="1">
        <v>0.62403100775193798</v>
      </c>
      <c r="L1566" s="1">
        <v>0.64961240310077517</v>
      </c>
      <c r="M1566" s="1">
        <v>0.63333330967629597</v>
      </c>
      <c r="N1566" s="34">
        <v>-3.557309306176134E-5</v>
      </c>
    </row>
    <row r="1567" spans="1:14" x14ac:dyDescent="0.35">
      <c r="A1567">
        <v>7830634</v>
      </c>
      <c r="B1567" t="s">
        <v>56</v>
      </c>
      <c r="D1567" s="4" t="s">
        <v>2937</v>
      </c>
      <c r="F1567" s="6">
        <v>1.0000000000000002</v>
      </c>
      <c r="J1567" s="1" t="s">
        <v>2938</v>
      </c>
      <c r="K1567" s="1">
        <v>43.941860465116278</v>
      </c>
      <c r="L1567" s="1">
        <v>87.206976744186051</v>
      </c>
      <c r="M1567" s="1">
        <v>69.236433014389164</v>
      </c>
      <c r="N1567" s="34">
        <v>-2.3113732125119184E-2</v>
      </c>
    </row>
    <row r="1568" spans="1:14" x14ac:dyDescent="0.35">
      <c r="A1568">
        <v>7820616</v>
      </c>
      <c r="B1568" t="s">
        <v>36</v>
      </c>
      <c r="C1568" t="s">
        <v>97</v>
      </c>
      <c r="D1568" t="s">
        <v>1870</v>
      </c>
      <c r="E1568" t="s">
        <v>2539</v>
      </c>
      <c r="F1568" s="6">
        <v>0.22983870967741934</v>
      </c>
      <c r="G1568" t="s">
        <v>1930</v>
      </c>
      <c r="H1568" t="s">
        <v>576</v>
      </c>
      <c r="I1568">
        <v>69.789999999999992</v>
      </c>
      <c r="J1568" s="1">
        <v>1.5432883054018021E-2</v>
      </c>
      <c r="K1568" s="1">
        <v>10.204838709677418</v>
      </c>
      <c r="L1568" s="1">
        <v>19.927016129032257</v>
      </c>
      <c r="M1568" s="1">
        <v>16.042742636895948</v>
      </c>
      <c r="N1568" s="34">
        <v>3.5470739277380127E-3</v>
      </c>
    </row>
    <row r="1569" spans="1:14" x14ac:dyDescent="0.35">
      <c r="A1569">
        <v>7820616</v>
      </c>
      <c r="B1569" t="s">
        <v>36</v>
      </c>
      <c r="C1569" t="s">
        <v>97</v>
      </c>
      <c r="D1569" t="s">
        <v>1373</v>
      </c>
      <c r="E1569" t="s">
        <v>1566</v>
      </c>
      <c r="F1569" s="6">
        <v>8.0645161290322578E-3</v>
      </c>
      <c r="G1569" t="s">
        <v>322</v>
      </c>
      <c r="H1569" t="s">
        <v>571</v>
      </c>
      <c r="I1569">
        <v>69.054999999999993</v>
      </c>
      <c r="J1569" s="1">
        <v>-7.6828718185424805E-2</v>
      </c>
      <c r="K1569" s="1">
        <v>0.47419354838709676</v>
      </c>
      <c r="L1569" s="1">
        <v>0.59758064516129028</v>
      </c>
      <c r="M1569" s="1">
        <v>0.55645161290322576</v>
      </c>
      <c r="N1569" s="34">
        <v>-6.195864369792323E-4</v>
      </c>
    </row>
    <row r="1570" spans="1:14" x14ac:dyDescent="0.35">
      <c r="A1570">
        <v>7820616</v>
      </c>
      <c r="B1570" t="s">
        <v>36</v>
      </c>
      <c r="C1570" t="s">
        <v>97</v>
      </c>
      <c r="D1570" t="s">
        <v>1373</v>
      </c>
      <c r="E1570" t="s">
        <v>2563</v>
      </c>
      <c r="F1570" s="6">
        <v>4.0322580645161289E-3</v>
      </c>
      <c r="G1570" t="s">
        <v>1292</v>
      </c>
      <c r="H1570" t="s">
        <v>1029</v>
      </c>
      <c r="I1570">
        <v>73.10499999999999</v>
      </c>
      <c r="J1570" s="1">
        <v>-7.8421324491500854E-2</v>
      </c>
      <c r="K1570" s="1">
        <v>0.27822580645161288</v>
      </c>
      <c r="L1570" s="1">
        <v>0.29677419354838708</v>
      </c>
      <c r="M1570" s="1">
        <v>0.29516127801710557</v>
      </c>
      <c r="N1570" s="34">
        <v>-3.1621501811089051E-4</v>
      </c>
    </row>
    <row r="1571" spans="1:14" x14ac:dyDescent="0.35">
      <c r="A1571">
        <v>7820616</v>
      </c>
      <c r="B1571" t="s">
        <v>36</v>
      </c>
      <c r="C1571" t="s">
        <v>97</v>
      </c>
      <c r="D1571" t="s">
        <v>1373</v>
      </c>
      <c r="E1571" t="s">
        <v>2565</v>
      </c>
      <c r="F1571" s="6">
        <v>4.0322580645161289E-3</v>
      </c>
      <c r="G1571" t="s">
        <v>1401</v>
      </c>
      <c r="H1571" t="s">
        <v>513</v>
      </c>
      <c r="I1571">
        <v>85.67</v>
      </c>
      <c r="J1571" s="1">
        <v>-4.8136115074157715E-2</v>
      </c>
      <c r="K1571" s="1">
        <v>0.38588709677419353</v>
      </c>
      <c r="L1571" s="1">
        <v>0.35322580645161289</v>
      </c>
      <c r="M1571" s="1">
        <v>0.34556450382355719</v>
      </c>
      <c r="N1571" s="34">
        <v>-1.9409723820224884E-4</v>
      </c>
    </row>
    <row r="1572" spans="1:14" x14ac:dyDescent="0.35">
      <c r="A1572">
        <v>7820616</v>
      </c>
      <c r="B1572" t="s">
        <v>36</v>
      </c>
      <c r="C1572" t="s">
        <v>97</v>
      </c>
      <c r="D1572" t="s">
        <v>1456</v>
      </c>
      <c r="E1572" t="s">
        <v>1644</v>
      </c>
      <c r="F1572" s="6">
        <v>3.2258064516129031E-2</v>
      </c>
      <c r="G1572" t="s">
        <v>775</v>
      </c>
      <c r="H1572" t="s">
        <v>567</v>
      </c>
      <c r="I1572">
        <v>59.864999999999995</v>
      </c>
      <c r="J1572" s="1">
        <v>-1.1614087969064713E-2</v>
      </c>
      <c r="K1572" s="1">
        <v>1.1419354838709677</v>
      </c>
      <c r="L1572" s="1">
        <v>2.6225806451612903</v>
      </c>
      <c r="M1572" s="1">
        <v>1.9322581137380292</v>
      </c>
      <c r="N1572" s="34">
        <v>-3.7464799900208747E-4</v>
      </c>
    </row>
    <row r="1573" spans="1:14" x14ac:dyDescent="0.35">
      <c r="A1573">
        <v>7820616</v>
      </c>
      <c r="B1573" t="s">
        <v>36</v>
      </c>
      <c r="C1573" t="s">
        <v>97</v>
      </c>
      <c r="D1573" t="s">
        <v>1663</v>
      </c>
      <c r="E1573" t="s">
        <v>1664</v>
      </c>
      <c r="F1573" s="6">
        <v>4.0322580645161289E-3</v>
      </c>
      <c r="G1573" t="s">
        <v>1665</v>
      </c>
      <c r="H1573" t="s">
        <v>965</v>
      </c>
      <c r="I1573">
        <v>75.864999999999995</v>
      </c>
      <c r="J1573" s="1">
        <v>5.8407139033079147E-2</v>
      </c>
      <c r="K1573" s="1">
        <v>0.2</v>
      </c>
      <c r="L1573" s="1">
        <v>0.34637096774193549</v>
      </c>
      <c r="M1573" s="1">
        <v>0.30604839324951172</v>
      </c>
      <c r="N1573" s="34">
        <v>2.3551265739144817E-4</v>
      </c>
    </row>
    <row r="1574" spans="1:14" x14ac:dyDescent="0.35">
      <c r="A1574">
        <v>7820616</v>
      </c>
      <c r="B1574" t="s">
        <v>36</v>
      </c>
      <c r="C1574" t="s">
        <v>97</v>
      </c>
      <c r="D1574" t="s">
        <v>1295</v>
      </c>
      <c r="E1574" t="s">
        <v>2629</v>
      </c>
      <c r="F1574" s="6">
        <v>1.2096774193548387E-2</v>
      </c>
      <c r="G1574" t="s">
        <v>739</v>
      </c>
      <c r="H1574" t="s">
        <v>988</v>
      </c>
      <c r="I1574">
        <v>66.265000000000001</v>
      </c>
      <c r="J1574" s="1">
        <v>-6.2579065561294556E-2</v>
      </c>
      <c r="K1574" s="1">
        <v>0.43185483870967745</v>
      </c>
      <c r="L1574" s="1">
        <v>0.94354838709677413</v>
      </c>
      <c r="M1574" s="1">
        <v>0.8008064516129032</v>
      </c>
      <c r="N1574" s="34">
        <v>-7.570048253382406E-4</v>
      </c>
    </row>
    <row r="1575" spans="1:14" x14ac:dyDescent="0.35">
      <c r="A1575">
        <v>7820616</v>
      </c>
      <c r="B1575" t="s">
        <v>36</v>
      </c>
      <c r="C1575" t="s">
        <v>97</v>
      </c>
      <c r="D1575" t="s">
        <v>1295</v>
      </c>
      <c r="E1575" t="s">
        <v>2197</v>
      </c>
      <c r="F1575" s="6">
        <v>4.0322580645161289E-3</v>
      </c>
      <c r="G1575" t="s">
        <v>2140</v>
      </c>
      <c r="H1575" t="s">
        <v>1732</v>
      </c>
      <c r="I1575">
        <v>75.084999999999994</v>
      </c>
      <c r="J1575" s="1">
        <v>-0.11405569314956665</v>
      </c>
      <c r="K1575" s="1">
        <v>0.25362903225806449</v>
      </c>
      <c r="L1575" s="1">
        <v>0.33588709677419354</v>
      </c>
      <c r="M1575" s="1">
        <v>0.3032258064516129</v>
      </c>
      <c r="N1575" s="34">
        <v>-4.5990198850631714E-4</v>
      </c>
    </row>
    <row r="1576" spans="1:14" x14ac:dyDescent="0.35">
      <c r="A1576">
        <v>7820616</v>
      </c>
      <c r="B1576" t="s">
        <v>36</v>
      </c>
      <c r="C1576" t="s">
        <v>97</v>
      </c>
      <c r="D1576" t="s">
        <v>1295</v>
      </c>
      <c r="E1576" t="s">
        <v>1702</v>
      </c>
      <c r="F1576" s="6">
        <v>1.2096774193548387E-2</v>
      </c>
      <c r="G1576" t="s">
        <v>1703</v>
      </c>
      <c r="H1576" t="s">
        <v>808</v>
      </c>
      <c r="I1576">
        <v>55.564999999999991</v>
      </c>
      <c r="J1576" s="1">
        <v>-0.1051788330078125</v>
      </c>
      <c r="K1576" s="1">
        <v>0.24193548387096775</v>
      </c>
      <c r="L1576" s="1">
        <v>0.75362903225806444</v>
      </c>
      <c r="M1576" s="1">
        <v>0.67258062670307772</v>
      </c>
      <c r="N1576" s="34">
        <v>-1.2723245928364414E-3</v>
      </c>
    </row>
    <row r="1577" spans="1:14" x14ac:dyDescent="0.35">
      <c r="A1577">
        <v>7820616</v>
      </c>
      <c r="B1577" t="s">
        <v>36</v>
      </c>
      <c r="C1577" t="s">
        <v>97</v>
      </c>
      <c r="D1577" t="s">
        <v>1295</v>
      </c>
      <c r="E1577" t="s">
        <v>1704</v>
      </c>
      <c r="F1577" s="6">
        <v>0.25</v>
      </c>
      <c r="G1577" t="s">
        <v>675</v>
      </c>
      <c r="H1577" t="s">
        <v>698</v>
      </c>
      <c r="I1577">
        <v>60.260000000000005</v>
      </c>
      <c r="J1577" s="1">
        <v>-5.4788373410701752E-2</v>
      </c>
      <c r="K1577" s="1">
        <v>8.1</v>
      </c>
      <c r="L1577" s="1">
        <v>17.8</v>
      </c>
      <c r="M1577" s="1">
        <v>15.050000190734863</v>
      </c>
      <c r="N1577" s="34">
        <v>-1.3697093352675438E-2</v>
      </c>
    </row>
    <row r="1578" spans="1:14" x14ac:dyDescent="0.35">
      <c r="A1578">
        <v>7820616</v>
      </c>
      <c r="B1578" t="s">
        <v>36</v>
      </c>
      <c r="C1578" t="s">
        <v>97</v>
      </c>
      <c r="D1578" t="s">
        <v>1295</v>
      </c>
      <c r="E1578" t="s">
        <v>1706</v>
      </c>
      <c r="F1578" s="6">
        <v>1.2096774193548387E-2</v>
      </c>
      <c r="G1578" t="s">
        <v>1707</v>
      </c>
      <c r="H1578" t="s">
        <v>389</v>
      </c>
      <c r="I1578">
        <v>59.790000000000006</v>
      </c>
      <c r="J1578" s="1">
        <v>-4.9347404390573502E-2</v>
      </c>
      <c r="K1578" s="1">
        <v>0.2685483870967742</v>
      </c>
      <c r="L1578" s="1">
        <v>0.84919354838709682</v>
      </c>
      <c r="M1578" s="1">
        <v>0.72459679265176091</v>
      </c>
      <c r="N1578" s="34">
        <v>-5.9694440795048586E-4</v>
      </c>
    </row>
    <row r="1579" spans="1:14" x14ac:dyDescent="0.35">
      <c r="A1579">
        <v>7820616</v>
      </c>
      <c r="B1579" t="s">
        <v>36</v>
      </c>
      <c r="C1579" t="s">
        <v>97</v>
      </c>
      <c r="D1579" t="s">
        <v>1295</v>
      </c>
      <c r="E1579" t="s">
        <v>1708</v>
      </c>
      <c r="F1579" s="6">
        <v>0.28225806451612906</v>
      </c>
      <c r="G1579" t="s">
        <v>575</v>
      </c>
      <c r="H1579" t="s">
        <v>417</v>
      </c>
      <c r="I1579">
        <v>72.025000000000006</v>
      </c>
      <c r="J1579" s="1">
        <v>7.3917552828788757E-2</v>
      </c>
      <c r="K1579" s="1">
        <v>9.737903225806452</v>
      </c>
      <c r="L1579" s="1">
        <v>25.431451612903228</v>
      </c>
      <c r="M1579" s="1">
        <v>20.294355269401308</v>
      </c>
      <c r="N1579" s="34">
        <v>2.0863825395222635E-2</v>
      </c>
    </row>
    <row r="1580" spans="1:14" x14ac:dyDescent="0.35">
      <c r="A1580">
        <v>7820616</v>
      </c>
      <c r="B1580" t="s">
        <v>36</v>
      </c>
      <c r="C1580" t="s">
        <v>97</v>
      </c>
      <c r="D1580" t="s">
        <v>1295</v>
      </c>
      <c r="E1580" t="s">
        <v>2207</v>
      </c>
      <c r="F1580" s="6">
        <v>6.0483870967741937E-2</v>
      </c>
      <c r="G1580" t="s">
        <v>2630</v>
      </c>
      <c r="H1580" t="s">
        <v>1636</v>
      </c>
      <c r="I1580">
        <v>46.795000000000002</v>
      </c>
      <c r="J1580" s="1">
        <v>-4.9527045339345932E-2</v>
      </c>
      <c r="K1580" s="1">
        <v>1.1612903225806452</v>
      </c>
      <c r="L1580" s="1">
        <v>4.3911290322580641</v>
      </c>
      <c r="M1580" s="1">
        <v>2.830645161290323</v>
      </c>
      <c r="N1580" s="34">
        <v>-2.995587419718504E-3</v>
      </c>
    </row>
    <row r="1581" spans="1:14" x14ac:dyDescent="0.35">
      <c r="A1581">
        <v>7820616</v>
      </c>
      <c r="B1581" t="s">
        <v>36</v>
      </c>
      <c r="C1581" t="s">
        <v>97</v>
      </c>
      <c r="D1581" t="s">
        <v>1295</v>
      </c>
      <c r="E1581" t="s">
        <v>2631</v>
      </c>
      <c r="F1581" s="6">
        <v>7.6612903225806453E-2</v>
      </c>
      <c r="G1581" t="s">
        <v>2632</v>
      </c>
      <c r="H1581" t="s">
        <v>479</v>
      </c>
      <c r="I1581">
        <v>64.365000000000009</v>
      </c>
      <c r="J1581" s="1">
        <v>-4.0954627096652985E-2</v>
      </c>
      <c r="K1581" s="1">
        <v>1.8080645161290323</v>
      </c>
      <c r="L1581" s="1">
        <v>6.0294354838709685</v>
      </c>
      <c r="M1581" s="1">
        <v>4.9262099112233813</v>
      </c>
      <c r="N1581" s="34">
        <v>-3.1376528824048656E-3</v>
      </c>
    </row>
    <row r="1582" spans="1:14" x14ac:dyDescent="0.35">
      <c r="A1582">
        <v>7820616</v>
      </c>
      <c r="B1582" t="s">
        <v>36</v>
      </c>
      <c r="C1582" t="s">
        <v>97</v>
      </c>
      <c r="D1582" t="s">
        <v>1295</v>
      </c>
      <c r="E1582" t="s">
        <v>1709</v>
      </c>
      <c r="F1582" s="6">
        <v>8.0645161290322578E-3</v>
      </c>
      <c r="G1582" t="s">
        <v>400</v>
      </c>
      <c r="H1582" t="s">
        <v>929</v>
      </c>
      <c r="I1582">
        <v>56.375</v>
      </c>
      <c r="J1582" s="1">
        <v>8.4199355915188789E-3</v>
      </c>
      <c r="K1582" s="1">
        <v>0.25725806451612904</v>
      </c>
      <c r="L1582" s="1">
        <v>0.6596774193548387</v>
      </c>
      <c r="M1582" s="1">
        <v>0.45483872198289438</v>
      </c>
      <c r="N1582" s="34">
        <v>6.7902706383216759E-5</v>
      </c>
    </row>
    <row r="1583" spans="1:14" x14ac:dyDescent="0.35">
      <c r="A1583">
        <v>7820616</v>
      </c>
      <c r="B1583" t="s">
        <v>36</v>
      </c>
      <c r="D1583" s="4" t="s">
        <v>2937</v>
      </c>
      <c r="F1583" s="6">
        <v>1</v>
      </c>
      <c r="J1583" s="1" t="s">
        <v>2938</v>
      </c>
      <c r="K1583" s="1">
        <v>34.945564516129032</v>
      </c>
      <c r="L1583" s="1">
        <v>81.337500000000006</v>
      </c>
      <c r="M1583" s="1">
        <v>65.535485470679504</v>
      </c>
      <c r="N1583" s="34">
        <v>2.9325852501056152E-4</v>
      </c>
    </row>
    <row r="1584" spans="1:14" x14ac:dyDescent="0.35">
      <c r="A1584">
        <v>7820614</v>
      </c>
      <c r="B1584" t="s">
        <v>23</v>
      </c>
      <c r="C1584" t="s">
        <v>97</v>
      </c>
      <c r="D1584" t="s">
        <v>1110</v>
      </c>
      <c r="E1584" t="s">
        <v>818</v>
      </c>
      <c r="F1584" s="6">
        <v>5.4054054054054057E-3</v>
      </c>
      <c r="G1584" t="s">
        <v>447</v>
      </c>
      <c r="H1584" t="s">
        <v>508</v>
      </c>
      <c r="I1584">
        <v>74.474999999999994</v>
      </c>
      <c r="J1584" s="1">
        <v>-5.5721763521432877E-2</v>
      </c>
      <c r="K1584" s="1">
        <v>0.43027027027027026</v>
      </c>
      <c r="L1584" s="1">
        <v>0.42378378378378384</v>
      </c>
      <c r="M1584" s="1">
        <v>0.40216217041015628</v>
      </c>
      <c r="N1584" s="34">
        <v>-3.0119872173747504E-4</v>
      </c>
    </row>
    <row r="1585" spans="1:14" x14ac:dyDescent="0.35">
      <c r="A1585">
        <v>7820614</v>
      </c>
      <c r="B1585" t="s">
        <v>23</v>
      </c>
      <c r="C1585" t="s">
        <v>97</v>
      </c>
      <c r="D1585" t="s">
        <v>1110</v>
      </c>
      <c r="E1585" t="s">
        <v>1174</v>
      </c>
      <c r="F1585" s="6">
        <v>1.6216216216216217E-2</v>
      </c>
      <c r="G1585" t="s">
        <v>327</v>
      </c>
      <c r="H1585" t="s">
        <v>934</v>
      </c>
      <c r="I1585">
        <v>82.14500000000001</v>
      </c>
      <c r="J1585" s="1">
        <v>-2.0825309678912163E-2</v>
      </c>
      <c r="K1585" s="1">
        <v>1.311891891891892</v>
      </c>
      <c r="L1585" s="1">
        <v>1.3702702702702703</v>
      </c>
      <c r="M1585" s="1">
        <v>1.3329729234850085</v>
      </c>
      <c r="N1585" s="34">
        <v>-3.3770772452289998E-4</v>
      </c>
    </row>
    <row r="1586" spans="1:14" x14ac:dyDescent="0.35">
      <c r="A1586">
        <v>7820614</v>
      </c>
      <c r="B1586" t="s">
        <v>23</v>
      </c>
      <c r="C1586" t="s">
        <v>97</v>
      </c>
      <c r="D1586" t="s">
        <v>1110</v>
      </c>
      <c r="E1586" t="s">
        <v>1176</v>
      </c>
      <c r="F1586" s="6">
        <v>2.7027027027027029E-2</v>
      </c>
      <c r="G1586" t="s">
        <v>852</v>
      </c>
      <c r="H1586" t="s">
        <v>567</v>
      </c>
      <c r="I1586">
        <v>79.825000000000003</v>
      </c>
      <c r="J1586" s="1">
        <v>-4.8398640006780624E-2</v>
      </c>
      <c r="K1586" s="1">
        <v>2.1</v>
      </c>
      <c r="L1586" s="1">
        <v>2.1972972972972973</v>
      </c>
      <c r="M1586" s="1">
        <v>2.1567568392366976</v>
      </c>
      <c r="N1586" s="34">
        <v>-1.3080713515346116E-3</v>
      </c>
    </row>
    <row r="1587" spans="1:14" x14ac:dyDescent="0.35">
      <c r="A1587">
        <v>7820614</v>
      </c>
      <c r="B1587" t="s">
        <v>23</v>
      </c>
      <c r="C1587" t="s">
        <v>97</v>
      </c>
      <c r="D1587" t="s">
        <v>1110</v>
      </c>
      <c r="E1587" t="s">
        <v>1177</v>
      </c>
      <c r="F1587" s="6">
        <v>2.1621621621621623E-2</v>
      </c>
      <c r="G1587" t="s">
        <v>1178</v>
      </c>
      <c r="H1587" t="s">
        <v>1179</v>
      </c>
      <c r="I1587">
        <v>73.275000000000006</v>
      </c>
      <c r="J1587" s="1">
        <v>-1.6688458621501923E-2</v>
      </c>
      <c r="K1587" s="1">
        <v>1.3210810810810811</v>
      </c>
      <c r="L1587" s="1">
        <v>1.7081081081081082</v>
      </c>
      <c r="M1587" s="1">
        <v>1.5848649308488176</v>
      </c>
      <c r="N1587" s="34">
        <v>-3.6083153776220373E-4</v>
      </c>
    </row>
    <row r="1588" spans="1:14" x14ac:dyDescent="0.35">
      <c r="A1588">
        <v>7820614</v>
      </c>
      <c r="B1588" t="s">
        <v>23</v>
      </c>
      <c r="C1588" t="s">
        <v>97</v>
      </c>
      <c r="D1588" t="s">
        <v>414</v>
      </c>
      <c r="E1588" t="s">
        <v>1181</v>
      </c>
      <c r="F1588" s="6">
        <v>5.4054054054054057E-3</v>
      </c>
      <c r="G1588" t="s">
        <v>1103</v>
      </c>
      <c r="H1588" t="s">
        <v>1071</v>
      </c>
      <c r="I1588">
        <v>78.545000000000002</v>
      </c>
      <c r="J1588" s="1">
        <v>-2.0310269668698311E-2</v>
      </c>
      <c r="K1588" s="1">
        <v>0.35675675675675678</v>
      </c>
      <c r="L1588" s="1">
        <v>0.44702702702702707</v>
      </c>
      <c r="M1588" s="1">
        <v>0.42486485661687079</v>
      </c>
      <c r="N1588" s="34">
        <v>-1.097852414524233E-4</v>
      </c>
    </row>
    <row r="1589" spans="1:14" x14ac:dyDescent="0.35">
      <c r="A1589">
        <v>7820614</v>
      </c>
      <c r="B1589" t="s">
        <v>23</v>
      </c>
      <c r="C1589" t="s">
        <v>97</v>
      </c>
      <c r="D1589" t="s">
        <v>414</v>
      </c>
      <c r="E1589" t="s">
        <v>664</v>
      </c>
      <c r="F1589" s="6">
        <v>5.4054054054054057E-3</v>
      </c>
      <c r="G1589" t="s">
        <v>229</v>
      </c>
      <c r="H1589" t="s">
        <v>628</v>
      </c>
      <c r="I1589">
        <v>79.37</v>
      </c>
      <c r="J1589" s="1">
        <v>-6.6878986544907093E-3</v>
      </c>
      <c r="K1589" s="1">
        <v>0.34054054054054056</v>
      </c>
      <c r="L1589" s="1">
        <v>0.45297297297297301</v>
      </c>
      <c r="M1589" s="1">
        <v>0.42864866514463684</v>
      </c>
      <c r="N1589" s="34">
        <v>-3.6150803537787623E-5</v>
      </c>
    </row>
    <row r="1590" spans="1:14" x14ac:dyDescent="0.35">
      <c r="A1590">
        <v>7820614</v>
      </c>
      <c r="B1590" t="s">
        <v>23</v>
      </c>
      <c r="C1590" t="s">
        <v>97</v>
      </c>
      <c r="D1590" t="s">
        <v>414</v>
      </c>
      <c r="E1590" t="s">
        <v>2553</v>
      </c>
      <c r="F1590" s="6">
        <v>5.4054054054054057E-3</v>
      </c>
      <c r="G1590" t="s">
        <v>409</v>
      </c>
      <c r="H1590" t="s">
        <v>1143</v>
      </c>
      <c r="I1590">
        <v>96.465000000000003</v>
      </c>
      <c r="J1590" s="1">
        <v>7.3332600295543671E-2</v>
      </c>
      <c r="K1590" s="1">
        <v>0.53891891891891897</v>
      </c>
      <c r="L1590" s="1">
        <v>0.52810810810810815</v>
      </c>
      <c r="M1590" s="1">
        <v>0.52162162162162162</v>
      </c>
      <c r="N1590" s="34">
        <v>3.963924340299658E-4</v>
      </c>
    </row>
    <row r="1591" spans="1:14" x14ac:dyDescent="0.35">
      <c r="A1591">
        <v>7820614</v>
      </c>
      <c r="B1591" t="s">
        <v>23</v>
      </c>
      <c r="C1591" t="s">
        <v>97</v>
      </c>
      <c r="D1591" t="s">
        <v>414</v>
      </c>
      <c r="E1591" t="s">
        <v>1564</v>
      </c>
      <c r="F1591" s="6">
        <v>1.0810810810810811E-2</v>
      </c>
      <c r="G1591" t="s">
        <v>982</v>
      </c>
      <c r="H1591" t="s">
        <v>1068</v>
      </c>
      <c r="I1591">
        <v>88.85499999999999</v>
      </c>
      <c r="J1591" s="1">
        <v>-6.0075040906667709E-2</v>
      </c>
      <c r="K1591" s="1">
        <v>1.0648648648648649</v>
      </c>
      <c r="L1591" s="1">
        <v>0.91135135135135137</v>
      </c>
      <c r="M1591" s="1">
        <v>0.96108109757706928</v>
      </c>
      <c r="N1591" s="34">
        <v>-6.4945990169370496E-4</v>
      </c>
    </row>
    <row r="1592" spans="1:14" x14ac:dyDescent="0.35">
      <c r="A1592">
        <v>7820614</v>
      </c>
      <c r="B1592" t="s">
        <v>23</v>
      </c>
      <c r="C1592" t="s">
        <v>97</v>
      </c>
      <c r="D1592" t="s">
        <v>414</v>
      </c>
      <c r="E1592" t="s">
        <v>1183</v>
      </c>
      <c r="F1592" s="6">
        <v>5.4054054054054057E-3</v>
      </c>
      <c r="G1592" t="s">
        <v>917</v>
      </c>
      <c r="H1592" t="s">
        <v>798</v>
      </c>
      <c r="I1592">
        <v>67.765000000000001</v>
      </c>
      <c r="J1592" s="1">
        <v>-6.3051534816622734E-3</v>
      </c>
      <c r="K1592" s="1">
        <v>0.32</v>
      </c>
      <c r="L1592" s="1">
        <v>0.44270270270270273</v>
      </c>
      <c r="M1592" s="1">
        <v>0.3664865029824747</v>
      </c>
      <c r="N1592" s="34">
        <v>-3.4081910711687969E-5</v>
      </c>
    </row>
    <row r="1593" spans="1:14" x14ac:dyDescent="0.35">
      <c r="A1593">
        <v>7820614</v>
      </c>
      <c r="B1593" t="s">
        <v>23</v>
      </c>
      <c r="C1593" t="s">
        <v>97</v>
      </c>
      <c r="D1593" t="s">
        <v>414</v>
      </c>
      <c r="E1593" t="s">
        <v>1184</v>
      </c>
      <c r="F1593" s="6">
        <v>5.4054054054054057E-3</v>
      </c>
      <c r="G1593" t="s">
        <v>147</v>
      </c>
      <c r="H1593" t="s">
        <v>1185</v>
      </c>
      <c r="I1593">
        <v>91.284999999999997</v>
      </c>
      <c r="J1593" s="1">
        <v>-7.8467607498168945E-2</v>
      </c>
      <c r="K1593" s="1">
        <v>0.53027027027027029</v>
      </c>
      <c r="L1593" s="1">
        <v>0.44324324324324327</v>
      </c>
      <c r="M1593" s="1">
        <v>0.49351353000950171</v>
      </c>
      <c r="N1593" s="34">
        <v>-4.2414922971983215E-4</v>
      </c>
    </row>
    <row r="1594" spans="1:14" x14ac:dyDescent="0.35">
      <c r="A1594">
        <v>7820614</v>
      </c>
      <c r="B1594" t="s">
        <v>23</v>
      </c>
      <c r="C1594" t="s">
        <v>97</v>
      </c>
      <c r="D1594" t="s">
        <v>414</v>
      </c>
      <c r="E1594" t="s">
        <v>1186</v>
      </c>
      <c r="F1594" s="6">
        <v>5.4054054054054057E-3</v>
      </c>
      <c r="G1594" t="s">
        <v>887</v>
      </c>
      <c r="H1594" t="s">
        <v>1008</v>
      </c>
      <c r="I1594">
        <v>84.465000000000003</v>
      </c>
      <c r="J1594" s="1">
        <v>-3.5475060343742371E-2</v>
      </c>
      <c r="K1594" s="1">
        <v>0.45891891891891895</v>
      </c>
      <c r="L1594" s="1">
        <v>0.44594594594594594</v>
      </c>
      <c r="M1594" s="1">
        <v>0.45675675675675675</v>
      </c>
      <c r="N1594" s="34">
        <v>-1.9175708293914795E-4</v>
      </c>
    </row>
    <row r="1595" spans="1:14" x14ac:dyDescent="0.35">
      <c r="A1595">
        <v>7820614</v>
      </c>
      <c r="B1595" t="s">
        <v>23</v>
      </c>
      <c r="C1595" t="s">
        <v>97</v>
      </c>
      <c r="D1595" t="s">
        <v>414</v>
      </c>
      <c r="E1595" t="s">
        <v>2558</v>
      </c>
      <c r="F1595" s="6">
        <v>1.6216216216216217E-2</v>
      </c>
      <c r="G1595" t="s">
        <v>993</v>
      </c>
      <c r="H1595" t="s">
        <v>1055</v>
      </c>
      <c r="I1595">
        <v>90.625</v>
      </c>
      <c r="J1595" s="1">
        <v>-3.2156839966773987E-2</v>
      </c>
      <c r="K1595" s="1">
        <v>1.5616216216216217</v>
      </c>
      <c r="L1595" s="1">
        <v>1.4156756756756756</v>
      </c>
      <c r="M1595" s="1">
        <v>1.4708107613228463</v>
      </c>
      <c r="N1595" s="34">
        <v>-5.2146226973147011E-4</v>
      </c>
    </row>
    <row r="1596" spans="1:14" x14ac:dyDescent="0.35">
      <c r="A1596">
        <v>7820614</v>
      </c>
      <c r="B1596" t="s">
        <v>23</v>
      </c>
      <c r="C1596" t="s">
        <v>97</v>
      </c>
      <c r="D1596" t="s">
        <v>414</v>
      </c>
      <c r="E1596" t="s">
        <v>2560</v>
      </c>
      <c r="F1596" s="6">
        <v>1.6216216216216217E-2</v>
      </c>
      <c r="G1596" t="s">
        <v>269</v>
      </c>
      <c r="H1596" t="s">
        <v>210</v>
      </c>
      <c r="I1596">
        <v>92.314999999999998</v>
      </c>
      <c r="J1596" s="1">
        <v>7.777064573019743E-3</v>
      </c>
      <c r="K1596" s="1">
        <v>1.56</v>
      </c>
      <c r="L1596" s="1">
        <v>1.4091891891891895</v>
      </c>
      <c r="M1596" s="1">
        <v>1.4967568062447214</v>
      </c>
      <c r="N1596" s="34">
        <v>1.261145606435634E-4</v>
      </c>
    </row>
    <row r="1597" spans="1:14" x14ac:dyDescent="0.35">
      <c r="A1597">
        <v>7820614</v>
      </c>
      <c r="B1597" t="s">
        <v>23</v>
      </c>
      <c r="C1597" t="s">
        <v>97</v>
      </c>
      <c r="D1597" t="s">
        <v>472</v>
      </c>
      <c r="E1597" t="s">
        <v>687</v>
      </c>
      <c r="F1597" s="6">
        <v>5.4054054054054057E-3</v>
      </c>
      <c r="G1597" t="s">
        <v>1580</v>
      </c>
      <c r="H1597" t="s">
        <v>155</v>
      </c>
      <c r="I1597">
        <v>67.10499999999999</v>
      </c>
      <c r="J1597" s="1">
        <v>2.3373061791062355E-2</v>
      </c>
      <c r="K1597" s="1">
        <v>0.24540540540540542</v>
      </c>
      <c r="L1597" s="1">
        <v>0.48000000000000004</v>
      </c>
      <c r="M1597" s="1">
        <v>0.36324322674725507</v>
      </c>
      <c r="N1597" s="34">
        <v>1.2634087454628301E-4</v>
      </c>
    </row>
    <row r="1598" spans="1:14" x14ac:dyDescent="0.35">
      <c r="A1598">
        <v>7820614</v>
      </c>
      <c r="B1598" t="s">
        <v>23</v>
      </c>
      <c r="C1598" t="s">
        <v>97</v>
      </c>
      <c r="D1598" t="s">
        <v>472</v>
      </c>
      <c r="E1598" t="s">
        <v>677</v>
      </c>
      <c r="F1598" s="6">
        <v>5.4054054054054057E-3</v>
      </c>
      <c r="G1598" t="s">
        <v>678</v>
      </c>
      <c r="H1598" t="s">
        <v>439</v>
      </c>
      <c r="I1598">
        <v>70.024999999999991</v>
      </c>
      <c r="J1598" s="1">
        <v>-2.6442976668477058E-2</v>
      </c>
      <c r="K1598" s="1">
        <v>0.23729729729729732</v>
      </c>
      <c r="L1598" s="1">
        <v>0.49189189189189192</v>
      </c>
      <c r="M1598" s="1">
        <v>0.37891891067092487</v>
      </c>
      <c r="N1598" s="34">
        <v>-1.4293500901879492E-4</v>
      </c>
    </row>
    <row r="1599" spans="1:14" x14ac:dyDescent="0.35">
      <c r="A1599">
        <v>7820614</v>
      </c>
      <c r="B1599" t="s">
        <v>23</v>
      </c>
      <c r="C1599" t="s">
        <v>97</v>
      </c>
      <c r="D1599" t="s">
        <v>472</v>
      </c>
      <c r="E1599" t="s">
        <v>1066</v>
      </c>
      <c r="F1599" s="6">
        <v>2.1621621621621623E-2</v>
      </c>
      <c r="G1599" t="s">
        <v>369</v>
      </c>
      <c r="H1599" t="s">
        <v>538</v>
      </c>
      <c r="I1599">
        <v>79.125</v>
      </c>
      <c r="J1599" s="1">
        <v>-1.1372780427336693E-2</v>
      </c>
      <c r="K1599" s="1">
        <v>1.5091891891891893</v>
      </c>
      <c r="L1599" s="1">
        <v>1.8054054054054056</v>
      </c>
      <c r="M1599" s="1">
        <v>1.7102702372782941</v>
      </c>
      <c r="N1599" s="34">
        <v>-2.4589795518565824E-4</v>
      </c>
    </row>
    <row r="1600" spans="1:14" x14ac:dyDescent="0.35">
      <c r="A1600">
        <v>7820614</v>
      </c>
      <c r="B1600" t="s">
        <v>23</v>
      </c>
      <c r="C1600" t="s">
        <v>97</v>
      </c>
      <c r="D1600" t="s">
        <v>476</v>
      </c>
      <c r="E1600" t="s">
        <v>692</v>
      </c>
      <c r="F1600" s="6">
        <v>5.4054054054054057E-3</v>
      </c>
      <c r="G1600" t="s">
        <v>693</v>
      </c>
      <c r="H1600" t="s">
        <v>676</v>
      </c>
      <c r="I1600">
        <v>68.575000000000003</v>
      </c>
      <c r="J1600" s="1">
        <v>-4.1979804635047913E-2</v>
      </c>
      <c r="K1600" s="1">
        <v>0.23837837837837839</v>
      </c>
      <c r="L1600" s="1">
        <v>0.42972972972972978</v>
      </c>
      <c r="M1600" s="1">
        <v>0.37081080256281673</v>
      </c>
      <c r="N1600" s="34">
        <v>-2.2691786289215089E-4</v>
      </c>
    </row>
    <row r="1601" spans="1:14" x14ac:dyDescent="0.35">
      <c r="A1601">
        <v>7820614</v>
      </c>
      <c r="B1601" t="s">
        <v>23</v>
      </c>
      <c r="C1601" t="s">
        <v>97</v>
      </c>
      <c r="D1601" t="s">
        <v>1164</v>
      </c>
      <c r="E1601" t="s">
        <v>2580</v>
      </c>
      <c r="F1601" s="6">
        <v>4.3243243243243246E-2</v>
      </c>
      <c r="G1601" t="s">
        <v>439</v>
      </c>
      <c r="H1601" t="s">
        <v>436</v>
      </c>
      <c r="I1601">
        <v>85.2</v>
      </c>
      <c r="J1601" s="1">
        <v>-9.8216183483600616E-2</v>
      </c>
      <c r="K1601" s="1">
        <v>3.9351351351351354</v>
      </c>
      <c r="L1601" s="1">
        <v>3.5632432432432437</v>
      </c>
      <c r="M1601" s="1">
        <v>3.6843241923564189</v>
      </c>
      <c r="N1601" s="34">
        <v>-4.247186312804351E-3</v>
      </c>
    </row>
    <row r="1602" spans="1:14" x14ac:dyDescent="0.35">
      <c r="A1602">
        <v>7820614</v>
      </c>
      <c r="B1602" t="s">
        <v>23</v>
      </c>
      <c r="C1602" t="s">
        <v>97</v>
      </c>
      <c r="D1602" t="s">
        <v>1164</v>
      </c>
      <c r="E1602" t="s">
        <v>2581</v>
      </c>
      <c r="F1602" s="6">
        <v>4.3243243243243246E-2</v>
      </c>
      <c r="G1602" t="s">
        <v>155</v>
      </c>
      <c r="H1602" t="s">
        <v>1618</v>
      </c>
      <c r="I1602">
        <v>87.884999999999991</v>
      </c>
      <c r="J1602" s="1">
        <v>5.6542549282312393E-2</v>
      </c>
      <c r="K1602" s="1">
        <v>3.8400000000000003</v>
      </c>
      <c r="L1602" s="1">
        <v>4.0432432432432437</v>
      </c>
      <c r="M1602" s="1">
        <v>3.7967568887246625</v>
      </c>
      <c r="N1602" s="34">
        <v>2.4450832122081038E-3</v>
      </c>
    </row>
    <row r="1603" spans="1:14" x14ac:dyDescent="0.35">
      <c r="A1603">
        <v>7820614</v>
      </c>
      <c r="B1603" t="s">
        <v>23</v>
      </c>
      <c r="C1603" t="s">
        <v>97</v>
      </c>
      <c r="D1603" t="s">
        <v>1164</v>
      </c>
      <c r="E1603" t="s">
        <v>2563</v>
      </c>
      <c r="F1603" s="6">
        <v>1.6216216216216217E-2</v>
      </c>
      <c r="G1603" t="s">
        <v>471</v>
      </c>
      <c r="H1603" t="s">
        <v>967</v>
      </c>
      <c r="I1603">
        <v>94.53</v>
      </c>
      <c r="J1603" s="1">
        <v>-9.3647941946983337E-2</v>
      </c>
      <c r="K1603" s="1">
        <v>1.5891891891891894</v>
      </c>
      <c r="L1603" s="1">
        <v>1.4627027027027029</v>
      </c>
      <c r="M1603" s="1">
        <v>1.534054029310072</v>
      </c>
      <c r="N1603" s="34">
        <v>-1.5186152748159461E-3</v>
      </c>
    </row>
    <row r="1604" spans="1:14" x14ac:dyDescent="0.35">
      <c r="A1604">
        <v>7820614</v>
      </c>
      <c r="B1604" t="s">
        <v>23</v>
      </c>
      <c r="C1604" t="s">
        <v>97</v>
      </c>
      <c r="D1604" t="s">
        <v>1164</v>
      </c>
      <c r="E1604" t="s">
        <v>1685</v>
      </c>
      <c r="F1604" s="6">
        <v>5.4054054054054057E-3</v>
      </c>
      <c r="G1604" t="s">
        <v>612</v>
      </c>
      <c r="H1604" t="s">
        <v>597</v>
      </c>
      <c r="I1604">
        <v>72.984999999999999</v>
      </c>
      <c r="J1604" s="1">
        <v>-0.20462583005428314</v>
      </c>
      <c r="K1604" s="1">
        <v>0.39135135135135141</v>
      </c>
      <c r="L1604" s="1">
        <v>0.37891891891891893</v>
      </c>
      <c r="M1604" s="1">
        <v>0.39459459459459462</v>
      </c>
      <c r="N1604" s="34">
        <v>-1.1060855678609899E-3</v>
      </c>
    </row>
    <row r="1605" spans="1:14" x14ac:dyDescent="0.35">
      <c r="A1605">
        <v>7820614</v>
      </c>
      <c r="B1605" t="s">
        <v>23</v>
      </c>
      <c r="C1605" t="s">
        <v>97</v>
      </c>
      <c r="D1605" t="s">
        <v>1164</v>
      </c>
      <c r="E1605" t="s">
        <v>1594</v>
      </c>
      <c r="F1605" s="6">
        <v>1.0810810810810811E-2</v>
      </c>
      <c r="G1605" t="s">
        <v>975</v>
      </c>
      <c r="H1605" t="s">
        <v>236</v>
      </c>
      <c r="I1605">
        <v>74.734999999999999</v>
      </c>
      <c r="J1605" s="1">
        <v>-0.12809528410434723</v>
      </c>
      <c r="K1605" s="1">
        <v>0.68324324324324326</v>
      </c>
      <c r="L1605" s="1">
        <v>0.78702702702702709</v>
      </c>
      <c r="M1605" s="1">
        <v>0.80864868164062509</v>
      </c>
      <c r="N1605" s="34">
        <v>-1.3848138822091594E-3</v>
      </c>
    </row>
    <row r="1606" spans="1:14" x14ac:dyDescent="0.35">
      <c r="A1606">
        <v>7820614</v>
      </c>
      <c r="B1606" t="s">
        <v>23</v>
      </c>
      <c r="C1606" t="s">
        <v>97</v>
      </c>
      <c r="D1606" t="s">
        <v>1164</v>
      </c>
      <c r="E1606" t="s">
        <v>2583</v>
      </c>
      <c r="F1606" s="6">
        <v>5.4054054054054057E-3</v>
      </c>
      <c r="G1606" t="s">
        <v>1484</v>
      </c>
      <c r="H1606" t="s">
        <v>152</v>
      </c>
      <c r="I1606">
        <v>67.954999999999998</v>
      </c>
      <c r="J1606" s="1">
        <v>-0.13104331493377686</v>
      </c>
      <c r="K1606" s="1">
        <v>0.35729729729729731</v>
      </c>
      <c r="L1606" s="1">
        <v>0.36054054054054058</v>
      </c>
      <c r="M1606" s="1">
        <v>0.36756756756756759</v>
      </c>
      <c r="N1606" s="34">
        <v>-7.0834224288528029E-4</v>
      </c>
    </row>
    <row r="1607" spans="1:14" x14ac:dyDescent="0.35">
      <c r="A1607">
        <v>7820614</v>
      </c>
      <c r="B1607" t="s">
        <v>23</v>
      </c>
      <c r="C1607" t="s">
        <v>97</v>
      </c>
      <c r="D1607" t="s">
        <v>1164</v>
      </c>
      <c r="E1607" t="s">
        <v>2584</v>
      </c>
      <c r="F1607" s="6">
        <v>2.7027027027027029E-2</v>
      </c>
      <c r="G1607" t="s">
        <v>206</v>
      </c>
      <c r="H1607" t="s">
        <v>592</v>
      </c>
      <c r="I1607">
        <v>93.125</v>
      </c>
      <c r="J1607" s="1">
        <v>3.7214078009128571E-2</v>
      </c>
      <c r="K1607" s="1">
        <v>2.7027027027027026</v>
      </c>
      <c r="L1607" s="1">
        <v>2.5081081081081082</v>
      </c>
      <c r="M1607" s="1">
        <v>2.5189188364389783</v>
      </c>
      <c r="N1607" s="34">
        <v>1.0057858921386101E-3</v>
      </c>
    </row>
    <row r="1608" spans="1:14" x14ac:dyDescent="0.35">
      <c r="A1608">
        <v>7820614</v>
      </c>
      <c r="B1608" t="s">
        <v>23</v>
      </c>
      <c r="C1608" t="s">
        <v>97</v>
      </c>
      <c r="D1608" t="s">
        <v>1164</v>
      </c>
      <c r="E1608" t="s">
        <v>1595</v>
      </c>
      <c r="F1608" s="6">
        <v>5.4054054054054057E-3</v>
      </c>
      <c r="G1608" t="s">
        <v>409</v>
      </c>
      <c r="H1608" t="s">
        <v>147</v>
      </c>
      <c r="I1608">
        <v>95.78</v>
      </c>
      <c r="J1608" s="1">
        <v>1.0572998784482479E-2</v>
      </c>
      <c r="K1608" s="1">
        <v>0.53891891891891897</v>
      </c>
      <c r="L1608" s="1">
        <v>0.53027027027027029</v>
      </c>
      <c r="M1608" s="1">
        <v>0.5172972808013091</v>
      </c>
      <c r="N1608" s="34">
        <v>5.7151344780986376E-5</v>
      </c>
    </row>
    <row r="1609" spans="1:14" x14ac:dyDescent="0.35">
      <c r="A1609">
        <v>7820614</v>
      </c>
      <c r="B1609" t="s">
        <v>23</v>
      </c>
      <c r="C1609" t="s">
        <v>97</v>
      </c>
      <c r="D1609" t="s">
        <v>1164</v>
      </c>
      <c r="E1609" t="s">
        <v>2892</v>
      </c>
      <c r="F1609" s="6">
        <v>1.0810810810810811E-2</v>
      </c>
      <c r="G1609" t="s">
        <v>1148</v>
      </c>
      <c r="H1609" t="s">
        <v>257</v>
      </c>
      <c r="I1609">
        <v>90.289999999999992</v>
      </c>
      <c r="J1609" s="1">
        <v>-6.1300501227378845E-2</v>
      </c>
      <c r="K1609" s="1">
        <v>1.0724324324324326</v>
      </c>
      <c r="L1609" s="1">
        <v>0.99567567567567572</v>
      </c>
      <c r="M1609" s="1">
        <v>0.97621624920819261</v>
      </c>
      <c r="N1609" s="34">
        <v>-6.6270812137706869E-4</v>
      </c>
    </row>
    <row r="1610" spans="1:14" x14ac:dyDescent="0.35">
      <c r="A1610">
        <v>7820614</v>
      </c>
      <c r="B1610" t="s">
        <v>23</v>
      </c>
      <c r="C1610" t="s">
        <v>97</v>
      </c>
      <c r="D1610" t="s">
        <v>492</v>
      </c>
      <c r="E1610" t="s">
        <v>2586</v>
      </c>
      <c r="F1610" s="6">
        <v>7.567567567567568E-2</v>
      </c>
      <c r="G1610" t="s">
        <v>443</v>
      </c>
      <c r="H1610" t="s">
        <v>1534</v>
      </c>
      <c r="I1610">
        <v>89.649999999999991</v>
      </c>
      <c r="J1610" s="1">
        <v>-3.9020400494337082E-2</v>
      </c>
      <c r="K1610" s="1">
        <v>6.8713513513513513</v>
      </c>
      <c r="L1610" s="1">
        <v>6.5156756756756753</v>
      </c>
      <c r="M1610" s="1">
        <v>6.7729729729729735</v>
      </c>
      <c r="N1610" s="34">
        <v>-2.952895172544428E-3</v>
      </c>
    </row>
    <row r="1611" spans="1:14" x14ac:dyDescent="0.35">
      <c r="A1611">
        <v>7820614</v>
      </c>
      <c r="B1611" t="s">
        <v>23</v>
      </c>
      <c r="C1611" t="s">
        <v>97</v>
      </c>
      <c r="D1611" t="s">
        <v>492</v>
      </c>
      <c r="E1611" t="s">
        <v>1598</v>
      </c>
      <c r="F1611" s="6">
        <v>6.4864864864864868E-2</v>
      </c>
      <c r="G1611" t="s">
        <v>727</v>
      </c>
      <c r="H1611" t="s">
        <v>656</v>
      </c>
      <c r="I1611">
        <v>80.399999999999991</v>
      </c>
      <c r="J1611" s="1">
        <v>6.4880304038524628E-2</v>
      </c>
      <c r="K1611" s="1">
        <v>5.0789189189189194</v>
      </c>
      <c r="L1611" s="1">
        <v>5.8378378378378386</v>
      </c>
      <c r="M1611" s="1">
        <v>5.2151352341110648</v>
      </c>
      <c r="N1611" s="34">
        <v>4.2084521538502465E-3</v>
      </c>
    </row>
    <row r="1612" spans="1:14" x14ac:dyDescent="0.35">
      <c r="A1612">
        <v>7820614</v>
      </c>
      <c r="B1612" t="s">
        <v>23</v>
      </c>
      <c r="C1612" t="s">
        <v>97</v>
      </c>
      <c r="D1612" t="s">
        <v>492</v>
      </c>
      <c r="E1612" t="s">
        <v>2587</v>
      </c>
      <c r="F1612" s="6">
        <v>7.0270270270270274E-2</v>
      </c>
      <c r="G1612" t="s">
        <v>640</v>
      </c>
      <c r="H1612" t="s">
        <v>488</v>
      </c>
      <c r="I1612">
        <v>84.29</v>
      </c>
      <c r="J1612" s="1">
        <v>2.5740280747413635E-2</v>
      </c>
      <c r="K1612" s="1">
        <v>5.8043243243243241</v>
      </c>
      <c r="L1612" s="1">
        <v>6.2681081081081089</v>
      </c>
      <c r="M1612" s="1">
        <v>5.92378399823163</v>
      </c>
      <c r="N1612" s="34">
        <v>1.8087764849533906E-3</v>
      </c>
    </row>
    <row r="1613" spans="1:14" x14ac:dyDescent="0.35">
      <c r="A1613">
        <v>7820614</v>
      </c>
      <c r="B1613" t="s">
        <v>23</v>
      </c>
      <c r="C1613" t="s">
        <v>97</v>
      </c>
      <c r="D1613" t="s">
        <v>492</v>
      </c>
      <c r="E1613" t="s">
        <v>2588</v>
      </c>
      <c r="F1613" s="6">
        <v>2.7027027027027029E-2</v>
      </c>
      <c r="G1613" t="s">
        <v>808</v>
      </c>
      <c r="H1613" t="s">
        <v>959</v>
      </c>
      <c r="I1613">
        <v>80.97</v>
      </c>
      <c r="J1613" s="1">
        <v>1.9213594496250153E-2</v>
      </c>
      <c r="K1613" s="1">
        <v>1.6837837837837839</v>
      </c>
      <c r="L1613" s="1">
        <v>2.3351351351351353</v>
      </c>
      <c r="M1613" s="1">
        <v>2.1864865277264571</v>
      </c>
      <c r="N1613" s="34">
        <v>5.1928633773649067E-4</v>
      </c>
    </row>
    <row r="1614" spans="1:14" x14ac:dyDescent="0.35">
      <c r="A1614">
        <v>7820614</v>
      </c>
      <c r="B1614" t="s">
        <v>23</v>
      </c>
      <c r="C1614" t="s">
        <v>97</v>
      </c>
      <c r="D1614" t="s">
        <v>492</v>
      </c>
      <c r="E1614" t="s">
        <v>1599</v>
      </c>
      <c r="F1614" s="6">
        <v>8.1081081081081086E-2</v>
      </c>
      <c r="G1614" t="s">
        <v>1052</v>
      </c>
      <c r="H1614" t="s">
        <v>170</v>
      </c>
      <c r="I1614">
        <v>88.824999999999989</v>
      </c>
      <c r="J1614" s="1">
        <v>8.7972152978181839E-3</v>
      </c>
      <c r="K1614" s="1">
        <v>7.5162162162162165</v>
      </c>
      <c r="L1614" s="1">
        <v>7.5648648648648651</v>
      </c>
      <c r="M1614" s="1">
        <v>7.2000002474398235</v>
      </c>
      <c r="N1614" s="34">
        <v>7.1328772685012301E-4</v>
      </c>
    </row>
    <row r="1615" spans="1:14" x14ac:dyDescent="0.35">
      <c r="A1615">
        <v>7820614</v>
      </c>
      <c r="B1615" t="s">
        <v>23</v>
      </c>
      <c r="C1615" t="s">
        <v>97</v>
      </c>
      <c r="D1615" t="s">
        <v>492</v>
      </c>
      <c r="E1615" t="s">
        <v>2589</v>
      </c>
      <c r="F1615" s="6">
        <v>8.1081081081081086E-2</v>
      </c>
      <c r="G1615" t="s">
        <v>661</v>
      </c>
      <c r="H1615" t="s">
        <v>1194</v>
      </c>
      <c r="I1615">
        <v>89.644999999999996</v>
      </c>
      <c r="J1615" s="1">
        <v>-2.2387972101569176E-2</v>
      </c>
      <c r="K1615" s="1">
        <v>7.8405405405405411</v>
      </c>
      <c r="L1615" s="1">
        <v>7.3540540540540551</v>
      </c>
      <c r="M1615" s="1">
        <v>7.2648647411449536</v>
      </c>
      <c r="N1615" s="34">
        <v>-1.8152409812083117E-3</v>
      </c>
    </row>
    <row r="1616" spans="1:14" x14ac:dyDescent="0.35">
      <c r="A1616">
        <v>7820614</v>
      </c>
      <c r="B1616" t="s">
        <v>23</v>
      </c>
      <c r="C1616" t="s">
        <v>97</v>
      </c>
      <c r="D1616" t="s">
        <v>492</v>
      </c>
      <c r="E1616" t="s">
        <v>706</v>
      </c>
      <c r="F1616" s="6">
        <v>5.4054054054054057E-3</v>
      </c>
      <c r="G1616" t="s">
        <v>663</v>
      </c>
      <c r="H1616" t="s">
        <v>707</v>
      </c>
      <c r="I1616">
        <v>74.634999999999991</v>
      </c>
      <c r="J1616" s="1">
        <v>-1.4280129224061966E-2</v>
      </c>
      <c r="K1616" s="1">
        <v>0.28216216216216217</v>
      </c>
      <c r="L1616" s="1">
        <v>0.43297297297297299</v>
      </c>
      <c r="M1616" s="1">
        <v>0.40324323499524917</v>
      </c>
      <c r="N1616" s="34">
        <v>-7.7189887697632248E-5</v>
      </c>
    </row>
    <row r="1617" spans="1:14" x14ac:dyDescent="0.35">
      <c r="A1617">
        <v>7820614</v>
      </c>
      <c r="B1617" t="s">
        <v>23</v>
      </c>
      <c r="C1617" t="s">
        <v>97</v>
      </c>
      <c r="D1617" t="s">
        <v>492</v>
      </c>
      <c r="E1617" t="s">
        <v>2590</v>
      </c>
      <c r="F1617" s="6">
        <v>1.6216216216216217E-2</v>
      </c>
      <c r="G1617" t="s">
        <v>819</v>
      </c>
      <c r="H1617" t="s">
        <v>656</v>
      </c>
      <c r="I1617">
        <v>83.28</v>
      </c>
      <c r="J1617" s="1">
        <v>3.14813032746315E-2</v>
      </c>
      <c r="K1617" s="1">
        <v>1.1951351351351351</v>
      </c>
      <c r="L1617" s="1">
        <v>1.4594594594594597</v>
      </c>
      <c r="M1617" s="1">
        <v>1.3508108602987754</v>
      </c>
      <c r="N1617" s="34">
        <v>5.1050762066969999E-4</v>
      </c>
    </row>
    <row r="1618" spans="1:14" x14ac:dyDescent="0.35">
      <c r="A1618">
        <v>7820614</v>
      </c>
      <c r="B1618" t="s">
        <v>23</v>
      </c>
      <c r="C1618" t="s">
        <v>97</v>
      </c>
      <c r="D1618" t="s">
        <v>492</v>
      </c>
      <c r="E1618" t="s">
        <v>2592</v>
      </c>
      <c r="F1618" s="6">
        <v>4.8648648648648651E-2</v>
      </c>
      <c r="G1618" t="s">
        <v>2077</v>
      </c>
      <c r="H1618" t="s">
        <v>929</v>
      </c>
      <c r="I1618">
        <v>74.069999999999993</v>
      </c>
      <c r="J1618" s="1">
        <v>-4.6499241143465042E-2</v>
      </c>
      <c r="K1618" s="1">
        <v>3.0113513513513515</v>
      </c>
      <c r="L1618" s="1">
        <v>3.9794594594594597</v>
      </c>
      <c r="M1618" s="1">
        <v>3.6048647906329183</v>
      </c>
      <c r="N1618" s="34">
        <v>-2.2621252448172184E-3</v>
      </c>
    </row>
    <row r="1619" spans="1:14" x14ac:dyDescent="0.35">
      <c r="A1619">
        <v>7820614</v>
      </c>
      <c r="B1619" t="s">
        <v>23</v>
      </c>
      <c r="C1619" t="s">
        <v>97</v>
      </c>
      <c r="D1619" t="s">
        <v>492</v>
      </c>
      <c r="E1619" t="s">
        <v>2593</v>
      </c>
      <c r="F1619" s="6">
        <v>5.4054054054054057E-2</v>
      </c>
      <c r="G1619" t="s">
        <v>1309</v>
      </c>
      <c r="H1619" t="s">
        <v>786</v>
      </c>
      <c r="I1619">
        <v>97.95</v>
      </c>
      <c r="J1619" s="1">
        <v>3.0578760430216789E-2</v>
      </c>
      <c r="K1619" s="1">
        <v>5.3729729729729732</v>
      </c>
      <c r="L1619" s="1">
        <v>5.2648648648648653</v>
      </c>
      <c r="M1619" s="1">
        <v>5.2918919743718327</v>
      </c>
      <c r="N1619" s="34">
        <v>1.6529059692009076E-3</v>
      </c>
    </row>
    <row r="1620" spans="1:14" x14ac:dyDescent="0.35">
      <c r="A1620">
        <v>7820614</v>
      </c>
      <c r="B1620" t="s">
        <v>23</v>
      </c>
      <c r="C1620" t="s">
        <v>97</v>
      </c>
      <c r="D1620" t="s">
        <v>492</v>
      </c>
      <c r="E1620" t="s">
        <v>1600</v>
      </c>
      <c r="F1620" s="6">
        <v>4.3243243243243246E-2</v>
      </c>
      <c r="G1620" t="s">
        <v>206</v>
      </c>
      <c r="H1620" t="s">
        <v>1148</v>
      </c>
      <c r="I1620">
        <v>98.9</v>
      </c>
      <c r="J1620" s="1">
        <v>9.4913120847195387E-4</v>
      </c>
      <c r="K1620" s="1">
        <v>4.3243243243243246</v>
      </c>
      <c r="L1620" s="1">
        <v>4.2897297297297303</v>
      </c>
      <c r="M1620" s="1">
        <v>4.27675682274071</v>
      </c>
      <c r="N1620" s="34">
        <v>4.1043511717706118E-5</v>
      </c>
    </row>
    <row r="1621" spans="1:14" x14ac:dyDescent="0.35">
      <c r="A1621">
        <v>7820614</v>
      </c>
      <c r="B1621" t="s">
        <v>23</v>
      </c>
      <c r="C1621" t="s">
        <v>97</v>
      </c>
      <c r="D1621" t="s">
        <v>710</v>
      </c>
      <c r="E1621" t="s">
        <v>1069</v>
      </c>
      <c r="F1621" s="6">
        <v>5.4054054054054057E-3</v>
      </c>
      <c r="G1621" t="s">
        <v>1070</v>
      </c>
      <c r="H1621" t="s">
        <v>1071</v>
      </c>
      <c r="I1621">
        <v>69.674999999999997</v>
      </c>
      <c r="J1621" s="1">
        <v>-5.3086411207914352E-3</v>
      </c>
      <c r="K1621" s="1">
        <v>0.27567567567567569</v>
      </c>
      <c r="L1621" s="1">
        <v>0.44702702702702707</v>
      </c>
      <c r="M1621" s="1">
        <v>0.37675674026076861</v>
      </c>
      <c r="N1621" s="34">
        <v>-2.8695357409683435E-5</v>
      </c>
    </row>
    <row r="1622" spans="1:14" x14ac:dyDescent="0.35">
      <c r="A1622">
        <v>7820614</v>
      </c>
      <c r="B1622" t="s">
        <v>23</v>
      </c>
      <c r="C1622" t="s">
        <v>97</v>
      </c>
      <c r="D1622" t="s">
        <v>710</v>
      </c>
      <c r="E1622" t="s">
        <v>1072</v>
      </c>
      <c r="F1622" s="6">
        <v>5.4054054054054057E-3</v>
      </c>
      <c r="G1622" t="s">
        <v>1073</v>
      </c>
      <c r="H1622" t="s">
        <v>439</v>
      </c>
      <c r="I1622">
        <v>88.86</v>
      </c>
      <c r="J1622" s="1">
        <v>0.10534273833036423</v>
      </c>
      <c r="K1622" s="1">
        <v>0.47513513513513517</v>
      </c>
      <c r="L1622" s="1">
        <v>0.49189189189189192</v>
      </c>
      <c r="M1622" s="1">
        <v>0.48054054878853464</v>
      </c>
      <c r="N1622" s="34">
        <v>5.6942020719115806E-4</v>
      </c>
    </row>
    <row r="1623" spans="1:14" x14ac:dyDescent="0.35">
      <c r="A1623">
        <v>7820614</v>
      </c>
      <c r="B1623" t="s">
        <v>23</v>
      </c>
      <c r="C1623" t="s">
        <v>97</v>
      </c>
      <c r="D1623" t="s">
        <v>710</v>
      </c>
      <c r="E1623" t="s">
        <v>1078</v>
      </c>
      <c r="F1623" s="6">
        <v>5.4054054054054057E-3</v>
      </c>
      <c r="G1623" t="s">
        <v>1079</v>
      </c>
      <c r="H1623" t="s">
        <v>576</v>
      </c>
      <c r="I1623">
        <v>70.914999999999992</v>
      </c>
      <c r="J1623" s="1">
        <v>4.4036094099283218E-2</v>
      </c>
      <c r="K1623" s="1">
        <v>0.33243243243243248</v>
      </c>
      <c r="L1623" s="1">
        <v>0.46864864864864869</v>
      </c>
      <c r="M1623" s="1">
        <v>0.38324325149123734</v>
      </c>
      <c r="N1623" s="34">
        <v>2.3803294107720659E-4</v>
      </c>
    </row>
    <row r="1624" spans="1:14" x14ac:dyDescent="0.35">
      <c r="A1624">
        <v>7820614</v>
      </c>
      <c r="B1624" t="s">
        <v>23</v>
      </c>
      <c r="C1624" t="s">
        <v>97</v>
      </c>
      <c r="D1624" t="s">
        <v>710</v>
      </c>
      <c r="E1624" t="s">
        <v>1082</v>
      </c>
      <c r="F1624" s="6">
        <v>5.4054054054054057E-3</v>
      </c>
      <c r="G1624" t="s">
        <v>1083</v>
      </c>
      <c r="H1624" t="s">
        <v>289</v>
      </c>
      <c r="I1624">
        <v>83.734999999999999</v>
      </c>
      <c r="J1624" s="1">
        <v>0.17171534895896912</v>
      </c>
      <c r="K1624" s="1">
        <v>0.33783783783783783</v>
      </c>
      <c r="L1624" s="1">
        <v>0.51837837837837841</v>
      </c>
      <c r="M1624" s="1">
        <v>0.4529729894689612</v>
      </c>
      <c r="N1624" s="34">
        <v>9.2819107545388715E-4</v>
      </c>
    </row>
    <row r="1625" spans="1:14" x14ac:dyDescent="0.35">
      <c r="A1625">
        <v>7820614</v>
      </c>
      <c r="B1625" t="s">
        <v>23</v>
      </c>
      <c r="C1625" t="s">
        <v>97</v>
      </c>
      <c r="D1625" t="s">
        <v>710</v>
      </c>
      <c r="E1625" t="s">
        <v>1084</v>
      </c>
      <c r="F1625" s="6">
        <v>1.6216216216216217E-2</v>
      </c>
      <c r="G1625" t="s">
        <v>310</v>
      </c>
      <c r="H1625" t="s">
        <v>981</v>
      </c>
      <c r="I1625">
        <v>74.685000000000002</v>
      </c>
      <c r="J1625" s="1">
        <v>1.3751122169196606E-2</v>
      </c>
      <c r="K1625" s="1">
        <v>0.7962162162162163</v>
      </c>
      <c r="L1625" s="1">
        <v>1.3897297297297297</v>
      </c>
      <c r="M1625" s="1">
        <v>1.2113513018633868</v>
      </c>
      <c r="N1625" s="34">
        <v>2.2299117031129631E-4</v>
      </c>
    </row>
    <row r="1626" spans="1:14" x14ac:dyDescent="0.35">
      <c r="A1626">
        <v>7820614</v>
      </c>
      <c r="B1626" t="s">
        <v>23</v>
      </c>
      <c r="C1626" t="s">
        <v>97</v>
      </c>
      <c r="D1626" t="s">
        <v>710</v>
      </c>
      <c r="E1626" t="s">
        <v>1612</v>
      </c>
      <c r="F1626" s="6">
        <v>1.0810810810810811E-2</v>
      </c>
      <c r="G1626" t="s">
        <v>429</v>
      </c>
      <c r="H1626" t="s">
        <v>433</v>
      </c>
      <c r="I1626">
        <v>94.219999999999985</v>
      </c>
      <c r="J1626" s="1">
        <v>0.13173374533653259</v>
      </c>
      <c r="K1626" s="1">
        <v>1.0735135135135137</v>
      </c>
      <c r="L1626" s="1">
        <v>1.0378378378378379</v>
      </c>
      <c r="M1626" s="1">
        <v>1.019459492451436</v>
      </c>
      <c r="N1626" s="34">
        <v>1.4241485982327848E-3</v>
      </c>
    </row>
    <row r="1627" spans="1:14" x14ac:dyDescent="0.35">
      <c r="A1627">
        <v>7820614</v>
      </c>
      <c r="B1627" t="s">
        <v>23</v>
      </c>
      <c r="C1627" t="s">
        <v>97</v>
      </c>
      <c r="D1627" t="s">
        <v>710</v>
      </c>
      <c r="E1627" t="s">
        <v>2600</v>
      </c>
      <c r="F1627" s="6">
        <v>5.4054054054054057E-3</v>
      </c>
      <c r="G1627" t="s">
        <v>852</v>
      </c>
      <c r="H1627" t="s">
        <v>1592</v>
      </c>
      <c r="I1627">
        <v>85.18</v>
      </c>
      <c r="J1627" s="1">
        <v>6.7701801657676697E-2</v>
      </c>
      <c r="K1627" s="1">
        <v>0.42000000000000004</v>
      </c>
      <c r="L1627" s="1">
        <v>0.50054054054054054</v>
      </c>
      <c r="M1627" s="1">
        <v>0.46054052404455237</v>
      </c>
      <c r="N1627" s="34">
        <v>3.6595568463609028E-4</v>
      </c>
    </row>
    <row r="1628" spans="1:14" x14ac:dyDescent="0.35">
      <c r="A1628">
        <v>7820614</v>
      </c>
      <c r="B1628" t="s">
        <v>23</v>
      </c>
      <c r="C1628" t="s">
        <v>97</v>
      </c>
      <c r="D1628" t="s">
        <v>710</v>
      </c>
      <c r="E1628" t="s">
        <v>1086</v>
      </c>
      <c r="F1628" s="6">
        <v>5.4054054054054057E-3</v>
      </c>
      <c r="G1628" t="s">
        <v>401</v>
      </c>
      <c r="H1628" t="s">
        <v>703</v>
      </c>
      <c r="I1628">
        <v>76.814999999999998</v>
      </c>
      <c r="J1628" s="1">
        <v>2.3320047184824944E-3</v>
      </c>
      <c r="K1628" s="1">
        <v>0.385945945945946</v>
      </c>
      <c r="L1628" s="1">
        <v>0.4437837837837838</v>
      </c>
      <c r="M1628" s="1">
        <v>0.41513515163112336</v>
      </c>
      <c r="N1628" s="34">
        <v>1.2605430910716186E-5</v>
      </c>
    </row>
    <row r="1629" spans="1:14" x14ac:dyDescent="0.35">
      <c r="A1629">
        <v>7820614</v>
      </c>
      <c r="B1629" t="s">
        <v>23</v>
      </c>
      <c r="C1629" t="s">
        <v>97</v>
      </c>
      <c r="D1629" t="s">
        <v>710</v>
      </c>
      <c r="E1629" t="s">
        <v>1615</v>
      </c>
      <c r="F1629" s="6">
        <v>5.4054054054054057E-3</v>
      </c>
      <c r="G1629" t="s">
        <v>816</v>
      </c>
      <c r="H1629" t="s">
        <v>628</v>
      </c>
      <c r="I1629">
        <v>81.61999999999999</v>
      </c>
      <c r="J1629" s="1">
        <v>-4.5889290049672127E-3</v>
      </c>
      <c r="K1629" s="1">
        <v>0.43513513513513513</v>
      </c>
      <c r="L1629" s="1">
        <v>0.45297297297297301</v>
      </c>
      <c r="M1629" s="1">
        <v>0.44162160512563348</v>
      </c>
      <c r="N1629" s="34">
        <v>-2.4805021648471421E-5</v>
      </c>
    </row>
    <row r="1630" spans="1:14" x14ac:dyDescent="0.35">
      <c r="A1630">
        <v>7820614</v>
      </c>
      <c r="B1630" t="s">
        <v>23</v>
      </c>
      <c r="C1630" t="s">
        <v>97</v>
      </c>
      <c r="D1630" t="s">
        <v>525</v>
      </c>
      <c r="E1630" t="s">
        <v>719</v>
      </c>
      <c r="F1630" s="6">
        <v>1.0810810810810811E-2</v>
      </c>
      <c r="G1630" t="s">
        <v>720</v>
      </c>
      <c r="H1630" t="s">
        <v>721</v>
      </c>
      <c r="I1630">
        <v>80.790000000000006</v>
      </c>
      <c r="J1630" s="1">
        <v>5.6223385035991669E-3</v>
      </c>
      <c r="K1630" s="1">
        <v>0.75027027027027038</v>
      </c>
      <c r="L1630" s="1">
        <v>0.87567567567567572</v>
      </c>
      <c r="M1630" s="1">
        <v>0.87351354650548996</v>
      </c>
      <c r="N1630" s="34">
        <v>6.0782037876747754E-5</v>
      </c>
    </row>
    <row r="1631" spans="1:14" x14ac:dyDescent="0.35">
      <c r="A1631">
        <v>7820614</v>
      </c>
      <c r="B1631" t="s">
        <v>23</v>
      </c>
      <c r="C1631" t="s">
        <v>97</v>
      </c>
      <c r="D1631" t="s">
        <v>381</v>
      </c>
      <c r="E1631" t="s">
        <v>722</v>
      </c>
      <c r="F1631" s="6">
        <v>5.4054054054054057E-3</v>
      </c>
      <c r="G1631" t="s">
        <v>723</v>
      </c>
      <c r="H1631" t="s">
        <v>724</v>
      </c>
      <c r="I1631">
        <v>59.045000000000002</v>
      </c>
      <c r="J1631" s="1">
        <v>3.2243955880403519E-2</v>
      </c>
      <c r="K1631" s="1">
        <v>0.20594594594594595</v>
      </c>
      <c r="L1631" s="1">
        <v>0.45081081081081087</v>
      </c>
      <c r="M1631" s="1">
        <v>0.31891891891891894</v>
      </c>
      <c r="N1631" s="34">
        <v>1.7429165340758658E-4</v>
      </c>
    </row>
    <row r="1632" spans="1:14" x14ac:dyDescent="0.35">
      <c r="A1632">
        <v>7820614</v>
      </c>
      <c r="B1632" t="s">
        <v>23</v>
      </c>
      <c r="D1632" s="4" t="s">
        <v>2937</v>
      </c>
      <c r="F1632" s="6">
        <v>1</v>
      </c>
      <c r="J1632" s="1" t="s">
        <v>2938</v>
      </c>
      <c r="K1632" s="1">
        <v>83.704864864864859</v>
      </c>
      <c r="L1632" s="1">
        <v>88.411891891891898</v>
      </c>
      <c r="M1632" s="1">
        <v>85.443784435375321</v>
      </c>
      <c r="N1632" s="34">
        <v>-4.0715627472948414E-3</v>
      </c>
    </row>
    <row r="1633" spans="1:14" x14ac:dyDescent="0.35">
      <c r="A1633">
        <v>7820612</v>
      </c>
      <c r="B1633" t="s">
        <v>41</v>
      </c>
      <c r="C1633" t="s">
        <v>97</v>
      </c>
      <c r="D1633" t="s">
        <v>392</v>
      </c>
      <c r="E1633" t="s">
        <v>394</v>
      </c>
      <c r="F1633" s="6">
        <v>5.9171597633136093E-3</v>
      </c>
      <c r="G1633" t="s">
        <v>1831</v>
      </c>
      <c r="H1633" t="s">
        <v>786</v>
      </c>
      <c r="I1633">
        <v>77.88</v>
      </c>
      <c r="J1633" s="1">
        <v>8.0385163426399231E-2</v>
      </c>
      <c r="K1633" s="1">
        <v>0.27159763313609464</v>
      </c>
      <c r="L1633" s="1">
        <v>0.57633136094674553</v>
      </c>
      <c r="M1633" s="1">
        <v>0.46094674556213022</v>
      </c>
      <c r="N1633" s="34">
        <v>4.7565185459407829E-4</v>
      </c>
    </row>
    <row r="1634" spans="1:14" x14ac:dyDescent="0.35">
      <c r="A1634">
        <v>7820612</v>
      </c>
      <c r="B1634" t="s">
        <v>41</v>
      </c>
      <c r="C1634" t="s">
        <v>97</v>
      </c>
      <c r="D1634" t="s">
        <v>392</v>
      </c>
      <c r="E1634" t="s">
        <v>588</v>
      </c>
      <c r="F1634" s="6">
        <v>1.1834319526627219E-2</v>
      </c>
      <c r="G1634" t="s">
        <v>589</v>
      </c>
      <c r="H1634" t="s">
        <v>590</v>
      </c>
      <c r="I1634">
        <v>59.78</v>
      </c>
      <c r="J1634" s="1">
        <v>1.4729158952832222E-2</v>
      </c>
      <c r="K1634" s="1">
        <v>0.36686390532544377</v>
      </c>
      <c r="L1634" s="1">
        <v>0.91360946745562133</v>
      </c>
      <c r="M1634" s="1">
        <v>0.70650888476851426</v>
      </c>
      <c r="N1634" s="34">
        <v>1.7430957340629848E-4</v>
      </c>
    </row>
    <row r="1635" spans="1:14" x14ac:dyDescent="0.35">
      <c r="A1635">
        <v>7820612</v>
      </c>
      <c r="B1635" t="s">
        <v>41</v>
      </c>
      <c r="C1635" t="s">
        <v>97</v>
      </c>
      <c r="D1635" t="s">
        <v>392</v>
      </c>
      <c r="E1635" t="s">
        <v>591</v>
      </c>
      <c r="F1635" s="6">
        <v>5.9171597633136093E-3</v>
      </c>
      <c r="G1635" t="s">
        <v>361</v>
      </c>
      <c r="H1635" t="s">
        <v>592</v>
      </c>
      <c r="I1635">
        <v>91.75</v>
      </c>
      <c r="J1635" s="1">
        <v>4.7294873744249344E-2</v>
      </c>
      <c r="K1635" s="1">
        <v>0.54970414201183437</v>
      </c>
      <c r="L1635" s="1">
        <v>0.54911242603550292</v>
      </c>
      <c r="M1635" s="1">
        <v>0.54319528432992792</v>
      </c>
      <c r="N1635" s="34">
        <v>2.7985132393046949E-4</v>
      </c>
    </row>
    <row r="1636" spans="1:14" x14ac:dyDescent="0.35">
      <c r="A1636">
        <v>7820612</v>
      </c>
      <c r="B1636" t="s">
        <v>41</v>
      </c>
      <c r="C1636" t="s">
        <v>97</v>
      </c>
      <c r="D1636" t="s">
        <v>392</v>
      </c>
      <c r="E1636" t="s">
        <v>595</v>
      </c>
      <c r="F1636" s="6">
        <v>1.7751479289940829E-2</v>
      </c>
      <c r="G1636" t="s">
        <v>596</v>
      </c>
      <c r="H1636" t="s">
        <v>597</v>
      </c>
      <c r="I1636">
        <v>47.809999999999995</v>
      </c>
      <c r="J1636" s="1">
        <v>-5.7024464011192322E-2</v>
      </c>
      <c r="K1636" s="1">
        <v>0.53076923076923077</v>
      </c>
      <c r="L1636" s="1">
        <v>1.2443786982248519</v>
      </c>
      <c r="M1636" s="1">
        <v>0.8485206965158677</v>
      </c>
      <c r="N1636" s="34">
        <v>-1.0122685919146566E-3</v>
      </c>
    </row>
    <row r="1637" spans="1:14" x14ac:dyDescent="0.35">
      <c r="A1637">
        <v>7820612</v>
      </c>
      <c r="B1637" t="s">
        <v>41</v>
      </c>
      <c r="C1637" t="s">
        <v>97</v>
      </c>
      <c r="D1637" t="s">
        <v>392</v>
      </c>
      <c r="E1637" t="s">
        <v>598</v>
      </c>
      <c r="F1637" s="6">
        <v>1.1834319526627219E-2</v>
      </c>
      <c r="G1637" t="s">
        <v>344</v>
      </c>
      <c r="H1637" t="s">
        <v>149</v>
      </c>
      <c r="I1637">
        <v>49.42</v>
      </c>
      <c r="J1637" s="1">
        <v>-6.8057999014854431E-2</v>
      </c>
      <c r="K1637" s="1">
        <v>0.31715976331360946</v>
      </c>
      <c r="L1637" s="1">
        <v>0.7857988165680474</v>
      </c>
      <c r="M1637" s="1">
        <v>0.58343194363385265</v>
      </c>
      <c r="N1637" s="34">
        <v>-8.0542010668466777E-4</v>
      </c>
    </row>
    <row r="1638" spans="1:14" x14ac:dyDescent="0.35">
      <c r="A1638">
        <v>7820612</v>
      </c>
      <c r="B1638" t="s">
        <v>41</v>
      </c>
      <c r="C1638" t="s">
        <v>97</v>
      </c>
      <c r="D1638" t="s">
        <v>392</v>
      </c>
      <c r="E1638" t="s">
        <v>599</v>
      </c>
      <c r="F1638" s="6">
        <v>1.1834319526627219E-2</v>
      </c>
      <c r="G1638" t="s">
        <v>355</v>
      </c>
      <c r="H1638" t="s">
        <v>600</v>
      </c>
      <c r="I1638">
        <v>72.034999999999997</v>
      </c>
      <c r="J1638" s="1">
        <v>0.11247164756059647</v>
      </c>
      <c r="K1638" s="1">
        <v>0.39053254437869822</v>
      </c>
      <c r="L1638" s="1">
        <v>1.1372781065088757</v>
      </c>
      <c r="M1638" s="1">
        <v>0.85207100591715978</v>
      </c>
      <c r="N1638" s="34">
        <v>1.3310254149183013E-3</v>
      </c>
    </row>
    <row r="1639" spans="1:14" x14ac:dyDescent="0.35">
      <c r="A1639">
        <v>7820612</v>
      </c>
      <c r="B1639" t="s">
        <v>41</v>
      </c>
      <c r="C1639" t="s">
        <v>97</v>
      </c>
      <c r="D1639" t="s">
        <v>392</v>
      </c>
      <c r="E1639" t="s">
        <v>601</v>
      </c>
      <c r="F1639" s="6">
        <v>5.3254437869822487E-2</v>
      </c>
      <c r="G1639" t="s">
        <v>602</v>
      </c>
      <c r="H1639" t="s">
        <v>603</v>
      </c>
      <c r="I1639">
        <v>59.289999999999992</v>
      </c>
      <c r="J1639" s="1">
        <v>9.0783974155783653E-3</v>
      </c>
      <c r="K1639" s="1">
        <v>2.2260355029585797</v>
      </c>
      <c r="L1639" s="1">
        <v>4.0366863905325445</v>
      </c>
      <c r="M1639" s="1">
        <v>3.1579881250505619</v>
      </c>
      <c r="N1639" s="34">
        <v>4.8346495112547511E-4</v>
      </c>
    </row>
    <row r="1640" spans="1:14" x14ac:dyDescent="0.35">
      <c r="A1640">
        <v>7820612</v>
      </c>
      <c r="B1640" t="s">
        <v>41</v>
      </c>
      <c r="C1640" t="s">
        <v>97</v>
      </c>
      <c r="D1640" t="s">
        <v>392</v>
      </c>
      <c r="E1640" t="s">
        <v>606</v>
      </c>
      <c r="F1640" s="6">
        <v>2.3668639053254437E-2</v>
      </c>
      <c r="G1640" t="s">
        <v>607</v>
      </c>
      <c r="H1640" t="s">
        <v>608</v>
      </c>
      <c r="I1640">
        <v>53.844999999999999</v>
      </c>
      <c r="J1640" s="1">
        <v>-6.5462842583656311E-2</v>
      </c>
      <c r="K1640" s="1">
        <v>0.74556213017751483</v>
      </c>
      <c r="L1640" s="1">
        <v>1.6023668639053255</v>
      </c>
      <c r="M1640" s="1">
        <v>1.2757396810858912</v>
      </c>
      <c r="N1640" s="34">
        <v>-1.5494163925125755E-3</v>
      </c>
    </row>
    <row r="1641" spans="1:14" x14ac:dyDescent="0.35">
      <c r="A1641">
        <v>7820612</v>
      </c>
      <c r="B1641" t="s">
        <v>41</v>
      </c>
      <c r="C1641" t="s">
        <v>97</v>
      </c>
      <c r="D1641" t="s">
        <v>392</v>
      </c>
      <c r="E1641" t="s">
        <v>609</v>
      </c>
      <c r="F1641" s="6">
        <v>5.9171597633136093E-3</v>
      </c>
      <c r="G1641" t="s">
        <v>411</v>
      </c>
      <c r="H1641" t="s">
        <v>610</v>
      </c>
      <c r="I1641">
        <v>67.704999999999998</v>
      </c>
      <c r="J1641" s="1">
        <v>1.7295897006988525E-2</v>
      </c>
      <c r="K1641" s="1">
        <v>0.22662721893491122</v>
      </c>
      <c r="L1641" s="1">
        <v>0.49644970414201184</v>
      </c>
      <c r="M1641" s="1">
        <v>0.40118345001040123</v>
      </c>
      <c r="N1641" s="34">
        <v>1.0234258584016879E-4</v>
      </c>
    </row>
    <row r="1642" spans="1:14" x14ac:dyDescent="0.35">
      <c r="A1642">
        <v>7820612</v>
      </c>
      <c r="B1642" t="s">
        <v>41</v>
      </c>
      <c r="C1642" t="s">
        <v>97</v>
      </c>
      <c r="D1642" t="s">
        <v>392</v>
      </c>
      <c r="E1642" t="s">
        <v>611</v>
      </c>
      <c r="F1642" s="6">
        <v>1.1834319526627219E-2</v>
      </c>
      <c r="G1642" t="s">
        <v>612</v>
      </c>
      <c r="H1642" t="s">
        <v>488</v>
      </c>
      <c r="I1642">
        <v>82.399999999999991</v>
      </c>
      <c r="J1642" s="1">
        <v>2.1634982898831367E-2</v>
      </c>
      <c r="K1642" s="1">
        <v>0.85680473372781074</v>
      </c>
      <c r="L1642" s="1">
        <v>1.0556213017751479</v>
      </c>
      <c r="M1642" s="1">
        <v>0.9751479470518214</v>
      </c>
      <c r="N1642" s="34">
        <v>2.5603530057788598E-4</v>
      </c>
    </row>
    <row r="1643" spans="1:14" x14ac:dyDescent="0.35">
      <c r="A1643">
        <v>7820612</v>
      </c>
      <c r="B1643" t="s">
        <v>41</v>
      </c>
      <c r="C1643" t="s">
        <v>97</v>
      </c>
      <c r="D1643" t="s">
        <v>305</v>
      </c>
      <c r="E1643" t="s">
        <v>1561</v>
      </c>
      <c r="F1643" s="6">
        <v>1.1834319526627219E-2</v>
      </c>
      <c r="G1643" t="s">
        <v>879</v>
      </c>
      <c r="H1643" t="s">
        <v>990</v>
      </c>
      <c r="I1643">
        <v>72.905000000000001</v>
      </c>
      <c r="J1643" s="1">
        <v>6.2627606093883514E-2</v>
      </c>
      <c r="K1643" s="1">
        <v>0.50295857988165682</v>
      </c>
      <c r="L1643" s="1">
        <v>1.0568047337278106</v>
      </c>
      <c r="M1643" s="1">
        <v>0.86390532544378695</v>
      </c>
      <c r="N1643" s="34">
        <v>7.4115510170276347E-4</v>
      </c>
    </row>
    <row r="1644" spans="1:14" x14ac:dyDescent="0.35">
      <c r="A1644">
        <v>7820612</v>
      </c>
      <c r="B1644" t="s">
        <v>41</v>
      </c>
      <c r="C1644" t="s">
        <v>97</v>
      </c>
      <c r="D1644" t="s">
        <v>305</v>
      </c>
      <c r="E1644" t="s">
        <v>660</v>
      </c>
      <c r="F1644" s="6">
        <v>5.9171597633136093E-3</v>
      </c>
      <c r="G1644" t="s">
        <v>446</v>
      </c>
      <c r="H1644" t="s">
        <v>661</v>
      </c>
      <c r="I1644">
        <v>70.094999999999999</v>
      </c>
      <c r="J1644" s="1">
        <v>9.8170429468154907E-2</v>
      </c>
      <c r="K1644" s="1">
        <v>0.25917159763313607</v>
      </c>
      <c r="L1644" s="1">
        <v>0.57218934911242603</v>
      </c>
      <c r="M1644" s="1">
        <v>0.41538459732687683</v>
      </c>
      <c r="N1644" s="34">
        <v>5.8089011519618292E-4</v>
      </c>
    </row>
    <row r="1645" spans="1:14" x14ac:dyDescent="0.35">
      <c r="A1645">
        <v>7820612</v>
      </c>
      <c r="B1645" t="s">
        <v>41</v>
      </c>
      <c r="C1645" t="s">
        <v>97</v>
      </c>
      <c r="D1645" t="s">
        <v>472</v>
      </c>
      <c r="E1645" t="s">
        <v>672</v>
      </c>
      <c r="F1645" s="6">
        <v>0.11834319526627218</v>
      </c>
      <c r="G1645" t="s">
        <v>673</v>
      </c>
      <c r="H1645" t="s">
        <v>359</v>
      </c>
      <c r="I1645">
        <v>59.284999999999997</v>
      </c>
      <c r="J1645" s="1">
        <v>-7.7362485229969025E-2</v>
      </c>
      <c r="K1645" s="1">
        <v>4.0118343195266268</v>
      </c>
      <c r="L1645" s="1">
        <v>8.9585798816568047</v>
      </c>
      <c r="M1645" s="1">
        <v>7.0177513890012477</v>
      </c>
      <c r="N1645" s="34">
        <v>-9.155323695854322E-3</v>
      </c>
    </row>
    <row r="1646" spans="1:14" x14ac:dyDescent="0.35">
      <c r="A1646">
        <v>7820612</v>
      </c>
      <c r="B1646" t="s">
        <v>41</v>
      </c>
      <c r="C1646" t="s">
        <v>97</v>
      </c>
      <c r="D1646" t="s">
        <v>472</v>
      </c>
      <c r="E1646" t="s">
        <v>687</v>
      </c>
      <c r="F1646" s="6">
        <v>5.3254437869822487E-2</v>
      </c>
      <c r="G1646" t="s">
        <v>1580</v>
      </c>
      <c r="H1646" t="s">
        <v>155</v>
      </c>
      <c r="I1646">
        <v>67.10499999999999</v>
      </c>
      <c r="J1646" s="1">
        <v>2.3373061791062355E-2</v>
      </c>
      <c r="K1646" s="1">
        <v>2.4177514792899406</v>
      </c>
      <c r="L1646" s="1">
        <v>4.728994082840237</v>
      </c>
      <c r="M1646" s="1">
        <v>3.5786980623324243</v>
      </c>
      <c r="N1646" s="34">
        <v>1.2447192669796522E-3</v>
      </c>
    </row>
    <row r="1647" spans="1:14" x14ac:dyDescent="0.35">
      <c r="A1647">
        <v>7820612</v>
      </c>
      <c r="B1647" t="s">
        <v>41</v>
      </c>
      <c r="C1647" t="s">
        <v>97</v>
      </c>
      <c r="D1647" t="s">
        <v>472</v>
      </c>
      <c r="E1647" t="s">
        <v>674</v>
      </c>
      <c r="F1647" s="6">
        <v>5.3254437869822487E-2</v>
      </c>
      <c r="G1647" t="s">
        <v>675</v>
      </c>
      <c r="H1647" t="s">
        <v>676</v>
      </c>
      <c r="I1647">
        <v>60.615000000000002</v>
      </c>
      <c r="J1647" s="1">
        <v>-2.5332900695502758E-3</v>
      </c>
      <c r="K1647" s="1">
        <v>1.7254437869822485</v>
      </c>
      <c r="L1647" s="1">
        <v>4.2337278106508878</v>
      </c>
      <c r="M1647" s="1">
        <v>3.2218934911242605</v>
      </c>
      <c r="N1647" s="34">
        <v>-1.3490893861510344E-4</v>
      </c>
    </row>
    <row r="1648" spans="1:14" x14ac:dyDescent="0.35">
      <c r="A1648">
        <v>7820612</v>
      </c>
      <c r="B1648" t="s">
        <v>41</v>
      </c>
      <c r="C1648" t="s">
        <v>97</v>
      </c>
      <c r="D1648" t="s">
        <v>472</v>
      </c>
      <c r="E1648" t="s">
        <v>2569</v>
      </c>
      <c r="F1648" s="6">
        <v>5.9171597633136093E-3</v>
      </c>
      <c r="G1648" t="s">
        <v>826</v>
      </c>
      <c r="H1648" t="s">
        <v>1071</v>
      </c>
      <c r="I1648">
        <v>71.344999999999999</v>
      </c>
      <c r="J1648" s="1">
        <v>-3.3310733735561371E-2</v>
      </c>
      <c r="K1648" s="1">
        <v>0.378698224852071</v>
      </c>
      <c r="L1648" s="1">
        <v>0.48934911242603552</v>
      </c>
      <c r="M1648" s="1">
        <v>0.42248521612946099</v>
      </c>
      <c r="N1648" s="34">
        <v>-1.9710493334651699E-4</v>
      </c>
    </row>
    <row r="1649" spans="1:14" x14ac:dyDescent="0.35">
      <c r="A1649">
        <v>7820612</v>
      </c>
      <c r="B1649" t="s">
        <v>41</v>
      </c>
      <c r="C1649" t="s">
        <v>97</v>
      </c>
      <c r="D1649" t="s">
        <v>472</v>
      </c>
      <c r="E1649" t="s">
        <v>677</v>
      </c>
      <c r="F1649" s="6">
        <v>5.9171597633136093E-3</v>
      </c>
      <c r="G1649" t="s">
        <v>678</v>
      </c>
      <c r="H1649" t="s">
        <v>439</v>
      </c>
      <c r="I1649">
        <v>70.024999999999991</v>
      </c>
      <c r="J1649" s="1">
        <v>-2.6442976668477058E-2</v>
      </c>
      <c r="K1649" s="1">
        <v>0.25976331360946742</v>
      </c>
      <c r="L1649" s="1">
        <v>0.53846153846153844</v>
      </c>
      <c r="M1649" s="1">
        <v>0.41479289037941475</v>
      </c>
      <c r="N1649" s="34">
        <v>-1.5646731756495302E-4</v>
      </c>
    </row>
    <row r="1650" spans="1:14" x14ac:dyDescent="0.35">
      <c r="A1650">
        <v>7820612</v>
      </c>
      <c r="B1650" t="s">
        <v>41</v>
      </c>
      <c r="C1650" t="s">
        <v>97</v>
      </c>
      <c r="D1650" t="s">
        <v>472</v>
      </c>
      <c r="E1650" t="s">
        <v>679</v>
      </c>
      <c r="F1650" s="6">
        <v>0.11242603550295859</v>
      </c>
      <c r="G1650" t="s">
        <v>630</v>
      </c>
      <c r="H1650" t="s">
        <v>680</v>
      </c>
      <c r="I1650">
        <v>65.495000000000005</v>
      </c>
      <c r="J1650" s="1">
        <v>-3.555167093873024E-2</v>
      </c>
      <c r="K1650" s="1">
        <v>4.0248520710059168</v>
      </c>
      <c r="L1650" s="1">
        <v>8.9828402366863909</v>
      </c>
      <c r="M1650" s="1">
        <v>7.352662893442008</v>
      </c>
      <c r="N1650" s="34">
        <v>-3.9969334191471868E-3</v>
      </c>
    </row>
    <row r="1651" spans="1:14" x14ac:dyDescent="0.35">
      <c r="A1651">
        <v>7820612</v>
      </c>
      <c r="B1651" t="s">
        <v>41</v>
      </c>
      <c r="C1651" t="s">
        <v>97</v>
      </c>
      <c r="D1651" t="s">
        <v>472</v>
      </c>
      <c r="E1651" t="s">
        <v>681</v>
      </c>
      <c r="F1651" s="6">
        <v>3.5502958579881658E-2</v>
      </c>
      <c r="G1651" t="s">
        <v>551</v>
      </c>
      <c r="H1651" t="s">
        <v>259</v>
      </c>
      <c r="I1651">
        <v>62.879999999999995</v>
      </c>
      <c r="J1651" s="1">
        <v>3.5253584384918213E-2</v>
      </c>
      <c r="K1651" s="1">
        <v>1.4023668639053255</v>
      </c>
      <c r="L1651" s="1">
        <v>3.0106508875739646</v>
      </c>
      <c r="M1651" s="1">
        <v>2.2295857717299601</v>
      </c>
      <c r="N1651" s="34">
        <v>1.2516065462101142E-3</v>
      </c>
    </row>
    <row r="1652" spans="1:14" x14ac:dyDescent="0.35">
      <c r="A1652">
        <v>7820612</v>
      </c>
      <c r="B1652" t="s">
        <v>41</v>
      </c>
      <c r="C1652" t="s">
        <v>97</v>
      </c>
      <c r="D1652" t="s">
        <v>472</v>
      </c>
      <c r="E1652" t="s">
        <v>682</v>
      </c>
      <c r="F1652" s="6">
        <v>0.11242603550295859</v>
      </c>
      <c r="G1652" t="s">
        <v>604</v>
      </c>
      <c r="H1652" t="s">
        <v>167</v>
      </c>
      <c r="I1652">
        <v>72.375</v>
      </c>
      <c r="J1652" s="1">
        <v>6.1955906450748444E-2</v>
      </c>
      <c r="K1652" s="1">
        <v>4.4633136094674564</v>
      </c>
      <c r="L1652" s="1">
        <v>10.062130177514794</v>
      </c>
      <c r="M1652" s="1">
        <v>8.1284027099609375</v>
      </c>
      <c r="N1652" s="34">
        <v>6.9654569382498251E-3</v>
      </c>
    </row>
    <row r="1653" spans="1:14" x14ac:dyDescent="0.35">
      <c r="A1653">
        <v>7820612</v>
      </c>
      <c r="B1653" t="s">
        <v>41</v>
      </c>
      <c r="C1653" t="s">
        <v>97</v>
      </c>
      <c r="D1653" t="s">
        <v>472</v>
      </c>
      <c r="E1653" t="s">
        <v>683</v>
      </c>
      <c r="F1653" s="6">
        <v>1.7751479289940829E-2</v>
      </c>
      <c r="G1653" t="s">
        <v>673</v>
      </c>
      <c r="H1653" t="s">
        <v>684</v>
      </c>
      <c r="I1653">
        <v>55.18</v>
      </c>
      <c r="J1653" s="1">
        <v>-4.3650105595588684E-2</v>
      </c>
      <c r="K1653" s="1">
        <v>0.60177514792899411</v>
      </c>
      <c r="L1653" s="1">
        <v>1.3207100591715977</v>
      </c>
      <c r="M1653" s="1">
        <v>0.97988167034803764</v>
      </c>
      <c r="N1653" s="34">
        <v>-7.7485394548382279E-4</v>
      </c>
    </row>
    <row r="1654" spans="1:14" x14ac:dyDescent="0.35">
      <c r="A1654">
        <v>7820612</v>
      </c>
      <c r="B1654" t="s">
        <v>41</v>
      </c>
      <c r="C1654" t="s">
        <v>97</v>
      </c>
      <c r="D1654" t="s">
        <v>472</v>
      </c>
      <c r="E1654" t="s">
        <v>685</v>
      </c>
      <c r="F1654" s="6">
        <v>4.142011834319527E-2</v>
      </c>
      <c r="G1654" t="s">
        <v>686</v>
      </c>
      <c r="H1654" t="s">
        <v>215</v>
      </c>
      <c r="I1654">
        <v>70.985000000000014</v>
      </c>
      <c r="J1654" s="1">
        <v>8.8795490562915802E-2</v>
      </c>
      <c r="K1654" s="1">
        <v>1.9550295857988169</v>
      </c>
      <c r="L1654" s="1">
        <v>3.8603550295857993</v>
      </c>
      <c r="M1654" s="1">
        <v>2.940828402366864</v>
      </c>
      <c r="N1654" s="34">
        <v>3.6779197274580512E-3</v>
      </c>
    </row>
    <row r="1655" spans="1:14" x14ac:dyDescent="0.35">
      <c r="A1655">
        <v>7820612</v>
      </c>
      <c r="B1655" t="s">
        <v>41</v>
      </c>
      <c r="C1655" t="s">
        <v>97</v>
      </c>
      <c r="D1655" t="s">
        <v>472</v>
      </c>
      <c r="E1655" t="s">
        <v>1574</v>
      </c>
      <c r="F1655" s="6">
        <v>0.11242603550295859</v>
      </c>
      <c r="G1655" t="s">
        <v>1575</v>
      </c>
      <c r="H1655" t="s">
        <v>760</v>
      </c>
      <c r="I1655">
        <v>62.015000000000001</v>
      </c>
      <c r="J1655" s="1">
        <v>-4.2959067970514297E-2</v>
      </c>
      <c r="K1655" s="1">
        <v>3.7325443786982255</v>
      </c>
      <c r="L1655" s="1">
        <v>8.6905325443786978</v>
      </c>
      <c r="M1655" s="1">
        <v>6.9816566331852119</v>
      </c>
      <c r="N1655" s="34">
        <v>-4.8297177008270516E-3</v>
      </c>
    </row>
    <row r="1656" spans="1:14" x14ac:dyDescent="0.35">
      <c r="A1656">
        <v>7820612</v>
      </c>
      <c r="B1656" t="s">
        <v>41</v>
      </c>
      <c r="C1656" t="s">
        <v>97</v>
      </c>
      <c r="D1656" t="s">
        <v>472</v>
      </c>
      <c r="E1656" t="s">
        <v>815</v>
      </c>
      <c r="F1656" s="6">
        <v>4.7337278106508875E-2</v>
      </c>
      <c r="G1656" t="s">
        <v>580</v>
      </c>
      <c r="H1656" t="s">
        <v>816</v>
      </c>
      <c r="I1656">
        <v>68.52</v>
      </c>
      <c r="J1656" s="1">
        <v>-3.9030492305755615E-2</v>
      </c>
      <c r="K1656" s="1">
        <v>2.2532544378698227</v>
      </c>
      <c r="L1656" s="1">
        <v>3.8106508875739644</v>
      </c>
      <c r="M1656" s="1">
        <v>3.2473372058755547</v>
      </c>
      <c r="N1656" s="34">
        <v>-1.8475972689115084E-3</v>
      </c>
    </row>
    <row r="1657" spans="1:14" x14ac:dyDescent="0.35">
      <c r="A1657">
        <v>7820612</v>
      </c>
      <c r="B1657" t="s">
        <v>41</v>
      </c>
      <c r="C1657" t="s">
        <v>97</v>
      </c>
      <c r="D1657" t="s">
        <v>472</v>
      </c>
      <c r="E1657" t="s">
        <v>1576</v>
      </c>
      <c r="F1657" s="6">
        <v>1.7751479289940829E-2</v>
      </c>
      <c r="G1657" t="s">
        <v>871</v>
      </c>
      <c r="H1657" t="s">
        <v>436</v>
      </c>
      <c r="I1657">
        <v>70.53</v>
      </c>
      <c r="J1657" s="1">
        <v>-2.0110098645091057E-2</v>
      </c>
      <c r="K1657" s="1">
        <v>0.7331360946745562</v>
      </c>
      <c r="L1657" s="1">
        <v>1.4627218934911244</v>
      </c>
      <c r="M1657" s="1">
        <v>1.2514792899408285</v>
      </c>
      <c r="N1657" s="34">
        <v>-3.56983999617001E-4</v>
      </c>
    </row>
    <row r="1658" spans="1:14" x14ac:dyDescent="0.35">
      <c r="A1658">
        <v>7820612</v>
      </c>
      <c r="B1658" t="s">
        <v>41</v>
      </c>
      <c r="C1658" t="s">
        <v>97</v>
      </c>
      <c r="D1658" t="s">
        <v>476</v>
      </c>
      <c r="E1658" t="s">
        <v>691</v>
      </c>
      <c r="F1658" s="6">
        <v>5.9171597633136093E-3</v>
      </c>
      <c r="G1658" t="s">
        <v>395</v>
      </c>
      <c r="H1658" t="s">
        <v>253</v>
      </c>
      <c r="I1658">
        <v>60.555</v>
      </c>
      <c r="J1658" s="1">
        <v>-9.5968998968601227E-2</v>
      </c>
      <c r="K1658" s="1">
        <v>0.2846153846153846</v>
      </c>
      <c r="L1658" s="1">
        <v>0.39526627218934907</v>
      </c>
      <c r="M1658" s="1">
        <v>0.35798816568047337</v>
      </c>
      <c r="N1658" s="34">
        <v>-5.6786389922249241E-4</v>
      </c>
    </row>
    <row r="1659" spans="1:14" x14ac:dyDescent="0.35">
      <c r="A1659">
        <v>7820612</v>
      </c>
      <c r="B1659" t="s">
        <v>41</v>
      </c>
      <c r="C1659" t="s">
        <v>97</v>
      </c>
      <c r="D1659" t="s">
        <v>492</v>
      </c>
      <c r="E1659" t="s">
        <v>697</v>
      </c>
      <c r="F1659" s="6">
        <v>1.7751479289940829E-2</v>
      </c>
      <c r="G1659" t="s">
        <v>678</v>
      </c>
      <c r="H1659" t="s">
        <v>698</v>
      </c>
      <c r="I1659">
        <v>62.334999999999994</v>
      </c>
      <c r="J1659" s="1">
        <v>-6.1868056654930115E-2</v>
      </c>
      <c r="K1659" s="1">
        <v>0.77928994082840242</v>
      </c>
      <c r="L1659" s="1">
        <v>1.2639053254437871</v>
      </c>
      <c r="M1659" s="1">
        <v>1.1059171462200097</v>
      </c>
      <c r="N1659" s="34">
        <v>-1.0982495264188778E-3</v>
      </c>
    </row>
    <row r="1660" spans="1:14" x14ac:dyDescent="0.35">
      <c r="A1660">
        <v>7820612</v>
      </c>
      <c r="B1660" t="s">
        <v>41</v>
      </c>
      <c r="C1660" t="s">
        <v>97</v>
      </c>
      <c r="D1660" t="s">
        <v>492</v>
      </c>
      <c r="E1660" t="s">
        <v>704</v>
      </c>
      <c r="F1660" s="6">
        <v>1.1834319526627219E-2</v>
      </c>
      <c r="G1660" t="s">
        <v>197</v>
      </c>
      <c r="H1660" t="s">
        <v>705</v>
      </c>
      <c r="I1660">
        <v>72.61999999999999</v>
      </c>
      <c r="J1660" s="1">
        <v>6.612570583820343E-2</v>
      </c>
      <c r="K1660" s="1">
        <v>0.51479289940828399</v>
      </c>
      <c r="L1660" s="1">
        <v>1.024852071005917</v>
      </c>
      <c r="M1660" s="1">
        <v>0.86035499347032174</v>
      </c>
      <c r="N1660" s="34">
        <v>7.8255273181305834E-4</v>
      </c>
    </row>
    <row r="1661" spans="1:14" x14ac:dyDescent="0.35">
      <c r="A1661">
        <v>7820612</v>
      </c>
      <c r="B1661" t="s">
        <v>41</v>
      </c>
      <c r="C1661" t="s">
        <v>97</v>
      </c>
      <c r="D1661" t="s">
        <v>492</v>
      </c>
      <c r="E1661" t="s">
        <v>706</v>
      </c>
      <c r="F1661" s="6">
        <v>2.3668639053254437E-2</v>
      </c>
      <c r="G1661" t="s">
        <v>663</v>
      </c>
      <c r="H1661" t="s">
        <v>707</v>
      </c>
      <c r="I1661">
        <v>74.634999999999991</v>
      </c>
      <c r="J1661" s="1">
        <v>-1.4280129224061966E-2</v>
      </c>
      <c r="K1661" s="1">
        <v>1.2355029585798818</v>
      </c>
      <c r="L1661" s="1">
        <v>1.8958579881656803</v>
      </c>
      <c r="M1661" s="1">
        <v>1.7656804372573041</v>
      </c>
      <c r="N1661" s="34">
        <v>-3.3799122423815305E-4</v>
      </c>
    </row>
    <row r="1662" spans="1:14" x14ac:dyDescent="0.35">
      <c r="A1662">
        <v>7820612</v>
      </c>
      <c r="B1662" t="s">
        <v>41</v>
      </c>
      <c r="C1662" t="s">
        <v>97</v>
      </c>
      <c r="D1662" t="s">
        <v>492</v>
      </c>
      <c r="E1662" t="s">
        <v>615</v>
      </c>
      <c r="F1662" s="6">
        <v>1.1834319526627219E-2</v>
      </c>
      <c r="G1662" t="s">
        <v>616</v>
      </c>
      <c r="H1662" t="s">
        <v>413</v>
      </c>
      <c r="I1662">
        <v>79.185000000000002</v>
      </c>
      <c r="J1662" s="1">
        <v>-3.4110225737094879E-2</v>
      </c>
      <c r="K1662" s="1">
        <v>0.70177514792899398</v>
      </c>
      <c r="L1662" s="1">
        <v>0.99526627218934904</v>
      </c>
      <c r="M1662" s="1">
        <v>0.93727807039339861</v>
      </c>
      <c r="N1662" s="34">
        <v>-4.0367131049816427E-4</v>
      </c>
    </row>
    <row r="1663" spans="1:14" x14ac:dyDescent="0.35">
      <c r="A1663">
        <v>7820612</v>
      </c>
      <c r="B1663" t="s">
        <v>41</v>
      </c>
      <c r="C1663" t="s">
        <v>97</v>
      </c>
      <c r="D1663" t="s">
        <v>492</v>
      </c>
      <c r="E1663" t="s">
        <v>708</v>
      </c>
      <c r="F1663" s="6">
        <v>1.7751479289940829E-2</v>
      </c>
      <c r="G1663" t="s">
        <v>709</v>
      </c>
      <c r="H1663" t="s">
        <v>226</v>
      </c>
      <c r="I1663">
        <v>64.694999999999993</v>
      </c>
      <c r="J1663" s="1">
        <v>-3.7673413753509521E-2</v>
      </c>
      <c r="K1663" s="1">
        <v>0.72071005917159769</v>
      </c>
      <c r="L1663" s="1">
        <v>1.349112426035503</v>
      </c>
      <c r="M1663" s="1">
        <v>1.148520655885956</v>
      </c>
      <c r="N1663" s="34">
        <v>-6.6875882402679622E-4</v>
      </c>
    </row>
    <row r="1664" spans="1:14" x14ac:dyDescent="0.35">
      <c r="A1664">
        <v>7820612</v>
      </c>
      <c r="B1664" t="s">
        <v>41</v>
      </c>
      <c r="D1664" s="4" t="s">
        <v>2937</v>
      </c>
      <c r="F1664" s="6">
        <v>0.99999999999999978</v>
      </c>
      <c r="J1664" s="1" t="s">
        <v>2938</v>
      </c>
      <c r="K1664" s="1">
        <v>39.44023668639052</v>
      </c>
      <c r="L1664" s="1">
        <v>81.10059171597635</v>
      </c>
      <c r="M1664" s="1">
        <v>65.027218781420459</v>
      </c>
      <c r="N1664" s="34">
        <v>-9.5465496628815271E-3</v>
      </c>
    </row>
    <row r="1665" spans="1:14" x14ac:dyDescent="0.35">
      <c r="A1665">
        <v>7830640</v>
      </c>
      <c r="B1665" t="s">
        <v>65</v>
      </c>
      <c r="C1665" t="s">
        <v>97</v>
      </c>
      <c r="D1665" t="s">
        <v>392</v>
      </c>
      <c r="E1665" t="s">
        <v>588</v>
      </c>
      <c r="F1665" s="6">
        <v>3.2258064516129031E-2</v>
      </c>
      <c r="G1665" t="s">
        <v>589</v>
      </c>
      <c r="H1665" t="s">
        <v>590</v>
      </c>
      <c r="I1665">
        <v>59.78</v>
      </c>
      <c r="J1665" s="1">
        <v>1.4729158952832222E-2</v>
      </c>
      <c r="K1665" s="1">
        <v>1</v>
      </c>
      <c r="L1665" s="1">
        <v>2.4903225806451612</v>
      </c>
      <c r="M1665" s="1">
        <v>1.9258064762238534</v>
      </c>
      <c r="N1665" s="34">
        <v>4.7513415976878132E-4</v>
      </c>
    </row>
    <row r="1666" spans="1:14" x14ac:dyDescent="0.35">
      <c r="A1666">
        <v>7830640</v>
      </c>
      <c r="B1666" t="s">
        <v>65</v>
      </c>
      <c r="C1666" t="s">
        <v>97</v>
      </c>
      <c r="D1666" t="s">
        <v>392</v>
      </c>
      <c r="E1666" t="s">
        <v>595</v>
      </c>
      <c r="F1666" s="6">
        <v>1.6129032258064516E-2</v>
      </c>
      <c r="G1666" t="s">
        <v>596</v>
      </c>
      <c r="H1666" t="s">
        <v>597</v>
      </c>
      <c r="I1666">
        <v>47.809999999999995</v>
      </c>
      <c r="J1666" s="1">
        <v>-5.7024464011192322E-2</v>
      </c>
      <c r="K1666" s="1">
        <v>0.48225806451612901</v>
      </c>
      <c r="L1666" s="1">
        <v>1.1306451612903226</v>
      </c>
      <c r="M1666" s="1">
        <v>0.77096772963000881</v>
      </c>
      <c r="N1666" s="34">
        <v>-9.1974941953535999E-4</v>
      </c>
    </row>
    <row r="1667" spans="1:14" x14ac:dyDescent="0.35">
      <c r="A1667">
        <v>7830640</v>
      </c>
      <c r="B1667" t="s">
        <v>65</v>
      </c>
      <c r="C1667" t="s">
        <v>97</v>
      </c>
      <c r="D1667" t="s">
        <v>392</v>
      </c>
      <c r="E1667" t="s">
        <v>606</v>
      </c>
      <c r="F1667" s="6">
        <v>3.2258064516129031E-2</v>
      </c>
      <c r="G1667" t="s">
        <v>607</v>
      </c>
      <c r="H1667" t="s">
        <v>608</v>
      </c>
      <c r="I1667">
        <v>53.844999999999999</v>
      </c>
      <c r="J1667" s="1">
        <v>-6.5462842583656311E-2</v>
      </c>
      <c r="K1667" s="1">
        <v>1.0161290322580645</v>
      </c>
      <c r="L1667" s="1">
        <v>2.1838709677419357</v>
      </c>
      <c r="M1667" s="1">
        <v>1.738709726641255</v>
      </c>
      <c r="N1667" s="34">
        <v>-2.1117045994727842E-3</v>
      </c>
    </row>
    <row r="1668" spans="1:14" x14ac:dyDescent="0.35">
      <c r="A1668">
        <v>7830640</v>
      </c>
      <c r="B1668" t="s">
        <v>65</v>
      </c>
      <c r="C1668" t="s">
        <v>97</v>
      </c>
      <c r="D1668" t="s">
        <v>305</v>
      </c>
      <c r="E1668" t="s">
        <v>809</v>
      </c>
      <c r="F1668" s="6">
        <v>1.6129032258064516E-2</v>
      </c>
      <c r="G1668" t="s">
        <v>810</v>
      </c>
      <c r="H1668" t="s">
        <v>640</v>
      </c>
      <c r="I1668">
        <v>69.77</v>
      </c>
      <c r="J1668" s="1">
        <v>2.4679417256265879E-3</v>
      </c>
      <c r="K1668" s="1">
        <v>0.62903225806451613</v>
      </c>
      <c r="L1668" s="1">
        <v>1.3322580645161288</v>
      </c>
      <c r="M1668" s="1">
        <v>1.1258065008348035</v>
      </c>
      <c r="N1668" s="34">
        <v>3.9805511703654644E-5</v>
      </c>
    </row>
    <row r="1669" spans="1:14" x14ac:dyDescent="0.35">
      <c r="A1669">
        <v>7830640</v>
      </c>
      <c r="B1669" t="s">
        <v>65</v>
      </c>
      <c r="C1669" t="s">
        <v>97</v>
      </c>
      <c r="D1669" t="s">
        <v>305</v>
      </c>
      <c r="E1669" t="s">
        <v>1787</v>
      </c>
      <c r="F1669" s="6">
        <v>1.6129032258064516E-2</v>
      </c>
      <c r="G1669" t="s">
        <v>446</v>
      </c>
      <c r="H1669" t="s">
        <v>1219</v>
      </c>
      <c r="I1669">
        <v>66.75</v>
      </c>
      <c r="J1669" s="1">
        <v>-7.8755747526884079E-3</v>
      </c>
      <c r="K1669" s="1">
        <v>0.70645161290322578</v>
      </c>
      <c r="L1669" s="1">
        <v>1.3645161290322578</v>
      </c>
      <c r="M1669" s="1">
        <v>1.075806402391003</v>
      </c>
      <c r="N1669" s="34">
        <v>-1.2702539923690979E-4</v>
      </c>
    </row>
    <row r="1670" spans="1:14" x14ac:dyDescent="0.35">
      <c r="A1670">
        <v>7830640</v>
      </c>
      <c r="B1670" t="s">
        <v>65</v>
      </c>
      <c r="C1670" t="s">
        <v>97</v>
      </c>
      <c r="D1670" t="s">
        <v>305</v>
      </c>
      <c r="E1670" t="s">
        <v>660</v>
      </c>
      <c r="F1670" s="6">
        <v>1.6129032258064516E-2</v>
      </c>
      <c r="G1670" t="s">
        <v>446</v>
      </c>
      <c r="H1670" t="s">
        <v>661</v>
      </c>
      <c r="I1670">
        <v>70.094999999999999</v>
      </c>
      <c r="J1670" s="1">
        <v>9.8170429468154907E-2</v>
      </c>
      <c r="K1670" s="1">
        <v>0.70645161290322578</v>
      </c>
      <c r="L1670" s="1">
        <v>1.5596774193548386</v>
      </c>
      <c r="M1670" s="1">
        <v>1.1322580152942288</v>
      </c>
      <c r="N1670" s="34">
        <v>1.5833940236799177E-3</v>
      </c>
    </row>
    <row r="1671" spans="1:14" x14ac:dyDescent="0.35">
      <c r="A1671">
        <v>7830640</v>
      </c>
      <c r="B1671" t="s">
        <v>65</v>
      </c>
      <c r="C1671" t="s">
        <v>97</v>
      </c>
      <c r="D1671" t="s">
        <v>305</v>
      </c>
      <c r="E1671" t="s">
        <v>1067</v>
      </c>
      <c r="F1671" s="6">
        <v>3.2258064516129031E-2</v>
      </c>
      <c r="G1671" t="s">
        <v>575</v>
      </c>
      <c r="H1671" t="s">
        <v>852</v>
      </c>
      <c r="I1671">
        <v>61.030000000000008</v>
      </c>
      <c r="J1671" s="1">
        <v>-1.9270749762654305E-2</v>
      </c>
      <c r="K1671" s="1">
        <v>1.1129032258064515</v>
      </c>
      <c r="L1671" s="1">
        <v>2.5064516129032257</v>
      </c>
      <c r="M1671" s="1">
        <v>1.967741935483871</v>
      </c>
      <c r="N1671" s="34">
        <v>-6.216370891178808E-4</v>
      </c>
    </row>
    <row r="1672" spans="1:14" x14ac:dyDescent="0.35">
      <c r="A1672">
        <v>7830640</v>
      </c>
      <c r="B1672" t="s">
        <v>65</v>
      </c>
      <c r="C1672" t="s">
        <v>97</v>
      </c>
      <c r="D1672" t="s">
        <v>472</v>
      </c>
      <c r="E1672" t="s">
        <v>674</v>
      </c>
      <c r="F1672" s="6">
        <v>1.6129032258064516E-2</v>
      </c>
      <c r="G1672" t="s">
        <v>675</v>
      </c>
      <c r="H1672" t="s">
        <v>676</v>
      </c>
      <c r="I1672">
        <v>60.615000000000002</v>
      </c>
      <c r="J1672" s="1">
        <v>-2.5332900695502758E-3</v>
      </c>
      <c r="K1672" s="1">
        <v>0.52258064516129032</v>
      </c>
      <c r="L1672" s="1">
        <v>1.282258064516129</v>
      </c>
      <c r="M1672" s="1">
        <v>0.97580645161290325</v>
      </c>
      <c r="N1672" s="34">
        <v>-4.0859517250810898E-5</v>
      </c>
    </row>
    <row r="1673" spans="1:14" x14ac:dyDescent="0.35">
      <c r="A1673">
        <v>7830640</v>
      </c>
      <c r="B1673" t="s">
        <v>65</v>
      </c>
      <c r="C1673" t="s">
        <v>97</v>
      </c>
      <c r="D1673" t="s">
        <v>472</v>
      </c>
      <c r="E1673" t="s">
        <v>679</v>
      </c>
      <c r="F1673" s="6">
        <v>1.6129032258064516E-2</v>
      </c>
      <c r="G1673" t="s">
        <v>630</v>
      </c>
      <c r="H1673" t="s">
        <v>680</v>
      </c>
      <c r="I1673">
        <v>65.495000000000005</v>
      </c>
      <c r="J1673" s="1">
        <v>-3.555167093873024E-2</v>
      </c>
      <c r="K1673" s="1">
        <v>0.57741935483870965</v>
      </c>
      <c r="L1673" s="1">
        <v>1.2887096774193549</v>
      </c>
      <c r="M1673" s="1">
        <v>1.0548387342883694</v>
      </c>
      <c r="N1673" s="34">
        <v>-5.7341404739887482E-4</v>
      </c>
    </row>
    <row r="1674" spans="1:14" x14ac:dyDescent="0.35">
      <c r="A1674">
        <v>7830640</v>
      </c>
      <c r="B1674" t="s">
        <v>65</v>
      </c>
      <c r="C1674" t="s">
        <v>97</v>
      </c>
      <c r="D1674" t="s">
        <v>472</v>
      </c>
      <c r="E1674" t="s">
        <v>681</v>
      </c>
      <c r="F1674" s="6">
        <v>3.2258064516129031E-2</v>
      </c>
      <c r="G1674" t="s">
        <v>551</v>
      </c>
      <c r="H1674" t="s">
        <v>259</v>
      </c>
      <c r="I1674">
        <v>62.879999999999995</v>
      </c>
      <c r="J1674" s="1">
        <v>3.5253584384918213E-2</v>
      </c>
      <c r="K1674" s="1">
        <v>1.2741935483870968</v>
      </c>
      <c r="L1674" s="1">
        <v>2.7354838709677418</v>
      </c>
      <c r="M1674" s="1">
        <v>2.0258064270019531</v>
      </c>
      <c r="N1674" s="34">
        <v>1.1372123995134907E-3</v>
      </c>
    </row>
    <row r="1675" spans="1:14" x14ac:dyDescent="0.35">
      <c r="A1675">
        <v>7830640</v>
      </c>
      <c r="B1675" t="s">
        <v>65</v>
      </c>
      <c r="C1675" t="s">
        <v>97</v>
      </c>
      <c r="D1675" t="s">
        <v>472</v>
      </c>
      <c r="E1675" t="s">
        <v>682</v>
      </c>
      <c r="F1675" s="6">
        <v>1.6129032258064516E-2</v>
      </c>
      <c r="G1675" t="s">
        <v>604</v>
      </c>
      <c r="H1675" t="s">
        <v>167</v>
      </c>
      <c r="I1675">
        <v>72.375</v>
      </c>
      <c r="J1675" s="1">
        <v>6.1955906450748444E-2</v>
      </c>
      <c r="K1675" s="1">
        <v>0.64032258064516134</v>
      </c>
      <c r="L1675" s="1">
        <v>1.4435483870967742</v>
      </c>
      <c r="M1675" s="1">
        <v>1.1661290814799647</v>
      </c>
      <c r="N1675" s="34">
        <v>9.9928881372174914E-4</v>
      </c>
    </row>
    <row r="1676" spans="1:14" x14ac:dyDescent="0.35">
      <c r="A1676">
        <v>7830640</v>
      </c>
      <c r="B1676" t="s">
        <v>65</v>
      </c>
      <c r="C1676" t="s">
        <v>97</v>
      </c>
      <c r="D1676" t="s">
        <v>472</v>
      </c>
      <c r="E1676" t="s">
        <v>1574</v>
      </c>
      <c r="F1676" s="6">
        <v>3.2258064516129031E-2</v>
      </c>
      <c r="G1676" t="s">
        <v>1575</v>
      </c>
      <c r="H1676" t="s">
        <v>760</v>
      </c>
      <c r="I1676">
        <v>62.015000000000001</v>
      </c>
      <c r="J1676" s="1">
        <v>-4.2959067970514297E-2</v>
      </c>
      <c r="K1676" s="1">
        <v>1.0709677419354839</v>
      </c>
      <c r="L1676" s="1">
        <v>2.4935483870967738</v>
      </c>
      <c r="M1676" s="1">
        <v>2.0032257572297127</v>
      </c>
      <c r="N1676" s="34">
        <v>-1.3857763861456224E-3</v>
      </c>
    </row>
    <row r="1677" spans="1:14" x14ac:dyDescent="0.35">
      <c r="A1677">
        <v>7830640</v>
      </c>
      <c r="B1677" t="s">
        <v>65</v>
      </c>
      <c r="C1677" t="s">
        <v>97</v>
      </c>
      <c r="D1677" t="s">
        <v>476</v>
      </c>
      <c r="E1677" t="s">
        <v>691</v>
      </c>
      <c r="F1677" s="6">
        <v>1.6129032258064516E-2</v>
      </c>
      <c r="G1677" t="s">
        <v>395</v>
      </c>
      <c r="H1677" t="s">
        <v>253</v>
      </c>
      <c r="I1677">
        <v>60.555</v>
      </c>
      <c r="J1677" s="1">
        <v>-9.5968998968601227E-2</v>
      </c>
      <c r="K1677" s="1">
        <v>0.77580645161290318</v>
      </c>
      <c r="L1677" s="1">
        <v>1.0774193548387097</v>
      </c>
      <c r="M1677" s="1">
        <v>0.97580645161290325</v>
      </c>
      <c r="N1677" s="34">
        <v>-1.5478870801387294E-3</v>
      </c>
    </row>
    <row r="1678" spans="1:14" x14ac:dyDescent="0.35">
      <c r="A1678">
        <v>7830640</v>
      </c>
      <c r="B1678" t="s">
        <v>65</v>
      </c>
      <c r="C1678" t="s">
        <v>97</v>
      </c>
      <c r="D1678" t="s">
        <v>492</v>
      </c>
      <c r="E1678" t="s">
        <v>697</v>
      </c>
      <c r="F1678" s="6">
        <v>6.4516129032258063E-2</v>
      </c>
      <c r="G1678" t="s">
        <v>678</v>
      </c>
      <c r="H1678" t="s">
        <v>698</v>
      </c>
      <c r="I1678">
        <v>62.334999999999994</v>
      </c>
      <c r="J1678" s="1">
        <v>-6.1868056654930115E-2</v>
      </c>
      <c r="K1678" s="1">
        <v>2.8322580645161288</v>
      </c>
      <c r="L1678" s="1">
        <v>4.5935483870967744</v>
      </c>
      <c r="M1678" s="1">
        <v>4.0193547894877772</v>
      </c>
      <c r="N1678" s="34">
        <v>-3.9914875261245234E-3</v>
      </c>
    </row>
    <row r="1679" spans="1:14" x14ac:dyDescent="0.35">
      <c r="A1679">
        <v>7830640</v>
      </c>
      <c r="B1679" t="s">
        <v>65</v>
      </c>
      <c r="C1679" t="s">
        <v>97</v>
      </c>
      <c r="D1679" t="s">
        <v>492</v>
      </c>
      <c r="E1679" t="s">
        <v>699</v>
      </c>
      <c r="F1679" s="6">
        <v>6.4516129032258063E-2</v>
      </c>
      <c r="G1679" t="s">
        <v>700</v>
      </c>
      <c r="H1679" t="s">
        <v>701</v>
      </c>
      <c r="I1679">
        <v>66.594999999999999</v>
      </c>
      <c r="J1679" s="1">
        <v>4.8207446932792664E-2</v>
      </c>
      <c r="K1679" s="1">
        <v>3.0064516129032257</v>
      </c>
      <c r="L1679" s="1">
        <v>5.6258064516129034</v>
      </c>
      <c r="M1679" s="1">
        <v>4.2967740951045865</v>
      </c>
      <c r="N1679" s="34">
        <v>3.1101578666317847E-3</v>
      </c>
    </row>
    <row r="1680" spans="1:14" x14ac:dyDescent="0.35">
      <c r="A1680">
        <v>7830640</v>
      </c>
      <c r="B1680" t="s">
        <v>65</v>
      </c>
      <c r="C1680" t="s">
        <v>97</v>
      </c>
      <c r="D1680" t="s">
        <v>492</v>
      </c>
      <c r="E1680" t="s">
        <v>682</v>
      </c>
      <c r="F1680" s="6">
        <v>0.11290322580645161</v>
      </c>
      <c r="G1680" t="s">
        <v>702</v>
      </c>
      <c r="H1680" t="s">
        <v>703</v>
      </c>
      <c r="I1680">
        <v>68.569999999999993</v>
      </c>
      <c r="J1680" s="1">
        <v>6.1955906450748444E-2</v>
      </c>
      <c r="K1680" s="1">
        <v>4.3919354838709674</v>
      </c>
      <c r="L1680" s="1">
        <v>9.2693548387096758</v>
      </c>
      <c r="M1680" s="1">
        <v>7.7338709677419351</v>
      </c>
      <c r="N1680" s="34">
        <v>6.9950216960522433E-3</v>
      </c>
    </row>
    <row r="1681" spans="1:14" x14ac:dyDescent="0.35">
      <c r="A1681">
        <v>7830640</v>
      </c>
      <c r="B1681" t="s">
        <v>65</v>
      </c>
      <c r="C1681" t="s">
        <v>97</v>
      </c>
      <c r="D1681" t="s">
        <v>492</v>
      </c>
      <c r="E1681" t="s">
        <v>704</v>
      </c>
      <c r="F1681" s="6">
        <v>6.4516129032258063E-2</v>
      </c>
      <c r="G1681" t="s">
        <v>197</v>
      </c>
      <c r="H1681" t="s">
        <v>705</v>
      </c>
      <c r="I1681">
        <v>72.61999999999999</v>
      </c>
      <c r="J1681" s="1">
        <v>6.612570583820343E-2</v>
      </c>
      <c r="K1681" s="1">
        <v>2.8064516129032255</v>
      </c>
      <c r="L1681" s="1">
        <v>5.5870967741935482</v>
      </c>
      <c r="M1681" s="1">
        <v>4.6903223837575601</v>
      </c>
      <c r="N1681" s="34">
        <v>4.2661745702066729E-3</v>
      </c>
    </row>
    <row r="1682" spans="1:14" x14ac:dyDescent="0.35">
      <c r="A1682">
        <v>7830640</v>
      </c>
      <c r="B1682" t="s">
        <v>65</v>
      </c>
      <c r="C1682" t="s">
        <v>97</v>
      </c>
      <c r="D1682" t="s">
        <v>492</v>
      </c>
      <c r="E1682" t="s">
        <v>706</v>
      </c>
      <c r="F1682" s="6">
        <v>0.14516129032258066</v>
      </c>
      <c r="G1682" t="s">
        <v>663</v>
      </c>
      <c r="H1682" t="s">
        <v>707</v>
      </c>
      <c r="I1682">
        <v>74.634999999999991</v>
      </c>
      <c r="J1682" s="1">
        <v>-1.4280129224061966E-2</v>
      </c>
      <c r="K1682" s="1">
        <v>7.5774193548387103</v>
      </c>
      <c r="L1682" s="1">
        <v>11.627419354838709</v>
      </c>
      <c r="M1682" s="1">
        <v>10.829032036565966</v>
      </c>
      <c r="N1682" s="34">
        <v>-2.0729219841380273E-3</v>
      </c>
    </row>
    <row r="1683" spans="1:14" x14ac:dyDescent="0.35">
      <c r="A1683">
        <v>7830640</v>
      </c>
      <c r="B1683" t="s">
        <v>65</v>
      </c>
      <c r="C1683" t="s">
        <v>97</v>
      </c>
      <c r="D1683" t="s">
        <v>492</v>
      </c>
      <c r="E1683" t="s">
        <v>615</v>
      </c>
      <c r="F1683" s="6">
        <v>3.2258064516129031E-2</v>
      </c>
      <c r="G1683" t="s">
        <v>616</v>
      </c>
      <c r="H1683" t="s">
        <v>413</v>
      </c>
      <c r="I1683">
        <v>79.185000000000002</v>
      </c>
      <c r="J1683" s="1">
        <v>-3.4110225737094879E-2</v>
      </c>
      <c r="K1683" s="1">
        <v>1.9129032258064516</v>
      </c>
      <c r="L1683" s="1">
        <v>2.7129032258064512</v>
      </c>
      <c r="M1683" s="1">
        <v>2.554838611233619</v>
      </c>
      <c r="N1683" s="34">
        <v>-1.1003298624869316E-3</v>
      </c>
    </row>
    <row r="1684" spans="1:14" x14ac:dyDescent="0.35">
      <c r="A1684">
        <v>7830640</v>
      </c>
      <c r="B1684" t="s">
        <v>65</v>
      </c>
      <c r="C1684" t="s">
        <v>97</v>
      </c>
      <c r="D1684" t="s">
        <v>492</v>
      </c>
      <c r="E1684" t="s">
        <v>708</v>
      </c>
      <c r="F1684" s="6">
        <v>0.17741935483870969</v>
      </c>
      <c r="G1684" t="s">
        <v>709</v>
      </c>
      <c r="H1684" t="s">
        <v>226</v>
      </c>
      <c r="I1684">
        <v>64.694999999999993</v>
      </c>
      <c r="J1684" s="1">
        <v>-3.7673413753509521E-2</v>
      </c>
      <c r="K1684" s="1">
        <v>7.2032258064516137</v>
      </c>
      <c r="L1684" s="1">
        <v>13.483870967741936</v>
      </c>
      <c r="M1684" s="1">
        <v>11.479031716623615</v>
      </c>
      <c r="N1684" s="34">
        <v>-6.6839927627194316E-3</v>
      </c>
    </row>
    <row r="1685" spans="1:14" x14ac:dyDescent="0.35">
      <c r="A1685">
        <v>7830640</v>
      </c>
      <c r="B1685" t="s">
        <v>65</v>
      </c>
      <c r="C1685" t="s">
        <v>97</v>
      </c>
      <c r="D1685" t="s">
        <v>710</v>
      </c>
      <c r="E1685" t="s">
        <v>713</v>
      </c>
      <c r="F1685" s="6">
        <v>1.6129032258064516E-2</v>
      </c>
      <c r="G1685" t="s">
        <v>714</v>
      </c>
      <c r="H1685" t="s">
        <v>715</v>
      </c>
      <c r="I1685">
        <v>75.8</v>
      </c>
      <c r="J1685" s="1">
        <v>-5.8757727965712547E-3</v>
      </c>
      <c r="K1685" s="1">
        <v>0.85</v>
      </c>
      <c r="L1685" s="1">
        <v>1.2935483870967741</v>
      </c>
      <c r="M1685" s="1">
        <v>1.2225806943831905</v>
      </c>
      <c r="N1685" s="34">
        <v>-9.4770528976955719E-5</v>
      </c>
    </row>
    <row r="1686" spans="1:14" x14ac:dyDescent="0.35">
      <c r="A1686">
        <v>7830640</v>
      </c>
      <c r="B1686" t="s">
        <v>65</v>
      </c>
      <c r="C1686" t="s">
        <v>97</v>
      </c>
      <c r="D1686" t="s">
        <v>199</v>
      </c>
      <c r="E1686" t="s">
        <v>1628</v>
      </c>
      <c r="F1686" s="6">
        <v>1.6129032258064516E-2</v>
      </c>
      <c r="G1686" t="s">
        <v>1629</v>
      </c>
      <c r="H1686" t="s">
        <v>345</v>
      </c>
      <c r="I1686">
        <v>67.394999999999982</v>
      </c>
      <c r="J1686" s="1">
        <v>-4.5498594641685486E-2</v>
      </c>
      <c r="K1686" s="1">
        <v>0.79032258064516125</v>
      </c>
      <c r="L1686" s="1">
        <v>1.2354838709677418</v>
      </c>
      <c r="M1686" s="1">
        <v>1.0870967988044984</v>
      </c>
      <c r="N1686" s="34">
        <v>-7.3384830067234656E-4</v>
      </c>
    </row>
    <row r="1687" spans="1:14" x14ac:dyDescent="0.35">
      <c r="A1687">
        <v>7830640</v>
      </c>
      <c r="B1687" t="s">
        <v>65</v>
      </c>
      <c r="C1687" t="s">
        <v>97</v>
      </c>
      <c r="D1687" t="s">
        <v>199</v>
      </c>
      <c r="E1687" t="s">
        <v>1633</v>
      </c>
      <c r="F1687" s="6">
        <v>1.6129032258064516E-2</v>
      </c>
      <c r="G1687" t="s">
        <v>810</v>
      </c>
      <c r="H1687" t="s">
        <v>1328</v>
      </c>
      <c r="I1687">
        <v>61.00500000000001</v>
      </c>
      <c r="J1687" s="1">
        <v>-6.4593523740768433E-2</v>
      </c>
      <c r="K1687" s="1">
        <v>0.62903225806451613</v>
      </c>
      <c r="L1687" s="1">
        <v>1.1693548387096775</v>
      </c>
      <c r="M1687" s="1">
        <v>0.9838709677419355</v>
      </c>
      <c r="N1687" s="34">
        <v>-1.0418310280769102E-3</v>
      </c>
    </row>
    <row r="1688" spans="1:14" x14ac:dyDescent="0.35">
      <c r="A1688">
        <v>7830640</v>
      </c>
      <c r="B1688" t="s">
        <v>65</v>
      </c>
      <c r="D1688" s="4" t="s">
        <v>2937</v>
      </c>
      <c r="F1688" s="6">
        <v>0.99999999999999978</v>
      </c>
      <c r="J1688" s="1" t="s">
        <v>2938</v>
      </c>
      <c r="K1688" s="1">
        <v>42.514516129032259</v>
      </c>
      <c r="L1688" s="1">
        <v>79.487096774193546</v>
      </c>
      <c r="M1688" s="1">
        <v>66.835482751169522</v>
      </c>
      <c r="N1688" s="34">
        <v>-1.0283293551765384E-2</v>
      </c>
    </row>
    <row r="1689" spans="1:14" x14ac:dyDescent="0.35">
      <c r="A1689">
        <v>7830614</v>
      </c>
      <c r="B1689" t="s">
        <v>25</v>
      </c>
      <c r="C1689" t="s">
        <v>97</v>
      </c>
      <c r="D1689" t="s">
        <v>305</v>
      </c>
      <c r="E1689" t="s">
        <v>809</v>
      </c>
      <c r="F1689" s="6">
        <v>7.2463768115942032E-2</v>
      </c>
      <c r="G1689" t="s">
        <v>810</v>
      </c>
      <c r="H1689" t="s">
        <v>640</v>
      </c>
      <c r="I1689">
        <v>69.77</v>
      </c>
      <c r="J1689" s="1">
        <v>2.4679417256265879E-3</v>
      </c>
      <c r="K1689" s="1">
        <v>2.8260869565217392</v>
      </c>
      <c r="L1689" s="1">
        <v>5.9855072463768115</v>
      </c>
      <c r="M1689" s="1">
        <v>5.057971235634624</v>
      </c>
      <c r="N1689" s="34">
        <v>1.7883635692946291E-4</v>
      </c>
    </row>
    <row r="1690" spans="1:14" x14ac:dyDescent="0.35">
      <c r="A1690">
        <v>7830614</v>
      </c>
      <c r="B1690" t="s">
        <v>25</v>
      </c>
      <c r="C1690" t="s">
        <v>97</v>
      </c>
      <c r="D1690" t="s">
        <v>305</v>
      </c>
      <c r="E1690" t="s">
        <v>1786</v>
      </c>
      <c r="F1690" s="6">
        <v>7.246376811594203E-3</v>
      </c>
      <c r="G1690" t="s">
        <v>143</v>
      </c>
      <c r="H1690" t="s">
        <v>990</v>
      </c>
      <c r="I1690">
        <v>66.014999999999986</v>
      </c>
      <c r="J1690" s="1">
        <v>3.7802871316671371E-2</v>
      </c>
      <c r="K1690" s="1">
        <v>0.28405797101449276</v>
      </c>
      <c r="L1690" s="1">
        <v>0.64710144927536228</v>
      </c>
      <c r="M1690" s="1">
        <v>0.47898549618928327</v>
      </c>
      <c r="N1690" s="34">
        <v>2.7393385012080705E-4</v>
      </c>
    </row>
    <row r="1691" spans="1:14" x14ac:dyDescent="0.35">
      <c r="A1691">
        <v>7830614</v>
      </c>
      <c r="B1691" t="s">
        <v>25</v>
      </c>
      <c r="C1691" t="s">
        <v>97</v>
      </c>
      <c r="D1691" t="s">
        <v>305</v>
      </c>
      <c r="E1691" t="s">
        <v>1561</v>
      </c>
      <c r="F1691" s="6">
        <v>2.8985507246376812E-2</v>
      </c>
      <c r="G1691" t="s">
        <v>879</v>
      </c>
      <c r="H1691" t="s">
        <v>990</v>
      </c>
      <c r="I1691">
        <v>72.905000000000001</v>
      </c>
      <c r="J1691" s="1">
        <v>6.2627606093883514E-2</v>
      </c>
      <c r="K1691" s="1">
        <v>1.2318840579710144</v>
      </c>
      <c r="L1691" s="1">
        <v>2.5884057971014491</v>
      </c>
      <c r="M1691" s="1">
        <v>2.1159420289855073</v>
      </c>
      <c r="N1691" s="34">
        <v>1.8152929302574932E-3</v>
      </c>
    </row>
    <row r="1692" spans="1:14" x14ac:dyDescent="0.35">
      <c r="A1692">
        <v>7830614</v>
      </c>
      <c r="B1692" t="s">
        <v>25</v>
      </c>
      <c r="C1692" t="s">
        <v>97</v>
      </c>
      <c r="D1692" t="s">
        <v>305</v>
      </c>
      <c r="E1692" t="s">
        <v>814</v>
      </c>
      <c r="F1692" s="6">
        <v>1.4492753623188406E-2</v>
      </c>
      <c r="G1692" t="s">
        <v>336</v>
      </c>
      <c r="H1692" t="s">
        <v>221</v>
      </c>
      <c r="I1692">
        <v>66.06</v>
      </c>
      <c r="J1692" s="1">
        <v>7.8997565433382988E-3</v>
      </c>
      <c r="K1692" s="1">
        <v>0.55797101449275366</v>
      </c>
      <c r="L1692" s="1">
        <v>1.2043478260869565</v>
      </c>
      <c r="M1692" s="1">
        <v>0.95797099237856653</v>
      </c>
      <c r="N1692" s="34">
        <v>1.1448922526577245E-4</v>
      </c>
    </row>
    <row r="1693" spans="1:14" x14ac:dyDescent="0.35">
      <c r="A1693">
        <v>7830614</v>
      </c>
      <c r="B1693" t="s">
        <v>25</v>
      </c>
      <c r="C1693" t="s">
        <v>97</v>
      </c>
      <c r="D1693" t="s">
        <v>305</v>
      </c>
      <c r="E1693" t="s">
        <v>1067</v>
      </c>
      <c r="F1693" s="6">
        <v>7.246376811594203E-3</v>
      </c>
      <c r="G1693" t="s">
        <v>575</v>
      </c>
      <c r="H1693" t="s">
        <v>852</v>
      </c>
      <c r="I1693">
        <v>61.030000000000008</v>
      </c>
      <c r="J1693" s="1">
        <v>-1.9270749762654305E-2</v>
      </c>
      <c r="K1693" s="1">
        <v>0.25</v>
      </c>
      <c r="L1693" s="1">
        <v>0.56304347826086965</v>
      </c>
      <c r="M1693" s="1">
        <v>0.4420289855072464</v>
      </c>
      <c r="N1693" s="34">
        <v>-1.3964311422213265E-4</v>
      </c>
    </row>
    <row r="1694" spans="1:14" x14ac:dyDescent="0.35">
      <c r="A1694">
        <v>7830614</v>
      </c>
      <c r="B1694" t="s">
        <v>25</v>
      </c>
      <c r="C1694" t="s">
        <v>97</v>
      </c>
      <c r="D1694" t="s">
        <v>1207</v>
      </c>
      <c r="E1694" t="s">
        <v>1254</v>
      </c>
      <c r="F1694" s="6">
        <v>7.246376811594203E-3</v>
      </c>
      <c r="G1694" t="s">
        <v>1109</v>
      </c>
      <c r="H1694" t="s">
        <v>640</v>
      </c>
      <c r="I1694">
        <v>80.134999999999991</v>
      </c>
      <c r="J1694" s="1">
        <v>-2.3324770852923393E-2</v>
      </c>
      <c r="K1694" s="1">
        <v>0.58478260869565224</v>
      </c>
      <c r="L1694" s="1">
        <v>0.59855072463768111</v>
      </c>
      <c r="M1694" s="1">
        <v>0.58043477155160217</v>
      </c>
      <c r="N1694" s="34">
        <v>-1.690200786443724E-4</v>
      </c>
    </row>
    <row r="1695" spans="1:14" x14ac:dyDescent="0.35">
      <c r="A1695">
        <v>7830614</v>
      </c>
      <c r="B1695" t="s">
        <v>25</v>
      </c>
      <c r="C1695" t="s">
        <v>97</v>
      </c>
      <c r="D1695" t="s">
        <v>1207</v>
      </c>
      <c r="E1695" t="s">
        <v>1255</v>
      </c>
      <c r="F1695" s="6">
        <v>7.9710144927536225E-2</v>
      </c>
      <c r="G1695" t="s">
        <v>1239</v>
      </c>
      <c r="H1695" t="s">
        <v>975</v>
      </c>
      <c r="I1695">
        <v>60.545000000000002</v>
      </c>
      <c r="J1695" s="1">
        <v>-0.20809988677501678</v>
      </c>
      <c r="K1695" s="1">
        <v>4.6152173913043475</v>
      </c>
      <c r="L1695" s="1">
        <v>5.0376811594202895</v>
      </c>
      <c r="M1695" s="1">
        <v>4.8304346609806661</v>
      </c>
      <c r="N1695" s="34">
        <v>-1.6587672134240467E-2</v>
      </c>
    </row>
    <row r="1696" spans="1:14" x14ac:dyDescent="0.35">
      <c r="A1696">
        <v>7830614</v>
      </c>
      <c r="B1696" t="s">
        <v>25</v>
      </c>
      <c r="C1696" t="s">
        <v>97</v>
      </c>
      <c r="D1696" t="s">
        <v>1408</v>
      </c>
      <c r="E1696" t="s">
        <v>1587</v>
      </c>
      <c r="F1696" s="6">
        <v>0.11594202898550725</v>
      </c>
      <c r="G1696" t="s">
        <v>178</v>
      </c>
      <c r="H1696" t="s">
        <v>1076</v>
      </c>
      <c r="I1696">
        <v>80.35499999999999</v>
      </c>
      <c r="J1696" s="1">
        <v>9.432770311832428E-2</v>
      </c>
      <c r="K1696" s="1">
        <v>8.5101449275362331</v>
      </c>
      <c r="L1696" s="1">
        <v>10.933333333333334</v>
      </c>
      <c r="M1696" s="1">
        <v>9.3101452813632246</v>
      </c>
      <c r="N1696" s="34">
        <v>1.0936545289081076E-2</v>
      </c>
    </row>
    <row r="1697" spans="1:14" x14ac:dyDescent="0.35">
      <c r="A1697">
        <v>7830614</v>
      </c>
      <c r="B1697" t="s">
        <v>25</v>
      </c>
      <c r="C1697" t="s">
        <v>97</v>
      </c>
      <c r="D1697" t="s">
        <v>1408</v>
      </c>
      <c r="E1697" t="s">
        <v>1588</v>
      </c>
      <c r="F1697" s="6">
        <v>4.3478260869565216E-2</v>
      </c>
      <c r="G1697" t="s">
        <v>1589</v>
      </c>
      <c r="H1697" t="s">
        <v>1213</v>
      </c>
      <c r="I1697">
        <v>88.644999999999996</v>
      </c>
      <c r="J1697" s="1">
        <v>6.7403830587863922E-2</v>
      </c>
      <c r="K1697" s="1">
        <v>3.6347826086956516</v>
      </c>
      <c r="L1697" s="1">
        <v>4.0478260869565217</v>
      </c>
      <c r="M1697" s="1">
        <v>3.8565216064453125</v>
      </c>
      <c r="N1697" s="34">
        <v>2.9306013299071269E-3</v>
      </c>
    </row>
    <row r="1698" spans="1:14" x14ac:dyDescent="0.35">
      <c r="A1698">
        <v>7830614</v>
      </c>
      <c r="B1698" t="s">
        <v>25</v>
      </c>
      <c r="C1698" t="s">
        <v>97</v>
      </c>
      <c r="D1698" t="s">
        <v>1408</v>
      </c>
      <c r="E1698" t="s">
        <v>2576</v>
      </c>
      <c r="F1698" s="6">
        <v>1.4492753623188406E-2</v>
      </c>
      <c r="G1698" t="s">
        <v>1145</v>
      </c>
      <c r="H1698" t="s">
        <v>661</v>
      </c>
      <c r="I1698">
        <v>90.444999999999993</v>
      </c>
      <c r="J1698" s="1">
        <v>7.7774219214916229E-2</v>
      </c>
      <c r="K1698" s="1">
        <v>1.3840579710144927</v>
      </c>
      <c r="L1698" s="1">
        <v>1.4014492753623189</v>
      </c>
      <c r="M1698" s="1">
        <v>1.3130434561466826</v>
      </c>
      <c r="N1698" s="34">
        <v>1.1271625973176265E-3</v>
      </c>
    </row>
    <row r="1699" spans="1:14" x14ac:dyDescent="0.35">
      <c r="A1699">
        <v>7830614</v>
      </c>
      <c r="B1699" t="s">
        <v>25</v>
      </c>
      <c r="C1699" t="s">
        <v>97</v>
      </c>
      <c r="D1699" t="s">
        <v>1408</v>
      </c>
      <c r="E1699" t="s">
        <v>2577</v>
      </c>
      <c r="F1699" s="6">
        <v>4.3478260869565216E-2</v>
      </c>
      <c r="G1699" t="s">
        <v>2578</v>
      </c>
      <c r="H1699" t="s">
        <v>993</v>
      </c>
      <c r="I1699">
        <v>95.39</v>
      </c>
      <c r="J1699" s="1">
        <v>1.8840333446860313E-2</v>
      </c>
      <c r="K1699" s="1">
        <v>4.3260869565217392</v>
      </c>
      <c r="L1699" s="1">
        <v>4.1869565217391305</v>
      </c>
      <c r="M1699" s="1">
        <v>4.1521739130434785</v>
      </c>
      <c r="N1699" s="34">
        <v>8.1914493247218752E-4</v>
      </c>
    </row>
    <row r="1700" spans="1:14" x14ac:dyDescent="0.35">
      <c r="A1700">
        <v>7830614</v>
      </c>
      <c r="B1700" t="s">
        <v>25</v>
      </c>
      <c r="C1700" t="s">
        <v>97</v>
      </c>
      <c r="D1700" t="s">
        <v>1408</v>
      </c>
      <c r="E1700" t="s">
        <v>1590</v>
      </c>
      <c r="F1700" s="6">
        <v>0.18115942028985507</v>
      </c>
      <c r="G1700" t="s">
        <v>552</v>
      </c>
      <c r="H1700" t="s">
        <v>969</v>
      </c>
      <c r="I1700">
        <v>90.834999999999994</v>
      </c>
      <c r="J1700" s="1">
        <v>0.1240263357758522</v>
      </c>
      <c r="K1700" s="1">
        <v>16.721014492753621</v>
      </c>
      <c r="L1700" s="1">
        <v>18.097826086956523</v>
      </c>
      <c r="M1700" s="1">
        <v>16.467391580775164</v>
      </c>
      <c r="N1700" s="34">
        <v>2.2468539089828297E-2</v>
      </c>
    </row>
    <row r="1701" spans="1:14" x14ac:dyDescent="0.35">
      <c r="A1701">
        <v>7830614</v>
      </c>
      <c r="B1701" t="s">
        <v>25</v>
      </c>
      <c r="C1701" t="s">
        <v>97</v>
      </c>
      <c r="D1701" t="s">
        <v>492</v>
      </c>
      <c r="E1701" t="s">
        <v>697</v>
      </c>
      <c r="F1701" s="6">
        <v>5.7971014492753624E-2</v>
      </c>
      <c r="G1701" t="s">
        <v>678</v>
      </c>
      <c r="H1701" t="s">
        <v>698</v>
      </c>
      <c r="I1701">
        <v>62.334999999999994</v>
      </c>
      <c r="J1701" s="1">
        <v>-6.1868056654930115E-2</v>
      </c>
      <c r="K1701" s="1">
        <v>2.5449275362318842</v>
      </c>
      <c r="L1701" s="1">
        <v>4.1275362318840578</v>
      </c>
      <c r="M1701" s="1">
        <v>3.6115941586701767</v>
      </c>
      <c r="N1701" s="34">
        <v>-3.5865540089814558E-3</v>
      </c>
    </row>
    <row r="1702" spans="1:14" x14ac:dyDescent="0.35">
      <c r="A1702">
        <v>7830614</v>
      </c>
      <c r="B1702" t="s">
        <v>25</v>
      </c>
      <c r="C1702" t="s">
        <v>97</v>
      </c>
      <c r="D1702" t="s">
        <v>492</v>
      </c>
      <c r="E1702" t="s">
        <v>706</v>
      </c>
      <c r="F1702" s="6">
        <v>2.8985507246376812E-2</v>
      </c>
      <c r="G1702" t="s">
        <v>663</v>
      </c>
      <c r="H1702" t="s">
        <v>707</v>
      </c>
      <c r="I1702">
        <v>74.634999999999991</v>
      </c>
      <c r="J1702" s="1">
        <v>-1.4280129224061966E-2</v>
      </c>
      <c r="K1702" s="1">
        <v>1.5130434782608697</v>
      </c>
      <c r="L1702" s="1">
        <v>2.3217391304347825</v>
      </c>
      <c r="M1702" s="1">
        <v>2.1623187963513359</v>
      </c>
      <c r="N1702" s="34">
        <v>-4.1391678910324538E-4</v>
      </c>
    </row>
    <row r="1703" spans="1:14" x14ac:dyDescent="0.35">
      <c r="A1703">
        <v>7830614</v>
      </c>
      <c r="B1703" t="s">
        <v>25</v>
      </c>
      <c r="C1703" t="s">
        <v>97</v>
      </c>
      <c r="D1703" t="s">
        <v>1232</v>
      </c>
      <c r="E1703" t="s">
        <v>1260</v>
      </c>
      <c r="F1703" s="6">
        <v>0.11594202898550725</v>
      </c>
      <c r="G1703" t="s">
        <v>686</v>
      </c>
      <c r="H1703" t="s">
        <v>959</v>
      </c>
      <c r="I1703">
        <v>63.894999999999996</v>
      </c>
      <c r="J1703" s="1">
        <v>1.9316989928483963E-2</v>
      </c>
      <c r="K1703" s="1">
        <v>5.4724637681159427</v>
      </c>
      <c r="L1703" s="1">
        <v>10.017391304347827</v>
      </c>
      <c r="M1703" s="1">
        <v>7.4086958290874092</v>
      </c>
      <c r="N1703" s="34">
        <v>2.2396510062010393E-3</v>
      </c>
    </row>
    <row r="1704" spans="1:14" x14ac:dyDescent="0.35">
      <c r="A1704">
        <v>7830614</v>
      </c>
      <c r="B1704" t="s">
        <v>25</v>
      </c>
      <c r="C1704" t="s">
        <v>97</v>
      </c>
      <c r="D1704" t="s">
        <v>1232</v>
      </c>
      <c r="E1704" t="s">
        <v>1261</v>
      </c>
      <c r="F1704" s="6">
        <v>5.0724637681159424E-2</v>
      </c>
      <c r="G1704" t="s">
        <v>1262</v>
      </c>
      <c r="H1704" t="s">
        <v>502</v>
      </c>
      <c r="I1704">
        <v>54.220000000000006</v>
      </c>
      <c r="J1704" s="1">
        <v>8.5337283089756966E-3</v>
      </c>
      <c r="K1704" s="1">
        <v>1.5420289855072464</v>
      </c>
      <c r="L1704" s="1">
        <v>3.9666666666666672</v>
      </c>
      <c r="M1704" s="1">
        <v>2.7543477873871294</v>
      </c>
      <c r="N1704" s="34">
        <v>4.328702765422455E-4</v>
      </c>
    </row>
    <row r="1705" spans="1:14" x14ac:dyDescent="0.35">
      <c r="A1705">
        <v>7830614</v>
      </c>
      <c r="B1705" t="s">
        <v>25</v>
      </c>
      <c r="C1705" t="s">
        <v>97</v>
      </c>
      <c r="D1705" t="s">
        <v>1232</v>
      </c>
      <c r="E1705" t="s">
        <v>1263</v>
      </c>
      <c r="F1705" s="6">
        <v>2.1739130434782608E-2</v>
      </c>
      <c r="G1705" t="s">
        <v>1059</v>
      </c>
      <c r="H1705" t="s">
        <v>707</v>
      </c>
      <c r="I1705">
        <v>63.51</v>
      </c>
      <c r="J1705" s="1">
        <v>-3.0874742195010185E-2</v>
      </c>
      <c r="K1705" s="1">
        <v>1.0739130434782609</v>
      </c>
      <c r="L1705" s="1">
        <v>1.7413043478260868</v>
      </c>
      <c r="M1705" s="1">
        <v>1.3782609027364978</v>
      </c>
      <c r="N1705" s="34">
        <v>-6.7119004771761274E-4</v>
      </c>
    </row>
    <row r="1706" spans="1:14" x14ac:dyDescent="0.35">
      <c r="A1706">
        <v>7830614</v>
      </c>
      <c r="B1706" t="s">
        <v>25</v>
      </c>
      <c r="C1706" t="s">
        <v>97</v>
      </c>
      <c r="D1706" t="s">
        <v>199</v>
      </c>
      <c r="E1706" t="s">
        <v>1631</v>
      </c>
      <c r="F1706" s="6">
        <v>2.1739130434782608E-2</v>
      </c>
      <c r="G1706" t="s">
        <v>197</v>
      </c>
      <c r="H1706" t="s">
        <v>179</v>
      </c>
      <c r="I1706">
        <v>56.224999999999994</v>
      </c>
      <c r="J1706" s="1">
        <v>-0.11962200701236725</v>
      </c>
      <c r="K1706" s="1">
        <v>0.94565217391304346</v>
      </c>
      <c r="L1706" s="1">
        <v>1.441304347826087</v>
      </c>
      <c r="M1706" s="1">
        <v>1.2239130268926206</v>
      </c>
      <c r="N1706" s="34">
        <v>-2.6004784133123312E-3</v>
      </c>
    </row>
    <row r="1707" spans="1:14" x14ac:dyDescent="0.35">
      <c r="A1707">
        <v>7830614</v>
      </c>
      <c r="B1707" t="s">
        <v>25</v>
      </c>
      <c r="C1707" t="s">
        <v>97</v>
      </c>
      <c r="D1707" t="s">
        <v>199</v>
      </c>
      <c r="E1707" t="s">
        <v>1633</v>
      </c>
      <c r="F1707" s="6">
        <v>1.4492753623188406E-2</v>
      </c>
      <c r="G1707" t="s">
        <v>810</v>
      </c>
      <c r="H1707" t="s">
        <v>1328</v>
      </c>
      <c r="I1707">
        <v>61.00500000000001</v>
      </c>
      <c r="J1707" s="1">
        <v>-6.4593523740768433E-2</v>
      </c>
      <c r="K1707" s="1">
        <v>0.56521739130434778</v>
      </c>
      <c r="L1707" s="1">
        <v>1.0507246376811594</v>
      </c>
      <c r="M1707" s="1">
        <v>0.88405797101449279</v>
      </c>
      <c r="N1707" s="34">
        <v>-9.3613802522852802E-4</v>
      </c>
    </row>
    <row r="1708" spans="1:14" x14ac:dyDescent="0.35">
      <c r="A1708">
        <v>7830614</v>
      </c>
      <c r="B1708" t="s">
        <v>25</v>
      </c>
      <c r="C1708" t="s">
        <v>97</v>
      </c>
      <c r="D1708" t="s">
        <v>199</v>
      </c>
      <c r="E1708" t="s">
        <v>1203</v>
      </c>
      <c r="F1708" s="6">
        <v>7.246376811594203E-3</v>
      </c>
      <c r="G1708" t="s">
        <v>938</v>
      </c>
      <c r="H1708" t="s">
        <v>762</v>
      </c>
      <c r="I1708">
        <v>60.489999999999995</v>
      </c>
      <c r="J1708" s="1">
        <v>-3.0489400960505009E-3</v>
      </c>
      <c r="K1708" s="1">
        <v>0.26159420289855073</v>
      </c>
      <c r="L1708" s="1">
        <v>0.58550724637681162</v>
      </c>
      <c r="M1708" s="1">
        <v>0.43840579710144928</v>
      </c>
      <c r="N1708" s="34">
        <v>-2.2093768811960153E-5</v>
      </c>
    </row>
    <row r="1709" spans="1:14" x14ac:dyDescent="0.35">
      <c r="A1709">
        <v>7830614</v>
      </c>
      <c r="B1709" t="s">
        <v>25</v>
      </c>
      <c r="C1709" t="s">
        <v>97</v>
      </c>
      <c r="D1709" t="s">
        <v>243</v>
      </c>
      <c r="E1709" t="s">
        <v>374</v>
      </c>
      <c r="F1709" s="6">
        <v>7.246376811594203E-3</v>
      </c>
      <c r="G1709" t="s">
        <v>375</v>
      </c>
      <c r="H1709" t="s">
        <v>289</v>
      </c>
      <c r="I1709">
        <v>70.405000000000001</v>
      </c>
      <c r="J1709" s="1">
        <v>7.0986442267894745E-2</v>
      </c>
      <c r="K1709" s="1">
        <v>0.40362318840579714</v>
      </c>
      <c r="L1709" s="1">
        <v>0.69492753623188408</v>
      </c>
      <c r="M1709" s="1">
        <v>0.51014493859332544</v>
      </c>
      <c r="N1709" s="34">
        <v>5.1439450918764305E-4</v>
      </c>
    </row>
    <row r="1710" spans="1:14" x14ac:dyDescent="0.35">
      <c r="A1710">
        <v>7830614</v>
      </c>
      <c r="B1710" t="s">
        <v>25</v>
      </c>
      <c r="C1710" t="s">
        <v>97</v>
      </c>
      <c r="D1710" t="s">
        <v>1245</v>
      </c>
      <c r="E1710" t="s">
        <v>1264</v>
      </c>
      <c r="F1710" s="6">
        <v>2.1739130434782608E-2</v>
      </c>
      <c r="G1710" t="s">
        <v>411</v>
      </c>
      <c r="H1710" t="s">
        <v>1265</v>
      </c>
      <c r="I1710">
        <v>68.960000000000008</v>
      </c>
      <c r="J1710" s="1">
        <v>0.14841009676456451</v>
      </c>
      <c r="K1710" s="1">
        <v>0.83260869565217388</v>
      </c>
      <c r="L1710" s="1">
        <v>2.1543478260869562</v>
      </c>
      <c r="M1710" s="1">
        <v>1.5</v>
      </c>
      <c r="N1710" s="34">
        <v>3.2263064514035764E-3</v>
      </c>
    </row>
    <row r="1711" spans="1:14" x14ac:dyDescent="0.35">
      <c r="A1711">
        <v>7830614</v>
      </c>
      <c r="B1711" t="s">
        <v>25</v>
      </c>
      <c r="C1711" t="s">
        <v>97</v>
      </c>
      <c r="D1711" t="s">
        <v>1245</v>
      </c>
      <c r="E1711" t="s">
        <v>1266</v>
      </c>
      <c r="F1711" s="6">
        <v>7.246376811594203E-3</v>
      </c>
      <c r="G1711" t="s">
        <v>781</v>
      </c>
      <c r="H1711" t="s">
        <v>826</v>
      </c>
      <c r="I1711">
        <v>52.879999999999995</v>
      </c>
      <c r="J1711" s="1">
        <v>-0.1328766942024231</v>
      </c>
      <c r="K1711" s="1">
        <v>0.26449275362318841</v>
      </c>
      <c r="L1711" s="1">
        <v>0.46376811594202899</v>
      </c>
      <c r="M1711" s="1">
        <v>0.38333333333333336</v>
      </c>
      <c r="N1711" s="34">
        <v>-9.6287459566973257E-4</v>
      </c>
    </row>
    <row r="1712" spans="1:14" x14ac:dyDescent="0.35">
      <c r="A1712">
        <v>7830614</v>
      </c>
      <c r="B1712" t="s">
        <v>25</v>
      </c>
      <c r="C1712" t="s">
        <v>97</v>
      </c>
      <c r="D1712" t="s">
        <v>1249</v>
      </c>
      <c r="E1712" t="s">
        <v>1695</v>
      </c>
      <c r="F1712" s="6">
        <v>2.8985507246376812E-2</v>
      </c>
      <c r="G1712" t="s">
        <v>1103</v>
      </c>
      <c r="H1712" t="s">
        <v>1696</v>
      </c>
      <c r="I1712">
        <v>76.930000000000007</v>
      </c>
      <c r="J1712" s="1">
        <v>-0.12642857432365417</v>
      </c>
      <c r="K1712" s="1">
        <v>1.9130434782608696</v>
      </c>
      <c r="L1712" s="1">
        <v>2.0927536231884059</v>
      </c>
      <c r="M1712" s="1">
        <v>2.2318840579710146</v>
      </c>
      <c r="N1712" s="34">
        <v>-3.6645963572073674E-3</v>
      </c>
    </row>
    <row r="1713" spans="1:14" x14ac:dyDescent="0.35">
      <c r="A1713">
        <v>7830614</v>
      </c>
      <c r="B1713" t="s">
        <v>25</v>
      </c>
      <c r="D1713" s="4" t="s">
        <v>2937</v>
      </c>
      <c r="F1713" s="6">
        <v>1</v>
      </c>
      <c r="J1713" s="1" t="s">
        <v>2938</v>
      </c>
      <c r="K1713" s="1">
        <v>62.258695652173913</v>
      </c>
      <c r="L1713" s="1">
        <v>85.950000000000017</v>
      </c>
      <c r="M1713" s="1">
        <v>74.050000608140166</v>
      </c>
      <c r="N1713" s="34">
        <v>1.7323590511375147E-2</v>
      </c>
    </row>
    <row r="1714" spans="1:14" x14ac:dyDescent="0.35">
      <c r="A1714">
        <v>7830636</v>
      </c>
      <c r="B1714" t="s">
        <v>52</v>
      </c>
      <c r="C1714" t="s">
        <v>97</v>
      </c>
      <c r="D1714" t="s">
        <v>392</v>
      </c>
      <c r="E1714" t="s">
        <v>593</v>
      </c>
      <c r="F1714" s="6">
        <v>4.1666666666666666E-3</v>
      </c>
      <c r="G1714" t="s">
        <v>594</v>
      </c>
      <c r="H1714" t="s">
        <v>210</v>
      </c>
      <c r="I1714">
        <v>62.74</v>
      </c>
      <c r="J1714" s="1">
        <v>6.7120864987373352E-2</v>
      </c>
      <c r="K1714" s="1">
        <v>0.14250000000000002</v>
      </c>
      <c r="L1714" s="1">
        <v>0.36208333333333337</v>
      </c>
      <c r="M1714" s="1">
        <v>0.26166666348775225</v>
      </c>
      <c r="N1714" s="34">
        <v>2.7967027078072232E-4</v>
      </c>
    </row>
    <row r="1715" spans="1:14" x14ac:dyDescent="0.35">
      <c r="A1715">
        <v>7830636</v>
      </c>
      <c r="B1715" t="s">
        <v>52</v>
      </c>
      <c r="C1715" t="s">
        <v>97</v>
      </c>
      <c r="D1715" t="s">
        <v>392</v>
      </c>
      <c r="E1715" t="s">
        <v>611</v>
      </c>
      <c r="F1715" s="6">
        <v>4.1666666666666666E-3</v>
      </c>
      <c r="G1715" t="s">
        <v>612</v>
      </c>
      <c r="H1715" t="s">
        <v>488</v>
      </c>
      <c r="I1715">
        <v>82.399999999999991</v>
      </c>
      <c r="J1715" s="1">
        <v>2.1634982898831367E-2</v>
      </c>
      <c r="K1715" s="1">
        <v>0.30166666666666669</v>
      </c>
      <c r="L1715" s="1">
        <v>0.3716666666666667</v>
      </c>
      <c r="M1715" s="1">
        <v>0.34333333969116209</v>
      </c>
      <c r="N1715" s="34">
        <v>9.0145762078464026E-5</v>
      </c>
    </row>
    <row r="1716" spans="1:14" x14ac:dyDescent="0.35">
      <c r="A1716">
        <v>7830636</v>
      </c>
      <c r="B1716" t="s">
        <v>52</v>
      </c>
      <c r="C1716" t="s">
        <v>97</v>
      </c>
      <c r="D1716" t="s">
        <v>1092</v>
      </c>
      <c r="E1716" t="s">
        <v>1172</v>
      </c>
      <c r="F1716" s="6">
        <v>4.1666666666666666E-3</v>
      </c>
      <c r="G1716" t="s">
        <v>435</v>
      </c>
      <c r="H1716" t="s">
        <v>914</v>
      </c>
      <c r="I1716">
        <v>68.509999999999991</v>
      </c>
      <c r="J1716" s="1">
        <v>5.1343563944101334E-2</v>
      </c>
      <c r="K1716" s="1">
        <v>0.25166666666666665</v>
      </c>
      <c r="L1716" s="1">
        <v>0.36541666666666667</v>
      </c>
      <c r="M1716" s="1">
        <v>0.28541666666666665</v>
      </c>
      <c r="N1716" s="34">
        <v>2.1393151643375556E-4</v>
      </c>
    </row>
    <row r="1717" spans="1:14" x14ac:dyDescent="0.35">
      <c r="A1717">
        <v>7830636</v>
      </c>
      <c r="B1717" t="s">
        <v>52</v>
      </c>
      <c r="C1717" t="s">
        <v>97</v>
      </c>
      <c r="D1717" t="s">
        <v>1105</v>
      </c>
      <c r="E1717" t="s">
        <v>2544</v>
      </c>
      <c r="F1717" s="6">
        <v>8.3333333333333332E-3</v>
      </c>
      <c r="G1717" t="s">
        <v>188</v>
      </c>
      <c r="H1717" t="s">
        <v>1421</v>
      </c>
      <c r="I1717">
        <v>82.605000000000004</v>
      </c>
      <c r="J1717" s="1">
        <v>1.4346186071634293E-2</v>
      </c>
      <c r="K1717" s="1">
        <v>0.62166666666666659</v>
      </c>
      <c r="L1717" s="1">
        <v>0.70916666666666661</v>
      </c>
      <c r="M1717" s="1">
        <v>0.68833332061767583</v>
      </c>
      <c r="N1717" s="34">
        <v>1.1955155059695244E-4</v>
      </c>
    </row>
    <row r="1718" spans="1:14" x14ac:dyDescent="0.35">
      <c r="A1718">
        <v>7830636</v>
      </c>
      <c r="B1718" t="s">
        <v>52</v>
      </c>
      <c r="C1718" t="s">
        <v>97</v>
      </c>
      <c r="D1718" t="s">
        <v>1110</v>
      </c>
      <c r="E1718" t="s">
        <v>1174</v>
      </c>
      <c r="F1718" s="6">
        <v>4.1666666666666666E-3</v>
      </c>
      <c r="G1718" t="s">
        <v>327</v>
      </c>
      <c r="H1718" t="s">
        <v>934</v>
      </c>
      <c r="I1718">
        <v>82.14500000000001</v>
      </c>
      <c r="J1718" s="1">
        <v>-2.0825309678912163E-2</v>
      </c>
      <c r="K1718" s="1">
        <v>0.33708333333333335</v>
      </c>
      <c r="L1718" s="1">
        <v>0.3520833333333333</v>
      </c>
      <c r="M1718" s="1">
        <v>0.34249998728434244</v>
      </c>
      <c r="N1718" s="34">
        <v>-8.6772123662134015E-5</v>
      </c>
    </row>
    <row r="1719" spans="1:14" x14ac:dyDescent="0.35">
      <c r="A1719">
        <v>7830636</v>
      </c>
      <c r="B1719" t="s">
        <v>52</v>
      </c>
      <c r="C1719" t="s">
        <v>97</v>
      </c>
      <c r="D1719" t="s">
        <v>1110</v>
      </c>
      <c r="E1719" t="s">
        <v>1175</v>
      </c>
      <c r="F1719" s="6">
        <v>1.6666666666666666E-2</v>
      </c>
      <c r="G1719" t="s">
        <v>561</v>
      </c>
      <c r="H1719" t="s">
        <v>934</v>
      </c>
      <c r="I1719">
        <v>83.344999999999999</v>
      </c>
      <c r="J1719" s="1">
        <v>-1.5491489320993423E-2</v>
      </c>
      <c r="K1719" s="1">
        <v>1.2016666666666667</v>
      </c>
      <c r="L1719" s="1">
        <v>1.4083333333333332</v>
      </c>
      <c r="M1719" s="1">
        <v>1.3883333841959635</v>
      </c>
      <c r="N1719" s="34">
        <v>-2.5819148868322372E-4</v>
      </c>
    </row>
    <row r="1720" spans="1:14" x14ac:dyDescent="0.35">
      <c r="A1720">
        <v>7830636</v>
      </c>
      <c r="B1720" t="s">
        <v>52</v>
      </c>
      <c r="C1720" t="s">
        <v>97</v>
      </c>
      <c r="D1720" t="s">
        <v>1110</v>
      </c>
      <c r="E1720" t="s">
        <v>677</v>
      </c>
      <c r="F1720" s="6">
        <v>1.2500000000000001E-2</v>
      </c>
      <c r="G1720" t="s">
        <v>715</v>
      </c>
      <c r="H1720" t="s">
        <v>929</v>
      </c>
      <c r="I1720">
        <v>84.9</v>
      </c>
      <c r="J1720" s="1">
        <v>-2.2248484194278717E-2</v>
      </c>
      <c r="K1720" s="1">
        <v>1.0025000000000002</v>
      </c>
      <c r="L1720" s="1">
        <v>1.0225</v>
      </c>
      <c r="M1720" s="1">
        <v>1.0612500190734864</v>
      </c>
      <c r="N1720" s="34">
        <v>-2.78106052428484E-4</v>
      </c>
    </row>
    <row r="1721" spans="1:14" x14ac:dyDescent="0.35">
      <c r="A1721">
        <v>7830636</v>
      </c>
      <c r="B1721" t="s">
        <v>52</v>
      </c>
      <c r="C1721" t="s">
        <v>97</v>
      </c>
      <c r="D1721" t="s">
        <v>1110</v>
      </c>
      <c r="E1721" t="s">
        <v>1176</v>
      </c>
      <c r="F1721" s="6">
        <v>4.1666666666666666E-3</v>
      </c>
      <c r="G1721" t="s">
        <v>852</v>
      </c>
      <c r="H1721" t="s">
        <v>567</v>
      </c>
      <c r="I1721">
        <v>79.825000000000003</v>
      </c>
      <c r="J1721" s="1">
        <v>-4.8398640006780624E-2</v>
      </c>
      <c r="K1721" s="1">
        <v>0.32374999999999998</v>
      </c>
      <c r="L1721" s="1">
        <v>0.33875</v>
      </c>
      <c r="M1721" s="1">
        <v>0.33250001271565754</v>
      </c>
      <c r="N1721" s="34">
        <v>-2.0166100002825261E-4</v>
      </c>
    </row>
    <row r="1722" spans="1:14" x14ac:dyDescent="0.35">
      <c r="A1722">
        <v>7830636</v>
      </c>
      <c r="B1722" t="s">
        <v>52</v>
      </c>
      <c r="C1722" t="s">
        <v>97</v>
      </c>
      <c r="D1722" t="s">
        <v>1110</v>
      </c>
      <c r="E1722" t="s">
        <v>1180</v>
      </c>
      <c r="F1722" s="6">
        <v>2.9166666666666667E-2</v>
      </c>
      <c r="G1722" t="s">
        <v>751</v>
      </c>
      <c r="H1722" t="s">
        <v>511</v>
      </c>
      <c r="I1722">
        <v>73.584999999999994</v>
      </c>
      <c r="J1722" s="1">
        <v>9.5861740410327911E-3</v>
      </c>
      <c r="K1722" s="1">
        <v>2.0299999999999998</v>
      </c>
      <c r="L1722" s="1">
        <v>2.3420833333333331</v>
      </c>
      <c r="M1722" s="1">
        <v>2.1466666221618653</v>
      </c>
      <c r="N1722" s="34">
        <v>2.7959674286345642E-4</v>
      </c>
    </row>
    <row r="1723" spans="1:14" x14ac:dyDescent="0.35">
      <c r="A1723">
        <v>7830636</v>
      </c>
      <c r="B1723" t="s">
        <v>52</v>
      </c>
      <c r="C1723" t="s">
        <v>97</v>
      </c>
      <c r="D1723" t="s">
        <v>414</v>
      </c>
      <c r="E1723" t="s">
        <v>2552</v>
      </c>
      <c r="F1723" s="6">
        <v>0.10416666666666667</v>
      </c>
      <c r="G1723" t="s">
        <v>549</v>
      </c>
      <c r="H1723" t="s">
        <v>1316</v>
      </c>
      <c r="I1723">
        <v>74.814999999999998</v>
      </c>
      <c r="J1723" s="1">
        <v>-7.006990909576416E-2</v>
      </c>
      <c r="K1723" s="1">
        <v>7.010416666666667</v>
      </c>
      <c r="L1723" s="1">
        <v>7.8125</v>
      </c>
      <c r="M1723" s="1">
        <v>7.8020834922790527</v>
      </c>
      <c r="N1723" s="34">
        <v>-7.2989488641421003E-3</v>
      </c>
    </row>
    <row r="1724" spans="1:14" x14ac:dyDescent="0.35">
      <c r="A1724">
        <v>7830636</v>
      </c>
      <c r="B1724" t="s">
        <v>52</v>
      </c>
      <c r="C1724" t="s">
        <v>97</v>
      </c>
      <c r="D1724" t="s">
        <v>414</v>
      </c>
      <c r="E1724" t="s">
        <v>1181</v>
      </c>
      <c r="F1724" s="6">
        <v>6.25E-2</v>
      </c>
      <c r="G1724" t="s">
        <v>1103</v>
      </c>
      <c r="H1724" t="s">
        <v>1071</v>
      </c>
      <c r="I1724">
        <v>78.545000000000002</v>
      </c>
      <c r="J1724" s="1">
        <v>-2.0310269668698311E-2</v>
      </c>
      <c r="K1724" s="1">
        <v>4.125</v>
      </c>
      <c r="L1724" s="1">
        <v>5.1687500000000002</v>
      </c>
      <c r="M1724" s="1">
        <v>4.9124999046325684</v>
      </c>
      <c r="N1724" s="34">
        <v>-1.2693918542936444E-3</v>
      </c>
    </row>
    <row r="1725" spans="1:14" x14ac:dyDescent="0.35">
      <c r="A1725">
        <v>7830636</v>
      </c>
      <c r="B1725" t="s">
        <v>52</v>
      </c>
      <c r="C1725" t="s">
        <v>97</v>
      </c>
      <c r="D1725" t="s">
        <v>414</v>
      </c>
      <c r="E1725" t="s">
        <v>664</v>
      </c>
      <c r="F1725" s="6">
        <v>1.2500000000000001E-2</v>
      </c>
      <c r="G1725" t="s">
        <v>229</v>
      </c>
      <c r="H1725" t="s">
        <v>628</v>
      </c>
      <c r="I1725">
        <v>79.37</v>
      </c>
      <c r="J1725" s="1">
        <v>-6.6878986544907093E-3</v>
      </c>
      <c r="K1725" s="1">
        <v>0.78750000000000009</v>
      </c>
      <c r="L1725" s="1">
        <v>1.0475000000000001</v>
      </c>
      <c r="M1725" s="1">
        <v>0.99125003814697266</v>
      </c>
      <c r="N1725" s="34">
        <v>-8.3598733181133869E-5</v>
      </c>
    </row>
    <row r="1726" spans="1:14" x14ac:dyDescent="0.35">
      <c r="A1726">
        <v>7830636</v>
      </c>
      <c r="B1726" t="s">
        <v>52</v>
      </c>
      <c r="C1726" t="s">
        <v>97</v>
      </c>
      <c r="D1726" t="s">
        <v>414</v>
      </c>
      <c r="E1726" t="s">
        <v>1182</v>
      </c>
      <c r="F1726" s="6">
        <v>2.0833333333333332E-2</v>
      </c>
      <c r="G1726" t="s">
        <v>1147</v>
      </c>
      <c r="H1726" t="s">
        <v>426</v>
      </c>
      <c r="I1726">
        <v>73.86999999999999</v>
      </c>
      <c r="J1726" s="1">
        <v>9.7110932692885399E-3</v>
      </c>
      <c r="K1726" s="1">
        <v>1.4354166666666668</v>
      </c>
      <c r="L1726" s="1">
        <v>1.7916666666666665</v>
      </c>
      <c r="M1726" s="1">
        <v>1.5395833651224771</v>
      </c>
      <c r="N1726" s="34">
        <v>2.0231444311017791E-4</v>
      </c>
    </row>
    <row r="1727" spans="1:14" x14ac:dyDescent="0.35">
      <c r="A1727">
        <v>7830636</v>
      </c>
      <c r="B1727" t="s">
        <v>52</v>
      </c>
      <c r="C1727" t="s">
        <v>97</v>
      </c>
      <c r="D1727" t="s">
        <v>414</v>
      </c>
      <c r="E1727" t="s">
        <v>2553</v>
      </c>
      <c r="F1727" s="6">
        <v>8.3333333333333332E-3</v>
      </c>
      <c r="G1727" t="s">
        <v>409</v>
      </c>
      <c r="H1727" t="s">
        <v>1143</v>
      </c>
      <c r="I1727">
        <v>96.465000000000003</v>
      </c>
      <c r="J1727" s="1">
        <v>7.3332600295543671E-2</v>
      </c>
      <c r="K1727" s="1">
        <v>0.83083333333333331</v>
      </c>
      <c r="L1727" s="1">
        <v>0.81416666666666671</v>
      </c>
      <c r="M1727" s="1">
        <v>0.8041666666666667</v>
      </c>
      <c r="N1727" s="34">
        <v>6.1110500246286392E-4</v>
      </c>
    </row>
    <row r="1728" spans="1:14" x14ac:dyDescent="0.35">
      <c r="A1728">
        <v>7830636</v>
      </c>
      <c r="B1728" t="s">
        <v>52</v>
      </c>
      <c r="C1728" t="s">
        <v>97</v>
      </c>
      <c r="D1728" t="s">
        <v>414</v>
      </c>
      <c r="E1728" t="s">
        <v>1564</v>
      </c>
      <c r="F1728" s="6">
        <v>4.1666666666666666E-3</v>
      </c>
      <c r="G1728" t="s">
        <v>982</v>
      </c>
      <c r="H1728" t="s">
        <v>1068</v>
      </c>
      <c r="I1728">
        <v>88.85499999999999</v>
      </c>
      <c r="J1728" s="1">
        <v>-6.0075040906667709E-2</v>
      </c>
      <c r="K1728" s="1">
        <v>0.41041666666666665</v>
      </c>
      <c r="L1728" s="1">
        <v>0.35125000000000001</v>
      </c>
      <c r="M1728" s="1">
        <v>0.37041667302449544</v>
      </c>
      <c r="N1728" s="34">
        <v>-2.503126704444488E-4</v>
      </c>
    </row>
    <row r="1729" spans="1:14" x14ac:dyDescent="0.35">
      <c r="A1729">
        <v>7830636</v>
      </c>
      <c r="B1729" t="s">
        <v>52</v>
      </c>
      <c r="C1729" t="s">
        <v>97</v>
      </c>
      <c r="D1729" t="s">
        <v>414</v>
      </c>
      <c r="E1729" t="s">
        <v>2554</v>
      </c>
      <c r="F1729" s="6">
        <v>8.7499999999999994E-2</v>
      </c>
      <c r="G1729" t="s">
        <v>210</v>
      </c>
      <c r="H1729" t="s">
        <v>367</v>
      </c>
      <c r="I1729">
        <v>85.674999999999997</v>
      </c>
      <c r="J1729" s="1">
        <v>-2.7574559673666954E-2</v>
      </c>
      <c r="K1729" s="1">
        <v>7.6037499999999998</v>
      </c>
      <c r="L1729" s="1">
        <v>7.201249999999999</v>
      </c>
      <c r="M1729" s="1">
        <v>7.4987497329711905</v>
      </c>
      <c r="N1729" s="34">
        <v>-2.4127739714458582E-3</v>
      </c>
    </row>
    <row r="1730" spans="1:14" x14ac:dyDescent="0.35">
      <c r="A1730">
        <v>7830636</v>
      </c>
      <c r="B1730" t="s">
        <v>52</v>
      </c>
      <c r="C1730" t="s">
        <v>97</v>
      </c>
      <c r="D1730" t="s">
        <v>414</v>
      </c>
      <c r="E1730" t="s">
        <v>1183</v>
      </c>
      <c r="F1730" s="6">
        <v>1.6666666666666666E-2</v>
      </c>
      <c r="G1730" t="s">
        <v>917</v>
      </c>
      <c r="H1730" t="s">
        <v>798</v>
      </c>
      <c r="I1730">
        <v>67.765000000000001</v>
      </c>
      <c r="J1730" s="1">
        <v>-6.3051534816622734E-3</v>
      </c>
      <c r="K1730" s="1">
        <v>0.98666666666666669</v>
      </c>
      <c r="L1730" s="1">
        <v>1.365</v>
      </c>
      <c r="M1730" s="1">
        <v>1.1300000508626302</v>
      </c>
      <c r="N1730" s="34">
        <v>-1.0508589136103789E-4</v>
      </c>
    </row>
    <row r="1731" spans="1:14" x14ac:dyDescent="0.35">
      <c r="A1731">
        <v>7830636</v>
      </c>
      <c r="B1731" t="s">
        <v>52</v>
      </c>
      <c r="C1731" t="s">
        <v>97</v>
      </c>
      <c r="D1731" t="s">
        <v>414</v>
      </c>
      <c r="E1731" t="s">
        <v>668</v>
      </c>
      <c r="F1731" s="6">
        <v>8.3333333333333332E-3</v>
      </c>
      <c r="G1731" t="s">
        <v>642</v>
      </c>
      <c r="H1731" t="s">
        <v>605</v>
      </c>
      <c r="I1731">
        <v>67.275000000000006</v>
      </c>
      <c r="J1731" s="1">
        <v>4.3854612857103348E-2</v>
      </c>
      <c r="K1731" s="1">
        <v>0.4425</v>
      </c>
      <c r="L1731" s="1">
        <v>0.73499999999999999</v>
      </c>
      <c r="M1731" s="1">
        <v>0.56083335876464846</v>
      </c>
      <c r="N1731" s="34">
        <v>3.6545510714252791E-4</v>
      </c>
    </row>
    <row r="1732" spans="1:14" x14ac:dyDescent="0.35">
      <c r="A1732">
        <v>7830636</v>
      </c>
      <c r="B1732" t="s">
        <v>52</v>
      </c>
      <c r="C1732" t="s">
        <v>97</v>
      </c>
      <c r="D1732" t="s">
        <v>414</v>
      </c>
      <c r="E1732" t="s">
        <v>669</v>
      </c>
      <c r="F1732" s="6">
        <v>1.6666666666666666E-2</v>
      </c>
      <c r="G1732" t="s">
        <v>263</v>
      </c>
      <c r="H1732" t="s">
        <v>670</v>
      </c>
      <c r="I1732">
        <v>73.429999999999993</v>
      </c>
      <c r="J1732" s="1">
        <v>1.636916771531105E-2</v>
      </c>
      <c r="K1732" s="1">
        <v>0.87999999999999989</v>
      </c>
      <c r="L1732" s="1">
        <v>1.395</v>
      </c>
      <c r="M1732" s="1">
        <v>1.2233333587646484</v>
      </c>
      <c r="N1732" s="34">
        <v>2.7281946192185086E-4</v>
      </c>
    </row>
    <row r="1733" spans="1:14" x14ac:dyDescent="0.35">
      <c r="A1733">
        <v>7830636</v>
      </c>
      <c r="B1733" t="s">
        <v>52</v>
      </c>
      <c r="C1733" t="s">
        <v>97</v>
      </c>
      <c r="D1733" t="s">
        <v>414</v>
      </c>
      <c r="E1733" t="s">
        <v>1184</v>
      </c>
      <c r="F1733" s="6">
        <v>8.3333333333333332E-3</v>
      </c>
      <c r="G1733" t="s">
        <v>147</v>
      </c>
      <c r="H1733" t="s">
        <v>1185</v>
      </c>
      <c r="I1733">
        <v>91.284999999999997</v>
      </c>
      <c r="J1733" s="1">
        <v>-7.8467607498168945E-2</v>
      </c>
      <c r="K1733" s="1">
        <v>0.81749999999999989</v>
      </c>
      <c r="L1733" s="1">
        <v>0.68333333333333335</v>
      </c>
      <c r="M1733" s="1">
        <v>0.76083335876464842</v>
      </c>
      <c r="N1733" s="34">
        <v>-6.5389672915140782E-4</v>
      </c>
    </row>
    <row r="1734" spans="1:14" x14ac:dyDescent="0.35">
      <c r="A1734">
        <v>7830636</v>
      </c>
      <c r="B1734" t="s">
        <v>52</v>
      </c>
      <c r="C1734" t="s">
        <v>97</v>
      </c>
      <c r="D1734" t="s">
        <v>414</v>
      </c>
      <c r="E1734" t="s">
        <v>671</v>
      </c>
      <c r="F1734" s="6">
        <v>8.3333333333333332E-3</v>
      </c>
      <c r="G1734" t="s">
        <v>266</v>
      </c>
      <c r="H1734" t="s">
        <v>631</v>
      </c>
      <c r="I1734">
        <v>75.995000000000005</v>
      </c>
      <c r="J1734" s="1">
        <v>4.3545171618461609E-2</v>
      </c>
      <c r="K1734" s="1">
        <v>0.45416666666666666</v>
      </c>
      <c r="L1734" s="1">
        <v>0.72083333333333333</v>
      </c>
      <c r="M1734" s="1">
        <v>0.63416665395100913</v>
      </c>
      <c r="N1734" s="34">
        <v>3.6287643015384672E-4</v>
      </c>
    </row>
    <row r="1735" spans="1:14" x14ac:dyDescent="0.35">
      <c r="A1735">
        <v>7830636</v>
      </c>
      <c r="B1735" t="s">
        <v>52</v>
      </c>
      <c r="C1735" t="s">
        <v>97</v>
      </c>
      <c r="D1735" t="s">
        <v>414</v>
      </c>
      <c r="E1735" t="s">
        <v>2556</v>
      </c>
      <c r="F1735" s="6">
        <v>0.05</v>
      </c>
      <c r="G1735" t="s">
        <v>839</v>
      </c>
      <c r="H1735" t="s">
        <v>2557</v>
      </c>
      <c r="I1735">
        <v>83.784999999999997</v>
      </c>
      <c r="J1735" s="1">
        <v>-2.1705284714698792E-2</v>
      </c>
      <c r="K1735" s="1">
        <v>4.6500000000000004</v>
      </c>
      <c r="L1735" s="1">
        <v>4.3150000000000004</v>
      </c>
      <c r="M1735" s="1">
        <v>4.1900001525878912</v>
      </c>
      <c r="N1735" s="34">
        <v>-1.0852642357349397E-3</v>
      </c>
    </row>
    <row r="1736" spans="1:14" x14ac:dyDescent="0.35">
      <c r="A1736">
        <v>7830636</v>
      </c>
      <c r="B1736" t="s">
        <v>52</v>
      </c>
      <c r="C1736" t="s">
        <v>97</v>
      </c>
      <c r="D1736" t="s">
        <v>414</v>
      </c>
      <c r="E1736" t="s">
        <v>1186</v>
      </c>
      <c r="F1736" s="6">
        <v>2.5000000000000001E-2</v>
      </c>
      <c r="G1736" t="s">
        <v>887</v>
      </c>
      <c r="H1736" t="s">
        <v>1008</v>
      </c>
      <c r="I1736">
        <v>84.465000000000003</v>
      </c>
      <c r="J1736" s="1">
        <v>-3.5475060343742371E-2</v>
      </c>
      <c r="K1736" s="1">
        <v>2.1225000000000001</v>
      </c>
      <c r="L1736" s="1">
        <v>2.0625</v>
      </c>
      <c r="M1736" s="1">
        <v>2.1125000000000003</v>
      </c>
      <c r="N1736" s="34">
        <v>-8.8687650859355929E-4</v>
      </c>
    </row>
    <row r="1737" spans="1:14" x14ac:dyDescent="0.35">
      <c r="A1737">
        <v>7830636</v>
      </c>
      <c r="B1737" t="s">
        <v>52</v>
      </c>
      <c r="C1737" t="s">
        <v>97</v>
      </c>
      <c r="D1737" t="s">
        <v>414</v>
      </c>
      <c r="E1737" t="s">
        <v>1187</v>
      </c>
      <c r="F1737" s="6">
        <v>1.2500000000000001E-2</v>
      </c>
      <c r="G1737" t="s">
        <v>988</v>
      </c>
      <c r="H1737" t="s">
        <v>328</v>
      </c>
      <c r="I1737">
        <v>89.3</v>
      </c>
      <c r="J1737" s="1">
        <v>0.13381128013134003</v>
      </c>
      <c r="K1737" s="1">
        <v>0.97500000000000009</v>
      </c>
      <c r="L1737" s="1">
        <v>1.1800000000000002</v>
      </c>
      <c r="M1737" s="1">
        <v>1.1162500381469727</v>
      </c>
      <c r="N1737" s="34">
        <v>1.6726410016417504E-3</v>
      </c>
    </row>
    <row r="1738" spans="1:14" x14ac:dyDescent="0.35">
      <c r="A1738">
        <v>7830636</v>
      </c>
      <c r="B1738" t="s">
        <v>52</v>
      </c>
      <c r="C1738" t="s">
        <v>97</v>
      </c>
      <c r="D1738" t="s">
        <v>414</v>
      </c>
      <c r="E1738" t="s">
        <v>1188</v>
      </c>
      <c r="F1738" s="6">
        <v>0.12916666666666668</v>
      </c>
      <c r="G1738" t="s">
        <v>312</v>
      </c>
      <c r="H1738" t="s">
        <v>1132</v>
      </c>
      <c r="I1738">
        <v>94.589999999999989</v>
      </c>
      <c r="J1738" s="1">
        <v>0.12243847548961639</v>
      </c>
      <c r="K1738" s="1">
        <v>11.831666666666667</v>
      </c>
      <c r="L1738" s="1">
        <v>12.477500000000001</v>
      </c>
      <c r="M1738" s="1">
        <v>12.219166469573976</v>
      </c>
      <c r="N1738" s="34">
        <v>1.5814969750742119E-2</v>
      </c>
    </row>
    <row r="1739" spans="1:14" x14ac:dyDescent="0.35">
      <c r="A1739">
        <v>7830636</v>
      </c>
      <c r="B1739" t="s">
        <v>52</v>
      </c>
      <c r="C1739" t="s">
        <v>97</v>
      </c>
      <c r="D1739" t="s">
        <v>414</v>
      </c>
      <c r="E1739" t="s">
        <v>1189</v>
      </c>
      <c r="F1739" s="6">
        <v>6.6666666666666666E-2</v>
      </c>
      <c r="G1739" t="s">
        <v>1169</v>
      </c>
      <c r="H1739" t="s">
        <v>479</v>
      </c>
      <c r="I1739">
        <v>76.765000000000001</v>
      </c>
      <c r="J1739" s="1">
        <v>-6.1580599285662174E-3</v>
      </c>
      <c r="K1739" s="1">
        <v>4.8666666666666663</v>
      </c>
      <c r="L1739" s="1">
        <v>5.246666666666667</v>
      </c>
      <c r="M1739" s="1">
        <v>5.1133331298828129</v>
      </c>
      <c r="N1739" s="34">
        <v>-4.1053732857108114E-4</v>
      </c>
    </row>
    <row r="1740" spans="1:14" x14ac:dyDescent="0.35">
      <c r="A1740">
        <v>7830636</v>
      </c>
      <c r="B1740" t="s">
        <v>52</v>
      </c>
      <c r="C1740" t="s">
        <v>97</v>
      </c>
      <c r="D1740" t="s">
        <v>414</v>
      </c>
      <c r="E1740" t="s">
        <v>2559</v>
      </c>
      <c r="F1740" s="6">
        <v>4.583333333333333E-2</v>
      </c>
      <c r="G1740" t="s">
        <v>449</v>
      </c>
      <c r="H1740" t="s">
        <v>405</v>
      </c>
      <c r="I1740">
        <v>85.44</v>
      </c>
      <c r="J1740" s="1">
        <v>6.0327183455228806E-2</v>
      </c>
      <c r="K1740" s="1">
        <v>3.3504166666666664</v>
      </c>
      <c r="L1740" s="1">
        <v>4.1937499999999996</v>
      </c>
      <c r="M1740" s="1">
        <v>3.914166736602783</v>
      </c>
      <c r="N1740" s="34">
        <v>2.7649959083646536E-3</v>
      </c>
    </row>
    <row r="1741" spans="1:14" x14ac:dyDescent="0.35">
      <c r="A1741">
        <v>7830636</v>
      </c>
      <c r="B1741" t="s">
        <v>52</v>
      </c>
      <c r="C1741" t="s">
        <v>97</v>
      </c>
      <c r="D1741" t="s">
        <v>414</v>
      </c>
      <c r="E1741" t="s">
        <v>2560</v>
      </c>
      <c r="F1741" s="6">
        <v>4.1666666666666666E-3</v>
      </c>
      <c r="G1741" t="s">
        <v>269</v>
      </c>
      <c r="H1741" t="s">
        <v>210</v>
      </c>
      <c r="I1741">
        <v>92.314999999999998</v>
      </c>
      <c r="J1741" s="1">
        <v>7.777064573019743E-3</v>
      </c>
      <c r="K1741" s="1">
        <v>0.40083333333333332</v>
      </c>
      <c r="L1741" s="1">
        <v>0.36208333333333337</v>
      </c>
      <c r="M1741" s="1">
        <v>0.38458334604899086</v>
      </c>
      <c r="N1741" s="34">
        <v>3.2404435720915596E-5</v>
      </c>
    </row>
    <row r="1742" spans="1:14" x14ac:dyDescent="0.35">
      <c r="A1742">
        <v>7830636</v>
      </c>
      <c r="B1742" t="s">
        <v>52</v>
      </c>
      <c r="C1742" t="s">
        <v>97</v>
      </c>
      <c r="D1742" t="s">
        <v>414</v>
      </c>
      <c r="E1742" t="s">
        <v>1832</v>
      </c>
      <c r="F1742" s="6">
        <v>1.2500000000000001E-2</v>
      </c>
      <c r="G1742" t="s">
        <v>1742</v>
      </c>
      <c r="H1742" t="s">
        <v>1219</v>
      </c>
      <c r="I1742">
        <v>75.56</v>
      </c>
      <c r="J1742" s="1">
        <v>4.813128337264061E-2</v>
      </c>
      <c r="K1742" s="1">
        <v>0.65625</v>
      </c>
      <c r="L1742" s="1">
        <v>1.0574999999999999</v>
      </c>
      <c r="M1742" s="1">
        <v>0.94499998092651372</v>
      </c>
      <c r="N1742" s="34">
        <v>6.0164104215800764E-4</v>
      </c>
    </row>
    <row r="1743" spans="1:14" x14ac:dyDescent="0.35">
      <c r="A1743">
        <v>7830636</v>
      </c>
      <c r="B1743" t="s">
        <v>52</v>
      </c>
      <c r="C1743" t="s">
        <v>97</v>
      </c>
      <c r="D1743" t="s">
        <v>414</v>
      </c>
      <c r="E1743" t="s">
        <v>1299</v>
      </c>
      <c r="F1743" s="6">
        <v>4.1666666666666666E-3</v>
      </c>
      <c r="G1743" t="s">
        <v>826</v>
      </c>
      <c r="H1743" t="s">
        <v>1068</v>
      </c>
      <c r="I1743">
        <v>71.204999999999998</v>
      </c>
      <c r="J1743" s="1">
        <v>2.6587439700961113E-2</v>
      </c>
      <c r="K1743" s="1">
        <v>0.26666666666666666</v>
      </c>
      <c r="L1743" s="1">
        <v>0.35125000000000001</v>
      </c>
      <c r="M1743" s="1">
        <v>0.29666665395100911</v>
      </c>
      <c r="N1743" s="34">
        <v>1.1078099875400464E-4</v>
      </c>
    </row>
    <row r="1744" spans="1:14" x14ac:dyDescent="0.35">
      <c r="A1744">
        <v>7830636</v>
      </c>
      <c r="B1744" t="s">
        <v>52</v>
      </c>
      <c r="C1744" t="s">
        <v>97</v>
      </c>
      <c r="D1744" t="s">
        <v>472</v>
      </c>
      <c r="E1744" t="s">
        <v>2569</v>
      </c>
      <c r="F1744" s="6">
        <v>4.1666666666666666E-3</v>
      </c>
      <c r="G1744" t="s">
        <v>826</v>
      </c>
      <c r="H1744" t="s">
        <v>1071</v>
      </c>
      <c r="I1744">
        <v>71.344999999999999</v>
      </c>
      <c r="J1744" s="1">
        <v>-3.3310733735561371E-2</v>
      </c>
      <c r="K1744" s="1">
        <v>0.26666666666666666</v>
      </c>
      <c r="L1744" s="1">
        <v>0.34458333333333335</v>
      </c>
      <c r="M1744" s="1">
        <v>0.29750000635782875</v>
      </c>
      <c r="N1744" s="34">
        <v>-1.3879472389817239E-4</v>
      </c>
    </row>
    <row r="1745" spans="1:14" x14ac:dyDescent="0.35">
      <c r="A1745">
        <v>7830636</v>
      </c>
      <c r="B1745" t="s">
        <v>52</v>
      </c>
      <c r="C1745" t="s">
        <v>97</v>
      </c>
      <c r="D1745" t="s">
        <v>476</v>
      </c>
      <c r="E1745" t="s">
        <v>1577</v>
      </c>
      <c r="F1745" s="6">
        <v>8.3333333333333332E-3</v>
      </c>
      <c r="G1745" t="s">
        <v>976</v>
      </c>
      <c r="H1745" t="s">
        <v>1109</v>
      </c>
      <c r="I1745">
        <v>75.324999999999989</v>
      </c>
      <c r="J1745" s="1">
        <v>2.9935130849480629E-2</v>
      </c>
      <c r="K1745" s="1">
        <v>0.58750000000000002</v>
      </c>
      <c r="L1745" s="1">
        <v>0.67249999999999999</v>
      </c>
      <c r="M1745" s="1">
        <v>0.62750002543131511</v>
      </c>
      <c r="N1745" s="34">
        <v>2.494594237456719E-4</v>
      </c>
    </row>
    <row r="1746" spans="1:14" x14ac:dyDescent="0.35">
      <c r="A1746">
        <v>7830636</v>
      </c>
      <c r="B1746" t="s">
        <v>52</v>
      </c>
      <c r="C1746" t="s">
        <v>97</v>
      </c>
      <c r="D1746" t="s">
        <v>492</v>
      </c>
      <c r="E1746" t="s">
        <v>2592</v>
      </c>
      <c r="F1746" s="6">
        <v>4.1666666666666666E-3</v>
      </c>
      <c r="G1746" t="s">
        <v>2077</v>
      </c>
      <c r="H1746" t="s">
        <v>929</v>
      </c>
      <c r="I1746">
        <v>74.069999999999993</v>
      </c>
      <c r="J1746" s="1">
        <v>-4.6499241143465042E-2</v>
      </c>
      <c r="K1746" s="1">
        <v>0.25791666666666668</v>
      </c>
      <c r="L1746" s="1">
        <v>0.34083333333333332</v>
      </c>
      <c r="M1746" s="1">
        <v>0.30874999364217121</v>
      </c>
      <c r="N1746" s="34">
        <v>-1.9374683809777102E-4</v>
      </c>
    </row>
    <row r="1747" spans="1:14" x14ac:dyDescent="0.35">
      <c r="A1747">
        <v>7830636</v>
      </c>
      <c r="B1747" t="s">
        <v>52</v>
      </c>
      <c r="C1747" t="s">
        <v>97</v>
      </c>
      <c r="D1747" t="s">
        <v>1604</v>
      </c>
      <c r="E1747" t="s">
        <v>1605</v>
      </c>
      <c r="F1747" s="6">
        <v>4.1666666666666666E-3</v>
      </c>
      <c r="G1747" t="s">
        <v>1280</v>
      </c>
      <c r="H1747" t="s">
        <v>205</v>
      </c>
      <c r="I1747">
        <v>67.784999999999997</v>
      </c>
      <c r="J1747" s="1">
        <v>-5.9464234858751297E-2</v>
      </c>
      <c r="K1747" s="1">
        <v>0.24166666666666667</v>
      </c>
      <c r="L1747" s="1">
        <v>0.32291666666666669</v>
      </c>
      <c r="M1747" s="1">
        <v>0.28250001271565756</v>
      </c>
      <c r="N1747" s="34">
        <v>-2.4776764524479707E-4</v>
      </c>
    </row>
    <row r="1748" spans="1:14" x14ac:dyDescent="0.35">
      <c r="A1748">
        <v>7830636</v>
      </c>
      <c r="B1748" t="s">
        <v>52</v>
      </c>
      <c r="C1748" t="s">
        <v>97</v>
      </c>
      <c r="D1748" t="s">
        <v>525</v>
      </c>
      <c r="E1748" t="s">
        <v>719</v>
      </c>
      <c r="F1748" s="6">
        <v>1.6666666666666666E-2</v>
      </c>
      <c r="G1748" t="s">
        <v>720</v>
      </c>
      <c r="H1748" t="s">
        <v>721</v>
      </c>
      <c r="I1748">
        <v>80.790000000000006</v>
      </c>
      <c r="J1748" s="1">
        <v>5.6223385035991669E-3</v>
      </c>
      <c r="K1748" s="1">
        <v>1.1566666666666667</v>
      </c>
      <c r="L1748" s="1">
        <v>1.35</v>
      </c>
      <c r="M1748" s="1">
        <v>1.3466667175292968</v>
      </c>
      <c r="N1748" s="34">
        <v>9.3705641726652786E-5</v>
      </c>
    </row>
    <row r="1749" spans="1:14" x14ac:dyDescent="0.35">
      <c r="A1749">
        <v>7830636</v>
      </c>
      <c r="B1749" t="s">
        <v>52</v>
      </c>
      <c r="C1749" t="s">
        <v>97</v>
      </c>
      <c r="D1749" t="s">
        <v>525</v>
      </c>
      <c r="E1749" t="s">
        <v>1193</v>
      </c>
      <c r="F1749" s="6">
        <v>4.1666666666666666E-3</v>
      </c>
      <c r="G1749" t="s">
        <v>348</v>
      </c>
      <c r="H1749" t="s">
        <v>1037</v>
      </c>
      <c r="I1749">
        <v>79.794999999999987</v>
      </c>
      <c r="J1749" s="1">
        <v>-2.599448524415493E-2</v>
      </c>
      <c r="K1749" s="1">
        <v>0.28583333333333333</v>
      </c>
      <c r="L1749" s="1">
        <v>0.32541666666666663</v>
      </c>
      <c r="M1749" s="1">
        <v>0.33250001271565754</v>
      </c>
      <c r="N1749" s="34">
        <v>-1.0831035518397888E-4</v>
      </c>
    </row>
    <row r="1750" spans="1:14" x14ac:dyDescent="0.35">
      <c r="A1750">
        <v>7830636</v>
      </c>
      <c r="B1750" t="s">
        <v>52</v>
      </c>
      <c r="C1750" t="s">
        <v>97</v>
      </c>
      <c r="D1750" t="s">
        <v>643</v>
      </c>
      <c r="E1750" t="s">
        <v>1690</v>
      </c>
      <c r="F1750" s="6">
        <v>1.2500000000000001E-2</v>
      </c>
      <c r="G1750" t="s">
        <v>1584</v>
      </c>
      <c r="H1750" t="s">
        <v>144</v>
      </c>
      <c r="I1750">
        <v>77.674999999999997</v>
      </c>
      <c r="J1750" s="1">
        <v>-3.7231210619211197E-2</v>
      </c>
      <c r="K1750" s="1">
        <v>0.8025000000000001</v>
      </c>
      <c r="L1750" s="1">
        <v>0.96125000000000016</v>
      </c>
      <c r="M1750" s="1">
        <v>0.97124996185302737</v>
      </c>
      <c r="N1750" s="34">
        <v>-4.6539013274013999E-4</v>
      </c>
    </row>
    <row r="1751" spans="1:14" x14ac:dyDescent="0.35">
      <c r="A1751">
        <v>7830636</v>
      </c>
      <c r="B1751" t="s">
        <v>52</v>
      </c>
      <c r="C1751" t="s">
        <v>97</v>
      </c>
      <c r="D1751" t="s">
        <v>643</v>
      </c>
      <c r="E1751" t="s">
        <v>2623</v>
      </c>
      <c r="F1751" s="6">
        <v>2.9166666666666667E-2</v>
      </c>
      <c r="G1751" t="s">
        <v>339</v>
      </c>
      <c r="H1751" t="s">
        <v>715</v>
      </c>
      <c r="I1751">
        <v>80.97</v>
      </c>
      <c r="J1751" s="1">
        <v>-1.1698734015226364E-2</v>
      </c>
      <c r="K1751" s="1">
        <v>2.0912500000000001</v>
      </c>
      <c r="L1751" s="1">
        <v>2.3391666666666668</v>
      </c>
      <c r="M1751" s="1">
        <v>2.3624999999999998</v>
      </c>
      <c r="N1751" s="34">
        <v>-3.4121307544410229E-4</v>
      </c>
    </row>
    <row r="1752" spans="1:14" x14ac:dyDescent="0.35">
      <c r="A1752">
        <v>7830636</v>
      </c>
      <c r="B1752" t="s">
        <v>52</v>
      </c>
      <c r="C1752" t="s">
        <v>97</v>
      </c>
      <c r="D1752" t="s">
        <v>643</v>
      </c>
      <c r="E1752" t="s">
        <v>1691</v>
      </c>
      <c r="F1752" s="6">
        <v>1.2500000000000001E-2</v>
      </c>
      <c r="G1752" t="s">
        <v>984</v>
      </c>
      <c r="H1752" t="s">
        <v>1192</v>
      </c>
      <c r="I1752">
        <v>62.395000000000003</v>
      </c>
      <c r="J1752" s="1">
        <v>-3.2593797892332077E-2</v>
      </c>
      <c r="K1752" s="1">
        <v>0.59250000000000003</v>
      </c>
      <c r="L1752" s="1">
        <v>0.9275000000000001</v>
      </c>
      <c r="M1752" s="1">
        <v>0.78000001907348637</v>
      </c>
      <c r="N1752" s="34">
        <v>-4.0742247365415101E-4</v>
      </c>
    </row>
    <row r="1753" spans="1:14" x14ac:dyDescent="0.35">
      <c r="A1753">
        <v>7830636</v>
      </c>
      <c r="B1753" t="s">
        <v>52</v>
      </c>
      <c r="C1753" t="s">
        <v>97</v>
      </c>
      <c r="D1753" t="s">
        <v>643</v>
      </c>
      <c r="E1753" t="s">
        <v>1693</v>
      </c>
      <c r="F1753" s="6">
        <v>2.9166666666666667E-2</v>
      </c>
      <c r="G1753" t="s">
        <v>826</v>
      </c>
      <c r="H1753" t="s">
        <v>670</v>
      </c>
      <c r="I1753">
        <v>75.95</v>
      </c>
      <c r="J1753" s="1">
        <v>1.6061658039689064E-2</v>
      </c>
      <c r="K1753" s="1">
        <v>1.8666666666666667</v>
      </c>
      <c r="L1753" s="1">
        <v>2.4412500000000001</v>
      </c>
      <c r="M1753" s="1">
        <v>2.2166666666666668</v>
      </c>
      <c r="N1753" s="34">
        <v>4.6846502615759773E-4</v>
      </c>
    </row>
    <row r="1754" spans="1:14" x14ac:dyDescent="0.35">
      <c r="A1754">
        <v>7830636</v>
      </c>
      <c r="B1754" t="s">
        <v>52</v>
      </c>
      <c r="C1754" t="s">
        <v>97</v>
      </c>
      <c r="D1754" t="s">
        <v>643</v>
      </c>
      <c r="E1754" t="s">
        <v>728</v>
      </c>
      <c r="F1754" s="6">
        <v>8.3333333333333332E-3</v>
      </c>
      <c r="G1754" t="s">
        <v>729</v>
      </c>
      <c r="H1754" t="s">
        <v>730</v>
      </c>
      <c r="I1754">
        <v>71.58</v>
      </c>
      <c r="J1754" s="1">
        <v>8.9896712452173233E-3</v>
      </c>
      <c r="K1754" s="1">
        <v>0.46666666666666667</v>
      </c>
      <c r="L1754" s="1">
        <v>0.67</v>
      </c>
      <c r="M1754" s="1">
        <v>0.59583333333333333</v>
      </c>
      <c r="N1754" s="34">
        <v>7.4913927043477688E-5</v>
      </c>
    </row>
    <row r="1755" spans="1:14" x14ac:dyDescent="0.35">
      <c r="A1755">
        <v>7830636</v>
      </c>
      <c r="B1755" t="s">
        <v>52</v>
      </c>
      <c r="C1755" t="s">
        <v>97</v>
      </c>
      <c r="D1755" t="s">
        <v>643</v>
      </c>
      <c r="E1755" t="s">
        <v>1694</v>
      </c>
      <c r="F1755" s="6">
        <v>6.25E-2</v>
      </c>
      <c r="G1755" t="s">
        <v>1421</v>
      </c>
      <c r="H1755" t="s">
        <v>405</v>
      </c>
      <c r="I1755">
        <v>80.375</v>
      </c>
      <c r="J1755" s="1">
        <v>5.1557246595621109E-2</v>
      </c>
      <c r="K1755" s="1">
        <v>5.3187499999999996</v>
      </c>
      <c r="L1755" s="1">
        <v>5.71875</v>
      </c>
      <c r="M1755" s="1">
        <v>5.0187501907348633</v>
      </c>
      <c r="N1755" s="34">
        <v>3.2223279122263193E-3</v>
      </c>
    </row>
    <row r="1756" spans="1:14" x14ac:dyDescent="0.35">
      <c r="A1756">
        <v>7830636</v>
      </c>
      <c r="B1756" t="s">
        <v>52</v>
      </c>
      <c r="C1756" t="s">
        <v>97</v>
      </c>
      <c r="D1756" t="s">
        <v>643</v>
      </c>
      <c r="E1756" t="s">
        <v>2624</v>
      </c>
      <c r="F1756" s="6">
        <v>8.3333333333333332E-3</v>
      </c>
      <c r="G1756" t="s">
        <v>941</v>
      </c>
      <c r="H1756" t="s">
        <v>861</v>
      </c>
      <c r="I1756">
        <v>76.054999999999993</v>
      </c>
      <c r="J1756" s="1">
        <v>-1.0355967096984386E-2</v>
      </c>
      <c r="K1756" s="1">
        <v>0.47499999999999998</v>
      </c>
      <c r="L1756" s="1">
        <v>0.66416666666666668</v>
      </c>
      <c r="M1756" s="1">
        <v>0.63416665395100913</v>
      </c>
      <c r="N1756" s="34">
        <v>-8.629972580820322E-5</v>
      </c>
    </row>
    <row r="1757" spans="1:14" x14ac:dyDescent="0.35">
      <c r="A1757">
        <v>7830636</v>
      </c>
      <c r="B1757" t="s">
        <v>52</v>
      </c>
      <c r="D1757" s="4" t="s">
        <v>2937</v>
      </c>
      <c r="F1757" s="6">
        <v>0.99999999999999967</v>
      </c>
      <c r="J1757" s="1" t="s">
        <v>2938</v>
      </c>
      <c r="K1757" s="1">
        <v>75.52624999999999</v>
      </c>
      <c r="L1757" s="1">
        <v>84.682916666666671</v>
      </c>
      <c r="M1757" s="1">
        <v>81.144166771570838</v>
      </c>
      <c r="N1757" s="34">
        <v>1.0633408934033167E-2</v>
      </c>
    </row>
    <row r="1758" spans="1:14" x14ac:dyDescent="0.35">
      <c r="A1758">
        <v>7820110</v>
      </c>
      <c r="B1758" t="s">
        <v>51</v>
      </c>
      <c r="C1758" t="s">
        <v>97</v>
      </c>
      <c r="D1758" t="s">
        <v>1207</v>
      </c>
      <c r="E1758" t="s">
        <v>1252</v>
      </c>
      <c r="F1758" s="6">
        <v>0.23255813953488372</v>
      </c>
      <c r="G1758" t="s">
        <v>1253</v>
      </c>
      <c r="H1758" t="s">
        <v>1131</v>
      </c>
      <c r="I1758">
        <v>72.52</v>
      </c>
      <c r="J1758" s="1">
        <v>5.4895967245101929E-2</v>
      </c>
      <c r="K1758" s="1">
        <v>14.348837209302326</v>
      </c>
      <c r="L1758" s="1">
        <v>20.627906976744185</v>
      </c>
      <c r="M1758" s="1">
        <v>16.837209657181141</v>
      </c>
      <c r="N1758" s="34">
        <v>1.2766504010488821E-2</v>
      </c>
    </row>
    <row r="1759" spans="1:14" x14ac:dyDescent="0.35">
      <c r="A1759">
        <v>7820110</v>
      </c>
      <c r="B1759" t="s">
        <v>51</v>
      </c>
      <c r="C1759" t="s">
        <v>97</v>
      </c>
      <c r="D1759" t="s">
        <v>1207</v>
      </c>
      <c r="E1759" t="s">
        <v>1254</v>
      </c>
      <c r="F1759" s="6">
        <v>5.8139534883720929E-2</v>
      </c>
      <c r="G1759" t="s">
        <v>1109</v>
      </c>
      <c r="H1759" t="s">
        <v>640</v>
      </c>
      <c r="I1759">
        <v>80.134999999999991</v>
      </c>
      <c r="J1759" s="1">
        <v>-2.3324770852923393E-2</v>
      </c>
      <c r="K1759" s="1">
        <v>4.691860465116279</v>
      </c>
      <c r="L1759" s="1">
        <v>4.8023255813953485</v>
      </c>
      <c r="M1759" s="1">
        <v>4.6569766554721568</v>
      </c>
      <c r="N1759" s="34">
        <v>-1.3560913286583369E-3</v>
      </c>
    </row>
    <row r="1760" spans="1:14" x14ac:dyDescent="0.35">
      <c r="A1760">
        <v>7820110</v>
      </c>
      <c r="B1760" t="s">
        <v>51</v>
      </c>
      <c r="C1760" t="s">
        <v>97</v>
      </c>
      <c r="D1760" t="s">
        <v>1207</v>
      </c>
      <c r="E1760" t="s">
        <v>1255</v>
      </c>
      <c r="F1760" s="6">
        <v>5.8139534883720929E-2</v>
      </c>
      <c r="G1760" t="s">
        <v>1239</v>
      </c>
      <c r="H1760" t="s">
        <v>975</v>
      </c>
      <c r="I1760">
        <v>60.545000000000002</v>
      </c>
      <c r="J1760" s="1">
        <v>-0.20809988677501678</v>
      </c>
      <c r="K1760" s="1">
        <v>3.3662790697674416</v>
      </c>
      <c r="L1760" s="1">
        <v>3.6744186046511631</v>
      </c>
      <c r="M1760" s="1">
        <v>3.5232557252395984</v>
      </c>
      <c r="N1760" s="34">
        <v>-1.2098830626454464E-2</v>
      </c>
    </row>
    <row r="1761" spans="1:14" x14ac:dyDescent="0.35">
      <c r="A1761">
        <v>7820110</v>
      </c>
      <c r="B1761" t="s">
        <v>51</v>
      </c>
      <c r="C1761" t="s">
        <v>97</v>
      </c>
      <c r="D1761" t="s">
        <v>1207</v>
      </c>
      <c r="E1761" t="s">
        <v>1256</v>
      </c>
      <c r="F1761" s="6">
        <v>0.1744186046511628</v>
      </c>
      <c r="G1761" t="s">
        <v>917</v>
      </c>
      <c r="H1761" t="s">
        <v>549</v>
      </c>
      <c r="I1761">
        <v>67.399999999999991</v>
      </c>
      <c r="J1761" s="1">
        <v>-9.4245001673698425E-2</v>
      </c>
      <c r="K1761" s="1">
        <v>10.325581395348838</v>
      </c>
      <c r="L1761" s="1">
        <v>11.738372093023255</v>
      </c>
      <c r="M1761" s="1">
        <v>11.773255813953488</v>
      </c>
      <c r="N1761" s="34">
        <v>-1.6438081687272982E-2</v>
      </c>
    </row>
    <row r="1762" spans="1:14" x14ac:dyDescent="0.35">
      <c r="A1762">
        <v>7820110</v>
      </c>
      <c r="B1762" t="s">
        <v>51</v>
      </c>
      <c r="C1762" t="s">
        <v>97</v>
      </c>
      <c r="D1762" t="s">
        <v>1207</v>
      </c>
      <c r="E1762" t="s">
        <v>1257</v>
      </c>
      <c r="F1762" s="6">
        <v>0.18604651162790697</v>
      </c>
      <c r="G1762" t="s">
        <v>1211</v>
      </c>
      <c r="H1762" t="s">
        <v>909</v>
      </c>
      <c r="I1762">
        <v>78.48</v>
      </c>
      <c r="J1762" s="1">
        <v>-2.6288697496056557E-2</v>
      </c>
      <c r="K1762" s="1">
        <v>13.618604651162791</v>
      </c>
      <c r="L1762" s="1">
        <v>15.293023255813953</v>
      </c>
      <c r="M1762" s="1">
        <v>14.604651162790697</v>
      </c>
      <c r="N1762" s="34">
        <v>-4.8909204643826148E-3</v>
      </c>
    </row>
    <row r="1763" spans="1:14" x14ac:dyDescent="0.35">
      <c r="A1763">
        <v>7820110</v>
      </c>
      <c r="B1763" t="s">
        <v>51</v>
      </c>
      <c r="C1763" t="s">
        <v>97</v>
      </c>
      <c r="D1763" t="s">
        <v>1207</v>
      </c>
      <c r="E1763" t="s">
        <v>1258</v>
      </c>
      <c r="F1763" s="6">
        <v>4.6511627906976744E-2</v>
      </c>
      <c r="G1763" t="s">
        <v>479</v>
      </c>
      <c r="H1763" t="s">
        <v>670</v>
      </c>
      <c r="I1763">
        <v>81.775000000000006</v>
      </c>
      <c r="J1763" s="1">
        <v>-2.8965678066015244E-2</v>
      </c>
      <c r="K1763" s="1">
        <v>3.6604651162790698</v>
      </c>
      <c r="L1763" s="1">
        <v>3.8930232558139535</v>
      </c>
      <c r="M1763" s="1">
        <v>3.8046513047329213</v>
      </c>
      <c r="N1763" s="34">
        <v>-1.3472408402797787E-3</v>
      </c>
    </row>
    <row r="1764" spans="1:14" x14ac:dyDescent="0.35">
      <c r="A1764">
        <v>7820110</v>
      </c>
      <c r="B1764" t="s">
        <v>51</v>
      </c>
      <c r="C1764" t="s">
        <v>97</v>
      </c>
      <c r="D1764" t="s">
        <v>1207</v>
      </c>
      <c r="E1764" t="s">
        <v>1259</v>
      </c>
      <c r="F1764" s="6">
        <v>0.1744186046511628</v>
      </c>
      <c r="G1764" t="s">
        <v>700</v>
      </c>
      <c r="H1764" t="s">
        <v>401</v>
      </c>
      <c r="I1764">
        <v>59.114999999999995</v>
      </c>
      <c r="J1764" s="1">
        <v>-7.1489356458187103E-2</v>
      </c>
      <c r="K1764" s="1">
        <v>8.1279069767441872</v>
      </c>
      <c r="L1764" s="1">
        <v>12.453488372093025</v>
      </c>
      <c r="M1764" s="1">
        <v>10.308139268742051</v>
      </c>
      <c r="N1764" s="34">
        <v>-1.2469073800846588E-2</v>
      </c>
    </row>
    <row r="1765" spans="1:14" x14ac:dyDescent="0.35">
      <c r="A1765">
        <v>7820110</v>
      </c>
      <c r="B1765" t="s">
        <v>51</v>
      </c>
      <c r="C1765" t="s">
        <v>97</v>
      </c>
      <c r="D1765" t="s">
        <v>492</v>
      </c>
      <c r="E1765" t="s">
        <v>706</v>
      </c>
      <c r="F1765" s="6">
        <v>1.1627906976744186E-2</v>
      </c>
      <c r="G1765" t="s">
        <v>663</v>
      </c>
      <c r="H1765" t="s">
        <v>707</v>
      </c>
      <c r="I1765">
        <v>74.634999999999991</v>
      </c>
      <c r="J1765" s="1">
        <v>-1.4280129224061966E-2</v>
      </c>
      <c r="K1765" s="1">
        <v>0.60697674418604652</v>
      </c>
      <c r="L1765" s="1">
        <v>0.9313953488372092</v>
      </c>
      <c r="M1765" s="1">
        <v>0.86744184272233826</v>
      </c>
      <c r="N1765" s="34">
        <v>-1.6604801423327867E-4</v>
      </c>
    </row>
    <row r="1766" spans="1:14" x14ac:dyDescent="0.35">
      <c r="A1766">
        <v>7820110</v>
      </c>
      <c r="B1766" t="s">
        <v>51</v>
      </c>
      <c r="C1766" t="s">
        <v>97</v>
      </c>
      <c r="D1766" t="s">
        <v>710</v>
      </c>
      <c r="E1766" t="s">
        <v>1074</v>
      </c>
      <c r="F1766" s="6">
        <v>1.1627906976744186E-2</v>
      </c>
      <c r="G1766" t="s">
        <v>718</v>
      </c>
      <c r="H1766" t="s">
        <v>443</v>
      </c>
      <c r="I1766">
        <v>89.039999999999992</v>
      </c>
      <c r="J1766" s="1">
        <v>9.5186054706573486E-2</v>
      </c>
      <c r="K1766" s="1">
        <v>0.97906976744186047</v>
      </c>
      <c r="L1766" s="1">
        <v>1.0558139534883721</v>
      </c>
      <c r="M1766" s="1">
        <v>1.036046493885129</v>
      </c>
      <c r="N1766" s="34">
        <v>1.1068145896113196E-3</v>
      </c>
    </row>
    <row r="1767" spans="1:14" x14ac:dyDescent="0.35">
      <c r="A1767">
        <v>7820110</v>
      </c>
      <c r="B1767" t="s">
        <v>51</v>
      </c>
      <c r="C1767" t="s">
        <v>97</v>
      </c>
      <c r="D1767" t="s">
        <v>1245</v>
      </c>
      <c r="E1767" t="s">
        <v>1264</v>
      </c>
      <c r="F1767" s="6">
        <v>3.4883720930232558E-2</v>
      </c>
      <c r="G1767" t="s">
        <v>411</v>
      </c>
      <c r="H1767" t="s">
        <v>1265</v>
      </c>
      <c r="I1767">
        <v>68.960000000000008</v>
      </c>
      <c r="J1767" s="1">
        <v>0.14841009676456451</v>
      </c>
      <c r="K1767" s="1">
        <v>1.3360465116279068</v>
      </c>
      <c r="L1767" s="1">
        <v>3.4569767441860462</v>
      </c>
      <c r="M1767" s="1">
        <v>2.4069767441860463</v>
      </c>
      <c r="N1767" s="34">
        <v>5.1770963987638786E-3</v>
      </c>
    </row>
    <row r="1768" spans="1:14" x14ac:dyDescent="0.35">
      <c r="A1768">
        <v>7820110</v>
      </c>
      <c r="B1768" t="s">
        <v>51</v>
      </c>
      <c r="C1768" t="s">
        <v>97</v>
      </c>
      <c r="D1768" t="s">
        <v>1245</v>
      </c>
      <c r="E1768" t="s">
        <v>1266</v>
      </c>
      <c r="F1768" s="6">
        <v>1.1627906976744186E-2</v>
      </c>
      <c r="G1768" t="s">
        <v>781</v>
      </c>
      <c r="H1768" t="s">
        <v>826</v>
      </c>
      <c r="I1768">
        <v>52.879999999999995</v>
      </c>
      <c r="J1768" s="1">
        <v>-0.1328766942024231</v>
      </c>
      <c r="K1768" s="1">
        <v>0.42441860465116277</v>
      </c>
      <c r="L1768" s="1">
        <v>0.7441860465116279</v>
      </c>
      <c r="M1768" s="1">
        <v>0.61511627906976751</v>
      </c>
      <c r="N1768" s="34">
        <v>-1.5450778395630592E-3</v>
      </c>
    </row>
    <row r="1769" spans="1:14" x14ac:dyDescent="0.35">
      <c r="A1769">
        <v>7820110</v>
      </c>
      <c r="B1769" t="s">
        <v>51</v>
      </c>
      <c r="D1769" s="4" t="s">
        <v>2937</v>
      </c>
      <c r="F1769" s="6">
        <v>1</v>
      </c>
      <c r="J1769" s="1" t="s">
        <v>2938</v>
      </c>
      <c r="K1769" s="1">
        <v>61.486046511627919</v>
      </c>
      <c r="L1769" s="1">
        <v>78.670930232558135</v>
      </c>
      <c r="M1769" s="1">
        <v>70.433720947975317</v>
      </c>
      <c r="N1769" s="34">
        <v>-3.1260949602827083E-2</v>
      </c>
    </row>
    <row r="1770" spans="1:14" x14ac:dyDescent="0.35">
      <c r="A1770">
        <v>7830210</v>
      </c>
      <c r="B1770" t="s">
        <v>43</v>
      </c>
      <c r="C1770" t="s">
        <v>97</v>
      </c>
      <c r="D1770" t="s">
        <v>820</v>
      </c>
      <c r="E1770" t="s">
        <v>821</v>
      </c>
      <c r="F1770" s="6">
        <v>3.5714285714285712E-2</v>
      </c>
      <c r="G1770" t="s">
        <v>589</v>
      </c>
      <c r="H1770" t="s">
        <v>535</v>
      </c>
      <c r="I1770">
        <v>52.154999999999994</v>
      </c>
      <c r="J1770" s="1">
        <v>-0.18024709820747375</v>
      </c>
      <c r="K1770" s="1">
        <v>1.107142857142857</v>
      </c>
      <c r="L1770" s="1">
        <v>2.2714285714285714</v>
      </c>
      <c r="M1770" s="1">
        <v>1.8642857142857143</v>
      </c>
      <c r="N1770" s="34">
        <v>-6.4373963645526335E-3</v>
      </c>
    </row>
    <row r="1771" spans="1:14" x14ac:dyDescent="0.35">
      <c r="A1771">
        <v>7830210</v>
      </c>
      <c r="B1771" t="s">
        <v>43</v>
      </c>
      <c r="C1771" t="s">
        <v>97</v>
      </c>
      <c r="D1771" t="s">
        <v>1549</v>
      </c>
      <c r="E1771" t="s">
        <v>1550</v>
      </c>
      <c r="F1771" s="6">
        <v>0.2857142857142857</v>
      </c>
      <c r="G1771" t="s">
        <v>627</v>
      </c>
      <c r="H1771" t="s">
        <v>901</v>
      </c>
      <c r="I1771">
        <v>61.749999999999986</v>
      </c>
      <c r="J1771" s="1">
        <v>-1.3011316768825054E-2</v>
      </c>
      <c r="K1771" s="1">
        <v>8.9142857142857128</v>
      </c>
      <c r="L1771" s="1">
        <v>25.885714285714283</v>
      </c>
      <c r="M1771" s="1">
        <v>17.657142639160156</v>
      </c>
      <c r="N1771" s="34">
        <v>-3.7175190768071581E-3</v>
      </c>
    </row>
    <row r="1772" spans="1:14" x14ac:dyDescent="0.35">
      <c r="A1772">
        <v>7830210</v>
      </c>
      <c r="B1772" t="s">
        <v>43</v>
      </c>
      <c r="C1772" t="s">
        <v>97</v>
      </c>
      <c r="D1772" t="s">
        <v>2695</v>
      </c>
      <c r="E1772" t="s">
        <v>2889</v>
      </c>
      <c r="F1772" s="6">
        <v>0.1357142857142857</v>
      </c>
      <c r="G1772" t="s">
        <v>245</v>
      </c>
      <c r="H1772" t="s">
        <v>206</v>
      </c>
      <c r="I1772">
        <v>81.680000000000007</v>
      </c>
      <c r="J1772" s="1">
        <v>0.11846056580543518</v>
      </c>
      <c r="K1772" s="1">
        <v>6.7857142857142856</v>
      </c>
      <c r="L1772" s="1">
        <v>13.571428571428571</v>
      </c>
      <c r="M1772" s="1">
        <v>11.08785672869001</v>
      </c>
      <c r="N1772" s="34">
        <v>1.6076791073594773E-2</v>
      </c>
    </row>
    <row r="1773" spans="1:14" x14ac:dyDescent="0.35">
      <c r="A1773">
        <v>7830210</v>
      </c>
      <c r="B1773" t="s">
        <v>43</v>
      </c>
      <c r="C1773" t="s">
        <v>97</v>
      </c>
      <c r="D1773" t="s">
        <v>1957</v>
      </c>
      <c r="E1773" t="s">
        <v>2572</v>
      </c>
      <c r="F1773" s="6">
        <v>0.15714285714285714</v>
      </c>
      <c r="G1773" t="s">
        <v>1828</v>
      </c>
      <c r="H1773" t="s">
        <v>342</v>
      </c>
      <c r="I1773">
        <v>57.74</v>
      </c>
      <c r="J1773" s="1">
        <v>-5.6409582495689392E-2</v>
      </c>
      <c r="K1773" s="1">
        <v>6.2228571428571433</v>
      </c>
      <c r="L1773" s="1">
        <v>10.952857142857143</v>
      </c>
      <c r="M1773" s="1">
        <v>9.0671429770333418</v>
      </c>
      <c r="N1773" s="34">
        <v>-8.8643629636083326E-3</v>
      </c>
    </row>
    <row r="1774" spans="1:14" x14ac:dyDescent="0.35">
      <c r="A1774">
        <v>7830210</v>
      </c>
      <c r="B1774" t="s">
        <v>43</v>
      </c>
      <c r="C1774" t="s">
        <v>97</v>
      </c>
      <c r="D1774" t="s">
        <v>2459</v>
      </c>
      <c r="E1774" t="s">
        <v>2896</v>
      </c>
      <c r="F1774" s="6">
        <v>1.4285714285714285E-2</v>
      </c>
      <c r="G1774" t="s">
        <v>1120</v>
      </c>
      <c r="H1774" t="s">
        <v>211</v>
      </c>
      <c r="I1774">
        <v>77.304999999999993</v>
      </c>
      <c r="J1774" s="1">
        <v>4.8074439167976379E-2</v>
      </c>
      <c r="K1774" s="1">
        <v>0.87714285714285711</v>
      </c>
      <c r="L1774" s="1">
        <v>1.2899999999999998</v>
      </c>
      <c r="M1774" s="1">
        <v>1.1042857578822545</v>
      </c>
      <c r="N1774" s="34">
        <v>6.8677770239966259E-4</v>
      </c>
    </row>
    <row r="1775" spans="1:14" x14ac:dyDescent="0.35">
      <c r="A1775">
        <v>7830210</v>
      </c>
      <c r="B1775" t="s">
        <v>43</v>
      </c>
      <c r="C1775" t="s">
        <v>97</v>
      </c>
      <c r="D1775" t="s">
        <v>2480</v>
      </c>
      <c r="E1775" t="s">
        <v>2898</v>
      </c>
      <c r="F1775" s="6">
        <v>0.35</v>
      </c>
      <c r="G1775" t="s">
        <v>2166</v>
      </c>
      <c r="H1775" t="s">
        <v>482</v>
      </c>
      <c r="I1775">
        <v>56.44</v>
      </c>
      <c r="J1775" s="1">
        <v>-2.9340822249650955E-2</v>
      </c>
      <c r="K1775" s="1">
        <v>12.984999999999999</v>
      </c>
      <c r="L1775" s="1">
        <v>28.419999999999998</v>
      </c>
      <c r="M1775" s="1">
        <v>19.740000534057614</v>
      </c>
      <c r="N1775" s="34">
        <v>-1.0269287787377833E-2</v>
      </c>
    </row>
    <row r="1776" spans="1:14" x14ac:dyDescent="0.35">
      <c r="A1776">
        <v>7830210</v>
      </c>
      <c r="B1776" t="s">
        <v>43</v>
      </c>
      <c r="C1776" t="s">
        <v>97</v>
      </c>
      <c r="D1776" t="s">
        <v>2244</v>
      </c>
      <c r="E1776" t="s">
        <v>2641</v>
      </c>
      <c r="F1776" s="6">
        <v>2.1428571428571429E-2</v>
      </c>
      <c r="G1776" t="s">
        <v>594</v>
      </c>
      <c r="H1776" t="s">
        <v>319</v>
      </c>
      <c r="I1776">
        <v>54.46</v>
      </c>
      <c r="J1776" s="1">
        <v>-8.6984775960445404E-2</v>
      </c>
      <c r="K1776" s="1">
        <v>0.73285714285714287</v>
      </c>
      <c r="L1776" s="1">
        <v>1.5</v>
      </c>
      <c r="M1776" s="1">
        <v>1.1678571428571429</v>
      </c>
      <c r="N1776" s="34">
        <v>-1.8639594848666873E-3</v>
      </c>
    </row>
    <row r="1777" spans="1:14" x14ac:dyDescent="0.35">
      <c r="A1777">
        <v>7830210</v>
      </c>
      <c r="B1777" t="s">
        <v>43</v>
      </c>
      <c r="D1777" s="4" t="s">
        <v>2937</v>
      </c>
      <c r="F1777" s="6">
        <v>0.99999999999999989</v>
      </c>
      <c r="J1777" s="1" t="s">
        <v>2938</v>
      </c>
      <c r="K1777" s="1">
        <v>37.625</v>
      </c>
      <c r="L1777" s="1">
        <v>83.891428571428563</v>
      </c>
      <c r="M1777" s="1">
        <v>61.688571493966236</v>
      </c>
      <c r="N1777" s="34">
        <v>-1.4388956901218209E-2</v>
      </c>
    </row>
    <row r="1778" spans="1:14" x14ac:dyDescent="0.35">
      <c r="A1778">
        <v>7830641</v>
      </c>
      <c r="B1778" t="s">
        <v>29</v>
      </c>
      <c r="C1778" t="s">
        <v>97</v>
      </c>
      <c r="D1778" t="s">
        <v>392</v>
      </c>
      <c r="E1778" t="s">
        <v>394</v>
      </c>
      <c r="F1778" s="6">
        <v>1.4492753623188406E-2</v>
      </c>
      <c r="G1778" t="s">
        <v>1831</v>
      </c>
      <c r="H1778" t="s">
        <v>786</v>
      </c>
      <c r="I1778">
        <v>77.88</v>
      </c>
      <c r="J1778" s="1">
        <v>8.0385163426399231E-2</v>
      </c>
      <c r="K1778" s="1">
        <v>0.66521739130434776</v>
      </c>
      <c r="L1778" s="1">
        <v>1.4115942028985509</v>
      </c>
      <c r="M1778" s="1">
        <v>1.1289855072463768</v>
      </c>
      <c r="N1778" s="34">
        <v>1.1650023684985397E-3</v>
      </c>
    </row>
    <row r="1779" spans="1:14" x14ac:dyDescent="0.35">
      <c r="A1779">
        <v>7830641</v>
      </c>
      <c r="B1779" t="s">
        <v>29</v>
      </c>
      <c r="C1779" t="s">
        <v>97</v>
      </c>
      <c r="D1779" t="s">
        <v>392</v>
      </c>
      <c r="E1779" t="s">
        <v>593</v>
      </c>
      <c r="F1779" s="6">
        <v>1.4492753623188406E-2</v>
      </c>
      <c r="G1779" t="s">
        <v>594</v>
      </c>
      <c r="H1779" t="s">
        <v>210</v>
      </c>
      <c r="I1779">
        <v>62.74</v>
      </c>
      <c r="J1779" s="1">
        <v>6.7120864987373352E-2</v>
      </c>
      <c r="K1779" s="1">
        <v>0.4956521739130435</v>
      </c>
      <c r="L1779" s="1">
        <v>1.2594202898550726</v>
      </c>
      <c r="M1779" s="1">
        <v>0.91014491647913842</v>
      </c>
      <c r="N1779" s="34">
        <v>9.7276615923729492E-4</v>
      </c>
    </row>
    <row r="1780" spans="1:14" x14ac:dyDescent="0.35">
      <c r="A1780">
        <v>7830641</v>
      </c>
      <c r="B1780" t="s">
        <v>29</v>
      </c>
      <c r="C1780" t="s">
        <v>97</v>
      </c>
      <c r="D1780" t="s">
        <v>392</v>
      </c>
      <c r="E1780" t="s">
        <v>595</v>
      </c>
      <c r="F1780" s="6">
        <v>2.8985507246376812E-2</v>
      </c>
      <c r="G1780" t="s">
        <v>596</v>
      </c>
      <c r="H1780" t="s">
        <v>597</v>
      </c>
      <c r="I1780">
        <v>47.809999999999995</v>
      </c>
      <c r="J1780" s="1">
        <v>-5.7024464011192322E-2</v>
      </c>
      <c r="K1780" s="1">
        <v>0.86666666666666659</v>
      </c>
      <c r="L1780" s="1">
        <v>2.0318840579710145</v>
      </c>
      <c r="M1780" s="1">
        <v>1.3855072242626245</v>
      </c>
      <c r="N1780" s="34">
        <v>-1.6528830148171687E-3</v>
      </c>
    </row>
    <row r="1781" spans="1:14" x14ac:dyDescent="0.35">
      <c r="A1781">
        <v>7830641</v>
      </c>
      <c r="B1781" t="s">
        <v>29</v>
      </c>
      <c r="C1781" t="s">
        <v>97</v>
      </c>
      <c r="D1781" t="s">
        <v>392</v>
      </c>
      <c r="E1781" t="s">
        <v>601</v>
      </c>
      <c r="F1781" s="6">
        <v>1.4492753623188406E-2</v>
      </c>
      <c r="G1781" t="s">
        <v>602</v>
      </c>
      <c r="H1781" t="s">
        <v>603</v>
      </c>
      <c r="I1781">
        <v>59.289999999999992</v>
      </c>
      <c r="J1781" s="1">
        <v>9.0783974155783653E-3</v>
      </c>
      <c r="K1781" s="1">
        <v>0.60579710144927534</v>
      </c>
      <c r="L1781" s="1">
        <v>1.0985507246376811</v>
      </c>
      <c r="M1781" s="1">
        <v>0.859420278797979</v>
      </c>
      <c r="N1781" s="34">
        <v>1.3157097703736761E-4</v>
      </c>
    </row>
    <row r="1782" spans="1:14" x14ac:dyDescent="0.35">
      <c r="A1782">
        <v>7830641</v>
      </c>
      <c r="B1782" t="s">
        <v>29</v>
      </c>
      <c r="C1782" t="s">
        <v>97</v>
      </c>
      <c r="D1782" t="s">
        <v>392</v>
      </c>
      <c r="E1782" t="s">
        <v>606</v>
      </c>
      <c r="F1782" s="6">
        <v>2.8985507246376812E-2</v>
      </c>
      <c r="G1782" t="s">
        <v>607</v>
      </c>
      <c r="H1782" t="s">
        <v>608</v>
      </c>
      <c r="I1782">
        <v>53.844999999999999</v>
      </c>
      <c r="J1782" s="1">
        <v>-6.5462842583656311E-2</v>
      </c>
      <c r="K1782" s="1">
        <v>0.91304347826086962</v>
      </c>
      <c r="L1782" s="1">
        <v>1.9623188405797103</v>
      </c>
      <c r="M1782" s="1">
        <v>1.5623188848080842</v>
      </c>
      <c r="N1782" s="34">
        <v>-1.8974736980769946E-3</v>
      </c>
    </row>
    <row r="1783" spans="1:14" x14ac:dyDescent="0.35">
      <c r="A1783">
        <v>7830641</v>
      </c>
      <c r="B1783" t="s">
        <v>29</v>
      </c>
      <c r="C1783" t="s">
        <v>97</v>
      </c>
      <c r="D1783" t="s">
        <v>472</v>
      </c>
      <c r="E1783" t="s">
        <v>2569</v>
      </c>
      <c r="F1783" s="6">
        <v>1.4492753623188406E-2</v>
      </c>
      <c r="G1783" t="s">
        <v>826</v>
      </c>
      <c r="H1783" t="s">
        <v>1071</v>
      </c>
      <c r="I1783">
        <v>71.344999999999999</v>
      </c>
      <c r="J1783" s="1">
        <v>-3.3310733735561371E-2</v>
      </c>
      <c r="K1783" s="1">
        <v>0.92753623188405798</v>
      </c>
      <c r="L1783" s="1">
        <v>1.1985507246376812</v>
      </c>
      <c r="M1783" s="1">
        <v>1.0347826308098393</v>
      </c>
      <c r="N1783" s="34">
        <v>-4.827642570371213E-4</v>
      </c>
    </row>
    <row r="1784" spans="1:14" x14ac:dyDescent="0.35">
      <c r="A1784">
        <v>7830641</v>
      </c>
      <c r="B1784" t="s">
        <v>29</v>
      </c>
      <c r="C1784" t="s">
        <v>97</v>
      </c>
      <c r="D1784" t="s">
        <v>1408</v>
      </c>
      <c r="E1784" t="s">
        <v>1588</v>
      </c>
      <c r="F1784" s="6">
        <v>1.4492753623188406E-2</v>
      </c>
      <c r="G1784" t="s">
        <v>1589</v>
      </c>
      <c r="H1784" t="s">
        <v>1213</v>
      </c>
      <c r="I1784">
        <v>88.644999999999996</v>
      </c>
      <c r="J1784" s="1">
        <v>6.7403830587863922E-2</v>
      </c>
      <c r="K1784" s="1">
        <v>1.2115942028985507</v>
      </c>
      <c r="L1784" s="1">
        <v>1.3492753623188405</v>
      </c>
      <c r="M1784" s="1">
        <v>1.2855072021484375</v>
      </c>
      <c r="N1784" s="34">
        <v>9.7686710996904231E-4</v>
      </c>
    </row>
    <row r="1785" spans="1:14" x14ac:dyDescent="0.35">
      <c r="A1785">
        <v>7830641</v>
      </c>
      <c r="B1785" t="s">
        <v>29</v>
      </c>
      <c r="C1785" t="s">
        <v>97</v>
      </c>
      <c r="D1785" t="s">
        <v>492</v>
      </c>
      <c r="E1785" t="s">
        <v>697</v>
      </c>
      <c r="F1785" s="6">
        <v>7.2463768115942032E-2</v>
      </c>
      <c r="G1785" t="s">
        <v>678</v>
      </c>
      <c r="H1785" t="s">
        <v>698</v>
      </c>
      <c r="I1785">
        <v>62.334999999999994</v>
      </c>
      <c r="J1785" s="1">
        <v>-6.1868056654930115E-2</v>
      </c>
      <c r="K1785" s="1">
        <v>3.181159420289855</v>
      </c>
      <c r="L1785" s="1">
        <v>5.1594202898550732</v>
      </c>
      <c r="M1785" s="1">
        <v>4.5144926983377207</v>
      </c>
      <c r="N1785" s="34">
        <v>-4.48319251122682E-3</v>
      </c>
    </row>
    <row r="1786" spans="1:14" x14ac:dyDescent="0.35">
      <c r="A1786">
        <v>7830641</v>
      </c>
      <c r="B1786" t="s">
        <v>29</v>
      </c>
      <c r="C1786" t="s">
        <v>97</v>
      </c>
      <c r="D1786" t="s">
        <v>492</v>
      </c>
      <c r="E1786" t="s">
        <v>699</v>
      </c>
      <c r="F1786" s="6">
        <v>0.10144927536231885</v>
      </c>
      <c r="G1786" t="s">
        <v>700</v>
      </c>
      <c r="H1786" t="s">
        <v>701</v>
      </c>
      <c r="I1786">
        <v>66.594999999999999</v>
      </c>
      <c r="J1786" s="1">
        <v>4.8207446932792664E-2</v>
      </c>
      <c r="K1786" s="1">
        <v>4.7275362318840584</v>
      </c>
      <c r="L1786" s="1">
        <v>8.8463768115942045</v>
      </c>
      <c r="M1786" s="1">
        <v>6.7565215843311259</v>
      </c>
      <c r="N1786" s="34">
        <v>4.8906105583992558E-3</v>
      </c>
    </row>
    <row r="1787" spans="1:14" x14ac:dyDescent="0.35">
      <c r="A1787">
        <v>7830641</v>
      </c>
      <c r="B1787" t="s">
        <v>29</v>
      </c>
      <c r="C1787" t="s">
        <v>97</v>
      </c>
      <c r="D1787" t="s">
        <v>492</v>
      </c>
      <c r="E1787" t="s">
        <v>2586</v>
      </c>
      <c r="F1787" s="6">
        <v>1.4492753623188406E-2</v>
      </c>
      <c r="G1787" t="s">
        <v>443</v>
      </c>
      <c r="H1787" t="s">
        <v>1534</v>
      </c>
      <c r="I1787">
        <v>89.649999999999991</v>
      </c>
      <c r="J1787" s="1">
        <v>-3.9020400494337082E-2</v>
      </c>
      <c r="K1787" s="1">
        <v>1.3159420289855073</v>
      </c>
      <c r="L1787" s="1">
        <v>1.2478260869565216</v>
      </c>
      <c r="M1787" s="1">
        <v>1.2971014492753623</v>
      </c>
      <c r="N1787" s="34">
        <v>-5.6551305064256644E-4</v>
      </c>
    </row>
    <row r="1788" spans="1:14" x14ac:dyDescent="0.35">
      <c r="A1788">
        <v>7830641</v>
      </c>
      <c r="B1788" t="s">
        <v>29</v>
      </c>
      <c r="C1788" t="s">
        <v>97</v>
      </c>
      <c r="D1788" t="s">
        <v>492</v>
      </c>
      <c r="E1788" t="s">
        <v>682</v>
      </c>
      <c r="F1788" s="6">
        <v>0.20289855072463769</v>
      </c>
      <c r="G1788" t="s">
        <v>702</v>
      </c>
      <c r="H1788" t="s">
        <v>703</v>
      </c>
      <c r="I1788">
        <v>68.569999999999993</v>
      </c>
      <c r="J1788" s="1">
        <v>1.0210289619863033E-2</v>
      </c>
      <c r="K1788" s="1">
        <v>7.8927536231884057</v>
      </c>
      <c r="L1788" s="1">
        <v>16.657971014492755</v>
      </c>
      <c r="M1788" s="1">
        <v>13.898550724637682</v>
      </c>
      <c r="N1788" s="34">
        <v>2.0716529663490214E-3</v>
      </c>
    </row>
    <row r="1789" spans="1:14" x14ac:dyDescent="0.35">
      <c r="A1789">
        <v>7830641</v>
      </c>
      <c r="B1789" t="s">
        <v>29</v>
      </c>
      <c r="C1789" t="s">
        <v>97</v>
      </c>
      <c r="D1789" t="s">
        <v>492</v>
      </c>
      <c r="E1789" t="s">
        <v>704</v>
      </c>
      <c r="F1789" s="6">
        <v>8.6956521739130432E-2</v>
      </c>
      <c r="G1789" t="s">
        <v>197</v>
      </c>
      <c r="H1789" t="s">
        <v>705</v>
      </c>
      <c r="I1789">
        <v>72.61999999999999</v>
      </c>
      <c r="J1789" s="1">
        <v>6.612570583820343E-2</v>
      </c>
      <c r="K1789" s="1">
        <v>3.7826086956521738</v>
      </c>
      <c r="L1789" s="1">
        <v>7.5304347826086948</v>
      </c>
      <c r="M1789" s="1">
        <v>6.3217388650645381</v>
      </c>
      <c r="N1789" s="34">
        <v>5.7500613772350807E-3</v>
      </c>
    </row>
    <row r="1790" spans="1:14" x14ac:dyDescent="0.35">
      <c r="A1790">
        <v>7830641</v>
      </c>
      <c r="B1790" t="s">
        <v>29</v>
      </c>
      <c r="C1790" t="s">
        <v>97</v>
      </c>
      <c r="D1790" t="s">
        <v>492</v>
      </c>
      <c r="E1790" t="s">
        <v>706</v>
      </c>
      <c r="F1790" s="6">
        <v>5.7971014492753624E-2</v>
      </c>
      <c r="G1790" t="s">
        <v>663</v>
      </c>
      <c r="H1790" t="s">
        <v>707</v>
      </c>
      <c r="I1790">
        <v>74.634999999999991</v>
      </c>
      <c r="J1790" s="1">
        <v>-1.4280129224061966E-2</v>
      </c>
      <c r="K1790" s="1">
        <v>3.0260869565217394</v>
      </c>
      <c r="L1790" s="1">
        <v>4.6434782608695651</v>
      </c>
      <c r="M1790" s="1">
        <v>4.3246375927026719</v>
      </c>
      <c r="N1790" s="34">
        <v>-8.2783357820649076E-4</v>
      </c>
    </row>
    <row r="1791" spans="1:14" x14ac:dyDescent="0.35">
      <c r="A1791">
        <v>7830641</v>
      </c>
      <c r="B1791" t="s">
        <v>29</v>
      </c>
      <c r="C1791" t="s">
        <v>97</v>
      </c>
      <c r="D1791" t="s">
        <v>492</v>
      </c>
      <c r="E1791" t="s">
        <v>615</v>
      </c>
      <c r="F1791" s="6">
        <v>0.11594202898550725</v>
      </c>
      <c r="G1791" t="s">
        <v>616</v>
      </c>
      <c r="H1791" t="s">
        <v>413</v>
      </c>
      <c r="I1791">
        <v>79.185000000000002</v>
      </c>
      <c r="J1791" s="1">
        <v>-3.4110225737094879E-2</v>
      </c>
      <c r="K1791" s="1">
        <v>6.8753623188405797</v>
      </c>
      <c r="L1791" s="1">
        <v>9.7507246376811594</v>
      </c>
      <c r="M1791" s="1">
        <v>9.1826083418251816</v>
      </c>
      <c r="N1791" s="34">
        <v>-3.9548087811124497E-3</v>
      </c>
    </row>
    <row r="1792" spans="1:14" x14ac:dyDescent="0.35">
      <c r="A1792">
        <v>7830641</v>
      </c>
      <c r="B1792" t="s">
        <v>29</v>
      </c>
      <c r="C1792" t="s">
        <v>97</v>
      </c>
      <c r="D1792" t="s">
        <v>492</v>
      </c>
      <c r="E1792" t="s">
        <v>708</v>
      </c>
      <c r="F1792" s="6">
        <v>0.18840579710144928</v>
      </c>
      <c r="G1792" t="s">
        <v>709</v>
      </c>
      <c r="H1792" t="s">
        <v>226</v>
      </c>
      <c r="I1792">
        <v>64.694999999999993</v>
      </c>
      <c r="J1792" s="1">
        <v>-3.7673413753509521E-2</v>
      </c>
      <c r="K1792" s="1">
        <v>7.649275362318841</v>
      </c>
      <c r="L1792" s="1">
        <v>14.318840579710145</v>
      </c>
      <c r="M1792" s="1">
        <v>12.189854497494904</v>
      </c>
      <c r="N1792" s="34">
        <v>-7.0978895477626638E-3</v>
      </c>
    </row>
    <row r="1793" spans="1:14" x14ac:dyDescent="0.35">
      <c r="A1793">
        <v>7830641</v>
      </c>
      <c r="B1793" t="s">
        <v>29</v>
      </c>
      <c r="C1793" t="s">
        <v>97</v>
      </c>
      <c r="D1793" t="s">
        <v>199</v>
      </c>
      <c r="E1793" t="s">
        <v>1203</v>
      </c>
      <c r="F1793" s="6">
        <v>1.4492753623188406E-2</v>
      </c>
      <c r="G1793" t="s">
        <v>938</v>
      </c>
      <c r="H1793" t="s">
        <v>762</v>
      </c>
      <c r="I1793">
        <v>60.489999999999995</v>
      </c>
      <c r="J1793" s="1">
        <v>-3.0489400960505009E-3</v>
      </c>
      <c r="K1793" s="1">
        <v>0.52318840579710146</v>
      </c>
      <c r="L1793" s="1">
        <v>1.1710144927536232</v>
      </c>
      <c r="M1793" s="1">
        <v>0.87681159420289856</v>
      </c>
      <c r="N1793" s="34">
        <v>-4.4187537623920306E-5</v>
      </c>
    </row>
    <row r="1794" spans="1:14" x14ac:dyDescent="0.35">
      <c r="A1794">
        <v>7830641</v>
      </c>
      <c r="B1794" t="s">
        <v>29</v>
      </c>
      <c r="C1794" t="s">
        <v>97</v>
      </c>
      <c r="D1794" t="s">
        <v>381</v>
      </c>
      <c r="E1794" t="s">
        <v>1685</v>
      </c>
      <c r="F1794" s="6">
        <v>1.4492753623188406E-2</v>
      </c>
      <c r="G1794" t="s">
        <v>383</v>
      </c>
      <c r="H1794" t="s">
        <v>758</v>
      </c>
      <c r="I1794">
        <v>66.984999999999999</v>
      </c>
      <c r="J1794" s="1">
        <v>-1.3099838979542255E-2</v>
      </c>
      <c r="K1794" s="1">
        <v>0.54782608695652169</v>
      </c>
      <c r="L1794" s="1">
        <v>1.0768115942028986</v>
      </c>
      <c r="M1794" s="1">
        <v>0.96956523950549145</v>
      </c>
      <c r="N1794" s="34">
        <v>-1.8985273883394572E-4</v>
      </c>
    </row>
    <row r="1795" spans="1:14" x14ac:dyDescent="0.35">
      <c r="A1795">
        <v>7830641</v>
      </c>
      <c r="B1795" t="s">
        <v>29</v>
      </c>
      <c r="D1795" s="4" t="s">
        <v>2937</v>
      </c>
      <c r="F1795" s="6">
        <v>1</v>
      </c>
      <c r="J1795" s="1" t="s">
        <v>2938</v>
      </c>
      <c r="K1795" s="1">
        <v>45.20724637681159</v>
      </c>
      <c r="L1795" s="1">
        <v>80.714492753623176</v>
      </c>
      <c r="M1795" s="1">
        <v>68.498549231930056</v>
      </c>
      <c r="N1795" s="34">
        <v>-5.2378671986145382E-3</v>
      </c>
    </row>
    <row r="1796" spans="1:14" x14ac:dyDescent="0.35">
      <c r="A1796">
        <v>7830647</v>
      </c>
      <c r="B1796" t="s">
        <v>58</v>
      </c>
      <c r="C1796" t="s">
        <v>97</v>
      </c>
      <c r="D1796" t="s">
        <v>392</v>
      </c>
      <c r="E1796" t="s">
        <v>394</v>
      </c>
      <c r="F1796" s="6">
        <v>4.6296296296296294E-3</v>
      </c>
      <c r="G1796" t="s">
        <v>1831</v>
      </c>
      <c r="H1796" t="s">
        <v>786</v>
      </c>
      <c r="I1796">
        <v>77.88</v>
      </c>
      <c r="J1796" s="1">
        <v>8.0385163426399231E-2</v>
      </c>
      <c r="K1796" s="1">
        <v>0.21249999999999999</v>
      </c>
      <c r="L1796" s="1">
        <v>0.45092592592592595</v>
      </c>
      <c r="M1796" s="1">
        <v>0.36064814814814816</v>
      </c>
      <c r="N1796" s="34">
        <v>3.7215353438147788E-4</v>
      </c>
    </row>
    <row r="1797" spans="1:14" x14ac:dyDescent="0.35">
      <c r="A1797">
        <v>7830647</v>
      </c>
      <c r="B1797" t="s">
        <v>58</v>
      </c>
      <c r="C1797" t="s">
        <v>97</v>
      </c>
      <c r="D1797" t="s">
        <v>392</v>
      </c>
      <c r="E1797" t="s">
        <v>588</v>
      </c>
      <c r="F1797" s="6">
        <v>4.6296296296296294E-3</v>
      </c>
      <c r="G1797" t="s">
        <v>589</v>
      </c>
      <c r="H1797" t="s">
        <v>590</v>
      </c>
      <c r="I1797">
        <v>59.78</v>
      </c>
      <c r="J1797" s="1">
        <v>1.4729158952832222E-2</v>
      </c>
      <c r="K1797" s="1">
        <v>0.14351851851851852</v>
      </c>
      <c r="L1797" s="1">
        <v>0.3574074074074074</v>
      </c>
      <c r="M1797" s="1">
        <v>0.276388892421016</v>
      </c>
      <c r="N1797" s="34">
        <v>6.8190550707556579E-5</v>
      </c>
    </row>
    <row r="1798" spans="1:14" x14ac:dyDescent="0.35">
      <c r="A1798">
        <v>7830647</v>
      </c>
      <c r="B1798" t="s">
        <v>58</v>
      </c>
      <c r="C1798" t="s">
        <v>97</v>
      </c>
      <c r="D1798" t="s">
        <v>392</v>
      </c>
      <c r="E1798" t="s">
        <v>593</v>
      </c>
      <c r="F1798" s="6">
        <v>4.6296296296296294E-3</v>
      </c>
      <c r="G1798" t="s">
        <v>594</v>
      </c>
      <c r="H1798" t="s">
        <v>210</v>
      </c>
      <c r="I1798">
        <v>62.74</v>
      </c>
      <c r="J1798" s="1">
        <v>6.7120864987373352E-2</v>
      </c>
      <c r="K1798" s="1">
        <v>0.15833333333333333</v>
      </c>
      <c r="L1798" s="1">
        <v>0.40231481481481479</v>
      </c>
      <c r="M1798" s="1">
        <v>0.29074073720861365</v>
      </c>
      <c r="N1798" s="34">
        <v>3.1074474531191364E-4</v>
      </c>
    </row>
    <row r="1799" spans="1:14" x14ac:dyDescent="0.35">
      <c r="A1799">
        <v>7830647</v>
      </c>
      <c r="B1799" t="s">
        <v>58</v>
      </c>
      <c r="C1799" t="s">
        <v>97</v>
      </c>
      <c r="D1799" t="s">
        <v>392</v>
      </c>
      <c r="E1799" t="s">
        <v>595</v>
      </c>
      <c r="F1799" s="6">
        <v>9.2592592592592587E-3</v>
      </c>
      <c r="G1799" t="s">
        <v>596</v>
      </c>
      <c r="H1799" t="s">
        <v>597</v>
      </c>
      <c r="I1799">
        <v>47.809999999999995</v>
      </c>
      <c r="J1799" s="1">
        <v>-5.7024464011192322E-2</v>
      </c>
      <c r="K1799" s="1">
        <v>0.27685185185185185</v>
      </c>
      <c r="L1799" s="1">
        <v>0.64907407407407403</v>
      </c>
      <c r="M1799" s="1">
        <v>0.44259258552833836</v>
      </c>
      <c r="N1799" s="34">
        <v>-5.280042963999289E-4</v>
      </c>
    </row>
    <row r="1800" spans="1:14" x14ac:dyDescent="0.35">
      <c r="A1800">
        <v>7830647</v>
      </c>
      <c r="B1800" t="s">
        <v>58</v>
      </c>
      <c r="C1800" t="s">
        <v>97</v>
      </c>
      <c r="D1800" t="s">
        <v>392</v>
      </c>
      <c r="E1800" t="s">
        <v>598</v>
      </c>
      <c r="F1800" s="6">
        <v>9.2592592592592587E-3</v>
      </c>
      <c r="G1800" t="s">
        <v>344</v>
      </c>
      <c r="H1800" t="s">
        <v>149</v>
      </c>
      <c r="I1800">
        <v>49.42</v>
      </c>
      <c r="J1800" s="1">
        <v>-6.8057999014854431E-2</v>
      </c>
      <c r="K1800" s="1">
        <v>0.24814814814814815</v>
      </c>
      <c r="L1800" s="1">
        <v>0.61481481481481481</v>
      </c>
      <c r="M1800" s="1">
        <v>0.45648147441722725</v>
      </c>
      <c r="N1800" s="34">
        <v>-6.3016665754494843E-4</v>
      </c>
    </row>
    <row r="1801" spans="1:14" x14ac:dyDescent="0.35">
      <c r="A1801">
        <v>7830647</v>
      </c>
      <c r="B1801" t="s">
        <v>58</v>
      </c>
      <c r="C1801" t="s">
        <v>97</v>
      </c>
      <c r="D1801" t="s">
        <v>392</v>
      </c>
      <c r="E1801" t="s">
        <v>599</v>
      </c>
      <c r="F1801" s="6">
        <v>9.2592592592592587E-3</v>
      </c>
      <c r="G1801" t="s">
        <v>355</v>
      </c>
      <c r="H1801" t="s">
        <v>600</v>
      </c>
      <c r="I1801">
        <v>72.034999999999997</v>
      </c>
      <c r="J1801" s="1">
        <v>0.11247164756059647</v>
      </c>
      <c r="K1801" s="1">
        <v>0.30555555555555552</v>
      </c>
      <c r="L1801" s="1">
        <v>0.88981481481481473</v>
      </c>
      <c r="M1801" s="1">
        <v>0.66666666666666663</v>
      </c>
      <c r="N1801" s="34">
        <v>1.0414041440795969E-3</v>
      </c>
    </row>
    <row r="1802" spans="1:14" x14ac:dyDescent="0.35">
      <c r="A1802">
        <v>7830647</v>
      </c>
      <c r="B1802" t="s">
        <v>58</v>
      </c>
      <c r="C1802" t="s">
        <v>97</v>
      </c>
      <c r="D1802" t="s">
        <v>392</v>
      </c>
      <c r="E1802" t="s">
        <v>606</v>
      </c>
      <c r="F1802" s="6">
        <v>7.8703703703703706E-2</v>
      </c>
      <c r="G1802" t="s">
        <v>607</v>
      </c>
      <c r="H1802" t="s">
        <v>608</v>
      </c>
      <c r="I1802">
        <v>53.844999999999999</v>
      </c>
      <c r="J1802" s="1">
        <v>-6.5462842583656311E-2</v>
      </c>
      <c r="K1802" s="1">
        <v>2.479166666666667</v>
      </c>
      <c r="L1802" s="1">
        <v>5.3282407407407408</v>
      </c>
      <c r="M1802" s="1">
        <v>4.2421297497219514</v>
      </c>
      <c r="N1802" s="34">
        <v>-5.1521681663062842E-3</v>
      </c>
    </row>
    <row r="1803" spans="1:14" x14ac:dyDescent="0.35">
      <c r="A1803">
        <v>7830647</v>
      </c>
      <c r="B1803" t="s">
        <v>58</v>
      </c>
      <c r="C1803" t="s">
        <v>97</v>
      </c>
      <c r="D1803" t="s">
        <v>392</v>
      </c>
      <c r="E1803" t="s">
        <v>609</v>
      </c>
      <c r="F1803" s="6">
        <v>4.6296296296296294E-3</v>
      </c>
      <c r="G1803" t="s">
        <v>411</v>
      </c>
      <c r="H1803" t="s">
        <v>610</v>
      </c>
      <c r="I1803">
        <v>67.704999999999998</v>
      </c>
      <c r="J1803" s="1">
        <v>1.7295897006988525E-2</v>
      </c>
      <c r="K1803" s="1">
        <v>0.17731481481481479</v>
      </c>
      <c r="L1803" s="1">
        <v>0.38842592592592595</v>
      </c>
      <c r="M1803" s="1">
        <v>0.31388890301739725</v>
      </c>
      <c r="N1803" s="34">
        <v>8.0073597254576501E-5</v>
      </c>
    </row>
    <row r="1804" spans="1:14" x14ac:dyDescent="0.35">
      <c r="A1804">
        <v>7830647</v>
      </c>
      <c r="B1804" t="s">
        <v>58</v>
      </c>
      <c r="C1804" t="s">
        <v>97</v>
      </c>
      <c r="D1804" t="s">
        <v>392</v>
      </c>
      <c r="E1804" t="s">
        <v>611</v>
      </c>
      <c r="F1804" s="6">
        <v>4.6296296296296294E-3</v>
      </c>
      <c r="G1804" t="s">
        <v>612</v>
      </c>
      <c r="H1804" t="s">
        <v>488</v>
      </c>
      <c r="I1804">
        <v>82.399999999999991</v>
      </c>
      <c r="J1804" s="1">
        <v>2.1634982898831367E-2</v>
      </c>
      <c r="K1804" s="1">
        <v>0.3351851851851852</v>
      </c>
      <c r="L1804" s="1">
        <v>0.41296296296296298</v>
      </c>
      <c r="M1804" s="1">
        <v>0.38148148854573566</v>
      </c>
      <c r="N1804" s="34">
        <v>1.0016195786496003E-4</v>
      </c>
    </row>
    <row r="1805" spans="1:14" x14ac:dyDescent="0.35">
      <c r="A1805">
        <v>7830647</v>
      </c>
      <c r="B1805" t="s">
        <v>58</v>
      </c>
      <c r="C1805" t="s">
        <v>97</v>
      </c>
      <c r="D1805" t="s">
        <v>305</v>
      </c>
      <c r="E1805" t="s">
        <v>811</v>
      </c>
      <c r="F1805" s="6">
        <v>4.6296296296296294E-3</v>
      </c>
      <c r="G1805" t="s">
        <v>812</v>
      </c>
      <c r="H1805" t="s">
        <v>612</v>
      </c>
      <c r="I1805">
        <v>61.865000000000002</v>
      </c>
      <c r="J1805" s="1">
        <v>-7.6019167900085449E-2</v>
      </c>
      <c r="K1805" s="1">
        <v>0.13657407407407407</v>
      </c>
      <c r="L1805" s="1">
        <v>0.3351851851851852</v>
      </c>
      <c r="M1805" s="1">
        <v>0.286111107578984</v>
      </c>
      <c r="N1805" s="34">
        <v>-3.5194059213002521E-4</v>
      </c>
    </row>
    <row r="1806" spans="1:14" x14ac:dyDescent="0.35">
      <c r="A1806">
        <v>7830647</v>
      </c>
      <c r="B1806" t="s">
        <v>58</v>
      </c>
      <c r="C1806" t="s">
        <v>97</v>
      </c>
      <c r="D1806" t="s">
        <v>305</v>
      </c>
      <c r="E1806" t="s">
        <v>1786</v>
      </c>
      <c r="F1806" s="6">
        <v>4.6296296296296294E-3</v>
      </c>
      <c r="G1806" t="s">
        <v>143</v>
      </c>
      <c r="H1806" t="s">
        <v>990</v>
      </c>
      <c r="I1806">
        <v>66.014999999999986</v>
      </c>
      <c r="J1806" s="1">
        <v>3.7802871316671371E-2</v>
      </c>
      <c r="K1806" s="1">
        <v>0.18148148148148149</v>
      </c>
      <c r="L1806" s="1">
        <v>0.41342592592592586</v>
      </c>
      <c r="M1806" s="1">
        <v>0.30601851145426429</v>
      </c>
      <c r="N1806" s="34">
        <v>1.7501329313273782E-4</v>
      </c>
    </row>
    <row r="1807" spans="1:14" x14ac:dyDescent="0.35">
      <c r="A1807">
        <v>7830647</v>
      </c>
      <c r="B1807" t="s">
        <v>58</v>
      </c>
      <c r="C1807" t="s">
        <v>97</v>
      </c>
      <c r="D1807" t="s">
        <v>305</v>
      </c>
      <c r="E1807" t="s">
        <v>657</v>
      </c>
      <c r="F1807" s="6">
        <v>9.2592592592592587E-3</v>
      </c>
      <c r="G1807" t="s">
        <v>658</v>
      </c>
      <c r="H1807" t="s">
        <v>659</v>
      </c>
      <c r="I1807">
        <v>64.929999999999993</v>
      </c>
      <c r="J1807" s="1">
        <v>2.0173722878098488E-2</v>
      </c>
      <c r="K1807" s="1">
        <v>0.35833333333333334</v>
      </c>
      <c r="L1807" s="1">
        <v>0.80370370370370359</v>
      </c>
      <c r="M1807" s="1">
        <v>0.60092594005443434</v>
      </c>
      <c r="N1807" s="34">
        <v>1.8679373035276377E-4</v>
      </c>
    </row>
    <row r="1808" spans="1:14" x14ac:dyDescent="0.35">
      <c r="A1808">
        <v>7830647</v>
      </c>
      <c r="B1808" t="s">
        <v>58</v>
      </c>
      <c r="C1808" t="s">
        <v>97</v>
      </c>
      <c r="D1808" t="s">
        <v>305</v>
      </c>
      <c r="E1808" t="s">
        <v>613</v>
      </c>
      <c r="F1808" s="6">
        <v>4.6296296296296294E-3</v>
      </c>
      <c r="G1808" t="s">
        <v>614</v>
      </c>
      <c r="H1808" t="s">
        <v>449</v>
      </c>
      <c r="I1808">
        <v>57.870000000000005</v>
      </c>
      <c r="J1808" s="1">
        <v>-5.1235213875770569E-2</v>
      </c>
      <c r="K1808" s="1">
        <v>0.16435185185185183</v>
      </c>
      <c r="L1808" s="1">
        <v>0.33842592592592591</v>
      </c>
      <c r="M1808" s="1">
        <v>0.26851851851851849</v>
      </c>
      <c r="N1808" s="34">
        <v>-2.3720006423967854E-4</v>
      </c>
    </row>
    <row r="1809" spans="1:14" x14ac:dyDescent="0.35">
      <c r="A1809">
        <v>7830647</v>
      </c>
      <c r="B1809" t="s">
        <v>58</v>
      </c>
      <c r="C1809" t="s">
        <v>97</v>
      </c>
      <c r="D1809" t="s">
        <v>305</v>
      </c>
      <c r="E1809" t="s">
        <v>1067</v>
      </c>
      <c r="F1809" s="6">
        <v>9.2592592592592587E-3</v>
      </c>
      <c r="G1809" t="s">
        <v>575</v>
      </c>
      <c r="H1809" t="s">
        <v>852</v>
      </c>
      <c r="I1809">
        <v>61.030000000000008</v>
      </c>
      <c r="J1809" s="1">
        <v>-1.9270749762654305E-2</v>
      </c>
      <c r="K1809" s="1">
        <v>0.31944444444444442</v>
      </c>
      <c r="L1809" s="1">
        <v>0.71944444444444444</v>
      </c>
      <c r="M1809" s="1">
        <v>0.56481481481481477</v>
      </c>
      <c r="N1809" s="34">
        <v>-1.7843286817272502E-4</v>
      </c>
    </row>
    <row r="1810" spans="1:14" x14ac:dyDescent="0.35">
      <c r="A1810">
        <v>7830647</v>
      </c>
      <c r="B1810" t="s">
        <v>58</v>
      </c>
      <c r="C1810" t="s">
        <v>97</v>
      </c>
      <c r="D1810" t="s">
        <v>472</v>
      </c>
      <c r="E1810" t="s">
        <v>677</v>
      </c>
      <c r="F1810" s="6">
        <v>4.6296296296296294E-3</v>
      </c>
      <c r="G1810" t="s">
        <v>678</v>
      </c>
      <c r="H1810" t="s">
        <v>439</v>
      </c>
      <c r="I1810">
        <v>70.024999999999991</v>
      </c>
      <c r="J1810" s="1">
        <v>-2.6442976668477058E-2</v>
      </c>
      <c r="K1810" s="1">
        <v>0.20324074074074072</v>
      </c>
      <c r="L1810" s="1">
        <v>0.42129629629629628</v>
      </c>
      <c r="M1810" s="1">
        <v>0.32453702997278283</v>
      </c>
      <c r="N1810" s="34">
        <v>-1.2242118827998638E-4</v>
      </c>
    </row>
    <row r="1811" spans="1:14" x14ac:dyDescent="0.35">
      <c r="A1811">
        <v>7830647</v>
      </c>
      <c r="B1811" t="s">
        <v>58</v>
      </c>
      <c r="C1811" t="s">
        <v>97</v>
      </c>
      <c r="D1811" t="s">
        <v>472</v>
      </c>
      <c r="E1811" t="s">
        <v>682</v>
      </c>
      <c r="F1811" s="6">
        <v>4.6296296296296294E-3</v>
      </c>
      <c r="G1811" t="s">
        <v>604</v>
      </c>
      <c r="H1811" t="s">
        <v>167</v>
      </c>
      <c r="I1811">
        <v>72.375</v>
      </c>
      <c r="J1811" s="1">
        <v>6.1955906450748444E-2</v>
      </c>
      <c r="K1811" s="1">
        <v>0.18379629629629629</v>
      </c>
      <c r="L1811" s="1">
        <v>0.4143518518518518</v>
      </c>
      <c r="M1811" s="1">
        <v>0.33472223635073062</v>
      </c>
      <c r="N1811" s="34">
        <v>2.8683290023494648E-4</v>
      </c>
    </row>
    <row r="1812" spans="1:14" x14ac:dyDescent="0.35">
      <c r="A1812">
        <v>7830647</v>
      </c>
      <c r="B1812" t="s">
        <v>58</v>
      </c>
      <c r="C1812" t="s">
        <v>97</v>
      </c>
      <c r="D1812" t="s">
        <v>492</v>
      </c>
      <c r="E1812" t="s">
        <v>697</v>
      </c>
      <c r="F1812" s="6">
        <v>6.4814814814814811E-2</v>
      </c>
      <c r="G1812" t="s">
        <v>678</v>
      </c>
      <c r="H1812" t="s">
        <v>698</v>
      </c>
      <c r="I1812">
        <v>62.334999999999994</v>
      </c>
      <c r="J1812" s="1">
        <v>-6.1868056654930115E-2</v>
      </c>
      <c r="K1812" s="1">
        <v>2.8453703703703703</v>
      </c>
      <c r="L1812" s="1">
        <v>4.6148148148148147</v>
      </c>
      <c r="M1812" s="1">
        <v>4.0379629135131836</v>
      </c>
      <c r="N1812" s="34">
        <v>-4.0099666350417668E-3</v>
      </c>
    </row>
    <row r="1813" spans="1:14" x14ac:dyDescent="0.35">
      <c r="A1813">
        <v>7830647</v>
      </c>
      <c r="B1813" t="s">
        <v>58</v>
      </c>
      <c r="C1813" t="s">
        <v>97</v>
      </c>
      <c r="D1813" t="s">
        <v>492</v>
      </c>
      <c r="E1813" t="s">
        <v>699</v>
      </c>
      <c r="F1813" s="6">
        <v>5.0925925925925923E-2</v>
      </c>
      <c r="G1813" t="s">
        <v>700</v>
      </c>
      <c r="H1813" t="s">
        <v>701</v>
      </c>
      <c r="I1813">
        <v>66.594999999999999</v>
      </c>
      <c r="J1813" s="1">
        <v>4.8207446932792664E-2</v>
      </c>
      <c r="K1813" s="1">
        <v>2.373148148148148</v>
      </c>
      <c r="L1813" s="1">
        <v>4.4407407407407407</v>
      </c>
      <c r="M1813" s="1">
        <v>3.3916665889598705</v>
      </c>
      <c r="N1813" s="34">
        <v>2.4550088715774038E-3</v>
      </c>
    </row>
    <row r="1814" spans="1:14" x14ac:dyDescent="0.35">
      <c r="A1814">
        <v>7830647</v>
      </c>
      <c r="B1814" t="s">
        <v>58</v>
      </c>
      <c r="C1814" t="s">
        <v>97</v>
      </c>
      <c r="D1814" t="s">
        <v>492</v>
      </c>
      <c r="E1814" t="s">
        <v>682</v>
      </c>
      <c r="F1814" s="6">
        <v>0.17592592592592593</v>
      </c>
      <c r="G1814" t="s">
        <v>702</v>
      </c>
      <c r="H1814" t="s">
        <v>703</v>
      </c>
      <c r="I1814">
        <v>68.569999999999993</v>
      </c>
      <c r="J1814" s="1">
        <v>6.1955906450748444E-2</v>
      </c>
      <c r="K1814" s="1">
        <v>6.8435185185185183</v>
      </c>
      <c r="L1814" s="1">
        <v>14.443518518518518</v>
      </c>
      <c r="M1814" s="1">
        <v>12.050925925925926</v>
      </c>
      <c r="N1814" s="34">
        <v>1.0899650208927967E-2</v>
      </c>
    </row>
    <row r="1815" spans="1:14" x14ac:dyDescent="0.35">
      <c r="A1815">
        <v>7830647</v>
      </c>
      <c r="B1815" t="s">
        <v>58</v>
      </c>
      <c r="C1815" t="s">
        <v>97</v>
      </c>
      <c r="D1815" t="s">
        <v>492</v>
      </c>
      <c r="E1815" t="s">
        <v>704</v>
      </c>
      <c r="F1815" s="6">
        <v>0.31018518518518517</v>
      </c>
      <c r="G1815" t="s">
        <v>197</v>
      </c>
      <c r="H1815" t="s">
        <v>705</v>
      </c>
      <c r="I1815">
        <v>72.61999999999999</v>
      </c>
      <c r="J1815" s="1">
        <v>6.612570583820343E-2</v>
      </c>
      <c r="K1815" s="1">
        <v>13.493055555555555</v>
      </c>
      <c r="L1815" s="1">
        <v>26.862037037037034</v>
      </c>
      <c r="M1815" s="1">
        <v>22.550462016352899</v>
      </c>
      <c r="N1815" s="34">
        <v>2.051121431092421E-2</v>
      </c>
    </row>
    <row r="1816" spans="1:14" x14ac:dyDescent="0.35">
      <c r="A1816">
        <v>7830647</v>
      </c>
      <c r="B1816" t="s">
        <v>58</v>
      </c>
      <c r="C1816" t="s">
        <v>97</v>
      </c>
      <c r="D1816" t="s">
        <v>492</v>
      </c>
      <c r="E1816" t="s">
        <v>706</v>
      </c>
      <c r="F1816" s="6">
        <v>2.7777777777777776E-2</v>
      </c>
      <c r="G1816" t="s">
        <v>663</v>
      </c>
      <c r="H1816" t="s">
        <v>707</v>
      </c>
      <c r="I1816">
        <v>74.634999999999991</v>
      </c>
      <c r="J1816" s="1">
        <v>-1.4280129224061966E-2</v>
      </c>
      <c r="K1816" s="1">
        <v>1.45</v>
      </c>
      <c r="L1816" s="1">
        <v>2.2249999999999996</v>
      </c>
      <c r="M1816" s="1">
        <v>2.0722221798366971</v>
      </c>
      <c r="N1816" s="34">
        <v>-3.9667025622394349E-4</v>
      </c>
    </row>
    <row r="1817" spans="1:14" x14ac:dyDescent="0.35">
      <c r="A1817">
        <v>7830647</v>
      </c>
      <c r="B1817" t="s">
        <v>58</v>
      </c>
      <c r="C1817" t="s">
        <v>97</v>
      </c>
      <c r="D1817" t="s">
        <v>492</v>
      </c>
      <c r="E1817" t="s">
        <v>615</v>
      </c>
      <c r="F1817" s="6">
        <v>2.3148148148148147E-2</v>
      </c>
      <c r="G1817" t="s">
        <v>616</v>
      </c>
      <c r="H1817" t="s">
        <v>413</v>
      </c>
      <c r="I1817">
        <v>79.185000000000002</v>
      </c>
      <c r="J1817" s="1">
        <v>-3.4110225737094879E-2</v>
      </c>
      <c r="K1817" s="1">
        <v>1.3726851851851851</v>
      </c>
      <c r="L1817" s="1">
        <v>1.9467592592592591</v>
      </c>
      <c r="M1817" s="1">
        <v>1.8333332626907912</v>
      </c>
      <c r="N1817" s="34">
        <v>-7.8958855872904808E-4</v>
      </c>
    </row>
    <row r="1818" spans="1:14" x14ac:dyDescent="0.35">
      <c r="A1818">
        <v>7830647</v>
      </c>
      <c r="B1818" t="s">
        <v>58</v>
      </c>
      <c r="C1818" t="s">
        <v>97</v>
      </c>
      <c r="D1818" t="s">
        <v>492</v>
      </c>
      <c r="E1818" t="s">
        <v>708</v>
      </c>
      <c r="F1818" s="6">
        <v>0.17592592592592593</v>
      </c>
      <c r="G1818" t="s">
        <v>709</v>
      </c>
      <c r="H1818" t="s">
        <v>226</v>
      </c>
      <c r="I1818">
        <v>64.694999999999993</v>
      </c>
      <c r="J1818" s="1">
        <v>-3.7673413753509521E-2</v>
      </c>
      <c r="K1818" s="1">
        <v>7.1425925925925933</v>
      </c>
      <c r="L1818" s="1">
        <v>13.37037037037037</v>
      </c>
      <c r="M1818" s="1">
        <v>11.382406870524088</v>
      </c>
      <c r="N1818" s="34">
        <v>-6.627730197376675E-3</v>
      </c>
    </row>
    <row r="1819" spans="1:14" x14ac:dyDescent="0.35">
      <c r="A1819">
        <v>7830647</v>
      </c>
      <c r="B1819" t="s">
        <v>58</v>
      </c>
      <c r="D1819" s="4" t="s">
        <v>2937</v>
      </c>
      <c r="F1819" s="6">
        <v>1</v>
      </c>
      <c r="J1819" s="1" t="s">
        <v>2938</v>
      </c>
      <c r="K1819" s="1">
        <v>41.404166666666669</v>
      </c>
      <c r="L1819" s="1">
        <v>80.843055555555537</v>
      </c>
      <c r="M1819" s="1">
        <v>67.435646562223084</v>
      </c>
      <c r="N1819" s="34">
        <v>8.3595568107234092E-3</v>
      </c>
    </row>
    <row r="1820" spans="1:14" x14ac:dyDescent="0.35">
      <c r="A1820">
        <v>7830618</v>
      </c>
      <c r="B1820" t="s">
        <v>60</v>
      </c>
      <c r="C1820" t="s">
        <v>97</v>
      </c>
      <c r="D1820" t="s">
        <v>1373</v>
      </c>
      <c r="E1820" t="s">
        <v>674</v>
      </c>
      <c r="F1820" s="6">
        <v>0.16233766233766234</v>
      </c>
      <c r="G1820" t="s">
        <v>1169</v>
      </c>
      <c r="H1820" t="s">
        <v>622</v>
      </c>
      <c r="I1820">
        <v>76.445000000000007</v>
      </c>
      <c r="J1820" s="1">
        <v>-9.0716615319252014E-2</v>
      </c>
      <c r="K1820" s="1">
        <v>11.85064935064935</v>
      </c>
      <c r="L1820" s="1">
        <v>12.240259740259742</v>
      </c>
      <c r="M1820" s="1">
        <v>12.418831168831169</v>
      </c>
      <c r="N1820" s="34">
        <v>-1.4726723266112339E-2</v>
      </c>
    </row>
    <row r="1821" spans="1:14" x14ac:dyDescent="0.35">
      <c r="A1821">
        <v>7830618</v>
      </c>
      <c r="B1821" t="s">
        <v>60</v>
      </c>
      <c r="C1821" t="s">
        <v>97</v>
      </c>
      <c r="D1821" t="s">
        <v>1373</v>
      </c>
      <c r="E1821" t="s">
        <v>1256</v>
      </c>
      <c r="F1821" s="6">
        <v>0.16233766233766234</v>
      </c>
      <c r="G1821" t="s">
        <v>221</v>
      </c>
      <c r="H1821" t="s">
        <v>909</v>
      </c>
      <c r="I1821">
        <v>82.88</v>
      </c>
      <c r="J1821" s="1">
        <v>-1.4506475068628788E-2</v>
      </c>
      <c r="K1821" s="1">
        <v>13.49025974025974</v>
      </c>
      <c r="L1821" s="1">
        <v>13.344155844155845</v>
      </c>
      <c r="M1821" s="1">
        <v>13.457792455499822</v>
      </c>
      <c r="N1821" s="34">
        <v>-2.3549472514007774E-3</v>
      </c>
    </row>
    <row r="1822" spans="1:14" x14ac:dyDescent="0.35">
      <c r="A1822">
        <v>7830618</v>
      </c>
      <c r="B1822" t="s">
        <v>60</v>
      </c>
      <c r="C1822" t="s">
        <v>97</v>
      </c>
      <c r="D1822" t="s">
        <v>1373</v>
      </c>
      <c r="E1822" t="s">
        <v>2562</v>
      </c>
      <c r="F1822" s="6">
        <v>5.1948051948051951E-2</v>
      </c>
      <c r="G1822" t="s">
        <v>328</v>
      </c>
      <c r="H1822" t="s">
        <v>628</v>
      </c>
      <c r="I1822">
        <v>87.04</v>
      </c>
      <c r="J1822" s="1">
        <v>-4.3275516480207443E-2</v>
      </c>
      <c r="K1822" s="1">
        <v>4.9038961038961046</v>
      </c>
      <c r="L1822" s="1">
        <v>4.3532467532467534</v>
      </c>
      <c r="M1822" s="1">
        <v>4.5194805194805197</v>
      </c>
      <c r="N1822" s="34">
        <v>-2.2480787781925947E-3</v>
      </c>
    </row>
    <row r="1823" spans="1:14" x14ac:dyDescent="0.35">
      <c r="A1823">
        <v>7830618</v>
      </c>
      <c r="B1823" t="s">
        <v>60</v>
      </c>
      <c r="C1823" t="s">
        <v>97</v>
      </c>
      <c r="D1823" t="s">
        <v>1373</v>
      </c>
      <c r="E1823" t="s">
        <v>1566</v>
      </c>
      <c r="F1823" s="6">
        <v>0.18181818181818182</v>
      </c>
      <c r="G1823" t="s">
        <v>322</v>
      </c>
      <c r="H1823" t="s">
        <v>571</v>
      </c>
      <c r="I1823">
        <v>69.054999999999993</v>
      </c>
      <c r="J1823" s="1">
        <v>-7.6828718185424805E-2</v>
      </c>
      <c r="K1823" s="1">
        <v>10.690909090909091</v>
      </c>
      <c r="L1823" s="1">
        <v>13.472727272727273</v>
      </c>
      <c r="M1823" s="1">
        <v>12.545454545454545</v>
      </c>
      <c r="N1823" s="34">
        <v>-1.396885785189542E-2</v>
      </c>
    </row>
    <row r="1824" spans="1:14" x14ac:dyDescent="0.35">
      <c r="A1824">
        <v>7830618</v>
      </c>
      <c r="B1824" t="s">
        <v>60</v>
      </c>
      <c r="C1824" t="s">
        <v>97</v>
      </c>
      <c r="D1824" t="s">
        <v>1373</v>
      </c>
      <c r="E1824" t="s">
        <v>1567</v>
      </c>
      <c r="F1824" s="6">
        <v>5.1948051948051951E-2</v>
      </c>
      <c r="G1824" t="s">
        <v>1035</v>
      </c>
      <c r="H1824" t="s">
        <v>416</v>
      </c>
      <c r="I1824">
        <v>64.94</v>
      </c>
      <c r="J1824" s="1">
        <v>-0.19145859777927399</v>
      </c>
      <c r="K1824" s="1">
        <v>3.1844155844155844</v>
      </c>
      <c r="L1824" s="1">
        <v>3.2571428571428576</v>
      </c>
      <c r="M1824" s="1">
        <v>3.3714286506950084</v>
      </c>
      <c r="N1824" s="34">
        <v>-9.9459011833389083E-3</v>
      </c>
    </row>
    <row r="1825" spans="1:14" x14ac:dyDescent="0.35">
      <c r="A1825">
        <v>7830618</v>
      </c>
      <c r="B1825" t="s">
        <v>60</v>
      </c>
      <c r="C1825" t="s">
        <v>97</v>
      </c>
      <c r="D1825" t="s">
        <v>1373</v>
      </c>
      <c r="E1825" t="s">
        <v>2563</v>
      </c>
      <c r="F1825" s="6">
        <v>5.1948051948051951E-2</v>
      </c>
      <c r="G1825" t="s">
        <v>1292</v>
      </c>
      <c r="H1825" t="s">
        <v>1029</v>
      </c>
      <c r="I1825">
        <v>73.10499999999999</v>
      </c>
      <c r="J1825" s="1">
        <v>-7.8421324491500854E-2</v>
      </c>
      <c r="K1825" s="1">
        <v>3.5844155844155847</v>
      </c>
      <c r="L1825" s="1">
        <v>3.8233766233766233</v>
      </c>
      <c r="M1825" s="1">
        <v>3.8025972440645295</v>
      </c>
      <c r="N1825" s="34">
        <v>-4.0738350385195249E-3</v>
      </c>
    </row>
    <row r="1826" spans="1:14" x14ac:dyDescent="0.35">
      <c r="A1826">
        <v>7830618</v>
      </c>
      <c r="B1826" t="s">
        <v>60</v>
      </c>
      <c r="C1826" t="s">
        <v>97</v>
      </c>
      <c r="D1826" t="s">
        <v>1373</v>
      </c>
      <c r="E1826" t="s">
        <v>2564</v>
      </c>
      <c r="F1826" s="6">
        <v>4.5454545454545456E-2</v>
      </c>
      <c r="G1826" t="s">
        <v>444</v>
      </c>
      <c r="H1826" t="s">
        <v>576</v>
      </c>
      <c r="I1826">
        <v>84.38</v>
      </c>
      <c r="J1826" s="1">
        <v>-3.4241057932376862E-2</v>
      </c>
      <c r="K1826" s="1">
        <v>4.204545454545455</v>
      </c>
      <c r="L1826" s="1">
        <v>3.9409090909090914</v>
      </c>
      <c r="M1826" s="1">
        <v>3.8363637057217685</v>
      </c>
      <c r="N1826" s="34">
        <v>-1.5564117241989484E-3</v>
      </c>
    </row>
    <row r="1827" spans="1:14" x14ac:dyDescent="0.35">
      <c r="A1827">
        <v>7830618</v>
      </c>
      <c r="B1827" t="s">
        <v>60</v>
      </c>
      <c r="C1827" t="s">
        <v>97</v>
      </c>
      <c r="D1827" t="s">
        <v>1373</v>
      </c>
      <c r="E1827" t="s">
        <v>2565</v>
      </c>
      <c r="F1827" s="6">
        <v>2.5974025974025976E-2</v>
      </c>
      <c r="G1827" t="s">
        <v>1401</v>
      </c>
      <c r="H1827" t="s">
        <v>513</v>
      </c>
      <c r="I1827">
        <v>85.67</v>
      </c>
      <c r="J1827" s="1">
        <v>-4.8136115074157715E-2</v>
      </c>
      <c r="K1827" s="1">
        <v>2.4857142857142858</v>
      </c>
      <c r="L1827" s="1">
        <v>2.2753246753246752</v>
      </c>
      <c r="M1827" s="1">
        <v>2.2259739467075894</v>
      </c>
      <c r="N1827" s="34">
        <v>-1.2502887032248757E-3</v>
      </c>
    </row>
    <row r="1828" spans="1:14" x14ac:dyDescent="0.35">
      <c r="A1828">
        <v>7830618</v>
      </c>
      <c r="B1828" t="s">
        <v>60</v>
      </c>
      <c r="C1828" t="s">
        <v>97</v>
      </c>
      <c r="D1828" t="s">
        <v>1656</v>
      </c>
      <c r="E1828" t="s">
        <v>1657</v>
      </c>
      <c r="F1828" s="6">
        <v>6.4935064935064939E-3</v>
      </c>
      <c r="G1828" t="s">
        <v>254</v>
      </c>
      <c r="H1828" t="s">
        <v>1401</v>
      </c>
      <c r="I1828">
        <v>76.69</v>
      </c>
      <c r="J1828" s="1">
        <v>9.3518547713756561E-2</v>
      </c>
      <c r="K1828" s="1">
        <v>0.49415584415584413</v>
      </c>
      <c r="L1828" s="1">
        <v>0.62142857142857144</v>
      </c>
      <c r="M1828" s="1">
        <v>0.49805192823533889</v>
      </c>
      <c r="N1828" s="34">
        <v>6.0726329684257507E-4</v>
      </c>
    </row>
    <row r="1829" spans="1:14" x14ac:dyDescent="0.35">
      <c r="A1829">
        <v>7830618</v>
      </c>
      <c r="B1829" t="s">
        <v>60</v>
      </c>
      <c r="C1829" t="s">
        <v>97</v>
      </c>
      <c r="D1829" t="s">
        <v>1663</v>
      </c>
      <c r="E1829" t="s">
        <v>1664</v>
      </c>
      <c r="F1829" s="6">
        <v>2.5974025974025976E-2</v>
      </c>
      <c r="G1829" t="s">
        <v>1665</v>
      </c>
      <c r="H1829" t="s">
        <v>965</v>
      </c>
      <c r="I1829">
        <v>75.864999999999995</v>
      </c>
      <c r="J1829" s="1">
        <v>5.8407139033079147E-2</v>
      </c>
      <c r="K1829" s="1">
        <v>1.2883116883116885</v>
      </c>
      <c r="L1829" s="1">
        <v>2.2311688311688314</v>
      </c>
      <c r="M1829" s="1">
        <v>1.9714286110617898</v>
      </c>
      <c r="N1829" s="34">
        <v>1.5170685463137441E-3</v>
      </c>
    </row>
    <row r="1830" spans="1:14" x14ac:dyDescent="0.35">
      <c r="A1830">
        <v>7830618</v>
      </c>
      <c r="B1830" t="s">
        <v>60</v>
      </c>
      <c r="C1830" t="s">
        <v>97</v>
      </c>
      <c r="D1830" t="s">
        <v>1295</v>
      </c>
      <c r="E1830" t="s">
        <v>2629</v>
      </c>
      <c r="F1830" s="6">
        <v>1.948051948051948E-2</v>
      </c>
      <c r="G1830" t="s">
        <v>739</v>
      </c>
      <c r="H1830" t="s">
        <v>988</v>
      </c>
      <c r="I1830">
        <v>66.265000000000001</v>
      </c>
      <c r="J1830" s="1">
        <v>-6.2579065561294556E-2</v>
      </c>
      <c r="K1830" s="1">
        <v>0.69545454545454555</v>
      </c>
      <c r="L1830" s="1">
        <v>1.5194805194805194</v>
      </c>
      <c r="M1830" s="1">
        <v>1.2896103896103897</v>
      </c>
      <c r="N1830" s="34">
        <v>-1.2190727057395042E-3</v>
      </c>
    </row>
    <row r="1831" spans="1:14" x14ac:dyDescent="0.35">
      <c r="A1831">
        <v>7830618</v>
      </c>
      <c r="B1831" t="s">
        <v>60</v>
      </c>
      <c r="C1831" t="s">
        <v>97</v>
      </c>
      <c r="D1831" t="s">
        <v>1295</v>
      </c>
      <c r="E1831" t="s">
        <v>2197</v>
      </c>
      <c r="F1831" s="6">
        <v>2.5974025974025976E-2</v>
      </c>
      <c r="G1831" t="s">
        <v>2140</v>
      </c>
      <c r="H1831" t="s">
        <v>1732</v>
      </c>
      <c r="I1831">
        <v>75.084999999999994</v>
      </c>
      <c r="J1831" s="1">
        <v>-0.11405569314956665</v>
      </c>
      <c r="K1831" s="1">
        <v>1.6337662337662338</v>
      </c>
      <c r="L1831" s="1">
        <v>2.1636363636363636</v>
      </c>
      <c r="M1831" s="1">
        <v>1.9532467532467535</v>
      </c>
      <c r="N1831" s="34">
        <v>-2.9624855363523809E-3</v>
      </c>
    </row>
    <row r="1832" spans="1:14" x14ac:dyDescent="0.35">
      <c r="A1832">
        <v>7830618</v>
      </c>
      <c r="B1832" t="s">
        <v>60</v>
      </c>
      <c r="C1832" t="s">
        <v>97</v>
      </c>
      <c r="D1832" t="s">
        <v>1295</v>
      </c>
      <c r="E1832" t="s">
        <v>1702</v>
      </c>
      <c r="F1832" s="6">
        <v>4.5454545454545456E-2</v>
      </c>
      <c r="G1832" t="s">
        <v>1703</v>
      </c>
      <c r="H1832" t="s">
        <v>808</v>
      </c>
      <c r="I1832">
        <v>55.564999999999991</v>
      </c>
      <c r="J1832" s="1">
        <v>-0.1051788330078125</v>
      </c>
      <c r="K1832" s="1">
        <v>0.90909090909090917</v>
      </c>
      <c r="L1832" s="1">
        <v>2.8318181818181816</v>
      </c>
      <c r="M1832" s="1">
        <v>2.5272726579145952</v>
      </c>
      <c r="N1832" s="34">
        <v>-4.780856045809659E-3</v>
      </c>
    </row>
    <row r="1833" spans="1:14" x14ac:dyDescent="0.35">
      <c r="A1833">
        <v>7830618</v>
      </c>
      <c r="B1833" t="s">
        <v>60</v>
      </c>
      <c r="C1833" t="s">
        <v>97</v>
      </c>
      <c r="D1833" t="s">
        <v>1295</v>
      </c>
      <c r="E1833" t="s">
        <v>1705</v>
      </c>
      <c r="F1833" s="6">
        <v>3.896103896103896E-2</v>
      </c>
      <c r="G1833" t="s">
        <v>566</v>
      </c>
      <c r="H1833" t="s">
        <v>369</v>
      </c>
      <c r="I1833">
        <v>53.02</v>
      </c>
      <c r="J1833" s="1">
        <v>-0.11582309752702713</v>
      </c>
      <c r="K1833" s="1">
        <v>0.9896103896103895</v>
      </c>
      <c r="L1833" s="1">
        <v>2.7194805194805194</v>
      </c>
      <c r="M1833" s="1">
        <v>2.0649350649350651</v>
      </c>
      <c r="N1833" s="34">
        <v>-4.5125882153387196E-3</v>
      </c>
    </row>
    <row r="1834" spans="1:14" x14ac:dyDescent="0.35">
      <c r="A1834">
        <v>7830618</v>
      </c>
      <c r="B1834" t="s">
        <v>60</v>
      </c>
      <c r="C1834" t="s">
        <v>97</v>
      </c>
      <c r="D1834" t="s">
        <v>1295</v>
      </c>
      <c r="E1834" t="s">
        <v>1706</v>
      </c>
      <c r="F1834" s="6">
        <v>1.948051948051948E-2</v>
      </c>
      <c r="G1834" t="s">
        <v>1707</v>
      </c>
      <c r="H1834" t="s">
        <v>389</v>
      </c>
      <c r="I1834">
        <v>59.790000000000006</v>
      </c>
      <c r="J1834" s="1">
        <v>-4.9347404390573502E-2</v>
      </c>
      <c r="K1834" s="1">
        <v>0.43246753246753245</v>
      </c>
      <c r="L1834" s="1">
        <v>1.3675324675324676</v>
      </c>
      <c r="M1834" s="1">
        <v>1.1668831466080307</v>
      </c>
      <c r="N1834" s="34">
        <v>-9.613130725436396E-4</v>
      </c>
    </row>
    <row r="1835" spans="1:14" x14ac:dyDescent="0.35">
      <c r="A1835">
        <v>7830618</v>
      </c>
      <c r="B1835" t="s">
        <v>60</v>
      </c>
      <c r="C1835" t="s">
        <v>97</v>
      </c>
      <c r="D1835" t="s">
        <v>1295</v>
      </c>
      <c r="E1835" t="s">
        <v>2207</v>
      </c>
      <c r="F1835" s="6">
        <v>6.4935064935064939E-3</v>
      </c>
      <c r="G1835" t="s">
        <v>2630</v>
      </c>
      <c r="H1835" t="s">
        <v>1636</v>
      </c>
      <c r="I1835">
        <v>46.795000000000002</v>
      </c>
      <c r="J1835" s="1">
        <v>-4.9527045339345932E-2</v>
      </c>
      <c r="K1835" s="1">
        <v>0.12467532467532468</v>
      </c>
      <c r="L1835" s="1">
        <v>0.47142857142857142</v>
      </c>
      <c r="M1835" s="1">
        <v>0.30389610389610394</v>
      </c>
      <c r="N1835" s="34">
        <v>-3.2160419051523333E-4</v>
      </c>
    </row>
    <row r="1836" spans="1:14" x14ac:dyDescent="0.35">
      <c r="A1836">
        <v>7830618</v>
      </c>
      <c r="B1836" t="s">
        <v>60</v>
      </c>
      <c r="C1836" t="s">
        <v>97</v>
      </c>
      <c r="D1836" t="s">
        <v>1295</v>
      </c>
      <c r="E1836" t="s">
        <v>1709</v>
      </c>
      <c r="F1836" s="6">
        <v>7.1428571428571425E-2</v>
      </c>
      <c r="G1836" t="s">
        <v>400</v>
      </c>
      <c r="H1836" t="s">
        <v>929</v>
      </c>
      <c r="I1836">
        <v>56.375</v>
      </c>
      <c r="J1836" s="1">
        <v>8.4199355915188789E-3</v>
      </c>
      <c r="K1836" s="1">
        <v>2.2785714285714285</v>
      </c>
      <c r="L1836" s="1">
        <v>5.8428571428571425</v>
      </c>
      <c r="M1836" s="1">
        <v>4.0285715375627786</v>
      </c>
      <c r="N1836" s="34">
        <v>6.01423970822777E-4</v>
      </c>
    </row>
    <row r="1837" spans="1:14" x14ac:dyDescent="0.35">
      <c r="A1837">
        <v>7830618</v>
      </c>
      <c r="B1837" t="s">
        <v>60</v>
      </c>
      <c r="C1837" t="s">
        <v>97</v>
      </c>
      <c r="D1837" t="s">
        <v>1295</v>
      </c>
      <c r="E1837" t="s">
        <v>1710</v>
      </c>
      <c r="F1837" s="6">
        <v>6.4935064935064939E-3</v>
      </c>
      <c r="G1837" t="s">
        <v>1494</v>
      </c>
      <c r="H1837" t="s">
        <v>1711</v>
      </c>
      <c r="I1837">
        <v>58.33</v>
      </c>
      <c r="J1837" s="1">
        <v>-5.9468254446983337E-2</v>
      </c>
      <c r="K1837" s="1">
        <v>0.11948051948051948</v>
      </c>
      <c r="L1837" s="1">
        <v>0.48506493506493509</v>
      </c>
      <c r="M1837" s="1">
        <v>0.3785714236172763</v>
      </c>
      <c r="N1837" s="34">
        <v>-3.8615749640898275E-4</v>
      </c>
    </row>
    <row r="1838" spans="1:14" x14ac:dyDescent="0.35">
      <c r="A1838">
        <v>7830618</v>
      </c>
      <c r="B1838" t="s">
        <v>60</v>
      </c>
      <c r="D1838" s="4" t="s">
        <v>2937</v>
      </c>
      <c r="F1838" s="6">
        <v>0.99999999999999978</v>
      </c>
      <c r="J1838" s="1" t="s">
        <v>2938</v>
      </c>
      <c r="K1838" s="1">
        <v>63.360389610389603</v>
      </c>
      <c r="L1838" s="1">
        <v>76.961038961038966</v>
      </c>
      <c r="M1838" s="1">
        <v>72.360389853143076</v>
      </c>
      <c r="N1838" s="34">
        <v>-6.2543365245612409E-2</v>
      </c>
    </row>
    <row r="1839" spans="1:14" x14ac:dyDescent="0.35">
      <c r="A1839">
        <v>7820615</v>
      </c>
      <c r="B1839" t="s">
        <v>45</v>
      </c>
      <c r="C1839" t="s">
        <v>97</v>
      </c>
      <c r="D1839" t="s">
        <v>1539</v>
      </c>
      <c r="E1839" t="s">
        <v>1540</v>
      </c>
      <c r="F1839" s="6">
        <v>3.3175355450236969E-2</v>
      </c>
      <c r="G1839" t="s">
        <v>331</v>
      </c>
      <c r="H1839" t="s">
        <v>720</v>
      </c>
      <c r="I1839">
        <v>61.195</v>
      </c>
      <c r="J1839" s="1">
        <v>-5.7252071797847748E-2</v>
      </c>
      <c r="K1839" s="1">
        <v>1.3436018957345972</v>
      </c>
      <c r="L1839" s="1">
        <v>2.3023696682464458</v>
      </c>
      <c r="M1839" s="1">
        <v>2.0336492637887389</v>
      </c>
      <c r="N1839" s="34">
        <v>-1.8993578321560866E-3</v>
      </c>
    </row>
    <row r="1840" spans="1:14" x14ac:dyDescent="0.35">
      <c r="A1840">
        <v>7820615</v>
      </c>
      <c r="B1840" t="s">
        <v>45</v>
      </c>
      <c r="C1840" t="s">
        <v>97</v>
      </c>
      <c r="D1840" t="s">
        <v>1458</v>
      </c>
      <c r="E1840" t="s">
        <v>1647</v>
      </c>
      <c r="F1840" s="6">
        <v>9.4786729857819912E-3</v>
      </c>
      <c r="G1840" t="s">
        <v>549</v>
      </c>
      <c r="H1840" t="s">
        <v>1648</v>
      </c>
      <c r="I1840">
        <v>82.754999999999995</v>
      </c>
      <c r="J1840" s="1">
        <v>0.10316752642393112</v>
      </c>
      <c r="K1840" s="1">
        <v>0.637914691943128</v>
      </c>
      <c r="L1840" s="1">
        <v>0.89289099526066362</v>
      </c>
      <c r="M1840" s="1">
        <v>0.78483415214936325</v>
      </c>
      <c r="N1840" s="34">
        <v>9.7789124572446578E-4</v>
      </c>
    </row>
    <row r="1841" spans="1:14" x14ac:dyDescent="0.35">
      <c r="A1841">
        <v>7820615</v>
      </c>
      <c r="B1841" t="s">
        <v>45</v>
      </c>
      <c r="C1841" t="s">
        <v>97</v>
      </c>
      <c r="D1841" t="s">
        <v>1660</v>
      </c>
      <c r="E1841" t="s">
        <v>2615</v>
      </c>
      <c r="F1841" s="6">
        <v>0.14691943127962084</v>
      </c>
      <c r="G1841" t="s">
        <v>1052</v>
      </c>
      <c r="H1841" t="s">
        <v>1194</v>
      </c>
      <c r="I1841">
        <v>91.77</v>
      </c>
      <c r="J1841" s="1">
        <v>5.2049510180950165E-2</v>
      </c>
      <c r="K1841" s="1">
        <v>13.619431279620853</v>
      </c>
      <c r="L1841" s="1">
        <v>13.32559241706161</v>
      </c>
      <c r="M1841" s="1">
        <v>13.472511399978709</v>
      </c>
      <c r="N1841" s="34">
        <v>7.6470844341680333E-3</v>
      </c>
    </row>
    <row r="1842" spans="1:14" x14ac:dyDescent="0.35">
      <c r="A1842">
        <v>7820615</v>
      </c>
      <c r="B1842" t="s">
        <v>45</v>
      </c>
      <c r="C1842" t="s">
        <v>97</v>
      </c>
      <c r="D1842" t="s">
        <v>1660</v>
      </c>
      <c r="E1842" t="s">
        <v>1661</v>
      </c>
      <c r="F1842" s="6">
        <v>0.14691943127962084</v>
      </c>
      <c r="G1842" t="s">
        <v>178</v>
      </c>
      <c r="H1842" t="s">
        <v>1534</v>
      </c>
      <c r="I1842">
        <v>80.324999999999989</v>
      </c>
      <c r="J1842" s="1">
        <v>9.8047412931919098E-2</v>
      </c>
      <c r="K1842" s="1">
        <v>10.783886255924171</v>
      </c>
      <c r="L1842" s="1">
        <v>12.649763033175354</v>
      </c>
      <c r="M1842" s="1">
        <v>11.797630780116076</v>
      </c>
      <c r="N1842" s="34">
        <v>1.4405070146395697E-2</v>
      </c>
    </row>
    <row r="1843" spans="1:14" x14ac:dyDescent="0.35">
      <c r="A1843">
        <v>7820615</v>
      </c>
      <c r="B1843" t="s">
        <v>45</v>
      </c>
      <c r="C1843" t="s">
        <v>97</v>
      </c>
      <c r="D1843" t="s">
        <v>1660</v>
      </c>
      <c r="E1843" t="s">
        <v>1662</v>
      </c>
      <c r="F1843" s="6">
        <v>0.18009478672985782</v>
      </c>
      <c r="G1843" t="s">
        <v>718</v>
      </c>
      <c r="H1843" t="s">
        <v>1160</v>
      </c>
      <c r="I1843">
        <v>87.754999999999995</v>
      </c>
      <c r="J1843" s="1">
        <v>5.1296573132276535E-2</v>
      </c>
      <c r="K1843" s="1">
        <v>15.163981042654029</v>
      </c>
      <c r="L1843" s="1">
        <v>15.938388625592417</v>
      </c>
      <c r="M1843" s="1">
        <v>15.81232282448719</v>
      </c>
      <c r="N1843" s="34">
        <v>9.2382453982298978E-3</v>
      </c>
    </row>
    <row r="1844" spans="1:14" x14ac:dyDescent="0.35">
      <c r="A1844">
        <v>7820615</v>
      </c>
      <c r="B1844" t="s">
        <v>45</v>
      </c>
      <c r="C1844" t="s">
        <v>97</v>
      </c>
      <c r="D1844" t="s">
        <v>1516</v>
      </c>
      <c r="E1844" t="s">
        <v>1752</v>
      </c>
      <c r="F1844" s="6">
        <v>0.15165876777251186</v>
      </c>
      <c r="G1844" t="s">
        <v>745</v>
      </c>
      <c r="H1844" t="s">
        <v>712</v>
      </c>
      <c r="I1844">
        <v>53.964999999999996</v>
      </c>
      <c r="J1844" s="1">
        <v>5.4835239425301552E-3</v>
      </c>
      <c r="K1844" s="1">
        <v>5.3080568720379153</v>
      </c>
      <c r="L1844" s="1">
        <v>11.38957345971564</v>
      </c>
      <c r="M1844" s="1">
        <v>8.1895734597156409</v>
      </c>
      <c r="N1844" s="34">
        <v>8.3162448417518952E-4</v>
      </c>
    </row>
    <row r="1845" spans="1:14" x14ac:dyDescent="0.35">
      <c r="A1845">
        <v>7820615</v>
      </c>
      <c r="B1845" t="s">
        <v>45</v>
      </c>
      <c r="C1845" t="s">
        <v>97</v>
      </c>
      <c r="D1845" t="s">
        <v>1516</v>
      </c>
      <c r="E1845" t="s">
        <v>1753</v>
      </c>
      <c r="F1845" s="6">
        <v>0.33175355450236965</v>
      </c>
      <c r="G1845" t="s">
        <v>1325</v>
      </c>
      <c r="H1845" t="s">
        <v>538</v>
      </c>
      <c r="I1845">
        <v>64.144999999999996</v>
      </c>
      <c r="J1845" s="1">
        <v>2.0184019580483437E-2</v>
      </c>
      <c r="K1845" s="1">
        <v>17.748815165876778</v>
      </c>
      <c r="L1845" s="1">
        <v>27.701421800947866</v>
      </c>
      <c r="M1845" s="1">
        <v>21.265402337386142</v>
      </c>
      <c r="N1845" s="34">
        <v>6.6961202399708078E-3</v>
      </c>
    </row>
    <row r="1846" spans="1:14" x14ac:dyDescent="0.35">
      <c r="A1846">
        <v>7820615</v>
      </c>
      <c r="B1846" t="s">
        <v>45</v>
      </c>
      <c r="D1846" s="4" t="s">
        <v>2937</v>
      </c>
      <c r="F1846" s="6">
        <v>1</v>
      </c>
      <c r="J1846" s="1" t="s">
        <v>2938</v>
      </c>
      <c r="K1846" s="1">
        <v>64.605687203791476</v>
      </c>
      <c r="L1846" s="1">
        <v>84.2</v>
      </c>
      <c r="M1846" s="1">
        <v>73.355924217621862</v>
      </c>
      <c r="N1846" s="34">
        <v>3.7896678116508001E-2</v>
      </c>
    </row>
    <row r="1847" spans="1:14" x14ac:dyDescent="0.35">
      <c r="A1847">
        <v>7830621</v>
      </c>
      <c r="B1847" t="s">
        <v>57</v>
      </c>
      <c r="C1847" t="s">
        <v>97</v>
      </c>
      <c r="D1847" t="s">
        <v>392</v>
      </c>
      <c r="E1847" t="s">
        <v>588</v>
      </c>
      <c r="F1847" s="6">
        <v>1.6666666666666666E-2</v>
      </c>
      <c r="G1847" t="s">
        <v>589</v>
      </c>
      <c r="H1847" t="s">
        <v>590</v>
      </c>
      <c r="I1847">
        <v>59.78</v>
      </c>
      <c r="J1847" s="1">
        <v>1.4729158952832222E-2</v>
      </c>
      <c r="K1847" s="1">
        <v>0.51666666666666661</v>
      </c>
      <c r="L1847" s="1">
        <v>1.2866666666666666</v>
      </c>
      <c r="M1847" s="1">
        <v>0.99500001271565752</v>
      </c>
      <c r="N1847" s="34">
        <v>2.4548598254720369E-4</v>
      </c>
    </row>
    <row r="1848" spans="1:14" x14ac:dyDescent="0.35">
      <c r="A1848">
        <v>7830621</v>
      </c>
      <c r="B1848" t="s">
        <v>57</v>
      </c>
      <c r="C1848" t="s">
        <v>97</v>
      </c>
      <c r="D1848" t="s">
        <v>392</v>
      </c>
      <c r="E1848" t="s">
        <v>593</v>
      </c>
      <c r="F1848" s="6">
        <v>0.05</v>
      </c>
      <c r="G1848" t="s">
        <v>594</v>
      </c>
      <c r="H1848" t="s">
        <v>210</v>
      </c>
      <c r="I1848">
        <v>62.74</v>
      </c>
      <c r="J1848" s="1">
        <v>6.7120864987373352E-2</v>
      </c>
      <c r="K1848" s="1">
        <v>1.7100000000000002</v>
      </c>
      <c r="L1848" s="1">
        <v>4.3450000000000006</v>
      </c>
      <c r="M1848" s="1">
        <v>3.1399999618530274</v>
      </c>
      <c r="N1848" s="34">
        <v>3.3560432493686676E-3</v>
      </c>
    </row>
    <row r="1849" spans="1:14" x14ac:dyDescent="0.35">
      <c r="A1849">
        <v>7830621</v>
      </c>
      <c r="B1849" t="s">
        <v>57</v>
      </c>
      <c r="C1849" t="s">
        <v>97</v>
      </c>
      <c r="D1849" t="s">
        <v>392</v>
      </c>
      <c r="E1849" t="s">
        <v>595</v>
      </c>
      <c r="F1849" s="6">
        <v>0.11666666666666667</v>
      </c>
      <c r="G1849" t="s">
        <v>596</v>
      </c>
      <c r="H1849" t="s">
        <v>597</v>
      </c>
      <c r="I1849">
        <v>47.809999999999995</v>
      </c>
      <c r="J1849" s="1">
        <v>-5.7024464011192322E-2</v>
      </c>
      <c r="K1849" s="1">
        <v>3.4883333333333333</v>
      </c>
      <c r="L1849" s="1">
        <v>8.1783333333333328</v>
      </c>
      <c r="M1849" s="1">
        <v>5.5766665776570639</v>
      </c>
      <c r="N1849" s="34">
        <v>-6.6528541346391043E-3</v>
      </c>
    </row>
    <row r="1850" spans="1:14" x14ac:dyDescent="0.35">
      <c r="A1850">
        <v>7830621</v>
      </c>
      <c r="B1850" t="s">
        <v>57</v>
      </c>
      <c r="C1850" t="s">
        <v>97</v>
      </c>
      <c r="D1850" t="s">
        <v>392</v>
      </c>
      <c r="E1850" t="s">
        <v>598</v>
      </c>
      <c r="F1850" s="6">
        <v>0.13333333333333333</v>
      </c>
      <c r="G1850" t="s">
        <v>344</v>
      </c>
      <c r="H1850" t="s">
        <v>149</v>
      </c>
      <c r="I1850">
        <v>49.42</v>
      </c>
      <c r="J1850" s="1">
        <v>-6.8057999014854431E-2</v>
      </c>
      <c r="K1850" s="1">
        <v>3.5733333333333333</v>
      </c>
      <c r="L1850" s="1">
        <v>8.8533333333333335</v>
      </c>
      <c r="M1850" s="1">
        <v>6.573333231608073</v>
      </c>
      <c r="N1850" s="34">
        <v>-9.0743998686472569E-3</v>
      </c>
    </row>
    <row r="1851" spans="1:14" x14ac:dyDescent="0.35">
      <c r="A1851">
        <v>7830621</v>
      </c>
      <c r="B1851" t="s">
        <v>57</v>
      </c>
      <c r="C1851" t="s">
        <v>97</v>
      </c>
      <c r="D1851" t="s">
        <v>392</v>
      </c>
      <c r="E1851" t="s">
        <v>599</v>
      </c>
      <c r="F1851" s="6">
        <v>0.05</v>
      </c>
      <c r="G1851" t="s">
        <v>355</v>
      </c>
      <c r="H1851" t="s">
        <v>600</v>
      </c>
      <c r="I1851">
        <v>72.034999999999997</v>
      </c>
      <c r="J1851" s="1">
        <v>0.11247164756059647</v>
      </c>
      <c r="K1851" s="1">
        <v>1.6500000000000001</v>
      </c>
      <c r="L1851" s="1">
        <v>4.8049999999999997</v>
      </c>
      <c r="M1851" s="1">
        <v>3.6</v>
      </c>
      <c r="N1851" s="34">
        <v>5.6235823780298238E-3</v>
      </c>
    </row>
    <row r="1852" spans="1:14" x14ac:dyDescent="0.35">
      <c r="A1852">
        <v>7830621</v>
      </c>
      <c r="B1852" t="s">
        <v>57</v>
      </c>
      <c r="C1852" t="s">
        <v>97</v>
      </c>
      <c r="D1852" t="s">
        <v>392</v>
      </c>
      <c r="E1852" t="s">
        <v>606</v>
      </c>
      <c r="F1852" s="6">
        <v>0.25</v>
      </c>
      <c r="G1852" t="s">
        <v>607</v>
      </c>
      <c r="H1852" t="s">
        <v>608</v>
      </c>
      <c r="I1852">
        <v>53.844999999999999</v>
      </c>
      <c r="J1852" s="1">
        <v>-6.5462842583656311E-2</v>
      </c>
      <c r="K1852" s="1">
        <v>7.875</v>
      </c>
      <c r="L1852" s="1">
        <v>16.925000000000001</v>
      </c>
      <c r="M1852" s="1">
        <v>13.475000381469727</v>
      </c>
      <c r="N1852" s="34">
        <v>-1.6365710645914078E-2</v>
      </c>
    </row>
    <row r="1853" spans="1:14" x14ac:dyDescent="0.35">
      <c r="A1853">
        <v>7830621</v>
      </c>
      <c r="B1853" t="s">
        <v>57</v>
      </c>
      <c r="C1853" t="s">
        <v>97</v>
      </c>
      <c r="D1853" t="s">
        <v>392</v>
      </c>
      <c r="E1853" t="s">
        <v>609</v>
      </c>
      <c r="F1853" s="6">
        <v>8.3333333333333329E-2</v>
      </c>
      <c r="G1853" t="s">
        <v>411</v>
      </c>
      <c r="H1853" t="s">
        <v>610</v>
      </c>
      <c r="I1853">
        <v>67.704999999999998</v>
      </c>
      <c r="J1853" s="1">
        <v>1.7295897006988525E-2</v>
      </c>
      <c r="K1853" s="1">
        <v>3.1916666666666664</v>
      </c>
      <c r="L1853" s="1">
        <v>6.9916666666666671</v>
      </c>
      <c r="M1853" s="1">
        <v>5.6500002543131504</v>
      </c>
      <c r="N1853" s="34">
        <v>1.441324750582377E-3</v>
      </c>
    </row>
    <row r="1854" spans="1:14" x14ac:dyDescent="0.35">
      <c r="A1854">
        <v>7830621</v>
      </c>
      <c r="B1854" t="s">
        <v>57</v>
      </c>
      <c r="C1854" t="s">
        <v>97</v>
      </c>
      <c r="D1854" t="s">
        <v>392</v>
      </c>
      <c r="E1854" t="s">
        <v>585</v>
      </c>
      <c r="F1854" s="6">
        <v>1.6666666666666666E-2</v>
      </c>
      <c r="G1854" t="s">
        <v>556</v>
      </c>
      <c r="H1854" t="s">
        <v>361</v>
      </c>
      <c r="I1854">
        <v>65.240000000000009</v>
      </c>
      <c r="J1854" s="1">
        <v>4.773358628153801E-2</v>
      </c>
      <c r="K1854" s="1">
        <v>0.52666666666666673</v>
      </c>
      <c r="L1854" s="1">
        <v>1.5483333333333333</v>
      </c>
      <c r="M1854" s="1">
        <v>1.0866666666666667</v>
      </c>
      <c r="N1854" s="34">
        <v>7.9555977135896676E-4</v>
      </c>
    </row>
    <row r="1855" spans="1:14" x14ac:dyDescent="0.35">
      <c r="A1855">
        <v>7830621</v>
      </c>
      <c r="B1855" t="s">
        <v>57</v>
      </c>
      <c r="C1855" t="s">
        <v>97</v>
      </c>
      <c r="D1855" t="s">
        <v>305</v>
      </c>
      <c r="E1855" t="s">
        <v>650</v>
      </c>
      <c r="F1855" s="6">
        <v>1.6666666666666666E-2</v>
      </c>
      <c r="G1855" t="s">
        <v>651</v>
      </c>
      <c r="H1855" t="s">
        <v>652</v>
      </c>
      <c r="I1855">
        <v>77.905000000000001</v>
      </c>
      <c r="J1855" s="1">
        <v>0.1009368821978569</v>
      </c>
      <c r="K1855" s="1">
        <v>0.79833333333333334</v>
      </c>
      <c r="L1855" s="1">
        <v>1.575</v>
      </c>
      <c r="M1855" s="1">
        <v>1.3</v>
      </c>
      <c r="N1855" s="34">
        <v>1.6822813699642817E-3</v>
      </c>
    </row>
    <row r="1856" spans="1:14" x14ac:dyDescent="0.35">
      <c r="A1856">
        <v>7830621</v>
      </c>
      <c r="B1856" t="s">
        <v>57</v>
      </c>
      <c r="C1856" t="s">
        <v>97</v>
      </c>
      <c r="D1856" t="s">
        <v>305</v>
      </c>
      <c r="E1856" t="s">
        <v>814</v>
      </c>
      <c r="F1856" s="6">
        <v>3.3333333333333333E-2</v>
      </c>
      <c r="G1856" t="s">
        <v>336</v>
      </c>
      <c r="H1856" t="s">
        <v>221</v>
      </c>
      <c r="I1856">
        <v>66.06</v>
      </c>
      <c r="J1856" s="1">
        <v>7.8997565433382988E-3</v>
      </c>
      <c r="K1856" s="1">
        <v>1.2833333333333332</v>
      </c>
      <c r="L1856" s="1">
        <v>2.7699999999999996</v>
      </c>
      <c r="M1856" s="1">
        <v>2.203333282470703</v>
      </c>
      <c r="N1856" s="34">
        <v>2.6332521811127662E-4</v>
      </c>
    </row>
    <row r="1857" spans="1:14" x14ac:dyDescent="0.35">
      <c r="A1857">
        <v>7830621</v>
      </c>
      <c r="B1857" t="s">
        <v>57</v>
      </c>
      <c r="C1857" t="s">
        <v>97</v>
      </c>
      <c r="D1857" t="s">
        <v>472</v>
      </c>
      <c r="E1857" t="s">
        <v>682</v>
      </c>
      <c r="F1857" s="6">
        <v>1.6666666666666666E-2</v>
      </c>
      <c r="G1857" t="s">
        <v>604</v>
      </c>
      <c r="H1857" t="s">
        <v>167</v>
      </c>
      <c r="I1857">
        <v>72.375</v>
      </c>
      <c r="J1857" s="1">
        <v>6.1955906450748444E-2</v>
      </c>
      <c r="K1857" s="1">
        <v>0.66166666666666674</v>
      </c>
      <c r="L1857" s="1">
        <v>1.4916666666666667</v>
      </c>
      <c r="M1857" s="1">
        <v>1.2050000508626302</v>
      </c>
      <c r="N1857" s="34">
        <v>1.0325984408458074E-3</v>
      </c>
    </row>
    <row r="1858" spans="1:14" x14ac:dyDescent="0.35">
      <c r="A1858">
        <v>7830621</v>
      </c>
      <c r="B1858" t="s">
        <v>57</v>
      </c>
      <c r="C1858" t="s">
        <v>97</v>
      </c>
      <c r="D1858" t="s">
        <v>472</v>
      </c>
      <c r="E1858" t="s">
        <v>817</v>
      </c>
      <c r="F1858" s="6">
        <v>1.6666666666666666E-2</v>
      </c>
      <c r="G1858" t="s">
        <v>714</v>
      </c>
      <c r="H1858" t="s">
        <v>482</v>
      </c>
      <c r="I1858">
        <v>67.19</v>
      </c>
      <c r="J1858" s="1">
        <v>-3.1611554324626923E-2</v>
      </c>
      <c r="K1858" s="1">
        <v>0.87833333333333341</v>
      </c>
      <c r="L1858" s="1">
        <v>1.3533333333333333</v>
      </c>
      <c r="M1858" s="1">
        <v>1.1199999491373698</v>
      </c>
      <c r="N1858" s="34">
        <v>-5.2685923874378209E-4</v>
      </c>
    </row>
    <row r="1859" spans="1:14" x14ac:dyDescent="0.35">
      <c r="A1859">
        <v>7830621</v>
      </c>
      <c r="B1859" t="s">
        <v>57</v>
      </c>
      <c r="C1859" t="s">
        <v>97</v>
      </c>
      <c r="D1859" t="s">
        <v>492</v>
      </c>
      <c r="E1859" t="s">
        <v>697</v>
      </c>
      <c r="F1859" s="6">
        <v>1.6666666666666666E-2</v>
      </c>
      <c r="G1859" t="s">
        <v>678</v>
      </c>
      <c r="H1859" t="s">
        <v>698</v>
      </c>
      <c r="I1859">
        <v>62.334999999999994</v>
      </c>
      <c r="J1859" s="1">
        <v>-6.1868056654930115E-2</v>
      </c>
      <c r="K1859" s="1">
        <v>0.73166666666666669</v>
      </c>
      <c r="L1859" s="1">
        <v>1.1866666666666668</v>
      </c>
      <c r="M1859" s="1">
        <v>1.0383333206176757</v>
      </c>
      <c r="N1859" s="34">
        <v>-1.0311342775821686E-3</v>
      </c>
    </row>
    <row r="1860" spans="1:14" x14ac:dyDescent="0.35">
      <c r="A1860">
        <v>7830621</v>
      </c>
      <c r="B1860" t="s">
        <v>57</v>
      </c>
      <c r="C1860" t="s">
        <v>97</v>
      </c>
      <c r="D1860" t="s">
        <v>492</v>
      </c>
      <c r="E1860" t="s">
        <v>704</v>
      </c>
      <c r="F1860" s="6">
        <v>3.3333333333333333E-2</v>
      </c>
      <c r="G1860" t="s">
        <v>197</v>
      </c>
      <c r="H1860" t="s">
        <v>705</v>
      </c>
      <c r="I1860">
        <v>72.61999999999999</v>
      </c>
      <c r="J1860" s="1">
        <v>6.612570583820343E-2</v>
      </c>
      <c r="K1860" s="1">
        <v>1.45</v>
      </c>
      <c r="L1860" s="1">
        <v>2.8866666666666663</v>
      </c>
      <c r="M1860" s="1">
        <v>2.4233332316080727</v>
      </c>
      <c r="N1860" s="34">
        <v>2.2041901946067812E-3</v>
      </c>
    </row>
    <row r="1861" spans="1:14" x14ac:dyDescent="0.35">
      <c r="A1861">
        <v>7830621</v>
      </c>
      <c r="B1861" t="s">
        <v>57</v>
      </c>
      <c r="C1861" t="s">
        <v>97</v>
      </c>
      <c r="D1861" t="s">
        <v>492</v>
      </c>
      <c r="E1861" t="s">
        <v>706</v>
      </c>
      <c r="F1861" s="6">
        <v>1.6666666666666666E-2</v>
      </c>
      <c r="G1861" t="s">
        <v>663</v>
      </c>
      <c r="H1861" t="s">
        <v>707</v>
      </c>
      <c r="I1861">
        <v>74.634999999999991</v>
      </c>
      <c r="J1861" s="1">
        <v>-1.4280129224061966E-2</v>
      </c>
      <c r="K1861" s="1">
        <v>0.87</v>
      </c>
      <c r="L1861" s="1">
        <v>1.335</v>
      </c>
      <c r="M1861" s="1">
        <v>1.2433333079020181</v>
      </c>
      <c r="N1861" s="34">
        <v>-2.380021537343661E-4</v>
      </c>
    </row>
    <row r="1862" spans="1:14" x14ac:dyDescent="0.35">
      <c r="A1862">
        <v>7830621</v>
      </c>
      <c r="B1862" t="s">
        <v>57</v>
      </c>
      <c r="C1862" t="s">
        <v>97</v>
      </c>
      <c r="D1862" t="s">
        <v>492</v>
      </c>
      <c r="E1862" t="s">
        <v>615</v>
      </c>
      <c r="F1862" s="6">
        <v>3.3333333333333333E-2</v>
      </c>
      <c r="G1862" t="s">
        <v>616</v>
      </c>
      <c r="H1862" t="s">
        <v>413</v>
      </c>
      <c r="I1862">
        <v>79.185000000000002</v>
      </c>
      <c r="J1862" s="1">
        <v>-3.4110225737094879E-2</v>
      </c>
      <c r="K1862" s="1">
        <v>1.9766666666666666</v>
      </c>
      <c r="L1862" s="1">
        <v>2.8033333333333332</v>
      </c>
      <c r="M1862" s="1">
        <v>2.6399998982747395</v>
      </c>
      <c r="N1862" s="34">
        <v>-1.1370075245698292E-3</v>
      </c>
    </row>
    <row r="1863" spans="1:14" x14ac:dyDescent="0.35">
      <c r="A1863">
        <v>7830621</v>
      </c>
      <c r="B1863" t="s">
        <v>57</v>
      </c>
      <c r="C1863" t="s">
        <v>97</v>
      </c>
      <c r="D1863" t="s">
        <v>492</v>
      </c>
      <c r="E1863" t="s">
        <v>708</v>
      </c>
      <c r="F1863" s="6">
        <v>8.3333333333333329E-2</v>
      </c>
      <c r="G1863" t="s">
        <v>709</v>
      </c>
      <c r="H1863" t="s">
        <v>226</v>
      </c>
      <c r="I1863">
        <v>64.694999999999993</v>
      </c>
      <c r="J1863" s="1">
        <v>-3.7673413753509521E-2</v>
      </c>
      <c r="K1863" s="1">
        <v>3.3833333333333333</v>
      </c>
      <c r="L1863" s="1">
        <v>6.333333333333333</v>
      </c>
      <c r="M1863" s="1">
        <v>5.3916664123535156</v>
      </c>
      <c r="N1863" s="34">
        <v>-3.1394511461257935E-3</v>
      </c>
    </row>
    <row r="1864" spans="1:14" x14ac:dyDescent="0.35">
      <c r="A1864">
        <v>7830621</v>
      </c>
      <c r="B1864" t="s">
        <v>57</v>
      </c>
      <c r="C1864" t="s">
        <v>97</v>
      </c>
      <c r="D1864" t="s">
        <v>710</v>
      </c>
      <c r="E1864" t="s">
        <v>1089</v>
      </c>
      <c r="F1864" s="6">
        <v>1.6666666666666666E-2</v>
      </c>
      <c r="G1864" t="s">
        <v>936</v>
      </c>
      <c r="H1864" t="s">
        <v>576</v>
      </c>
      <c r="I1864">
        <v>67.204999999999998</v>
      </c>
      <c r="J1864" s="1">
        <v>2.258695475757122E-2</v>
      </c>
      <c r="K1864" s="1">
        <v>0.85166666666666668</v>
      </c>
      <c r="L1864" s="1">
        <v>1.4450000000000001</v>
      </c>
      <c r="M1864" s="1">
        <v>1.1199999491373698</v>
      </c>
      <c r="N1864" s="34">
        <v>3.7644924595952033E-4</v>
      </c>
    </row>
    <row r="1865" spans="1:14" x14ac:dyDescent="0.35">
      <c r="A1865">
        <v>7830621</v>
      </c>
      <c r="B1865" t="s">
        <v>57</v>
      </c>
      <c r="D1865" s="4" t="s">
        <v>2937</v>
      </c>
      <c r="F1865" s="6">
        <v>1.0000000000000004</v>
      </c>
      <c r="J1865" s="1" t="s">
        <v>2938</v>
      </c>
      <c r="K1865" s="1">
        <v>35.416666666666664</v>
      </c>
      <c r="L1865" s="1">
        <v>76.113333333333316</v>
      </c>
      <c r="M1865" s="1">
        <v>59.781666488647453</v>
      </c>
      <c r="N1865" s="34">
        <v>-2.1144578388581668E-2</v>
      </c>
    </row>
    <row r="1866" spans="1:14" x14ac:dyDescent="0.35">
      <c r="A1866">
        <v>7830612</v>
      </c>
      <c r="B1866" t="s">
        <v>31</v>
      </c>
      <c r="C1866" t="s">
        <v>97</v>
      </c>
      <c r="D1866" t="s">
        <v>1549</v>
      </c>
      <c r="E1866" t="s">
        <v>1550</v>
      </c>
      <c r="F1866" s="6">
        <v>1.4705882352941176E-2</v>
      </c>
      <c r="G1866" t="s">
        <v>627</v>
      </c>
      <c r="H1866" t="s">
        <v>901</v>
      </c>
      <c r="I1866">
        <v>61.749999999999986</v>
      </c>
      <c r="J1866" s="1">
        <v>-1.3011316768825054E-2</v>
      </c>
      <c r="K1866" s="1">
        <v>0.45882352941176469</v>
      </c>
      <c r="L1866" s="1">
        <v>1.3323529411764705</v>
      </c>
      <c r="M1866" s="1">
        <v>0.90882351819206686</v>
      </c>
      <c r="N1866" s="34">
        <v>-1.9134289365919197E-4</v>
      </c>
    </row>
    <row r="1867" spans="1:14" x14ac:dyDescent="0.35">
      <c r="A1867">
        <v>7830612</v>
      </c>
      <c r="B1867" t="s">
        <v>31</v>
      </c>
      <c r="C1867" t="s">
        <v>97</v>
      </c>
      <c r="D1867" t="s">
        <v>2695</v>
      </c>
      <c r="E1867" t="s">
        <v>2889</v>
      </c>
      <c r="F1867" s="6">
        <v>4.4117647058823532E-2</v>
      </c>
      <c r="G1867" t="s">
        <v>245</v>
      </c>
      <c r="H1867" t="s">
        <v>206</v>
      </c>
      <c r="I1867">
        <v>81.680000000000007</v>
      </c>
      <c r="J1867" s="1">
        <v>0.11846056580543518</v>
      </c>
      <c r="K1867" s="1">
        <v>2.2058823529411766</v>
      </c>
      <c r="L1867" s="1">
        <v>4.4117647058823533</v>
      </c>
      <c r="M1867" s="1">
        <v>3.6044116300695084</v>
      </c>
      <c r="N1867" s="34">
        <v>5.2262014325927288E-3</v>
      </c>
    </row>
    <row r="1868" spans="1:14" x14ac:dyDescent="0.35">
      <c r="A1868">
        <v>7830612</v>
      </c>
      <c r="B1868" t="s">
        <v>31</v>
      </c>
      <c r="C1868" t="s">
        <v>97</v>
      </c>
      <c r="D1868" t="s">
        <v>828</v>
      </c>
      <c r="E1868" t="s">
        <v>889</v>
      </c>
      <c r="F1868" s="6">
        <v>7.3529411764705881E-3</v>
      </c>
      <c r="G1868" t="s">
        <v>890</v>
      </c>
      <c r="H1868" t="s">
        <v>431</v>
      </c>
      <c r="I1868">
        <v>64.775000000000006</v>
      </c>
      <c r="J1868" s="1">
        <v>3.9790302515029907E-2</v>
      </c>
      <c r="K1868" s="1">
        <v>0.29264705882352937</v>
      </c>
      <c r="L1868" s="1">
        <v>0.62794117647058822</v>
      </c>
      <c r="M1868" s="1">
        <v>0.47573527167825136</v>
      </c>
      <c r="N1868" s="34">
        <v>2.925757537869846E-4</v>
      </c>
    </row>
    <row r="1869" spans="1:14" x14ac:dyDescent="0.35">
      <c r="A1869">
        <v>7830612</v>
      </c>
      <c r="B1869" t="s">
        <v>31</v>
      </c>
      <c r="C1869" t="s">
        <v>97</v>
      </c>
      <c r="D1869" t="s">
        <v>828</v>
      </c>
      <c r="E1869" t="s">
        <v>891</v>
      </c>
      <c r="F1869" s="6">
        <v>7.3529411764705881E-3</v>
      </c>
      <c r="G1869" t="s">
        <v>892</v>
      </c>
      <c r="H1869" t="s">
        <v>304</v>
      </c>
      <c r="I1869">
        <v>61.645000000000003</v>
      </c>
      <c r="J1869" s="1">
        <v>2.9918843880295753E-2</v>
      </c>
      <c r="K1869" s="1">
        <v>0.30220588235294116</v>
      </c>
      <c r="L1869" s="1">
        <v>0.66029411764705881</v>
      </c>
      <c r="M1869" s="1">
        <v>0.4529411652508904</v>
      </c>
      <c r="N1869" s="34">
        <v>2.199914991198217E-4</v>
      </c>
    </row>
    <row r="1870" spans="1:14" x14ac:dyDescent="0.35">
      <c r="A1870">
        <v>7830612</v>
      </c>
      <c r="B1870" t="s">
        <v>31</v>
      </c>
      <c r="C1870" t="s">
        <v>97</v>
      </c>
      <c r="D1870" t="s">
        <v>828</v>
      </c>
      <c r="E1870" t="s">
        <v>893</v>
      </c>
      <c r="F1870" s="6">
        <v>2.2058823529411766E-2</v>
      </c>
      <c r="G1870" t="s">
        <v>894</v>
      </c>
      <c r="H1870" t="s">
        <v>804</v>
      </c>
      <c r="I1870">
        <v>56.73</v>
      </c>
      <c r="J1870" s="1">
        <v>-8.3915270864963531E-2</v>
      </c>
      <c r="K1870" s="1">
        <v>0.56691176470588234</v>
      </c>
      <c r="L1870" s="1">
        <v>1.4867647058823532</v>
      </c>
      <c r="M1870" s="1">
        <v>1.2507353109471939</v>
      </c>
      <c r="N1870" s="34">
        <v>-1.8510721514330192E-3</v>
      </c>
    </row>
    <row r="1871" spans="1:14" x14ac:dyDescent="0.35">
      <c r="A1871">
        <v>7830612</v>
      </c>
      <c r="B1871" t="s">
        <v>31</v>
      </c>
      <c r="C1871" t="s">
        <v>97</v>
      </c>
      <c r="D1871" t="s">
        <v>840</v>
      </c>
      <c r="E1871" t="s">
        <v>895</v>
      </c>
      <c r="F1871" s="6">
        <v>1.4705882352941176E-2</v>
      </c>
      <c r="G1871" t="s">
        <v>339</v>
      </c>
      <c r="H1871" t="s">
        <v>688</v>
      </c>
      <c r="I1871">
        <v>79.554999999999993</v>
      </c>
      <c r="J1871" s="1">
        <v>4.6542049385607243E-3</v>
      </c>
      <c r="K1871" s="1">
        <v>1.0544117647058824</v>
      </c>
      <c r="L1871" s="1">
        <v>1.1970588235294117</v>
      </c>
      <c r="M1871" s="1">
        <v>1.170588212854722</v>
      </c>
      <c r="N1871" s="34">
        <v>6.8444190272951824E-5</v>
      </c>
    </row>
    <row r="1872" spans="1:14" x14ac:dyDescent="0.35">
      <c r="A1872">
        <v>7830612</v>
      </c>
      <c r="B1872" t="s">
        <v>31</v>
      </c>
      <c r="C1872" t="s">
        <v>97</v>
      </c>
      <c r="D1872" t="s">
        <v>840</v>
      </c>
      <c r="E1872" t="s">
        <v>896</v>
      </c>
      <c r="F1872" s="6">
        <v>1.4705882352941176E-2</v>
      </c>
      <c r="G1872" t="s">
        <v>897</v>
      </c>
      <c r="H1872" t="s">
        <v>898</v>
      </c>
      <c r="I1872">
        <v>73.944999999999993</v>
      </c>
      <c r="J1872" s="1">
        <v>-4.0908709168434143E-2</v>
      </c>
      <c r="K1872" s="1">
        <v>1.1117647058823528</v>
      </c>
      <c r="L1872" s="1">
        <v>1.1735294117647059</v>
      </c>
      <c r="M1872" s="1">
        <v>1.0867647283217485</v>
      </c>
      <c r="N1872" s="34">
        <v>-6.0159866424167854E-4</v>
      </c>
    </row>
    <row r="1873" spans="1:14" x14ac:dyDescent="0.35">
      <c r="A1873">
        <v>7830612</v>
      </c>
      <c r="B1873" t="s">
        <v>31</v>
      </c>
      <c r="C1873" t="s">
        <v>97</v>
      </c>
      <c r="D1873" t="s">
        <v>2882</v>
      </c>
      <c r="E1873" t="s">
        <v>2897</v>
      </c>
      <c r="F1873" s="6">
        <v>1.4705882352941176E-2</v>
      </c>
      <c r="G1873" t="s">
        <v>582</v>
      </c>
      <c r="H1873" t="s">
        <v>831</v>
      </c>
      <c r="I1873">
        <v>53.265000000000001</v>
      </c>
      <c r="J1873" s="1">
        <v>7.7206335961818695E-2</v>
      </c>
      <c r="K1873" s="1">
        <v>0.3573529411764706</v>
      </c>
      <c r="L1873" s="1">
        <v>1.3426470588235293</v>
      </c>
      <c r="M1873" s="1">
        <v>0.78382352941176481</v>
      </c>
      <c r="N1873" s="34">
        <v>1.1353872935561573E-3</v>
      </c>
    </row>
    <row r="1874" spans="1:14" x14ac:dyDescent="0.35">
      <c r="A1874">
        <v>7830612</v>
      </c>
      <c r="B1874" t="s">
        <v>31</v>
      </c>
      <c r="C1874" t="s">
        <v>97</v>
      </c>
      <c r="D1874" t="s">
        <v>2480</v>
      </c>
      <c r="E1874" t="s">
        <v>2898</v>
      </c>
      <c r="F1874" s="6">
        <v>0.31617647058823528</v>
      </c>
      <c r="G1874" t="s">
        <v>2166</v>
      </c>
      <c r="H1874" t="s">
        <v>482</v>
      </c>
      <c r="I1874">
        <v>56.44</v>
      </c>
      <c r="J1874" s="1">
        <v>-2.9340822249650955E-2</v>
      </c>
      <c r="K1874" s="1">
        <v>11.73014705882353</v>
      </c>
      <c r="L1874" s="1">
        <v>25.673529411764704</v>
      </c>
      <c r="M1874" s="1">
        <v>17.832353423623477</v>
      </c>
      <c r="N1874" s="34">
        <v>-9.276877623051405E-3</v>
      </c>
    </row>
    <row r="1875" spans="1:14" x14ac:dyDescent="0.35">
      <c r="A1875">
        <v>7830612</v>
      </c>
      <c r="B1875" t="s">
        <v>31</v>
      </c>
      <c r="C1875" t="s">
        <v>97</v>
      </c>
      <c r="D1875" t="s">
        <v>2497</v>
      </c>
      <c r="E1875" t="s">
        <v>2901</v>
      </c>
      <c r="F1875" s="6">
        <v>0.10294117647058823</v>
      </c>
      <c r="G1875" t="s">
        <v>2449</v>
      </c>
      <c r="H1875" t="s">
        <v>1732</v>
      </c>
      <c r="I1875">
        <v>76.055000000000007</v>
      </c>
      <c r="J1875" s="1">
        <v>4.4820882380008698E-2</v>
      </c>
      <c r="K1875" s="1">
        <v>5.0647058823529409</v>
      </c>
      <c r="L1875" s="1">
        <v>8.5749999999999993</v>
      </c>
      <c r="M1875" s="1">
        <v>7.8338233723359947</v>
      </c>
      <c r="N1875" s="34">
        <v>4.6139143626479535E-3</v>
      </c>
    </row>
    <row r="1876" spans="1:14" x14ac:dyDescent="0.35">
      <c r="A1876">
        <v>7830612</v>
      </c>
      <c r="B1876" t="s">
        <v>31</v>
      </c>
      <c r="C1876" t="s">
        <v>97</v>
      </c>
      <c r="D1876" t="s">
        <v>1735</v>
      </c>
      <c r="E1876" t="s">
        <v>1809</v>
      </c>
      <c r="F1876" s="6">
        <v>7.3529411764705881E-3</v>
      </c>
      <c r="G1876" t="s">
        <v>1814</v>
      </c>
      <c r="H1876" t="s">
        <v>373</v>
      </c>
      <c r="I1876">
        <v>53.25</v>
      </c>
      <c r="J1876" s="1">
        <v>-0.10357104241847992</v>
      </c>
      <c r="K1876" s="1">
        <v>0.21838235294117647</v>
      </c>
      <c r="L1876" s="1">
        <v>0.61764705882352944</v>
      </c>
      <c r="M1876" s="1">
        <v>0.39117647058823529</v>
      </c>
      <c r="N1876" s="34">
        <v>-7.6155178248882294E-4</v>
      </c>
    </row>
    <row r="1877" spans="1:14" x14ac:dyDescent="0.35">
      <c r="A1877">
        <v>7830612</v>
      </c>
      <c r="B1877" t="s">
        <v>31</v>
      </c>
      <c r="C1877" t="s">
        <v>97</v>
      </c>
      <c r="D1877" t="s">
        <v>1735</v>
      </c>
      <c r="E1877" t="s">
        <v>1736</v>
      </c>
      <c r="F1877" s="6">
        <v>1.4705882352941176E-2</v>
      </c>
      <c r="G1877" t="s">
        <v>938</v>
      </c>
      <c r="H1877" t="s">
        <v>684</v>
      </c>
      <c r="I1877">
        <v>63.9</v>
      </c>
      <c r="J1877" s="1">
        <v>-4.0530722588300705E-2</v>
      </c>
      <c r="K1877" s="1">
        <v>0.53088235294117647</v>
      </c>
      <c r="L1877" s="1">
        <v>1.0941176470588236</v>
      </c>
      <c r="M1877" s="1">
        <v>0.93823528289794922</v>
      </c>
      <c r="N1877" s="34">
        <v>-5.9604003806324564E-4</v>
      </c>
    </row>
    <row r="1878" spans="1:14" x14ac:dyDescent="0.35">
      <c r="A1878">
        <v>7830612</v>
      </c>
      <c r="B1878" t="s">
        <v>31</v>
      </c>
      <c r="C1878" t="s">
        <v>97</v>
      </c>
      <c r="D1878" t="s">
        <v>2244</v>
      </c>
      <c r="E1878" t="s">
        <v>2641</v>
      </c>
      <c r="F1878" s="6">
        <v>0.36029411764705882</v>
      </c>
      <c r="G1878" t="s">
        <v>594</v>
      </c>
      <c r="H1878" t="s">
        <v>319</v>
      </c>
      <c r="I1878">
        <v>54.46</v>
      </c>
      <c r="J1878" s="1">
        <v>-8.6984775960445404E-2</v>
      </c>
      <c r="K1878" s="1">
        <v>12.322058823529412</v>
      </c>
      <c r="L1878" s="1">
        <v>25.220588235294116</v>
      </c>
      <c r="M1878" s="1">
        <v>19.636029411764707</v>
      </c>
      <c r="N1878" s="34">
        <v>-3.1340103103395772E-2</v>
      </c>
    </row>
    <row r="1879" spans="1:14" x14ac:dyDescent="0.35">
      <c r="A1879">
        <v>7830612</v>
      </c>
      <c r="B1879" t="s">
        <v>31</v>
      </c>
      <c r="C1879" t="s">
        <v>97</v>
      </c>
      <c r="D1879" t="s">
        <v>2520</v>
      </c>
      <c r="E1879" t="s">
        <v>2870</v>
      </c>
      <c r="F1879" s="6">
        <v>5.8823529411764705E-2</v>
      </c>
      <c r="G1879" t="s">
        <v>530</v>
      </c>
      <c r="H1879" t="s">
        <v>914</v>
      </c>
      <c r="I1879">
        <v>72.86</v>
      </c>
      <c r="J1879" s="1">
        <v>1.9883878529071808E-2</v>
      </c>
      <c r="K1879" s="1">
        <v>2.658823529411765</v>
      </c>
      <c r="L1879" s="1">
        <v>5.158823529411765</v>
      </c>
      <c r="M1879" s="1">
        <v>4.2882352941176469</v>
      </c>
      <c r="N1879" s="34">
        <v>1.1696399134748122E-3</v>
      </c>
    </row>
    <row r="1880" spans="1:14" x14ac:dyDescent="0.35">
      <c r="A1880">
        <v>7830612</v>
      </c>
      <c r="B1880" t="s">
        <v>31</v>
      </c>
      <c r="D1880" s="4" t="s">
        <v>2937</v>
      </c>
      <c r="F1880" s="6">
        <v>1</v>
      </c>
      <c r="J1880" s="1" t="s">
        <v>2938</v>
      </c>
      <c r="K1880" s="1">
        <v>38.874999999999993</v>
      </c>
      <c r="L1880" s="1">
        <v>78.572058823529403</v>
      </c>
      <c r="M1880" s="1">
        <v>60.653676622054157</v>
      </c>
      <c r="N1880" s="34">
        <v>-3.1892431810881729E-2</v>
      </c>
    </row>
    <row r="1881" spans="1:14" x14ac:dyDescent="0.35">
      <c r="A1881">
        <v>7830624</v>
      </c>
      <c r="B1881" t="s">
        <v>47</v>
      </c>
      <c r="C1881" t="s">
        <v>97</v>
      </c>
      <c r="D1881" t="s">
        <v>824</v>
      </c>
      <c r="E1881" t="s">
        <v>888</v>
      </c>
      <c r="F1881" s="6">
        <v>0.81395348837209303</v>
      </c>
      <c r="G1881" t="s">
        <v>245</v>
      </c>
      <c r="H1881" t="s">
        <v>144</v>
      </c>
      <c r="I1881">
        <v>63.19</v>
      </c>
      <c r="J1881" s="1">
        <v>-2.0315183326601982E-2</v>
      </c>
      <c r="K1881" s="1">
        <v>40.697674418604649</v>
      </c>
      <c r="L1881" s="1">
        <v>62.593023255813961</v>
      </c>
      <c r="M1881" s="1">
        <v>51.441861086113505</v>
      </c>
      <c r="N1881" s="34">
        <v>-1.6535614335606266E-2</v>
      </c>
    </row>
    <row r="1882" spans="1:14" x14ac:dyDescent="0.35">
      <c r="A1882">
        <v>7830624</v>
      </c>
      <c r="B1882" t="s">
        <v>47</v>
      </c>
      <c r="C1882" t="s">
        <v>97</v>
      </c>
      <c r="D1882" t="s">
        <v>1957</v>
      </c>
      <c r="E1882" t="s">
        <v>2572</v>
      </c>
      <c r="F1882" s="6">
        <v>7.7519379844961239E-3</v>
      </c>
      <c r="G1882" t="s">
        <v>1828</v>
      </c>
      <c r="H1882" t="s">
        <v>342</v>
      </c>
      <c r="I1882">
        <v>57.74</v>
      </c>
      <c r="J1882" s="1">
        <v>-5.6409582495689392E-2</v>
      </c>
      <c r="K1882" s="1">
        <v>0.30697674418604654</v>
      </c>
      <c r="L1882" s="1">
        <v>0.54031007751937987</v>
      </c>
      <c r="M1882" s="1">
        <v>0.44728682761968569</v>
      </c>
      <c r="N1882" s="34">
        <v>-4.3728358523790226E-4</v>
      </c>
    </row>
    <row r="1883" spans="1:14" x14ac:dyDescent="0.35">
      <c r="A1883">
        <v>7830624</v>
      </c>
      <c r="B1883" t="s">
        <v>47</v>
      </c>
      <c r="C1883" t="s">
        <v>97</v>
      </c>
      <c r="D1883" t="s">
        <v>873</v>
      </c>
      <c r="E1883" t="s">
        <v>2030</v>
      </c>
      <c r="F1883" s="6">
        <v>7.7519379844961239E-3</v>
      </c>
      <c r="G1883" t="s">
        <v>205</v>
      </c>
      <c r="H1883" t="s">
        <v>1055</v>
      </c>
      <c r="I1883">
        <v>86.405000000000001</v>
      </c>
      <c r="J1883" s="1">
        <v>9.2422664165496826E-2</v>
      </c>
      <c r="K1883" s="1">
        <v>0.60077519379844957</v>
      </c>
      <c r="L1883" s="1">
        <v>0.67674418604651154</v>
      </c>
      <c r="M1883" s="1">
        <v>0.6705426356589147</v>
      </c>
      <c r="N1883" s="34">
        <v>7.164547609728436E-4</v>
      </c>
    </row>
    <row r="1884" spans="1:14" x14ac:dyDescent="0.35">
      <c r="A1884">
        <v>7830624</v>
      </c>
      <c r="B1884" t="s">
        <v>47</v>
      </c>
      <c r="C1884" t="s">
        <v>97</v>
      </c>
      <c r="D1884" t="s">
        <v>2459</v>
      </c>
      <c r="E1884" t="s">
        <v>2896</v>
      </c>
      <c r="F1884" s="6">
        <v>0.11627906976744186</v>
      </c>
      <c r="G1884" t="s">
        <v>1120</v>
      </c>
      <c r="H1884" t="s">
        <v>211</v>
      </c>
      <c r="I1884">
        <v>77.304999999999993</v>
      </c>
      <c r="J1884" s="1">
        <v>4.8074439167976379E-2</v>
      </c>
      <c r="K1884" s="1">
        <v>7.1395348837209296</v>
      </c>
      <c r="L1884" s="1">
        <v>10.5</v>
      </c>
      <c r="M1884" s="1">
        <v>8.988372447878815</v>
      </c>
      <c r="N1884" s="34">
        <v>5.5900510660437646E-3</v>
      </c>
    </row>
    <row r="1885" spans="1:14" x14ac:dyDescent="0.35">
      <c r="A1885">
        <v>7830624</v>
      </c>
      <c r="B1885" t="s">
        <v>47</v>
      </c>
      <c r="C1885" t="s">
        <v>97</v>
      </c>
      <c r="D1885" t="s">
        <v>2241</v>
      </c>
      <c r="E1885" t="s">
        <v>2495</v>
      </c>
      <c r="F1885" s="6">
        <v>5.4263565891472867E-2</v>
      </c>
      <c r="G1885" t="s">
        <v>1742</v>
      </c>
      <c r="H1885" t="s">
        <v>144</v>
      </c>
      <c r="I1885">
        <v>71.320000000000007</v>
      </c>
      <c r="J1885" s="1">
        <v>-5.4238077253103256E-2</v>
      </c>
      <c r="K1885" s="1">
        <v>2.8488372093023258</v>
      </c>
      <c r="L1885" s="1">
        <v>4.1728682170542637</v>
      </c>
      <c r="M1885" s="1">
        <v>3.8689922480620154</v>
      </c>
      <c r="N1885" s="34">
        <v>-2.9431514788505644E-3</v>
      </c>
    </row>
    <row r="1886" spans="1:14" x14ac:dyDescent="0.35">
      <c r="A1886">
        <v>7830624</v>
      </c>
      <c r="B1886" t="s">
        <v>47</v>
      </c>
      <c r="D1886" s="4" t="s">
        <v>2937</v>
      </c>
      <c r="F1886" s="6">
        <v>1</v>
      </c>
      <c r="J1886" s="1" t="s">
        <v>2938</v>
      </c>
      <c r="K1886" s="1">
        <v>51.593798449612393</v>
      </c>
      <c r="L1886" s="1">
        <v>78.482945736434118</v>
      </c>
      <c r="M1886" s="1">
        <v>65.417055245332932</v>
      </c>
      <c r="N1886" s="34">
        <v>-1.3609543572678127E-2</v>
      </c>
    </row>
    <row r="1887" spans="1:14" x14ac:dyDescent="0.35">
      <c r="A1887">
        <v>7830103</v>
      </c>
      <c r="B1887" t="s">
        <v>66</v>
      </c>
      <c r="C1887" t="s">
        <v>97</v>
      </c>
      <c r="D1887" t="s">
        <v>1545</v>
      </c>
      <c r="E1887" t="s">
        <v>1546</v>
      </c>
      <c r="F1887" s="6">
        <v>0.64948453608247425</v>
      </c>
      <c r="G1887" t="s">
        <v>288</v>
      </c>
      <c r="H1887" t="s">
        <v>730</v>
      </c>
      <c r="I1887">
        <v>69.674999999999997</v>
      </c>
      <c r="J1887" s="1">
        <v>1.7977718263864517E-2</v>
      </c>
      <c r="K1887" s="1">
        <v>30.006185567010313</v>
      </c>
      <c r="L1887" s="1">
        <v>52.218556701030934</v>
      </c>
      <c r="M1887" s="1">
        <v>45.269070182878949</v>
      </c>
      <c r="N1887" s="34">
        <v>1.1676250006427471E-2</v>
      </c>
    </row>
    <row r="1888" spans="1:14" x14ac:dyDescent="0.35">
      <c r="A1888">
        <v>7830103</v>
      </c>
      <c r="B1888" t="s">
        <v>66</v>
      </c>
      <c r="C1888" t="s">
        <v>97</v>
      </c>
      <c r="D1888" t="s">
        <v>1545</v>
      </c>
      <c r="E1888" t="s">
        <v>2312</v>
      </c>
      <c r="F1888" s="6">
        <v>1.0309278350515464E-2</v>
      </c>
      <c r="G1888" t="s">
        <v>498</v>
      </c>
      <c r="H1888" t="s">
        <v>401</v>
      </c>
      <c r="I1888">
        <v>68.575000000000003</v>
      </c>
      <c r="J1888" s="1">
        <v>-7.7766887843608856E-2</v>
      </c>
      <c r="K1888" s="1">
        <v>0.6268041237113402</v>
      </c>
      <c r="L1888" s="1">
        <v>0.73608247422680417</v>
      </c>
      <c r="M1888" s="1">
        <v>0.70721649484536087</v>
      </c>
      <c r="N1888" s="34">
        <v>-8.0172049323308102E-4</v>
      </c>
    </row>
    <row r="1889" spans="1:14" x14ac:dyDescent="0.35">
      <c r="A1889">
        <v>7830103</v>
      </c>
      <c r="B1889" t="s">
        <v>66</v>
      </c>
      <c r="C1889" t="s">
        <v>97</v>
      </c>
      <c r="D1889" t="s">
        <v>1545</v>
      </c>
      <c r="E1889" t="s">
        <v>2538</v>
      </c>
      <c r="F1889" s="6">
        <v>1.0309278350515464E-2</v>
      </c>
      <c r="G1889" t="s">
        <v>1711</v>
      </c>
      <c r="H1889" t="s">
        <v>914</v>
      </c>
      <c r="I1889">
        <v>79.655000000000001</v>
      </c>
      <c r="J1889" s="1">
        <v>2.4594701826572418E-2</v>
      </c>
      <c r="K1889" s="1">
        <v>0.77010309278350519</v>
      </c>
      <c r="L1889" s="1">
        <v>0.90412371134020619</v>
      </c>
      <c r="M1889" s="1">
        <v>0.82164945307466175</v>
      </c>
      <c r="N1889" s="34">
        <v>2.5355362707806618E-4</v>
      </c>
    </row>
    <row r="1890" spans="1:14" x14ac:dyDescent="0.35">
      <c r="A1890">
        <v>7830103</v>
      </c>
      <c r="B1890" t="s">
        <v>66</v>
      </c>
      <c r="C1890" t="s">
        <v>97</v>
      </c>
      <c r="D1890" t="s">
        <v>1545</v>
      </c>
      <c r="E1890" t="s">
        <v>1547</v>
      </c>
      <c r="F1890" s="6">
        <v>0.32989690721649484</v>
      </c>
      <c r="G1890" t="s">
        <v>881</v>
      </c>
      <c r="H1890" t="s">
        <v>1405</v>
      </c>
      <c r="I1890">
        <v>72.424999999999997</v>
      </c>
      <c r="J1890" s="1">
        <v>2.3984596133232117E-2</v>
      </c>
      <c r="K1890" s="1">
        <v>17.814432989690722</v>
      </c>
      <c r="L1890" s="1">
        <v>27.381443298969071</v>
      </c>
      <c r="M1890" s="1">
        <v>23.917525773195877</v>
      </c>
      <c r="N1890" s="34">
        <v>7.912444085189976E-3</v>
      </c>
    </row>
    <row r="1891" spans="1:14" x14ac:dyDescent="0.35">
      <c r="A1891">
        <v>7830103</v>
      </c>
      <c r="B1891" t="s">
        <v>66</v>
      </c>
      <c r="D1891" s="4" t="s">
        <v>2937</v>
      </c>
      <c r="F1891" s="6">
        <v>1</v>
      </c>
      <c r="J1891" s="1" t="s">
        <v>2938</v>
      </c>
      <c r="K1891" s="1">
        <v>49.217525773195881</v>
      </c>
      <c r="L1891" s="1">
        <v>81.240206185567018</v>
      </c>
      <c r="M1891" s="1">
        <v>70.71546190399485</v>
      </c>
      <c r="N1891" s="34">
        <v>1.9040527225462432E-2</v>
      </c>
    </row>
    <row r="1892" spans="1:14" x14ac:dyDescent="0.35">
      <c r="A1892">
        <v>7830644</v>
      </c>
      <c r="B1892" t="s">
        <v>53</v>
      </c>
      <c r="C1892" t="s">
        <v>97</v>
      </c>
      <c r="D1892" t="s">
        <v>392</v>
      </c>
      <c r="E1892" t="s">
        <v>588</v>
      </c>
      <c r="F1892" s="6">
        <v>9.9009900990099011E-3</v>
      </c>
      <c r="G1892" t="s">
        <v>589</v>
      </c>
      <c r="H1892" t="s">
        <v>590</v>
      </c>
      <c r="I1892">
        <v>59.78</v>
      </c>
      <c r="J1892" s="1">
        <v>1.4729158952832222E-2</v>
      </c>
      <c r="K1892" s="1">
        <v>0.30693069306930693</v>
      </c>
      <c r="L1892" s="1">
        <v>0.76435643564356437</v>
      </c>
      <c r="M1892" s="1">
        <v>0.59108911646474704</v>
      </c>
      <c r="N1892" s="34">
        <v>1.4583325695873486E-4</v>
      </c>
    </row>
    <row r="1893" spans="1:14" x14ac:dyDescent="0.35">
      <c r="A1893">
        <v>7830644</v>
      </c>
      <c r="B1893" t="s">
        <v>53</v>
      </c>
      <c r="C1893" t="s">
        <v>97</v>
      </c>
      <c r="D1893" t="s">
        <v>414</v>
      </c>
      <c r="E1893" t="s">
        <v>668</v>
      </c>
      <c r="F1893" s="6">
        <v>9.9009900990099011E-3</v>
      </c>
      <c r="G1893" t="s">
        <v>642</v>
      </c>
      <c r="H1893" t="s">
        <v>605</v>
      </c>
      <c r="I1893">
        <v>67.275000000000006</v>
      </c>
      <c r="J1893" s="1">
        <v>4.3854612857103348E-2</v>
      </c>
      <c r="K1893" s="1">
        <v>0.52574257425742577</v>
      </c>
      <c r="L1893" s="1">
        <v>0.87326732673267327</v>
      </c>
      <c r="M1893" s="1">
        <v>0.6663366638787902</v>
      </c>
      <c r="N1893" s="34">
        <v>4.3420408769409254E-4</v>
      </c>
    </row>
    <row r="1894" spans="1:14" x14ac:dyDescent="0.35">
      <c r="A1894">
        <v>7830644</v>
      </c>
      <c r="B1894" t="s">
        <v>53</v>
      </c>
      <c r="C1894" t="s">
        <v>97</v>
      </c>
      <c r="D1894" t="s">
        <v>472</v>
      </c>
      <c r="E1894" t="s">
        <v>672</v>
      </c>
      <c r="F1894" s="6">
        <v>7.9207920792079209E-2</v>
      </c>
      <c r="G1894" t="s">
        <v>673</v>
      </c>
      <c r="H1894" t="s">
        <v>359</v>
      </c>
      <c r="I1894">
        <v>59.284999999999997</v>
      </c>
      <c r="J1894" s="1">
        <v>-7.7362485229969025E-2</v>
      </c>
      <c r="K1894" s="1">
        <v>2.6851485148514849</v>
      </c>
      <c r="L1894" s="1">
        <v>5.996039603960396</v>
      </c>
      <c r="M1894" s="1">
        <v>4.6970296425394489</v>
      </c>
      <c r="N1894" s="34">
        <v>-6.1277216023737846E-3</v>
      </c>
    </row>
    <row r="1895" spans="1:14" x14ac:dyDescent="0.35">
      <c r="A1895">
        <v>7830644</v>
      </c>
      <c r="B1895" t="s">
        <v>53</v>
      </c>
      <c r="C1895" t="s">
        <v>97</v>
      </c>
      <c r="D1895" t="s">
        <v>472</v>
      </c>
      <c r="E1895" t="s">
        <v>687</v>
      </c>
      <c r="F1895" s="6">
        <v>5.9405940594059403E-2</v>
      </c>
      <c r="G1895" t="s">
        <v>1580</v>
      </c>
      <c r="H1895" t="s">
        <v>155</v>
      </c>
      <c r="I1895">
        <v>67.10499999999999</v>
      </c>
      <c r="J1895" s="1">
        <v>2.3373061791062355E-2</v>
      </c>
      <c r="K1895" s="1">
        <v>2.6970297029702968</v>
      </c>
      <c r="L1895" s="1">
        <v>5.2752475247524746</v>
      </c>
      <c r="M1895" s="1">
        <v>3.9920790266282484</v>
      </c>
      <c r="N1895" s="34">
        <v>1.38849872026113E-3</v>
      </c>
    </row>
    <row r="1896" spans="1:14" x14ac:dyDescent="0.35">
      <c r="A1896">
        <v>7830644</v>
      </c>
      <c r="B1896" t="s">
        <v>53</v>
      </c>
      <c r="C1896" t="s">
        <v>97</v>
      </c>
      <c r="D1896" t="s">
        <v>472</v>
      </c>
      <c r="E1896" t="s">
        <v>674</v>
      </c>
      <c r="F1896" s="6">
        <v>7.9207920792079209E-2</v>
      </c>
      <c r="G1896" t="s">
        <v>675</v>
      </c>
      <c r="H1896" t="s">
        <v>676</v>
      </c>
      <c r="I1896">
        <v>60.615000000000002</v>
      </c>
      <c r="J1896" s="1">
        <v>-2.5332900695502758E-3</v>
      </c>
      <c r="K1896" s="1">
        <v>2.5663366336633664</v>
      </c>
      <c r="L1896" s="1">
        <v>6.2970297029702973</v>
      </c>
      <c r="M1896" s="1">
        <v>4.7920792079207919</v>
      </c>
      <c r="N1896" s="34">
        <v>-2.0065663917229908E-4</v>
      </c>
    </row>
    <row r="1897" spans="1:14" x14ac:dyDescent="0.35">
      <c r="A1897">
        <v>7830644</v>
      </c>
      <c r="B1897" t="s">
        <v>53</v>
      </c>
      <c r="C1897" t="s">
        <v>97</v>
      </c>
      <c r="D1897" t="s">
        <v>472</v>
      </c>
      <c r="E1897" t="s">
        <v>2569</v>
      </c>
      <c r="F1897" s="6">
        <v>9.9009900990099011E-3</v>
      </c>
      <c r="G1897" t="s">
        <v>826</v>
      </c>
      <c r="H1897" t="s">
        <v>1071</v>
      </c>
      <c r="I1897">
        <v>71.344999999999999</v>
      </c>
      <c r="J1897" s="1">
        <v>-3.3310733735561371E-2</v>
      </c>
      <c r="K1897" s="1">
        <v>0.63366336633663367</v>
      </c>
      <c r="L1897" s="1">
        <v>0.81881188118811887</v>
      </c>
      <c r="M1897" s="1">
        <v>0.70693070817701886</v>
      </c>
      <c r="N1897" s="34">
        <v>-3.2980924490654825E-4</v>
      </c>
    </row>
    <row r="1898" spans="1:14" x14ac:dyDescent="0.35">
      <c r="A1898">
        <v>7830644</v>
      </c>
      <c r="B1898" t="s">
        <v>53</v>
      </c>
      <c r="C1898" t="s">
        <v>97</v>
      </c>
      <c r="D1898" t="s">
        <v>472</v>
      </c>
      <c r="E1898" t="s">
        <v>677</v>
      </c>
      <c r="F1898" s="6">
        <v>2.9702970297029702E-2</v>
      </c>
      <c r="G1898" t="s">
        <v>678</v>
      </c>
      <c r="H1898" t="s">
        <v>439</v>
      </c>
      <c r="I1898">
        <v>70.024999999999991</v>
      </c>
      <c r="J1898" s="1">
        <v>-2.6442976668477058E-2</v>
      </c>
      <c r="K1898" s="1">
        <v>1.3039603960396038</v>
      </c>
      <c r="L1898" s="1">
        <v>2.7029702970297027</v>
      </c>
      <c r="M1898" s="1">
        <v>2.0821781724986463</v>
      </c>
      <c r="N1898" s="34">
        <v>-7.8543495054882347E-4</v>
      </c>
    </row>
    <row r="1899" spans="1:14" x14ac:dyDescent="0.35">
      <c r="A1899">
        <v>7830644</v>
      </c>
      <c r="B1899" t="s">
        <v>53</v>
      </c>
      <c r="C1899" t="s">
        <v>97</v>
      </c>
      <c r="D1899" t="s">
        <v>472</v>
      </c>
      <c r="E1899" t="s">
        <v>679</v>
      </c>
      <c r="F1899" s="6">
        <v>0.16831683168316833</v>
      </c>
      <c r="G1899" t="s">
        <v>630</v>
      </c>
      <c r="H1899" t="s">
        <v>680</v>
      </c>
      <c r="I1899">
        <v>65.495000000000005</v>
      </c>
      <c r="J1899" s="1">
        <v>-3.555167093873024E-2</v>
      </c>
      <c r="K1899" s="1">
        <v>6.0257425742574258</v>
      </c>
      <c r="L1899" s="1">
        <v>13.44851485148515</v>
      </c>
      <c r="M1899" s="1">
        <v>11.007921048910312</v>
      </c>
      <c r="N1899" s="34">
        <v>-5.983944613449645E-3</v>
      </c>
    </row>
    <row r="1900" spans="1:14" x14ac:dyDescent="0.35">
      <c r="A1900">
        <v>7830644</v>
      </c>
      <c r="B1900" t="s">
        <v>53</v>
      </c>
      <c r="C1900" t="s">
        <v>97</v>
      </c>
      <c r="D1900" t="s">
        <v>472</v>
      </c>
      <c r="E1900" t="s">
        <v>681</v>
      </c>
      <c r="F1900" s="6">
        <v>4.9504950495049507E-2</v>
      </c>
      <c r="G1900" t="s">
        <v>551</v>
      </c>
      <c r="H1900" t="s">
        <v>259</v>
      </c>
      <c r="I1900">
        <v>62.879999999999995</v>
      </c>
      <c r="J1900" s="1">
        <v>3.5253584384918213E-2</v>
      </c>
      <c r="K1900" s="1">
        <v>1.9554455445544556</v>
      </c>
      <c r="L1900" s="1">
        <v>4.1980198019801982</v>
      </c>
      <c r="M1900" s="1">
        <v>3.1089108533198293</v>
      </c>
      <c r="N1900" s="34">
        <v>1.7452269497484265E-3</v>
      </c>
    </row>
    <row r="1901" spans="1:14" x14ac:dyDescent="0.35">
      <c r="A1901">
        <v>7830644</v>
      </c>
      <c r="B1901" t="s">
        <v>53</v>
      </c>
      <c r="C1901" t="s">
        <v>97</v>
      </c>
      <c r="D1901" t="s">
        <v>472</v>
      </c>
      <c r="E1901" t="s">
        <v>682</v>
      </c>
      <c r="F1901" s="6">
        <v>4.9504950495049507E-2</v>
      </c>
      <c r="G1901" t="s">
        <v>604</v>
      </c>
      <c r="H1901" t="s">
        <v>167</v>
      </c>
      <c r="I1901">
        <v>72.375</v>
      </c>
      <c r="J1901" s="1">
        <v>6.1955906450748444E-2</v>
      </c>
      <c r="K1901" s="1">
        <v>1.9653465346534655</v>
      </c>
      <c r="L1901" s="1">
        <v>4.4306930693069306</v>
      </c>
      <c r="M1901" s="1">
        <v>3.579208071869199</v>
      </c>
      <c r="N1901" s="34">
        <v>3.0671240817202201E-3</v>
      </c>
    </row>
    <row r="1902" spans="1:14" x14ac:dyDescent="0.35">
      <c r="A1902">
        <v>7830644</v>
      </c>
      <c r="B1902" t="s">
        <v>53</v>
      </c>
      <c r="C1902" t="s">
        <v>97</v>
      </c>
      <c r="D1902" t="s">
        <v>472</v>
      </c>
      <c r="E1902" t="s">
        <v>683</v>
      </c>
      <c r="F1902" s="6">
        <v>0.10891089108910891</v>
      </c>
      <c r="G1902" t="s">
        <v>673</v>
      </c>
      <c r="H1902" t="s">
        <v>684</v>
      </c>
      <c r="I1902">
        <v>55.18</v>
      </c>
      <c r="J1902" s="1">
        <v>-4.3650105595588684E-2</v>
      </c>
      <c r="K1902" s="1">
        <v>3.6920792079207918</v>
      </c>
      <c r="L1902" s="1">
        <v>8.1029702970297031</v>
      </c>
      <c r="M1902" s="1">
        <v>6.0118812712112275</v>
      </c>
      <c r="N1902" s="34">
        <v>-4.7539718965492628E-3</v>
      </c>
    </row>
    <row r="1903" spans="1:14" x14ac:dyDescent="0.35">
      <c r="A1903">
        <v>7830644</v>
      </c>
      <c r="B1903" t="s">
        <v>53</v>
      </c>
      <c r="C1903" t="s">
        <v>97</v>
      </c>
      <c r="D1903" t="s">
        <v>472</v>
      </c>
      <c r="E1903" t="s">
        <v>685</v>
      </c>
      <c r="F1903" s="6">
        <v>4.9504950495049507E-2</v>
      </c>
      <c r="G1903" t="s">
        <v>686</v>
      </c>
      <c r="H1903" t="s">
        <v>215</v>
      </c>
      <c r="I1903">
        <v>70.985000000000014</v>
      </c>
      <c r="J1903" s="1">
        <v>8.8795490562915802E-2</v>
      </c>
      <c r="K1903" s="1">
        <v>2.3366336633663369</v>
      </c>
      <c r="L1903" s="1">
        <v>4.6138613861386144</v>
      </c>
      <c r="M1903" s="1">
        <v>3.5148514851485149</v>
      </c>
      <c r="N1903" s="34">
        <v>4.3958163645007823E-3</v>
      </c>
    </row>
    <row r="1904" spans="1:14" x14ac:dyDescent="0.35">
      <c r="A1904">
        <v>7830644</v>
      </c>
      <c r="B1904" t="s">
        <v>53</v>
      </c>
      <c r="C1904" t="s">
        <v>97</v>
      </c>
      <c r="D1904" t="s">
        <v>472</v>
      </c>
      <c r="E1904" t="s">
        <v>1574</v>
      </c>
      <c r="F1904" s="6">
        <v>0.14851485148514851</v>
      </c>
      <c r="G1904" t="s">
        <v>1575</v>
      </c>
      <c r="H1904" t="s">
        <v>760</v>
      </c>
      <c r="I1904">
        <v>62.015000000000001</v>
      </c>
      <c r="J1904" s="1">
        <v>-4.2959067970514297E-2</v>
      </c>
      <c r="K1904" s="1">
        <v>4.9306930693069306</v>
      </c>
      <c r="L1904" s="1">
        <v>11.480198019801978</v>
      </c>
      <c r="M1904" s="1">
        <v>9.2227720506120434</v>
      </c>
      <c r="N1904" s="34">
        <v>-6.3800595995813312E-3</v>
      </c>
    </row>
    <row r="1905" spans="1:14" x14ac:dyDescent="0.35">
      <c r="A1905">
        <v>7830644</v>
      </c>
      <c r="B1905" t="s">
        <v>53</v>
      </c>
      <c r="C1905" t="s">
        <v>97</v>
      </c>
      <c r="D1905" t="s">
        <v>472</v>
      </c>
      <c r="E1905" t="s">
        <v>815</v>
      </c>
      <c r="F1905" s="6">
        <v>3.9603960396039604E-2</v>
      </c>
      <c r="G1905" t="s">
        <v>580</v>
      </c>
      <c r="H1905" t="s">
        <v>816</v>
      </c>
      <c r="I1905">
        <v>68.52</v>
      </c>
      <c r="J1905" s="1">
        <v>-3.9030492305755615E-2</v>
      </c>
      <c r="K1905" s="1">
        <v>1.8851485148514853</v>
      </c>
      <c r="L1905" s="1">
        <v>3.1881188118811883</v>
      </c>
      <c r="M1905" s="1">
        <v>2.7168316227374691</v>
      </c>
      <c r="N1905" s="34">
        <v>-1.5457620715150738E-3</v>
      </c>
    </row>
    <row r="1906" spans="1:14" x14ac:dyDescent="0.35">
      <c r="A1906">
        <v>7830644</v>
      </c>
      <c r="B1906" t="s">
        <v>53</v>
      </c>
      <c r="C1906" t="s">
        <v>97</v>
      </c>
      <c r="D1906" t="s">
        <v>472</v>
      </c>
      <c r="E1906" t="s">
        <v>1576</v>
      </c>
      <c r="F1906" s="6">
        <v>1.9801980198019802E-2</v>
      </c>
      <c r="G1906" t="s">
        <v>871</v>
      </c>
      <c r="H1906" t="s">
        <v>436</v>
      </c>
      <c r="I1906">
        <v>70.53</v>
      </c>
      <c r="J1906" s="1">
        <v>-2.0110098645091057E-2</v>
      </c>
      <c r="K1906" s="1">
        <v>0.81782178217821777</v>
      </c>
      <c r="L1906" s="1">
        <v>1.6316831683168318</v>
      </c>
      <c r="M1906" s="1">
        <v>1.3960396039603959</v>
      </c>
      <c r="N1906" s="34">
        <v>-3.9821977515031796E-4</v>
      </c>
    </row>
    <row r="1907" spans="1:14" x14ac:dyDescent="0.35">
      <c r="A1907">
        <v>7830644</v>
      </c>
      <c r="B1907" t="s">
        <v>53</v>
      </c>
      <c r="C1907" t="s">
        <v>97</v>
      </c>
      <c r="D1907" t="s">
        <v>472</v>
      </c>
      <c r="E1907" t="s">
        <v>817</v>
      </c>
      <c r="F1907" s="6">
        <v>9.9009900990099011E-3</v>
      </c>
      <c r="G1907" t="s">
        <v>714</v>
      </c>
      <c r="H1907" t="s">
        <v>482</v>
      </c>
      <c r="I1907">
        <v>67.19</v>
      </c>
      <c r="J1907" s="1">
        <v>-3.1611554324626923E-2</v>
      </c>
      <c r="K1907" s="1">
        <v>0.5217821782178218</v>
      </c>
      <c r="L1907" s="1">
        <v>0.80396039603960401</v>
      </c>
      <c r="M1907" s="1">
        <v>0.66534650443804144</v>
      </c>
      <c r="N1907" s="34">
        <v>-3.129856863824448E-4</v>
      </c>
    </row>
    <row r="1908" spans="1:14" x14ac:dyDescent="0.35">
      <c r="A1908">
        <v>7830644</v>
      </c>
      <c r="B1908" t="s">
        <v>53</v>
      </c>
      <c r="C1908" t="s">
        <v>97</v>
      </c>
      <c r="D1908" t="s">
        <v>492</v>
      </c>
      <c r="E1908" t="s">
        <v>697</v>
      </c>
      <c r="F1908" s="6">
        <v>9.9009900990099011E-3</v>
      </c>
      <c r="G1908" t="s">
        <v>678</v>
      </c>
      <c r="H1908" t="s">
        <v>698</v>
      </c>
      <c r="I1908">
        <v>62.334999999999994</v>
      </c>
      <c r="J1908" s="1">
        <v>-6.1868056654930115E-2</v>
      </c>
      <c r="K1908" s="1">
        <v>0.43465346534653465</v>
      </c>
      <c r="L1908" s="1">
        <v>0.70495049504950502</v>
      </c>
      <c r="M1908" s="1">
        <v>0.61683167561446084</v>
      </c>
      <c r="N1908" s="34">
        <v>-6.1255501638544669E-4</v>
      </c>
    </row>
    <row r="1909" spans="1:14" x14ac:dyDescent="0.35">
      <c r="A1909">
        <v>7830644</v>
      </c>
      <c r="B1909" t="s">
        <v>53</v>
      </c>
      <c r="C1909" t="s">
        <v>97</v>
      </c>
      <c r="D1909" t="s">
        <v>492</v>
      </c>
      <c r="E1909" t="s">
        <v>708</v>
      </c>
      <c r="F1909" s="6">
        <v>9.9009900990099011E-3</v>
      </c>
      <c r="G1909" t="s">
        <v>709</v>
      </c>
      <c r="H1909" t="s">
        <v>226</v>
      </c>
      <c r="I1909">
        <v>64.694999999999993</v>
      </c>
      <c r="J1909" s="1">
        <v>-3.7673413753509521E-2</v>
      </c>
      <c r="K1909" s="1">
        <v>0.401980198019802</v>
      </c>
      <c r="L1909" s="1">
        <v>0.75247524752475248</v>
      </c>
      <c r="M1909" s="1">
        <v>0.64059402919051667</v>
      </c>
      <c r="N1909" s="34">
        <v>-3.7300409656940121E-4</v>
      </c>
    </row>
    <row r="1910" spans="1:14" x14ac:dyDescent="0.35">
      <c r="A1910">
        <v>7830644</v>
      </c>
      <c r="B1910" t="s">
        <v>53</v>
      </c>
      <c r="C1910" t="s">
        <v>97</v>
      </c>
      <c r="D1910" t="s">
        <v>710</v>
      </c>
      <c r="E1910" t="s">
        <v>713</v>
      </c>
      <c r="F1910" s="6">
        <v>1.9801980198019802E-2</v>
      </c>
      <c r="G1910" t="s">
        <v>714</v>
      </c>
      <c r="H1910" t="s">
        <v>715</v>
      </c>
      <c r="I1910">
        <v>75.8</v>
      </c>
      <c r="J1910" s="1">
        <v>-5.8757727965712547E-3</v>
      </c>
      <c r="K1910" s="1">
        <v>1.0435643564356436</v>
      </c>
      <c r="L1910" s="1">
        <v>1.5881188118811882</v>
      </c>
      <c r="M1910" s="1">
        <v>1.5009901594407489</v>
      </c>
      <c r="N1910" s="34">
        <v>-1.1635193656576742E-4</v>
      </c>
    </row>
    <row r="1911" spans="1:14" x14ac:dyDescent="0.35">
      <c r="A1911">
        <v>7830644</v>
      </c>
      <c r="B1911" t="s">
        <v>53</v>
      </c>
      <c r="C1911" t="s">
        <v>97</v>
      </c>
      <c r="D1911" t="s">
        <v>199</v>
      </c>
      <c r="E1911" t="s">
        <v>716</v>
      </c>
      <c r="F1911" s="6">
        <v>9.9009900990099011E-3</v>
      </c>
      <c r="G1911" t="s">
        <v>198</v>
      </c>
      <c r="H1911" t="s">
        <v>233</v>
      </c>
      <c r="I1911">
        <v>71.125</v>
      </c>
      <c r="J1911" s="1">
        <v>1.6084017232060432E-2</v>
      </c>
      <c r="K1911" s="1">
        <v>0.51485148514851486</v>
      </c>
      <c r="L1911" s="1">
        <v>0.80891089108910896</v>
      </c>
      <c r="M1911" s="1">
        <v>0.70396038093189206</v>
      </c>
      <c r="N1911" s="34">
        <v>1.5924769536693499E-4</v>
      </c>
    </row>
    <row r="1912" spans="1:14" x14ac:dyDescent="0.35">
      <c r="A1912">
        <v>7830644</v>
      </c>
      <c r="B1912" t="s">
        <v>53</v>
      </c>
      <c r="C1912" t="s">
        <v>97</v>
      </c>
      <c r="D1912" t="s">
        <v>381</v>
      </c>
      <c r="E1912" t="s">
        <v>1683</v>
      </c>
      <c r="F1912" s="6">
        <v>9.9009900990099011E-3</v>
      </c>
      <c r="G1912" t="s">
        <v>614</v>
      </c>
      <c r="H1912" t="s">
        <v>1684</v>
      </c>
      <c r="I1912">
        <v>54.81</v>
      </c>
      <c r="J1912" s="1">
        <v>-6.5147943794727325E-2</v>
      </c>
      <c r="K1912" s="1">
        <v>0.35148514851485146</v>
      </c>
      <c r="L1912" s="1">
        <v>0.70000000000000007</v>
      </c>
      <c r="M1912" s="1">
        <v>0.54356437154335546</v>
      </c>
      <c r="N1912" s="34">
        <v>-6.4502914648244876E-4</v>
      </c>
    </row>
    <row r="1913" spans="1:14" x14ac:dyDescent="0.35">
      <c r="A1913">
        <v>7830644</v>
      </c>
      <c r="B1913" t="s">
        <v>53</v>
      </c>
      <c r="C1913" t="s">
        <v>97</v>
      </c>
      <c r="D1913" t="s">
        <v>731</v>
      </c>
      <c r="E1913" t="s">
        <v>1091</v>
      </c>
      <c r="F1913" s="6">
        <v>9.9009900990099011E-3</v>
      </c>
      <c r="G1913" t="s">
        <v>580</v>
      </c>
      <c r="H1913" t="s">
        <v>730</v>
      </c>
      <c r="I1913">
        <v>72.704999999999998</v>
      </c>
      <c r="J1913" s="1">
        <v>2.2121919319033623E-2</v>
      </c>
      <c r="K1913" s="1">
        <v>0.47128712871287132</v>
      </c>
      <c r="L1913" s="1">
        <v>0.79603960396039608</v>
      </c>
      <c r="M1913" s="1">
        <v>0.71980194998259595</v>
      </c>
      <c r="N1913" s="34">
        <v>2.1902890414884774E-4</v>
      </c>
    </row>
    <row r="1914" spans="1:14" x14ac:dyDescent="0.35">
      <c r="A1914">
        <v>7830644</v>
      </c>
      <c r="B1914" t="s">
        <v>53</v>
      </c>
      <c r="C1914" t="s">
        <v>97</v>
      </c>
      <c r="D1914" t="s">
        <v>731</v>
      </c>
      <c r="E1914" t="s">
        <v>1713</v>
      </c>
      <c r="F1914" s="6">
        <v>9.9009900990099011E-3</v>
      </c>
      <c r="G1914" t="s">
        <v>1714</v>
      </c>
      <c r="H1914" t="s">
        <v>439</v>
      </c>
      <c r="I1914">
        <v>69.834999999999994</v>
      </c>
      <c r="J1914" s="1">
        <v>5.7315617799758911E-2</v>
      </c>
      <c r="K1914" s="1">
        <v>0.49900990099009901</v>
      </c>
      <c r="L1914" s="1">
        <v>0.90099009900990101</v>
      </c>
      <c r="M1914" s="1">
        <v>0.692079223028504</v>
      </c>
      <c r="N1914" s="34">
        <v>5.6748136435404866E-4</v>
      </c>
    </row>
    <row r="1915" spans="1:14" x14ac:dyDescent="0.35">
      <c r="A1915">
        <v>7830644</v>
      </c>
      <c r="B1915" t="s">
        <v>53</v>
      </c>
      <c r="D1915" s="4" t="s">
        <v>2937</v>
      </c>
      <c r="F1915" s="6">
        <v>1.0000000000000002</v>
      </c>
      <c r="J1915" s="1" t="s">
        <v>2938</v>
      </c>
      <c r="K1915" s="1">
        <v>38.566336633663362</v>
      </c>
      <c r="L1915" s="1">
        <v>80.877227722772275</v>
      </c>
      <c r="M1915" s="1">
        <v>64.169306840046787</v>
      </c>
      <c r="N1915" s="34">
        <v>-1.6443044850879374E-2</v>
      </c>
    </row>
    <row r="1916" spans="1:14" x14ac:dyDescent="0.35">
      <c r="A1916">
        <v>7820121</v>
      </c>
      <c r="B1916" t="s">
        <v>82</v>
      </c>
      <c r="C1916" t="s">
        <v>97</v>
      </c>
      <c r="D1916" t="s">
        <v>392</v>
      </c>
      <c r="E1916" t="s">
        <v>606</v>
      </c>
      <c r="F1916" s="6">
        <v>2.5380710659898475E-3</v>
      </c>
      <c r="G1916" t="s">
        <v>607</v>
      </c>
      <c r="H1916" t="s">
        <v>608</v>
      </c>
      <c r="I1916">
        <v>53.844999999999999</v>
      </c>
      <c r="J1916" s="1">
        <v>-6.5462842583656311E-2</v>
      </c>
      <c r="K1916" s="1">
        <v>7.9949238578680193E-2</v>
      </c>
      <c r="L1916" s="1">
        <v>0.17182741116751268</v>
      </c>
      <c r="M1916" s="1">
        <v>0.13680203432964189</v>
      </c>
      <c r="N1916" s="34">
        <v>-1.6614934665902615E-4</v>
      </c>
    </row>
    <row r="1917" spans="1:14" x14ac:dyDescent="0.35">
      <c r="A1917">
        <v>7820121</v>
      </c>
      <c r="B1917" t="s">
        <v>82</v>
      </c>
      <c r="C1917" t="s">
        <v>97</v>
      </c>
      <c r="D1917" t="s">
        <v>305</v>
      </c>
      <c r="E1917" t="s">
        <v>650</v>
      </c>
      <c r="F1917" s="6">
        <v>0.1065989847715736</v>
      </c>
      <c r="G1917" t="s">
        <v>651</v>
      </c>
      <c r="H1917" t="s">
        <v>652</v>
      </c>
      <c r="I1917">
        <v>77.905000000000001</v>
      </c>
      <c r="J1917" s="1">
        <v>0.1009368821978569</v>
      </c>
      <c r="K1917" s="1">
        <v>5.1060913705583753</v>
      </c>
      <c r="L1917" s="1">
        <v>10.073604060913706</v>
      </c>
      <c r="M1917" s="1">
        <v>8.3147208121827418</v>
      </c>
      <c r="N1917" s="34">
        <v>1.0759769168299467E-2</v>
      </c>
    </row>
    <row r="1918" spans="1:14" x14ac:dyDescent="0.35">
      <c r="A1918">
        <v>7820121</v>
      </c>
      <c r="B1918" t="s">
        <v>82</v>
      </c>
      <c r="C1918" t="s">
        <v>97</v>
      </c>
      <c r="D1918" t="s">
        <v>305</v>
      </c>
      <c r="E1918" t="s">
        <v>653</v>
      </c>
      <c r="F1918" s="6">
        <v>3.8071065989847719E-2</v>
      </c>
      <c r="G1918" t="s">
        <v>294</v>
      </c>
      <c r="H1918" t="s">
        <v>444</v>
      </c>
      <c r="I1918">
        <v>74.924999999999997</v>
      </c>
      <c r="J1918" s="1">
        <v>6.651703268289566E-2</v>
      </c>
      <c r="K1918" s="1">
        <v>1.9758883248730965</v>
      </c>
      <c r="L1918" s="1">
        <v>3.5215736040609138</v>
      </c>
      <c r="M1918" s="1">
        <v>2.8553299492385791</v>
      </c>
      <c r="N1918" s="34">
        <v>2.5323743407193781E-3</v>
      </c>
    </row>
    <row r="1919" spans="1:14" x14ac:dyDescent="0.35">
      <c r="A1919">
        <v>7820121</v>
      </c>
      <c r="B1919" t="s">
        <v>82</v>
      </c>
      <c r="C1919" t="s">
        <v>97</v>
      </c>
      <c r="D1919" t="s">
        <v>305</v>
      </c>
      <c r="E1919" t="s">
        <v>809</v>
      </c>
      <c r="F1919" s="6">
        <v>9.6446700507614211E-2</v>
      </c>
      <c r="G1919" t="s">
        <v>810</v>
      </c>
      <c r="H1919" t="s">
        <v>640</v>
      </c>
      <c r="I1919">
        <v>69.77</v>
      </c>
      <c r="J1919" s="1">
        <v>2.4679417256265879E-3</v>
      </c>
      <c r="K1919" s="1">
        <v>3.7614213197969542</v>
      </c>
      <c r="L1919" s="1">
        <v>7.9664974619289337</v>
      </c>
      <c r="M1919" s="1">
        <v>6.7319799897634436</v>
      </c>
      <c r="N1919" s="34">
        <v>2.3802483648175212E-4</v>
      </c>
    </row>
    <row r="1920" spans="1:14" x14ac:dyDescent="0.35">
      <c r="A1920">
        <v>7820121</v>
      </c>
      <c r="B1920" t="s">
        <v>82</v>
      </c>
      <c r="C1920" t="s">
        <v>97</v>
      </c>
      <c r="D1920" t="s">
        <v>305</v>
      </c>
      <c r="E1920" t="s">
        <v>811</v>
      </c>
      <c r="F1920" s="6">
        <v>9.3908629441624369E-2</v>
      </c>
      <c r="G1920" t="s">
        <v>812</v>
      </c>
      <c r="H1920" t="s">
        <v>612</v>
      </c>
      <c r="I1920">
        <v>61.865000000000002</v>
      </c>
      <c r="J1920" s="1">
        <v>-7.6019167900085449E-2</v>
      </c>
      <c r="K1920" s="1">
        <v>2.7703045685279188</v>
      </c>
      <c r="L1920" s="1">
        <v>6.7989847715736049</v>
      </c>
      <c r="M1920" s="1">
        <v>5.8035532278457875</v>
      </c>
      <c r="N1920" s="34">
        <v>-7.1388558687897506E-3</v>
      </c>
    </row>
    <row r="1921" spans="1:14" x14ac:dyDescent="0.35">
      <c r="A1921">
        <v>7820121</v>
      </c>
      <c r="B1921" t="s">
        <v>82</v>
      </c>
      <c r="C1921" t="s">
        <v>97</v>
      </c>
      <c r="D1921" t="s">
        <v>305</v>
      </c>
      <c r="E1921" t="s">
        <v>654</v>
      </c>
      <c r="F1921" s="6">
        <v>5.5837563451776651E-2</v>
      </c>
      <c r="G1921" t="s">
        <v>655</v>
      </c>
      <c r="H1921" t="s">
        <v>656</v>
      </c>
      <c r="I1921">
        <v>69.849999999999994</v>
      </c>
      <c r="J1921" s="1">
        <v>3.6283988505601883E-2</v>
      </c>
      <c r="K1921" s="1">
        <v>1.93756345177665</v>
      </c>
      <c r="L1921" s="1">
        <v>5.0253807106598982</v>
      </c>
      <c r="M1921" s="1">
        <v>3.8974620993367308</v>
      </c>
      <c r="N1921" s="34">
        <v>2.02600951046508E-3</v>
      </c>
    </row>
    <row r="1922" spans="1:14" x14ac:dyDescent="0.35">
      <c r="A1922">
        <v>7820121</v>
      </c>
      <c r="B1922" t="s">
        <v>82</v>
      </c>
      <c r="C1922" t="s">
        <v>97</v>
      </c>
      <c r="D1922" t="s">
        <v>305</v>
      </c>
      <c r="E1922" t="s">
        <v>1786</v>
      </c>
      <c r="F1922" s="6">
        <v>4.5685279187817257E-2</v>
      </c>
      <c r="G1922" t="s">
        <v>143</v>
      </c>
      <c r="H1922" t="s">
        <v>990</v>
      </c>
      <c r="I1922">
        <v>66.014999999999986</v>
      </c>
      <c r="J1922" s="1">
        <v>3.7802871316671371E-2</v>
      </c>
      <c r="K1922" s="1">
        <v>1.7908629441624366</v>
      </c>
      <c r="L1922" s="1">
        <v>4.0796954314720812</v>
      </c>
      <c r="M1922" s="1">
        <v>3.0197968846045167</v>
      </c>
      <c r="N1922" s="34">
        <v>1.7270347302032606E-3</v>
      </c>
    </row>
    <row r="1923" spans="1:14" x14ac:dyDescent="0.35">
      <c r="A1923">
        <v>7820121</v>
      </c>
      <c r="B1923" t="s">
        <v>82</v>
      </c>
      <c r="C1923" t="s">
        <v>97</v>
      </c>
      <c r="D1923" t="s">
        <v>305</v>
      </c>
      <c r="E1923" t="s">
        <v>813</v>
      </c>
      <c r="F1923" s="6">
        <v>2.030456852791878E-2</v>
      </c>
      <c r="G1923" t="s">
        <v>639</v>
      </c>
      <c r="H1923" t="s">
        <v>772</v>
      </c>
      <c r="I1923">
        <v>62.039999999999992</v>
      </c>
      <c r="J1923" s="1">
        <v>-2.7387486770749092E-2</v>
      </c>
      <c r="K1923" s="1">
        <v>1.0335025380710658</v>
      </c>
      <c r="L1923" s="1">
        <v>1.6365482233502535</v>
      </c>
      <c r="M1923" s="1">
        <v>1.2609136746014433</v>
      </c>
      <c r="N1923" s="34">
        <v>-5.5609110194414398E-4</v>
      </c>
    </row>
    <row r="1924" spans="1:14" x14ac:dyDescent="0.35">
      <c r="A1924">
        <v>7820121</v>
      </c>
      <c r="B1924" t="s">
        <v>82</v>
      </c>
      <c r="C1924" t="s">
        <v>97</v>
      </c>
      <c r="D1924" t="s">
        <v>305</v>
      </c>
      <c r="E1924" t="s">
        <v>1787</v>
      </c>
      <c r="F1924" s="6">
        <v>0.13959390862944163</v>
      </c>
      <c r="G1924" t="s">
        <v>446</v>
      </c>
      <c r="H1924" t="s">
        <v>1219</v>
      </c>
      <c r="I1924">
        <v>66.75</v>
      </c>
      <c r="J1924" s="1">
        <v>-7.8755747526884079E-3</v>
      </c>
      <c r="K1924" s="1">
        <v>6.1142131979695424</v>
      </c>
      <c r="L1924" s="1">
        <v>11.80964467005076</v>
      </c>
      <c r="M1924" s="1">
        <v>9.3109132795769547</v>
      </c>
      <c r="N1924" s="34">
        <v>-1.0993822624311229E-3</v>
      </c>
    </row>
    <row r="1925" spans="1:14" x14ac:dyDescent="0.35">
      <c r="A1925">
        <v>7820121</v>
      </c>
      <c r="B1925" t="s">
        <v>82</v>
      </c>
      <c r="C1925" t="s">
        <v>97</v>
      </c>
      <c r="D1925" t="s">
        <v>305</v>
      </c>
      <c r="E1925" t="s">
        <v>1561</v>
      </c>
      <c r="F1925" s="6">
        <v>4.5685279187817257E-2</v>
      </c>
      <c r="G1925" t="s">
        <v>879</v>
      </c>
      <c r="H1925" t="s">
        <v>990</v>
      </c>
      <c r="I1925">
        <v>72.905000000000001</v>
      </c>
      <c r="J1925" s="1">
        <v>6.2627606093883514E-2</v>
      </c>
      <c r="K1925" s="1">
        <v>1.9416243654822334</v>
      </c>
      <c r="L1925" s="1">
        <v>4.0796954314720812</v>
      </c>
      <c r="M1925" s="1">
        <v>3.3350253807106598</v>
      </c>
      <c r="N1925" s="34">
        <v>2.8611596692637137E-3</v>
      </c>
    </row>
    <row r="1926" spans="1:14" x14ac:dyDescent="0.35">
      <c r="A1926">
        <v>7820121</v>
      </c>
      <c r="B1926" t="s">
        <v>82</v>
      </c>
      <c r="C1926" t="s">
        <v>97</v>
      </c>
      <c r="D1926" t="s">
        <v>305</v>
      </c>
      <c r="E1926" t="s">
        <v>657</v>
      </c>
      <c r="F1926" s="6">
        <v>4.8223350253807105E-2</v>
      </c>
      <c r="G1926" t="s">
        <v>658</v>
      </c>
      <c r="H1926" t="s">
        <v>659</v>
      </c>
      <c r="I1926">
        <v>64.929999999999993</v>
      </c>
      <c r="J1926" s="1">
        <v>2.0173722878098488E-2</v>
      </c>
      <c r="K1926" s="1">
        <v>1.8662436548223351</v>
      </c>
      <c r="L1926" s="1">
        <v>4.1857868020304565</v>
      </c>
      <c r="M1926" s="1">
        <v>3.1296955050550741</v>
      </c>
      <c r="N1926" s="34">
        <v>9.7284450427378489E-4</v>
      </c>
    </row>
    <row r="1927" spans="1:14" x14ac:dyDescent="0.35">
      <c r="A1927">
        <v>7820121</v>
      </c>
      <c r="B1927" t="s">
        <v>82</v>
      </c>
      <c r="C1927" t="s">
        <v>97</v>
      </c>
      <c r="D1927" t="s">
        <v>305</v>
      </c>
      <c r="E1927" t="s">
        <v>814</v>
      </c>
      <c r="F1927" s="6">
        <v>7.3604060913705582E-2</v>
      </c>
      <c r="G1927" t="s">
        <v>336</v>
      </c>
      <c r="H1927" t="s">
        <v>221</v>
      </c>
      <c r="I1927">
        <v>66.06</v>
      </c>
      <c r="J1927" s="1">
        <v>7.8997565433382988E-3</v>
      </c>
      <c r="K1927" s="1">
        <v>2.8337563451776648</v>
      </c>
      <c r="L1927" s="1">
        <v>6.1164974619289332</v>
      </c>
      <c r="M1927" s="1">
        <v>4.865228314085055</v>
      </c>
      <c r="N1927" s="34">
        <v>5.8145416181931643E-4</v>
      </c>
    </row>
    <row r="1928" spans="1:14" x14ac:dyDescent="0.35">
      <c r="A1928">
        <v>7820121</v>
      </c>
      <c r="B1928" t="s">
        <v>82</v>
      </c>
      <c r="C1928" t="s">
        <v>97</v>
      </c>
      <c r="D1928" t="s">
        <v>305</v>
      </c>
      <c r="E1928" t="s">
        <v>660</v>
      </c>
      <c r="F1928" s="6">
        <v>4.5685279187817257E-2</v>
      </c>
      <c r="G1928" t="s">
        <v>446</v>
      </c>
      <c r="H1928" t="s">
        <v>661</v>
      </c>
      <c r="I1928">
        <v>70.094999999999999</v>
      </c>
      <c r="J1928" s="1">
        <v>9.8170429468154907E-2</v>
      </c>
      <c r="K1928" s="1">
        <v>2.0010152284263958</v>
      </c>
      <c r="L1928" s="1">
        <v>4.4177664974619288</v>
      </c>
      <c r="M1928" s="1">
        <v>3.2071064595643639</v>
      </c>
      <c r="N1928" s="34">
        <v>4.484943478240579E-3</v>
      </c>
    </row>
    <row r="1929" spans="1:14" x14ac:dyDescent="0.35">
      <c r="A1929">
        <v>7820121</v>
      </c>
      <c r="B1929" t="s">
        <v>82</v>
      </c>
      <c r="C1929" t="s">
        <v>97</v>
      </c>
      <c r="D1929" t="s">
        <v>305</v>
      </c>
      <c r="E1929" t="s">
        <v>613</v>
      </c>
      <c r="F1929" s="6">
        <v>5.3299492385786802E-2</v>
      </c>
      <c r="G1929" t="s">
        <v>614</v>
      </c>
      <c r="H1929" t="s">
        <v>449</v>
      </c>
      <c r="I1929">
        <v>57.870000000000005</v>
      </c>
      <c r="J1929" s="1">
        <v>-5.1235213875770569E-2</v>
      </c>
      <c r="K1929" s="1">
        <v>1.8921319796954315</v>
      </c>
      <c r="L1929" s="1">
        <v>3.896192893401015</v>
      </c>
      <c r="M1929" s="1">
        <v>3.0913705583756346</v>
      </c>
      <c r="N1929" s="34">
        <v>-2.7308108918557917E-3</v>
      </c>
    </row>
    <row r="1930" spans="1:14" x14ac:dyDescent="0.35">
      <c r="A1930">
        <v>7820121</v>
      </c>
      <c r="B1930" t="s">
        <v>82</v>
      </c>
      <c r="C1930" t="s">
        <v>97</v>
      </c>
      <c r="D1930" t="s">
        <v>305</v>
      </c>
      <c r="E1930" t="s">
        <v>1067</v>
      </c>
      <c r="F1930" s="6">
        <v>4.060913705583756E-2</v>
      </c>
      <c r="G1930" t="s">
        <v>575</v>
      </c>
      <c r="H1930" t="s">
        <v>852</v>
      </c>
      <c r="I1930">
        <v>61.030000000000008</v>
      </c>
      <c r="J1930" s="1">
        <v>-1.9270749762654305E-2</v>
      </c>
      <c r="K1930" s="1">
        <v>1.4010152284263959</v>
      </c>
      <c r="L1930" s="1">
        <v>3.1553299492385785</v>
      </c>
      <c r="M1930" s="1">
        <v>2.4771573604060912</v>
      </c>
      <c r="N1930" s="34">
        <v>-7.825685182803778E-4</v>
      </c>
    </row>
    <row r="1931" spans="1:14" x14ac:dyDescent="0.35">
      <c r="A1931">
        <v>7820121</v>
      </c>
      <c r="B1931" t="s">
        <v>82</v>
      </c>
      <c r="C1931" t="s">
        <v>97</v>
      </c>
      <c r="D1931" t="s">
        <v>472</v>
      </c>
      <c r="E1931" t="s">
        <v>672</v>
      </c>
      <c r="F1931" s="6">
        <v>3.553299492385787E-2</v>
      </c>
      <c r="G1931" t="s">
        <v>673</v>
      </c>
      <c r="H1931" t="s">
        <v>359</v>
      </c>
      <c r="I1931">
        <v>59.284999999999997</v>
      </c>
      <c r="J1931" s="1">
        <v>-7.7362485229969025E-2</v>
      </c>
      <c r="K1931" s="1">
        <v>1.2045685279187817</v>
      </c>
      <c r="L1931" s="1">
        <v>2.689847715736041</v>
      </c>
      <c r="M1931" s="1">
        <v>2.107106571875248</v>
      </c>
      <c r="N1931" s="34">
        <v>-2.7489207949735186E-3</v>
      </c>
    </row>
    <row r="1932" spans="1:14" x14ac:dyDescent="0.35">
      <c r="A1932">
        <v>7820121</v>
      </c>
      <c r="B1932" t="s">
        <v>82</v>
      </c>
      <c r="C1932" t="s">
        <v>97</v>
      </c>
      <c r="D1932" t="s">
        <v>472</v>
      </c>
      <c r="E1932" t="s">
        <v>1574</v>
      </c>
      <c r="F1932" s="6">
        <v>1.7766497461928935E-2</v>
      </c>
      <c r="G1932" t="s">
        <v>1575</v>
      </c>
      <c r="H1932" t="s">
        <v>760</v>
      </c>
      <c r="I1932">
        <v>62.015000000000001</v>
      </c>
      <c r="J1932" s="1">
        <v>-4.2959067970514297E-2</v>
      </c>
      <c r="K1932" s="1">
        <v>0.58984771573604067</v>
      </c>
      <c r="L1932" s="1">
        <v>1.3733502538071067</v>
      </c>
      <c r="M1932" s="1">
        <v>1.1032994652762631</v>
      </c>
      <c r="N1932" s="34">
        <v>-7.6323217206497487E-4</v>
      </c>
    </row>
    <row r="1933" spans="1:14" x14ac:dyDescent="0.35">
      <c r="A1933">
        <v>7820121</v>
      </c>
      <c r="B1933" t="s">
        <v>82</v>
      </c>
      <c r="C1933" t="s">
        <v>97</v>
      </c>
      <c r="D1933" t="s">
        <v>492</v>
      </c>
      <c r="E1933" t="s">
        <v>697</v>
      </c>
      <c r="F1933" s="6">
        <v>2.5380710659898475E-3</v>
      </c>
      <c r="G1933" t="s">
        <v>678</v>
      </c>
      <c r="H1933" t="s">
        <v>698</v>
      </c>
      <c r="I1933">
        <v>62.334999999999994</v>
      </c>
      <c r="J1933" s="1">
        <v>-6.1868056654930115E-2</v>
      </c>
      <c r="K1933" s="1">
        <v>0.1114213197969543</v>
      </c>
      <c r="L1933" s="1">
        <v>0.18071065989847715</v>
      </c>
      <c r="M1933" s="1">
        <v>0.15812182547477294</v>
      </c>
      <c r="N1933" s="34">
        <v>-1.5702552450489875E-4</v>
      </c>
    </row>
    <row r="1934" spans="1:14" x14ac:dyDescent="0.35">
      <c r="A1934">
        <v>7820121</v>
      </c>
      <c r="B1934" t="s">
        <v>82</v>
      </c>
      <c r="C1934" t="s">
        <v>97</v>
      </c>
      <c r="D1934" t="s">
        <v>492</v>
      </c>
      <c r="E1934" t="s">
        <v>682</v>
      </c>
      <c r="F1934" s="6">
        <v>5.076142131979695E-3</v>
      </c>
      <c r="G1934" t="s">
        <v>702</v>
      </c>
      <c r="H1934" t="s">
        <v>703</v>
      </c>
      <c r="I1934">
        <v>68.569999999999993</v>
      </c>
      <c r="J1934" s="1">
        <v>1.0210289619863033E-2</v>
      </c>
      <c r="K1934" s="1">
        <v>0.19746192893401013</v>
      </c>
      <c r="L1934" s="1">
        <v>0.41675126903553295</v>
      </c>
      <c r="M1934" s="1">
        <v>0.34771573604060912</v>
      </c>
      <c r="N1934" s="34">
        <v>5.1828881319101688E-5</v>
      </c>
    </row>
    <row r="1935" spans="1:14" x14ac:dyDescent="0.35">
      <c r="A1935">
        <v>7820121</v>
      </c>
      <c r="B1935" t="s">
        <v>82</v>
      </c>
      <c r="C1935" t="s">
        <v>97</v>
      </c>
      <c r="D1935" t="s">
        <v>492</v>
      </c>
      <c r="E1935" t="s">
        <v>706</v>
      </c>
      <c r="F1935" s="6">
        <v>2.5380710659898475E-3</v>
      </c>
      <c r="G1935" t="s">
        <v>663</v>
      </c>
      <c r="H1935" t="s">
        <v>707</v>
      </c>
      <c r="I1935">
        <v>74.634999999999991</v>
      </c>
      <c r="J1935" s="1">
        <v>-1.4280129224061966E-2</v>
      </c>
      <c r="K1935" s="1">
        <v>0.13248730964467004</v>
      </c>
      <c r="L1935" s="1">
        <v>0.20329949238578676</v>
      </c>
      <c r="M1935" s="1">
        <v>0.18934009765005352</v>
      </c>
      <c r="N1935" s="34">
        <v>-3.6243982802187728E-5</v>
      </c>
    </row>
    <row r="1936" spans="1:14" x14ac:dyDescent="0.35">
      <c r="A1936">
        <v>7820121</v>
      </c>
      <c r="B1936" t="s">
        <v>82</v>
      </c>
      <c r="C1936" t="s">
        <v>97</v>
      </c>
      <c r="D1936" t="s">
        <v>492</v>
      </c>
      <c r="E1936" t="s">
        <v>615</v>
      </c>
      <c r="F1936" s="6">
        <v>2.5380710659898475E-3</v>
      </c>
      <c r="G1936" t="s">
        <v>616</v>
      </c>
      <c r="H1936" t="s">
        <v>413</v>
      </c>
      <c r="I1936">
        <v>79.185000000000002</v>
      </c>
      <c r="J1936" s="1">
        <v>-3.4110225737094879E-2</v>
      </c>
      <c r="K1936" s="1">
        <v>0.15050761421319794</v>
      </c>
      <c r="L1936" s="1">
        <v>0.21345177664974616</v>
      </c>
      <c r="M1936" s="1">
        <v>0.20101522068081773</v>
      </c>
      <c r="N1936" s="34">
        <v>-8.6574176997702737E-5</v>
      </c>
    </row>
    <row r="1937" spans="1:14" x14ac:dyDescent="0.35">
      <c r="A1937">
        <v>7820121</v>
      </c>
      <c r="B1937" t="s">
        <v>82</v>
      </c>
      <c r="C1937" t="s">
        <v>97</v>
      </c>
      <c r="D1937" t="s">
        <v>492</v>
      </c>
      <c r="E1937" t="s">
        <v>708</v>
      </c>
      <c r="F1937" s="6">
        <v>5.076142131979695E-3</v>
      </c>
      <c r="G1937" t="s">
        <v>709</v>
      </c>
      <c r="H1937" t="s">
        <v>226</v>
      </c>
      <c r="I1937">
        <v>64.694999999999993</v>
      </c>
      <c r="J1937" s="1">
        <v>-3.7673413753509521E-2</v>
      </c>
      <c r="K1937" s="1">
        <v>0.20609137055837562</v>
      </c>
      <c r="L1937" s="1">
        <v>0.38578680203045684</v>
      </c>
      <c r="M1937" s="1">
        <v>0.32842638044792988</v>
      </c>
      <c r="N1937" s="34">
        <v>-1.91235602809693E-4</v>
      </c>
    </row>
    <row r="1938" spans="1:14" x14ac:dyDescent="0.35">
      <c r="A1938">
        <v>7820121</v>
      </c>
      <c r="B1938" t="s">
        <v>82</v>
      </c>
      <c r="C1938" t="s">
        <v>97</v>
      </c>
      <c r="D1938" t="s">
        <v>199</v>
      </c>
      <c r="E1938" t="s">
        <v>716</v>
      </c>
      <c r="F1938" s="6">
        <v>7.6142131979695434E-3</v>
      </c>
      <c r="G1938" t="s">
        <v>198</v>
      </c>
      <c r="H1938" t="s">
        <v>233</v>
      </c>
      <c r="I1938">
        <v>71.125</v>
      </c>
      <c r="J1938" s="1">
        <v>1.6084017232060432E-2</v>
      </c>
      <c r="K1938" s="1">
        <v>0.39593908629441626</v>
      </c>
      <c r="L1938" s="1">
        <v>0.62208121827411167</v>
      </c>
      <c r="M1938" s="1">
        <v>0.54137054675726726</v>
      </c>
      <c r="N1938" s="34">
        <v>1.2246713628472411E-4</v>
      </c>
    </row>
    <row r="1939" spans="1:14" x14ac:dyDescent="0.35">
      <c r="A1939">
        <v>7820121</v>
      </c>
      <c r="B1939" t="s">
        <v>82</v>
      </c>
      <c r="C1939" t="s">
        <v>97</v>
      </c>
      <c r="D1939" t="s">
        <v>199</v>
      </c>
      <c r="E1939" t="s">
        <v>1628</v>
      </c>
      <c r="F1939" s="6">
        <v>2.5380710659898475E-3</v>
      </c>
      <c r="G1939" t="s">
        <v>1629</v>
      </c>
      <c r="H1939" t="s">
        <v>345</v>
      </c>
      <c r="I1939">
        <v>67.394999999999982</v>
      </c>
      <c r="J1939" s="1">
        <v>-4.5498594641685486E-2</v>
      </c>
      <c r="K1939" s="1">
        <v>0.12436548223350252</v>
      </c>
      <c r="L1939" s="1">
        <v>0.1944162436548223</v>
      </c>
      <c r="M1939" s="1">
        <v>0.17106599372050482</v>
      </c>
      <c r="N1939" s="34">
        <v>-1.1547866660326264E-4</v>
      </c>
    </row>
    <row r="1940" spans="1:14" x14ac:dyDescent="0.35">
      <c r="A1940">
        <v>7820121</v>
      </c>
      <c r="B1940" t="s">
        <v>82</v>
      </c>
      <c r="C1940" t="s">
        <v>97</v>
      </c>
      <c r="D1940" t="s">
        <v>199</v>
      </c>
      <c r="E1940" t="s">
        <v>1633</v>
      </c>
      <c r="F1940" s="6">
        <v>7.6142131979695434E-3</v>
      </c>
      <c r="G1940" t="s">
        <v>810</v>
      </c>
      <c r="H1940" t="s">
        <v>1328</v>
      </c>
      <c r="I1940">
        <v>61.00500000000001</v>
      </c>
      <c r="J1940" s="1">
        <v>-6.4593523740768433E-2</v>
      </c>
      <c r="K1940" s="1">
        <v>0.29695431472081218</v>
      </c>
      <c r="L1940" s="1">
        <v>0.55203045685279195</v>
      </c>
      <c r="M1940" s="1">
        <v>0.46446700507614214</v>
      </c>
      <c r="N1940" s="34">
        <v>-4.9182886097031808E-4</v>
      </c>
    </row>
    <row r="1941" spans="1:14" x14ac:dyDescent="0.35">
      <c r="A1941">
        <v>7820121</v>
      </c>
      <c r="B1941" t="s">
        <v>82</v>
      </c>
      <c r="C1941" t="s">
        <v>97</v>
      </c>
      <c r="D1941" t="s">
        <v>199</v>
      </c>
      <c r="E1941" t="s">
        <v>1300</v>
      </c>
      <c r="F1941" s="6">
        <v>2.5380710659898475E-3</v>
      </c>
      <c r="G1941" t="s">
        <v>675</v>
      </c>
      <c r="H1941" t="s">
        <v>1301</v>
      </c>
      <c r="I1941">
        <v>54.724999999999994</v>
      </c>
      <c r="J1941" s="1">
        <v>-0.13368198275566101</v>
      </c>
      <c r="K1941" s="1">
        <v>8.223350253807106E-2</v>
      </c>
      <c r="L1941" s="1">
        <v>0.16218274111675124</v>
      </c>
      <c r="M1941" s="1">
        <v>0.13883248924603922</v>
      </c>
      <c r="N1941" s="34">
        <v>-3.3929437247629695E-4</v>
      </c>
    </row>
    <row r="1942" spans="1:14" x14ac:dyDescent="0.35">
      <c r="A1942">
        <v>7820121</v>
      </c>
      <c r="B1942" t="s">
        <v>82</v>
      </c>
      <c r="C1942" t="s">
        <v>97</v>
      </c>
      <c r="D1942" t="s">
        <v>1504</v>
      </c>
      <c r="E1942" t="s">
        <v>1729</v>
      </c>
      <c r="F1942" s="6">
        <v>2.5380710659898475E-3</v>
      </c>
      <c r="G1942" t="s">
        <v>1028</v>
      </c>
      <c r="H1942" t="s">
        <v>622</v>
      </c>
      <c r="I1942">
        <v>65.02</v>
      </c>
      <c r="J1942" s="1">
        <v>-3.7722345441579819E-2</v>
      </c>
      <c r="K1942" s="1">
        <v>0.10583756345177665</v>
      </c>
      <c r="L1942" s="1">
        <v>0.19137055837563452</v>
      </c>
      <c r="M1942" s="1">
        <v>0.1649746192893401</v>
      </c>
      <c r="N1942" s="34">
        <v>-9.5741993506547759E-5</v>
      </c>
    </row>
    <row r="1943" spans="1:14" x14ac:dyDescent="0.35">
      <c r="A1943">
        <v>7820121</v>
      </c>
      <c r="B1943" t="s">
        <v>82</v>
      </c>
      <c r="D1943" s="4" t="s">
        <v>2937</v>
      </c>
      <c r="F1943" s="6">
        <v>0.99999999999999967</v>
      </c>
      <c r="J1943" s="1" t="s">
        <v>2938</v>
      </c>
      <c r="K1943" s="1">
        <v>40.10329949238578</v>
      </c>
      <c r="L1943" s="1">
        <v>84.120304568527914</v>
      </c>
      <c r="M1943" s="1">
        <v>67.352791481211725</v>
      </c>
      <c r="N1943" s="34">
        <v>8.8584762797005463E-3</v>
      </c>
    </row>
    <row r="1944" spans="1:14" x14ac:dyDescent="0.35">
      <c r="A1944">
        <v>7820619</v>
      </c>
      <c r="B1944" t="s">
        <v>33</v>
      </c>
      <c r="C1944" t="s">
        <v>97</v>
      </c>
      <c r="D1944" t="s">
        <v>392</v>
      </c>
      <c r="E1944" t="s">
        <v>588</v>
      </c>
      <c r="F1944" s="6">
        <v>1.4084507042253521E-2</v>
      </c>
      <c r="G1944" t="s">
        <v>589</v>
      </c>
      <c r="H1944" t="s">
        <v>590</v>
      </c>
      <c r="I1944">
        <v>59.78</v>
      </c>
      <c r="J1944" s="1">
        <v>1.4729158952832222E-2</v>
      </c>
      <c r="K1944" s="1">
        <v>0.43661971830985918</v>
      </c>
      <c r="L1944" s="1">
        <v>1.0873239436619719</v>
      </c>
      <c r="M1944" s="1">
        <v>0.84084508116816137</v>
      </c>
      <c r="N1944" s="34">
        <v>2.0745294299763693E-4</v>
      </c>
    </row>
    <row r="1945" spans="1:14" x14ac:dyDescent="0.35">
      <c r="A1945">
        <v>7820619</v>
      </c>
      <c r="B1945" t="s">
        <v>33</v>
      </c>
      <c r="C1945" t="s">
        <v>97</v>
      </c>
      <c r="D1945" t="s">
        <v>305</v>
      </c>
      <c r="E1945" t="s">
        <v>809</v>
      </c>
      <c r="F1945" s="6">
        <v>0.30985915492957744</v>
      </c>
      <c r="G1945" t="s">
        <v>810</v>
      </c>
      <c r="H1945" t="s">
        <v>640</v>
      </c>
      <c r="I1945">
        <v>69.77</v>
      </c>
      <c r="J1945" s="1">
        <v>2.4679417256265879E-3</v>
      </c>
      <c r="K1945" s="1">
        <v>12.08450704225352</v>
      </c>
      <c r="L1945" s="1">
        <v>25.594366197183096</v>
      </c>
      <c r="M1945" s="1">
        <v>21.628169959699601</v>
      </c>
      <c r="N1945" s="34">
        <v>7.6471433751809756E-4</v>
      </c>
    </row>
    <row r="1946" spans="1:14" x14ac:dyDescent="0.35">
      <c r="A1946">
        <v>7820619</v>
      </c>
      <c r="B1946" t="s">
        <v>33</v>
      </c>
      <c r="C1946" t="s">
        <v>97</v>
      </c>
      <c r="D1946" t="s">
        <v>305</v>
      </c>
      <c r="E1946" t="s">
        <v>654</v>
      </c>
      <c r="F1946" s="6">
        <v>1.4084507042253521E-2</v>
      </c>
      <c r="G1946" t="s">
        <v>655</v>
      </c>
      <c r="H1946" t="s">
        <v>656</v>
      </c>
      <c r="I1946">
        <v>69.849999999999994</v>
      </c>
      <c r="J1946" s="1">
        <v>3.6283988505601883E-2</v>
      </c>
      <c r="K1946" s="1">
        <v>0.48873239436619725</v>
      </c>
      <c r="L1946" s="1">
        <v>1.267605633802817</v>
      </c>
      <c r="M1946" s="1">
        <v>0.98309863453180024</v>
      </c>
      <c r="N1946" s="34">
        <v>5.1104209162819555E-4</v>
      </c>
    </row>
    <row r="1947" spans="1:14" x14ac:dyDescent="0.35">
      <c r="A1947">
        <v>7820619</v>
      </c>
      <c r="B1947" t="s">
        <v>33</v>
      </c>
      <c r="C1947" t="s">
        <v>97</v>
      </c>
      <c r="D1947" t="s">
        <v>305</v>
      </c>
      <c r="E1947" t="s">
        <v>1786</v>
      </c>
      <c r="F1947" s="6">
        <v>7.0422535211267609E-2</v>
      </c>
      <c r="G1947" t="s">
        <v>143</v>
      </c>
      <c r="H1947" t="s">
        <v>990</v>
      </c>
      <c r="I1947">
        <v>66.014999999999986</v>
      </c>
      <c r="J1947" s="1">
        <v>3.7802871316671371E-2</v>
      </c>
      <c r="K1947" s="1">
        <v>2.7605633802816905</v>
      </c>
      <c r="L1947" s="1">
        <v>6.288732394366197</v>
      </c>
      <c r="M1947" s="1">
        <v>4.6549294700085282</v>
      </c>
      <c r="N1947" s="34">
        <v>2.6621740363853082E-3</v>
      </c>
    </row>
    <row r="1948" spans="1:14" x14ac:dyDescent="0.35">
      <c r="A1948">
        <v>7820619</v>
      </c>
      <c r="B1948" t="s">
        <v>33</v>
      </c>
      <c r="C1948" t="s">
        <v>97</v>
      </c>
      <c r="D1948" t="s">
        <v>305</v>
      </c>
      <c r="E1948" t="s">
        <v>1787</v>
      </c>
      <c r="F1948" s="6">
        <v>1.4084507042253521E-2</v>
      </c>
      <c r="G1948" t="s">
        <v>446</v>
      </c>
      <c r="H1948" t="s">
        <v>1219</v>
      </c>
      <c r="I1948">
        <v>66.75</v>
      </c>
      <c r="J1948" s="1">
        <v>-7.8755747526884079E-3</v>
      </c>
      <c r="K1948" s="1">
        <v>0.61690140845070418</v>
      </c>
      <c r="L1948" s="1">
        <v>1.1915492957746479</v>
      </c>
      <c r="M1948" s="1">
        <v>0.9394365767358055</v>
      </c>
      <c r="N1948" s="34">
        <v>-1.1092358806603392E-4</v>
      </c>
    </row>
    <row r="1949" spans="1:14" x14ac:dyDescent="0.35">
      <c r="A1949">
        <v>7820619</v>
      </c>
      <c r="B1949" t="s">
        <v>33</v>
      </c>
      <c r="C1949" t="s">
        <v>97</v>
      </c>
      <c r="D1949" t="s">
        <v>305</v>
      </c>
      <c r="E1949" t="s">
        <v>1561</v>
      </c>
      <c r="F1949" s="6">
        <v>2.8169014084507043E-2</v>
      </c>
      <c r="G1949" t="s">
        <v>879</v>
      </c>
      <c r="H1949" t="s">
        <v>990</v>
      </c>
      <c r="I1949">
        <v>72.905000000000001</v>
      </c>
      <c r="J1949" s="1">
        <v>6.2627606093883514E-2</v>
      </c>
      <c r="K1949" s="1">
        <v>1.1971830985915493</v>
      </c>
      <c r="L1949" s="1">
        <v>2.5154929577464786</v>
      </c>
      <c r="M1949" s="1">
        <v>2.056338028169014</v>
      </c>
      <c r="N1949" s="34">
        <v>1.7641579181375637E-3</v>
      </c>
    </row>
    <row r="1950" spans="1:14" x14ac:dyDescent="0.35">
      <c r="A1950">
        <v>7820619</v>
      </c>
      <c r="B1950" t="s">
        <v>33</v>
      </c>
      <c r="C1950" t="s">
        <v>97</v>
      </c>
      <c r="D1950" t="s">
        <v>305</v>
      </c>
      <c r="E1950" t="s">
        <v>657</v>
      </c>
      <c r="F1950" s="6">
        <v>5.6338028169014086E-2</v>
      </c>
      <c r="G1950" t="s">
        <v>658</v>
      </c>
      <c r="H1950" t="s">
        <v>659</v>
      </c>
      <c r="I1950">
        <v>64.929999999999993</v>
      </c>
      <c r="J1950" s="1">
        <v>2.0173722878098488E-2</v>
      </c>
      <c r="K1950" s="1">
        <v>2.1802816901408453</v>
      </c>
      <c r="L1950" s="1">
        <v>4.8901408450704222</v>
      </c>
      <c r="M1950" s="1">
        <v>3.656338114134023</v>
      </c>
      <c r="N1950" s="34">
        <v>1.1365477677801965E-3</v>
      </c>
    </row>
    <row r="1951" spans="1:14" x14ac:dyDescent="0.35">
      <c r="A1951">
        <v>7820619</v>
      </c>
      <c r="B1951" t="s">
        <v>33</v>
      </c>
      <c r="C1951" t="s">
        <v>97</v>
      </c>
      <c r="D1951" t="s">
        <v>305</v>
      </c>
      <c r="E1951" t="s">
        <v>814</v>
      </c>
      <c r="F1951" s="6">
        <v>1.4084507042253521E-2</v>
      </c>
      <c r="G1951" t="s">
        <v>336</v>
      </c>
      <c r="H1951" t="s">
        <v>221</v>
      </c>
      <c r="I1951">
        <v>66.06</v>
      </c>
      <c r="J1951" s="1">
        <v>7.8997565433382988E-3</v>
      </c>
      <c r="K1951" s="1">
        <v>0.54225352112676062</v>
      </c>
      <c r="L1951" s="1">
        <v>1.1704225352112676</v>
      </c>
      <c r="M1951" s="1">
        <v>0.93098589400170562</v>
      </c>
      <c r="N1951" s="34">
        <v>1.112641766667366E-4</v>
      </c>
    </row>
    <row r="1952" spans="1:14" x14ac:dyDescent="0.35">
      <c r="A1952">
        <v>7820619</v>
      </c>
      <c r="B1952" t="s">
        <v>33</v>
      </c>
      <c r="C1952" t="s">
        <v>97</v>
      </c>
      <c r="D1952" t="s">
        <v>305</v>
      </c>
      <c r="E1952" t="s">
        <v>613</v>
      </c>
      <c r="F1952" s="6">
        <v>1.4084507042253521E-2</v>
      </c>
      <c r="G1952" t="s">
        <v>614</v>
      </c>
      <c r="H1952" t="s">
        <v>449</v>
      </c>
      <c r="I1952">
        <v>57.870000000000005</v>
      </c>
      <c r="J1952" s="1">
        <v>-5.1235213875770569E-2</v>
      </c>
      <c r="K1952" s="1">
        <v>0.5</v>
      </c>
      <c r="L1952" s="1">
        <v>1.0295774647887324</v>
      </c>
      <c r="M1952" s="1">
        <v>0.81690140845070425</v>
      </c>
      <c r="N1952" s="34">
        <v>-7.2162273064465589E-4</v>
      </c>
    </row>
    <row r="1953" spans="1:14" x14ac:dyDescent="0.35">
      <c r="A1953">
        <v>7820619</v>
      </c>
      <c r="B1953" t="s">
        <v>33</v>
      </c>
      <c r="C1953" t="s">
        <v>97</v>
      </c>
      <c r="D1953" t="s">
        <v>305</v>
      </c>
      <c r="E1953" t="s">
        <v>1067</v>
      </c>
      <c r="F1953" s="6">
        <v>1.4084507042253521E-2</v>
      </c>
      <c r="G1953" t="s">
        <v>575</v>
      </c>
      <c r="H1953" t="s">
        <v>852</v>
      </c>
      <c r="I1953">
        <v>61.030000000000008</v>
      </c>
      <c r="J1953" s="1">
        <v>-1.9270749762654305E-2</v>
      </c>
      <c r="K1953" s="1">
        <v>0.4859154929577465</v>
      </c>
      <c r="L1953" s="1">
        <v>1.0943661971830987</v>
      </c>
      <c r="M1953" s="1">
        <v>0.85915492957746475</v>
      </c>
      <c r="N1953" s="34">
        <v>-2.7141901074160992E-4</v>
      </c>
    </row>
    <row r="1954" spans="1:14" x14ac:dyDescent="0.35">
      <c r="A1954">
        <v>7820619</v>
      </c>
      <c r="B1954" t="s">
        <v>33</v>
      </c>
      <c r="C1954" t="s">
        <v>97</v>
      </c>
      <c r="D1954" t="s">
        <v>1207</v>
      </c>
      <c r="E1954" t="s">
        <v>1252</v>
      </c>
      <c r="F1954" s="6">
        <v>1.4084507042253521E-2</v>
      </c>
      <c r="G1954" t="s">
        <v>1253</v>
      </c>
      <c r="H1954" t="s">
        <v>1131</v>
      </c>
      <c r="I1954">
        <v>72.52</v>
      </c>
      <c r="J1954" s="1">
        <v>5.4895967245101929E-2</v>
      </c>
      <c r="K1954" s="1">
        <v>0.86901408450704232</v>
      </c>
      <c r="L1954" s="1">
        <v>1.2492957746478874</v>
      </c>
      <c r="M1954" s="1">
        <v>1.0197183313504072</v>
      </c>
      <c r="N1954" s="34">
        <v>7.7318263725495678E-4</v>
      </c>
    </row>
    <row r="1955" spans="1:14" x14ac:dyDescent="0.35">
      <c r="A1955">
        <v>7820619</v>
      </c>
      <c r="B1955" t="s">
        <v>33</v>
      </c>
      <c r="C1955" t="s">
        <v>97</v>
      </c>
      <c r="D1955" t="s">
        <v>472</v>
      </c>
      <c r="E1955" t="s">
        <v>682</v>
      </c>
      <c r="F1955" s="6">
        <v>1.4084507042253521E-2</v>
      </c>
      <c r="G1955" t="s">
        <v>604</v>
      </c>
      <c r="H1955" t="s">
        <v>167</v>
      </c>
      <c r="I1955">
        <v>72.375</v>
      </c>
      <c r="J1955" s="1">
        <v>6.1955906450748444E-2</v>
      </c>
      <c r="K1955" s="1">
        <v>0.55915492957746482</v>
      </c>
      <c r="L1955" s="1">
        <v>1.2605633802816902</v>
      </c>
      <c r="M1955" s="1">
        <v>1.018309902137434</v>
      </c>
      <c r="N1955" s="34">
        <v>8.7261840071476684E-4</v>
      </c>
    </row>
    <row r="1956" spans="1:14" x14ac:dyDescent="0.35">
      <c r="A1956">
        <v>7820619</v>
      </c>
      <c r="B1956" t="s">
        <v>33</v>
      </c>
      <c r="C1956" t="s">
        <v>97</v>
      </c>
      <c r="D1956" t="s">
        <v>476</v>
      </c>
      <c r="E1956" t="s">
        <v>694</v>
      </c>
      <c r="F1956" s="6">
        <v>1.4084507042253521E-2</v>
      </c>
      <c r="G1956" t="s">
        <v>353</v>
      </c>
      <c r="H1956" t="s">
        <v>587</v>
      </c>
      <c r="I1956">
        <v>55.855000000000004</v>
      </c>
      <c r="J1956" s="1">
        <v>-0.10051602125167847</v>
      </c>
      <c r="K1956" s="1">
        <v>0.58309859154929577</v>
      </c>
      <c r="L1956" s="1">
        <v>0.94647887323943669</v>
      </c>
      <c r="M1956" s="1">
        <v>0.78591548221212038</v>
      </c>
      <c r="N1956" s="34">
        <v>-1.4157186091785701E-3</v>
      </c>
    </row>
    <row r="1957" spans="1:14" x14ac:dyDescent="0.35">
      <c r="A1957">
        <v>7820619</v>
      </c>
      <c r="B1957" t="s">
        <v>33</v>
      </c>
      <c r="C1957" t="s">
        <v>97</v>
      </c>
      <c r="D1957" t="s">
        <v>1408</v>
      </c>
      <c r="E1957" t="s">
        <v>1587</v>
      </c>
      <c r="F1957" s="6">
        <v>5.6338028169014086E-2</v>
      </c>
      <c r="G1957" t="s">
        <v>178</v>
      </c>
      <c r="H1957" t="s">
        <v>1076</v>
      </c>
      <c r="I1957">
        <v>80.35499999999999</v>
      </c>
      <c r="J1957" s="1">
        <v>9.432770311832428E-2</v>
      </c>
      <c r="K1957" s="1">
        <v>4.1352112676056345</v>
      </c>
      <c r="L1957" s="1">
        <v>5.3126760563380282</v>
      </c>
      <c r="M1957" s="1">
        <v>4.523943833901849</v>
      </c>
      <c r="N1957" s="34">
        <v>5.3142367953985508E-3</v>
      </c>
    </row>
    <row r="1958" spans="1:14" x14ac:dyDescent="0.35">
      <c r="A1958">
        <v>7820619</v>
      </c>
      <c r="B1958" t="s">
        <v>33</v>
      </c>
      <c r="C1958" t="s">
        <v>97</v>
      </c>
      <c r="D1958" t="s">
        <v>1408</v>
      </c>
      <c r="E1958" t="s">
        <v>1588</v>
      </c>
      <c r="F1958" s="6">
        <v>1.4084507042253521E-2</v>
      </c>
      <c r="G1958" t="s">
        <v>1589</v>
      </c>
      <c r="H1958" t="s">
        <v>1213</v>
      </c>
      <c r="I1958">
        <v>88.644999999999996</v>
      </c>
      <c r="J1958" s="1">
        <v>6.7403830587863922E-2</v>
      </c>
      <c r="K1958" s="1">
        <v>1.1774647887323944</v>
      </c>
      <c r="L1958" s="1">
        <v>1.3112676056338028</v>
      </c>
      <c r="M1958" s="1">
        <v>1.249295731665383</v>
      </c>
      <c r="N1958" s="34">
        <v>9.4934972658963269E-4</v>
      </c>
    </row>
    <row r="1959" spans="1:14" x14ac:dyDescent="0.35">
      <c r="A1959">
        <v>7820619</v>
      </c>
      <c r="B1959" t="s">
        <v>33</v>
      </c>
      <c r="C1959" t="s">
        <v>97</v>
      </c>
      <c r="D1959" t="s">
        <v>1408</v>
      </c>
      <c r="E1959" t="s">
        <v>2576</v>
      </c>
      <c r="F1959" s="6">
        <v>2.8169014084507043E-2</v>
      </c>
      <c r="G1959" t="s">
        <v>1145</v>
      </c>
      <c r="H1959" t="s">
        <v>661</v>
      </c>
      <c r="I1959">
        <v>90.444999999999993</v>
      </c>
      <c r="J1959" s="1">
        <v>7.7774219214916229E-2</v>
      </c>
      <c r="K1959" s="1">
        <v>2.6901408450704225</v>
      </c>
      <c r="L1959" s="1">
        <v>2.7239436619718309</v>
      </c>
      <c r="M1959" s="1">
        <v>2.5521126330738335</v>
      </c>
      <c r="N1959" s="34">
        <v>2.1908230764765137E-3</v>
      </c>
    </row>
    <row r="1960" spans="1:14" x14ac:dyDescent="0.35">
      <c r="A1960">
        <v>7820619</v>
      </c>
      <c r="B1960" t="s">
        <v>33</v>
      </c>
      <c r="C1960" t="s">
        <v>97</v>
      </c>
      <c r="D1960" t="s">
        <v>1408</v>
      </c>
      <c r="E1960" t="s">
        <v>1590</v>
      </c>
      <c r="F1960" s="6">
        <v>1.4084507042253521E-2</v>
      </c>
      <c r="G1960" t="s">
        <v>552</v>
      </c>
      <c r="H1960" t="s">
        <v>969</v>
      </c>
      <c r="I1960">
        <v>90.834999999999994</v>
      </c>
      <c r="J1960" s="1">
        <v>0.1240263357758522</v>
      </c>
      <c r="K1960" s="1">
        <v>1.3</v>
      </c>
      <c r="L1960" s="1">
        <v>1.4070422535211269</v>
      </c>
      <c r="M1960" s="1">
        <v>1.2802817116320973</v>
      </c>
      <c r="N1960" s="34">
        <v>1.7468497996598901E-3</v>
      </c>
    </row>
    <row r="1961" spans="1:14" x14ac:dyDescent="0.35">
      <c r="A1961">
        <v>7820619</v>
      </c>
      <c r="B1961" t="s">
        <v>33</v>
      </c>
      <c r="C1961" t="s">
        <v>97</v>
      </c>
      <c r="D1961" t="s">
        <v>492</v>
      </c>
      <c r="E1961" t="s">
        <v>697</v>
      </c>
      <c r="F1961" s="6">
        <v>7.0422535211267609E-2</v>
      </c>
      <c r="G1961" t="s">
        <v>678</v>
      </c>
      <c r="H1961" t="s">
        <v>698</v>
      </c>
      <c r="I1961">
        <v>62.334999999999994</v>
      </c>
      <c r="J1961" s="1">
        <v>-6.1868056654930115E-2</v>
      </c>
      <c r="K1961" s="1">
        <v>3.091549295774648</v>
      </c>
      <c r="L1961" s="1">
        <v>5.0140845070422539</v>
      </c>
      <c r="M1961" s="1">
        <v>4.3873238899338416</v>
      </c>
      <c r="N1961" s="34">
        <v>-4.3569053982345151E-3</v>
      </c>
    </row>
    <row r="1962" spans="1:14" x14ac:dyDescent="0.35">
      <c r="A1962">
        <v>7820619</v>
      </c>
      <c r="B1962" t="s">
        <v>33</v>
      </c>
      <c r="C1962" t="s">
        <v>97</v>
      </c>
      <c r="D1962" t="s">
        <v>492</v>
      </c>
      <c r="E1962" t="s">
        <v>699</v>
      </c>
      <c r="F1962" s="6">
        <v>2.8169014084507043E-2</v>
      </c>
      <c r="G1962" t="s">
        <v>700</v>
      </c>
      <c r="H1962" t="s">
        <v>701</v>
      </c>
      <c r="I1962">
        <v>66.594999999999999</v>
      </c>
      <c r="J1962" s="1">
        <v>4.8207446932792664E-2</v>
      </c>
      <c r="K1962" s="1">
        <v>1.3126760563380282</v>
      </c>
      <c r="L1962" s="1">
        <v>2.4563380281690144</v>
      </c>
      <c r="M1962" s="1">
        <v>1.8760562950456647</v>
      </c>
      <c r="N1962" s="34">
        <v>1.3579562516279624E-3</v>
      </c>
    </row>
    <row r="1963" spans="1:14" x14ac:dyDescent="0.35">
      <c r="A1963">
        <v>7820619</v>
      </c>
      <c r="B1963" t="s">
        <v>33</v>
      </c>
      <c r="C1963" t="s">
        <v>97</v>
      </c>
      <c r="D1963" t="s">
        <v>492</v>
      </c>
      <c r="E1963" t="s">
        <v>682</v>
      </c>
      <c r="F1963" s="6">
        <v>4.2253521126760563E-2</v>
      </c>
      <c r="G1963" t="s">
        <v>702</v>
      </c>
      <c r="H1963" t="s">
        <v>703</v>
      </c>
      <c r="I1963">
        <v>68.569999999999993</v>
      </c>
      <c r="J1963" s="1">
        <v>6.1955906450748444E-2</v>
      </c>
      <c r="K1963" s="1">
        <v>1.6436619718309857</v>
      </c>
      <c r="L1963" s="1">
        <v>3.4690140845070419</v>
      </c>
      <c r="M1963" s="1">
        <v>2.8943661971830985</v>
      </c>
      <c r="N1963" s="34">
        <v>2.6178552021443005E-3</v>
      </c>
    </row>
    <row r="1964" spans="1:14" x14ac:dyDescent="0.35">
      <c r="A1964">
        <v>7820619</v>
      </c>
      <c r="B1964" t="s">
        <v>33</v>
      </c>
      <c r="C1964" t="s">
        <v>97</v>
      </c>
      <c r="D1964" t="s">
        <v>492</v>
      </c>
      <c r="E1964" t="s">
        <v>706</v>
      </c>
      <c r="F1964" s="6">
        <v>2.8169014084507043E-2</v>
      </c>
      <c r="G1964" t="s">
        <v>663</v>
      </c>
      <c r="H1964" t="s">
        <v>707</v>
      </c>
      <c r="I1964">
        <v>74.634999999999991</v>
      </c>
      <c r="J1964" s="1">
        <v>-1.4280129224061966E-2</v>
      </c>
      <c r="K1964" s="1">
        <v>1.4704225352112676</v>
      </c>
      <c r="L1964" s="1">
        <v>2.2563380281690142</v>
      </c>
      <c r="M1964" s="1">
        <v>2.101408407721721</v>
      </c>
      <c r="N1964" s="34">
        <v>-4.0225716124118213E-4</v>
      </c>
    </row>
    <row r="1965" spans="1:14" x14ac:dyDescent="0.35">
      <c r="A1965">
        <v>7820619</v>
      </c>
      <c r="B1965" t="s">
        <v>33</v>
      </c>
      <c r="C1965" t="s">
        <v>97</v>
      </c>
      <c r="D1965" t="s">
        <v>199</v>
      </c>
      <c r="E1965" t="s">
        <v>1628</v>
      </c>
      <c r="F1965" s="6">
        <v>2.8169014084507043E-2</v>
      </c>
      <c r="G1965" t="s">
        <v>1629</v>
      </c>
      <c r="H1965" t="s">
        <v>345</v>
      </c>
      <c r="I1965">
        <v>67.394999999999982</v>
      </c>
      <c r="J1965" s="1">
        <v>-4.5498594641685486E-2</v>
      </c>
      <c r="K1965" s="1">
        <v>1.380281690140845</v>
      </c>
      <c r="L1965" s="1">
        <v>2.1577464788732392</v>
      </c>
      <c r="M1965" s="1">
        <v>1.898591592278279</v>
      </c>
      <c r="N1965" s="34">
        <v>-1.281650553286915E-3</v>
      </c>
    </row>
    <row r="1966" spans="1:14" x14ac:dyDescent="0.35">
      <c r="A1966">
        <v>7820619</v>
      </c>
      <c r="B1966" t="s">
        <v>33</v>
      </c>
      <c r="C1966" t="s">
        <v>97</v>
      </c>
      <c r="D1966" t="s">
        <v>199</v>
      </c>
      <c r="E1966" t="s">
        <v>1631</v>
      </c>
      <c r="F1966" s="6">
        <v>2.8169014084507043E-2</v>
      </c>
      <c r="G1966" t="s">
        <v>197</v>
      </c>
      <c r="H1966" t="s">
        <v>179</v>
      </c>
      <c r="I1966">
        <v>56.224999999999994</v>
      </c>
      <c r="J1966" s="1">
        <v>-0.11962200701236725</v>
      </c>
      <c r="K1966" s="1">
        <v>1.2253521126760563</v>
      </c>
      <c r="L1966" s="1">
        <v>1.8676056338028169</v>
      </c>
      <c r="M1966" s="1">
        <v>1.5859154714664943</v>
      </c>
      <c r="N1966" s="34">
        <v>-3.3696340003483731E-3</v>
      </c>
    </row>
    <row r="1967" spans="1:14" x14ac:dyDescent="0.35">
      <c r="A1967">
        <v>7820619</v>
      </c>
      <c r="B1967" t="s">
        <v>33</v>
      </c>
      <c r="C1967" t="s">
        <v>97</v>
      </c>
      <c r="D1967" t="s">
        <v>199</v>
      </c>
      <c r="E1967" t="s">
        <v>1203</v>
      </c>
      <c r="F1967" s="6">
        <v>1.4084507042253521E-2</v>
      </c>
      <c r="G1967" t="s">
        <v>938</v>
      </c>
      <c r="H1967" t="s">
        <v>762</v>
      </c>
      <c r="I1967">
        <v>60.489999999999995</v>
      </c>
      <c r="J1967" s="1">
        <v>-3.0489400960505009E-3</v>
      </c>
      <c r="K1967" s="1">
        <v>0.5084507042253521</v>
      </c>
      <c r="L1967" s="1">
        <v>1.1380281690140845</v>
      </c>
      <c r="M1967" s="1">
        <v>0.852112676056338</v>
      </c>
      <c r="N1967" s="34">
        <v>-4.2942818254232407E-5</v>
      </c>
    </row>
    <row r="1968" spans="1:14" x14ac:dyDescent="0.35">
      <c r="A1968">
        <v>7820619</v>
      </c>
      <c r="B1968" t="s">
        <v>33</v>
      </c>
      <c r="C1968" t="s">
        <v>97</v>
      </c>
      <c r="D1968" t="s">
        <v>199</v>
      </c>
      <c r="E1968" t="s">
        <v>1634</v>
      </c>
      <c r="F1968" s="6">
        <v>2.8169014084507043E-2</v>
      </c>
      <c r="G1968" t="s">
        <v>316</v>
      </c>
      <c r="H1968" t="s">
        <v>1071</v>
      </c>
      <c r="I1968">
        <v>82.475000000000009</v>
      </c>
      <c r="J1968" s="1">
        <v>-5.3898029029369354E-2</v>
      </c>
      <c r="K1968" s="1">
        <v>2.0647887323943661</v>
      </c>
      <c r="L1968" s="1">
        <v>2.3295774647887324</v>
      </c>
      <c r="M1968" s="1">
        <v>2.323943661971831</v>
      </c>
      <c r="N1968" s="34">
        <v>-1.5182543388554748E-3</v>
      </c>
    </row>
    <row r="1969" spans="1:14" x14ac:dyDescent="0.35">
      <c r="A1969">
        <v>7820619</v>
      </c>
      <c r="B1969" t="s">
        <v>33</v>
      </c>
      <c r="C1969" t="s">
        <v>97</v>
      </c>
      <c r="D1969" t="s">
        <v>199</v>
      </c>
      <c r="E1969" t="s">
        <v>708</v>
      </c>
      <c r="F1969" s="6">
        <v>1.4084507042253521E-2</v>
      </c>
      <c r="G1969" t="s">
        <v>717</v>
      </c>
      <c r="H1969" t="s">
        <v>718</v>
      </c>
      <c r="I1969">
        <v>74.41</v>
      </c>
      <c r="J1969" s="1">
        <v>2.9897228814661503E-3</v>
      </c>
      <c r="K1969" s="1">
        <v>0.76478873239436618</v>
      </c>
      <c r="L1969" s="1">
        <v>1.1859154929577465</v>
      </c>
      <c r="M1969" s="1">
        <v>1.0492957746478873</v>
      </c>
      <c r="N1969" s="34">
        <v>4.2108772978396484E-5</v>
      </c>
    </row>
    <row r="1970" spans="1:14" x14ac:dyDescent="0.35">
      <c r="A1970">
        <v>7820619</v>
      </c>
      <c r="B1970" t="s">
        <v>33</v>
      </c>
      <c r="C1970" t="s">
        <v>97</v>
      </c>
      <c r="D1970" t="s">
        <v>643</v>
      </c>
      <c r="E1970" t="s">
        <v>1691</v>
      </c>
      <c r="F1970" s="6">
        <v>1.4084507042253521E-2</v>
      </c>
      <c r="G1970" t="s">
        <v>984</v>
      </c>
      <c r="H1970" t="s">
        <v>1192</v>
      </c>
      <c r="I1970">
        <v>62.395000000000003</v>
      </c>
      <c r="J1970" s="1">
        <v>-3.2593797892332077E-2</v>
      </c>
      <c r="K1970" s="1">
        <v>0.6676056338028169</v>
      </c>
      <c r="L1970" s="1">
        <v>1.0450704225352114</v>
      </c>
      <c r="M1970" s="1">
        <v>0.87887326092787199</v>
      </c>
      <c r="N1970" s="34">
        <v>-4.5906757594833911E-4</v>
      </c>
    </row>
    <row r="1971" spans="1:14" x14ac:dyDescent="0.35">
      <c r="A1971">
        <v>7820619</v>
      </c>
      <c r="B1971" t="s">
        <v>33</v>
      </c>
      <c r="D1971" s="4" t="s">
        <v>2937</v>
      </c>
      <c r="F1971" s="6">
        <v>0.99999999999999956</v>
      </c>
      <c r="J1971" t="s">
        <v>2938</v>
      </c>
      <c r="K1971" s="1">
        <v>46.736619718309861</v>
      </c>
      <c r="L1971" s="1">
        <v>83.260563380281653</v>
      </c>
      <c r="M1971" s="1">
        <v>69.643662949682948</v>
      </c>
      <c r="N1971" s="34">
        <v>6.885503635177731E-3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08510-1684-4C8F-B04F-5EE952DA7871}">
  <sheetPr codeName="Sheet9"/>
  <dimension ref="A1:N1000"/>
  <sheetViews>
    <sheetView workbookViewId="0">
      <selection activeCell="A9" sqref="A9"/>
    </sheetView>
  </sheetViews>
  <sheetFormatPr defaultRowHeight="14.5" x14ac:dyDescent="0.35"/>
  <cols>
    <col min="2" max="2" width="42.81640625" bestFit="1" customWidth="1"/>
    <col min="4" max="4" width="26.7265625" bestFit="1" customWidth="1"/>
    <col min="5" max="5" width="51.1796875" bestFit="1" customWidth="1"/>
    <col min="6" max="6" width="14.26953125" bestFit="1" customWidth="1"/>
    <col min="7" max="9" width="8.7265625" style="3"/>
    <col min="10" max="10" width="9.1796875" style="3"/>
    <col min="11" max="11" width="12.1796875" bestFit="1" customWidth="1"/>
    <col min="12" max="12" width="13.453125" bestFit="1" customWidth="1"/>
    <col min="13" max="13" width="11.81640625" bestFit="1" customWidth="1"/>
  </cols>
  <sheetData>
    <row r="1" spans="1:14" x14ac:dyDescent="0.35">
      <c r="A1" t="s">
        <v>121</v>
      </c>
      <c r="B1" t="s">
        <v>122</v>
      </c>
      <c r="C1" t="s">
        <v>123</v>
      </c>
      <c r="D1" t="s">
        <v>124</v>
      </c>
      <c r="E1" t="s">
        <v>125</v>
      </c>
      <c r="F1" t="s">
        <v>126</v>
      </c>
      <c r="G1" t="s">
        <v>127</v>
      </c>
      <c r="H1" t="s">
        <v>128</v>
      </c>
      <c r="I1" t="s">
        <v>129</v>
      </c>
      <c r="J1" t="s">
        <v>2934</v>
      </c>
      <c r="K1" t="s">
        <v>130</v>
      </c>
      <c r="L1" t="s">
        <v>131</v>
      </c>
      <c r="M1" t="s">
        <v>2935</v>
      </c>
      <c r="N1" t="s">
        <v>2936</v>
      </c>
    </row>
    <row r="2" spans="1:14" x14ac:dyDescent="0.35">
      <c r="A2">
        <v>7830623</v>
      </c>
      <c r="B2" t="s">
        <v>20</v>
      </c>
      <c r="C2" t="s">
        <v>98</v>
      </c>
      <c r="D2" t="s">
        <v>133</v>
      </c>
      <c r="E2" t="s">
        <v>281</v>
      </c>
      <c r="F2" s="6">
        <v>1.9193857965451055E-3</v>
      </c>
      <c r="G2" s="3" t="s">
        <v>282</v>
      </c>
      <c r="H2" s="3" t="s">
        <v>283</v>
      </c>
      <c r="I2" s="3">
        <v>76.540000000000006</v>
      </c>
      <c r="J2" s="1">
        <v>0.228438064455986</v>
      </c>
      <c r="K2" s="2">
        <v>0.10345489443378118</v>
      </c>
      <c r="L2" s="2">
        <v>0.19001919385796545</v>
      </c>
      <c r="M2" s="2">
        <v>0.14702494908660479</v>
      </c>
      <c r="N2" s="34">
        <v>4.3846077630707488E-4</v>
      </c>
    </row>
    <row r="3" spans="1:14" x14ac:dyDescent="0.35">
      <c r="A3">
        <v>7830623</v>
      </c>
      <c r="B3" t="s">
        <v>20</v>
      </c>
      <c r="C3" t="s">
        <v>98</v>
      </c>
      <c r="D3" t="s">
        <v>141</v>
      </c>
      <c r="E3" t="s">
        <v>284</v>
      </c>
      <c r="F3" s="6">
        <v>7.1017274472168906E-2</v>
      </c>
      <c r="G3" s="3" t="s">
        <v>285</v>
      </c>
      <c r="H3" s="3" t="s">
        <v>286</v>
      </c>
      <c r="I3" s="3">
        <v>59.420000000000009</v>
      </c>
      <c r="J3" s="1">
        <v>-0.16686034202575684</v>
      </c>
      <c r="K3" s="2">
        <v>2.9543186180422265</v>
      </c>
      <c r="L3" s="2">
        <v>4.090595009596929</v>
      </c>
      <c r="M3" s="2">
        <v>4.2255278310940501</v>
      </c>
      <c r="N3" s="34">
        <v>-1.1849966708163153E-2</v>
      </c>
    </row>
    <row r="4" spans="1:14" x14ac:dyDescent="0.35">
      <c r="A4">
        <v>7830623</v>
      </c>
      <c r="B4" t="s">
        <v>20</v>
      </c>
      <c r="C4" t="s">
        <v>98</v>
      </c>
      <c r="D4" t="s">
        <v>141</v>
      </c>
      <c r="E4" t="s">
        <v>287</v>
      </c>
      <c r="F4" s="6">
        <v>0.49520153550863721</v>
      </c>
      <c r="G4" s="3" t="s">
        <v>288</v>
      </c>
      <c r="H4" s="3" t="s">
        <v>289</v>
      </c>
      <c r="I4" s="3">
        <v>67.805000000000007</v>
      </c>
      <c r="J4" s="1">
        <v>0.10136021673679352</v>
      </c>
      <c r="K4" s="2">
        <v>22.878310940499041</v>
      </c>
      <c r="L4" s="2">
        <v>47.489827255278314</v>
      </c>
      <c r="M4" s="2">
        <v>33.574665618720758</v>
      </c>
      <c r="N4" s="34">
        <v>5.019373496754842E-2</v>
      </c>
    </row>
    <row r="5" spans="1:14" x14ac:dyDescent="0.35">
      <c r="A5">
        <v>7830623</v>
      </c>
      <c r="B5" t="s">
        <v>20</v>
      </c>
      <c r="C5" t="s">
        <v>98</v>
      </c>
      <c r="D5" t="s">
        <v>141</v>
      </c>
      <c r="E5" t="s">
        <v>290</v>
      </c>
      <c r="F5" s="6">
        <v>2.8790786948176585E-2</v>
      </c>
      <c r="G5" s="3" t="s">
        <v>291</v>
      </c>
      <c r="H5" s="3" t="s">
        <v>206</v>
      </c>
      <c r="I5" s="3">
        <v>64.099999999999994</v>
      </c>
      <c r="J5" s="1">
        <v>0.16689693927764893</v>
      </c>
      <c r="K5" s="2">
        <v>0.83205374280230326</v>
      </c>
      <c r="L5" s="2">
        <v>2.8790786948176583</v>
      </c>
      <c r="M5" s="2">
        <v>1.8454893994468646</v>
      </c>
      <c r="N5" s="34">
        <v>4.8050942210455545E-3</v>
      </c>
    </row>
    <row r="6" spans="1:14" x14ac:dyDescent="0.35">
      <c r="A6">
        <v>7830623</v>
      </c>
      <c r="B6" t="s">
        <v>20</v>
      </c>
      <c r="C6" t="s">
        <v>98</v>
      </c>
      <c r="D6" t="s">
        <v>141</v>
      </c>
      <c r="E6" t="s">
        <v>292</v>
      </c>
      <c r="F6" s="6">
        <v>0.15547024952015356</v>
      </c>
      <c r="G6" s="3" t="s">
        <v>293</v>
      </c>
      <c r="H6" s="3" t="s">
        <v>294</v>
      </c>
      <c r="I6" s="3">
        <v>55.089999999999996</v>
      </c>
      <c r="J6" s="1">
        <v>-0.12701460719108582</v>
      </c>
      <c r="K6" s="2">
        <v>6.6385796545105578</v>
      </c>
      <c r="L6" s="2">
        <v>8.068905950095969</v>
      </c>
      <c r="M6" s="2">
        <v>8.5664105113316875</v>
      </c>
      <c r="N6" s="34">
        <v>-1.9746992672702402E-2</v>
      </c>
    </row>
    <row r="7" spans="1:14" x14ac:dyDescent="0.35">
      <c r="A7">
        <v>7830623</v>
      </c>
      <c r="B7" t="s">
        <v>20</v>
      </c>
      <c r="C7" t="s">
        <v>98</v>
      </c>
      <c r="D7" t="s">
        <v>141</v>
      </c>
      <c r="E7" t="s">
        <v>295</v>
      </c>
      <c r="F7" s="6">
        <v>7.677543186180422E-3</v>
      </c>
      <c r="G7" s="3" t="s">
        <v>296</v>
      </c>
      <c r="H7" s="3" t="s">
        <v>297</v>
      </c>
      <c r="I7" s="3">
        <v>59.12</v>
      </c>
      <c r="J7" s="1">
        <v>9.871731698513031E-2</v>
      </c>
      <c r="K7" s="2">
        <v>0.15892514395393473</v>
      </c>
      <c r="L7" s="2">
        <v>0.70786948176583497</v>
      </c>
      <c r="M7" s="2">
        <v>0.4545105624793816</v>
      </c>
      <c r="N7" s="34">
        <v>7.5790646437720003E-4</v>
      </c>
    </row>
    <row r="8" spans="1:14" x14ac:dyDescent="0.35">
      <c r="A8">
        <v>7830623</v>
      </c>
      <c r="B8" t="s">
        <v>20</v>
      </c>
      <c r="C8" t="s">
        <v>98</v>
      </c>
      <c r="D8" t="s">
        <v>141</v>
      </c>
      <c r="E8" t="s">
        <v>298</v>
      </c>
      <c r="F8" s="6">
        <v>8.829174664107485E-2</v>
      </c>
      <c r="G8" s="3" t="s">
        <v>299</v>
      </c>
      <c r="H8" s="3" t="s">
        <v>300</v>
      </c>
      <c r="I8" s="3">
        <v>53.91</v>
      </c>
      <c r="J8" s="1">
        <v>-6.4828284084796906E-2</v>
      </c>
      <c r="K8" s="2">
        <v>2.0748560460652592</v>
      </c>
      <c r="L8" s="2">
        <v>5.8095969289827245</v>
      </c>
      <c r="M8" s="2">
        <v>4.7589252786764487</v>
      </c>
      <c r="N8" s="34">
        <v>-5.7238024335905134E-3</v>
      </c>
    </row>
    <row r="9" spans="1:14" x14ac:dyDescent="0.35">
      <c r="A9">
        <v>7830623</v>
      </c>
      <c r="B9" t="s">
        <v>20</v>
      </c>
      <c r="C9" t="s">
        <v>98</v>
      </c>
      <c r="D9" t="s">
        <v>301</v>
      </c>
      <c r="E9" t="s">
        <v>302</v>
      </c>
      <c r="F9" s="6">
        <v>3.838771593090211E-3</v>
      </c>
      <c r="G9" s="3" t="s">
        <v>303</v>
      </c>
      <c r="H9" s="3" t="s">
        <v>304</v>
      </c>
      <c r="I9" s="3">
        <v>71.2</v>
      </c>
      <c r="J9" s="1">
        <v>2.8954386711120605E-2</v>
      </c>
      <c r="K9" s="2">
        <v>0.21535508637236084</v>
      </c>
      <c r="L9" s="2">
        <v>0.34472168905950096</v>
      </c>
      <c r="M9" s="2">
        <v>0.2729366544112134</v>
      </c>
      <c r="N9" s="34">
        <v>1.1114927720199849E-4</v>
      </c>
    </row>
    <row r="10" spans="1:14" x14ac:dyDescent="0.35">
      <c r="A10">
        <v>7830623</v>
      </c>
      <c r="B10" t="s">
        <v>20</v>
      </c>
      <c r="C10" t="s">
        <v>98</v>
      </c>
      <c r="D10" t="s">
        <v>305</v>
      </c>
      <c r="E10" t="s">
        <v>306</v>
      </c>
      <c r="F10" s="6">
        <v>1.9193857965451055E-3</v>
      </c>
      <c r="G10" s="3" t="s">
        <v>307</v>
      </c>
      <c r="H10" s="3" t="s">
        <v>308</v>
      </c>
      <c r="I10" s="3">
        <v>63.52</v>
      </c>
      <c r="J10" s="1">
        <v>-7.9189194366335869E-3</v>
      </c>
      <c r="K10" s="2">
        <v>8.1765834932821496E-2</v>
      </c>
      <c r="L10" s="2">
        <v>0.13781190019193856</v>
      </c>
      <c r="M10" s="2">
        <v>0.1218809980806142</v>
      </c>
      <c r="N10" s="34">
        <v>-1.5199461490659475E-5</v>
      </c>
    </row>
    <row r="11" spans="1:14" x14ac:dyDescent="0.35">
      <c r="A11">
        <v>7830623</v>
      </c>
      <c r="B11" t="s">
        <v>20</v>
      </c>
      <c r="C11" t="s">
        <v>98</v>
      </c>
      <c r="D11" t="s">
        <v>195</v>
      </c>
      <c r="E11" t="s">
        <v>309</v>
      </c>
      <c r="F11" s="6">
        <v>3.838771593090211E-3</v>
      </c>
      <c r="G11" s="3" t="s">
        <v>310</v>
      </c>
      <c r="H11" s="3" t="s">
        <v>237</v>
      </c>
      <c r="I11" s="3">
        <v>68.364999999999995</v>
      </c>
      <c r="J11" s="1">
        <v>-6.1231032013893127E-2</v>
      </c>
      <c r="K11" s="2">
        <v>0.18848368522072936</v>
      </c>
      <c r="L11" s="2">
        <v>0.34395393474088287</v>
      </c>
      <c r="M11" s="2">
        <v>0.26257198282487104</v>
      </c>
      <c r="N11" s="34">
        <v>-2.3505194631053022E-4</v>
      </c>
    </row>
    <row r="12" spans="1:14" x14ac:dyDescent="0.35">
      <c r="A12">
        <v>7830623</v>
      </c>
      <c r="B12" t="s">
        <v>20</v>
      </c>
      <c r="C12" t="s">
        <v>98</v>
      </c>
      <c r="D12" t="s">
        <v>203</v>
      </c>
      <c r="E12" t="s">
        <v>311</v>
      </c>
      <c r="F12" s="6">
        <v>1.9193857965451055E-3</v>
      </c>
      <c r="G12" s="3" t="s">
        <v>312</v>
      </c>
      <c r="H12" s="3" t="s">
        <v>313</v>
      </c>
      <c r="I12" s="3">
        <v>91.37</v>
      </c>
      <c r="J12" s="1">
        <v>4.113391786813736E-2</v>
      </c>
      <c r="K12" s="2">
        <v>0.17581573896353164</v>
      </c>
      <c r="L12" s="2">
        <v>0.18733205374280229</v>
      </c>
      <c r="M12" s="2">
        <v>0.17543186473297295</v>
      </c>
      <c r="N12" s="34">
        <v>7.895185771235578E-5</v>
      </c>
    </row>
    <row r="13" spans="1:14" x14ac:dyDescent="0.35">
      <c r="A13">
        <v>7830623</v>
      </c>
      <c r="B13" t="s">
        <v>20</v>
      </c>
      <c r="C13" t="s">
        <v>98</v>
      </c>
      <c r="D13" t="s">
        <v>203</v>
      </c>
      <c r="E13" t="s">
        <v>314</v>
      </c>
      <c r="F13" s="6">
        <v>1.9193857965451055E-3</v>
      </c>
      <c r="G13" s="3" t="s">
        <v>315</v>
      </c>
      <c r="H13" s="3" t="s">
        <v>316</v>
      </c>
      <c r="I13" s="3">
        <v>70.254999999999995</v>
      </c>
      <c r="J13" s="1">
        <v>-2.6285968720912933E-2</v>
      </c>
      <c r="K13" s="2">
        <v>0.11477927063339731</v>
      </c>
      <c r="L13" s="2">
        <v>0.14069097888675622</v>
      </c>
      <c r="M13" s="2">
        <v>0.13474087705996582</v>
      </c>
      <c r="N13" s="34">
        <v>-5.0452915011349198E-5</v>
      </c>
    </row>
    <row r="14" spans="1:14" x14ac:dyDescent="0.35">
      <c r="A14">
        <v>7830623</v>
      </c>
      <c r="B14" t="s">
        <v>20</v>
      </c>
      <c r="C14" t="s">
        <v>98</v>
      </c>
      <c r="D14" t="s">
        <v>203</v>
      </c>
      <c r="E14" t="s">
        <v>317</v>
      </c>
      <c r="F14" s="6">
        <v>3.838771593090211E-3</v>
      </c>
      <c r="G14" s="3" t="s">
        <v>241</v>
      </c>
      <c r="H14" s="3" t="s">
        <v>185</v>
      </c>
      <c r="I14" s="3">
        <v>85.50500000000001</v>
      </c>
      <c r="J14" s="1">
        <v>-4.0222562849521637E-2</v>
      </c>
      <c r="K14" s="2">
        <v>0.31285988483685218</v>
      </c>
      <c r="L14" s="2">
        <v>0.35930902111324375</v>
      </c>
      <c r="M14" s="2">
        <v>0.32821497120921306</v>
      </c>
      <c r="N14" s="34">
        <v>-1.5440523166802931E-4</v>
      </c>
    </row>
    <row r="15" spans="1:14" x14ac:dyDescent="0.35">
      <c r="A15">
        <v>7830623</v>
      </c>
      <c r="B15" t="s">
        <v>20</v>
      </c>
      <c r="C15" t="s">
        <v>98</v>
      </c>
      <c r="D15" t="s">
        <v>203</v>
      </c>
      <c r="E15" t="s">
        <v>318</v>
      </c>
      <c r="F15" s="6">
        <v>1.9193857965451055E-3</v>
      </c>
      <c r="G15" s="3" t="s">
        <v>304</v>
      </c>
      <c r="H15" s="3" t="s">
        <v>319</v>
      </c>
      <c r="I15" s="3">
        <v>85.21</v>
      </c>
      <c r="J15" s="1">
        <v>-0.17114333808422089</v>
      </c>
      <c r="K15" s="2">
        <v>0.17236084452975048</v>
      </c>
      <c r="L15" s="2">
        <v>0.13435700575815737</v>
      </c>
      <c r="M15" s="2">
        <v>0.1635316640081424</v>
      </c>
      <c r="N15" s="34">
        <v>-3.2849009229217062E-4</v>
      </c>
    </row>
    <row r="16" spans="1:14" x14ac:dyDescent="0.35">
      <c r="A16">
        <v>7830623</v>
      </c>
      <c r="B16" t="s">
        <v>20</v>
      </c>
      <c r="C16" t="s">
        <v>98</v>
      </c>
      <c r="D16" t="s">
        <v>320</v>
      </c>
      <c r="E16" t="s">
        <v>321</v>
      </c>
      <c r="F16" s="6">
        <v>3.838771593090211E-3</v>
      </c>
      <c r="G16" s="3" t="s">
        <v>322</v>
      </c>
      <c r="H16" s="3" t="s">
        <v>323</v>
      </c>
      <c r="I16" s="3">
        <v>72.634999999999991</v>
      </c>
      <c r="J16" s="1">
        <v>1.1054724454879761E-2</v>
      </c>
      <c r="K16" s="2">
        <v>0.22571976967370438</v>
      </c>
      <c r="L16" s="2">
        <v>0.31785028790786946</v>
      </c>
      <c r="M16" s="2">
        <v>0.27869481180084871</v>
      </c>
      <c r="N16" s="34">
        <v>4.2436562206832092E-5</v>
      </c>
    </row>
    <row r="17" spans="1:14" x14ac:dyDescent="0.35">
      <c r="A17">
        <v>7830623</v>
      </c>
      <c r="B17" t="s">
        <v>20</v>
      </c>
      <c r="C17" t="s">
        <v>98</v>
      </c>
      <c r="D17" t="s">
        <v>231</v>
      </c>
      <c r="E17" t="s">
        <v>324</v>
      </c>
      <c r="F17" s="6">
        <v>2.8790786948176585E-2</v>
      </c>
      <c r="G17" s="3" t="s">
        <v>325</v>
      </c>
      <c r="H17" s="3" t="s">
        <v>264</v>
      </c>
      <c r="I17" s="3">
        <v>76.349999999999994</v>
      </c>
      <c r="J17" s="1">
        <v>0.11440157890319824</v>
      </c>
      <c r="K17" s="2">
        <v>2.0700575815738964</v>
      </c>
      <c r="L17" s="2">
        <v>2.4529750479846451</v>
      </c>
      <c r="M17" s="2">
        <v>2.1996161667719454</v>
      </c>
      <c r="N17" s="34">
        <v>3.2937114847369935E-3</v>
      </c>
    </row>
    <row r="18" spans="1:14" x14ac:dyDescent="0.35">
      <c r="A18">
        <v>7830623</v>
      </c>
      <c r="B18" t="s">
        <v>20</v>
      </c>
      <c r="C18" t="s">
        <v>98</v>
      </c>
      <c r="D18" t="s">
        <v>251</v>
      </c>
      <c r="E18" t="s">
        <v>326</v>
      </c>
      <c r="F18" s="6">
        <v>7.8694817658349334E-2</v>
      </c>
      <c r="G18" s="3" t="s">
        <v>327</v>
      </c>
      <c r="H18" s="3" t="s">
        <v>328</v>
      </c>
      <c r="I18" s="3">
        <v>86.84</v>
      </c>
      <c r="J18" s="1">
        <v>-4.6999044716358185E-2</v>
      </c>
      <c r="K18" s="2">
        <v>6.3664107485604617</v>
      </c>
      <c r="L18" s="2">
        <v>7.428790786948178</v>
      </c>
      <c r="M18" s="2">
        <v>6.8385797745893191</v>
      </c>
      <c r="N18" s="34">
        <v>-3.6985812540704138E-3</v>
      </c>
    </row>
    <row r="19" spans="1:14" x14ac:dyDescent="0.35">
      <c r="A19">
        <v>7830623</v>
      </c>
      <c r="B19" t="s">
        <v>20</v>
      </c>
      <c r="C19" t="s">
        <v>98</v>
      </c>
      <c r="D19" t="s">
        <v>261</v>
      </c>
      <c r="E19" t="s">
        <v>329</v>
      </c>
      <c r="F19" s="6">
        <v>1.3435700575815739E-2</v>
      </c>
      <c r="G19" s="3" t="s">
        <v>330</v>
      </c>
      <c r="H19" s="3" t="s">
        <v>331</v>
      </c>
      <c r="I19" s="3">
        <v>59.784999999999997</v>
      </c>
      <c r="J19" s="1">
        <v>-0.32535341382026672</v>
      </c>
      <c r="K19" s="2">
        <v>0.65431861804222657</v>
      </c>
      <c r="L19" s="2">
        <v>0.54414587332053743</v>
      </c>
      <c r="M19" s="2">
        <v>0.80345488418315514</v>
      </c>
      <c r="N19" s="34">
        <v>-4.3713510494085743E-3</v>
      </c>
    </row>
    <row r="20" spans="1:14" x14ac:dyDescent="0.35">
      <c r="A20">
        <v>7830623</v>
      </c>
      <c r="B20" t="s">
        <v>20</v>
      </c>
      <c r="C20" t="s">
        <v>98</v>
      </c>
      <c r="D20" t="s">
        <v>272</v>
      </c>
      <c r="E20" t="s">
        <v>332</v>
      </c>
      <c r="F20" s="6">
        <v>1.9193857965451055E-3</v>
      </c>
      <c r="G20" s="3" t="s">
        <v>333</v>
      </c>
      <c r="H20" s="3" t="s">
        <v>334</v>
      </c>
      <c r="I20" s="3">
        <v>46.944999999999993</v>
      </c>
      <c r="J20" s="1">
        <v>-0.21549847722053528</v>
      </c>
      <c r="K20" s="2">
        <v>3.8579654510556623E-2</v>
      </c>
      <c r="L20" s="2">
        <v>0.12111324376199616</v>
      </c>
      <c r="M20" s="2">
        <v>9.0019196786715744E-2</v>
      </c>
      <c r="N20" s="34">
        <v>-4.1362471635419436E-4</v>
      </c>
    </row>
    <row r="21" spans="1:14" x14ac:dyDescent="0.35">
      <c r="A21">
        <v>7830623</v>
      </c>
      <c r="B21" t="s">
        <v>20</v>
      </c>
      <c r="C21" t="s">
        <v>98</v>
      </c>
      <c r="D21" t="s">
        <v>275</v>
      </c>
      <c r="E21" t="s">
        <v>335</v>
      </c>
      <c r="F21" s="6">
        <v>5.7581573896353169E-3</v>
      </c>
      <c r="G21" s="3" t="s">
        <v>336</v>
      </c>
      <c r="H21" s="3" t="s">
        <v>206</v>
      </c>
      <c r="I21" s="3">
        <v>74.88</v>
      </c>
      <c r="J21" s="1">
        <v>-0.16692432761192322</v>
      </c>
      <c r="K21" s="2">
        <v>0.22168905950095971</v>
      </c>
      <c r="L21" s="2">
        <v>0.57581573896353166</v>
      </c>
      <c r="M21" s="2">
        <v>0.43128599726993616</v>
      </c>
      <c r="N21" s="34">
        <v>-9.611765505485023E-4</v>
      </c>
    </row>
    <row r="22" spans="1:14" x14ac:dyDescent="0.35">
      <c r="A22">
        <v>7830623</v>
      </c>
      <c r="B22" t="s">
        <v>20</v>
      </c>
      <c r="D22" s="4" t="s">
        <v>2937</v>
      </c>
      <c r="F22" s="6">
        <v>1.0000000000000002</v>
      </c>
      <c r="J22" s="1" t="s">
        <v>2938</v>
      </c>
      <c r="K22" s="2">
        <v>46.478694817658351</v>
      </c>
      <c r="L22" s="2">
        <v>82.324760076775434</v>
      </c>
      <c r="M22" s="2">
        <v>65.673513994564701</v>
      </c>
      <c r="N22" s="34">
        <v>1.2172350579525936E-2</v>
      </c>
    </row>
    <row r="23" spans="1:14" x14ac:dyDescent="0.35">
      <c r="A23">
        <v>7830630</v>
      </c>
      <c r="B23" t="s">
        <v>24</v>
      </c>
      <c r="C23" t="s">
        <v>98</v>
      </c>
      <c r="D23" t="s">
        <v>820</v>
      </c>
      <c r="E23" t="s">
        <v>821</v>
      </c>
      <c r="F23" s="6">
        <v>4.3478260869565216E-2</v>
      </c>
      <c r="G23" s="3" t="s">
        <v>341</v>
      </c>
      <c r="H23" s="3" t="s">
        <v>421</v>
      </c>
      <c r="I23" s="3">
        <v>63.33</v>
      </c>
      <c r="J23" s="1">
        <v>-5.4353948682546616E-2</v>
      </c>
      <c r="K23" s="2">
        <v>1.2260869565217392</v>
      </c>
      <c r="L23" s="2">
        <v>4.0869565217391299</v>
      </c>
      <c r="M23" s="2">
        <v>2.7565217391304349</v>
      </c>
      <c r="N23" s="34">
        <v>-2.3632151601107225E-3</v>
      </c>
    </row>
    <row r="24" spans="1:14" x14ac:dyDescent="0.35">
      <c r="A24">
        <v>7830630</v>
      </c>
      <c r="B24" t="s">
        <v>24</v>
      </c>
      <c r="C24" t="s">
        <v>98</v>
      </c>
      <c r="D24" t="s">
        <v>822</v>
      </c>
      <c r="E24" t="s">
        <v>864</v>
      </c>
      <c r="F24" s="6">
        <v>8.6956521739130436E-3</v>
      </c>
      <c r="G24" s="3" t="s">
        <v>865</v>
      </c>
      <c r="H24" s="3" t="s">
        <v>866</v>
      </c>
      <c r="I24" s="3">
        <v>66.849999999999994</v>
      </c>
      <c r="J24" s="1">
        <v>6.690293550491333E-2</v>
      </c>
      <c r="K24" s="2">
        <v>0.54086956521739138</v>
      </c>
      <c r="L24" s="2">
        <v>0.39043478260869563</v>
      </c>
      <c r="M24" s="2">
        <v>0.66869566544242531</v>
      </c>
      <c r="N24" s="34">
        <v>5.8176465656446374E-4</v>
      </c>
    </row>
    <row r="25" spans="1:14" x14ac:dyDescent="0.35">
      <c r="A25">
        <v>7830630</v>
      </c>
      <c r="B25" t="s">
        <v>24</v>
      </c>
      <c r="C25" t="s">
        <v>98</v>
      </c>
      <c r="D25" t="s">
        <v>824</v>
      </c>
      <c r="E25" t="s">
        <v>867</v>
      </c>
      <c r="F25" s="6">
        <v>8.6956521739130436E-3</v>
      </c>
      <c r="G25" s="3" t="s">
        <v>868</v>
      </c>
      <c r="H25" s="3" t="s">
        <v>250</v>
      </c>
      <c r="I25" s="3">
        <v>83.905000000000001</v>
      </c>
      <c r="J25" s="1">
        <v>0.28731173276901245</v>
      </c>
      <c r="K25" s="2">
        <v>0.63217391304347825</v>
      </c>
      <c r="L25" s="2">
        <v>0.81565217391304345</v>
      </c>
      <c r="M25" s="2">
        <v>0.72869567871093754</v>
      </c>
      <c r="N25" s="34">
        <v>2.4983628936435867E-3</v>
      </c>
    </row>
    <row r="26" spans="1:14" x14ac:dyDescent="0.35">
      <c r="A26">
        <v>7830630</v>
      </c>
      <c r="B26" t="s">
        <v>24</v>
      </c>
      <c r="C26" t="s">
        <v>98</v>
      </c>
      <c r="D26" t="s">
        <v>828</v>
      </c>
      <c r="E26" t="s">
        <v>869</v>
      </c>
      <c r="F26" s="6">
        <v>0.1</v>
      </c>
      <c r="G26" s="3" t="s">
        <v>331</v>
      </c>
      <c r="H26" s="3" t="s">
        <v>735</v>
      </c>
      <c r="I26" s="3">
        <v>67.135000000000005</v>
      </c>
      <c r="J26" s="1">
        <v>4.0670927613973618E-2</v>
      </c>
      <c r="K26" s="2">
        <v>4.05</v>
      </c>
      <c r="L26" s="2">
        <v>8.83</v>
      </c>
      <c r="M26" s="2">
        <v>6.7199996948242191</v>
      </c>
      <c r="N26" s="34">
        <v>4.0670927613973623E-3</v>
      </c>
    </row>
    <row r="27" spans="1:14" x14ac:dyDescent="0.35">
      <c r="A27">
        <v>7830630</v>
      </c>
      <c r="B27" t="s">
        <v>24</v>
      </c>
      <c r="C27" t="s">
        <v>98</v>
      </c>
      <c r="D27" t="s">
        <v>828</v>
      </c>
      <c r="E27" t="s">
        <v>870</v>
      </c>
      <c r="F27" s="6">
        <v>8.6956521739130436E-3</v>
      </c>
      <c r="G27" s="3" t="s">
        <v>871</v>
      </c>
      <c r="H27" s="3" t="s">
        <v>206</v>
      </c>
      <c r="I27" s="3">
        <v>74.259999999999991</v>
      </c>
      <c r="J27" s="1">
        <v>9.5607779920101166E-2</v>
      </c>
      <c r="K27" s="2">
        <v>0.3591304347826087</v>
      </c>
      <c r="L27" s="2">
        <v>0.86956521739130432</v>
      </c>
      <c r="M27" s="2">
        <v>0.64521736476732339</v>
      </c>
      <c r="N27" s="34">
        <v>8.3137199930522756E-4</v>
      </c>
    </row>
    <row r="28" spans="1:14" x14ac:dyDescent="0.35">
      <c r="A28">
        <v>7830630</v>
      </c>
      <c r="B28" t="s">
        <v>24</v>
      </c>
      <c r="C28" t="s">
        <v>98</v>
      </c>
      <c r="D28" t="s">
        <v>828</v>
      </c>
      <c r="E28" t="s">
        <v>872</v>
      </c>
      <c r="F28" s="6">
        <v>2.1739130434782608E-2</v>
      </c>
      <c r="G28" s="3" t="s">
        <v>510</v>
      </c>
      <c r="H28" s="3" t="s">
        <v>210</v>
      </c>
      <c r="I28" s="3">
        <v>77.179999999999993</v>
      </c>
      <c r="J28" s="1">
        <v>2.3961199447512627E-2</v>
      </c>
      <c r="K28" s="2">
        <v>1.2282608695652173</v>
      </c>
      <c r="L28" s="2">
        <v>1.8891304347826088</v>
      </c>
      <c r="M28" s="2">
        <v>1.6804348489512568</v>
      </c>
      <c r="N28" s="34">
        <v>5.2089564016331792E-4</v>
      </c>
    </row>
    <row r="29" spans="1:14" x14ac:dyDescent="0.35">
      <c r="A29">
        <v>7830630</v>
      </c>
      <c r="B29" t="s">
        <v>24</v>
      </c>
      <c r="C29" t="s">
        <v>98</v>
      </c>
      <c r="D29" t="s">
        <v>873</v>
      </c>
      <c r="E29" t="s">
        <v>874</v>
      </c>
      <c r="F29" s="6">
        <v>4.3478260869565218E-3</v>
      </c>
      <c r="G29" s="3" t="s">
        <v>875</v>
      </c>
      <c r="H29" s="3" t="s">
        <v>429</v>
      </c>
      <c r="I29" s="3">
        <v>79.444999999999993</v>
      </c>
      <c r="J29" s="1">
        <v>0.22274355590343475</v>
      </c>
      <c r="K29" s="2">
        <v>0.2565217391304348</v>
      </c>
      <c r="L29" s="2">
        <v>0.43173913043478263</v>
      </c>
      <c r="M29" s="2">
        <v>0.34565217391304348</v>
      </c>
      <c r="N29" s="34">
        <v>9.6845024305841198E-4</v>
      </c>
    </row>
    <row r="30" spans="1:14" x14ac:dyDescent="0.35">
      <c r="A30">
        <v>7830630</v>
      </c>
      <c r="B30" t="s">
        <v>24</v>
      </c>
      <c r="C30" t="s">
        <v>98</v>
      </c>
      <c r="D30" t="s">
        <v>840</v>
      </c>
      <c r="E30" t="s">
        <v>876</v>
      </c>
      <c r="F30" s="6">
        <v>1.7391304347826087E-2</v>
      </c>
      <c r="G30" s="3" t="s">
        <v>241</v>
      </c>
      <c r="H30" s="3" t="s">
        <v>139</v>
      </c>
      <c r="I30" s="3">
        <v>85.749999999999986</v>
      </c>
      <c r="J30" s="1">
        <v>0.26241564750671387</v>
      </c>
      <c r="K30" s="2">
        <v>1.4173913043478261</v>
      </c>
      <c r="L30" s="2" t="s">
        <v>140</v>
      </c>
      <c r="M30" s="2">
        <v>1.4904347295346467</v>
      </c>
      <c r="N30" s="34">
        <v>4.5637503914211109E-3</v>
      </c>
    </row>
    <row r="31" spans="1:14" x14ac:dyDescent="0.35">
      <c r="A31">
        <v>7830630</v>
      </c>
      <c r="B31" t="s">
        <v>24</v>
      </c>
      <c r="C31" t="s">
        <v>98</v>
      </c>
      <c r="D31" t="s">
        <v>840</v>
      </c>
      <c r="E31" t="s">
        <v>877</v>
      </c>
      <c r="F31" s="6">
        <v>4.3478260869565218E-3</v>
      </c>
      <c r="G31" s="3" t="s">
        <v>167</v>
      </c>
      <c r="H31" s="3" t="s">
        <v>206</v>
      </c>
      <c r="I31" s="3">
        <v>92.247058823529414</v>
      </c>
      <c r="J31" s="1">
        <v>0.47208955883979797</v>
      </c>
      <c r="K31" s="2">
        <v>0.38913043478260873</v>
      </c>
      <c r="L31" s="2">
        <v>0.43478260869565216</v>
      </c>
      <c r="M31" s="2">
        <v>0.40086955194887908</v>
      </c>
      <c r="N31" s="34">
        <v>2.0525632993034695E-3</v>
      </c>
    </row>
    <row r="32" spans="1:14" x14ac:dyDescent="0.35">
      <c r="A32">
        <v>7830630</v>
      </c>
      <c r="B32" t="s">
        <v>24</v>
      </c>
      <c r="C32" t="s">
        <v>98</v>
      </c>
      <c r="D32" t="s">
        <v>847</v>
      </c>
      <c r="E32" t="s">
        <v>878</v>
      </c>
      <c r="F32" s="6">
        <v>0.74782608695652175</v>
      </c>
      <c r="G32" s="3" t="s">
        <v>879</v>
      </c>
      <c r="H32" s="3" t="s">
        <v>166</v>
      </c>
      <c r="I32" s="3">
        <v>57.480000000000004</v>
      </c>
      <c r="J32" s="1">
        <v>0.13247090578079224</v>
      </c>
      <c r="K32" s="2">
        <v>31.782608695652176</v>
      </c>
      <c r="L32" s="2">
        <v>41.205217391304352</v>
      </c>
      <c r="M32" s="2">
        <v>43</v>
      </c>
      <c r="N32" s="34">
        <v>9.9065199105635937E-2</v>
      </c>
    </row>
    <row r="33" spans="1:14" x14ac:dyDescent="0.35">
      <c r="A33">
        <v>7830630</v>
      </c>
      <c r="B33" t="s">
        <v>24</v>
      </c>
      <c r="C33" t="s">
        <v>98</v>
      </c>
      <c r="D33" t="s">
        <v>850</v>
      </c>
      <c r="E33" t="s">
        <v>880</v>
      </c>
      <c r="F33" s="6">
        <v>1.3043478260869565E-2</v>
      </c>
      <c r="G33" s="3" t="s">
        <v>881</v>
      </c>
      <c r="H33" s="3" t="s">
        <v>751</v>
      </c>
      <c r="I33" s="3">
        <v>72.52</v>
      </c>
      <c r="J33" s="1">
        <v>5.2226997911930084E-2</v>
      </c>
      <c r="K33" s="2">
        <v>0.70434782608695645</v>
      </c>
      <c r="L33" s="2">
        <v>0.90782608695652156</v>
      </c>
      <c r="M33" s="2">
        <v>0.94695650183636204</v>
      </c>
      <c r="N33" s="34">
        <v>6.8122171189474018E-4</v>
      </c>
    </row>
    <row r="34" spans="1:14" x14ac:dyDescent="0.35">
      <c r="A34">
        <v>7830630</v>
      </c>
      <c r="B34" t="s">
        <v>24</v>
      </c>
      <c r="C34" t="s">
        <v>98</v>
      </c>
      <c r="D34" t="s">
        <v>853</v>
      </c>
      <c r="E34" t="s">
        <v>882</v>
      </c>
      <c r="F34" s="6">
        <v>4.3478260869565218E-3</v>
      </c>
      <c r="G34" s="3" t="s">
        <v>157</v>
      </c>
      <c r="H34" s="3" t="s">
        <v>223</v>
      </c>
      <c r="I34" s="3">
        <v>72.69</v>
      </c>
      <c r="J34" s="1">
        <v>-7.2501763701438904E-2</v>
      </c>
      <c r="K34" s="2">
        <v>0.24260869565217391</v>
      </c>
      <c r="L34" s="2">
        <v>0.3417391304347826</v>
      </c>
      <c r="M34" s="2">
        <v>0.31608694325322689</v>
      </c>
      <c r="N34" s="34">
        <v>-3.1522505957147349E-4</v>
      </c>
    </row>
    <row r="35" spans="1:14" x14ac:dyDescent="0.35">
      <c r="A35">
        <v>7830630</v>
      </c>
      <c r="B35" t="s">
        <v>24</v>
      </c>
      <c r="C35" t="s">
        <v>98</v>
      </c>
      <c r="D35" t="s">
        <v>859</v>
      </c>
      <c r="E35" t="s">
        <v>883</v>
      </c>
      <c r="F35" s="6">
        <v>1.7391304347826087E-2</v>
      </c>
      <c r="G35" s="3" t="s">
        <v>334</v>
      </c>
      <c r="H35" s="3" t="s">
        <v>884</v>
      </c>
      <c r="I35" s="3">
        <v>72.849999999999994</v>
      </c>
      <c r="J35" s="1">
        <v>-0.14553923904895782</v>
      </c>
      <c r="K35" s="2">
        <v>1.0973913043478261</v>
      </c>
      <c r="L35" s="2">
        <v>1.4191304347826086</v>
      </c>
      <c r="M35" s="2">
        <v>1.2678261134935462</v>
      </c>
      <c r="N35" s="34">
        <v>-2.5311172008514403E-3</v>
      </c>
    </row>
    <row r="36" spans="1:14" x14ac:dyDescent="0.35">
      <c r="A36">
        <v>7830630</v>
      </c>
      <c r="B36" t="s">
        <v>24</v>
      </c>
      <c r="D36" s="4" t="s">
        <v>2937</v>
      </c>
      <c r="F36" s="6">
        <v>1</v>
      </c>
      <c r="J36" s="1" t="s">
        <v>2938</v>
      </c>
      <c r="K36" s="2">
        <v>43.926521739130429</v>
      </c>
      <c r="L36" s="2">
        <v>61.622173913043476</v>
      </c>
      <c r="M36" s="2">
        <v>60.967391005806306</v>
      </c>
      <c r="N36" s="34">
        <v>0.11062111528185398</v>
      </c>
    </row>
    <row r="37" spans="1:14" x14ac:dyDescent="0.35">
      <c r="A37">
        <v>7830642</v>
      </c>
      <c r="B37" t="s">
        <v>59</v>
      </c>
      <c r="C37" t="s">
        <v>98</v>
      </c>
      <c r="D37" t="s">
        <v>1338</v>
      </c>
      <c r="E37" t="s">
        <v>1339</v>
      </c>
      <c r="F37" s="6">
        <v>5.8479532163742687E-3</v>
      </c>
      <c r="G37" s="3" t="s">
        <v>158</v>
      </c>
      <c r="H37" s="3" t="s">
        <v>1340</v>
      </c>
      <c r="I37" s="3">
        <v>69.254999999999995</v>
      </c>
      <c r="J37" s="1">
        <v>4.622017964720726E-2</v>
      </c>
      <c r="K37" s="2">
        <v>0.36023391812865496</v>
      </c>
      <c r="L37" s="2">
        <v>0.43742690058479528</v>
      </c>
      <c r="M37" s="2">
        <v>0.40526317574127374</v>
      </c>
      <c r="N37" s="34">
        <v>2.702934482292822E-4</v>
      </c>
    </row>
    <row r="38" spans="1:14" x14ac:dyDescent="0.35">
      <c r="A38">
        <v>7830642</v>
      </c>
      <c r="B38" t="s">
        <v>59</v>
      </c>
      <c r="C38" t="s">
        <v>98</v>
      </c>
      <c r="D38" t="s">
        <v>392</v>
      </c>
      <c r="E38" t="s">
        <v>1341</v>
      </c>
      <c r="F38" s="6">
        <v>5.8479532163742687E-3</v>
      </c>
      <c r="G38" s="3" t="s">
        <v>558</v>
      </c>
      <c r="H38" s="3" t="s">
        <v>456</v>
      </c>
      <c r="I38" s="3">
        <v>49.725000000000001</v>
      </c>
      <c r="J38" s="1">
        <v>-0.18160854279994965</v>
      </c>
      <c r="K38" s="2">
        <v>0.18830409356725147</v>
      </c>
      <c r="L38" s="2">
        <v>0.36140350877192978</v>
      </c>
      <c r="M38" s="2">
        <v>0.29064327931543538</v>
      </c>
      <c r="N38" s="34">
        <v>-1.0620382619880096E-3</v>
      </c>
    </row>
    <row r="39" spans="1:14" x14ac:dyDescent="0.35">
      <c r="A39">
        <v>7830642</v>
      </c>
      <c r="B39" t="s">
        <v>59</v>
      </c>
      <c r="C39" t="s">
        <v>98</v>
      </c>
      <c r="D39" t="s">
        <v>392</v>
      </c>
      <c r="E39" t="s">
        <v>1342</v>
      </c>
      <c r="F39" s="6">
        <v>5.8479532163742687E-3</v>
      </c>
      <c r="G39" s="3" t="s">
        <v>962</v>
      </c>
      <c r="H39" s="3" t="s">
        <v>1343</v>
      </c>
      <c r="I39" s="3">
        <v>81.73</v>
      </c>
      <c r="J39" s="1">
        <v>7.6106518507003784E-2</v>
      </c>
      <c r="K39" s="2">
        <v>0.37953216374269005</v>
      </c>
      <c r="L39" s="2">
        <v>0.55730994152046776</v>
      </c>
      <c r="M39" s="2">
        <v>0.47777775993124083</v>
      </c>
      <c r="N39" s="34">
        <v>4.4506735969008056E-4</v>
      </c>
    </row>
    <row r="40" spans="1:14" x14ac:dyDescent="0.35">
      <c r="A40">
        <v>7830642</v>
      </c>
      <c r="B40" t="s">
        <v>59</v>
      </c>
      <c r="C40" t="s">
        <v>98</v>
      </c>
      <c r="D40" t="s">
        <v>392</v>
      </c>
      <c r="E40" t="s">
        <v>1344</v>
      </c>
      <c r="F40" s="6">
        <v>5.8479532163742687E-3</v>
      </c>
      <c r="G40" s="3" t="s">
        <v>1345</v>
      </c>
      <c r="H40" s="3" t="s">
        <v>348</v>
      </c>
      <c r="I40" s="3">
        <v>59.144999999999996</v>
      </c>
      <c r="J40" s="1">
        <v>2.9476665076799691E-4</v>
      </c>
      <c r="K40" s="2">
        <v>0.19766081871345026</v>
      </c>
      <c r="L40" s="2">
        <v>0.40116959064327479</v>
      </c>
      <c r="M40" s="2">
        <v>0.3456140261644508</v>
      </c>
      <c r="N40" s="34">
        <v>1.7237815834385783E-6</v>
      </c>
    </row>
    <row r="41" spans="1:14" x14ac:dyDescent="0.35">
      <c r="A41">
        <v>7830642</v>
      </c>
      <c r="B41" t="s">
        <v>59</v>
      </c>
      <c r="C41" t="s">
        <v>98</v>
      </c>
      <c r="D41" t="s">
        <v>133</v>
      </c>
      <c r="E41" t="s">
        <v>281</v>
      </c>
      <c r="F41" s="6">
        <v>5.8479532163742687E-3</v>
      </c>
      <c r="G41" s="3" t="s">
        <v>282</v>
      </c>
      <c r="H41" s="3" t="s">
        <v>283</v>
      </c>
      <c r="I41" s="3">
        <v>76.540000000000006</v>
      </c>
      <c r="J41" s="1">
        <v>0.22843806445598602</v>
      </c>
      <c r="K41" s="2">
        <v>0.3152046783625731</v>
      </c>
      <c r="L41" s="2">
        <v>0.57894736842105265</v>
      </c>
      <c r="M41" s="2">
        <v>0.44795320745100053</v>
      </c>
      <c r="N41" s="34">
        <v>1.335895113777696E-3</v>
      </c>
    </row>
    <row r="42" spans="1:14" x14ac:dyDescent="0.35">
      <c r="A42">
        <v>7830642</v>
      </c>
      <c r="B42" t="s">
        <v>59</v>
      </c>
      <c r="C42" t="s">
        <v>98</v>
      </c>
      <c r="D42" t="s">
        <v>906</v>
      </c>
      <c r="E42" t="s">
        <v>1346</v>
      </c>
      <c r="F42" s="6">
        <v>5.8479532163742687E-3</v>
      </c>
      <c r="G42" s="3" t="s">
        <v>416</v>
      </c>
      <c r="H42" s="3" t="s">
        <v>703</v>
      </c>
      <c r="I42" s="3">
        <v>71.08</v>
      </c>
      <c r="J42" s="1">
        <v>-5.2720308303833008E-2</v>
      </c>
      <c r="K42" s="2">
        <v>0.36666666666666664</v>
      </c>
      <c r="L42" s="2">
        <v>0.48011695906432744</v>
      </c>
      <c r="M42" s="2">
        <v>0.41520467836257308</v>
      </c>
      <c r="N42" s="34">
        <v>-3.0830589651364331E-4</v>
      </c>
    </row>
    <row r="43" spans="1:14" x14ac:dyDescent="0.35">
      <c r="A43">
        <v>7830642</v>
      </c>
      <c r="B43" t="s">
        <v>59</v>
      </c>
      <c r="C43" t="s">
        <v>98</v>
      </c>
      <c r="D43" t="s">
        <v>1092</v>
      </c>
      <c r="E43" t="s">
        <v>1347</v>
      </c>
      <c r="F43" s="6">
        <v>5.8479532163742687E-3</v>
      </c>
      <c r="G43" s="3" t="s">
        <v>308</v>
      </c>
      <c r="H43" s="3" t="s">
        <v>365</v>
      </c>
      <c r="I43" s="3">
        <v>82.234999999999999</v>
      </c>
      <c r="J43" s="1">
        <v>7.7336564660072327E-2</v>
      </c>
      <c r="K43" s="2">
        <v>0.41988304093567247</v>
      </c>
      <c r="L43" s="2">
        <v>0.5</v>
      </c>
      <c r="M43" s="2">
        <v>0.48070173653942799</v>
      </c>
      <c r="N43" s="34">
        <v>4.5226061204720655E-4</v>
      </c>
    </row>
    <row r="44" spans="1:14" x14ac:dyDescent="0.35">
      <c r="A44">
        <v>7830642</v>
      </c>
      <c r="B44" t="s">
        <v>59</v>
      </c>
      <c r="C44" t="s">
        <v>98</v>
      </c>
      <c r="D44" t="s">
        <v>141</v>
      </c>
      <c r="E44" t="s">
        <v>284</v>
      </c>
      <c r="F44" s="6">
        <v>5.8479532163742687E-3</v>
      </c>
      <c r="G44" s="3" t="s">
        <v>285</v>
      </c>
      <c r="H44" s="3" t="s">
        <v>286</v>
      </c>
      <c r="I44" s="3">
        <v>59.420000000000009</v>
      </c>
      <c r="J44" s="1">
        <v>-0.16686034202575684</v>
      </c>
      <c r="K44" s="2">
        <v>0.24327485380116959</v>
      </c>
      <c r="L44" s="2">
        <v>0.33684210526315789</v>
      </c>
      <c r="M44" s="2">
        <v>0.34795321637426901</v>
      </c>
      <c r="N44" s="34">
        <v>-9.7579147383483524E-4</v>
      </c>
    </row>
    <row r="45" spans="1:14" x14ac:dyDescent="0.35">
      <c r="A45">
        <v>7830642</v>
      </c>
      <c r="B45" t="s">
        <v>59</v>
      </c>
      <c r="C45" t="s">
        <v>98</v>
      </c>
      <c r="D45" t="s">
        <v>141</v>
      </c>
      <c r="E45" t="s">
        <v>287</v>
      </c>
      <c r="F45" s="6">
        <v>5.8479532163742687E-3</v>
      </c>
      <c r="G45" s="3" t="s">
        <v>288</v>
      </c>
      <c r="H45" s="3" t="s">
        <v>289</v>
      </c>
      <c r="I45" s="3">
        <v>67.805000000000007</v>
      </c>
      <c r="J45" s="1">
        <v>0.10136021673679352</v>
      </c>
      <c r="K45" s="2">
        <v>0.27017543859649124</v>
      </c>
      <c r="L45" s="2">
        <v>0.56081871345029244</v>
      </c>
      <c r="M45" s="2">
        <v>0.39649124591671231</v>
      </c>
      <c r="N45" s="34">
        <v>5.9274980547832461E-4</v>
      </c>
    </row>
    <row r="46" spans="1:14" x14ac:dyDescent="0.35">
      <c r="A46">
        <v>7830642</v>
      </c>
      <c r="B46" t="s">
        <v>59</v>
      </c>
      <c r="C46" t="s">
        <v>98</v>
      </c>
      <c r="D46" t="s">
        <v>141</v>
      </c>
      <c r="E46" t="s">
        <v>290</v>
      </c>
      <c r="F46" s="6">
        <v>5.8479532163742687E-3</v>
      </c>
      <c r="G46" s="3" t="s">
        <v>291</v>
      </c>
      <c r="H46" s="3" t="s">
        <v>206</v>
      </c>
      <c r="I46" s="3">
        <v>64.099999999999994</v>
      </c>
      <c r="J46" s="1">
        <v>0.16689693927764893</v>
      </c>
      <c r="K46" s="2">
        <v>0.16900584795321635</v>
      </c>
      <c r="L46" s="2">
        <v>0.58479532163742687</v>
      </c>
      <c r="M46" s="2">
        <v>0.37485379224632215</v>
      </c>
      <c r="N46" s="34">
        <v>9.7600549285174808E-4</v>
      </c>
    </row>
    <row r="47" spans="1:14" x14ac:dyDescent="0.35">
      <c r="A47">
        <v>7830642</v>
      </c>
      <c r="B47" t="s">
        <v>59</v>
      </c>
      <c r="C47" t="s">
        <v>98</v>
      </c>
      <c r="D47" t="s">
        <v>1348</v>
      </c>
      <c r="E47" t="s">
        <v>1349</v>
      </c>
      <c r="F47" s="6">
        <v>5.8479532163742687E-3</v>
      </c>
      <c r="G47" s="3" t="s">
        <v>364</v>
      </c>
      <c r="H47" s="3" t="s">
        <v>325</v>
      </c>
      <c r="I47" s="3">
        <v>79.819999999999993</v>
      </c>
      <c r="J47" s="1">
        <v>-0.1132110133767128</v>
      </c>
      <c r="K47" s="2">
        <v>0.46783625730994149</v>
      </c>
      <c r="L47" s="2">
        <v>0.42046783625730993</v>
      </c>
      <c r="M47" s="2">
        <v>0.46725147091157254</v>
      </c>
      <c r="N47" s="34">
        <v>-6.6205270980533798E-4</v>
      </c>
    </row>
    <row r="48" spans="1:14" x14ac:dyDescent="0.35">
      <c r="A48">
        <v>7830642</v>
      </c>
      <c r="B48" t="s">
        <v>59</v>
      </c>
      <c r="C48" t="s">
        <v>98</v>
      </c>
      <c r="D48" t="s">
        <v>301</v>
      </c>
      <c r="E48" t="s">
        <v>302</v>
      </c>
      <c r="F48" s="6">
        <v>5.8479532163742687E-3</v>
      </c>
      <c r="G48" s="3" t="s">
        <v>303</v>
      </c>
      <c r="H48" s="3" t="s">
        <v>304</v>
      </c>
      <c r="I48" s="3">
        <v>71.2</v>
      </c>
      <c r="J48" s="1">
        <v>2.8954386711120605E-2</v>
      </c>
      <c r="K48" s="2">
        <v>0.32807017543859646</v>
      </c>
      <c r="L48" s="2">
        <v>0.52514619883040936</v>
      </c>
      <c r="M48" s="2">
        <v>0.41578946476094203</v>
      </c>
      <c r="N48" s="34">
        <v>1.6932389889544214E-4</v>
      </c>
    </row>
    <row r="49" spans="1:14" x14ac:dyDescent="0.35">
      <c r="A49">
        <v>7830642</v>
      </c>
      <c r="B49" t="s">
        <v>59</v>
      </c>
      <c r="C49" t="s">
        <v>98</v>
      </c>
      <c r="D49" t="s">
        <v>1350</v>
      </c>
      <c r="E49" t="s">
        <v>1351</v>
      </c>
      <c r="F49" s="6">
        <v>5.8479532163742687E-3</v>
      </c>
      <c r="G49" s="3" t="s">
        <v>459</v>
      </c>
      <c r="H49" s="3" t="s">
        <v>464</v>
      </c>
      <c r="I49" s="3">
        <v>80.724999999999994</v>
      </c>
      <c r="J49" s="1">
        <v>2.4307893589138985E-2</v>
      </c>
      <c r="K49" s="2">
        <v>0.41695906432748536</v>
      </c>
      <c r="L49" s="2">
        <v>0.53625730994152043</v>
      </c>
      <c r="M49" s="2">
        <v>0.47192980671486656</v>
      </c>
      <c r="N49" s="34">
        <v>1.421514244978888E-4</v>
      </c>
    </row>
    <row r="50" spans="1:14" x14ac:dyDescent="0.35">
      <c r="A50">
        <v>7830642</v>
      </c>
      <c r="B50" t="s">
        <v>59</v>
      </c>
      <c r="C50" t="s">
        <v>98</v>
      </c>
      <c r="D50" t="s">
        <v>1352</v>
      </c>
      <c r="E50" t="s">
        <v>1353</v>
      </c>
      <c r="F50" s="6">
        <v>1.1695906432748537E-2</v>
      </c>
      <c r="G50" s="3" t="s">
        <v>237</v>
      </c>
      <c r="H50" s="3" t="s">
        <v>724</v>
      </c>
      <c r="I50" s="3">
        <v>87.860000000000014</v>
      </c>
      <c r="J50" s="1">
        <v>5.8539196848869324E-2</v>
      </c>
      <c r="K50" s="2">
        <v>1.0479532163742689</v>
      </c>
      <c r="L50" s="2">
        <v>0.9754385964912281</v>
      </c>
      <c r="M50" s="2">
        <v>1.0269006204883955</v>
      </c>
      <c r="N50" s="34">
        <v>6.8466896899262359E-4</v>
      </c>
    </row>
    <row r="51" spans="1:14" x14ac:dyDescent="0.35">
      <c r="A51">
        <v>7830642</v>
      </c>
      <c r="B51" t="s">
        <v>59</v>
      </c>
      <c r="C51" t="s">
        <v>98</v>
      </c>
      <c r="D51" t="s">
        <v>646</v>
      </c>
      <c r="E51" t="s">
        <v>284</v>
      </c>
      <c r="F51" s="6">
        <v>1.1695906432748537E-2</v>
      </c>
      <c r="G51" s="3" t="s">
        <v>590</v>
      </c>
      <c r="H51" s="3" t="s">
        <v>496</v>
      </c>
      <c r="I51" s="3">
        <v>76.384999999999991</v>
      </c>
      <c r="J51" s="1">
        <v>-0.16686034202575684</v>
      </c>
      <c r="K51" s="2">
        <v>0.90292397660818713</v>
      </c>
      <c r="L51" s="2">
        <v>0.67485380116959059</v>
      </c>
      <c r="M51" s="2">
        <v>0.89473684210526305</v>
      </c>
      <c r="N51" s="34">
        <v>-9.7579147383483524E-4</v>
      </c>
    </row>
    <row r="52" spans="1:14" x14ac:dyDescent="0.35">
      <c r="A52">
        <v>7830642</v>
      </c>
      <c r="B52" t="s">
        <v>59</v>
      </c>
      <c r="C52" t="s">
        <v>98</v>
      </c>
      <c r="D52" t="s">
        <v>646</v>
      </c>
      <c r="E52" t="s">
        <v>1354</v>
      </c>
      <c r="F52" s="6">
        <v>5.8479532163742687E-3</v>
      </c>
      <c r="G52" s="3" t="s">
        <v>152</v>
      </c>
      <c r="H52" s="3" t="s">
        <v>206</v>
      </c>
      <c r="I52" s="3">
        <v>83.84</v>
      </c>
      <c r="J52" s="1">
        <v>5.665554478764534E-2</v>
      </c>
      <c r="K52" s="2">
        <v>0.39005847953216372</v>
      </c>
      <c r="L52" s="2">
        <v>0.58479532163742687</v>
      </c>
      <c r="M52" s="2">
        <v>0.49064328377706962</v>
      </c>
      <c r="N52" s="34">
        <v>3.3131897536634698E-4</v>
      </c>
    </row>
    <row r="53" spans="1:14" x14ac:dyDescent="0.35">
      <c r="A53">
        <v>7830642</v>
      </c>
      <c r="B53" t="s">
        <v>59</v>
      </c>
      <c r="C53" t="s">
        <v>98</v>
      </c>
      <c r="D53" t="s">
        <v>646</v>
      </c>
      <c r="E53" t="s">
        <v>1355</v>
      </c>
      <c r="F53" s="6">
        <v>5.8479532163742687E-3</v>
      </c>
      <c r="G53" s="3" t="s">
        <v>1269</v>
      </c>
      <c r="H53" s="3" t="s">
        <v>1356</v>
      </c>
      <c r="I53" s="3">
        <v>64.97999999999999</v>
      </c>
      <c r="J53" s="1">
        <v>-0.12074684351682663</v>
      </c>
      <c r="K53" s="2">
        <v>0.34912280701754383</v>
      </c>
      <c r="L53" s="2">
        <v>0.33157894736842103</v>
      </c>
      <c r="M53" s="2">
        <v>0.38011695906432746</v>
      </c>
      <c r="N53" s="34">
        <v>-7.0612189191126683E-4</v>
      </c>
    </row>
    <row r="54" spans="1:14" x14ac:dyDescent="0.35">
      <c r="A54">
        <v>7830642</v>
      </c>
      <c r="B54" t="s">
        <v>59</v>
      </c>
      <c r="C54" t="s">
        <v>98</v>
      </c>
      <c r="D54" t="s">
        <v>1357</v>
      </c>
      <c r="E54" t="s">
        <v>1358</v>
      </c>
      <c r="F54" s="6">
        <v>5.8479532163742687E-3</v>
      </c>
      <c r="G54" s="3" t="s">
        <v>184</v>
      </c>
      <c r="H54" s="3" t="s">
        <v>1359</v>
      </c>
      <c r="I54" s="3">
        <v>70.289999999999992</v>
      </c>
      <c r="J54" s="1">
        <v>-0.27401596307754517</v>
      </c>
      <c r="K54" s="2">
        <v>0.4456140350877193</v>
      </c>
      <c r="L54" s="2">
        <v>0.34853801169590642</v>
      </c>
      <c r="M54" s="2">
        <v>0.41169591535601696</v>
      </c>
      <c r="N54" s="34">
        <v>-1.6024325326172231E-3</v>
      </c>
    </row>
    <row r="55" spans="1:14" x14ac:dyDescent="0.35">
      <c r="A55">
        <v>7830642</v>
      </c>
      <c r="B55" t="s">
        <v>59</v>
      </c>
      <c r="C55" t="s">
        <v>98</v>
      </c>
      <c r="D55" t="s">
        <v>1360</v>
      </c>
      <c r="E55" t="s">
        <v>1361</v>
      </c>
      <c r="F55" s="6">
        <v>5.8479532163742687E-3</v>
      </c>
      <c r="G55" s="3" t="s">
        <v>1362</v>
      </c>
      <c r="H55" s="3" t="s">
        <v>234</v>
      </c>
      <c r="I55" s="3">
        <v>77.634999999999991</v>
      </c>
      <c r="J55" s="1">
        <v>-4.7523654997348785E-2</v>
      </c>
      <c r="K55" s="2">
        <v>0.30994152046783624</v>
      </c>
      <c r="L55" s="2">
        <v>0.55789473684210522</v>
      </c>
      <c r="M55" s="2">
        <v>0.4538011606673748</v>
      </c>
      <c r="N55" s="34">
        <v>-2.779161110956069E-4</v>
      </c>
    </row>
    <row r="56" spans="1:14" x14ac:dyDescent="0.35">
      <c r="A56">
        <v>7830642</v>
      </c>
      <c r="B56" t="s">
        <v>59</v>
      </c>
      <c r="C56" t="s">
        <v>98</v>
      </c>
      <c r="D56" t="s">
        <v>1110</v>
      </c>
      <c r="E56" t="s">
        <v>1363</v>
      </c>
      <c r="F56" s="6">
        <v>1.1695906432748537E-2</v>
      </c>
      <c r="G56" s="3" t="s">
        <v>1103</v>
      </c>
      <c r="H56" s="3" t="s">
        <v>1026</v>
      </c>
      <c r="I56" s="3">
        <v>66.474999999999994</v>
      </c>
      <c r="J56" s="1">
        <v>-8.6497925221920013E-2</v>
      </c>
      <c r="K56" s="2">
        <v>0.77192982456140347</v>
      </c>
      <c r="L56" s="2">
        <v>0.79064327485380104</v>
      </c>
      <c r="M56" s="2">
        <v>0.77777777777777768</v>
      </c>
      <c r="N56" s="34">
        <v>-1.0116716400224563E-3</v>
      </c>
    </row>
    <row r="57" spans="1:14" x14ac:dyDescent="0.35">
      <c r="A57">
        <v>7830642</v>
      </c>
      <c r="B57" t="s">
        <v>59</v>
      </c>
      <c r="C57" t="s">
        <v>98</v>
      </c>
      <c r="D57" t="s">
        <v>1110</v>
      </c>
      <c r="E57" t="s">
        <v>1364</v>
      </c>
      <c r="F57" s="6">
        <v>1.1695906432748537E-2</v>
      </c>
      <c r="G57" s="3" t="s">
        <v>688</v>
      </c>
      <c r="H57" s="3" t="s">
        <v>405</v>
      </c>
      <c r="I57" s="3">
        <v>82.89500000000001</v>
      </c>
      <c r="J57" s="1">
        <v>0.12502545118331909</v>
      </c>
      <c r="K57" s="2">
        <v>0.95204678362573103</v>
      </c>
      <c r="L57" s="2">
        <v>1.0701754385964912</v>
      </c>
      <c r="M57" s="2">
        <v>0.9695906611213907</v>
      </c>
      <c r="N57" s="34">
        <v>1.46228597875227E-3</v>
      </c>
    </row>
    <row r="58" spans="1:14" x14ac:dyDescent="0.35">
      <c r="A58">
        <v>7830642</v>
      </c>
      <c r="B58" t="s">
        <v>59</v>
      </c>
      <c r="C58" t="s">
        <v>98</v>
      </c>
      <c r="D58" t="s">
        <v>305</v>
      </c>
      <c r="E58" t="s">
        <v>1365</v>
      </c>
      <c r="F58" s="6">
        <v>1.1695906432748537E-2</v>
      </c>
      <c r="G58" s="3" t="s">
        <v>978</v>
      </c>
      <c r="H58" s="3" t="s">
        <v>297</v>
      </c>
      <c r="I58" s="3">
        <v>74.325000000000003</v>
      </c>
      <c r="J58" s="1">
        <v>7.563483715057373E-2</v>
      </c>
      <c r="K58" s="2">
        <v>0.56374269005847955</v>
      </c>
      <c r="L58" s="2">
        <v>1.0783625730994151</v>
      </c>
      <c r="M58" s="2">
        <v>0.87134502923976598</v>
      </c>
      <c r="N58" s="34">
        <v>8.8461797836928335E-4</v>
      </c>
    </row>
    <row r="59" spans="1:14" x14ac:dyDescent="0.35">
      <c r="A59">
        <v>7830642</v>
      </c>
      <c r="B59" t="s">
        <v>59</v>
      </c>
      <c r="C59" t="s">
        <v>98</v>
      </c>
      <c r="D59" t="s">
        <v>305</v>
      </c>
      <c r="E59" t="s">
        <v>1366</v>
      </c>
      <c r="F59" s="6">
        <v>1.1695906432748537E-2</v>
      </c>
      <c r="G59" s="3" t="s">
        <v>494</v>
      </c>
      <c r="H59" s="3" t="s">
        <v>1211</v>
      </c>
      <c r="I59" s="3">
        <v>59.375000000000007</v>
      </c>
      <c r="J59" s="1">
        <v>-2.0211143419146538E-2</v>
      </c>
      <c r="K59" s="2">
        <v>0.50643274853801168</v>
      </c>
      <c r="L59" s="2">
        <v>0.85614035087719298</v>
      </c>
      <c r="M59" s="2">
        <v>0.69473685995180001</v>
      </c>
      <c r="N59" s="34">
        <v>-2.3638764232919925E-4</v>
      </c>
    </row>
    <row r="60" spans="1:14" x14ac:dyDescent="0.35">
      <c r="A60">
        <v>7830642</v>
      </c>
      <c r="B60" t="s">
        <v>59</v>
      </c>
      <c r="C60" t="s">
        <v>98</v>
      </c>
      <c r="D60" t="s">
        <v>414</v>
      </c>
      <c r="E60" t="s">
        <v>1367</v>
      </c>
      <c r="F60" s="6">
        <v>5.8479532163742687E-3</v>
      </c>
      <c r="G60" s="3" t="s">
        <v>1024</v>
      </c>
      <c r="H60" s="3" t="s">
        <v>367</v>
      </c>
      <c r="I60" s="3">
        <v>68.295000000000002</v>
      </c>
      <c r="J60" s="1">
        <v>7.9960763454437256E-2</v>
      </c>
      <c r="K60" s="2">
        <v>0.30760233918128654</v>
      </c>
      <c r="L60" s="2">
        <v>0.48128654970760232</v>
      </c>
      <c r="M60" s="2">
        <v>0.39941522252489947</v>
      </c>
      <c r="N60" s="34">
        <v>4.6760680382711844E-4</v>
      </c>
    </row>
    <row r="61" spans="1:14" x14ac:dyDescent="0.35">
      <c r="A61">
        <v>7830642</v>
      </c>
      <c r="B61" t="s">
        <v>59</v>
      </c>
      <c r="C61" t="s">
        <v>98</v>
      </c>
      <c r="D61" t="s">
        <v>414</v>
      </c>
      <c r="E61" t="s">
        <v>1368</v>
      </c>
      <c r="F61" s="6">
        <v>1.7543859649122806E-2</v>
      </c>
      <c r="G61" s="3" t="s">
        <v>875</v>
      </c>
      <c r="H61" s="3" t="s">
        <v>967</v>
      </c>
      <c r="I61" s="3">
        <v>71.875</v>
      </c>
      <c r="J61" s="1">
        <v>0.13733586668968201</v>
      </c>
      <c r="K61" s="2">
        <v>1.0350877192982455</v>
      </c>
      <c r="L61" s="2">
        <v>1.5824561403508772</v>
      </c>
      <c r="M61" s="2">
        <v>1.2614035355417352</v>
      </c>
      <c r="N61" s="34">
        <v>2.4094011699944211E-3</v>
      </c>
    </row>
    <row r="62" spans="1:14" x14ac:dyDescent="0.35">
      <c r="A62">
        <v>7830642</v>
      </c>
      <c r="B62" t="s">
        <v>59</v>
      </c>
      <c r="C62" t="s">
        <v>98</v>
      </c>
      <c r="D62" t="s">
        <v>414</v>
      </c>
      <c r="E62" t="s">
        <v>1369</v>
      </c>
      <c r="F62" s="6">
        <v>5.8479532163742687E-3</v>
      </c>
      <c r="G62" s="3" t="s">
        <v>1099</v>
      </c>
      <c r="H62" s="3" t="s">
        <v>327</v>
      </c>
      <c r="I62" s="3">
        <v>73.675000000000011</v>
      </c>
      <c r="J62" s="1">
        <v>0.14854322373867035</v>
      </c>
      <c r="K62" s="2">
        <v>0.37602339181286548</v>
      </c>
      <c r="L62" s="2">
        <v>0.47309941520467835</v>
      </c>
      <c r="M62" s="2">
        <v>0.43157896521495792</v>
      </c>
      <c r="N62" s="34">
        <v>8.6867382303315989E-4</v>
      </c>
    </row>
    <row r="63" spans="1:14" x14ac:dyDescent="0.35">
      <c r="A63">
        <v>7830642</v>
      </c>
      <c r="B63" t="s">
        <v>59</v>
      </c>
      <c r="C63" t="s">
        <v>98</v>
      </c>
      <c r="D63" t="s">
        <v>414</v>
      </c>
      <c r="E63" t="s">
        <v>1370</v>
      </c>
      <c r="F63" s="6">
        <v>5.8479532163742687E-3</v>
      </c>
      <c r="G63" s="3" t="s">
        <v>206</v>
      </c>
      <c r="H63" s="3" t="s">
        <v>259</v>
      </c>
      <c r="I63" s="3">
        <v>92.66</v>
      </c>
      <c r="J63" s="1">
        <v>7.342345267534256E-2</v>
      </c>
      <c r="K63" s="2">
        <v>0.58479532163742687</v>
      </c>
      <c r="L63" s="2">
        <v>0.49590643274853796</v>
      </c>
      <c r="M63" s="2">
        <v>0.54210524531135784</v>
      </c>
      <c r="N63" s="34">
        <v>4.2937691623007345E-4</v>
      </c>
    </row>
    <row r="64" spans="1:14" x14ac:dyDescent="0.35">
      <c r="A64">
        <v>7830642</v>
      </c>
      <c r="B64" t="s">
        <v>59</v>
      </c>
      <c r="C64" t="s">
        <v>98</v>
      </c>
      <c r="D64" t="s">
        <v>1371</v>
      </c>
      <c r="E64" t="s">
        <v>1372</v>
      </c>
      <c r="F64" s="6">
        <v>5.8479532163742687E-3</v>
      </c>
      <c r="G64" s="3" t="s">
        <v>358</v>
      </c>
      <c r="H64" s="3" t="s">
        <v>245</v>
      </c>
      <c r="I64" s="3">
        <v>56.91</v>
      </c>
      <c r="J64" s="1">
        <v>-0.16495127975940704</v>
      </c>
      <c r="K64" s="2">
        <v>0.26725146198830407</v>
      </c>
      <c r="L64" s="2">
        <v>0.29239766081871343</v>
      </c>
      <c r="M64" s="2">
        <v>0.35029240658408717</v>
      </c>
      <c r="N64" s="34">
        <v>-9.6462736701407627E-4</v>
      </c>
    </row>
    <row r="65" spans="1:14" x14ac:dyDescent="0.35">
      <c r="A65">
        <v>7830642</v>
      </c>
      <c r="B65" t="s">
        <v>59</v>
      </c>
      <c r="C65" t="s">
        <v>98</v>
      </c>
      <c r="D65" t="s">
        <v>822</v>
      </c>
      <c r="E65" t="s">
        <v>885</v>
      </c>
      <c r="F65" s="6">
        <v>1.7543859649122806E-2</v>
      </c>
      <c r="G65" s="3" t="s">
        <v>909</v>
      </c>
      <c r="H65" s="3" t="s">
        <v>946</v>
      </c>
      <c r="I65" s="3">
        <v>84.417647058823533</v>
      </c>
      <c r="J65" s="1">
        <v>0.16129365563392639</v>
      </c>
      <c r="K65" s="2">
        <v>1.4421052631578948</v>
      </c>
      <c r="L65" s="2">
        <v>1.5543859649122804</v>
      </c>
      <c r="M65" s="2">
        <v>1.4824561403508771</v>
      </c>
      <c r="N65" s="34">
        <v>2.8297132567355505E-3</v>
      </c>
    </row>
    <row r="66" spans="1:14" x14ac:dyDescent="0.35">
      <c r="A66">
        <v>7830642</v>
      </c>
      <c r="B66" t="s">
        <v>59</v>
      </c>
      <c r="C66" t="s">
        <v>98</v>
      </c>
      <c r="D66" t="s">
        <v>822</v>
      </c>
      <c r="E66" t="s">
        <v>864</v>
      </c>
      <c r="F66" s="6">
        <v>1.7543859649122806E-2</v>
      </c>
      <c r="G66" s="3" t="s">
        <v>865</v>
      </c>
      <c r="H66" s="3" t="s">
        <v>866</v>
      </c>
      <c r="I66" s="3">
        <v>66.849999999999994</v>
      </c>
      <c r="J66" s="1">
        <v>6.690293550491333E-2</v>
      </c>
      <c r="K66" s="2">
        <v>1.0912280701754387</v>
      </c>
      <c r="L66" s="2">
        <v>0.78771929824561393</v>
      </c>
      <c r="M66" s="2">
        <v>1.3491228337873491</v>
      </c>
      <c r="N66" s="34">
        <v>1.1737357106125145E-3</v>
      </c>
    </row>
    <row r="67" spans="1:14" x14ac:dyDescent="0.35">
      <c r="A67">
        <v>7830642</v>
      </c>
      <c r="B67" t="s">
        <v>59</v>
      </c>
      <c r="C67" t="s">
        <v>98</v>
      </c>
      <c r="D67" t="s">
        <v>1373</v>
      </c>
      <c r="E67" t="s">
        <v>1374</v>
      </c>
      <c r="F67" s="6">
        <v>5.8479532163742687E-3</v>
      </c>
      <c r="G67" s="3" t="s">
        <v>254</v>
      </c>
      <c r="H67" s="3" t="s">
        <v>1375</v>
      </c>
      <c r="I67" s="3">
        <v>82.444999999999993</v>
      </c>
      <c r="J67" s="1">
        <v>-8.3722949028015137E-2</v>
      </c>
      <c r="K67" s="2">
        <v>0.44502923976608183</v>
      </c>
      <c r="L67" s="2">
        <v>0.54035087719298247</v>
      </c>
      <c r="M67" s="2">
        <v>0.48187135395250819</v>
      </c>
      <c r="N67" s="34">
        <v>-4.8960788905272009E-4</v>
      </c>
    </row>
    <row r="68" spans="1:14" x14ac:dyDescent="0.35">
      <c r="A68">
        <v>7830642</v>
      </c>
      <c r="B68" t="s">
        <v>59</v>
      </c>
      <c r="C68" t="s">
        <v>98</v>
      </c>
      <c r="D68" t="s">
        <v>1373</v>
      </c>
      <c r="E68" t="s">
        <v>1376</v>
      </c>
      <c r="F68" s="6">
        <v>5.8479532163742687E-3</v>
      </c>
      <c r="G68" s="3" t="s">
        <v>783</v>
      </c>
      <c r="H68" s="3" t="s">
        <v>178</v>
      </c>
      <c r="I68" s="3">
        <v>73.28</v>
      </c>
      <c r="J68" s="1">
        <v>-0.15992115437984467</v>
      </c>
      <c r="K68" s="2">
        <v>0.39239766081871341</v>
      </c>
      <c r="L68" s="2">
        <v>0.42923976608187137</v>
      </c>
      <c r="M68" s="2">
        <v>0.42807015759205957</v>
      </c>
      <c r="N68" s="34">
        <v>-9.3521142912189853E-4</v>
      </c>
    </row>
    <row r="69" spans="1:14" x14ac:dyDescent="0.35">
      <c r="A69">
        <v>7830642</v>
      </c>
      <c r="B69" t="s">
        <v>59</v>
      </c>
      <c r="C69" t="s">
        <v>98</v>
      </c>
      <c r="D69" t="s">
        <v>1207</v>
      </c>
      <c r="E69" t="s">
        <v>1377</v>
      </c>
      <c r="F69" s="6">
        <v>5.8479532163742687E-3</v>
      </c>
      <c r="G69" s="3" t="s">
        <v>976</v>
      </c>
      <c r="H69" s="3" t="s">
        <v>1042</v>
      </c>
      <c r="I69" s="3">
        <v>78.839999999999989</v>
      </c>
      <c r="J69" s="1">
        <v>0.14762222766876221</v>
      </c>
      <c r="K69" s="2">
        <v>0.41228070175438591</v>
      </c>
      <c r="L69" s="2">
        <v>0.56783625730994147</v>
      </c>
      <c r="M69" s="2">
        <v>0.46140351769519827</v>
      </c>
      <c r="N69" s="34">
        <v>8.632878811038725E-4</v>
      </c>
    </row>
    <row r="70" spans="1:14" x14ac:dyDescent="0.35">
      <c r="A70">
        <v>7830642</v>
      </c>
      <c r="B70" t="s">
        <v>59</v>
      </c>
      <c r="C70" t="s">
        <v>98</v>
      </c>
      <c r="D70" t="s">
        <v>1207</v>
      </c>
      <c r="E70" t="s">
        <v>1378</v>
      </c>
      <c r="F70" s="6">
        <v>1.1695906432748537E-2</v>
      </c>
      <c r="G70" s="3" t="s">
        <v>1051</v>
      </c>
      <c r="H70" s="3" t="s">
        <v>1018</v>
      </c>
      <c r="I70" s="3">
        <v>88.61999999999999</v>
      </c>
      <c r="J70" s="1">
        <v>0.21534568071365356</v>
      </c>
      <c r="K70" s="2">
        <v>0.9906432748538011</v>
      </c>
      <c r="L70" s="2">
        <v>1.1543859649122807</v>
      </c>
      <c r="M70" s="2">
        <v>1.0362572920949835</v>
      </c>
      <c r="N70" s="34">
        <v>2.5186629323234334E-3</v>
      </c>
    </row>
    <row r="71" spans="1:14" x14ac:dyDescent="0.35">
      <c r="A71">
        <v>7830642</v>
      </c>
      <c r="B71" t="s">
        <v>59</v>
      </c>
      <c r="C71" t="s">
        <v>98</v>
      </c>
      <c r="D71" t="s">
        <v>1379</v>
      </c>
      <c r="E71" t="s">
        <v>1380</v>
      </c>
      <c r="F71" s="6">
        <v>1.1695906432748537E-2</v>
      </c>
      <c r="G71" s="3" t="s">
        <v>1381</v>
      </c>
      <c r="H71" s="3" t="s">
        <v>765</v>
      </c>
      <c r="I71" s="3">
        <v>75.015000000000001</v>
      </c>
      <c r="J71" s="1">
        <v>-9.4069153070449829E-2</v>
      </c>
      <c r="K71" s="2">
        <v>0.60935672514619876</v>
      </c>
      <c r="L71" s="2">
        <v>1.1286549707602338</v>
      </c>
      <c r="M71" s="2">
        <v>0.8771929824561403</v>
      </c>
      <c r="N71" s="34">
        <v>-1.1002240125198811E-3</v>
      </c>
    </row>
    <row r="72" spans="1:14" x14ac:dyDescent="0.35">
      <c r="A72">
        <v>7830642</v>
      </c>
      <c r="B72" t="s">
        <v>59</v>
      </c>
      <c r="C72" t="s">
        <v>98</v>
      </c>
      <c r="D72" t="s">
        <v>472</v>
      </c>
      <c r="E72" t="s">
        <v>1382</v>
      </c>
      <c r="F72" s="6">
        <v>5.8479532163742687E-3</v>
      </c>
      <c r="G72" s="3" t="s">
        <v>1185</v>
      </c>
      <c r="H72" s="3" t="s">
        <v>733</v>
      </c>
      <c r="I72" s="3">
        <v>78.064999999999998</v>
      </c>
      <c r="J72" s="1">
        <v>-0.10786821693181992</v>
      </c>
      <c r="K72" s="2">
        <v>0.47953216374269003</v>
      </c>
      <c r="L72" s="2">
        <v>0.38362573099415198</v>
      </c>
      <c r="M72" s="2">
        <v>0.45672513727556191</v>
      </c>
      <c r="N72" s="34">
        <v>-6.3080828615099359E-4</v>
      </c>
    </row>
    <row r="73" spans="1:14" x14ac:dyDescent="0.35">
      <c r="A73">
        <v>7830642</v>
      </c>
      <c r="B73" t="s">
        <v>59</v>
      </c>
      <c r="C73" t="s">
        <v>98</v>
      </c>
      <c r="D73" t="s">
        <v>472</v>
      </c>
      <c r="E73" t="s">
        <v>1383</v>
      </c>
      <c r="F73" s="6">
        <v>5.8479532163742687E-3</v>
      </c>
      <c r="G73" s="3" t="s">
        <v>892</v>
      </c>
      <c r="H73" s="3" t="s">
        <v>680</v>
      </c>
      <c r="I73" s="3">
        <v>63.620000000000005</v>
      </c>
      <c r="J73" s="1">
        <v>-3.0184896662831306E-2</v>
      </c>
      <c r="K73" s="2">
        <v>0.24035087719298245</v>
      </c>
      <c r="L73" s="2">
        <v>0.46725146198830408</v>
      </c>
      <c r="M73" s="2">
        <v>0.37251462434467514</v>
      </c>
      <c r="N73" s="34">
        <v>-1.7651986352532927E-4</v>
      </c>
    </row>
    <row r="74" spans="1:14" x14ac:dyDescent="0.35">
      <c r="A74">
        <v>7830642</v>
      </c>
      <c r="B74" t="s">
        <v>59</v>
      </c>
      <c r="C74" t="s">
        <v>98</v>
      </c>
      <c r="D74" t="s">
        <v>472</v>
      </c>
      <c r="E74" t="s">
        <v>1384</v>
      </c>
      <c r="F74" s="6">
        <v>5.8479532163742687E-3</v>
      </c>
      <c r="G74" s="3" t="s">
        <v>490</v>
      </c>
      <c r="H74" s="3" t="s">
        <v>1132</v>
      </c>
      <c r="I74" s="3">
        <v>66.249999999999986</v>
      </c>
      <c r="J74" s="1">
        <v>0.13448771834373474</v>
      </c>
      <c r="K74" s="2">
        <v>0.27660818713450291</v>
      </c>
      <c r="L74" s="2">
        <v>0.56491228070175437</v>
      </c>
      <c r="M74" s="2">
        <v>0.38771931609215093</v>
      </c>
      <c r="N74" s="34">
        <v>7.8647788505108033E-4</v>
      </c>
    </row>
    <row r="75" spans="1:14" x14ac:dyDescent="0.35">
      <c r="A75">
        <v>7830642</v>
      </c>
      <c r="B75" t="s">
        <v>59</v>
      </c>
      <c r="C75" t="s">
        <v>98</v>
      </c>
      <c r="D75" t="s">
        <v>472</v>
      </c>
      <c r="E75" t="s">
        <v>1385</v>
      </c>
      <c r="F75" s="6">
        <v>5.8479532163742687E-3</v>
      </c>
      <c r="G75" s="3" t="s">
        <v>1386</v>
      </c>
      <c r="H75" s="3" t="s">
        <v>1387</v>
      </c>
      <c r="I75" s="3">
        <v>65.414999999999992</v>
      </c>
      <c r="J75" s="1">
        <v>-0.22982184588909149</v>
      </c>
      <c r="K75" s="2">
        <v>0.40175438596491225</v>
      </c>
      <c r="L75" s="2">
        <v>0.25029239766081868</v>
      </c>
      <c r="M75" s="2">
        <v>0.38187136287577667</v>
      </c>
      <c r="N75" s="34">
        <v>-1.3439874028601841E-3</v>
      </c>
    </row>
    <row r="76" spans="1:14" x14ac:dyDescent="0.35">
      <c r="A76">
        <v>7830642</v>
      </c>
      <c r="B76" t="s">
        <v>59</v>
      </c>
      <c r="C76" t="s">
        <v>98</v>
      </c>
      <c r="D76" t="s">
        <v>472</v>
      </c>
      <c r="E76" t="s">
        <v>1388</v>
      </c>
      <c r="F76" s="6">
        <v>5.8479532163742687E-3</v>
      </c>
      <c r="G76" s="3" t="s">
        <v>1389</v>
      </c>
      <c r="H76" s="3" t="s">
        <v>1390</v>
      </c>
      <c r="I76" s="3">
        <v>71.94</v>
      </c>
      <c r="J76" s="1">
        <v>-0.16985994577407837</v>
      </c>
      <c r="K76" s="2">
        <v>0.4140350877192982</v>
      </c>
      <c r="L76" s="2">
        <v>0.31111111111111112</v>
      </c>
      <c r="M76" s="2">
        <v>0.42105263157894735</v>
      </c>
      <c r="N76" s="34">
        <v>-9.9333301622268042E-4</v>
      </c>
    </row>
    <row r="77" spans="1:14" x14ac:dyDescent="0.35">
      <c r="A77">
        <v>7830642</v>
      </c>
      <c r="B77" t="s">
        <v>59</v>
      </c>
      <c r="C77" t="s">
        <v>98</v>
      </c>
      <c r="D77" t="s">
        <v>472</v>
      </c>
      <c r="E77" t="s">
        <v>1391</v>
      </c>
      <c r="F77" s="6">
        <v>2.3391812865497075E-2</v>
      </c>
      <c r="G77" s="3" t="s">
        <v>169</v>
      </c>
      <c r="H77" s="3" t="s">
        <v>535</v>
      </c>
      <c r="I77" s="3">
        <v>60.474999999999994</v>
      </c>
      <c r="J77" s="1">
        <v>-4.5361652970314026E-2</v>
      </c>
      <c r="K77" s="2">
        <v>1.0105263157894737</v>
      </c>
      <c r="L77" s="2">
        <v>1.487719298245614</v>
      </c>
      <c r="M77" s="2">
        <v>1.4175438239560489</v>
      </c>
      <c r="N77" s="34">
        <v>-1.0610912975512051E-3</v>
      </c>
    </row>
    <row r="78" spans="1:14" x14ac:dyDescent="0.35">
      <c r="A78">
        <v>7830642</v>
      </c>
      <c r="B78" t="s">
        <v>59</v>
      </c>
      <c r="C78" t="s">
        <v>98</v>
      </c>
      <c r="D78" t="s">
        <v>472</v>
      </c>
      <c r="E78" t="s">
        <v>1392</v>
      </c>
      <c r="F78" s="6">
        <v>5.8479532163742687E-3</v>
      </c>
      <c r="G78" s="3" t="s">
        <v>594</v>
      </c>
      <c r="H78" s="3" t="s">
        <v>294</v>
      </c>
      <c r="I78" s="3">
        <v>53.664999999999992</v>
      </c>
      <c r="J78" s="1">
        <v>-0.13506525754928589</v>
      </c>
      <c r="K78" s="2">
        <v>0.2</v>
      </c>
      <c r="L78" s="2">
        <v>0.30350877192982456</v>
      </c>
      <c r="M78" s="2">
        <v>0.3146198785793014</v>
      </c>
      <c r="N78" s="34">
        <v>-7.8985530730576537E-4</v>
      </c>
    </row>
    <row r="79" spans="1:14" x14ac:dyDescent="0.35">
      <c r="A79">
        <v>7830642</v>
      </c>
      <c r="B79" t="s">
        <v>59</v>
      </c>
      <c r="C79" t="s">
        <v>98</v>
      </c>
      <c r="D79" t="s">
        <v>472</v>
      </c>
      <c r="E79" t="s">
        <v>1393</v>
      </c>
      <c r="F79" s="6">
        <v>5.8479532163742687E-3</v>
      </c>
      <c r="G79" s="3" t="s">
        <v>866</v>
      </c>
      <c r="H79" s="3" t="s">
        <v>461</v>
      </c>
      <c r="I79" s="3">
        <v>66.935000000000002</v>
      </c>
      <c r="J79" s="1">
        <v>0.11797603219747543</v>
      </c>
      <c r="K79" s="2">
        <v>0.26257309941520468</v>
      </c>
      <c r="L79" s="2">
        <v>0.48479532163742689</v>
      </c>
      <c r="M79" s="2">
        <v>0.39239765189544495</v>
      </c>
      <c r="N79" s="34">
        <v>6.8991831694430075E-4</v>
      </c>
    </row>
    <row r="80" spans="1:14" x14ac:dyDescent="0.35">
      <c r="A80">
        <v>7830642</v>
      </c>
      <c r="B80" t="s">
        <v>59</v>
      </c>
      <c r="C80" t="s">
        <v>98</v>
      </c>
      <c r="D80" t="s">
        <v>472</v>
      </c>
      <c r="E80" t="s">
        <v>1394</v>
      </c>
      <c r="F80" s="6">
        <v>5.8479532163742687E-3</v>
      </c>
      <c r="G80" s="3" t="s">
        <v>1395</v>
      </c>
      <c r="H80" s="3" t="s">
        <v>652</v>
      </c>
      <c r="I80" s="3">
        <v>70.989999999999995</v>
      </c>
      <c r="J80" s="1">
        <v>8.1921420991420746E-2</v>
      </c>
      <c r="K80" s="2">
        <v>0.32982456140350874</v>
      </c>
      <c r="L80" s="2">
        <v>0.55263157894736836</v>
      </c>
      <c r="M80" s="2">
        <v>0.41520467836257308</v>
      </c>
      <c r="N80" s="34">
        <v>4.790726373767295E-4</v>
      </c>
    </row>
    <row r="81" spans="1:14" x14ac:dyDescent="0.35">
      <c r="A81">
        <v>7830642</v>
      </c>
      <c r="B81" t="s">
        <v>59</v>
      </c>
      <c r="C81" t="s">
        <v>98</v>
      </c>
      <c r="D81" t="s">
        <v>472</v>
      </c>
      <c r="E81" t="s">
        <v>1396</v>
      </c>
      <c r="F81" s="6">
        <v>1.1695906432748537E-2</v>
      </c>
      <c r="G81" s="3" t="s">
        <v>645</v>
      </c>
      <c r="H81" s="3" t="s">
        <v>1101</v>
      </c>
      <c r="I81" s="3">
        <v>70.85499999999999</v>
      </c>
      <c r="J81" s="1">
        <v>-3.9262478239834309E-3</v>
      </c>
      <c r="K81" s="2">
        <v>0.60467836257309937</v>
      </c>
      <c r="L81" s="2">
        <v>0.90058479532163738</v>
      </c>
      <c r="M81" s="2">
        <v>0.82807021113167023</v>
      </c>
      <c r="N81" s="34">
        <v>-4.5921027181092754E-5</v>
      </c>
    </row>
    <row r="82" spans="1:14" x14ac:dyDescent="0.35">
      <c r="A82">
        <v>7830642</v>
      </c>
      <c r="B82" t="s">
        <v>59</v>
      </c>
      <c r="C82" t="s">
        <v>98</v>
      </c>
      <c r="D82" t="s">
        <v>472</v>
      </c>
      <c r="E82" t="s">
        <v>1397</v>
      </c>
      <c r="F82" s="6">
        <v>5.8479532163742687E-3</v>
      </c>
      <c r="G82" s="3" t="s">
        <v>542</v>
      </c>
      <c r="H82" s="3" t="s">
        <v>908</v>
      </c>
      <c r="I82" s="3">
        <v>48.125</v>
      </c>
      <c r="J82" s="1">
        <v>-8.5438825190067291E-2</v>
      </c>
      <c r="K82" s="2">
        <v>0.19005847953216373</v>
      </c>
      <c r="L82" s="2">
        <v>0.33976608187134499</v>
      </c>
      <c r="M82" s="2">
        <v>0.281871349490874</v>
      </c>
      <c r="N82" s="34">
        <v>-4.9964225257349295E-4</v>
      </c>
    </row>
    <row r="83" spans="1:14" x14ac:dyDescent="0.35">
      <c r="A83">
        <v>7830642</v>
      </c>
      <c r="B83" t="s">
        <v>59</v>
      </c>
      <c r="C83" t="s">
        <v>98</v>
      </c>
      <c r="D83" t="s">
        <v>828</v>
      </c>
      <c r="E83" t="s">
        <v>869</v>
      </c>
      <c r="F83" s="6">
        <v>5.8479532163742687E-3</v>
      </c>
      <c r="G83" s="3" t="s">
        <v>331</v>
      </c>
      <c r="H83" s="3" t="s">
        <v>735</v>
      </c>
      <c r="I83" s="3">
        <v>67.135000000000005</v>
      </c>
      <c r="J83" s="1">
        <v>4.0670927613973618E-2</v>
      </c>
      <c r="K83" s="2">
        <v>0.23684210526315788</v>
      </c>
      <c r="L83" s="2">
        <v>0.51637426900584793</v>
      </c>
      <c r="M83" s="2">
        <v>0.39298243829381396</v>
      </c>
      <c r="N83" s="34">
        <v>2.3784168195306208E-4</v>
      </c>
    </row>
    <row r="84" spans="1:14" x14ac:dyDescent="0.35">
      <c r="A84">
        <v>7830642</v>
      </c>
      <c r="B84" t="s">
        <v>59</v>
      </c>
      <c r="C84" t="s">
        <v>98</v>
      </c>
      <c r="D84" t="s">
        <v>476</v>
      </c>
      <c r="E84" t="s">
        <v>1398</v>
      </c>
      <c r="F84" s="6">
        <v>5.8479532163742687E-3</v>
      </c>
      <c r="G84" s="3" t="s">
        <v>435</v>
      </c>
      <c r="H84" s="3" t="s">
        <v>976</v>
      </c>
      <c r="I84" s="3">
        <v>73.774999999999991</v>
      </c>
      <c r="J84" s="1">
        <v>-0.15558972954750061</v>
      </c>
      <c r="K84" s="2">
        <v>0.35321637426900582</v>
      </c>
      <c r="L84" s="2">
        <v>0.41228070175438591</v>
      </c>
      <c r="M84" s="2">
        <v>0.43157896521495792</v>
      </c>
      <c r="N84" s="34">
        <v>-9.0988145934210881E-4</v>
      </c>
    </row>
    <row r="85" spans="1:14" x14ac:dyDescent="0.35">
      <c r="A85">
        <v>7830642</v>
      </c>
      <c r="B85" t="s">
        <v>59</v>
      </c>
      <c r="C85" t="s">
        <v>98</v>
      </c>
      <c r="D85" t="s">
        <v>476</v>
      </c>
      <c r="E85" t="s">
        <v>1399</v>
      </c>
      <c r="F85" s="6">
        <v>1.7543859649122806E-2</v>
      </c>
      <c r="G85" s="3" t="s">
        <v>726</v>
      </c>
      <c r="H85" s="3" t="s">
        <v>1157</v>
      </c>
      <c r="I85" s="3">
        <v>72.674999999999997</v>
      </c>
      <c r="J85" s="1">
        <v>7.5543127954006195E-2</v>
      </c>
      <c r="K85" s="2">
        <v>1.0298245614035089</v>
      </c>
      <c r="L85" s="2">
        <v>1.6122807017543859</v>
      </c>
      <c r="M85" s="2">
        <v>1.2771930359957511</v>
      </c>
      <c r="N85" s="34">
        <v>1.3253180342808104E-3</v>
      </c>
    </row>
    <row r="86" spans="1:14" x14ac:dyDescent="0.35">
      <c r="A86">
        <v>7830642</v>
      </c>
      <c r="B86" t="s">
        <v>59</v>
      </c>
      <c r="C86" t="s">
        <v>98</v>
      </c>
      <c r="D86" t="s">
        <v>476</v>
      </c>
      <c r="E86" t="s">
        <v>1400</v>
      </c>
      <c r="F86" s="6">
        <v>5.8479532163742687E-3</v>
      </c>
      <c r="G86" s="3" t="s">
        <v>1218</v>
      </c>
      <c r="H86" s="3" t="s">
        <v>1401</v>
      </c>
      <c r="I86" s="3">
        <v>66.650000000000006</v>
      </c>
      <c r="J86" s="1">
        <v>0.19458885490894318</v>
      </c>
      <c r="K86" s="2">
        <v>0.29590643274853801</v>
      </c>
      <c r="L86" s="2">
        <v>0.55964912280701751</v>
      </c>
      <c r="M86" s="2">
        <v>0.3900584616856268</v>
      </c>
      <c r="N86" s="34">
        <v>1.1379465199353401E-3</v>
      </c>
    </row>
    <row r="87" spans="1:14" x14ac:dyDescent="0.35">
      <c r="A87">
        <v>7830642</v>
      </c>
      <c r="B87" t="s">
        <v>59</v>
      </c>
      <c r="C87" t="s">
        <v>98</v>
      </c>
      <c r="D87" t="s">
        <v>476</v>
      </c>
      <c r="E87" t="s">
        <v>1402</v>
      </c>
      <c r="F87" s="6">
        <v>5.8479532163742687E-3</v>
      </c>
      <c r="G87" s="3" t="s">
        <v>157</v>
      </c>
      <c r="H87" s="3" t="s">
        <v>389</v>
      </c>
      <c r="I87" s="3">
        <v>68.47</v>
      </c>
      <c r="J87" s="1">
        <v>-0.14643163979053497</v>
      </c>
      <c r="K87" s="2">
        <v>0.32631578947368417</v>
      </c>
      <c r="L87" s="2">
        <v>0.41052631578947368</v>
      </c>
      <c r="M87" s="2">
        <v>0.40000000892326842</v>
      </c>
      <c r="N87" s="34">
        <v>-8.5632537889201738E-4</v>
      </c>
    </row>
    <row r="88" spans="1:14" x14ac:dyDescent="0.35">
      <c r="A88">
        <v>7830642</v>
      </c>
      <c r="B88" t="s">
        <v>59</v>
      </c>
      <c r="C88" t="s">
        <v>98</v>
      </c>
      <c r="D88" t="s">
        <v>1403</v>
      </c>
      <c r="E88" t="s">
        <v>1404</v>
      </c>
      <c r="F88" s="6">
        <v>5.8479532163742687E-3</v>
      </c>
      <c r="G88" s="3" t="s">
        <v>1405</v>
      </c>
      <c r="H88" s="3" t="s">
        <v>533</v>
      </c>
      <c r="I88" s="3">
        <v>83.534999999999997</v>
      </c>
      <c r="J88" s="1">
        <v>-0.10044655203819275</v>
      </c>
      <c r="K88" s="2">
        <v>0.4853801169590643</v>
      </c>
      <c r="L88" s="2">
        <v>0.45380116959064321</v>
      </c>
      <c r="M88" s="2">
        <v>0.48888887996562042</v>
      </c>
      <c r="N88" s="34">
        <v>-5.8740673706545463E-4</v>
      </c>
    </row>
    <row r="89" spans="1:14" x14ac:dyDescent="0.35">
      <c r="A89">
        <v>7830642</v>
      </c>
      <c r="B89" t="s">
        <v>59</v>
      </c>
      <c r="C89" t="s">
        <v>98</v>
      </c>
      <c r="D89" t="s">
        <v>1406</v>
      </c>
      <c r="E89" t="s">
        <v>1407</v>
      </c>
      <c r="F89" s="6">
        <v>5.8479532163742687E-3</v>
      </c>
      <c r="G89" s="3" t="s">
        <v>161</v>
      </c>
      <c r="H89" s="3" t="s">
        <v>206</v>
      </c>
      <c r="I89" s="3">
        <v>74.894999999999996</v>
      </c>
      <c r="J89" s="1">
        <v>0.12917090952396393</v>
      </c>
      <c r="K89" s="2">
        <v>0.32163742690058478</v>
      </c>
      <c r="L89" s="2">
        <v>0.58479532163742687</v>
      </c>
      <c r="M89" s="2">
        <v>0.43859649122807015</v>
      </c>
      <c r="N89" s="34">
        <v>7.5538543581265454E-4</v>
      </c>
    </row>
    <row r="90" spans="1:14" x14ac:dyDescent="0.35">
      <c r="A90">
        <v>7830642</v>
      </c>
      <c r="B90" t="s">
        <v>59</v>
      </c>
      <c r="C90" t="s">
        <v>98</v>
      </c>
      <c r="D90" t="s">
        <v>1408</v>
      </c>
      <c r="E90" t="s">
        <v>1409</v>
      </c>
      <c r="F90" s="6">
        <v>5.8479532163742687E-3</v>
      </c>
      <c r="G90" s="3" t="s">
        <v>401</v>
      </c>
      <c r="H90" s="3" t="s">
        <v>1410</v>
      </c>
      <c r="I90" s="3">
        <v>76.33</v>
      </c>
      <c r="J90" s="1">
        <v>7.0948381908237934E-3</v>
      </c>
      <c r="K90" s="2">
        <v>0.41754385964912283</v>
      </c>
      <c r="L90" s="2">
        <v>0.46374269005847951</v>
      </c>
      <c r="M90" s="2">
        <v>0.44678363465426257</v>
      </c>
      <c r="N90" s="34">
        <v>4.1490281817682998E-5</v>
      </c>
    </row>
    <row r="91" spans="1:14" x14ac:dyDescent="0.35">
      <c r="A91">
        <v>7830642</v>
      </c>
      <c r="B91" t="s">
        <v>59</v>
      </c>
      <c r="C91" t="s">
        <v>98</v>
      </c>
      <c r="D91" t="s">
        <v>1411</v>
      </c>
      <c r="E91" t="s">
        <v>1412</v>
      </c>
      <c r="F91" s="6">
        <v>5.8479532163742687E-3</v>
      </c>
      <c r="G91" s="3" t="s">
        <v>1413</v>
      </c>
      <c r="H91" s="3" t="s">
        <v>328</v>
      </c>
      <c r="I91" s="3">
        <v>77.399999999999991</v>
      </c>
      <c r="J91" s="1">
        <v>0.23382146656513214</v>
      </c>
      <c r="K91" s="2">
        <v>0.40467836257309941</v>
      </c>
      <c r="L91" s="2">
        <v>0.55204678362573101</v>
      </c>
      <c r="M91" s="2">
        <v>0.45263157894736844</v>
      </c>
      <c r="N91" s="34">
        <v>1.3673769974569131E-3</v>
      </c>
    </row>
    <row r="92" spans="1:14" x14ac:dyDescent="0.35">
      <c r="A92">
        <v>7830642</v>
      </c>
      <c r="B92" t="s">
        <v>59</v>
      </c>
      <c r="C92" t="s">
        <v>98</v>
      </c>
      <c r="D92" t="s">
        <v>1411</v>
      </c>
      <c r="E92" t="s">
        <v>1414</v>
      </c>
      <c r="F92" s="6">
        <v>5.8479532163742687E-3</v>
      </c>
      <c r="G92" s="3" t="s">
        <v>1029</v>
      </c>
      <c r="H92" s="3" t="s">
        <v>206</v>
      </c>
      <c r="I92" s="3">
        <v>81.72</v>
      </c>
      <c r="J92" s="1">
        <v>0.37517985701560974</v>
      </c>
      <c r="K92" s="2">
        <v>0.43040935672514613</v>
      </c>
      <c r="L92" s="2">
        <v>0.58479532163742687</v>
      </c>
      <c r="M92" s="2">
        <v>0.47836257309941527</v>
      </c>
      <c r="N92" s="34">
        <v>2.1940342515532731E-3</v>
      </c>
    </row>
    <row r="93" spans="1:14" x14ac:dyDescent="0.35">
      <c r="A93">
        <v>7830642</v>
      </c>
      <c r="B93" t="s">
        <v>59</v>
      </c>
      <c r="C93" t="s">
        <v>98</v>
      </c>
      <c r="D93" t="s">
        <v>1164</v>
      </c>
      <c r="E93" t="s">
        <v>1415</v>
      </c>
      <c r="F93" s="6">
        <v>5.8479532163742687E-3</v>
      </c>
      <c r="G93" s="3" t="s">
        <v>206</v>
      </c>
      <c r="H93" s="3" t="s">
        <v>1055</v>
      </c>
      <c r="I93" s="3">
        <v>94.764999999999986</v>
      </c>
      <c r="J93" s="1">
        <v>-6.9405205547809601E-2</v>
      </c>
      <c r="K93" s="2">
        <v>0.58479532163742687</v>
      </c>
      <c r="L93" s="2">
        <v>0.51052631578947361</v>
      </c>
      <c r="M93" s="2">
        <v>0.55380115174410638</v>
      </c>
      <c r="N93" s="34">
        <v>-4.0587839501643041E-4</v>
      </c>
    </row>
    <row r="94" spans="1:14" x14ac:dyDescent="0.35">
      <c r="A94">
        <v>7830642</v>
      </c>
      <c r="B94" t="s">
        <v>59</v>
      </c>
      <c r="C94" t="s">
        <v>98</v>
      </c>
      <c r="D94" t="s">
        <v>492</v>
      </c>
      <c r="E94" t="s">
        <v>1416</v>
      </c>
      <c r="F94" s="6">
        <v>5.8479532163742687E-3</v>
      </c>
      <c r="G94" s="3" t="s">
        <v>1417</v>
      </c>
      <c r="H94" s="3" t="s">
        <v>1104</v>
      </c>
      <c r="I94" s="3">
        <v>76.989999999999995</v>
      </c>
      <c r="J94" s="1">
        <v>0.14458708465099335</v>
      </c>
      <c r="K94" s="2">
        <v>0.31403508771929822</v>
      </c>
      <c r="L94" s="2">
        <v>0.56900584795321629</v>
      </c>
      <c r="M94" s="2">
        <v>0.45087718405918764</v>
      </c>
      <c r="N94" s="34">
        <v>8.4553850673095522E-4</v>
      </c>
    </row>
    <row r="95" spans="1:14" x14ac:dyDescent="0.35">
      <c r="A95">
        <v>7830642</v>
      </c>
      <c r="B95" t="s">
        <v>59</v>
      </c>
      <c r="C95" t="s">
        <v>98</v>
      </c>
      <c r="D95" t="s">
        <v>492</v>
      </c>
      <c r="E95" t="s">
        <v>1418</v>
      </c>
      <c r="F95" s="6">
        <v>5.8479532163742687E-3</v>
      </c>
      <c r="G95" s="3" t="s">
        <v>639</v>
      </c>
      <c r="H95" s="3" t="s">
        <v>748</v>
      </c>
      <c r="I95" s="3">
        <v>71.734999999999999</v>
      </c>
      <c r="J95" s="1">
        <v>-8.3159185945987701E-2</v>
      </c>
      <c r="K95" s="2">
        <v>0.29766081871345029</v>
      </c>
      <c r="L95" s="2">
        <v>0.49707602339181284</v>
      </c>
      <c r="M95" s="2">
        <v>0.41929822776749814</v>
      </c>
      <c r="N95" s="34">
        <v>-4.8631102892390468E-4</v>
      </c>
    </row>
    <row r="96" spans="1:14" x14ac:dyDescent="0.35">
      <c r="A96">
        <v>7830642</v>
      </c>
      <c r="B96" t="s">
        <v>59</v>
      </c>
      <c r="C96" t="s">
        <v>98</v>
      </c>
      <c r="D96" t="s">
        <v>492</v>
      </c>
      <c r="E96" t="s">
        <v>1419</v>
      </c>
      <c r="F96" s="6">
        <v>5.8479532163742687E-3</v>
      </c>
      <c r="G96" s="3" t="s">
        <v>206</v>
      </c>
      <c r="H96" s="3" t="s">
        <v>572</v>
      </c>
      <c r="I96" s="3">
        <v>92.974999999999994</v>
      </c>
      <c r="J96" s="1">
        <v>3.2522216439247131E-2</v>
      </c>
      <c r="K96" s="2">
        <v>0.58479532163742687</v>
      </c>
      <c r="L96" s="2">
        <v>0.58362573099415205</v>
      </c>
      <c r="M96" s="2">
        <v>0.54327486272443803</v>
      </c>
      <c r="N96" s="34">
        <v>1.9018840022951537E-4</v>
      </c>
    </row>
    <row r="97" spans="1:14" x14ac:dyDescent="0.35">
      <c r="A97">
        <v>7830642</v>
      </c>
      <c r="B97" t="s">
        <v>59</v>
      </c>
      <c r="C97" t="s">
        <v>98</v>
      </c>
      <c r="D97" t="s">
        <v>492</v>
      </c>
      <c r="E97" t="s">
        <v>1420</v>
      </c>
      <c r="F97" s="6">
        <v>5.8479532163742687E-3</v>
      </c>
      <c r="G97" s="3" t="s">
        <v>1421</v>
      </c>
      <c r="H97" s="3" t="s">
        <v>1104</v>
      </c>
      <c r="I97" s="3">
        <v>86.36</v>
      </c>
      <c r="J97" s="1">
        <v>2.9393881559371948E-2</v>
      </c>
      <c r="K97" s="2">
        <v>0.49766081871345025</v>
      </c>
      <c r="L97" s="2">
        <v>0.56900584795321629</v>
      </c>
      <c r="M97" s="2">
        <v>0.50526316681800532</v>
      </c>
      <c r="N97" s="34">
        <v>1.718940442068535E-4</v>
      </c>
    </row>
    <row r="98" spans="1:14" x14ac:dyDescent="0.35">
      <c r="A98">
        <v>7830642</v>
      </c>
      <c r="B98" t="s">
        <v>59</v>
      </c>
      <c r="C98" t="s">
        <v>98</v>
      </c>
      <c r="D98" t="s">
        <v>492</v>
      </c>
      <c r="E98" t="s">
        <v>1422</v>
      </c>
      <c r="F98" s="6">
        <v>1.1695906432748537E-2</v>
      </c>
      <c r="G98" s="3" t="s">
        <v>1276</v>
      </c>
      <c r="H98" s="3" t="s">
        <v>727</v>
      </c>
      <c r="I98" s="3">
        <v>66.745000000000005</v>
      </c>
      <c r="J98" s="1">
        <v>-1.4402249362319708E-3</v>
      </c>
      <c r="K98" s="2">
        <v>0.47134502923976601</v>
      </c>
      <c r="L98" s="2">
        <v>0.91578947368421049</v>
      </c>
      <c r="M98" s="2">
        <v>0.78128658540067608</v>
      </c>
      <c r="N98" s="34">
        <v>-1.6844736096280358E-5</v>
      </c>
    </row>
    <row r="99" spans="1:14" x14ac:dyDescent="0.35">
      <c r="A99">
        <v>7830642</v>
      </c>
      <c r="B99" t="s">
        <v>59</v>
      </c>
      <c r="C99" t="s">
        <v>98</v>
      </c>
      <c r="D99" t="s">
        <v>492</v>
      </c>
      <c r="E99" t="s">
        <v>1423</v>
      </c>
      <c r="F99" s="6">
        <v>5.8479532163742687E-3</v>
      </c>
      <c r="G99" s="3" t="s">
        <v>401</v>
      </c>
      <c r="H99" s="3" t="s">
        <v>206</v>
      </c>
      <c r="I99" s="3">
        <v>82.515000000000001</v>
      </c>
      <c r="J99" s="1">
        <v>3.0178695917129517E-2</v>
      </c>
      <c r="K99" s="2">
        <v>0.41754385964912283</v>
      </c>
      <c r="L99" s="2">
        <v>0.58479532163742687</v>
      </c>
      <c r="M99" s="2">
        <v>0.48245614035087714</v>
      </c>
      <c r="N99" s="34">
        <v>1.7648360185455858E-4</v>
      </c>
    </row>
    <row r="100" spans="1:14" x14ac:dyDescent="0.35">
      <c r="A100">
        <v>7830642</v>
      </c>
      <c r="B100" t="s">
        <v>59</v>
      </c>
      <c r="C100" t="s">
        <v>98</v>
      </c>
      <c r="D100" t="s">
        <v>1424</v>
      </c>
      <c r="E100" t="s">
        <v>1425</v>
      </c>
      <c r="F100" s="6">
        <v>1.1695906432748537E-2</v>
      </c>
      <c r="G100" s="3" t="s">
        <v>1413</v>
      </c>
      <c r="H100" s="3" t="s">
        <v>435</v>
      </c>
      <c r="I100" s="3">
        <v>70.779999999999987</v>
      </c>
      <c r="J100" s="1">
        <v>-0.15014638006687164</v>
      </c>
      <c r="K100" s="2">
        <v>0.80935672514619883</v>
      </c>
      <c r="L100" s="2">
        <v>0.70643274853801163</v>
      </c>
      <c r="M100" s="2">
        <v>0.82807021113167023</v>
      </c>
      <c r="N100" s="34">
        <v>-1.7560980124780308E-3</v>
      </c>
    </row>
    <row r="101" spans="1:14" x14ac:dyDescent="0.35">
      <c r="A101">
        <v>7830642</v>
      </c>
      <c r="B101" t="s">
        <v>59</v>
      </c>
      <c r="C101" t="s">
        <v>98</v>
      </c>
      <c r="D101" t="s">
        <v>1426</v>
      </c>
      <c r="E101" t="s">
        <v>1427</v>
      </c>
      <c r="F101" s="6">
        <v>1.1695906432748537E-2</v>
      </c>
      <c r="G101" s="3" t="s">
        <v>502</v>
      </c>
      <c r="H101" s="3" t="s">
        <v>967</v>
      </c>
      <c r="I101" s="3">
        <v>86.935000000000002</v>
      </c>
      <c r="J101" s="1">
        <v>0.12497833371162415</v>
      </c>
      <c r="K101" s="2">
        <v>0.91461988304093567</v>
      </c>
      <c r="L101" s="2">
        <v>1.054970760233918</v>
      </c>
      <c r="M101" s="2">
        <v>1.0175438596491229</v>
      </c>
      <c r="N101" s="34">
        <v>1.4617348972119782E-3</v>
      </c>
    </row>
    <row r="102" spans="1:14" x14ac:dyDescent="0.35">
      <c r="A102">
        <v>7830642</v>
      </c>
      <c r="B102" t="s">
        <v>59</v>
      </c>
      <c r="C102" t="s">
        <v>98</v>
      </c>
      <c r="D102" t="s">
        <v>710</v>
      </c>
      <c r="E102" t="s">
        <v>1428</v>
      </c>
      <c r="F102" s="6">
        <v>1.1695906432748537E-2</v>
      </c>
      <c r="G102" s="3" t="s">
        <v>670</v>
      </c>
      <c r="H102" s="3" t="s">
        <v>1429</v>
      </c>
      <c r="I102" s="3">
        <v>87.969999999999985</v>
      </c>
      <c r="J102" s="1">
        <v>4.842708632349968E-2</v>
      </c>
      <c r="K102" s="2">
        <v>0.97894736842105257</v>
      </c>
      <c r="L102" s="2">
        <v>1.0491228070175438</v>
      </c>
      <c r="M102" s="2">
        <v>1.0292397660818713</v>
      </c>
      <c r="N102" s="34">
        <v>5.6639867045028857E-4</v>
      </c>
    </row>
    <row r="103" spans="1:14" x14ac:dyDescent="0.35">
      <c r="A103">
        <v>7830642</v>
      </c>
      <c r="B103" t="s">
        <v>59</v>
      </c>
      <c r="C103" t="s">
        <v>98</v>
      </c>
      <c r="D103" t="s">
        <v>710</v>
      </c>
      <c r="E103" t="s">
        <v>1430</v>
      </c>
      <c r="F103" s="6">
        <v>5.8479532163742687E-3</v>
      </c>
      <c r="G103" s="3" t="s">
        <v>1029</v>
      </c>
      <c r="H103" s="3" t="s">
        <v>1401</v>
      </c>
      <c r="I103" s="3">
        <v>85.4</v>
      </c>
      <c r="J103" s="1">
        <v>0.15490500628948212</v>
      </c>
      <c r="K103" s="2">
        <v>0.43040935672514613</v>
      </c>
      <c r="L103" s="2">
        <v>0.55964912280701751</v>
      </c>
      <c r="M103" s="2">
        <v>0.49941521360163099</v>
      </c>
      <c r="N103" s="34">
        <v>9.0587722976305323E-4</v>
      </c>
    </row>
    <row r="104" spans="1:14" x14ac:dyDescent="0.35">
      <c r="A104">
        <v>7830642</v>
      </c>
      <c r="B104" t="s">
        <v>59</v>
      </c>
      <c r="C104" t="s">
        <v>98</v>
      </c>
      <c r="D104" t="s">
        <v>710</v>
      </c>
      <c r="E104" t="s">
        <v>1431</v>
      </c>
      <c r="F104" s="6">
        <v>5.8479532163742687E-3</v>
      </c>
      <c r="G104" s="3" t="s">
        <v>779</v>
      </c>
      <c r="H104" s="3" t="s">
        <v>1294</v>
      </c>
      <c r="I104" s="3">
        <v>58.87</v>
      </c>
      <c r="J104" s="1">
        <v>-0.18507546186447144</v>
      </c>
      <c r="K104" s="2">
        <v>0.24561403508771928</v>
      </c>
      <c r="L104" s="2">
        <v>0.38538011695906432</v>
      </c>
      <c r="M104" s="2">
        <v>0.3444444533677129</v>
      </c>
      <c r="N104" s="34">
        <v>-1.0823126424822889E-3</v>
      </c>
    </row>
    <row r="105" spans="1:14" x14ac:dyDescent="0.35">
      <c r="A105">
        <v>7830642</v>
      </c>
      <c r="B105" t="s">
        <v>59</v>
      </c>
      <c r="C105" t="s">
        <v>98</v>
      </c>
      <c r="D105" t="s">
        <v>710</v>
      </c>
      <c r="E105" t="s">
        <v>1432</v>
      </c>
      <c r="F105" s="6">
        <v>5.8479532163742687E-3</v>
      </c>
      <c r="G105" s="3" t="s">
        <v>707</v>
      </c>
      <c r="H105" s="3" t="s">
        <v>269</v>
      </c>
      <c r="I105" s="3">
        <v>83.344999999999999</v>
      </c>
      <c r="J105" s="1">
        <v>9.3890652060508728E-3</v>
      </c>
      <c r="K105" s="2">
        <v>0.4684210526315789</v>
      </c>
      <c r="L105" s="2">
        <v>0.56257309941520461</v>
      </c>
      <c r="M105" s="2">
        <v>0.48771930716888245</v>
      </c>
      <c r="N105" s="34">
        <v>5.4906814070472937E-5</v>
      </c>
    </row>
    <row r="106" spans="1:14" x14ac:dyDescent="0.35">
      <c r="A106">
        <v>7830642</v>
      </c>
      <c r="B106" t="s">
        <v>59</v>
      </c>
      <c r="C106" t="s">
        <v>98</v>
      </c>
      <c r="D106" t="s">
        <v>710</v>
      </c>
      <c r="E106" t="s">
        <v>1433</v>
      </c>
      <c r="F106" s="6">
        <v>1.7543859649122806E-2</v>
      </c>
      <c r="G106" s="3" t="s">
        <v>322</v>
      </c>
      <c r="H106" s="3" t="s">
        <v>1434</v>
      </c>
      <c r="I106" s="3">
        <v>77.774999999999991</v>
      </c>
      <c r="J106" s="1">
        <v>4.3021745979785919E-2</v>
      </c>
      <c r="K106" s="2">
        <v>1.0315789473684209</v>
      </c>
      <c r="L106" s="2">
        <v>1.6596491228070174</v>
      </c>
      <c r="M106" s="2">
        <v>1.3649123342413652</v>
      </c>
      <c r="N106" s="34">
        <v>7.5476747332957751E-4</v>
      </c>
    </row>
    <row r="107" spans="1:14" x14ac:dyDescent="0.35">
      <c r="A107">
        <v>7830642</v>
      </c>
      <c r="B107" t="s">
        <v>59</v>
      </c>
      <c r="C107" t="s">
        <v>98</v>
      </c>
      <c r="D107" t="s">
        <v>710</v>
      </c>
      <c r="E107" t="s">
        <v>1435</v>
      </c>
      <c r="F107" s="6">
        <v>5.8479532163742687E-3</v>
      </c>
      <c r="G107" s="3" t="s">
        <v>1436</v>
      </c>
      <c r="H107" s="3" t="s">
        <v>1211</v>
      </c>
      <c r="I107" s="3">
        <v>65.915000000000006</v>
      </c>
      <c r="J107" s="1">
        <v>-0.10042643547058105</v>
      </c>
      <c r="K107" s="2">
        <v>0.33391812865497073</v>
      </c>
      <c r="L107" s="2">
        <v>0.42807017543859649</v>
      </c>
      <c r="M107" s="2">
        <v>0.38538012588233278</v>
      </c>
      <c r="N107" s="34">
        <v>-5.8728909631918739E-4</v>
      </c>
    </row>
    <row r="108" spans="1:14" x14ac:dyDescent="0.35">
      <c r="A108">
        <v>7830642</v>
      </c>
      <c r="B108" t="s">
        <v>59</v>
      </c>
      <c r="C108" t="s">
        <v>98</v>
      </c>
      <c r="D108" t="s">
        <v>1437</v>
      </c>
      <c r="E108" t="s">
        <v>1438</v>
      </c>
      <c r="F108" s="6">
        <v>5.8479532163742687E-3</v>
      </c>
      <c r="G108" s="3" t="s">
        <v>1099</v>
      </c>
      <c r="H108" s="3" t="s">
        <v>875</v>
      </c>
      <c r="I108" s="3">
        <v>65.10499999999999</v>
      </c>
      <c r="J108" s="1">
        <v>-0.12081863731145859</v>
      </c>
      <c r="K108" s="2">
        <v>0.37602339181286548</v>
      </c>
      <c r="L108" s="2">
        <v>0.34502923976608185</v>
      </c>
      <c r="M108" s="2">
        <v>0.39064329270033804</v>
      </c>
      <c r="N108" s="34">
        <v>-7.0654173866350047E-4</v>
      </c>
    </row>
    <row r="109" spans="1:14" x14ac:dyDescent="0.35">
      <c r="A109">
        <v>7830642</v>
      </c>
      <c r="B109" t="s">
        <v>59</v>
      </c>
      <c r="C109" t="s">
        <v>98</v>
      </c>
      <c r="D109" t="s">
        <v>1437</v>
      </c>
      <c r="E109" t="s">
        <v>1439</v>
      </c>
      <c r="F109" s="6">
        <v>5.8479532163742687E-3</v>
      </c>
      <c r="G109" s="3" t="s">
        <v>396</v>
      </c>
      <c r="H109" s="3" t="s">
        <v>600</v>
      </c>
      <c r="I109" s="3">
        <v>95.839999999999989</v>
      </c>
      <c r="J109" s="1">
        <v>0.19664846360683441</v>
      </c>
      <c r="K109" s="2">
        <v>0.58245614035087712</v>
      </c>
      <c r="L109" s="2">
        <v>0.56198830409356715</v>
      </c>
      <c r="M109" s="2">
        <v>0.56081872237356079</v>
      </c>
      <c r="N109" s="34">
        <v>1.1499910152446456E-3</v>
      </c>
    </row>
    <row r="110" spans="1:14" x14ac:dyDescent="0.35">
      <c r="A110">
        <v>7830642</v>
      </c>
      <c r="B110" t="s">
        <v>59</v>
      </c>
      <c r="C110" t="s">
        <v>98</v>
      </c>
      <c r="D110" t="s">
        <v>1437</v>
      </c>
      <c r="E110" t="s">
        <v>1440</v>
      </c>
      <c r="F110" s="6">
        <v>5.8479532163742687E-3</v>
      </c>
      <c r="G110" s="3" t="s">
        <v>139</v>
      </c>
      <c r="H110" s="3" t="s">
        <v>139</v>
      </c>
      <c r="I110" s="3" t="s">
        <v>140</v>
      </c>
      <c r="J110" s="1">
        <v>9.3015715479850769E-2</v>
      </c>
      <c r="K110" s="2" t="s">
        <v>140</v>
      </c>
      <c r="L110" s="2" t="s">
        <v>140</v>
      </c>
      <c r="M110" s="2">
        <v>0</v>
      </c>
      <c r="N110" s="34">
        <v>5.4395155251374719E-4</v>
      </c>
    </row>
    <row r="111" spans="1:14" x14ac:dyDescent="0.35">
      <c r="A111">
        <v>7830642</v>
      </c>
      <c r="B111" t="s">
        <v>59</v>
      </c>
      <c r="C111" t="s">
        <v>98</v>
      </c>
      <c r="D111" t="s">
        <v>1056</v>
      </c>
      <c r="E111" t="s">
        <v>1441</v>
      </c>
      <c r="F111" s="6">
        <v>5.8479532163742687E-3</v>
      </c>
      <c r="G111" s="3" t="s">
        <v>263</v>
      </c>
      <c r="H111" s="3" t="s">
        <v>715</v>
      </c>
      <c r="I111" s="3">
        <v>68.454999999999998</v>
      </c>
      <c r="J111" s="1">
        <v>7.1143850684165955E-2</v>
      </c>
      <c r="K111" s="2">
        <v>0.30877192982456136</v>
      </c>
      <c r="L111" s="2">
        <v>0.46900584795321637</v>
      </c>
      <c r="M111" s="2">
        <v>0.40058479532163738</v>
      </c>
      <c r="N111" s="34">
        <v>4.1604591043371901E-4</v>
      </c>
    </row>
    <row r="112" spans="1:14" x14ac:dyDescent="0.35">
      <c r="A112">
        <v>7830642</v>
      </c>
      <c r="B112" t="s">
        <v>59</v>
      </c>
      <c r="C112" t="s">
        <v>98</v>
      </c>
      <c r="D112" t="s">
        <v>1056</v>
      </c>
      <c r="E112" t="s">
        <v>1442</v>
      </c>
      <c r="F112" s="6">
        <v>5.8479532163742687E-3</v>
      </c>
      <c r="G112" s="3" t="s">
        <v>1045</v>
      </c>
      <c r="H112" s="3" t="s">
        <v>559</v>
      </c>
      <c r="I112" s="3">
        <v>70.680000000000007</v>
      </c>
      <c r="J112" s="1">
        <v>-0.20161452889442444</v>
      </c>
      <c r="K112" s="2">
        <v>0.38947368421052625</v>
      </c>
      <c r="L112" s="2">
        <v>0.37660818713450295</v>
      </c>
      <c r="M112" s="2">
        <v>0.41345027455112388</v>
      </c>
      <c r="N112" s="34">
        <v>-1.1790323327159323E-3</v>
      </c>
    </row>
    <row r="113" spans="1:14" x14ac:dyDescent="0.35">
      <c r="A113">
        <v>7830642</v>
      </c>
      <c r="B113" t="s">
        <v>59</v>
      </c>
      <c r="C113" t="s">
        <v>98</v>
      </c>
      <c r="D113" t="s">
        <v>1056</v>
      </c>
      <c r="E113" t="s">
        <v>1443</v>
      </c>
      <c r="F113" s="6">
        <v>5.8479532163742687E-3</v>
      </c>
      <c r="G113" s="3" t="s">
        <v>398</v>
      </c>
      <c r="H113" s="3" t="s">
        <v>800</v>
      </c>
      <c r="I113" s="3">
        <v>55.730000000000004</v>
      </c>
      <c r="J113" s="1">
        <v>-0.25214704871177673</v>
      </c>
      <c r="K113" s="2">
        <v>0.24619883040935672</v>
      </c>
      <c r="L113" s="2">
        <v>0.28245614035087718</v>
      </c>
      <c r="M113" s="2">
        <v>0.32631578501204994</v>
      </c>
      <c r="N113" s="34">
        <v>-1.4745441445133142E-3</v>
      </c>
    </row>
    <row r="114" spans="1:14" x14ac:dyDescent="0.35">
      <c r="A114">
        <v>7830642</v>
      </c>
      <c r="B114" t="s">
        <v>59</v>
      </c>
      <c r="C114" t="s">
        <v>98</v>
      </c>
      <c r="D114" t="s">
        <v>1444</v>
      </c>
      <c r="E114" t="s">
        <v>1445</v>
      </c>
      <c r="F114" s="6">
        <v>5.8479532163742687E-3</v>
      </c>
      <c r="G114" s="3" t="s">
        <v>1446</v>
      </c>
      <c r="H114" s="3" t="s">
        <v>184</v>
      </c>
      <c r="I114" s="3">
        <v>77.23</v>
      </c>
      <c r="J114" s="1">
        <v>-1.4443495310842991E-2</v>
      </c>
      <c r="K114" s="2">
        <v>0.43216374269005847</v>
      </c>
      <c r="L114" s="2">
        <v>0.4456140350877193</v>
      </c>
      <c r="M114" s="2">
        <v>0.45263157894736844</v>
      </c>
      <c r="N114" s="34">
        <v>-8.4464884858730934E-5</v>
      </c>
    </row>
    <row r="115" spans="1:14" x14ac:dyDescent="0.35">
      <c r="A115">
        <v>7830642</v>
      </c>
      <c r="B115" t="s">
        <v>59</v>
      </c>
      <c r="C115" t="s">
        <v>98</v>
      </c>
      <c r="D115" t="s">
        <v>1447</v>
      </c>
      <c r="E115" t="s">
        <v>1448</v>
      </c>
      <c r="F115" s="6">
        <v>5.8479532163742687E-3</v>
      </c>
      <c r="G115" s="3" t="s">
        <v>622</v>
      </c>
      <c r="H115" s="3" t="s">
        <v>1359</v>
      </c>
      <c r="I115" s="3">
        <v>72.08</v>
      </c>
      <c r="J115" s="1">
        <v>-6.925288587808609E-2</v>
      </c>
      <c r="K115" s="2">
        <v>0.4409356725146199</v>
      </c>
      <c r="L115" s="2">
        <v>0.34853801169590642</v>
      </c>
      <c r="M115" s="2">
        <v>0.4216374179773163</v>
      </c>
      <c r="N115" s="34">
        <v>-4.0498763671395374E-4</v>
      </c>
    </row>
    <row r="116" spans="1:14" x14ac:dyDescent="0.35">
      <c r="A116">
        <v>7830642</v>
      </c>
      <c r="B116" t="s">
        <v>59</v>
      </c>
      <c r="C116" t="s">
        <v>98</v>
      </c>
      <c r="D116" t="s">
        <v>199</v>
      </c>
      <c r="E116" t="s">
        <v>1449</v>
      </c>
      <c r="F116" s="6">
        <v>5.8479532163742687E-3</v>
      </c>
      <c r="G116" s="3" t="s">
        <v>475</v>
      </c>
      <c r="H116" s="3" t="s">
        <v>242</v>
      </c>
      <c r="I116" s="3">
        <v>82.704999999999998</v>
      </c>
      <c r="J116" s="1">
        <v>0.22255042195320129</v>
      </c>
      <c r="K116" s="2">
        <v>0.39766081871345027</v>
      </c>
      <c r="L116" s="2">
        <v>0.55380116959064329</v>
      </c>
      <c r="M116" s="2">
        <v>0.4836257131476151</v>
      </c>
      <c r="N116" s="34">
        <v>1.3014644558666741E-3</v>
      </c>
    </row>
    <row r="117" spans="1:14" x14ac:dyDescent="0.35">
      <c r="A117">
        <v>7830642</v>
      </c>
      <c r="B117" t="s">
        <v>59</v>
      </c>
      <c r="C117" t="s">
        <v>98</v>
      </c>
      <c r="D117" t="s">
        <v>199</v>
      </c>
      <c r="E117" t="s">
        <v>1450</v>
      </c>
      <c r="F117" s="6">
        <v>1.1695906432748537E-2</v>
      </c>
      <c r="G117" s="3" t="s">
        <v>294</v>
      </c>
      <c r="H117" s="3" t="s">
        <v>386</v>
      </c>
      <c r="I117" s="3">
        <v>62.980000000000004</v>
      </c>
      <c r="J117" s="1">
        <v>-4.5499480329453945E-3</v>
      </c>
      <c r="K117" s="2">
        <v>0.60701754385964912</v>
      </c>
      <c r="L117" s="2">
        <v>0.67134502923976602</v>
      </c>
      <c r="M117" s="2">
        <v>0.73684210526315785</v>
      </c>
      <c r="N117" s="34">
        <v>-5.3215766467197597E-5</v>
      </c>
    </row>
    <row r="118" spans="1:14" x14ac:dyDescent="0.35">
      <c r="A118">
        <v>7830642</v>
      </c>
      <c r="B118" t="s">
        <v>59</v>
      </c>
      <c r="C118" t="s">
        <v>98</v>
      </c>
      <c r="D118" t="s">
        <v>199</v>
      </c>
      <c r="E118" t="s">
        <v>1451</v>
      </c>
      <c r="F118" s="6">
        <v>5.8479532163742687E-3</v>
      </c>
      <c r="G118" s="3" t="s">
        <v>971</v>
      </c>
      <c r="H118" s="3" t="s">
        <v>816</v>
      </c>
      <c r="I118" s="3">
        <v>70.569999999999993</v>
      </c>
      <c r="J118" s="1">
        <v>9.1200685128569603E-3</v>
      </c>
      <c r="K118" s="2">
        <v>0.28830409356725145</v>
      </c>
      <c r="L118" s="2">
        <v>0.4707602339181286</v>
      </c>
      <c r="M118" s="2">
        <v>0.41286548815275492</v>
      </c>
      <c r="N118" s="34">
        <v>5.3333733993315555E-5</v>
      </c>
    </row>
    <row r="119" spans="1:14" x14ac:dyDescent="0.35">
      <c r="A119">
        <v>7830642</v>
      </c>
      <c r="B119" t="s">
        <v>59</v>
      </c>
      <c r="C119" t="s">
        <v>98</v>
      </c>
      <c r="D119" t="s">
        <v>199</v>
      </c>
      <c r="E119" t="s">
        <v>1452</v>
      </c>
      <c r="F119" s="6">
        <v>5.8479532163742687E-3</v>
      </c>
      <c r="G119" s="3" t="s">
        <v>1297</v>
      </c>
      <c r="H119" s="3" t="s">
        <v>185</v>
      </c>
      <c r="I119" s="3">
        <v>74.034999999999997</v>
      </c>
      <c r="J119" s="1">
        <v>8.71463343501091E-2</v>
      </c>
      <c r="K119" s="2">
        <v>0.26900584795321636</v>
      </c>
      <c r="L119" s="2">
        <v>0.5473684210526315</v>
      </c>
      <c r="M119" s="2">
        <v>0.43333332441006484</v>
      </c>
      <c r="N119" s="34">
        <v>5.0962768625794795E-4</v>
      </c>
    </row>
    <row r="120" spans="1:14" x14ac:dyDescent="0.35">
      <c r="A120">
        <v>7830642</v>
      </c>
      <c r="B120" t="s">
        <v>59</v>
      </c>
      <c r="C120" t="s">
        <v>98</v>
      </c>
      <c r="D120" t="s">
        <v>203</v>
      </c>
      <c r="E120" t="s">
        <v>317</v>
      </c>
      <c r="F120" s="6">
        <v>5.8479532163742687E-3</v>
      </c>
      <c r="G120" s="3" t="s">
        <v>241</v>
      </c>
      <c r="H120" s="3" t="s">
        <v>185</v>
      </c>
      <c r="I120" s="3">
        <v>85.50500000000001</v>
      </c>
      <c r="J120" s="1">
        <v>-4.0222562849521637E-2</v>
      </c>
      <c r="K120" s="2">
        <v>0.47660818713450293</v>
      </c>
      <c r="L120" s="2">
        <v>0.5473684210526315</v>
      </c>
      <c r="M120" s="2">
        <v>0.5</v>
      </c>
      <c r="N120" s="34">
        <v>-2.3521966578667622E-4</v>
      </c>
    </row>
    <row r="121" spans="1:14" x14ac:dyDescent="0.35">
      <c r="A121">
        <v>7830642</v>
      </c>
      <c r="B121" t="s">
        <v>59</v>
      </c>
      <c r="C121" t="s">
        <v>98</v>
      </c>
      <c r="D121" t="s">
        <v>203</v>
      </c>
      <c r="E121" t="s">
        <v>1453</v>
      </c>
      <c r="F121" s="6">
        <v>5.8479532163742687E-3</v>
      </c>
      <c r="G121" s="3" t="s">
        <v>425</v>
      </c>
      <c r="H121" s="3" t="s">
        <v>1194</v>
      </c>
      <c r="I121" s="3">
        <v>79.010000000000005</v>
      </c>
      <c r="J121" s="1">
        <v>0.14531430602073669</v>
      </c>
      <c r="K121" s="2">
        <v>0.38304093567251463</v>
      </c>
      <c r="L121" s="2">
        <v>0.53040935672514622</v>
      </c>
      <c r="M121" s="2">
        <v>0.46257309049193618</v>
      </c>
      <c r="N121" s="34">
        <v>8.4979126327916195E-4</v>
      </c>
    </row>
    <row r="122" spans="1:14" x14ac:dyDescent="0.35">
      <c r="A122">
        <v>7830642</v>
      </c>
      <c r="B122" t="s">
        <v>59</v>
      </c>
      <c r="C122" t="s">
        <v>98</v>
      </c>
      <c r="D122" t="s">
        <v>1454</v>
      </c>
      <c r="E122" t="s">
        <v>1455</v>
      </c>
      <c r="F122" s="6">
        <v>1.1695906432748537E-2</v>
      </c>
      <c r="G122" s="3" t="s">
        <v>517</v>
      </c>
      <c r="H122" s="3" t="s">
        <v>1103</v>
      </c>
      <c r="I122" s="3">
        <v>69.47</v>
      </c>
      <c r="J122" s="1">
        <v>-1.2744729407131672E-2</v>
      </c>
      <c r="K122" s="2">
        <v>0.77777777777777768</v>
      </c>
      <c r="L122" s="2">
        <v>0.77192982456140347</v>
      </c>
      <c r="M122" s="2">
        <v>0.8128654970760234</v>
      </c>
      <c r="N122" s="34">
        <v>-1.4906116265651077E-4</v>
      </c>
    </row>
    <row r="123" spans="1:14" x14ac:dyDescent="0.35">
      <c r="A123">
        <v>7830642</v>
      </c>
      <c r="B123" t="s">
        <v>59</v>
      </c>
      <c r="C123" t="s">
        <v>98</v>
      </c>
      <c r="D123" t="s">
        <v>1456</v>
      </c>
      <c r="E123" t="s">
        <v>1457</v>
      </c>
      <c r="F123" s="6">
        <v>1.1695906432748537E-2</v>
      </c>
      <c r="G123" s="3" t="s">
        <v>532</v>
      </c>
      <c r="H123" s="3" t="s">
        <v>735</v>
      </c>
      <c r="I123" s="3">
        <v>71.924999999999997</v>
      </c>
      <c r="J123" s="1">
        <v>6.0073260217905045E-2</v>
      </c>
      <c r="K123" s="2">
        <v>0.5169590643274854</v>
      </c>
      <c r="L123" s="2">
        <v>1.0327485380116959</v>
      </c>
      <c r="M123" s="2">
        <v>0.84210526315789469</v>
      </c>
      <c r="N123" s="34">
        <v>7.0261123061877246E-4</v>
      </c>
    </row>
    <row r="124" spans="1:14" x14ac:dyDescent="0.35">
      <c r="A124">
        <v>7830642</v>
      </c>
      <c r="B124" t="s">
        <v>59</v>
      </c>
      <c r="C124" t="s">
        <v>98</v>
      </c>
      <c r="D124" t="s">
        <v>1458</v>
      </c>
      <c r="E124" t="s">
        <v>1459</v>
      </c>
      <c r="F124" s="6">
        <v>1.1695906432748537E-2</v>
      </c>
      <c r="G124" s="3" t="s">
        <v>229</v>
      </c>
      <c r="H124" s="3" t="s">
        <v>206</v>
      </c>
      <c r="I124" s="3">
        <v>80.41</v>
      </c>
      <c r="J124" s="1">
        <v>6.9381743669509888E-2</v>
      </c>
      <c r="K124" s="2">
        <v>0.73684210526315785</v>
      </c>
      <c r="L124" s="2">
        <v>1.1695906432748537</v>
      </c>
      <c r="M124" s="2">
        <v>0.9403508950395193</v>
      </c>
      <c r="N124" s="34">
        <v>8.1148238209953082E-4</v>
      </c>
    </row>
    <row r="125" spans="1:14" x14ac:dyDescent="0.35">
      <c r="A125">
        <v>7830642</v>
      </c>
      <c r="B125" t="s">
        <v>59</v>
      </c>
      <c r="C125" t="s">
        <v>98</v>
      </c>
      <c r="D125" t="s">
        <v>1460</v>
      </c>
      <c r="E125" t="s">
        <v>1461</v>
      </c>
      <c r="F125" s="6">
        <v>5.8479532163742687E-3</v>
      </c>
      <c r="G125" s="3" t="s">
        <v>1462</v>
      </c>
      <c r="H125" s="3" t="s">
        <v>408</v>
      </c>
      <c r="I125" s="3">
        <v>57.97</v>
      </c>
      <c r="J125" s="1">
        <v>-0.1281135231256485</v>
      </c>
      <c r="K125" s="2">
        <v>0.3350877192982456</v>
      </c>
      <c r="L125" s="2">
        <v>0.31345029239766081</v>
      </c>
      <c r="M125" s="2">
        <v>0.33918128654970758</v>
      </c>
      <c r="N125" s="34">
        <v>-7.4920188962367541E-4</v>
      </c>
    </row>
    <row r="126" spans="1:14" x14ac:dyDescent="0.35">
      <c r="A126">
        <v>7830642</v>
      </c>
      <c r="B126" t="s">
        <v>59</v>
      </c>
      <c r="C126" t="s">
        <v>98</v>
      </c>
      <c r="D126" t="s">
        <v>1460</v>
      </c>
      <c r="E126" t="s">
        <v>1463</v>
      </c>
      <c r="F126" s="6">
        <v>5.8479532163742687E-3</v>
      </c>
      <c r="G126" s="3" t="s">
        <v>1464</v>
      </c>
      <c r="H126" s="3" t="s">
        <v>718</v>
      </c>
      <c r="I126" s="3">
        <v>80.490000000000009</v>
      </c>
      <c r="J126" s="1">
        <v>0.11009380221366882</v>
      </c>
      <c r="K126" s="2">
        <v>0.44152046783625731</v>
      </c>
      <c r="L126" s="2">
        <v>0.49239766081871345</v>
      </c>
      <c r="M126" s="2">
        <v>0.47134502031649761</v>
      </c>
      <c r="N126" s="34">
        <v>6.4382340475829716E-4</v>
      </c>
    </row>
    <row r="127" spans="1:14" x14ac:dyDescent="0.35">
      <c r="A127">
        <v>7830642</v>
      </c>
      <c r="B127" t="s">
        <v>59</v>
      </c>
      <c r="C127" t="s">
        <v>98</v>
      </c>
      <c r="D127" t="s">
        <v>1465</v>
      </c>
      <c r="E127" t="s">
        <v>1466</v>
      </c>
      <c r="F127" s="6">
        <v>1.1695906432748537E-2</v>
      </c>
      <c r="G127" s="3" t="s">
        <v>342</v>
      </c>
      <c r="H127" s="3" t="s">
        <v>765</v>
      </c>
      <c r="I127" s="3">
        <v>80.585000000000008</v>
      </c>
      <c r="J127" s="1">
        <v>0.26928326487541199</v>
      </c>
      <c r="K127" s="2">
        <v>0.81520467836257304</v>
      </c>
      <c r="L127" s="2">
        <v>1.1286549707602338</v>
      </c>
      <c r="M127" s="2">
        <v>0.94269004063299522</v>
      </c>
      <c r="N127" s="34">
        <v>3.1495118698878595E-3</v>
      </c>
    </row>
    <row r="128" spans="1:14" x14ac:dyDescent="0.35">
      <c r="A128">
        <v>7830642</v>
      </c>
      <c r="B128" t="s">
        <v>59</v>
      </c>
      <c r="C128" t="s">
        <v>98</v>
      </c>
      <c r="D128" t="s">
        <v>525</v>
      </c>
      <c r="E128" t="s">
        <v>1467</v>
      </c>
      <c r="F128" s="6">
        <v>5.8479532163742687E-3</v>
      </c>
      <c r="G128" s="3" t="s">
        <v>517</v>
      </c>
      <c r="H128" s="3" t="s">
        <v>993</v>
      </c>
      <c r="I128" s="3">
        <v>82.945000000000007</v>
      </c>
      <c r="J128" s="1">
        <v>0.13616664707660675</v>
      </c>
      <c r="K128" s="2">
        <v>0.38888888888888884</v>
      </c>
      <c r="L128" s="2">
        <v>0.56315789473684208</v>
      </c>
      <c r="M128" s="2">
        <v>0.48479533056069535</v>
      </c>
      <c r="N128" s="34">
        <v>7.9629618173454239E-4</v>
      </c>
    </row>
    <row r="129" spans="1:14" x14ac:dyDescent="0.35">
      <c r="A129">
        <v>7830642</v>
      </c>
      <c r="B129" t="s">
        <v>59</v>
      </c>
      <c r="C129" t="s">
        <v>98</v>
      </c>
      <c r="D129" t="s">
        <v>1468</v>
      </c>
      <c r="E129" t="s">
        <v>1469</v>
      </c>
      <c r="F129" s="6">
        <v>5.8479532163742687E-3</v>
      </c>
      <c r="G129" s="3" t="s">
        <v>1470</v>
      </c>
      <c r="H129" s="3" t="s">
        <v>1471</v>
      </c>
      <c r="I129" s="3">
        <v>63.839999999999996</v>
      </c>
      <c r="J129" s="1">
        <v>-0.24552671611309052</v>
      </c>
      <c r="K129" s="2">
        <v>0.32865497076023392</v>
      </c>
      <c r="L129" s="2">
        <v>0.31169590643274853</v>
      </c>
      <c r="M129" s="2">
        <v>0.3742690058479532</v>
      </c>
      <c r="N129" s="34">
        <v>-1.4358287491993596E-3</v>
      </c>
    </row>
    <row r="130" spans="1:14" x14ac:dyDescent="0.35">
      <c r="A130">
        <v>7830642</v>
      </c>
      <c r="B130" t="s">
        <v>59</v>
      </c>
      <c r="C130" t="s">
        <v>98</v>
      </c>
      <c r="D130" t="s">
        <v>1245</v>
      </c>
      <c r="E130" t="s">
        <v>1472</v>
      </c>
      <c r="F130" s="6">
        <v>5.8479532163742687E-3</v>
      </c>
      <c r="G130" s="3" t="s">
        <v>1337</v>
      </c>
      <c r="H130" s="3" t="s">
        <v>865</v>
      </c>
      <c r="I130" s="3">
        <v>54.294999999999995</v>
      </c>
      <c r="J130" s="1">
        <v>-0.18348853290081024</v>
      </c>
      <c r="K130" s="2">
        <v>0.23391812865497075</v>
      </c>
      <c r="L130" s="2">
        <v>0.36374269005847953</v>
      </c>
      <c r="M130" s="2">
        <v>0.31812866389402866</v>
      </c>
      <c r="N130" s="34">
        <v>-1.0730323561450891E-3</v>
      </c>
    </row>
    <row r="131" spans="1:14" x14ac:dyDescent="0.35">
      <c r="A131">
        <v>7830642</v>
      </c>
      <c r="B131" t="s">
        <v>59</v>
      </c>
      <c r="C131" t="s">
        <v>98</v>
      </c>
      <c r="D131" t="s">
        <v>1473</v>
      </c>
      <c r="E131" t="s">
        <v>1474</v>
      </c>
      <c r="F131" s="6">
        <v>5.8479532163742687E-3</v>
      </c>
      <c r="G131" s="3" t="s">
        <v>271</v>
      </c>
      <c r="H131" s="3" t="s">
        <v>675</v>
      </c>
      <c r="I131" s="3">
        <v>56.105000000000004</v>
      </c>
      <c r="J131" s="1">
        <v>-0.46703815460205078</v>
      </c>
      <c r="K131" s="2">
        <v>0.34561403508771926</v>
      </c>
      <c r="L131" s="2">
        <v>0.18947368421052629</v>
      </c>
      <c r="M131" s="2">
        <v>0.328070166515328</v>
      </c>
      <c r="N131" s="34">
        <v>-2.7312172783745658E-3</v>
      </c>
    </row>
    <row r="132" spans="1:14" x14ac:dyDescent="0.35">
      <c r="A132">
        <v>7830642</v>
      </c>
      <c r="B132" t="s">
        <v>59</v>
      </c>
      <c r="C132" t="s">
        <v>98</v>
      </c>
      <c r="D132" t="s">
        <v>1475</v>
      </c>
      <c r="E132" t="s">
        <v>1476</v>
      </c>
      <c r="F132" s="6">
        <v>5.8479532163742687E-3</v>
      </c>
      <c r="G132" s="3" t="s">
        <v>456</v>
      </c>
      <c r="H132" s="3" t="s">
        <v>748</v>
      </c>
      <c r="I132" s="3">
        <v>70.61</v>
      </c>
      <c r="J132" s="1">
        <v>6.9006472826004028E-2</v>
      </c>
      <c r="K132" s="2">
        <v>0.36140350877192978</v>
      </c>
      <c r="L132" s="2">
        <v>0.49707602339181284</v>
      </c>
      <c r="M132" s="2">
        <v>0.41286548815275492</v>
      </c>
      <c r="N132" s="34">
        <v>4.0354662471347384E-4</v>
      </c>
    </row>
    <row r="133" spans="1:14" x14ac:dyDescent="0.35">
      <c r="A133">
        <v>7830642</v>
      </c>
      <c r="B133" t="s">
        <v>59</v>
      </c>
      <c r="C133" t="s">
        <v>98</v>
      </c>
      <c r="D133" t="s">
        <v>1477</v>
      </c>
      <c r="E133" t="s">
        <v>1478</v>
      </c>
      <c r="F133" s="6">
        <v>5.8479532163742687E-3</v>
      </c>
      <c r="G133" s="3" t="s">
        <v>739</v>
      </c>
      <c r="H133" s="3" t="s">
        <v>206</v>
      </c>
      <c r="I133" s="3">
        <v>63.120000000000005</v>
      </c>
      <c r="J133" s="1">
        <v>0.17209485173225403</v>
      </c>
      <c r="K133" s="2">
        <v>0.20877192982456141</v>
      </c>
      <c r="L133" s="2">
        <v>0.58479532163742687</v>
      </c>
      <c r="M133" s="2">
        <v>0.36900583902994788</v>
      </c>
      <c r="N133" s="34">
        <v>1.0064026417090878E-3</v>
      </c>
    </row>
    <row r="134" spans="1:14" x14ac:dyDescent="0.35">
      <c r="A134">
        <v>7830642</v>
      </c>
      <c r="B134" t="s">
        <v>59</v>
      </c>
      <c r="C134" t="s">
        <v>98</v>
      </c>
      <c r="D134" t="s">
        <v>1477</v>
      </c>
      <c r="E134" t="s">
        <v>1479</v>
      </c>
      <c r="F134" s="6">
        <v>5.8479532163742687E-3</v>
      </c>
      <c r="G134" s="3" t="s">
        <v>1480</v>
      </c>
      <c r="H134" s="3" t="s">
        <v>680</v>
      </c>
      <c r="I134" s="3">
        <v>61.844999999999999</v>
      </c>
      <c r="J134" s="1">
        <v>-7.979552261531353E-3</v>
      </c>
      <c r="K134" s="2">
        <v>0.19239766081871343</v>
      </c>
      <c r="L134" s="2">
        <v>0.46725146198830408</v>
      </c>
      <c r="M134" s="2">
        <v>0.36198831301683571</v>
      </c>
      <c r="N134" s="34">
        <v>-4.6664048313048846E-5</v>
      </c>
    </row>
    <row r="135" spans="1:14" x14ac:dyDescent="0.35">
      <c r="A135">
        <v>7830642</v>
      </c>
      <c r="B135" t="s">
        <v>59</v>
      </c>
      <c r="C135" t="s">
        <v>98</v>
      </c>
      <c r="D135" t="s">
        <v>1477</v>
      </c>
      <c r="E135" t="s">
        <v>314</v>
      </c>
      <c r="F135" s="6">
        <v>1.1695906432748537E-2</v>
      </c>
      <c r="G135" s="3" t="s">
        <v>1410</v>
      </c>
      <c r="H135" s="3" t="s">
        <v>409</v>
      </c>
      <c r="I135" s="3">
        <v>85.38</v>
      </c>
      <c r="J135" s="1">
        <v>0.19511193037033081</v>
      </c>
      <c r="K135" s="2">
        <v>0.92748538011695902</v>
      </c>
      <c r="L135" s="2">
        <v>1.1660818713450292</v>
      </c>
      <c r="M135" s="2">
        <v>0.99883042720326198</v>
      </c>
      <c r="N135" s="34">
        <v>2.2820108815243367E-3</v>
      </c>
    </row>
    <row r="136" spans="1:14" x14ac:dyDescent="0.35">
      <c r="A136">
        <v>7830642</v>
      </c>
      <c r="B136" t="s">
        <v>59</v>
      </c>
      <c r="C136" t="s">
        <v>98</v>
      </c>
      <c r="D136" t="s">
        <v>381</v>
      </c>
      <c r="E136" t="s">
        <v>1481</v>
      </c>
      <c r="F136" s="6">
        <v>1.1695906432748537E-2</v>
      </c>
      <c r="G136" s="3" t="s">
        <v>1482</v>
      </c>
      <c r="H136" s="3" t="s">
        <v>856</v>
      </c>
      <c r="I136" s="3">
        <v>65.625</v>
      </c>
      <c r="J136" s="1">
        <v>-2.9868558049201965E-2</v>
      </c>
      <c r="K136" s="2">
        <v>0.49356725146198832</v>
      </c>
      <c r="L136" s="2">
        <v>1.0690058479532163</v>
      </c>
      <c r="M136" s="2">
        <v>0.76725144414176716</v>
      </c>
      <c r="N136" s="34">
        <v>-3.4933986022458438E-4</v>
      </c>
    </row>
    <row r="137" spans="1:14" x14ac:dyDescent="0.35">
      <c r="A137">
        <v>7830642</v>
      </c>
      <c r="B137" t="s">
        <v>59</v>
      </c>
      <c r="C137" t="s">
        <v>98</v>
      </c>
      <c r="D137" t="s">
        <v>381</v>
      </c>
      <c r="E137" t="s">
        <v>1483</v>
      </c>
      <c r="F137" s="6">
        <v>5.8479532163742687E-3</v>
      </c>
      <c r="G137" s="3" t="s">
        <v>1484</v>
      </c>
      <c r="H137" s="3" t="s">
        <v>922</v>
      </c>
      <c r="I137" s="3">
        <v>80.804999999999993</v>
      </c>
      <c r="J137" s="1">
        <v>0.12889912724494934</v>
      </c>
      <c r="K137" s="2">
        <v>0.38654970760233914</v>
      </c>
      <c r="L137" s="2">
        <v>0.55438596491228065</v>
      </c>
      <c r="M137" s="2">
        <v>0.4725146377295778</v>
      </c>
      <c r="N137" s="34">
        <v>7.5379606575993758E-4</v>
      </c>
    </row>
    <row r="138" spans="1:14" x14ac:dyDescent="0.35">
      <c r="A138">
        <v>7830642</v>
      </c>
      <c r="B138" t="s">
        <v>59</v>
      </c>
      <c r="C138" t="s">
        <v>98</v>
      </c>
      <c r="D138" t="s">
        <v>381</v>
      </c>
      <c r="E138" t="s">
        <v>1485</v>
      </c>
      <c r="F138" s="6">
        <v>1.1695906432748537E-2</v>
      </c>
      <c r="G138" s="3" t="s">
        <v>545</v>
      </c>
      <c r="H138" s="3" t="s">
        <v>348</v>
      </c>
      <c r="I138" s="3">
        <v>65.489999999999995</v>
      </c>
      <c r="J138" s="1">
        <v>-0.11747264862060547</v>
      </c>
      <c r="K138" s="2">
        <v>0.52631578947368418</v>
      </c>
      <c r="L138" s="2">
        <v>0.80233918128654957</v>
      </c>
      <c r="M138" s="2">
        <v>0.76725144414176716</v>
      </c>
      <c r="N138" s="34">
        <v>-1.3739491066737481E-3</v>
      </c>
    </row>
    <row r="139" spans="1:14" x14ac:dyDescent="0.35">
      <c r="A139">
        <v>7830642</v>
      </c>
      <c r="B139" t="s">
        <v>59</v>
      </c>
      <c r="C139" t="s">
        <v>98</v>
      </c>
      <c r="D139" t="s">
        <v>643</v>
      </c>
      <c r="E139" t="s">
        <v>1486</v>
      </c>
      <c r="F139" s="6">
        <v>1.1695906432748537E-2</v>
      </c>
      <c r="G139" s="3" t="s">
        <v>364</v>
      </c>
      <c r="H139" s="3" t="s">
        <v>696</v>
      </c>
      <c r="I139" s="3">
        <v>76.97</v>
      </c>
      <c r="J139" s="1">
        <v>-0.21483860909938812</v>
      </c>
      <c r="K139" s="2">
        <v>0.93567251461988299</v>
      </c>
      <c r="L139" s="2">
        <v>0.78947368421052633</v>
      </c>
      <c r="M139" s="2">
        <v>0.90058479532163738</v>
      </c>
      <c r="N139" s="34">
        <v>-2.512732270168282E-3</v>
      </c>
    </row>
    <row r="140" spans="1:14" x14ac:dyDescent="0.35">
      <c r="A140">
        <v>7830642</v>
      </c>
      <c r="B140" t="s">
        <v>59</v>
      </c>
      <c r="C140" t="s">
        <v>98</v>
      </c>
      <c r="D140" t="s">
        <v>643</v>
      </c>
      <c r="E140" t="s">
        <v>1487</v>
      </c>
      <c r="F140" s="6">
        <v>5.8479532163742687E-3</v>
      </c>
      <c r="G140" s="3" t="s">
        <v>975</v>
      </c>
      <c r="H140" s="3" t="s">
        <v>325</v>
      </c>
      <c r="I140" s="3">
        <v>69.795000000000002</v>
      </c>
      <c r="J140" s="1">
        <v>-0.16766747832298279</v>
      </c>
      <c r="K140" s="2">
        <v>0.3695906432748538</v>
      </c>
      <c r="L140" s="2">
        <v>0.42046783625730993</v>
      </c>
      <c r="M140" s="2">
        <v>0.40818715234946085</v>
      </c>
      <c r="N140" s="34">
        <v>-9.8051156914025022E-4</v>
      </c>
    </row>
    <row r="141" spans="1:14" x14ac:dyDescent="0.35">
      <c r="A141">
        <v>7830642</v>
      </c>
      <c r="B141" t="s">
        <v>59</v>
      </c>
      <c r="C141" t="s">
        <v>98</v>
      </c>
      <c r="D141" t="s">
        <v>1488</v>
      </c>
      <c r="E141" t="s">
        <v>1489</v>
      </c>
      <c r="F141" s="6">
        <v>5.8479532163742687E-3</v>
      </c>
      <c r="G141" s="3" t="s">
        <v>667</v>
      </c>
      <c r="H141" s="3" t="s">
        <v>652</v>
      </c>
      <c r="I141" s="3">
        <v>94.15</v>
      </c>
      <c r="J141" s="1">
        <v>0.42895591259002686</v>
      </c>
      <c r="K141" s="2">
        <v>0.56023391812865497</v>
      </c>
      <c r="L141" s="2">
        <v>0.55263157894736836</v>
      </c>
      <c r="M141" s="2">
        <v>0.55087717513591916</v>
      </c>
      <c r="N141" s="34">
        <v>2.508514108713607E-3</v>
      </c>
    </row>
    <row r="142" spans="1:14" x14ac:dyDescent="0.35">
      <c r="A142">
        <v>7830642</v>
      </c>
      <c r="B142" t="s">
        <v>59</v>
      </c>
      <c r="C142" t="s">
        <v>98</v>
      </c>
      <c r="D142" t="s">
        <v>1490</v>
      </c>
      <c r="E142" t="s">
        <v>1491</v>
      </c>
      <c r="F142" s="6">
        <v>5.8479532163742687E-3</v>
      </c>
      <c r="G142" s="3" t="s">
        <v>1239</v>
      </c>
      <c r="H142" s="3" t="s">
        <v>649</v>
      </c>
      <c r="I142" s="3">
        <v>70.015000000000001</v>
      </c>
      <c r="J142" s="1">
        <v>4.5407980680465698E-2</v>
      </c>
      <c r="K142" s="2">
        <v>0.33859649122807017</v>
      </c>
      <c r="L142" s="2">
        <v>0.40058479532163738</v>
      </c>
      <c r="M142" s="2">
        <v>0.40994151154456776</v>
      </c>
      <c r="N142" s="34">
        <v>2.6554374666939003E-4</v>
      </c>
    </row>
    <row r="143" spans="1:14" x14ac:dyDescent="0.35">
      <c r="A143">
        <v>7830642</v>
      </c>
      <c r="B143" t="s">
        <v>59</v>
      </c>
      <c r="C143" t="s">
        <v>98</v>
      </c>
      <c r="D143" t="s">
        <v>1295</v>
      </c>
      <c r="E143" t="s">
        <v>1492</v>
      </c>
      <c r="F143" s="6">
        <v>5.8479532163742687E-3</v>
      </c>
      <c r="G143" s="3" t="s">
        <v>955</v>
      </c>
      <c r="H143" s="3" t="s">
        <v>425</v>
      </c>
      <c r="I143" s="3">
        <v>57.664999999999999</v>
      </c>
      <c r="J143" s="1">
        <v>-0.23860315978527069</v>
      </c>
      <c r="K143" s="2">
        <v>0.21637426900584794</v>
      </c>
      <c r="L143" s="2">
        <v>0.38304093567251463</v>
      </c>
      <c r="M143" s="2">
        <v>0.33742690504642953</v>
      </c>
      <c r="N143" s="34">
        <v>-1.3953401157033372E-3</v>
      </c>
    </row>
    <row r="144" spans="1:14" x14ac:dyDescent="0.35">
      <c r="A144">
        <v>7830642</v>
      </c>
      <c r="B144" t="s">
        <v>59</v>
      </c>
      <c r="C144" t="s">
        <v>98</v>
      </c>
      <c r="D144" t="s">
        <v>1295</v>
      </c>
      <c r="E144" t="s">
        <v>1493</v>
      </c>
      <c r="F144" s="6">
        <v>1.7543859649122806E-2</v>
      </c>
      <c r="G144" s="3" t="s">
        <v>1494</v>
      </c>
      <c r="H144" s="3" t="s">
        <v>322</v>
      </c>
      <c r="I144" s="3">
        <v>47.254999999999995</v>
      </c>
      <c r="J144" s="1">
        <v>-0.26861250400543213</v>
      </c>
      <c r="K144" s="2">
        <v>0.3228070175438596</v>
      </c>
      <c r="L144" s="2">
        <v>1.0315789473684209</v>
      </c>
      <c r="M144" s="2">
        <v>0.82807018882349914</v>
      </c>
      <c r="N144" s="34">
        <v>-4.7125000702707386E-3</v>
      </c>
    </row>
    <row r="145" spans="1:14" x14ac:dyDescent="0.35">
      <c r="A145">
        <v>7830642</v>
      </c>
      <c r="B145" t="s">
        <v>59</v>
      </c>
      <c r="C145" t="s">
        <v>98</v>
      </c>
      <c r="D145" t="s">
        <v>1295</v>
      </c>
      <c r="E145" t="s">
        <v>1495</v>
      </c>
      <c r="F145" s="6">
        <v>1.7543859649122806E-2</v>
      </c>
      <c r="G145" s="3" t="s">
        <v>1496</v>
      </c>
      <c r="H145" s="3" t="s">
        <v>645</v>
      </c>
      <c r="I145" s="3">
        <v>39.284999999999997</v>
      </c>
      <c r="J145" s="1">
        <v>-0.26323199272155762</v>
      </c>
      <c r="K145" s="2">
        <v>0.22631578947368419</v>
      </c>
      <c r="L145" s="2">
        <v>0.90701754385964917</v>
      </c>
      <c r="M145" s="2">
        <v>0.6912280969452439</v>
      </c>
      <c r="N145" s="34">
        <v>-4.6181051354659232E-3</v>
      </c>
    </row>
    <row r="146" spans="1:14" x14ac:dyDescent="0.35">
      <c r="A146">
        <v>7830642</v>
      </c>
      <c r="B146" t="s">
        <v>59</v>
      </c>
      <c r="C146" t="s">
        <v>98</v>
      </c>
      <c r="D146" t="s">
        <v>731</v>
      </c>
      <c r="E146" t="s">
        <v>1497</v>
      </c>
      <c r="F146" s="6">
        <v>5.8479532163742687E-3</v>
      </c>
      <c r="G146" s="3" t="s">
        <v>1239</v>
      </c>
      <c r="H146" s="3" t="s">
        <v>1498</v>
      </c>
      <c r="I146" s="3">
        <v>69.679999999999993</v>
      </c>
      <c r="J146" s="1">
        <v>-0.11008303612470627</v>
      </c>
      <c r="K146" s="2">
        <v>0.33859649122807017</v>
      </c>
      <c r="L146" s="2">
        <v>0.37777777777777771</v>
      </c>
      <c r="M146" s="2">
        <v>0.40760232133474961</v>
      </c>
      <c r="N146" s="34">
        <v>-6.4376044517372086E-4</v>
      </c>
    </row>
    <row r="147" spans="1:14" x14ac:dyDescent="0.35">
      <c r="A147">
        <v>7830642</v>
      </c>
      <c r="B147" t="s">
        <v>59</v>
      </c>
      <c r="C147" t="s">
        <v>98</v>
      </c>
      <c r="D147" t="s">
        <v>731</v>
      </c>
      <c r="E147" t="s">
        <v>1499</v>
      </c>
      <c r="F147" s="6">
        <v>1.1695906432748537E-2</v>
      </c>
      <c r="G147" s="3" t="s">
        <v>1381</v>
      </c>
      <c r="H147" s="3" t="s">
        <v>561</v>
      </c>
      <c r="I147" s="3">
        <v>65.31</v>
      </c>
      <c r="J147" s="1">
        <v>-0.1496557891368866</v>
      </c>
      <c r="K147" s="2">
        <v>0.60935672514619876</v>
      </c>
      <c r="L147" s="2">
        <v>0.84327485380116951</v>
      </c>
      <c r="M147" s="2">
        <v>0.76374272575155333</v>
      </c>
      <c r="N147" s="34">
        <v>-1.7503601068641706E-3</v>
      </c>
    </row>
    <row r="148" spans="1:14" x14ac:dyDescent="0.35">
      <c r="A148">
        <v>7830642</v>
      </c>
      <c r="B148" t="s">
        <v>59</v>
      </c>
      <c r="C148" t="s">
        <v>98</v>
      </c>
      <c r="D148" t="s">
        <v>731</v>
      </c>
      <c r="E148" t="s">
        <v>1500</v>
      </c>
      <c r="F148" s="6">
        <v>5.8479532163742687E-3</v>
      </c>
      <c r="G148" s="3" t="s">
        <v>530</v>
      </c>
      <c r="H148" s="3" t="s">
        <v>1029</v>
      </c>
      <c r="I148" s="3">
        <v>64.209999999999994</v>
      </c>
      <c r="J148" s="1">
        <v>-8.104734867811203E-2</v>
      </c>
      <c r="K148" s="2">
        <v>0.26432748538011697</v>
      </c>
      <c r="L148" s="2">
        <v>0.43040935672514613</v>
      </c>
      <c r="M148" s="2">
        <v>0.3760234096594024</v>
      </c>
      <c r="N148" s="34">
        <v>-4.7396110338077205E-4</v>
      </c>
    </row>
    <row r="149" spans="1:14" x14ac:dyDescent="0.35">
      <c r="A149">
        <v>7830642</v>
      </c>
      <c r="B149" t="s">
        <v>59</v>
      </c>
      <c r="C149" t="s">
        <v>98</v>
      </c>
      <c r="D149" t="s">
        <v>1501</v>
      </c>
      <c r="E149" t="s">
        <v>1502</v>
      </c>
      <c r="F149" s="6">
        <v>1.1695906432748537E-2</v>
      </c>
      <c r="G149" s="3" t="s">
        <v>1503</v>
      </c>
      <c r="H149" s="3" t="s">
        <v>439</v>
      </c>
      <c r="I149" s="3">
        <v>78.484999999999999</v>
      </c>
      <c r="J149" s="1">
        <v>-5.2899926900863647E-2</v>
      </c>
      <c r="K149" s="2">
        <v>0.70058479532163742</v>
      </c>
      <c r="L149" s="2">
        <v>1.064327485380117</v>
      </c>
      <c r="M149" s="2">
        <v>0.91812865497076013</v>
      </c>
      <c r="N149" s="34">
        <v>-6.1871259533173855E-4</v>
      </c>
    </row>
    <row r="150" spans="1:14" x14ac:dyDescent="0.35">
      <c r="A150">
        <v>7830642</v>
      </c>
      <c r="B150" t="s">
        <v>59</v>
      </c>
      <c r="C150" t="s">
        <v>98</v>
      </c>
      <c r="D150" t="s">
        <v>1504</v>
      </c>
      <c r="E150" t="s">
        <v>1505</v>
      </c>
      <c r="F150" s="6">
        <v>5.8479532163742687E-3</v>
      </c>
      <c r="G150" s="3" t="s">
        <v>245</v>
      </c>
      <c r="H150" s="3" t="s">
        <v>312</v>
      </c>
      <c r="I150" s="3">
        <v>73.929999999999993</v>
      </c>
      <c r="J150" s="1">
        <v>0.13904297351837158</v>
      </c>
      <c r="K150" s="2">
        <v>0.29239766081871343</v>
      </c>
      <c r="L150" s="2">
        <v>0.53567251461988297</v>
      </c>
      <c r="M150" s="2">
        <v>0.43274853801169588</v>
      </c>
      <c r="N150" s="34">
        <v>8.1311680420100333E-4</v>
      </c>
    </row>
    <row r="151" spans="1:14" x14ac:dyDescent="0.35">
      <c r="A151">
        <v>7830642</v>
      </c>
      <c r="B151" t="s">
        <v>59</v>
      </c>
      <c r="C151" t="s">
        <v>98</v>
      </c>
      <c r="D151" t="s">
        <v>1504</v>
      </c>
      <c r="E151" t="s">
        <v>1506</v>
      </c>
      <c r="F151" s="6">
        <v>5.8479532163742687E-3</v>
      </c>
      <c r="G151" s="3" t="s">
        <v>545</v>
      </c>
      <c r="H151" s="3" t="s">
        <v>499</v>
      </c>
      <c r="I151" s="3">
        <v>68.7</v>
      </c>
      <c r="J151" s="1">
        <v>0.22533634305000305</v>
      </c>
      <c r="K151" s="2">
        <v>0.26315789473684209</v>
      </c>
      <c r="L151" s="2">
        <v>0.52280701754385961</v>
      </c>
      <c r="M151" s="2">
        <v>0.40175436811837534</v>
      </c>
      <c r="N151" s="34">
        <v>1.317756392105281E-3</v>
      </c>
    </row>
    <row r="152" spans="1:14" x14ac:dyDescent="0.35">
      <c r="A152">
        <v>7830642</v>
      </c>
      <c r="B152" t="s">
        <v>59</v>
      </c>
      <c r="C152" t="s">
        <v>98</v>
      </c>
      <c r="D152" t="s">
        <v>1507</v>
      </c>
      <c r="E152" t="s">
        <v>1508</v>
      </c>
      <c r="F152" s="6">
        <v>5.8479532163742687E-3</v>
      </c>
      <c r="G152" s="3" t="s">
        <v>508</v>
      </c>
      <c r="H152" s="3" t="s">
        <v>988</v>
      </c>
      <c r="I152" s="3">
        <v>77.135000000000005</v>
      </c>
      <c r="J152" s="1">
        <v>0.14587943255901337</v>
      </c>
      <c r="K152" s="2">
        <v>0.45847953216374271</v>
      </c>
      <c r="L152" s="2">
        <v>0.45614035087719296</v>
      </c>
      <c r="M152" s="2">
        <v>0.45087718405918764</v>
      </c>
      <c r="N152" s="34">
        <v>8.5309609683633541E-4</v>
      </c>
    </row>
    <row r="153" spans="1:14" x14ac:dyDescent="0.35">
      <c r="A153">
        <v>7830642</v>
      </c>
      <c r="B153" t="s">
        <v>59</v>
      </c>
      <c r="C153" t="s">
        <v>98</v>
      </c>
      <c r="D153" t="s">
        <v>1509</v>
      </c>
      <c r="E153" t="s">
        <v>1510</v>
      </c>
      <c r="F153" s="6">
        <v>5.8479532163742687E-3</v>
      </c>
      <c r="G153" s="3" t="s">
        <v>1511</v>
      </c>
      <c r="H153" s="3" t="s">
        <v>931</v>
      </c>
      <c r="I153" s="3">
        <v>65.78</v>
      </c>
      <c r="J153" s="1">
        <v>-0.32816877961158752</v>
      </c>
      <c r="K153" s="2">
        <v>0.36257309941520466</v>
      </c>
      <c r="L153" s="2">
        <v>0.28538011695906429</v>
      </c>
      <c r="M153" s="2">
        <v>0.38421050846925253</v>
      </c>
      <c r="N153" s="34">
        <v>-1.9191156702432018E-3</v>
      </c>
    </row>
    <row r="154" spans="1:14" x14ac:dyDescent="0.35">
      <c r="A154">
        <v>7830642</v>
      </c>
      <c r="B154" t="s">
        <v>59</v>
      </c>
      <c r="C154" t="s">
        <v>98</v>
      </c>
      <c r="D154" t="s">
        <v>1512</v>
      </c>
      <c r="E154" t="s">
        <v>1513</v>
      </c>
      <c r="F154" s="6">
        <v>5.8479532163742687E-3</v>
      </c>
      <c r="G154" s="3" t="s">
        <v>1471</v>
      </c>
      <c r="H154" s="3" t="s">
        <v>197</v>
      </c>
      <c r="I154" s="3">
        <v>61.3</v>
      </c>
      <c r="J154" s="1">
        <v>-0.2006591409444809</v>
      </c>
      <c r="K154" s="2">
        <v>0.31169590643274853</v>
      </c>
      <c r="L154" s="2">
        <v>0.25438596491228072</v>
      </c>
      <c r="M154" s="2">
        <v>0.35847952770210845</v>
      </c>
      <c r="N154" s="34">
        <v>-1.1734452686811747E-3</v>
      </c>
    </row>
    <row r="155" spans="1:14" x14ac:dyDescent="0.35">
      <c r="A155">
        <v>7830642</v>
      </c>
      <c r="B155" t="s">
        <v>59</v>
      </c>
      <c r="C155" t="s">
        <v>98</v>
      </c>
      <c r="D155" t="s">
        <v>1514</v>
      </c>
      <c r="E155" t="s">
        <v>1515</v>
      </c>
      <c r="F155" s="6">
        <v>5.8479532163742687E-3</v>
      </c>
      <c r="G155" s="3" t="s">
        <v>371</v>
      </c>
      <c r="H155" s="3" t="s">
        <v>856</v>
      </c>
      <c r="I155" s="3">
        <v>77.275000000000006</v>
      </c>
      <c r="J155" s="1">
        <v>4.0969554334878922E-2</v>
      </c>
      <c r="K155" s="2">
        <v>0.38245614035087722</v>
      </c>
      <c r="L155" s="2">
        <v>0.53450292397660815</v>
      </c>
      <c r="M155" s="2">
        <v>0.45146197045755665</v>
      </c>
      <c r="N155" s="34">
        <v>2.3958803704607554E-4</v>
      </c>
    </row>
    <row r="156" spans="1:14" x14ac:dyDescent="0.35">
      <c r="A156">
        <v>7830642</v>
      </c>
      <c r="B156" t="s">
        <v>59</v>
      </c>
      <c r="C156" t="s">
        <v>98</v>
      </c>
      <c r="D156" t="s">
        <v>1516</v>
      </c>
      <c r="E156" t="s">
        <v>1517</v>
      </c>
      <c r="F156" s="6">
        <v>1.1695906432748537E-2</v>
      </c>
      <c r="G156" s="3" t="s">
        <v>166</v>
      </c>
      <c r="H156" s="3" t="s">
        <v>1143</v>
      </c>
      <c r="I156" s="3">
        <v>74.225000000000009</v>
      </c>
      <c r="J156" s="1">
        <v>0.23277318477630615</v>
      </c>
      <c r="K156" s="2">
        <v>0.64444444444444438</v>
      </c>
      <c r="L156" s="2">
        <v>1.1426900584795321</v>
      </c>
      <c r="M156" s="2">
        <v>0.86783622161686769</v>
      </c>
      <c r="N156" s="34">
        <v>2.7224933891965629E-3</v>
      </c>
    </row>
    <row r="157" spans="1:14" x14ac:dyDescent="0.35">
      <c r="A157">
        <v>7830642</v>
      </c>
      <c r="B157" t="s">
        <v>59</v>
      </c>
      <c r="C157" t="s">
        <v>98</v>
      </c>
      <c r="D157" t="s">
        <v>1518</v>
      </c>
      <c r="E157" t="s">
        <v>1519</v>
      </c>
      <c r="F157" s="6">
        <v>5.8479532163742687E-3</v>
      </c>
      <c r="G157" s="3" t="s">
        <v>1462</v>
      </c>
      <c r="H157" s="3" t="s">
        <v>266</v>
      </c>
      <c r="I157" s="3">
        <v>67.72999999999999</v>
      </c>
      <c r="J157" s="1">
        <v>-0.25682172179222107</v>
      </c>
      <c r="K157" s="2">
        <v>0.3350877192982456</v>
      </c>
      <c r="L157" s="2">
        <v>0.31871345029239762</v>
      </c>
      <c r="M157" s="2">
        <v>0.39649124591671231</v>
      </c>
      <c r="N157" s="34">
        <v>-1.5018814139895968E-3</v>
      </c>
    </row>
    <row r="158" spans="1:14" x14ac:dyDescent="0.35">
      <c r="A158">
        <v>7830642</v>
      </c>
      <c r="B158" t="s">
        <v>59</v>
      </c>
      <c r="C158" t="s">
        <v>98</v>
      </c>
      <c r="D158" t="s">
        <v>1063</v>
      </c>
      <c r="E158" t="s">
        <v>1520</v>
      </c>
      <c r="F158" s="6">
        <v>5.8479532163742687E-3</v>
      </c>
      <c r="G158" s="3" t="s">
        <v>178</v>
      </c>
      <c r="H158" s="3" t="s">
        <v>597</v>
      </c>
      <c r="I158" s="3">
        <v>76.584999999999994</v>
      </c>
      <c r="J158" s="1">
        <v>-6.1577092856168747E-2</v>
      </c>
      <c r="K158" s="2">
        <v>0.42923976608187137</v>
      </c>
      <c r="L158" s="2">
        <v>0.40994152046783622</v>
      </c>
      <c r="M158" s="2">
        <v>0.44795320745100053</v>
      </c>
      <c r="N158" s="34">
        <v>-3.6009995822320901E-4</v>
      </c>
    </row>
    <row r="159" spans="1:14" x14ac:dyDescent="0.35">
      <c r="A159">
        <v>7830642</v>
      </c>
      <c r="B159" t="s">
        <v>59</v>
      </c>
      <c r="C159" t="s">
        <v>98</v>
      </c>
      <c r="D159" t="s">
        <v>1521</v>
      </c>
      <c r="E159" t="s">
        <v>1522</v>
      </c>
      <c r="F159" s="6">
        <v>5.8479532163742687E-3</v>
      </c>
      <c r="G159" s="3" t="s">
        <v>1316</v>
      </c>
      <c r="H159" s="3" t="s">
        <v>1343</v>
      </c>
      <c r="I159" s="3">
        <v>78.930000000000007</v>
      </c>
      <c r="J159" s="1">
        <v>0.25366529822349548</v>
      </c>
      <c r="K159" s="2">
        <v>0.43859649122807015</v>
      </c>
      <c r="L159" s="2">
        <v>0.55730994152046776</v>
      </c>
      <c r="M159" s="2">
        <v>0.46198830409356723</v>
      </c>
      <c r="N159" s="34">
        <v>1.4834227966286284E-3</v>
      </c>
    </row>
    <row r="160" spans="1:14" x14ac:dyDescent="0.35">
      <c r="A160">
        <v>7830642</v>
      </c>
      <c r="B160" t="s">
        <v>59</v>
      </c>
      <c r="C160" t="s">
        <v>98</v>
      </c>
      <c r="D160" t="s">
        <v>1523</v>
      </c>
      <c r="E160" t="s">
        <v>1524</v>
      </c>
      <c r="F160" s="6">
        <v>5.8479532163742687E-3</v>
      </c>
      <c r="G160" s="3" t="s">
        <v>527</v>
      </c>
      <c r="H160" s="3" t="s">
        <v>625</v>
      </c>
      <c r="I160" s="3">
        <v>62.725000000000001</v>
      </c>
      <c r="J160" s="1">
        <v>-0.27306947112083435</v>
      </c>
      <c r="K160" s="2">
        <v>0.37894736842105259</v>
      </c>
      <c r="L160" s="2">
        <v>0.27777777777777779</v>
      </c>
      <c r="M160" s="2">
        <v>0.36725145752666982</v>
      </c>
      <c r="N160" s="34">
        <v>-1.5968974919347038E-3</v>
      </c>
    </row>
    <row r="161" spans="1:14" x14ac:dyDescent="0.35">
      <c r="A161">
        <v>7830642</v>
      </c>
      <c r="B161" t="s">
        <v>59</v>
      </c>
      <c r="C161" t="s">
        <v>98</v>
      </c>
      <c r="D161" t="s">
        <v>1523</v>
      </c>
      <c r="E161" t="s">
        <v>1525</v>
      </c>
      <c r="F161" s="6">
        <v>5.8479532163742687E-3</v>
      </c>
      <c r="G161" s="3" t="s">
        <v>1386</v>
      </c>
      <c r="H161" s="3" t="s">
        <v>556</v>
      </c>
      <c r="I161" s="3">
        <v>61.814999999999998</v>
      </c>
      <c r="J161" s="1">
        <v>-0.32274240255355835</v>
      </c>
      <c r="K161" s="2">
        <v>0.40175438596491225</v>
      </c>
      <c r="L161" s="2">
        <v>0.1847953216374269</v>
      </c>
      <c r="M161" s="2">
        <v>0.36140350431029555</v>
      </c>
      <c r="N161" s="34">
        <v>-1.8873824710734406E-3</v>
      </c>
    </row>
    <row r="162" spans="1:14" x14ac:dyDescent="0.35">
      <c r="A162">
        <v>7830642</v>
      </c>
      <c r="B162" t="s">
        <v>59</v>
      </c>
      <c r="C162" t="s">
        <v>98</v>
      </c>
      <c r="D162" t="s">
        <v>1526</v>
      </c>
      <c r="E162" t="s">
        <v>1527</v>
      </c>
      <c r="F162" s="6">
        <v>5.8479532163742687E-3</v>
      </c>
      <c r="G162" s="3" t="s">
        <v>1528</v>
      </c>
      <c r="H162" s="3" t="s">
        <v>413</v>
      </c>
      <c r="I162" s="3">
        <v>72.849999999999994</v>
      </c>
      <c r="J162" s="1">
        <v>-5.4896421730518341E-2</v>
      </c>
      <c r="K162" s="2">
        <v>0.34035087719298246</v>
      </c>
      <c r="L162" s="2">
        <v>0.49181286549707598</v>
      </c>
      <c r="M162" s="2">
        <v>0.42631579839695266</v>
      </c>
      <c r="N162" s="34">
        <v>-3.2103170602642303E-4</v>
      </c>
    </row>
    <row r="163" spans="1:14" x14ac:dyDescent="0.35">
      <c r="A163">
        <v>7830642</v>
      </c>
      <c r="B163" t="s">
        <v>59</v>
      </c>
      <c r="C163" t="s">
        <v>98</v>
      </c>
      <c r="D163" t="s">
        <v>859</v>
      </c>
      <c r="E163" t="s">
        <v>883</v>
      </c>
      <c r="F163" s="6">
        <v>1.7543859649122806E-2</v>
      </c>
      <c r="G163" s="3" t="s">
        <v>334</v>
      </c>
      <c r="H163" s="3" t="s">
        <v>884</v>
      </c>
      <c r="I163" s="3">
        <v>72.849999999999994</v>
      </c>
      <c r="J163" s="1">
        <v>-0.14553923904895782</v>
      </c>
      <c r="K163" s="2">
        <v>1.107017543859649</v>
      </c>
      <c r="L163" s="2">
        <v>1.4315789473684208</v>
      </c>
      <c r="M163" s="2">
        <v>1.2789473951908579</v>
      </c>
      <c r="N163" s="34">
        <v>-2.5533199833150493E-3</v>
      </c>
    </row>
    <row r="164" spans="1:14" x14ac:dyDescent="0.35">
      <c r="A164">
        <v>7830642</v>
      </c>
      <c r="B164" t="s">
        <v>59</v>
      </c>
      <c r="D164" s="4" t="s">
        <v>2937</v>
      </c>
      <c r="F164" s="6">
        <v>0.99999999999999845</v>
      </c>
      <c r="J164" s="1" t="s">
        <v>2938</v>
      </c>
      <c r="K164" s="2">
        <v>59.652046783625693</v>
      </c>
      <c r="L164" s="2">
        <v>78.101169590643266</v>
      </c>
      <c r="M164" s="2">
        <v>71.647953466225772</v>
      </c>
      <c r="N164" s="34">
        <v>-7.1515139797906661E-3</v>
      </c>
    </row>
    <row r="165" spans="1:14" x14ac:dyDescent="0.35">
      <c r="A165">
        <v>7830310</v>
      </c>
      <c r="B165" t="s">
        <v>80</v>
      </c>
      <c r="C165" t="s">
        <v>98</v>
      </c>
      <c r="D165" t="s">
        <v>392</v>
      </c>
      <c r="E165" t="s">
        <v>1796</v>
      </c>
      <c r="F165" s="6">
        <v>4.3956043956043959E-2</v>
      </c>
      <c r="G165" s="3" t="s">
        <v>353</v>
      </c>
      <c r="H165" s="3" t="s">
        <v>488</v>
      </c>
      <c r="I165" s="3">
        <v>69.27000000000001</v>
      </c>
      <c r="J165" s="1">
        <v>7.855590432882309E-2</v>
      </c>
      <c r="K165" s="2">
        <v>1.8197802197802198</v>
      </c>
      <c r="L165" s="2">
        <v>3.9208791208791212</v>
      </c>
      <c r="M165" s="2">
        <v>3.0505495176210511</v>
      </c>
      <c r="N165" s="34">
        <v>3.4530067836845315E-3</v>
      </c>
    </row>
    <row r="166" spans="1:14" x14ac:dyDescent="0.35">
      <c r="A166">
        <v>7830310</v>
      </c>
      <c r="B166" t="s">
        <v>80</v>
      </c>
      <c r="C166" t="s">
        <v>98</v>
      </c>
      <c r="D166" t="s">
        <v>392</v>
      </c>
      <c r="E166" t="s">
        <v>1797</v>
      </c>
      <c r="F166" s="6">
        <v>1.098901098901099E-2</v>
      </c>
      <c r="G166" s="3" t="s">
        <v>1798</v>
      </c>
      <c r="H166" s="3" t="s">
        <v>909</v>
      </c>
      <c r="I166" s="3">
        <v>54.824999999999996</v>
      </c>
      <c r="J166" s="1">
        <v>2.4591421708464622E-2</v>
      </c>
      <c r="K166" s="2">
        <v>0.32967032967032972</v>
      </c>
      <c r="L166" s="2">
        <v>0.90329670329670342</v>
      </c>
      <c r="M166" s="2">
        <v>0.60219779381385219</v>
      </c>
      <c r="N166" s="34">
        <v>2.7023540338972117E-4</v>
      </c>
    </row>
    <row r="167" spans="1:14" x14ac:dyDescent="0.35">
      <c r="A167">
        <v>7830310</v>
      </c>
      <c r="B167" t="s">
        <v>80</v>
      </c>
      <c r="C167" t="s">
        <v>98</v>
      </c>
      <c r="D167" t="s">
        <v>392</v>
      </c>
      <c r="E167" t="s">
        <v>1478</v>
      </c>
      <c r="F167" s="6">
        <v>2.197802197802198E-2</v>
      </c>
      <c r="G167" s="3" t="s">
        <v>1799</v>
      </c>
      <c r="H167" s="3" t="s">
        <v>1800</v>
      </c>
      <c r="I167" s="3">
        <v>53.754999999999995</v>
      </c>
      <c r="J167" s="1">
        <v>-4.3065734207630157E-2</v>
      </c>
      <c r="K167" s="2">
        <v>0.5736263736263737</v>
      </c>
      <c r="L167" s="2">
        <v>1.4285714285714286</v>
      </c>
      <c r="M167" s="2">
        <v>1.1802197969876804</v>
      </c>
      <c r="N167" s="34">
        <v>-9.4649965291494862E-4</v>
      </c>
    </row>
    <row r="168" spans="1:14" x14ac:dyDescent="0.35">
      <c r="A168">
        <v>7830310</v>
      </c>
      <c r="B168" t="s">
        <v>80</v>
      </c>
      <c r="C168" t="s">
        <v>98</v>
      </c>
      <c r="D168" t="s">
        <v>392</v>
      </c>
      <c r="E168" t="s">
        <v>1341</v>
      </c>
      <c r="F168" s="6">
        <v>8.7912087912087919E-2</v>
      </c>
      <c r="G168" s="3" t="s">
        <v>558</v>
      </c>
      <c r="H168" s="3" t="s">
        <v>456</v>
      </c>
      <c r="I168" s="3">
        <v>49.725000000000001</v>
      </c>
      <c r="J168" s="1">
        <v>-0.18160854279994965</v>
      </c>
      <c r="K168" s="2">
        <v>2.8307692307692314</v>
      </c>
      <c r="L168" s="2">
        <v>5.4329670329670332</v>
      </c>
      <c r="M168" s="2">
        <v>4.3692308363023695</v>
      </c>
      <c r="N168" s="34">
        <v>-1.5965586180215353E-2</v>
      </c>
    </row>
    <row r="169" spans="1:14" x14ac:dyDescent="0.35">
      <c r="A169">
        <v>7830310</v>
      </c>
      <c r="B169" t="s">
        <v>80</v>
      </c>
      <c r="C169" t="s">
        <v>98</v>
      </c>
      <c r="D169" t="s">
        <v>392</v>
      </c>
      <c r="E169" t="s">
        <v>1801</v>
      </c>
      <c r="F169" s="6">
        <v>1.098901098901099E-2</v>
      </c>
      <c r="G169" s="3" t="s">
        <v>537</v>
      </c>
      <c r="H169" s="3" t="s">
        <v>269</v>
      </c>
      <c r="I169" s="3">
        <v>67.22</v>
      </c>
      <c r="J169" s="1">
        <v>0.18483152985572815</v>
      </c>
      <c r="K169" s="2">
        <v>0.4043956043956044</v>
      </c>
      <c r="L169" s="2">
        <v>1.0571428571428572</v>
      </c>
      <c r="M169" s="2">
        <v>0.73846150492573837</v>
      </c>
      <c r="N169" s="34">
        <v>2.0311157127003094E-3</v>
      </c>
    </row>
    <row r="170" spans="1:14" x14ac:dyDescent="0.35">
      <c r="A170">
        <v>7830310</v>
      </c>
      <c r="B170" t="s">
        <v>80</v>
      </c>
      <c r="C170" t="s">
        <v>98</v>
      </c>
      <c r="D170" t="s">
        <v>392</v>
      </c>
      <c r="E170" t="s">
        <v>1802</v>
      </c>
      <c r="F170" s="6">
        <v>1.098901098901099E-2</v>
      </c>
      <c r="G170" s="3" t="s">
        <v>688</v>
      </c>
      <c r="H170" s="3" t="s">
        <v>362</v>
      </c>
      <c r="I170" s="3">
        <v>88.13000000000001</v>
      </c>
      <c r="J170" s="1">
        <v>3.8256097584962845E-2</v>
      </c>
      <c r="K170" s="2">
        <v>0.89450549450549466</v>
      </c>
      <c r="L170" s="2">
        <v>1.0714285714285716</v>
      </c>
      <c r="M170" s="2">
        <v>0.9692307356949692</v>
      </c>
      <c r="N170" s="34">
        <v>4.2039667675783349E-4</v>
      </c>
    </row>
    <row r="171" spans="1:14" x14ac:dyDescent="0.35">
      <c r="A171">
        <v>7830310</v>
      </c>
      <c r="B171" t="s">
        <v>80</v>
      </c>
      <c r="C171" t="s">
        <v>98</v>
      </c>
      <c r="D171" t="s">
        <v>305</v>
      </c>
      <c r="E171" t="s">
        <v>1366</v>
      </c>
      <c r="F171" s="6">
        <v>1.098901098901099E-2</v>
      </c>
      <c r="G171" s="3" t="s">
        <v>494</v>
      </c>
      <c r="H171" s="3" t="s">
        <v>1211</v>
      </c>
      <c r="I171" s="3">
        <v>59.375000000000007</v>
      </c>
      <c r="J171" s="1">
        <v>-2.0211143419146538E-2</v>
      </c>
      <c r="K171" s="2">
        <v>0.47582417582417585</v>
      </c>
      <c r="L171" s="2">
        <v>0.80439560439560454</v>
      </c>
      <c r="M171" s="2">
        <v>0.65274726951515283</v>
      </c>
      <c r="N171" s="34">
        <v>-2.2210047713347846E-4</v>
      </c>
    </row>
    <row r="172" spans="1:14" x14ac:dyDescent="0.35">
      <c r="A172">
        <v>7830310</v>
      </c>
      <c r="B172" t="s">
        <v>80</v>
      </c>
      <c r="C172" t="s">
        <v>98</v>
      </c>
      <c r="D172" t="s">
        <v>305</v>
      </c>
      <c r="E172" t="s">
        <v>1803</v>
      </c>
      <c r="F172" s="6">
        <v>1.098901098901099E-2</v>
      </c>
      <c r="G172" s="3" t="s">
        <v>978</v>
      </c>
      <c r="H172" s="3" t="s">
        <v>852</v>
      </c>
      <c r="I172" s="3">
        <v>68.965000000000003</v>
      </c>
      <c r="J172" s="1">
        <v>2.0880375057458878E-2</v>
      </c>
      <c r="K172" s="2">
        <v>0.52967032967032979</v>
      </c>
      <c r="L172" s="2">
        <v>0.85384615384615392</v>
      </c>
      <c r="M172" s="2">
        <v>0.75824175824175832</v>
      </c>
      <c r="N172" s="34">
        <v>2.2945467096108658E-4</v>
      </c>
    </row>
    <row r="173" spans="1:14" x14ac:dyDescent="0.35">
      <c r="A173">
        <v>7830310</v>
      </c>
      <c r="B173" t="s">
        <v>80</v>
      </c>
      <c r="C173" t="s">
        <v>98</v>
      </c>
      <c r="D173" t="s">
        <v>305</v>
      </c>
      <c r="E173" t="s">
        <v>306</v>
      </c>
      <c r="F173" s="6">
        <v>1.098901098901099E-2</v>
      </c>
      <c r="G173" s="3" t="s">
        <v>307</v>
      </c>
      <c r="H173" s="3" t="s">
        <v>308</v>
      </c>
      <c r="I173" s="3">
        <v>63.52</v>
      </c>
      <c r="J173" s="1">
        <v>-7.9189194366335869E-3</v>
      </c>
      <c r="K173" s="2">
        <v>0.46813186813186819</v>
      </c>
      <c r="L173" s="2">
        <v>0.78901098901098909</v>
      </c>
      <c r="M173" s="2">
        <v>0.69780219780219788</v>
      </c>
      <c r="N173" s="34">
        <v>-8.7021092710259208E-5</v>
      </c>
    </row>
    <row r="174" spans="1:14" x14ac:dyDescent="0.35">
      <c r="A174">
        <v>7830310</v>
      </c>
      <c r="B174" t="s">
        <v>80</v>
      </c>
      <c r="C174" t="s">
        <v>98</v>
      </c>
      <c r="D174" t="s">
        <v>305</v>
      </c>
      <c r="E174" t="s">
        <v>1804</v>
      </c>
      <c r="F174" s="6">
        <v>1.098901098901099E-2</v>
      </c>
      <c r="G174" s="3" t="s">
        <v>388</v>
      </c>
      <c r="H174" s="3" t="s">
        <v>313</v>
      </c>
      <c r="I174" s="3">
        <v>73.734999999999999</v>
      </c>
      <c r="J174" s="1">
        <v>0.24907441437244415</v>
      </c>
      <c r="K174" s="2">
        <v>0.5483516483516484</v>
      </c>
      <c r="L174" s="2">
        <v>1.0725274725274725</v>
      </c>
      <c r="M174" s="2">
        <v>0.81098904452481124</v>
      </c>
      <c r="N174" s="34">
        <v>2.7370814766202655E-3</v>
      </c>
    </row>
    <row r="175" spans="1:14" x14ac:dyDescent="0.35">
      <c r="A175">
        <v>7830310</v>
      </c>
      <c r="B175" t="s">
        <v>80</v>
      </c>
      <c r="C175" t="s">
        <v>98</v>
      </c>
      <c r="D175" t="s">
        <v>492</v>
      </c>
      <c r="E175" t="s">
        <v>1805</v>
      </c>
      <c r="F175" s="6">
        <v>0.24175824175824176</v>
      </c>
      <c r="G175" s="3" t="s">
        <v>1806</v>
      </c>
      <c r="H175" s="3" t="s">
        <v>1343</v>
      </c>
      <c r="I175" s="3">
        <v>72.67</v>
      </c>
      <c r="J175" s="1">
        <v>0.18086366355419159</v>
      </c>
      <c r="K175" s="2">
        <v>11.217582417582417</v>
      </c>
      <c r="L175" s="2">
        <v>23.039560439560439</v>
      </c>
      <c r="M175" s="2">
        <v>17.575823438036572</v>
      </c>
      <c r="N175" s="34">
        <v>4.3725281298815546E-2</v>
      </c>
    </row>
    <row r="176" spans="1:14" x14ac:dyDescent="0.35">
      <c r="A176">
        <v>7830310</v>
      </c>
      <c r="B176" t="s">
        <v>80</v>
      </c>
      <c r="C176" t="s">
        <v>98</v>
      </c>
      <c r="D176" t="s">
        <v>492</v>
      </c>
      <c r="E176" t="s">
        <v>1416</v>
      </c>
      <c r="F176" s="6">
        <v>0.10989010989010989</v>
      </c>
      <c r="G176" s="3" t="s">
        <v>1417</v>
      </c>
      <c r="H176" s="3" t="s">
        <v>1104</v>
      </c>
      <c r="I176" s="3">
        <v>76.989999999999995</v>
      </c>
      <c r="J176" s="1">
        <v>0.14458708465099335</v>
      </c>
      <c r="K176" s="2">
        <v>5.9010989010989015</v>
      </c>
      <c r="L176" s="2">
        <v>10.692307692307692</v>
      </c>
      <c r="M176" s="2">
        <v>8.4725273048484713</v>
      </c>
      <c r="N176" s="34">
        <v>1.5888690620988279E-2</v>
      </c>
    </row>
    <row r="177" spans="1:14" x14ac:dyDescent="0.35">
      <c r="A177">
        <v>7830310</v>
      </c>
      <c r="B177" t="s">
        <v>80</v>
      </c>
      <c r="C177" t="s">
        <v>98</v>
      </c>
      <c r="D177" t="s">
        <v>492</v>
      </c>
      <c r="E177" t="s">
        <v>1418</v>
      </c>
      <c r="F177" s="6">
        <v>0.12087912087912088</v>
      </c>
      <c r="G177" s="3" t="s">
        <v>639</v>
      </c>
      <c r="H177" s="3" t="s">
        <v>748</v>
      </c>
      <c r="I177" s="3">
        <v>71.734999999999999</v>
      </c>
      <c r="J177" s="1">
        <v>-8.3159185945987701E-2</v>
      </c>
      <c r="K177" s="2">
        <v>6.1527472527472522</v>
      </c>
      <c r="L177" s="2">
        <v>10.274725274725276</v>
      </c>
      <c r="M177" s="2">
        <v>8.6670325981391656</v>
      </c>
      <c r="N177" s="34">
        <v>-1.0052209290174337E-2</v>
      </c>
    </row>
    <row r="178" spans="1:14" x14ac:dyDescent="0.35">
      <c r="A178">
        <v>7830310</v>
      </c>
      <c r="B178" t="s">
        <v>80</v>
      </c>
      <c r="C178" t="s">
        <v>98</v>
      </c>
      <c r="D178" t="s">
        <v>492</v>
      </c>
      <c r="E178" t="s">
        <v>1422</v>
      </c>
      <c r="F178" s="6">
        <v>0.24175824175824176</v>
      </c>
      <c r="G178" s="3" t="s">
        <v>1276</v>
      </c>
      <c r="H178" s="3" t="s">
        <v>727</v>
      </c>
      <c r="I178" s="3">
        <v>66.745000000000005</v>
      </c>
      <c r="J178" s="1">
        <v>-1.4402249362319708E-3</v>
      </c>
      <c r="K178" s="2">
        <v>9.742857142857142</v>
      </c>
      <c r="L178" s="2">
        <v>18.92967032967033</v>
      </c>
      <c r="M178" s="2">
        <v>16.149451287238154</v>
      </c>
      <c r="N178" s="34">
        <v>-3.4818624831981713E-4</v>
      </c>
    </row>
    <row r="179" spans="1:14" x14ac:dyDescent="0.35">
      <c r="A179">
        <v>7830310</v>
      </c>
      <c r="B179" t="s">
        <v>80</v>
      </c>
      <c r="C179" t="s">
        <v>98</v>
      </c>
      <c r="D179" t="s">
        <v>492</v>
      </c>
      <c r="E179" t="s">
        <v>1423</v>
      </c>
      <c r="F179" s="6">
        <v>5.4945054945054944E-2</v>
      </c>
      <c r="G179" s="3" t="s">
        <v>401</v>
      </c>
      <c r="H179" s="3" t="s">
        <v>206</v>
      </c>
      <c r="I179" s="3">
        <v>82.515000000000001</v>
      </c>
      <c r="J179" s="1">
        <v>3.0178695917129517E-2</v>
      </c>
      <c r="K179" s="2">
        <v>3.9230769230769234</v>
      </c>
      <c r="L179" s="2">
        <v>5.4945054945054945</v>
      </c>
      <c r="M179" s="2">
        <v>4.5329670329670328</v>
      </c>
      <c r="N179" s="34">
        <v>1.6581701053367866E-3</v>
      </c>
    </row>
    <row r="180" spans="1:14" x14ac:dyDescent="0.35">
      <c r="A180">
        <v>7830310</v>
      </c>
      <c r="B180" t="s">
        <v>80</v>
      </c>
      <c r="D180" s="4" t="s">
        <v>2937</v>
      </c>
      <c r="F180" s="6">
        <v>1</v>
      </c>
      <c r="J180" s="1" t="s">
        <v>2938</v>
      </c>
      <c r="K180" s="2">
        <v>45.812087912087904</v>
      </c>
      <c r="L180" s="2">
        <v>85.764835164835176</v>
      </c>
      <c r="M180" s="2">
        <v>69.227472116658987</v>
      </c>
      <c r="N180" s="34">
        <v>4.2791829807786168E-2</v>
      </c>
    </row>
    <row r="181" spans="1:14" x14ac:dyDescent="0.35">
      <c r="A181">
        <v>7830626</v>
      </c>
      <c r="B181" t="s">
        <v>48</v>
      </c>
      <c r="C181" t="s">
        <v>98</v>
      </c>
      <c r="D181" t="s">
        <v>840</v>
      </c>
      <c r="E181" t="s">
        <v>876</v>
      </c>
      <c r="F181" s="6">
        <v>6.0975609756097563E-3</v>
      </c>
      <c r="G181" s="3" t="s">
        <v>241</v>
      </c>
      <c r="H181" s="3" t="s">
        <v>139</v>
      </c>
      <c r="I181" s="3">
        <v>85.749999999999986</v>
      </c>
      <c r="J181" s="1">
        <v>0.26241564750671387</v>
      </c>
      <c r="K181" s="2">
        <v>0.49695121951219512</v>
      </c>
      <c r="L181" s="2" t="s">
        <v>140</v>
      </c>
      <c r="M181" s="2">
        <v>0.52256095700147676</v>
      </c>
      <c r="N181" s="34">
        <v>1.6000954116263042E-3</v>
      </c>
    </row>
    <row r="182" spans="1:14" x14ac:dyDescent="0.35">
      <c r="A182">
        <v>7830626</v>
      </c>
      <c r="B182" t="s">
        <v>48</v>
      </c>
      <c r="C182" t="s">
        <v>98</v>
      </c>
      <c r="D182" t="s">
        <v>840</v>
      </c>
      <c r="E182" t="s">
        <v>877</v>
      </c>
      <c r="F182" s="6">
        <v>6.0975609756097563E-3</v>
      </c>
      <c r="G182" s="3" t="s">
        <v>167</v>
      </c>
      <c r="H182" s="3" t="s">
        <v>206</v>
      </c>
      <c r="I182" s="3">
        <v>92.247058823529414</v>
      </c>
      <c r="J182" s="1">
        <v>0.47208955883979797</v>
      </c>
      <c r="K182" s="2">
        <v>0.54573170731707321</v>
      </c>
      <c r="L182" s="2">
        <v>0.6097560975609756</v>
      </c>
      <c r="M182" s="2">
        <v>0.56219510334294021</v>
      </c>
      <c r="N182" s="34">
        <v>2.8785948709743781E-3</v>
      </c>
    </row>
    <row r="183" spans="1:14" x14ac:dyDescent="0.35">
      <c r="A183">
        <v>7830626</v>
      </c>
      <c r="B183" t="s">
        <v>48</v>
      </c>
      <c r="C183" t="s">
        <v>98</v>
      </c>
      <c r="D183" t="s">
        <v>1735</v>
      </c>
      <c r="E183" t="s">
        <v>1811</v>
      </c>
      <c r="F183" s="6">
        <v>0.98780487804878048</v>
      </c>
      <c r="G183" s="3" t="s">
        <v>1812</v>
      </c>
      <c r="H183" s="3" t="s">
        <v>1813</v>
      </c>
      <c r="I183" s="3">
        <v>75.224999999999994</v>
      </c>
      <c r="J183" s="1">
        <v>7.2310317773371935E-4</v>
      </c>
      <c r="K183" s="2">
        <v>39.610975609756096</v>
      </c>
      <c r="L183" s="2">
        <v>96.706097560975621</v>
      </c>
      <c r="M183" s="2">
        <v>74.282923814727042</v>
      </c>
      <c r="N183" s="34">
        <v>7.1428484629794224E-4</v>
      </c>
    </row>
    <row r="184" spans="1:14" x14ac:dyDescent="0.35">
      <c r="A184">
        <v>7830626</v>
      </c>
      <c r="B184" t="s">
        <v>48</v>
      </c>
      <c r="D184" s="4" t="s">
        <v>2937</v>
      </c>
      <c r="F184" s="6">
        <v>1</v>
      </c>
      <c r="J184" s="1" t="s">
        <v>2938</v>
      </c>
      <c r="K184" s="2">
        <v>40.653658536585361</v>
      </c>
      <c r="L184" s="2">
        <v>97.315853658536597</v>
      </c>
      <c r="M184" s="2">
        <v>75.36767987507146</v>
      </c>
      <c r="N184" s="34">
        <v>5.1929751288986243E-3</v>
      </c>
    </row>
    <row r="185" spans="1:14" x14ac:dyDescent="0.35">
      <c r="A185">
        <v>7820412</v>
      </c>
      <c r="B185" t="s">
        <v>39</v>
      </c>
      <c r="C185" t="s">
        <v>98</v>
      </c>
      <c r="D185" t="s">
        <v>1338</v>
      </c>
      <c r="E185" t="s">
        <v>1339</v>
      </c>
      <c r="F185" s="6">
        <v>8.4721829991527822E-4</v>
      </c>
      <c r="G185" s="3" t="s">
        <v>158</v>
      </c>
      <c r="H185" s="3" t="s">
        <v>1340</v>
      </c>
      <c r="I185" s="3">
        <v>69.254999999999995</v>
      </c>
      <c r="J185" s="1">
        <v>4.622017964720726E-2</v>
      </c>
      <c r="K185" s="2">
        <v>5.218864727478114E-2</v>
      </c>
      <c r="L185" s="2">
        <v>6.3371928833662813E-2</v>
      </c>
      <c r="M185" s="2">
        <v>5.8712230769633847E-2</v>
      </c>
      <c r="N185" s="34">
        <v>3.9158582022485681E-5</v>
      </c>
    </row>
    <row r="186" spans="1:14" x14ac:dyDescent="0.35">
      <c r="A186">
        <v>7820412</v>
      </c>
      <c r="B186" t="s">
        <v>39</v>
      </c>
      <c r="C186" t="s">
        <v>98</v>
      </c>
      <c r="D186" t="s">
        <v>392</v>
      </c>
      <c r="E186" t="s">
        <v>1796</v>
      </c>
      <c r="F186" s="6">
        <v>1.412030499858797E-3</v>
      </c>
      <c r="G186" s="3" t="s">
        <v>353</v>
      </c>
      <c r="H186" s="3" t="s">
        <v>488</v>
      </c>
      <c r="I186" s="3">
        <v>69.27000000000001</v>
      </c>
      <c r="J186" s="1">
        <v>7.855590432882309E-2</v>
      </c>
      <c r="K186" s="2">
        <v>5.8458062694154198E-2</v>
      </c>
      <c r="L186" s="2">
        <v>0.12595312058740471</v>
      </c>
      <c r="M186" s="2">
        <v>9.7994918844788073E-2</v>
      </c>
      <c r="N186" s="34">
        <v>1.1092333285628791E-4</v>
      </c>
    </row>
    <row r="187" spans="1:14" x14ac:dyDescent="0.35">
      <c r="A187">
        <v>7820412</v>
      </c>
      <c r="B187" t="s">
        <v>39</v>
      </c>
      <c r="C187" t="s">
        <v>98</v>
      </c>
      <c r="D187" t="s">
        <v>392</v>
      </c>
      <c r="E187" t="s">
        <v>1797</v>
      </c>
      <c r="F187" s="6">
        <v>2.2592487997740753E-3</v>
      </c>
      <c r="G187" s="3" t="s">
        <v>1798</v>
      </c>
      <c r="H187" s="3" t="s">
        <v>909</v>
      </c>
      <c r="I187" s="3">
        <v>54.824999999999996</v>
      </c>
      <c r="J187" s="1">
        <v>2.4591421708464622E-2</v>
      </c>
      <c r="K187" s="2">
        <v>6.7777463993222264E-2</v>
      </c>
      <c r="L187" s="2">
        <v>0.18571025134142899</v>
      </c>
      <c r="M187" s="2">
        <v>0.12380683250394928</v>
      </c>
      <c r="N187" s="34">
        <v>5.555813997958684E-5</v>
      </c>
    </row>
    <row r="188" spans="1:14" x14ac:dyDescent="0.35">
      <c r="A188">
        <v>7820412</v>
      </c>
      <c r="B188" t="s">
        <v>39</v>
      </c>
      <c r="C188" t="s">
        <v>98</v>
      </c>
      <c r="D188" t="s">
        <v>392</v>
      </c>
      <c r="E188" t="s">
        <v>1478</v>
      </c>
      <c r="F188" s="6">
        <v>1.412030499858797E-3</v>
      </c>
      <c r="G188" s="3" t="s">
        <v>1799</v>
      </c>
      <c r="H188" s="3" t="s">
        <v>1800</v>
      </c>
      <c r="I188" s="3">
        <v>53.754999999999995</v>
      </c>
      <c r="J188" s="1">
        <v>-4.3065734207630157E-2</v>
      </c>
      <c r="K188" s="2">
        <v>3.6853996046314605E-2</v>
      </c>
      <c r="L188" s="2">
        <v>9.1781982490821812E-2</v>
      </c>
      <c r="M188" s="2">
        <v>7.5826038919711181E-2</v>
      </c>
      <c r="N188" s="34">
        <v>-6.0810130199986103E-5</v>
      </c>
    </row>
    <row r="189" spans="1:14" x14ac:dyDescent="0.35">
      <c r="A189">
        <v>7820412</v>
      </c>
      <c r="B189" t="s">
        <v>39</v>
      </c>
      <c r="C189" t="s">
        <v>98</v>
      </c>
      <c r="D189" t="s">
        <v>392</v>
      </c>
      <c r="E189" t="s">
        <v>1341</v>
      </c>
      <c r="F189" s="6">
        <v>2.8240609997175941E-3</v>
      </c>
      <c r="G189" s="3" t="s">
        <v>558</v>
      </c>
      <c r="H189" s="3" t="s">
        <v>456</v>
      </c>
      <c r="I189" s="3">
        <v>49.725000000000001</v>
      </c>
      <c r="J189" s="1">
        <v>-0.18160854279994965</v>
      </c>
      <c r="K189" s="2">
        <v>9.0934764190906542E-2</v>
      </c>
      <c r="L189" s="2">
        <v>0.17452696978254731</v>
      </c>
      <c r="M189" s="2">
        <v>0.14035583384055197</v>
      </c>
      <c r="N189" s="34">
        <v>-5.1287360293688126E-4</v>
      </c>
    </row>
    <row r="190" spans="1:14" x14ac:dyDescent="0.35">
      <c r="A190">
        <v>7820412</v>
      </c>
      <c r="B190" t="s">
        <v>39</v>
      </c>
      <c r="C190" t="s">
        <v>98</v>
      </c>
      <c r="D190" t="s">
        <v>392</v>
      </c>
      <c r="E190" t="s">
        <v>1801</v>
      </c>
      <c r="F190" s="6">
        <v>2.5416548997458347E-3</v>
      </c>
      <c r="G190" s="3" t="s">
        <v>537</v>
      </c>
      <c r="H190" s="3" t="s">
        <v>269</v>
      </c>
      <c r="I190" s="3">
        <v>67.22</v>
      </c>
      <c r="J190" s="1">
        <v>0.18483152985572815</v>
      </c>
      <c r="K190" s="2">
        <v>9.3532900310646705E-2</v>
      </c>
      <c r="L190" s="2">
        <v>0.24450720135554929</v>
      </c>
      <c r="M190" s="2">
        <v>0.1707992015064049</v>
      </c>
      <c r="N190" s="34">
        <v>4.6977796348532998E-4</v>
      </c>
    </row>
    <row r="191" spans="1:14" x14ac:dyDescent="0.35">
      <c r="A191">
        <v>7820412</v>
      </c>
      <c r="B191" t="s">
        <v>39</v>
      </c>
      <c r="C191" t="s">
        <v>98</v>
      </c>
      <c r="D191" t="s">
        <v>392</v>
      </c>
      <c r="E191" t="s">
        <v>1342</v>
      </c>
      <c r="F191" s="6">
        <v>1.6944365998305564E-3</v>
      </c>
      <c r="G191" s="3" t="s">
        <v>962</v>
      </c>
      <c r="H191" s="3" t="s">
        <v>1343</v>
      </c>
      <c r="I191" s="3">
        <v>81.73</v>
      </c>
      <c r="J191" s="1">
        <v>7.6106518507003784E-2</v>
      </c>
      <c r="K191" s="2">
        <v>0.10996893532900312</v>
      </c>
      <c r="L191" s="2">
        <v>0.16147980796385203</v>
      </c>
      <c r="M191" s="2">
        <v>0.13843546503514634</v>
      </c>
      <c r="N191" s="34">
        <v>1.289576704439488E-4</v>
      </c>
    </row>
    <row r="192" spans="1:14" x14ac:dyDescent="0.35">
      <c r="A192">
        <v>7820412</v>
      </c>
      <c r="B192" t="s">
        <v>39</v>
      </c>
      <c r="C192" t="s">
        <v>98</v>
      </c>
      <c r="D192" t="s">
        <v>392</v>
      </c>
      <c r="E192" t="s">
        <v>2295</v>
      </c>
      <c r="F192" s="6">
        <v>8.4721829991527822E-4</v>
      </c>
      <c r="G192" s="3" t="s">
        <v>185</v>
      </c>
      <c r="H192" s="3" t="s">
        <v>147</v>
      </c>
      <c r="I192" s="3">
        <v>93.549999999999983</v>
      </c>
      <c r="J192" s="1">
        <v>0.20741154253482819</v>
      </c>
      <c r="K192" s="2">
        <v>7.9299632872070036E-2</v>
      </c>
      <c r="L192" s="2">
        <v>8.3112115221688793E-2</v>
      </c>
      <c r="M192" s="2">
        <v>7.921491104207852E-2</v>
      </c>
      <c r="N192" s="34">
        <v>1.7572285444916256E-4</v>
      </c>
    </row>
    <row r="193" spans="1:14" x14ac:dyDescent="0.35">
      <c r="A193">
        <v>7820412</v>
      </c>
      <c r="B193" t="s">
        <v>39</v>
      </c>
      <c r="C193" t="s">
        <v>98</v>
      </c>
      <c r="D193" t="s">
        <v>392</v>
      </c>
      <c r="E193" t="s">
        <v>1802</v>
      </c>
      <c r="F193" s="6">
        <v>2.5416548997458347E-3</v>
      </c>
      <c r="G193" s="3" t="s">
        <v>688</v>
      </c>
      <c r="H193" s="3" t="s">
        <v>362</v>
      </c>
      <c r="I193" s="3">
        <v>88.13000000000001</v>
      </c>
      <c r="J193" s="1">
        <v>3.8256097584962845E-2</v>
      </c>
      <c r="K193" s="2">
        <v>0.20689070883931096</v>
      </c>
      <c r="L193" s="2">
        <v>0.24781135272521887</v>
      </c>
      <c r="M193" s="2">
        <v>0.22417395440106741</v>
      </c>
      <c r="N193" s="34">
        <v>9.723379787197561E-5</v>
      </c>
    </row>
    <row r="194" spans="1:14" x14ac:dyDescent="0.35">
      <c r="A194">
        <v>7820412</v>
      </c>
      <c r="B194" t="s">
        <v>39</v>
      </c>
      <c r="C194" t="s">
        <v>98</v>
      </c>
      <c r="D194" t="s">
        <v>392</v>
      </c>
      <c r="E194" t="s">
        <v>1344</v>
      </c>
      <c r="F194" s="6">
        <v>2.2592487997740753E-3</v>
      </c>
      <c r="G194" s="3" t="s">
        <v>1345</v>
      </c>
      <c r="H194" s="3" t="s">
        <v>348</v>
      </c>
      <c r="I194" s="3">
        <v>59.144999999999996</v>
      </c>
      <c r="J194" s="1">
        <v>2.9476665076799691E-4</v>
      </c>
      <c r="K194" s="2">
        <v>7.636260943236374E-2</v>
      </c>
      <c r="L194" s="2">
        <v>0.15498446766450155</v>
      </c>
      <c r="M194" s="2">
        <v>0.13352160061930776</v>
      </c>
      <c r="N194" s="34">
        <v>6.65951201961021E-7</v>
      </c>
    </row>
    <row r="195" spans="1:14" x14ac:dyDescent="0.35">
      <c r="A195">
        <v>7820412</v>
      </c>
      <c r="B195" t="s">
        <v>39</v>
      </c>
      <c r="C195" t="s">
        <v>98</v>
      </c>
      <c r="D195" t="s">
        <v>1834</v>
      </c>
      <c r="E195" t="s">
        <v>2296</v>
      </c>
      <c r="F195" s="6">
        <v>8.4721829991527822E-4</v>
      </c>
      <c r="G195" s="3" t="s">
        <v>308</v>
      </c>
      <c r="H195" s="3" t="s">
        <v>269</v>
      </c>
      <c r="I195" s="3">
        <v>81.284999999999997</v>
      </c>
      <c r="J195" s="1">
        <v>0.17122295498847961</v>
      </c>
      <c r="K195" s="2">
        <v>6.0830273933916976E-2</v>
      </c>
      <c r="L195" s="2">
        <v>8.1502400451849769E-2</v>
      </c>
      <c r="M195" s="2">
        <v>6.8878850368617184E-2</v>
      </c>
      <c r="N195" s="34">
        <v>1.4506322083180991E-4</v>
      </c>
    </row>
    <row r="196" spans="1:14" x14ac:dyDescent="0.35">
      <c r="A196">
        <v>7820412</v>
      </c>
      <c r="B196" t="s">
        <v>39</v>
      </c>
      <c r="C196" t="s">
        <v>98</v>
      </c>
      <c r="D196" t="s">
        <v>820</v>
      </c>
      <c r="E196" t="s">
        <v>821</v>
      </c>
      <c r="F196" s="6">
        <v>8.4721829991527822E-4</v>
      </c>
      <c r="G196" s="3" t="s">
        <v>341</v>
      </c>
      <c r="H196" s="3" t="s">
        <v>421</v>
      </c>
      <c r="I196" s="3">
        <v>63.33</v>
      </c>
      <c r="J196" s="1">
        <v>-5.4353948682546616E-2</v>
      </c>
      <c r="K196" s="2">
        <v>2.3891556057610844E-2</v>
      </c>
      <c r="L196" s="2">
        <v>7.9638520192036155E-2</v>
      </c>
      <c r="M196" s="2">
        <v>5.3713640214628641E-2</v>
      </c>
      <c r="N196" s="34">
        <v>-4.6049659996509422E-5</v>
      </c>
    </row>
    <row r="197" spans="1:14" x14ac:dyDescent="0.35">
      <c r="A197">
        <v>7820412</v>
      </c>
      <c r="B197" t="s">
        <v>39</v>
      </c>
      <c r="C197" t="s">
        <v>98</v>
      </c>
      <c r="D197" t="s">
        <v>133</v>
      </c>
      <c r="E197" t="s">
        <v>281</v>
      </c>
      <c r="F197" s="6">
        <v>3.9536853996046317E-3</v>
      </c>
      <c r="G197" s="3" t="s">
        <v>282</v>
      </c>
      <c r="H197" s="3" t="s">
        <v>283</v>
      </c>
      <c r="I197" s="3">
        <v>76.540000000000006</v>
      </c>
      <c r="J197" s="1">
        <v>0.22843806445598602</v>
      </c>
      <c r="K197" s="2">
        <v>0.21310364303868964</v>
      </c>
      <c r="L197" s="2">
        <v>0.39141485456085856</v>
      </c>
      <c r="M197" s="2">
        <v>0.30285229557686966</v>
      </c>
      <c r="N197" s="34">
        <v>9.0317224015357372E-4</v>
      </c>
    </row>
    <row r="198" spans="1:14" x14ac:dyDescent="0.35">
      <c r="A198">
        <v>7820412</v>
      </c>
      <c r="B198" t="s">
        <v>39</v>
      </c>
      <c r="C198" t="s">
        <v>98</v>
      </c>
      <c r="D198" t="s">
        <v>1531</v>
      </c>
      <c r="E198" t="s">
        <v>2297</v>
      </c>
      <c r="F198" s="6">
        <v>1.6944365998305564E-3</v>
      </c>
      <c r="G198" s="3" t="s">
        <v>2298</v>
      </c>
      <c r="H198" s="3" t="s">
        <v>645</v>
      </c>
      <c r="I198" s="3">
        <v>59.949999999999996</v>
      </c>
      <c r="J198" s="1">
        <v>-0.21271874010562897</v>
      </c>
      <c r="K198" s="2">
        <v>9.5396780570460318E-2</v>
      </c>
      <c r="L198" s="2">
        <v>8.7602372211239773E-2</v>
      </c>
      <c r="M198" s="2">
        <v>0.10166619598983338</v>
      </c>
      <c r="N198" s="34">
        <v>-3.6043841870482177E-4</v>
      </c>
    </row>
    <row r="199" spans="1:14" x14ac:dyDescent="0.35">
      <c r="A199">
        <v>7820412</v>
      </c>
      <c r="B199" t="s">
        <v>39</v>
      </c>
      <c r="C199" t="s">
        <v>98</v>
      </c>
      <c r="D199" t="s">
        <v>906</v>
      </c>
      <c r="E199" t="s">
        <v>2299</v>
      </c>
      <c r="F199" s="6">
        <v>5.6481219994351881E-3</v>
      </c>
      <c r="G199" s="3" t="s">
        <v>865</v>
      </c>
      <c r="H199" s="3" t="s">
        <v>224</v>
      </c>
      <c r="I199" s="3">
        <v>82.02000000000001</v>
      </c>
      <c r="J199" s="1">
        <v>0.11299356073141098</v>
      </c>
      <c r="K199" s="2">
        <v>0.35131318836486874</v>
      </c>
      <c r="L199" s="2">
        <v>0.54673820954532615</v>
      </c>
      <c r="M199" s="2">
        <v>0.46314600395368544</v>
      </c>
      <c r="N199" s="34">
        <v>6.3820141616159837E-4</v>
      </c>
    </row>
    <row r="200" spans="1:14" x14ac:dyDescent="0.35">
      <c r="A200">
        <v>7820412</v>
      </c>
      <c r="B200" t="s">
        <v>39</v>
      </c>
      <c r="C200" t="s">
        <v>98</v>
      </c>
      <c r="D200" t="s">
        <v>906</v>
      </c>
      <c r="E200" t="s">
        <v>1346</v>
      </c>
      <c r="F200" s="6">
        <v>6.4953402993504659E-3</v>
      </c>
      <c r="G200" s="3" t="s">
        <v>416</v>
      </c>
      <c r="H200" s="3" t="s">
        <v>703</v>
      </c>
      <c r="I200" s="3">
        <v>71.08</v>
      </c>
      <c r="J200" s="1">
        <v>-5.2720308303833008E-2</v>
      </c>
      <c r="K200" s="2">
        <v>0.40725783676927424</v>
      </c>
      <c r="L200" s="2">
        <v>0.53326743857667325</v>
      </c>
      <c r="M200" s="2">
        <v>0.46116916125388308</v>
      </c>
      <c r="N200" s="34">
        <v>-3.4243634312006757E-4</v>
      </c>
    </row>
    <row r="201" spans="1:14" x14ac:dyDescent="0.35">
      <c r="A201">
        <v>7820412</v>
      </c>
      <c r="B201" t="s">
        <v>39</v>
      </c>
      <c r="C201" t="s">
        <v>98</v>
      </c>
      <c r="D201" t="s">
        <v>1092</v>
      </c>
      <c r="E201" t="s">
        <v>2300</v>
      </c>
      <c r="F201" s="6">
        <v>1.1296243998870376E-3</v>
      </c>
      <c r="G201" s="3" t="s">
        <v>720</v>
      </c>
      <c r="H201" s="3" t="s">
        <v>1083</v>
      </c>
      <c r="I201" s="3">
        <v>75.745000000000005</v>
      </c>
      <c r="J201" s="1">
        <v>-0.15877468883991241</v>
      </c>
      <c r="K201" s="2">
        <v>7.8395933352160413E-2</v>
      </c>
      <c r="L201" s="2">
        <v>7.0601524992939854E-2</v>
      </c>
      <c r="M201" s="2">
        <v>8.5625532958777534E-2</v>
      </c>
      <c r="N201" s="34">
        <v>-1.793557625980372E-4</v>
      </c>
    </row>
    <row r="202" spans="1:14" x14ac:dyDescent="0.35">
      <c r="A202">
        <v>7820412</v>
      </c>
      <c r="B202" t="s">
        <v>39</v>
      </c>
      <c r="C202" t="s">
        <v>98</v>
      </c>
      <c r="D202" t="s">
        <v>1092</v>
      </c>
      <c r="E202" t="s">
        <v>2301</v>
      </c>
      <c r="F202" s="6">
        <v>2.2592487997740753E-3</v>
      </c>
      <c r="G202" s="3" t="s">
        <v>917</v>
      </c>
      <c r="H202" s="3" t="s">
        <v>2302</v>
      </c>
      <c r="I202" s="3">
        <v>61.839999999999996</v>
      </c>
      <c r="J202" s="1">
        <v>-0.1657530665397644</v>
      </c>
      <c r="K202" s="2">
        <v>0.13374752894662525</v>
      </c>
      <c r="L202" s="2">
        <v>0.10550691894944932</v>
      </c>
      <c r="M202" s="2">
        <v>0.13984750415335534</v>
      </c>
      <c r="N202" s="34">
        <v>-3.7447741663883515E-4</v>
      </c>
    </row>
    <row r="203" spans="1:14" x14ac:dyDescent="0.35">
      <c r="A203">
        <v>7820412</v>
      </c>
      <c r="B203" t="s">
        <v>39</v>
      </c>
      <c r="C203" t="s">
        <v>98</v>
      </c>
      <c r="D203" t="s">
        <v>1092</v>
      </c>
      <c r="E203" t="s">
        <v>1347</v>
      </c>
      <c r="F203" s="6">
        <v>1.412030499858797E-3</v>
      </c>
      <c r="G203" s="3" t="s">
        <v>308</v>
      </c>
      <c r="H203" s="3" t="s">
        <v>365</v>
      </c>
      <c r="I203" s="3">
        <v>82.234999999999999</v>
      </c>
      <c r="J203" s="1">
        <v>7.7336564660072327E-2</v>
      </c>
      <c r="K203" s="2">
        <v>0.10138378988986162</v>
      </c>
      <c r="L203" s="2">
        <v>0.12072860773792715</v>
      </c>
      <c r="M203" s="2">
        <v>0.11606890277921801</v>
      </c>
      <c r="N203" s="34">
        <v>1.0920158805432411E-4</v>
      </c>
    </row>
    <row r="204" spans="1:14" x14ac:dyDescent="0.35">
      <c r="A204">
        <v>7820412</v>
      </c>
      <c r="B204" t="s">
        <v>39</v>
      </c>
      <c r="C204" t="s">
        <v>98</v>
      </c>
      <c r="D204" t="s">
        <v>1537</v>
      </c>
      <c r="E204" t="s">
        <v>2303</v>
      </c>
      <c r="F204" s="6">
        <v>1.412030499858797E-3</v>
      </c>
      <c r="G204" s="3" t="s">
        <v>1002</v>
      </c>
      <c r="H204" s="3" t="s">
        <v>640</v>
      </c>
      <c r="I204" s="3">
        <v>71.635000000000005</v>
      </c>
      <c r="J204" s="1">
        <v>4.4548623263835907E-2</v>
      </c>
      <c r="K204" s="2">
        <v>8.0768144591923191E-2</v>
      </c>
      <c r="L204" s="2">
        <v>0.11663371928833663</v>
      </c>
      <c r="M204" s="2">
        <v>0.10110138163530231</v>
      </c>
      <c r="N204" s="34">
        <v>6.2904014775255448E-5</v>
      </c>
    </row>
    <row r="205" spans="1:14" x14ac:dyDescent="0.35">
      <c r="A205">
        <v>7820412</v>
      </c>
      <c r="B205" t="s">
        <v>39</v>
      </c>
      <c r="C205" t="s">
        <v>98</v>
      </c>
      <c r="D205" t="s">
        <v>1847</v>
      </c>
      <c r="E205" t="s">
        <v>2304</v>
      </c>
      <c r="F205" s="6">
        <v>2.5416548997458347E-3</v>
      </c>
      <c r="G205" s="3" t="s">
        <v>1242</v>
      </c>
      <c r="H205" s="3" t="s">
        <v>2305</v>
      </c>
      <c r="I205" s="3">
        <v>65.22999999999999</v>
      </c>
      <c r="J205" s="1">
        <v>-0.19388048350811005</v>
      </c>
      <c r="K205" s="2">
        <v>0.17613668455238635</v>
      </c>
      <c r="L205" s="2">
        <v>0.11183281558881672</v>
      </c>
      <c r="M205" s="2">
        <v>0.1659700727099182</v>
      </c>
      <c r="N205" s="34">
        <v>-4.9277728087347944E-4</v>
      </c>
    </row>
    <row r="206" spans="1:14" x14ac:dyDescent="0.35">
      <c r="A206">
        <v>7820412</v>
      </c>
      <c r="B206" t="s">
        <v>39</v>
      </c>
      <c r="C206" t="s">
        <v>98</v>
      </c>
      <c r="D206" t="s">
        <v>141</v>
      </c>
      <c r="E206" t="s">
        <v>284</v>
      </c>
      <c r="F206" s="6">
        <v>5.6481219994351881E-4</v>
      </c>
      <c r="G206" s="3" t="s">
        <v>285</v>
      </c>
      <c r="H206" s="3" t="s">
        <v>286</v>
      </c>
      <c r="I206" s="3">
        <v>59.420000000000009</v>
      </c>
      <c r="J206" s="1">
        <v>-0.16686034202575684</v>
      </c>
      <c r="K206" s="2">
        <v>2.3496187517650383E-2</v>
      </c>
      <c r="L206" s="2">
        <v>3.2533182716746684E-2</v>
      </c>
      <c r="M206" s="2">
        <v>3.3606325896639366E-2</v>
      </c>
      <c r="N206" s="34">
        <v>-9.4244756862895708E-5</v>
      </c>
    </row>
    <row r="207" spans="1:14" x14ac:dyDescent="0.35">
      <c r="A207">
        <v>7820412</v>
      </c>
      <c r="B207" t="s">
        <v>39</v>
      </c>
      <c r="C207" t="s">
        <v>98</v>
      </c>
      <c r="D207" t="s">
        <v>141</v>
      </c>
      <c r="E207" t="s">
        <v>287</v>
      </c>
      <c r="F207" s="6">
        <v>4.2360914995763907E-3</v>
      </c>
      <c r="G207" s="3" t="s">
        <v>288</v>
      </c>
      <c r="H207" s="3" t="s">
        <v>289</v>
      </c>
      <c r="I207" s="3">
        <v>67.805000000000007</v>
      </c>
      <c r="J207" s="1">
        <v>0.10136021673679352</v>
      </c>
      <c r="K207" s="2">
        <v>0.19570742728042925</v>
      </c>
      <c r="L207" s="2">
        <v>0.40624117480937588</v>
      </c>
      <c r="M207" s="2">
        <v>0.2872070165988046</v>
      </c>
      <c r="N207" s="34">
        <v>4.2937115251395162E-4</v>
      </c>
    </row>
    <row r="208" spans="1:14" x14ac:dyDescent="0.35">
      <c r="A208">
        <v>7820412</v>
      </c>
      <c r="B208" t="s">
        <v>39</v>
      </c>
      <c r="C208" t="s">
        <v>98</v>
      </c>
      <c r="D208" t="s">
        <v>141</v>
      </c>
      <c r="E208" t="s">
        <v>290</v>
      </c>
      <c r="F208" s="6">
        <v>1.1296243998870376E-3</v>
      </c>
      <c r="G208" s="3" t="s">
        <v>291</v>
      </c>
      <c r="H208" s="3" t="s">
        <v>206</v>
      </c>
      <c r="I208" s="3">
        <v>64.099999999999994</v>
      </c>
      <c r="J208" s="1">
        <v>0.16689693927764893</v>
      </c>
      <c r="K208" s="2">
        <v>3.2646145156735383E-2</v>
      </c>
      <c r="L208" s="2">
        <v>0.11296243998870376</v>
      </c>
      <c r="M208" s="2">
        <v>7.2408922309089074E-2</v>
      </c>
      <c r="N208" s="34">
        <v>1.8853085487449754E-4</v>
      </c>
    </row>
    <row r="209" spans="1:14" x14ac:dyDescent="0.35">
      <c r="A209">
        <v>7820412</v>
      </c>
      <c r="B209" t="s">
        <v>39</v>
      </c>
      <c r="C209" t="s">
        <v>98</v>
      </c>
      <c r="D209" t="s">
        <v>141</v>
      </c>
      <c r="E209" t="s">
        <v>292</v>
      </c>
      <c r="F209" s="6">
        <v>1.6944365998305564E-3</v>
      </c>
      <c r="G209" s="3" t="s">
        <v>293</v>
      </c>
      <c r="H209" s="3" t="s">
        <v>294</v>
      </c>
      <c r="I209" s="3">
        <v>55.089999999999996</v>
      </c>
      <c r="J209" s="1">
        <v>-0.12701460719108582</v>
      </c>
      <c r="K209" s="2">
        <v>7.2352442812764761E-2</v>
      </c>
      <c r="L209" s="2">
        <v>8.7941259531205879E-2</v>
      </c>
      <c r="M209" s="2">
        <v>9.3363454065158599E-2</v>
      </c>
      <c r="N209" s="34">
        <v>-2.152181991376772E-4</v>
      </c>
    </row>
    <row r="210" spans="1:14" x14ac:dyDescent="0.35">
      <c r="A210">
        <v>7820412</v>
      </c>
      <c r="B210" t="s">
        <v>39</v>
      </c>
      <c r="C210" t="s">
        <v>98</v>
      </c>
      <c r="D210" t="s">
        <v>141</v>
      </c>
      <c r="E210" t="s">
        <v>295</v>
      </c>
      <c r="F210" s="6">
        <v>5.6481219994351881E-4</v>
      </c>
      <c r="G210" s="3" t="s">
        <v>296</v>
      </c>
      <c r="H210" s="3" t="s">
        <v>297</v>
      </c>
      <c r="I210" s="3">
        <v>59.12</v>
      </c>
      <c r="J210" s="1">
        <v>9.871731698513031E-2</v>
      </c>
      <c r="K210" s="2">
        <v>1.169161253883084E-2</v>
      </c>
      <c r="L210" s="2">
        <v>5.2075684834792434E-2</v>
      </c>
      <c r="M210" s="2">
        <v>3.3436882667573824E-2</v>
      </c>
      <c r="N210" s="34">
        <v>5.5756744978893149E-5</v>
      </c>
    </row>
    <row r="211" spans="1:14" x14ac:dyDescent="0.35">
      <c r="A211">
        <v>7820412</v>
      </c>
      <c r="B211" t="s">
        <v>39</v>
      </c>
      <c r="C211" t="s">
        <v>98</v>
      </c>
      <c r="D211" t="s">
        <v>141</v>
      </c>
      <c r="E211" t="s">
        <v>298</v>
      </c>
      <c r="F211" s="6">
        <v>1.1296243998870376E-3</v>
      </c>
      <c r="G211" s="3" t="s">
        <v>299</v>
      </c>
      <c r="H211" s="3" t="s">
        <v>300</v>
      </c>
      <c r="I211" s="3">
        <v>53.91</v>
      </c>
      <c r="J211" s="1">
        <v>-6.4828284084796906E-2</v>
      </c>
      <c r="K211" s="2">
        <v>2.6546173397345385E-2</v>
      </c>
      <c r="L211" s="2">
        <v>7.4329285512567067E-2</v>
      </c>
      <c r="M211" s="2">
        <v>6.0886756877581369E-2</v>
      </c>
      <c r="N211" s="34">
        <v>-7.3231611504995096E-5</v>
      </c>
    </row>
    <row r="212" spans="1:14" x14ac:dyDescent="0.35">
      <c r="A212">
        <v>7820412</v>
      </c>
      <c r="B212" t="s">
        <v>39</v>
      </c>
      <c r="C212" t="s">
        <v>98</v>
      </c>
      <c r="D212" t="s">
        <v>1348</v>
      </c>
      <c r="E212" t="s">
        <v>1349</v>
      </c>
      <c r="F212" s="6">
        <v>1.1296243998870376E-3</v>
      </c>
      <c r="G212" s="3" t="s">
        <v>364</v>
      </c>
      <c r="H212" s="3" t="s">
        <v>325</v>
      </c>
      <c r="I212" s="3">
        <v>79.819999999999993</v>
      </c>
      <c r="J212" s="1">
        <v>-0.1132110133767128</v>
      </c>
      <c r="K212" s="2">
        <v>9.036995199096301E-2</v>
      </c>
      <c r="L212" s="2">
        <v>8.1219994351878017E-2</v>
      </c>
      <c r="M212" s="2">
        <v>9.0256991274644344E-2</v>
      </c>
      <c r="N212" s="34">
        <v>-1.2788592304627258E-4</v>
      </c>
    </row>
    <row r="213" spans="1:14" x14ac:dyDescent="0.35">
      <c r="A213">
        <v>7820412</v>
      </c>
      <c r="B213" t="s">
        <v>39</v>
      </c>
      <c r="C213" t="s">
        <v>98</v>
      </c>
      <c r="D213" t="s">
        <v>1851</v>
      </c>
      <c r="E213" t="s">
        <v>2306</v>
      </c>
      <c r="F213" s="6">
        <v>1.6944365998305564E-3</v>
      </c>
      <c r="G213" s="3" t="s">
        <v>1101</v>
      </c>
      <c r="H213" s="3" t="s">
        <v>793</v>
      </c>
      <c r="I213" s="3">
        <v>78.279999999999987</v>
      </c>
      <c r="J213" s="1">
        <v>-9.172637015581131E-2</v>
      </c>
      <c r="K213" s="2">
        <v>0.13047161818695285</v>
      </c>
      <c r="L213" s="2">
        <v>0.10810505506918949</v>
      </c>
      <c r="M213" s="2">
        <v>0.13250493693573939</v>
      </c>
      <c r="N213" s="34">
        <v>-1.5542451876161194E-4</v>
      </c>
    </row>
    <row r="214" spans="1:14" x14ac:dyDescent="0.35">
      <c r="A214">
        <v>7820412</v>
      </c>
      <c r="B214" t="s">
        <v>39</v>
      </c>
      <c r="C214" t="s">
        <v>98</v>
      </c>
      <c r="D214" t="s">
        <v>1854</v>
      </c>
      <c r="E214" t="s">
        <v>2307</v>
      </c>
      <c r="F214" s="6">
        <v>1.6944365998305564E-3</v>
      </c>
      <c r="G214" s="3" t="s">
        <v>441</v>
      </c>
      <c r="H214" s="3" t="s">
        <v>1070</v>
      </c>
      <c r="I214" s="3">
        <v>81.64</v>
      </c>
      <c r="J214" s="1">
        <v>-0.36220386624336243</v>
      </c>
      <c r="K214" s="2">
        <v>0.15876870940412313</v>
      </c>
      <c r="L214" s="2">
        <v>8.6416266591358384E-2</v>
      </c>
      <c r="M214" s="2">
        <v>0.13826602396066834</v>
      </c>
      <c r="N214" s="34">
        <v>-6.1373148756288466E-4</v>
      </c>
    </row>
    <row r="215" spans="1:14" x14ac:dyDescent="0.35">
      <c r="A215">
        <v>7820412</v>
      </c>
      <c r="B215" t="s">
        <v>39</v>
      </c>
      <c r="C215" t="s">
        <v>98</v>
      </c>
      <c r="D215" t="s">
        <v>1539</v>
      </c>
      <c r="E215" t="s">
        <v>2308</v>
      </c>
      <c r="F215" s="6">
        <v>1.1296243998870376E-3</v>
      </c>
      <c r="G215" s="3" t="s">
        <v>1007</v>
      </c>
      <c r="H215" s="3" t="s">
        <v>640</v>
      </c>
      <c r="I215" s="3">
        <v>75.584999999999994</v>
      </c>
      <c r="J215" s="1">
        <v>-1.2815169058740139E-2</v>
      </c>
      <c r="K215" s="2">
        <v>6.2468229313753176E-2</v>
      </c>
      <c r="L215" s="2">
        <v>9.3306975430669306E-2</v>
      </c>
      <c r="M215" s="2">
        <v>8.5399602907790001E-2</v>
      </c>
      <c r="N215" s="34">
        <v>-1.4476327657430263E-5</v>
      </c>
    </row>
    <row r="216" spans="1:14" x14ac:dyDescent="0.35">
      <c r="A216">
        <v>7820412</v>
      </c>
      <c r="B216" t="s">
        <v>39</v>
      </c>
      <c r="C216" t="s">
        <v>98</v>
      </c>
      <c r="D216" t="s">
        <v>1541</v>
      </c>
      <c r="E216" t="s">
        <v>2309</v>
      </c>
      <c r="F216" s="6">
        <v>1.9768426998023158E-3</v>
      </c>
      <c r="G216" s="3" t="s">
        <v>1242</v>
      </c>
      <c r="H216" s="3" t="s">
        <v>206</v>
      </c>
      <c r="I216" s="3">
        <v>83.314999999999998</v>
      </c>
      <c r="J216" s="1">
        <v>2.5051021948456764E-2</v>
      </c>
      <c r="K216" s="2">
        <v>0.13699519909630048</v>
      </c>
      <c r="L216" s="2">
        <v>0.19768426998023159</v>
      </c>
      <c r="M216" s="2">
        <v>0.16486868417993572</v>
      </c>
      <c r="N216" s="34">
        <v>4.952192986139434E-5</v>
      </c>
    </row>
    <row r="217" spans="1:14" x14ac:dyDescent="0.35">
      <c r="A217">
        <v>7820412</v>
      </c>
      <c r="B217" t="s">
        <v>39</v>
      </c>
      <c r="C217" t="s">
        <v>98</v>
      </c>
      <c r="D217" t="s">
        <v>1541</v>
      </c>
      <c r="E217" t="s">
        <v>2310</v>
      </c>
      <c r="F217" s="6">
        <v>5.0833097994916693E-3</v>
      </c>
      <c r="G217" s="3" t="s">
        <v>312</v>
      </c>
      <c r="H217" s="3" t="s">
        <v>313</v>
      </c>
      <c r="I217" s="3">
        <v>90.509999999999991</v>
      </c>
      <c r="J217" s="1">
        <v>9.3764856457710266E-2</v>
      </c>
      <c r="K217" s="2">
        <v>0.46563117763343687</v>
      </c>
      <c r="L217" s="2">
        <v>0.49613103643038692</v>
      </c>
      <c r="M217" s="2">
        <v>0.46054786007743004</v>
      </c>
      <c r="N217" s="34">
        <v>4.7663581367940835E-4</v>
      </c>
    </row>
    <row r="218" spans="1:14" x14ac:dyDescent="0.35">
      <c r="A218">
        <v>7820412</v>
      </c>
      <c r="B218" t="s">
        <v>39</v>
      </c>
      <c r="C218" t="s">
        <v>98</v>
      </c>
      <c r="D218" t="s">
        <v>1862</v>
      </c>
      <c r="E218" t="s">
        <v>2311</v>
      </c>
      <c r="F218" s="6">
        <v>1.6944365998305564E-3</v>
      </c>
      <c r="G218" s="3" t="s">
        <v>982</v>
      </c>
      <c r="H218" s="3" t="s">
        <v>1650</v>
      </c>
      <c r="I218" s="3">
        <v>85.9</v>
      </c>
      <c r="J218" s="1">
        <v>-9.3224138021469116E-2</v>
      </c>
      <c r="K218" s="2">
        <v>0.1669020050833098</v>
      </c>
      <c r="L218" s="2">
        <v>0.11132448460886757</v>
      </c>
      <c r="M218" s="2">
        <v>0.14572154758542785</v>
      </c>
      <c r="N218" s="34">
        <v>-1.5796239145123264E-4</v>
      </c>
    </row>
    <row r="219" spans="1:14" x14ac:dyDescent="0.35">
      <c r="A219">
        <v>7820412</v>
      </c>
      <c r="B219" t="s">
        <v>39</v>
      </c>
      <c r="C219" t="s">
        <v>98</v>
      </c>
      <c r="D219" t="s">
        <v>1545</v>
      </c>
      <c r="E219" t="s">
        <v>2312</v>
      </c>
      <c r="F219" s="6">
        <v>2.8240609997175941E-4</v>
      </c>
      <c r="G219" s="3" t="s">
        <v>1742</v>
      </c>
      <c r="H219" s="3" t="s">
        <v>198</v>
      </c>
      <c r="I219" s="3">
        <v>61.005000000000003</v>
      </c>
      <c r="J219" s="1">
        <v>-0.24483734369277954</v>
      </c>
      <c r="K219" s="2">
        <v>1.4826320248517369E-2</v>
      </c>
      <c r="L219" s="2">
        <v>1.4685117198531489E-2</v>
      </c>
      <c r="M219" s="2">
        <v>1.7226772098277325E-2</v>
      </c>
      <c r="N219" s="34">
        <v>-6.9143559359723117E-5</v>
      </c>
    </row>
    <row r="220" spans="1:14" x14ac:dyDescent="0.35">
      <c r="A220">
        <v>7820412</v>
      </c>
      <c r="B220" t="s">
        <v>39</v>
      </c>
      <c r="C220" t="s">
        <v>98</v>
      </c>
      <c r="D220" t="s">
        <v>1545</v>
      </c>
      <c r="E220" t="s">
        <v>2313</v>
      </c>
      <c r="F220" s="6">
        <v>1.1296243998870376E-3</v>
      </c>
      <c r="G220" s="3" t="s">
        <v>1284</v>
      </c>
      <c r="H220" s="3" t="s">
        <v>206</v>
      </c>
      <c r="I220" s="3">
        <v>86.56</v>
      </c>
      <c r="J220" s="1">
        <v>2.6736602187156677E-2</v>
      </c>
      <c r="K220" s="2">
        <v>8.7884778311211526E-2</v>
      </c>
      <c r="L220" s="2">
        <v>0.11296243998870376</v>
      </c>
      <c r="M220" s="2">
        <v>9.7712510590228757E-2</v>
      </c>
      <c r="N220" s="34">
        <v>3.020231820068532E-5</v>
      </c>
    </row>
    <row r="221" spans="1:14" x14ac:dyDescent="0.35">
      <c r="A221">
        <v>7820412</v>
      </c>
      <c r="B221" t="s">
        <v>39</v>
      </c>
      <c r="C221" t="s">
        <v>98</v>
      </c>
      <c r="D221" t="s">
        <v>1545</v>
      </c>
      <c r="E221" t="s">
        <v>2314</v>
      </c>
      <c r="F221" s="6">
        <v>3.6712792996328723E-3</v>
      </c>
      <c r="G221" s="3" t="s">
        <v>263</v>
      </c>
      <c r="H221" s="3" t="s">
        <v>612</v>
      </c>
      <c r="I221" s="3">
        <v>65.330000000000013</v>
      </c>
      <c r="J221" s="1">
        <v>-8.076728880405426E-2</v>
      </c>
      <c r="K221" s="2">
        <v>0.19384354702061565</v>
      </c>
      <c r="L221" s="2">
        <v>0.26580062129341997</v>
      </c>
      <c r="M221" s="2">
        <v>0.23973454946988185</v>
      </c>
      <c r="N221" s="34">
        <v>-2.9651927547379425E-4</v>
      </c>
    </row>
    <row r="222" spans="1:14" x14ac:dyDescent="0.35">
      <c r="A222">
        <v>7820412</v>
      </c>
      <c r="B222" t="s">
        <v>39</v>
      </c>
      <c r="C222" t="s">
        <v>98</v>
      </c>
      <c r="D222" t="s">
        <v>1870</v>
      </c>
      <c r="E222" t="s">
        <v>2315</v>
      </c>
      <c r="F222" s="6">
        <v>1.1296243998870376E-3</v>
      </c>
      <c r="G222" s="3" t="s">
        <v>408</v>
      </c>
      <c r="H222" s="3" t="s">
        <v>852</v>
      </c>
      <c r="I222" s="3">
        <v>67.53</v>
      </c>
      <c r="J222" s="1">
        <v>-2.190861850976944E-2</v>
      </c>
      <c r="K222" s="2">
        <v>6.0547867833945217E-2</v>
      </c>
      <c r="L222" s="2">
        <v>8.7771815871222833E-2</v>
      </c>
      <c r="M222" s="2">
        <v>7.6249646992375034E-2</v>
      </c>
      <c r="N222" s="34">
        <v>-2.4748510036452347E-5</v>
      </c>
    </row>
    <row r="223" spans="1:14" x14ac:dyDescent="0.35">
      <c r="A223">
        <v>7820412</v>
      </c>
      <c r="B223" t="s">
        <v>39</v>
      </c>
      <c r="C223" t="s">
        <v>98</v>
      </c>
      <c r="D223" t="s">
        <v>301</v>
      </c>
      <c r="E223" t="s">
        <v>302</v>
      </c>
      <c r="F223" s="6">
        <v>4.5184975995481505E-3</v>
      </c>
      <c r="G223" s="3" t="s">
        <v>303</v>
      </c>
      <c r="H223" s="3" t="s">
        <v>304</v>
      </c>
      <c r="I223" s="3">
        <v>71.2</v>
      </c>
      <c r="J223" s="1">
        <v>2.8954386711120605E-2</v>
      </c>
      <c r="K223" s="2">
        <v>0.25348771533465125</v>
      </c>
      <c r="L223" s="2">
        <v>0.40576108443942388</v>
      </c>
      <c r="M223" s="2">
        <v>0.3212651724331933</v>
      </c>
      <c r="N223" s="34">
        <v>1.3083032685058733E-4</v>
      </c>
    </row>
    <row r="224" spans="1:14" x14ac:dyDescent="0.35">
      <c r="A224">
        <v>7820412</v>
      </c>
      <c r="B224" t="s">
        <v>39</v>
      </c>
      <c r="C224" t="s">
        <v>98</v>
      </c>
      <c r="D224" t="s">
        <v>1350</v>
      </c>
      <c r="E224" t="s">
        <v>1351</v>
      </c>
      <c r="F224" s="6">
        <v>5.6481219994351881E-4</v>
      </c>
      <c r="G224" s="3" t="s">
        <v>459</v>
      </c>
      <c r="H224" s="3" t="s">
        <v>464</v>
      </c>
      <c r="I224" s="3">
        <v>80.724999999999994</v>
      </c>
      <c r="J224" s="1">
        <v>2.4307893589138985E-2</v>
      </c>
      <c r="K224" s="2">
        <v>4.0271109855972889E-2</v>
      </c>
      <c r="L224" s="2">
        <v>5.1793278734820675E-2</v>
      </c>
      <c r="M224" s="2">
        <v>4.5580342811771923E-2</v>
      </c>
      <c r="N224" s="34">
        <v>1.3729394854074547E-5</v>
      </c>
    </row>
    <row r="225" spans="1:14" x14ac:dyDescent="0.35">
      <c r="A225">
        <v>7820412</v>
      </c>
      <c r="B225" t="s">
        <v>39</v>
      </c>
      <c r="C225" t="s">
        <v>98</v>
      </c>
      <c r="D225" t="s">
        <v>1549</v>
      </c>
      <c r="E225" t="s">
        <v>2316</v>
      </c>
      <c r="F225" s="6">
        <v>5.6481219994351881E-4</v>
      </c>
      <c r="G225" s="3" t="s">
        <v>586</v>
      </c>
      <c r="H225" s="3" t="s">
        <v>353</v>
      </c>
      <c r="I225" s="3">
        <v>50.59</v>
      </c>
      <c r="J225" s="1">
        <v>-0.18461556732654572</v>
      </c>
      <c r="K225" s="2">
        <v>1.7565659418243437E-2</v>
      </c>
      <c r="L225" s="2">
        <v>2.338322507766168E-2</v>
      </c>
      <c r="M225" s="2">
        <v>2.8579496455307031E-2</v>
      </c>
      <c r="N225" s="34">
        <v>-1.042731247255271E-4</v>
      </c>
    </row>
    <row r="226" spans="1:14" x14ac:dyDescent="0.35">
      <c r="A226">
        <v>7820412</v>
      </c>
      <c r="B226" t="s">
        <v>39</v>
      </c>
      <c r="C226" t="s">
        <v>98</v>
      </c>
      <c r="D226" t="s">
        <v>1352</v>
      </c>
      <c r="E226" t="s">
        <v>1353</v>
      </c>
      <c r="F226" s="6">
        <v>6.4953402993504659E-3</v>
      </c>
      <c r="G226" s="3" t="s">
        <v>237</v>
      </c>
      <c r="H226" s="3" t="s">
        <v>724</v>
      </c>
      <c r="I226" s="3">
        <v>87.860000000000014</v>
      </c>
      <c r="J226" s="1">
        <v>5.8539196848869324E-2</v>
      </c>
      <c r="K226" s="2">
        <v>0.58198249082180176</v>
      </c>
      <c r="L226" s="2">
        <v>0.54171138096582894</v>
      </c>
      <c r="M226" s="2">
        <v>0.57029089810517641</v>
      </c>
      <c r="N226" s="34">
        <v>3.8023200438407073E-4</v>
      </c>
    </row>
    <row r="227" spans="1:14" x14ac:dyDescent="0.35">
      <c r="A227">
        <v>7820412</v>
      </c>
      <c r="B227" t="s">
        <v>39</v>
      </c>
      <c r="C227" t="s">
        <v>98</v>
      </c>
      <c r="D227" t="s">
        <v>1885</v>
      </c>
      <c r="E227" t="s">
        <v>2317</v>
      </c>
      <c r="F227" s="6">
        <v>2.8240609997175941E-4</v>
      </c>
      <c r="G227" s="3" t="s">
        <v>1083</v>
      </c>
      <c r="H227" s="3" t="s">
        <v>386</v>
      </c>
      <c r="I227" s="3">
        <v>70.009999999999991</v>
      </c>
      <c r="J227" s="1">
        <v>-0.12775583565235138</v>
      </c>
      <c r="K227" s="2">
        <v>1.7650381248234964E-2</v>
      </c>
      <c r="L227" s="2">
        <v>1.6210110138378989E-2</v>
      </c>
      <c r="M227" s="2">
        <v>1.9796667177102822E-2</v>
      </c>
      <c r="N227" s="34">
        <v>-3.6079027295213607E-5</v>
      </c>
    </row>
    <row r="228" spans="1:14" x14ac:dyDescent="0.35">
      <c r="A228">
        <v>7820412</v>
      </c>
      <c r="B228" t="s">
        <v>39</v>
      </c>
      <c r="C228" t="s">
        <v>98</v>
      </c>
      <c r="D228" t="s">
        <v>646</v>
      </c>
      <c r="E228" t="s">
        <v>2318</v>
      </c>
      <c r="F228" s="6">
        <v>5.6481219994351881E-4</v>
      </c>
      <c r="G228" s="3" t="s">
        <v>2291</v>
      </c>
      <c r="H228" s="3" t="s">
        <v>1742</v>
      </c>
      <c r="I228" s="3">
        <v>62.535000000000004</v>
      </c>
      <c r="J228" s="1">
        <v>-0.25846961140632629</v>
      </c>
      <c r="K228" s="2">
        <v>3.6882236656311775E-2</v>
      </c>
      <c r="L228" s="2">
        <v>2.9652640497034737E-2</v>
      </c>
      <c r="M228" s="2">
        <v>3.5357242854629253E-2</v>
      </c>
      <c r="N228" s="34">
        <v>-1.4598678983695357E-4</v>
      </c>
    </row>
    <row r="229" spans="1:14" x14ac:dyDescent="0.35">
      <c r="A229">
        <v>7820412</v>
      </c>
      <c r="B229" t="s">
        <v>39</v>
      </c>
      <c r="C229" t="s">
        <v>98</v>
      </c>
      <c r="D229" t="s">
        <v>646</v>
      </c>
      <c r="E229" t="s">
        <v>284</v>
      </c>
      <c r="F229" s="6">
        <v>3.1064670996893535E-3</v>
      </c>
      <c r="G229" s="3" t="s">
        <v>590</v>
      </c>
      <c r="H229" s="3" t="s">
        <v>496</v>
      </c>
      <c r="I229" s="3">
        <v>76.384999999999991</v>
      </c>
      <c r="J229" s="1">
        <v>-0.16686034202575684</v>
      </c>
      <c r="K229" s="2">
        <v>0.23981926009601809</v>
      </c>
      <c r="L229" s="2">
        <v>0.17924315165207572</v>
      </c>
      <c r="M229" s="2">
        <v>0.23764473312623555</v>
      </c>
      <c r="N229" s="34">
        <v>-9.4244756862895708E-5</v>
      </c>
    </row>
    <row r="230" spans="1:14" x14ac:dyDescent="0.35">
      <c r="A230">
        <v>7820412</v>
      </c>
      <c r="B230" t="s">
        <v>39</v>
      </c>
      <c r="C230" t="s">
        <v>98</v>
      </c>
      <c r="D230" t="s">
        <v>646</v>
      </c>
      <c r="E230" t="s">
        <v>1354</v>
      </c>
      <c r="F230" s="6">
        <v>1.6944365998305564E-3</v>
      </c>
      <c r="G230" s="3" t="s">
        <v>152</v>
      </c>
      <c r="H230" s="3" t="s">
        <v>206</v>
      </c>
      <c r="I230" s="3">
        <v>83.84</v>
      </c>
      <c r="J230" s="1">
        <v>5.665554478764534E-2</v>
      </c>
      <c r="K230" s="2">
        <v>0.11301892120869812</v>
      </c>
      <c r="L230" s="2">
        <v>0.16944365998305563</v>
      </c>
      <c r="M230" s="2">
        <v>0.14216323331128874</v>
      </c>
      <c r="N230" s="34">
        <v>9.5999228671525576E-5</v>
      </c>
    </row>
    <row r="231" spans="1:14" x14ac:dyDescent="0.35">
      <c r="A231">
        <v>7820412</v>
      </c>
      <c r="B231" t="s">
        <v>39</v>
      </c>
      <c r="C231" t="s">
        <v>98</v>
      </c>
      <c r="D231" t="s">
        <v>646</v>
      </c>
      <c r="E231" t="s">
        <v>1355</v>
      </c>
      <c r="F231" s="6">
        <v>2.5416548997458347E-3</v>
      </c>
      <c r="G231" s="3" t="s">
        <v>1269</v>
      </c>
      <c r="H231" s="3" t="s">
        <v>1356</v>
      </c>
      <c r="I231" s="3">
        <v>64.97999999999999</v>
      </c>
      <c r="J231" s="1">
        <v>-0.12074684351682663</v>
      </c>
      <c r="K231" s="2">
        <v>0.15173679751482633</v>
      </c>
      <c r="L231" s="2">
        <v>0.14411183281558884</v>
      </c>
      <c r="M231" s="2">
        <v>0.16520756848347926</v>
      </c>
      <c r="N231" s="34">
        <v>-3.0689680645338597E-4</v>
      </c>
    </row>
    <row r="232" spans="1:14" x14ac:dyDescent="0.35">
      <c r="A232">
        <v>7820412</v>
      </c>
      <c r="B232" t="s">
        <v>39</v>
      </c>
      <c r="C232" t="s">
        <v>98</v>
      </c>
      <c r="D232" t="s">
        <v>646</v>
      </c>
      <c r="E232" t="s">
        <v>2319</v>
      </c>
      <c r="F232" s="6">
        <v>4.8009036995199095E-3</v>
      </c>
      <c r="G232" s="3" t="s">
        <v>522</v>
      </c>
      <c r="H232" s="3" t="s">
        <v>176</v>
      </c>
      <c r="I232" s="3">
        <v>71.954999999999998</v>
      </c>
      <c r="J232" s="1">
        <v>-8.7195374071598053E-2</v>
      </c>
      <c r="K232" s="2">
        <v>0.31781982490821803</v>
      </c>
      <c r="L232" s="2">
        <v>0.30437729454956225</v>
      </c>
      <c r="M232" s="2">
        <v>0.34566506636543348</v>
      </c>
      <c r="N232" s="34">
        <v>-4.1861659396135749E-4</v>
      </c>
    </row>
    <row r="233" spans="1:14" x14ac:dyDescent="0.35">
      <c r="A233">
        <v>7820412</v>
      </c>
      <c r="B233" t="s">
        <v>39</v>
      </c>
      <c r="C233" t="s">
        <v>98</v>
      </c>
      <c r="D233" t="s">
        <v>911</v>
      </c>
      <c r="E233" t="s">
        <v>2320</v>
      </c>
      <c r="F233" s="6">
        <v>8.4721829991527822E-4</v>
      </c>
      <c r="G233" s="3" t="s">
        <v>1211</v>
      </c>
      <c r="H233" s="3" t="s">
        <v>436</v>
      </c>
      <c r="I233" s="3">
        <v>80.099999999999994</v>
      </c>
      <c r="J233" s="1">
        <v>-6.9936685264110565E-2</v>
      </c>
      <c r="K233" s="2">
        <v>6.2016379553798365E-2</v>
      </c>
      <c r="L233" s="2">
        <v>6.9810787913018924E-2</v>
      </c>
      <c r="M233" s="2">
        <v>6.794690506770025E-2</v>
      </c>
      <c r="N233" s="34">
        <v>-5.9251639591169644E-5</v>
      </c>
    </row>
    <row r="234" spans="1:14" x14ac:dyDescent="0.35">
      <c r="A234">
        <v>7820412</v>
      </c>
      <c r="B234" t="s">
        <v>39</v>
      </c>
      <c r="C234" t="s">
        <v>98</v>
      </c>
      <c r="D234" t="s">
        <v>1105</v>
      </c>
      <c r="E234" t="s">
        <v>2321</v>
      </c>
      <c r="F234" s="6">
        <v>1.1296243998870376E-3</v>
      </c>
      <c r="G234" s="3" t="s">
        <v>389</v>
      </c>
      <c r="H234" s="3" t="s">
        <v>365</v>
      </c>
      <c r="I234" s="3">
        <v>77.61999999999999</v>
      </c>
      <c r="J234" s="1">
        <v>-0.11535748094320297</v>
      </c>
      <c r="K234" s="2">
        <v>7.929963287207005E-2</v>
      </c>
      <c r="L234" s="2">
        <v>9.6582886190341721E-2</v>
      </c>
      <c r="M234" s="2">
        <v>8.7884781758551619E-2</v>
      </c>
      <c r="N234" s="34">
        <v>-1.3031062518294604E-4</v>
      </c>
    </row>
    <row r="235" spans="1:14" x14ac:dyDescent="0.35">
      <c r="A235">
        <v>7820412</v>
      </c>
      <c r="B235" t="s">
        <v>39</v>
      </c>
      <c r="C235" t="s">
        <v>98</v>
      </c>
      <c r="D235" t="s">
        <v>1357</v>
      </c>
      <c r="E235" t="s">
        <v>1497</v>
      </c>
      <c r="F235" s="6">
        <v>8.4721829991527822E-4</v>
      </c>
      <c r="G235" s="3" t="s">
        <v>721</v>
      </c>
      <c r="H235" s="3" t="s">
        <v>569</v>
      </c>
      <c r="I235" s="3">
        <v>83.14500000000001</v>
      </c>
      <c r="J235" s="1">
        <v>-5.8514799922704697E-2</v>
      </c>
      <c r="K235" s="2">
        <v>6.8624682293137534E-2</v>
      </c>
      <c r="L235" s="2">
        <v>8.3366280711663382E-2</v>
      </c>
      <c r="M235" s="2">
        <v>7.0488559967446088E-2</v>
      </c>
      <c r="N235" s="34">
        <v>-4.9574809310396528E-5</v>
      </c>
    </row>
    <row r="236" spans="1:14" x14ac:dyDescent="0.35">
      <c r="A236">
        <v>7820412</v>
      </c>
      <c r="B236" t="s">
        <v>39</v>
      </c>
      <c r="C236" t="s">
        <v>98</v>
      </c>
      <c r="D236" t="s">
        <v>1357</v>
      </c>
      <c r="E236" t="s">
        <v>2322</v>
      </c>
      <c r="F236" s="6">
        <v>5.6481219994351881E-4</v>
      </c>
      <c r="G236" s="3" t="s">
        <v>1727</v>
      </c>
      <c r="H236" s="3" t="s">
        <v>603</v>
      </c>
      <c r="I236" s="3">
        <v>70.569999999999993</v>
      </c>
      <c r="J236" s="1">
        <v>7.2801880538463593E-2</v>
      </c>
      <c r="K236" s="2">
        <v>3.456650663654335E-2</v>
      </c>
      <c r="L236" s="2">
        <v>4.2812764755718727E-2</v>
      </c>
      <c r="M236" s="2">
        <v>3.9875740454177404E-2</v>
      </c>
      <c r="N236" s="34">
        <v>4.1119390306954871E-5</v>
      </c>
    </row>
    <row r="237" spans="1:14" x14ac:dyDescent="0.35">
      <c r="A237">
        <v>7820412</v>
      </c>
      <c r="B237" t="s">
        <v>39</v>
      </c>
      <c r="C237" t="s">
        <v>98</v>
      </c>
      <c r="D237" t="s">
        <v>1357</v>
      </c>
      <c r="E237" t="s">
        <v>1358</v>
      </c>
      <c r="F237" s="6">
        <v>1.9768426998023158E-3</v>
      </c>
      <c r="G237" s="3" t="s">
        <v>184</v>
      </c>
      <c r="H237" s="3" t="s">
        <v>1359</v>
      </c>
      <c r="I237" s="3">
        <v>70.289999999999992</v>
      </c>
      <c r="J237" s="1">
        <v>-0.27401596307754517</v>
      </c>
      <c r="K237" s="2">
        <v>0.15063541372493647</v>
      </c>
      <c r="L237" s="2">
        <v>0.11781982490821803</v>
      </c>
      <c r="M237" s="2">
        <v>0.13916972908250561</v>
      </c>
      <c r="N237" s="34">
        <v>-5.4168645623914606E-4</v>
      </c>
    </row>
    <row r="238" spans="1:14" x14ac:dyDescent="0.35">
      <c r="A238">
        <v>7820412</v>
      </c>
      <c r="B238" t="s">
        <v>39</v>
      </c>
      <c r="C238" t="s">
        <v>98</v>
      </c>
      <c r="D238" t="s">
        <v>1898</v>
      </c>
      <c r="E238" t="s">
        <v>2323</v>
      </c>
      <c r="F238" s="6">
        <v>8.4721829991527822E-4</v>
      </c>
      <c r="G238" s="3" t="s">
        <v>152</v>
      </c>
      <c r="H238" s="3" t="s">
        <v>1839</v>
      </c>
      <c r="I238" s="3">
        <v>68.19</v>
      </c>
      <c r="J238" s="1">
        <v>-0.21325843036174774</v>
      </c>
      <c r="K238" s="2">
        <v>5.6509460604349061E-2</v>
      </c>
      <c r="L238" s="2">
        <v>4.7952555775204748E-2</v>
      </c>
      <c r="M238" s="2">
        <v>5.7780285468716906E-2</v>
      </c>
      <c r="N238" s="34">
        <v>-1.8067644481368068E-4</v>
      </c>
    </row>
    <row r="239" spans="1:14" x14ac:dyDescent="0.35">
      <c r="A239">
        <v>7820412</v>
      </c>
      <c r="B239" t="s">
        <v>39</v>
      </c>
      <c r="C239" t="s">
        <v>98</v>
      </c>
      <c r="D239" t="s">
        <v>1360</v>
      </c>
      <c r="E239" t="s">
        <v>1361</v>
      </c>
      <c r="F239" s="6">
        <v>1.412030499858797E-3</v>
      </c>
      <c r="G239" s="3" t="s">
        <v>1362</v>
      </c>
      <c r="H239" s="3" t="s">
        <v>234</v>
      </c>
      <c r="I239" s="3">
        <v>77.634999999999991</v>
      </c>
      <c r="J239" s="1">
        <v>-4.7523654997348785E-2</v>
      </c>
      <c r="K239" s="2">
        <v>7.4837616492516246E-2</v>
      </c>
      <c r="L239" s="2">
        <v>0.13470770968652923</v>
      </c>
      <c r="M239" s="2">
        <v>0.1095735646344551</v>
      </c>
      <c r="N239" s="34">
        <v>-6.7104850321023419E-5</v>
      </c>
    </row>
    <row r="240" spans="1:14" x14ac:dyDescent="0.35">
      <c r="A240">
        <v>7820412</v>
      </c>
      <c r="B240" t="s">
        <v>39</v>
      </c>
      <c r="C240" t="s">
        <v>98</v>
      </c>
      <c r="D240" t="s">
        <v>1110</v>
      </c>
      <c r="E240" t="s">
        <v>1363</v>
      </c>
      <c r="F240" s="6">
        <v>5.0833097994916693E-3</v>
      </c>
      <c r="G240" s="3" t="s">
        <v>1103</v>
      </c>
      <c r="H240" s="3" t="s">
        <v>1026</v>
      </c>
      <c r="I240" s="3">
        <v>66.474999999999994</v>
      </c>
      <c r="J240" s="1">
        <v>-8.6497925221920013E-2</v>
      </c>
      <c r="K240" s="2">
        <v>0.33549844676645019</v>
      </c>
      <c r="L240" s="2">
        <v>0.34363174244563682</v>
      </c>
      <c r="M240" s="2">
        <v>0.33804010166619602</v>
      </c>
      <c r="N240" s="34">
        <v>-4.3969575091628362E-4</v>
      </c>
    </row>
    <row r="241" spans="1:14" x14ac:dyDescent="0.35">
      <c r="A241">
        <v>7820412</v>
      </c>
      <c r="B241" t="s">
        <v>39</v>
      </c>
      <c r="C241" t="s">
        <v>98</v>
      </c>
      <c r="D241" t="s">
        <v>1110</v>
      </c>
      <c r="E241" t="s">
        <v>2324</v>
      </c>
      <c r="F241" s="6">
        <v>2.5416548997458347E-3</v>
      </c>
      <c r="G241" s="3" t="s">
        <v>211</v>
      </c>
      <c r="H241" s="3" t="s">
        <v>2031</v>
      </c>
      <c r="I241" s="3">
        <v>85.034999999999997</v>
      </c>
      <c r="J241" s="1">
        <v>-3.842572495341301E-2</v>
      </c>
      <c r="K241" s="2">
        <v>0.22951143744704885</v>
      </c>
      <c r="L241" s="2">
        <v>0.19799491669020053</v>
      </c>
      <c r="M241" s="2">
        <v>0.21604066647839595</v>
      </c>
      <c r="N241" s="34">
        <v>-9.7664932104127964E-5</v>
      </c>
    </row>
    <row r="242" spans="1:14" x14ac:dyDescent="0.35">
      <c r="A242">
        <v>7820412</v>
      </c>
      <c r="B242" t="s">
        <v>39</v>
      </c>
      <c r="C242" t="s">
        <v>98</v>
      </c>
      <c r="D242" t="s">
        <v>1110</v>
      </c>
      <c r="E242" t="s">
        <v>1364</v>
      </c>
      <c r="F242" s="6">
        <v>3.9536853996046317E-3</v>
      </c>
      <c r="G242" s="3" t="s">
        <v>688</v>
      </c>
      <c r="H242" s="3" t="s">
        <v>405</v>
      </c>
      <c r="I242" s="3">
        <v>82.89500000000001</v>
      </c>
      <c r="J242" s="1">
        <v>0.12502545118331909</v>
      </c>
      <c r="K242" s="2">
        <v>0.32182999152781705</v>
      </c>
      <c r="L242" s="2">
        <v>0.36176221406382381</v>
      </c>
      <c r="M242" s="2">
        <v>0.32776052566006914</v>
      </c>
      <c r="N242" s="34">
        <v>4.9431130092247031E-4</v>
      </c>
    </row>
    <row r="243" spans="1:14" x14ac:dyDescent="0.35">
      <c r="A243">
        <v>7820412</v>
      </c>
      <c r="B243" t="s">
        <v>39</v>
      </c>
      <c r="C243" t="s">
        <v>98</v>
      </c>
      <c r="D243" t="s">
        <v>1110</v>
      </c>
      <c r="E243" t="s">
        <v>2325</v>
      </c>
      <c r="F243" s="6">
        <v>1.9768426998023158E-3</v>
      </c>
      <c r="G243" s="3" t="s">
        <v>312</v>
      </c>
      <c r="H243" s="3" t="s">
        <v>234</v>
      </c>
      <c r="I243" s="3">
        <v>90.98</v>
      </c>
      <c r="J243" s="1">
        <v>0.25894501805305481</v>
      </c>
      <c r="K243" s="2">
        <v>0.18107879130189211</v>
      </c>
      <c r="L243" s="2">
        <v>0.18859079356114095</v>
      </c>
      <c r="M243" s="2">
        <v>0.17989268568201075</v>
      </c>
      <c r="N243" s="34">
        <v>5.1189356858836023E-4</v>
      </c>
    </row>
    <row r="244" spans="1:14" x14ac:dyDescent="0.35">
      <c r="A244">
        <v>7820412</v>
      </c>
      <c r="B244" t="s">
        <v>39</v>
      </c>
      <c r="C244" t="s">
        <v>98</v>
      </c>
      <c r="D244" t="s">
        <v>1110</v>
      </c>
      <c r="E244" t="s">
        <v>2326</v>
      </c>
      <c r="F244" s="6">
        <v>2.5416548997458347E-3</v>
      </c>
      <c r="G244" s="3" t="s">
        <v>239</v>
      </c>
      <c r="H244" s="3" t="s">
        <v>1131</v>
      </c>
      <c r="I244" s="3">
        <v>86.725000000000009</v>
      </c>
      <c r="J244" s="1">
        <v>1.2013333849608898E-2</v>
      </c>
      <c r="K244" s="2">
        <v>0.22366563117763344</v>
      </c>
      <c r="L244" s="2">
        <v>0.22544478960745554</v>
      </c>
      <c r="M244" s="2">
        <v>0.22036147205144868</v>
      </c>
      <c r="N244" s="34">
        <v>3.0533748841140945E-5</v>
      </c>
    </row>
    <row r="245" spans="1:14" x14ac:dyDescent="0.35">
      <c r="A245">
        <v>7820412</v>
      </c>
      <c r="B245" t="s">
        <v>39</v>
      </c>
      <c r="C245" t="s">
        <v>98</v>
      </c>
      <c r="D245" t="s">
        <v>1110</v>
      </c>
      <c r="E245" t="s">
        <v>2327</v>
      </c>
      <c r="F245" s="6">
        <v>6.2129341993787069E-3</v>
      </c>
      <c r="G245" s="3" t="s">
        <v>884</v>
      </c>
      <c r="H245" s="3" t="s">
        <v>1004</v>
      </c>
      <c r="I245" s="3">
        <v>84.97</v>
      </c>
      <c r="J245" s="1">
        <v>2.3137617856264114E-2</v>
      </c>
      <c r="K245" s="2">
        <v>0.5069754306693024</v>
      </c>
      <c r="L245" s="2">
        <v>0.58028805422197127</v>
      </c>
      <c r="M245" s="2">
        <v>0.52809940694719004</v>
      </c>
      <c r="N245" s="34">
        <v>1.4375249727133875E-4</v>
      </c>
    </row>
    <row r="246" spans="1:14" x14ac:dyDescent="0.35">
      <c r="A246">
        <v>7820412</v>
      </c>
      <c r="B246" t="s">
        <v>39</v>
      </c>
      <c r="C246" t="s">
        <v>98</v>
      </c>
      <c r="D246" t="s">
        <v>2328</v>
      </c>
      <c r="E246" t="s">
        <v>2329</v>
      </c>
      <c r="F246" s="6">
        <v>5.6481219994351881E-4</v>
      </c>
      <c r="G246" s="3" t="s">
        <v>1052</v>
      </c>
      <c r="H246" s="3" t="s">
        <v>210</v>
      </c>
      <c r="I246" s="3">
        <v>90.44</v>
      </c>
      <c r="J246" s="1">
        <v>-0.11277236789464951</v>
      </c>
      <c r="K246" s="2">
        <v>5.2358090934764193E-2</v>
      </c>
      <c r="L246" s="2">
        <v>4.9082180175091791E-2</v>
      </c>
      <c r="M246" s="2">
        <v>5.1059023736729124E-2</v>
      </c>
      <c r="N246" s="34">
        <v>-6.3695209203416844E-5</v>
      </c>
    </row>
    <row r="247" spans="1:14" x14ac:dyDescent="0.35">
      <c r="A247">
        <v>7820412</v>
      </c>
      <c r="B247" t="s">
        <v>39</v>
      </c>
      <c r="C247" t="s">
        <v>98</v>
      </c>
      <c r="D247" t="s">
        <v>1905</v>
      </c>
      <c r="E247" t="s">
        <v>2330</v>
      </c>
      <c r="F247" s="6">
        <v>2.5416548997458347E-3</v>
      </c>
      <c r="G247" s="3" t="s">
        <v>1191</v>
      </c>
      <c r="H247" s="3" t="s">
        <v>698</v>
      </c>
      <c r="I247" s="3">
        <v>58.51</v>
      </c>
      <c r="J247" s="1">
        <v>-4.0652822703123093E-2</v>
      </c>
      <c r="K247" s="2">
        <v>0.11030782264896923</v>
      </c>
      <c r="L247" s="2">
        <v>0.18096582886190343</v>
      </c>
      <c r="M247" s="2">
        <v>0.14868681163513134</v>
      </c>
      <c r="N247" s="34">
        <v>-1.0332544601189151E-4</v>
      </c>
    </row>
    <row r="248" spans="1:14" x14ac:dyDescent="0.35">
      <c r="A248">
        <v>7820412</v>
      </c>
      <c r="B248" t="s">
        <v>39</v>
      </c>
      <c r="C248" t="s">
        <v>98</v>
      </c>
      <c r="D248" t="s">
        <v>1905</v>
      </c>
      <c r="E248" t="s">
        <v>2331</v>
      </c>
      <c r="F248" s="6">
        <v>8.4721829991527822E-4</v>
      </c>
      <c r="G248" s="3" t="s">
        <v>976</v>
      </c>
      <c r="H248" s="3" t="s">
        <v>242</v>
      </c>
      <c r="I248" s="3">
        <v>79</v>
      </c>
      <c r="J248" s="1">
        <v>0.10326031595468521</v>
      </c>
      <c r="K248" s="2">
        <v>5.9728890144027116E-2</v>
      </c>
      <c r="L248" s="2">
        <v>8.023157300197685E-2</v>
      </c>
      <c r="M248" s="2">
        <v>6.701496623054598E-2</v>
      </c>
      <c r="N248" s="34">
        <v>8.7484029331842881E-5</v>
      </c>
    </row>
    <row r="249" spans="1:14" x14ac:dyDescent="0.35">
      <c r="A249">
        <v>7820412</v>
      </c>
      <c r="B249" t="s">
        <v>39</v>
      </c>
      <c r="C249" t="s">
        <v>98</v>
      </c>
      <c r="D249" t="s">
        <v>305</v>
      </c>
      <c r="E249" t="s">
        <v>2332</v>
      </c>
      <c r="F249" s="6">
        <v>2.8240609997175941E-3</v>
      </c>
      <c r="G249" s="3" t="s">
        <v>903</v>
      </c>
      <c r="H249" s="3" t="s">
        <v>423</v>
      </c>
      <c r="I249" s="3">
        <v>74.289999999999992</v>
      </c>
      <c r="J249" s="1">
        <v>9.3924179673194885E-2</v>
      </c>
      <c r="K249" s="2">
        <v>0.12934199378706579</v>
      </c>
      <c r="L249" s="2">
        <v>0.25670714487432933</v>
      </c>
      <c r="M249" s="2">
        <v>0.20982774089736747</v>
      </c>
      <c r="N249" s="34">
        <v>2.6524761274553766E-4</v>
      </c>
    </row>
    <row r="250" spans="1:14" x14ac:dyDescent="0.35">
      <c r="A250">
        <v>7820412</v>
      </c>
      <c r="B250" t="s">
        <v>39</v>
      </c>
      <c r="C250" t="s">
        <v>98</v>
      </c>
      <c r="D250" t="s">
        <v>305</v>
      </c>
      <c r="E250" t="s">
        <v>2333</v>
      </c>
      <c r="F250" s="6">
        <v>2.2592487997740753E-3</v>
      </c>
      <c r="G250" s="3" t="s">
        <v>580</v>
      </c>
      <c r="H250" s="3" t="s">
        <v>423</v>
      </c>
      <c r="I250" s="3">
        <v>71.454999999999998</v>
      </c>
      <c r="J250" s="1">
        <v>6.7324623465538025E-2</v>
      </c>
      <c r="K250" s="2">
        <v>0.10754024286924599</v>
      </c>
      <c r="L250" s="2">
        <v>0.20536571589946345</v>
      </c>
      <c r="M250" s="2">
        <v>0.16153628918384638</v>
      </c>
      <c r="N250" s="34">
        <v>1.5210307475975834E-4</v>
      </c>
    </row>
    <row r="251" spans="1:14" x14ac:dyDescent="0.35">
      <c r="A251">
        <v>7820412</v>
      </c>
      <c r="B251" t="s">
        <v>39</v>
      </c>
      <c r="C251" t="s">
        <v>98</v>
      </c>
      <c r="D251" t="s">
        <v>305</v>
      </c>
      <c r="E251" t="s">
        <v>1365</v>
      </c>
      <c r="F251" s="6">
        <v>3.3888731996611129E-3</v>
      </c>
      <c r="G251" s="3" t="s">
        <v>978</v>
      </c>
      <c r="H251" s="3" t="s">
        <v>297</v>
      </c>
      <c r="I251" s="3">
        <v>74.325000000000003</v>
      </c>
      <c r="J251" s="1">
        <v>7.563483715057373E-2</v>
      </c>
      <c r="K251" s="2">
        <v>0.16334368822366566</v>
      </c>
      <c r="L251" s="2">
        <v>0.31245410900875464</v>
      </c>
      <c r="M251" s="2">
        <v>0.2524710533747529</v>
      </c>
      <c r="N251" s="34">
        <v>2.5631687258031202E-4</v>
      </c>
    </row>
    <row r="252" spans="1:14" x14ac:dyDescent="0.35">
      <c r="A252">
        <v>7820412</v>
      </c>
      <c r="B252" t="s">
        <v>39</v>
      </c>
      <c r="C252" t="s">
        <v>98</v>
      </c>
      <c r="D252" t="s">
        <v>305</v>
      </c>
      <c r="E252" t="s">
        <v>2334</v>
      </c>
      <c r="F252" s="6">
        <v>8.1897768991810223E-3</v>
      </c>
      <c r="G252" s="3" t="s">
        <v>293</v>
      </c>
      <c r="H252" s="3" t="s">
        <v>356</v>
      </c>
      <c r="I252" s="3">
        <v>68.935000000000002</v>
      </c>
      <c r="J252" s="1">
        <v>1.8419926986098289E-2</v>
      </c>
      <c r="K252" s="2">
        <v>0.34970347359502968</v>
      </c>
      <c r="L252" s="2">
        <v>0.60440553515955941</v>
      </c>
      <c r="M252" s="2">
        <v>0.56427564085018023</v>
      </c>
      <c r="N252" s="34">
        <v>1.5085509251534888E-4</v>
      </c>
    </row>
    <row r="253" spans="1:14" x14ac:dyDescent="0.35">
      <c r="A253">
        <v>7820412</v>
      </c>
      <c r="B253" t="s">
        <v>39</v>
      </c>
      <c r="C253" t="s">
        <v>98</v>
      </c>
      <c r="D253" t="s">
        <v>305</v>
      </c>
      <c r="E253" t="s">
        <v>1366</v>
      </c>
      <c r="F253" s="6">
        <v>2.8240609997175941E-3</v>
      </c>
      <c r="G253" s="3" t="s">
        <v>494</v>
      </c>
      <c r="H253" s="3" t="s">
        <v>1211</v>
      </c>
      <c r="I253" s="3">
        <v>59.375000000000007</v>
      </c>
      <c r="J253" s="1">
        <v>-2.0211143419146538E-2</v>
      </c>
      <c r="K253" s="2">
        <v>0.12228184128777181</v>
      </c>
      <c r="L253" s="2">
        <v>0.2067212651793279</v>
      </c>
      <c r="M253" s="2">
        <v>0.16774922769240019</v>
      </c>
      <c r="N253" s="34">
        <v>-5.7077501889710641E-5</v>
      </c>
    </row>
    <row r="254" spans="1:14" x14ac:dyDescent="0.35">
      <c r="A254">
        <v>7820412</v>
      </c>
      <c r="B254" t="s">
        <v>39</v>
      </c>
      <c r="C254" t="s">
        <v>98</v>
      </c>
      <c r="D254" t="s">
        <v>305</v>
      </c>
      <c r="E254" t="s">
        <v>2335</v>
      </c>
      <c r="F254" s="6">
        <v>2.5416548997458347E-3</v>
      </c>
      <c r="G254" s="3" t="s">
        <v>1780</v>
      </c>
      <c r="H254" s="3" t="s">
        <v>426</v>
      </c>
      <c r="I254" s="3">
        <v>68.545000000000002</v>
      </c>
      <c r="J254" s="1">
        <v>2.3763848468661308E-2</v>
      </c>
      <c r="K254" s="2">
        <v>0.10369951990963004</v>
      </c>
      <c r="L254" s="2">
        <v>0.21858232137814179</v>
      </c>
      <c r="M254" s="2">
        <v>0.17410336063258969</v>
      </c>
      <c r="N254" s="34">
        <v>6.0399501897190565E-5</v>
      </c>
    </row>
    <row r="255" spans="1:14" x14ac:dyDescent="0.35">
      <c r="A255">
        <v>7820412</v>
      </c>
      <c r="B255" t="s">
        <v>39</v>
      </c>
      <c r="C255" t="s">
        <v>98</v>
      </c>
      <c r="D255" t="s">
        <v>305</v>
      </c>
      <c r="E255" t="s">
        <v>1803</v>
      </c>
      <c r="F255" s="6">
        <v>9.6018073990398189E-3</v>
      </c>
      <c r="G255" s="3" t="s">
        <v>978</v>
      </c>
      <c r="H255" s="3" t="s">
        <v>852</v>
      </c>
      <c r="I255" s="3">
        <v>68.965000000000003</v>
      </c>
      <c r="J255" s="1">
        <v>2.0880375057458878E-2</v>
      </c>
      <c r="K255" s="2">
        <v>0.46280711663371932</v>
      </c>
      <c r="L255" s="2">
        <v>0.74606043490539398</v>
      </c>
      <c r="M255" s="2">
        <v>0.66252471053374751</v>
      </c>
      <c r="N255" s="34">
        <v>2.0048933972143513E-4</v>
      </c>
    </row>
    <row r="256" spans="1:14" x14ac:dyDescent="0.35">
      <c r="A256">
        <v>7820412</v>
      </c>
      <c r="B256" t="s">
        <v>39</v>
      </c>
      <c r="C256" t="s">
        <v>98</v>
      </c>
      <c r="D256" t="s">
        <v>305</v>
      </c>
      <c r="E256" t="s">
        <v>306</v>
      </c>
      <c r="F256" s="6">
        <v>3.9536853996046317E-3</v>
      </c>
      <c r="G256" s="3" t="s">
        <v>307</v>
      </c>
      <c r="H256" s="3" t="s">
        <v>308</v>
      </c>
      <c r="I256" s="3">
        <v>63.52</v>
      </c>
      <c r="J256" s="1">
        <v>-7.9189194366335869E-3</v>
      </c>
      <c r="K256" s="2">
        <v>0.1684269980231573</v>
      </c>
      <c r="L256" s="2">
        <v>0.28387461169161254</v>
      </c>
      <c r="M256" s="2">
        <v>0.25105902287489412</v>
      </c>
      <c r="N256" s="34">
        <v>-3.130891615726355E-5</v>
      </c>
    </row>
    <row r="257" spans="1:14" x14ac:dyDescent="0.35">
      <c r="A257">
        <v>7820412</v>
      </c>
      <c r="B257" t="s">
        <v>39</v>
      </c>
      <c r="C257" t="s">
        <v>98</v>
      </c>
      <c r="D257" t="s">
        <v>305</v>
      </c>
      <c r="E257" t="s">
        <v>1804</v>
      </c>
      <c r="F257" s="6">
        <v>1.9768426998023158E-3</v>
      </c>
      <c r="G257" s="3" t="s">
        <v>388</v>
      </c>
      <c r="H257" s="3" t="s">
        <v>313</v>
      </c>
      <c r="I257" s="3">
        <v>73.734999999999999</v>
      </c>
      <c r="J257" s="1">
        <v>0.24907441437244415</v>
      </c>
      <c r="K257" s="2">
        <v>9.8644450720135557E-2</v>
      </c>
      <c r="L257" s="2">
        <v>0.192939847500706</v>
      </c>
      <c r="M257" s="2">
        <v>0.14589099727825605</v>
      </c>
      <c r="N257" s="34">
        <v>4.9238093775970328E-4</v>
      </c>
    </row>
    <row r="258" spans="1:14" x14ac:dyDescent="0.35">
      <c r="A258">
        <v>7820412</v>
      </c>
      <c r="B258" t="s">
        <v>39</v>
      </c>
      <c r="C258" t="s">
        <v>98</v>
      </c>
      <c r="D258" t="s">
        <v>1562</v>
      </c>
      <c r="E258" t="s">
        <v>2336</v>
      </c>
      <c r="F258" s="6">
        <v>1.1296243998870376E-3</v>
      </c>
      <c r="G258" s="3" t="s">
        <v>941</v>
      </c>
      <c r="H258" s="3" t="s">
        <v>549</v>
      </c>
      <c r="I258" s="3">
        <v>67.664999999999992</v>
      </c>
      <c r="J258" s="1">
        <v>5.6904733180999756E-2</v>
      </c>
      <c r="K258" s="2">
        <v>6.4388590793561143E-2</v>
      </c>
      <c r="L258" s="2">
        <v>7.6023722112397635E-2</v>
      </c>
      <c r="M258" s="2">
        <v>7.6588534312341153E-2</v>
      </c>
      <c r="N258" s="34">
        <v>6.4280975070318841E-5</v>
      </c>
    </row>
    <row r="259" spans="1:14" x14ac:dyDescent="0.35">
      <c r="A259">
        <v>7820412</v>
      </c>
      <c r="B259" t="s">
        <v>39</v>
      </c>
      <c r="C259" t="s">
        <v>98</v>
      </c>
      <c r="D259" t="s">
        <v>414</v>
      </c>
      <c r="E259" t="s">
        <v>2337</v>
      </c>
      <c r="F259" s="6">
        <v>2.2592487997740753E-3</v>
      </c>
      <c r="G259" s="3" t="s">
        <v>831</v>
      </c>
      <c r="H259" s="3" t="s">
        <v>256</v>
      </c>
      <c r="I259" s="3">
        <v>89.634999999999991</v>
      </c>
      <c r="J259" s="1">
        <v>6.5185979008674622E-2</v>
      </c>
      <c r="K259" s="2">
        <v>0.20626941541937308</v>
      </c>
      <c r="L259" s="2">
        <v>0.19339169726066083</v>
      </c>
      <c r="M259" s="2">
        <v>0.20265461044505437</v>
      </c>
      <c r="N259" s="34">
        <v>1.472713448374462E-4</v>
      </c>
    </row>
    <row r="260" spans="1:14" x14ac:dyDescent="0.35">
      <c r="A260">
        <v>7820412</v>
      </c>
      <c r="B260" t="s">
        <v>39</v>
      </c>
      <c r="C260" t="s">
        <v>98</v>
      </c>
      <c r="D260" t="s">
        <v>414</v>
      </c>
      <c r="E260" t="s">
        <v>2338</v>
      </c>
      <c r="F260" s="6">
        <v>2.8240609997175941E-3</v>
      </c>
      <c r="G260" s="3" t="s">
        <v>1029</v>
      </c>
      <c r="H260" s="3" t="s">
        <v>256</v>
      </c>
      <c r="I260" s="3">
        <v>82.57</v>
      </c>
      <c r="J260" s="1">
        <v>1.3501600362360477E-2</v>
      </c>
      <c r="K260" s="2">
        <v>0.20785088957921491</v>
      </c>
      <c r="L260" s="2">
        <v>0.24173962157582604</v>
      </c>
      <c r="M260" s="2">
        <v>0.2335498360582948</v>
      </c>
      <c r="N260" s="34">
        <v>3.812934301711516E-5</v>
      </c>
    </row>
    <row r="261" spans="1:14" x14ac:dyDescent="0.35">
      <c r="A261">
        <v>7820412</v>
      </c>
      <c r="B261" t="s">
        <v>39</v>
      </c>
      <c r="C261" t="s">
        <v>98</v>
      </c>
      <c r="D261" t="s">
        <v>414</v>
      </c>
      <c r="E261" t="s">
        <v>2339</v>
      </c>
      <c r="F261" s="6">
        <v>2.2592487997740753E-3</v>
      </c>
      <c r="G261" s="3" t="s">
        <v>362</v>
      </c>
      <c r="H261" s="3" t="s">
        <v>313</v>
      </c>
      <c r="I261" s="3">
        <v>94.63000000000001</v>
      </c>
      <c r="J261" s="1">
        <v>0.16546215116977692</v>
      </c>
      <c r="K261" s="2">
        <v>0.22027675797797233</v>
      </c>
      <c r="L261" s="2">
        <v>0.22050268285794974</v>
      </c>
      <c r="M261" s="2">
        <v>0.21417679311326251</v>
      </c>
      <c r="N261" s="34">
        <v>3.7382016643835509E-4</v>
      </c>
    </row>
    <row r="262" spans="1:14" x14ac:dyDescent="0.35">
      <c r="A262">
        <v>7820412</v>
      </c>
      <c r="B262" t="s">
        <v>39</v>
      </c>
      <c r="C262" t="s">
        <v>98</v>
      </c>
      <c r="D262" t="s">
        <v>414</v>
      </c>
      <c r="E262" t="s">
        <v>2340</v>
      </c>
      <c r="F262" s="6">
        <v>3.6712792996328723E-3</v>
      </c>
      <c r="G262" s="3" t="s">
        <v>361</v>
      </c>
      <c r="H262" s="3" t="s">
        <v>269</v>
      </c>
      <c r="I262" s="3">
        <v>91.135000000000005</v>
      </c>
      <c r="J262" s="1">
        <v>0.20285297930240631</v>
      </c>
      <c r="K262" s="2">
        <v>0.34106184693589386</v>
      </c>
      <c r="L262" s="2">
        <v>0.35317706862468234</v>
      </c>
      <c r="M262" s="2">
        <v>0.33482066092266266</v>
      </c>
      <c r="N262" s="34">
        <v>7.447299437817798E-4</v>
      </c>
    </row>
    <row r="263" spans="1:14" x14ac:dyDescent="0.35">
      <c r="A263">
        <v>7820412</v>
      </c>
      <c r="B263" t="s">
        <v>39</v>
      </c>
      <c r="C263" t="s">
        <v>98</v>
      </c>
      <c r="D263" t="s">
        <v>414</v>
      </c>
      <c r="E263" t="s">
        <v>2341</v>
      </c>
      <c r="F263" s="6">
        <v>2.5416548997458347E-3</v>
      </c>
      <c r="G263" s="3" t="s">
        <v>431</v>
      </c>
      <c r="H263" s="3" t="s">
        <v>234</v>
      </c>
      <c r="I263" s="3">
        <v>87.015000000000015</v>
      </c>
      <c r="J263" s="1">
        <v>0.18439258635044098</v>
      </c>
      <c r="K263" s="2">
        <v>0.21705732843829428</v>
      </c>
      <c r="L263" s="2">
        <v>0.24247387743575263</v>
      </c>
      <c r="M263" s="2">
        <v>0.22137813788960459</v>
      </c>
      <c r="N263" s="34">
        <v>4.6866232057440524E-4</v>
      </c>
    </row>
    <row r="264" spans="1:14" x14ac:dyDescent="0.35">
      <c r="A264">
        <v>7820412</v>
      </c>
      <c r="B264" t="s">
        <v>39</v>
      </c>
      <c r="C264" t="s">
        <v>98</v>
      </c>
      <c r="D264" t="s">
        <v>414</v>
      </c>
      <c r="E264" t="s">
        <v>2342</v>
      </c>
      <c r="F264" s="6">
        <v>2.8240609997175941E-3</v>
      </c>
      <c r="G264" s="3" t="s">
        <v>993</v>
      </c>
      <c r="H264" s="3" t="s">
        <v>433</v>
      </c>
      <c r="I264" s="3">
        <v>93.284999999999997</v>
      </c>
      <c r="J264" s="1">
        <v>0.25908723473548889</v>
      </c>
      <c r="K264" s="2">
        <v>0.2719570742728043</v>
      </c>
      <c r="L264" s="2">
        <v>0.27110985597288906</v>
      </c>
      <c r="M264" s="2">
        <v>0.26348489989200174</v>
      </c>
      <c r="N264" s="34">
        <v>7.3167815514117176E-4</v>
      </c>
    </row>
    <row r="265" spans="1:14" x14ac:dyDescent="0.35">
      <c r="A265">
        <v>7820412</v>
      </c>
      <c r="B265" t="s">
        <v>39</v>
      </c>
      <c r="C265" t="s">
        <v>98</v>
      </c>
      <c r="D265" t="s">
        <v>414</v>
      </c>
      <c r="E265" t="s">
        <v>2343</v>
      </c>
      <c r="F265" s="6">
        <v>2.8240609997175941E-3</v>
      </c>
      <c r="G265" s="3" t="s">
        <v>206</v>
      </c>
      <c r="H265" s="3" t="s">
        <v>1042</v>
      </c>
      <c r="I265" s="3">
        <v>95.704999999999998</v>
      </c>
      <c r="J265" s="1">
        <v>0.25806906819343567</v>
      </c>
      <c r="K265" s="2">
        <v>0.28240609997175942</v>
      </c>
      <c r="L265" s="2">
        <v>0.27421632307257837</v>
      </c>
      <c r="M265" s="2">
        <v>0.27026262905462356</v>
      </c>
      <c r="N265" s="34">
        <v>7.2880279071854193E-4</v>
      </c>
    </row>
    <row r="266" spans="1:14" x14ac:dyDescent="0.35">
      <c r="A266">
        <v>7820412</v>
      </c>
      <c r="B266" t="s">
        <v>39</v>
      </c>
      <c r="C266" t="s">
        <v>98</v>
      </c>
      <c r="D266" t="s">
        <v>414</v>
      </c>
      <c r="E266" t="s">
        <v>2344</v>
      </c>
      <c r="F266" s="6">
        <v>6.2129341993787069E-3</v>
      </c>
      <c r="G266" s="3" t="s">
        <v>2345</v>
      </c>
      <c r="H266" s="3" t="s">
        <v>444</v>
      </c>
      <c r="I266" s="3">
        <v>77.47</v>
      </c>
      <c r="J266" s="1">
        <v>0.15918359160423279</v>
      </c>
      <c r="K266" s="2">
        <v>0.40073425585992661</v>
      </c>
      <c r="L266" s="2">
        <v>0.57469641344253042</v>
      </c>
      <c r="M266" s="2">
        <v>0.48274496833135505</v>
      </c>
      <c r="N266" s="34">
        <v>9.8899718025787105E-4</v>
      </c>
    </row>
    <row r="267" spans="1:14" x14ac:dyDescent="0.35">
      <c r="A267">
        <v>7820412</v>
      </c>
      <c r="B267" t="s">
        <v>39</v>
      </c>
      <c r="C267" t="s">
        <v>98</v>
      </c>
      <c r="D267" t="s">
        <v>414</v>
      </c>
      <c r="E267" t="s">
        <v>2346</v>
      </c>
      <c r="F267" s="6">
        <v>5.9305280994069471E-3</v>
      </c>
      <c r="G267" s="3" t="s">
        <v>680</v>
      </c>
      <c r="H267" s="3" t="s">
        <v>898</v>
      </c>
      <c r="I267" s="3">
        <v>79.564999999999998</v>
      </c>
      <c r="J267" s="1">
        <v>-7.9922843724489212E-3</v>
      </c>
      <c r="K267" s="2">
        <v>0.47384919514261509</v>
      </c>
      <c r="L267" s="2">
        <v>0.47325614233267438</v>
      </c>
      <c r="M267" s="2">
        <v>0.47207002766352524</v>
      </c>
      <c r="N267" s="34">
        <v>-4.7398467049259343E-5</v>
      </c>
    </row>
    <row r="268" spans="1:14" x14ac:dyDescent="0.35">
      <c r="A268">
        <v>7820412</v>
      </c>
      <c r="B268" t="s">
        <v>39</v>
      </c>
      <c r="C268" t="s">
        <v>98</v>
      </c>
      <c r="D268" t="s">
        <v>414</v>
      </c>
      <c r="E268" t="s">
        <v>1367</v>
      </c>
      <c r="F268" s="6">
        <v>2.5416548997458347E-3</v>
      </c>
      <c r="G268" s="3" t="s">
        <v>1024</v>
      </c>
      <c r="H268" s="3" t="s">
        <v>367</v>
      </c>
      <c r="I268" s="3">
        <v>68.295000000000002</v>
      </c>
      <c r="J268" s="1">
        <v>7.9960763454437256E-2</v>
      </c>
      <c r="K268" s="2">
        <v>0.1336910477266309</v>
      </c>
      <c r="L268" s="2">
        <v>0.20917819824908218</v>
      </c>
      <c r="M268" s="2">
        <v>0.17359503740915572</v>
      </c>
      <c r="N268" s="34">
        <v>2.0323266622138811E-4</v>
      </c>
    </row>
    <row r="269" spans="1:14" x14ac:dyDescent="0.35">
      <c r="A269">
        <v>7820412</v>
      </c>
      <c r="B269" t="s">
        <v>39</v>
      </c>
      <c r="C269" t="s">
        <v>98</v>
      </c>
      <c r="D269" t="s">
        <v>414</v>
      </c>
      <c r="E269" t="s">
        <v>1368</v>
      </c>
      <c r="F269" s="6">
        <v>5.3657158994634283E-3</v>
      </c>
      <c r="G269" s="3" t="s">
        <v>875</v>
      </c>
      <c r="H269" s="3" t="s">
        <v>967</v>
      </c>
      <c r="I269" s="3">
        <v>71.875</v>
      </c>
      <c r="J269" s="1">
        <v>0.13733586668968201</v>
      </c>
      <c r="K269" s="2">
        <v>0.31657723806834226</v>
      </c>
      <c r="L269" s="2">
        <v>0.48398757413160126</v>
      </c>
      <c r="M269" s="2">
        <v>0.38579498135885321</v>
      </c>
      <c r="N269" s="34">
        <v>7.3690524346341657E-4</v>
      </c>
    </row>
    <row r="270" spans="1:14" x14ac:dyDescent="0.35">
      <c r="A270">
        <v>7820412</v>
      </c>
      <c r="B270" t="s">
        <v>39</v>
      </c>
      <c r="C270" t="s">
        <v>98</v>
      </c>
      <c r="D270" t="s">
        <v>414</v>
      </c>
      <c r="E270" t="s">
        <v>2347</v>
      </c>
      <c r="F270" s="6">
        <v>1.412030499858797E-3</v>
      </c>
      <c r="G270" s="3" t="s">
        <v>206</v>
      </c>
      <c r="H270" s="3" t="s">
        <v>1160</v>
      </c>
      <c r="I270" s="3">
        <v>93.754999999999981</v>
      </c>
      <c r="J270" s="1">
        <v>0.11953254789113998</v>
      </c>
      <c r="K270" s="2">
        <v>0.14120304998587971</v>
      </c>
      <c r="L270" s="2">
        <v>0.12496469923750354</v>
      </c>
      <c r="M270" s="2">
        <v>0.13244846519593026</v>
      </c>
      <c r="N270" s="34">
        <v>1.6878360334812199E-4</v>
      </c>
    </row>
    <row r="271" spans="1:14" x14ac:dyDescent="0.35">
      <c r="A271">
        <v>7820412</v>
      </c>
      <c r="B271" t="s">
        <v>39</v>
      </c>
      <c r="C271" t="s">
        <v>98</v>
      </c>
      <c r="D271" t="s">
        <v>414</v>
      </c>
      <c r="E271" t="s">
        <v>1369</v>
      </c>
      <c r="F271" s="6">
        <v>4.5184975995481505E-3</v>
      </c>
      <c r="G271" s="3" t="s">
        <v>1099</v>
      </c>
      <c r="H271" s="3" t="s">
        <v>327</v>
      </c>
      <c r="I271" s="3">
        <v>73.675000000000011</v>
      </c>
      <c r="J271" s="1">
        <v>0.14854322373867035</v>
      </c>
      <c r="K271" s="2">
        <v>0.29053939565094605</v>
      </c>
      <c r="L271" s="2">
        <v>0.36554645580344541</v>
      </c>
      <c r="M271" s="2">
        <v>0.33346513663601385</v>
      </c>
      <c r="N271" s="34">
        <v>6.7119219989232582E-4</v>
      </c>
    </row>
    <row r="272" spans="1:14" x14ac:dyDescent="0.35">
      <c r="A272">
        <v>7820412</v>
      </c>
      <c r="B272" t="s">
        <v>39</v>
      </c>
      <c r="C272" t="s">
        <v>98</v>
      </c>
      <c r="D272" t="s">
        <v>414</v>
      </c>
      <c r="E272" t="s">
        <v>2348</v>
      </c>
      <c r="F272" s="6">
        <v>4.2360914995763907E-3</v>
      </c>
      <c r="G272" s="3" t="s">
        <v>680</v>
      </c>
      <c r="H272" s="3" t="s">
        <v>260</v>
      </c>
      <c r="I272" s="3">
        <v>82.454999999999998</v>
      </c>
      <c r="J272" s="1">
        <v>0.12766331434249878</v>
      </c>
      <c r="K272" s="2">
        <v>0.33846371081615362</v>
      </c>
      <c r="L272" s="2">
        <v>0.4032759107596724</v>
      </c>
      <c r="M272" s="2">
        <v>0.34947754871505221</v>
      </c>
      <c r="N272" s="34">
        <v>5.4079348069400784E-4</v>
      </c>
    </row>
    <row r="273" spans="1:14" x14ac:dyDescent="0.35">
      <c r="A273">
        <v>7820412</v>
      </c>
      <c r="B273" t="s">
        <v>39</v>
      </c>
      <c r="C273" t="s">
        <v>98</v>
      </c>
      <c r="D273" t="s">
        <v>414</v>
      </c>
      <c r="E273" t="s">
        <v>1370</v>
      </c>
      <c r="F273" s="6">
        <v>1.9768426998023158E-3</v>
      </c>
      <c r="G273" s="3" t="s">
        <v>206</v>
      </c>
      <c r="H273" s="3" t="s">
        <v>259</v>
      </c>
      <c r="I273" s="3">
        <v>92.66</v>
      </c>
      <c r="J273" s="1">
        <v>7.342345267534256E-2</v>
      </c>
      <c r="K273" s="2">
        <v>0.19768426998023159</v>
      </c>
      <c r="L273" s="2">
        <v>0.16763626094323639</v>
      </c>
      <c r="M273" s="2">
        <v>0.18325331223882951</v>
      </c>
      <c r="N273" s="34">
        <v>1.4514661641553176E-4</v>
      </c>
    </row>
    <row r="274" spans="1:14" x14ac:dyDescent="0.35">
      <c r="A274">
        <v>7820412</v>
      </c>
      <c r="B274" t="s">
        <v>39</v>
      </c>
      <c r="C274" t="s">
        <v>98</v>
      </c>
      <c r="D274" t="s">
        <v>414</v>
      </c>
      <c r="E274" t="s">
        <v>2349</v>
      </c>
      <c r="F274" s="6">
        <v>2.2592487997740753E-3</v>
      </c>
      <c r="G274" s="3" t="s">
        <v>1194</v>
      </c>
      <c r="H274" s="3" t="s">
        <v>313</v>
      </c>
      <c r="I274" s="3">
        <v>91.32</v>
      </c>
      <c r="J274" s="1">
        <v>0.14683091640472412</v>
      </c>
      <c r="K274" s="2">
        <v>0.20491386613950863</v>
      </c>
      <c r="L274" s="2">
        <v>0.22050268285794974</v>
      </c>
      <c r="M274" s="2">
        <v>0.20626942231405324</v>
      </c>
      <c r="N274" s="34">
        <v>3.3172757165710054E-4</v>
      </c>
    </row>
    <row r="275" spans="1:14" x14ac:dyDescent="0.35">
      <c r="A275">
        <v>7820412</v>
      </c>
      <c r="B275" t="s">
        <v>39</v>
      </c>
      <c r="C275" t="s">
        <v>98</v>
      </c>
      <c r="D275" t="s">
        <v>1371</v>
      </c>
      <c r="E275" t="s">
        <v>1372</v>
      </c>
      <c r="F275" s="6">
        <v>2.8240609997175941E-3</v>
      </c>
      <c r="G275" s="3" t="s">
        <v>358</v>
      </c>
      <c r="H275" s="3" t="s">
        <v>245</v>
      </c>
      <c r="I275" s="3">
        <v>56.91</v>
      </c>
      <c r="J275" s="1">
        <v>-0.16495127975940704</v>
      </c>
      <c r="K275" s="2">
        <v>0.12905958768709405</v>
      </c>
      <c r="L275" s="2">
        <v>0.14120304998587971</v>
      </c>
      <c r="M275" s="2">
        <v>0.169161258192259</v>
      </c>
      <c r="N275" s="34">
        <v>-4.6583247602204758E-4</v>
      </c>
    </row>
    <row r="276" spans="1:14" x14ac:dyDescent="0.35">
      <c r="A276">
        <v>7820412</v>
      </c>
      <c r="B276" t="s">
        <v>39</v>
      </c>
      <c r="C276" t="s">
        <v>98</v>
      </c>
      <c r="D276" t="s">
        <v>822</v>
      </c>
      <c r="E276" t="s">
        <v>885</v>
      </c>
      <c r="F276" s="6">
        <v>1.6944365998305564E-3</v>
      </c>
      <c r="G276" s="3" t="s">
        <v>909</v>
      </c>
      <c r="H276" s="3" t="s">
        <v>946</v>
      </c>
      <c r="I276" s="3">
        <v>84.417647058823533</v>
      </c>
      <c r="J276" s="1">
        <v>0.16129365563392639</v>
      </c>
      <c r="K276" s="2">
        <v>0.13928268850607176</v>
      </c>
      <c r="L276" s="2">
        <v>0.15012708274498729</v>
      </c>
      <c r="M276" s="2">
        <v>0.14317989268568201</v>
      </c>
      <c r="N276" s="34">
        <v>2.7330187342659092E-4</v>
      </c>
    </row>
    <row r="277" spans="1:14" x14ac:dyDescent="0.35">
      <c r="A277">
        <v>7820412</v>
      </c>
      <c r="B277" t="s">
        <v>39</v>
      </c>
      <c r="C277" t="s">
        <v>98</v>
      </c>
      <c r="D277" t="s">
        <v>822</v>
      </c>
      <c r="E277" t="s">
        <v>864</v>
      </c>
      <c r="F277" s="6">
        <v>3.6712792996328723E-3</v>
      </c>
      <c r="G277" s="3" t="s">
        <v>865</v>
      </c>
      <c r="H277" s="3" t="s">
        <v>866</v>
      </c>
      <c r="I277" s="3">
        <v>66.849999999999994</v>
      </c>
      <c r="J277" s="1">
        <v>6.690293550491333E-2</v>
      </c>
      <c r="K277" s="2">
        <v>0.22835357243716467</v>
      </c>
      <c r="L277" s="2">
        <v>0.16484044055351596</v>
      </c>
      <c r="M277" s="2">
        <v>0.28232138374369553</v>
      </c>
      <c r="N277" s="34">
        <v>2.4561936220386145E-4</v>
      </c>
    </row>
    <row r="278" spans="1:14" x14ac:dyDescent="0.35">
      <c r="A278">
        <v>7820412</v>
      </c>
      <c r="B278" t="s">
        <v>39</v>
      </c>
      <c r="C278" t="s">
        <v>98</v>
      </c>
      <c r="D278" t="s">
        <v>1373</v>
      </c>
      <c r="E278" t="s">
        <v>1374</v>
      </c>
      <c r="F278" s="6">
        <v>3.9536853996046317E-3</v>
      </c>
      <c r="G278" s="3" t="s">
        <v>254</v>
      </c>
      <c r="H278" s="3" t="s">
        <v>1375</v>
      </c>
      <c r="I278" s="3">
        <v>82.444999999999993</v>
      </c>
      <c r="J278" s="1">
        <v>-8.3722949028015137E-2</v>
      </c>
      <c r="K278" s="2">
        <v>0.30087545890991246</v>
      </c>
      <c r="L278" s="2">
        <v>0.365320530923468</v>
      </c>
      <c r="M278" s="2">
        <v>0.32578368296026683</v>
      </c>
      <c r="N278" s="34">
        <v>-3.3101420118390626E-4</v>
      </c>
    </row>
    <row r="279" spans="1:14" x14ac:dyDescent="0.35">
      <c r="A279">
        <v>7820412</v>
      </c>
      <c r="B279" t="s">
        <v>39</v>
      </c>
      <c r="C279" t="s">
        <v>98</v>
      </c>
      <c r="D279" t="s">
        <v>1373</v>
      </c>
      <c r="E279" t="s">
        <v>2350</v>
      </c>
      <c r="F279" s="6">
        <v>2.5416548997458347E-3</v>
      </c>
      <c r="G279" s="3" t="s">
        <v>1618</v>
      </c>
      <c r="H279" s="3" t="s">
        <v>884</v>
      </c>
      <c r="I279" s="3">
        <v>89.844999999999999</v>
      </c>
      <c r="J279" s="1">
        <v>-0.1338128000497818</v>
      </c>
      <c r="K279" s="2">
        <v>0.23764473312623555</v>
      </c>
      <c r="L279" s="2">
        <v>0.20739903981926008</v>
      </c>
      <c r="M279" s="2">
        <v>0.22849477936540813</v>
      </c>
      <c r="N279" s="34">
        <v>-3.4010595889523757E-4</v>
      </c>
    </row>
    <row r="280" spans="1:14" x14ac:dyDescent="0.35">
      <c r="A280">
        <v>7820412</v>
      </c>
      <c r="B280" t="s">
        <v>39</v>
      </c>
      <c r="C280" t="s">
        <v>98</v>
      </c>
      <c r="D280" t="s">
        <v>1373</v>
      </c>
      <c r="E280" t="s">
        <v>1376</v>
      </c>
      <c r="F280" s="6">
        <v>4.2360914995763907E-3</v>
      </c>
      <c r="G280" s="3" t="s">
        <v>783</v>
      </c>
      <c r="H280" s="3" t="s">
        <v>178</v>
      </c>
      <c r="I280" s="3">
        <v>73.28</v>
      </c>
      <c r="J280" s="1">
        <v>-0.15992115437984467</v>
      </c>
      <c r="K280" s="2">
        <v>0.28424173962157578</v>
      </c>
      <c r="L280" s="2">
        <v>0.31092911606890711</v>
      </c>
      <c r="M280" s="2">
        <v>0.31008188484146648</v>
      </c>
      <c r="N280" s="34">
        <v>-6.7744064267090366E-4</v>
      </c>
    </row>
    <row r="281" spans="1:14" x14ac:dyDescent="0.35">
      <c r="A281">
        <v>7820412</v>
      </c>
      <c r="B281" t="s">
        <v>39</v>
      </c>
      <c r="C281" t="s">
        <v>98</v>
      </c>
      <c r="D281" t="s">
        <v>1373</v>
      </c>
      <c r="E281" t="s">
        <v>2351</v>
      </c>
      <c r="F281" s="6">
        <v>3.6712792996328723E-3</v>
      </c>
      <c r="G281" s="3" t="s">
        <v>1643</v>
      </c>
      <c r="H281" s="3" t="s">
        <v>470</v>
      </c>
      <c r="I281" s="3">
        <v>73.704999999999998</v>
      </c>
      <c r="J281" s="1">
        <v>-4.5549251139163971E-2</v>
      </c>
      <c r="K281" s="2">
        <v>0.25515391132448462</v>
      </c>
      <c r="L281" s="2">
        <v>0.2566224230443378</v>
      </c>
      <c r="M281" s="2">
        <v>0.27057327317908741</v>
      </c>
      <c r="N281" s="34">
        <v>-1.672240228209917E-4</v>
      </c>
    </row>
    <row r="282" spans="1:14" x14ac:dyDescent="0.35">
      <c r="A282">
        <v>7820412</v>
      </c>
      <c r="B282" t="s">
        <v>39</v>
      </c>
      <c r="C282" t="s">
        <v>98</v>
      </c>
      <c r="D282" t="s">
        <v>1373</v>
      </c>
      <c r="E282" t="s">
        <v>2352</v>
      </c>
      <c r="F282" s="6">
        <v>4.5184975995481505E-3</v>
      </c>
      <c r="G282" s="3" t="s">
        <v>210</v>
      </c>
      <c r="H282" s="3" t="s">
        <v>178</v>
      </c>
      <c r="I282" s="3">
        <v>83.345000000000013</v>
      </c>
      <c r="J282" s="1">
        <v>-0.10407570749521255</v>
      </c>
      <c r="K282" s="2">
        <v>0.39265744140073433</v>
      </c>
      <c r="L282" s="2">
        <v>0.33165772380683428</v>
      </c>
      <c r="M282" s="2">
        <v>0.37639086383172127</v>
      </c>
      <c r="N282" s="34">
        <v>-4.7026583448839341E-4</v>
      </c>
    </row>
    <row r="283" spans="1:14" x14ac:dyDescent="0.35">
      <c r="A283">
        <v>7820412</v>
      </c>
      <c r="B283" t="s">
        <v>39</v>
      </c>
      <c r="C283" t="s">
        <v>98</v>
      </c>
      <c r="D283" t="s">
        <v>2353</v>
      </c>
      <c r="E283" t="s">
        <v>2354</v>
      </c>
      <c r="F283" s="6">
        <v>5.6481219994351881E-4</v>
      </c>
      <c r="G283" s="3" t="s">
        <v>929</v>
      </c>
      <c r="H283" s="3" t="s">
        <v>1185</v>
      </c>
      <c r="I283" s="3">
        <v>82.559999999999988</v>
      </c>
      <c r="J283" s="1">
        <v>7.0634402334690094E-2</v>
      </c>
      <c r="K283" s="2">
        <v>4.6201637955379835E-2</v>
      </c>
      <c r="L283" s="2">
        <v>4.6314600395368541E-2</v>
      </c>
      <c r="M283" s="2">
        <v>4.6653486853499633E-2</v>
      </c>
      <c r="N283" s="34">
        <v>3.9895172174351934E-5</v>
      </c>
    </row>
    <row r="284" spans="1:14" x14ac:dyDescent="0.35">
      <c r="A284">
        <v>7820412</v>
      </c>
      <c r="B284" t="s">
        <v>39</v>
      </c>
      <c r="C284" t="s">
        <v>98</v>
      </c>
      <c r="D284" t="s">
        <v>1941</v>
      </c>
      <c r="E284" t="s">
        <v>2355</v>
      </c>
      <c r="F284" s="6">
        <v>1.1296243998870376E-3</v>
      </c>
      <c r="G284" s="3" t="s">
        <v>342</v>
      </c>
      <c r="H284" s="3" t="s">
        <v>856</v>
      </c>
      <c r="I284" s="3">
        <v>81.789999999999992</v>
      </c>
      <c r="J284" s="1">
        <v>0.11131337285041809</v>
      </c>
      <c r="K284" s="2">
        <v>7.8734820672126532E-2</v>
      </c>
      <c r="L284" s="2">
        <v>0.10324767014967524</v>
      </c>
      <c r="M284" s="2">
        <v>9.2403279358099763E-2</v>
      </c>
      <c r="N284" s="34">
        <v>1.257423020055556E-4</v>
      </c>
    </row>
    <row r="285" spans="1:14" x14ac:dyDescent="0.35">
      <c r="A285">
        <v>7820412</v>
      </c>
      <c r="B285" t="s">
        <v>39</v>
      </c>
      <c r="C285" t="s">
        <v>98</v>
      </c>
      <c r="D285" t="s">
        <v>1207</v>
      </c>
      <c r="E285" t="s">
        <v>2356</v>
      </c>
      <c r="F285" s="6">
        <v>8.7545890991245403E-3</v>
      </c>
      <c r="G285" s="3" t="s">
        <v>188</v>
      </c>
      <c r="H285" s="3" t="s">
        <v>1131</v>
      </c>
      <c r="I285" s="3">
        <v>81.679999999999993</v>
      </c>
      <c r="J285" s="1">
        <v>1.1970154009759426E-2</v>
      </c>
      <c r="K285" s="2">
        <v>0.65309234679469064</v>
      </c>
      <c r="L285" s="2">
        <v>0.77653205309234674</v>
      </c>
      <c r="M285" s="2">
        <v>0.71524990268158928</v>
      </c>
      <c r="N285" s="34">
        <v>1.0479377980868178E-4</v>
      </c>
    </row>
    <row r="286" spans="1:14" x14ac:dyDescent="0.35">
      <c r="A286">
        <v>7820412</v>
      </c>
      <c r="B286" t="s">
        <v>39</v>
      </c>
      <c r="C286" t="s">
        <v>98</v>
      </c>
      <c r="D286" t="s">
        <v>1207</v>
      </c>
      <c r="E286" t="s">
        <v>1377</v>
      </c>
      <c r="F286" s="6">
        <v>4.2360914995763907E-3</v>
      </c>
      <c r="G286" s="3" t="s">
        <v>976</v>
      </c>
      <c r="H286" s="3" t="s">
        <v>1042</v>
      </c>
      <c r="I286" s="3">
        <v>78.839999999999989</v>
      </c>
      <c r="J286" s="1">
        <v>0.14762222766876221</v>
      </c>
      <c r="K286" s="2">
        <v>0.29864445072013557</v>
      </c>
      <c r="L286" s="2">
        <v>0.4113244846088675</v>
      </c>
      <c r="M286" s="2">
        <v>0.33422762578033988</v>
      </c>
      <c r="N286" s="34">
        <v>6.2534126377617426E-4</v>
      </c>
    </row>
    <row r="287" spans="1:14" x14ac:dyDescent="0.35">
      <c r="A287">
        <v>7820412</v>
      </c>
      <c r="B287" t="s">
        <v>39</v>
      </c>
      <c r="C287" t="s">
        <v>98</v>
      </c>
      <c r="D287" t="s">
        <v>1207</v>
      </c>
      <c r="E287" t="s">
        <v>1378</v>
      </c>
      <c r="F287" s="6">
        <v>1.9768426998023158E-3</v>
      </c>
      <c r="G287" s="3" t="s">
        <v>1051</v>
      </c>
      <c r="H287" s="3" t="s">
        <v>1018</v>
      </c>
      <c r="I287" s="3">
        <v>88.61999999999999</v>
      </c>
      <c r="J287" s="1">
        <v>0.21534568071365356</v>
      </c>
      <c r="K287" s="2">
        <v>0.16743857667325615</v>
      </c>
      <c r="L287" s="2">
        <v>0.19511437447048857</v>
      </c>
      <c r="M287" s="2">
        <v>0.17514826018606261</v>
      </c>
      <c r="N287" s="34">
        <v>4.257045368527464E-4</v>
      </c>
    </row>
    <row r="288" spans="1:14" x14ac:dyDescent="0.35">
      <c r="A288">
        <v>7820412</v>
      </c>
      <c r="B288" t="s">
        <v>39</v>
      </c>
      <c r="C288" t="s">
        <v>98</v>
      </c>
      <c r="D288" t="s">
        <v>195</v>
      </c>
      <c r="E288" t="s">
        <v>309</v>
      </c>
      <c r="F288" s="6">
        <v>1.6944365998305564E-3</v>
      </c>
      <c r="G288" s="3" t="s">
        <v>310</v>
      </c>
      <c r="H288" s="3" t="s">
        <v>237</v>
      </c>
      <c r="I288" s="3">
        <v>68.364999999999995</v>
      </c>
      <c r="J288" s="1">
        <v>-6.1231032013893127E-2</v>
      </c>
      <c r="K288" s="2">
        <v>8.3196837051680322E-2</v>
      </c>
      <c r="L288" s="2">
        <v>0.15182151934481786</v>
      </c>
      <c r="M288" s="2">
        <v>0.11589946601391513</v>
      </c>
      <c r="N288" s="34">
        <v>-1.0375210168973701E-4</v>
      </c>
    </row>
    <row r="289" spans="1:14" x14ac:dyDescent="0.35">
      <c r="A289">
        <v>7820412</v>
      </c>
      <c r="B289" t="s">
        <v>39</v>
      </c>
      <c r="C289" t="s">
        <v>98</v>
      </c>
      <c r="D289" t="s">
        <v>1568</v>
      </c>
      <c r="E289" t="s">
        <v>2357</v>
      </c>
      <c r="F289" s="6">
        <v>2.5416548997458347E-3</v>
      </c>
      <c r="G289" s="3" t="s">
        <v>690</v>
      </c>
      <c r="H289" s="3" t="s">
        <v>1557</v>
      </c>
      <c r="I289" s="3">
        <v>55.224999999999994</v>
      </c>
      <c r="J289" s="1">
        <v>-0.15636438131332397</v>
      </c>
      <c r="K289" s="2">
        <v>0.1092911606890709</v>
      </c>
      <c r="L289" s="2">
        <v>0.16292007907370798</v>
      </c>
      <c r="M289" s="2">
        <v>0.14004518109773789</v>
      </c>
      <c r="N289" s="34">
        <v>-3.9742429591073592E-4</v>
      </c>
    </row>
    <row r="290" spans="1:14" x14ac:dyDescent="0.35">
      <c r="A290">
        <v>7820412</v>
      </c>
      <c r="B290" t="s">
        <v>39</v>
      </c>
      <c r="C290" t="s">
        <v>98</v>
      </c>
      <c r="D290" t="s">
        <v>2358</v>
      </c>
      <c r="E290" t="s">
        <v>2359</v>
      </c>
      <c r="F290" s="6">
        <v>1.1296243998870376E-3</v>
      </c>
      <c r="G290" s="3" t="s">
        <v>1308</v>
      </c>
      <c r="H290" s="3" t="s">
        <v>2298</v>
      </c>
      <c r="I290" s="3">
        <v>64.179999999999993</v>
      </c>
      <c r="J290" s="1">
        <v>-0.21501253545284271</v>
      </c>
      <c r="K290" s="2">
        <v>7.1505224512849477E-2</v>
      </c>
      <c r="L290" s="2">
        <v>6.3597853713640212E-2</v>
      </c>
      <c r="M290" s="2">
        <v>7.2408922309089074E-2</v>
      </c>
      <c r="N290" s="34">
        <v>-2.4288340632910784E-4</v>
      </c>
    </row>
    <row r="291" spans="1:14" x14ac:dyDescent="0.35">
      <c r="A291">
        <v>7820412</v>
      </c>
      <c r="B291" t="s">
        <v>39</v>
      </c>
      <c r="C291" t="s">
        <v>98</v>
      </c>
      <c r="D291" t="s">
        <v>1379</v>
      </c>
      <c r="E291" t="s">
        <v>1380</v>
      </c>
      <c r="F291" s="6">
        <v>5.6481219994351881E-4</v>
      </c>
      <c r="G291" s="3" t="s">
        <v>1381</v>
      </c>
      <c r="H291" s="3" t="s">
        <v>765</v>
      </c>
      <c r="I291" s="3">
        <v>75.015000000000001</v>
      </c>
      <c r="J291" s="1">
        <v>-9.4069153070449829E-2</v>
      </c>
      <c r="K291" s="2">
        <v>2.9426715617057331E-2</v>
      </c>
      <c r="L291" s="2">
        <v>5.4504377294549565E-2</v>
      </c>
      <c r="M291" s="2">
        <v>4.2360914995763908E-2</v>
      </c>
      <c r="N291" s="34">
        <v>-5.3131405292544388E-5</v>
      </c>
    </row>
    <row r="292" spans="1:14" x14ac:dyDescent="0.35">
      <c r="A292">
        <v>7820412</v>
      </c>
      <c r="B292" t="s">
        <v>39</v>
      </c>
      <c r="C292" t="s">
        <v>98</v>
      </c>
      <c r="D292" t="s">
        <v>1570</v>
      </c>
      <c r="E292" t="s">
        <v>2360</v>
      </c>
      <c r="F292" s="6">
        <v>1.9768426998023158E-3</v>
      </c>
      <c r="G292" s="3" t="s">
        <v>1622</v>
      </c>
      <c r="H292" s="3" t="s">
        <v>1446</v>
      </c>
      <c r="I292" s="3">
        <v>74.28</v>
      </c>
      <c r="J292" s="1">
        <v>-6.3407376408576965E-2</v>
      </c>
      <c r="K292" s="2">
        <v>0.14035583168596444</v>
      </c>
      <c r="L292" s="2">
        <v>0.14608867551539115</v>
      </c>
      <c r="M292" s="2">
        <v>0.14668172229248669</v>
      </c>
      <c r="N292" s="34">
        <v>-1.2534640916691295E-4</v>
      </c>
    </row>
    <row r="293" spans="1:14" x14ac:dyDescent="0.35">
      <c r="A293">
        <v>7820412</v>
      </c>
      <c r="B293" t="s">
        <v>39</v>
      </c>
      <c r="C293" t="s">
        <v>98</v>
      </c>
      <c r="D293" t="s">
        <v>1570</v>
      </c>
      <c r="E293" t="s">
        <v>1571</v>
      </c>
      <c r="F293" s="6">
        <v>2.8240609997175941E-4</v>
      </c>
      <c r="G293" s="3" t="s">
        <v>901</v>
      </c>
      <c r="H293" s="3" t="s">
        <v>373</v>
      </c>
      <c r="I293" s="3">
        <v>85.758823529411757</v>
      </c>
      <c r="J293" s="1">
        <v>0.20384623110294342</v>
      </c>
      <c r="K293" s="2">
        <v>2.5585992657441402E-2</v>
      </c>
      <c r="L293" s="2">
        <v>2.3722112397627788E-2</v>
      </c>
      <c r="M293" s="2">
        <v>2.423044337757696E-2</v>
      </c>
      <c r="N293" s="34">
        <v>5.756741911972421E-5</v>
      </c>
    </row>
    <row r="294" spans="1:14" x14ac:dyDescent="0.35">
      <c r="A294">
        <v>7820412</v>
      </c>
      <c r="B294" t="s">
        <v>39</v>
      </c>
      <c r="C294" t="s">
        <v>98</v>
      </c>
      <c r="D294" t="s">
        <v>824</v>
      </c>
      <c r="E294" t="s">
        <v>867</v>
      </c>
      <c r="F294" s="6">
        <v>1.412030499858797E-3</v>
      </c>
      <c r="G294" s="3" t="s">
        <v>868</v>
      </c>
      <c r="H294" s="3" t="s">
        <v>250</v>
      </c>
      <c r="I294" s="3">
        <v>83.905000000000001</v>
      </c>
      <c r="J294" s="1">
        <v>0.28731173276901245</v>
      </c>
      <c r="K294" s="2">
        <v>0.10265461733973455</v>
      </c>
      <c r="L294" s="2">
        <v>0.13244846088675516</v>
      </c>
      <c r="M294" s="2">
        <v>0.1183281601973423</v>
      </c>
      <c r="N294" s="34">
        <v>4.0569292963712577E-4</v>
      </c>
    </row>
    <row r="295" spans="1:14" x14ac:dyDescent="0.35">
      <c r="A295">
        <v>7820412</v>
      </c>
      <c r="B295" t="s">
        <v>39</v>
      </c>
      <c r="C295" t="s">
        <v>98</v>
      </c>
      <c r="D295" t="s">
        <v>472</v>
      </c>
      <c r="E295" t="s">
        <v>2361</v>
      </c>
      <c r="F295" s="6">
        <v>3.6712792996328723E-3</v>
      </c>
      <c r="G295" s="3" t="s">
        <v>175</v>
      </c>
      <c r="H295" s="3" t="s">
        <v>327</v>
      </c>
      <c r="I295" s="3">
        <v>59.609999999999992</v>
      </c>
      <c r="J295" s="1">
        <v>-9.459463506937027E-2</v>
      </c>
      <c r="K295" s="2">
        <v>0.12886190341711382</v>
      </c>
      <c r="L295" s="2">
        <v>0.29700649534029938</v>
      </c>
      <c r="M295" s="2">
        <v>0.21917537698904629</v>
      </c>
      <c r="N295" s="34">
        <v>-3.4728332558650485E-4</v>
      </c>
    </row>
    <row r="296" spans="1:14" x14ac:dyDescent="0.35">
      <c r="A296">
        <v>7820412</v>
      </c>
      <c r="B296" t="s">
        <v>39</v>
      </c>
      <c r="C296" t="s">
        <v>98</v>
      </c>
      <c r="D296" t="s">
        <v>472</v>
      </c>
      <c r="E296" t="s">
        <v>1382</v>
      </c>
      <c r="F296" s="6">
        <v>2.8240609997175941E-3</v>
      </c>
      <c r="G296" s="3" t="s">
        <v>1185</v>
      </c>
      <c r="H296" s="3" t="s">
        <v>733</v>
      </c>
      <c r="I296" s="3">
        <v>78.064999999999998</v>
      </c>
      <c r="J296" s="1">
        <v>-0.10786821693181992</v>
      </c>
      <c r="K296" s="2">
        <v>0.23157300197684272</v>
      </c>
      <c r="L296" s="2">
        <v>0.18525840158147416</v>
      </c>
      <c r="M296" s="2">
        <v>0.220559159768769</v>
      </c>
      <c r="N296" s="34">
        <v>-3.0462642454622967E-4</v>
      </c>
    </row>
    <row r="297" spans="1:14" x14ac:dyDescent="0.35">
      <c r="A297">
        <v>7820412</v>
      </c>
      <c r="B297" t="s">
        <v>39</v>
      </c>
      <c r="C297" t="s">
        <v>98</v>
      </c>
      <c r="D297" t="s">
        <v>472</v>
      </c>
      <c r="E297" t="s">
        <v>1383</v>
      </c>
      <c r="F297" s="6">
        <v>7.3425585992657446E-3</v>
      </c>
      <c r="G297" s="3" t="s">
        <v>892</v>
      </c>
      <c r="H297" s="3" t="s">
        <v>680</v>
      </c>
      <c r="I297" s="3">
        <v>63.620000000000005</v>
      </c>
      <c r="J297" s="1">
        <v>-3.0184896662831306E-2</v>
      </c>
      <c r="K297" s="2">
        <v>0.30177915842982211</v>
      </c>
      <c r="L297" s="2">
        <v>0.58667043208133307</v>
      </c>
      <c r="M297" s="2">
        <v>0.46772098837515558</v>
      </c>
      <c r="N297" s="34">
        <v>-2.2163437255961989E-4</v>
      </c>
    </row>
    <row r="298" spans="1:14" x14ac:dyDescent="0.35">
      <c r="A298">
        <v>7820412</v>
      </c>
      <c r="B298" t="s">
        <v>39</v>
      </c>
      <c r="C298" t="s">
        <v>98</v>
      </c>
      <c r="D298" t="s">
        <v>472</v>
      </c>
      <c r="E298" t="s">
        <v>2362</v>
      </c>
      <c r="F298" s="6">
        <v>1.412030499858797E-3</v>
      </c>
      <c r="G298" s="3" t="s">
        <v>871</v>
      </c>
      <c r="H298" s="3" t="s">
        <v>1051</v>
      </c>
      <c r="I298" s="3">
        <v>68.245000000000005</v>
      </c>
      <c r="J298" s="1">
        <v>3.2834040466696024E-3</v>
      </c>
      <c r="K298" s="2">
        <v>5.8316859644168315E-2</v>
      </c>
      <c r="L298" s="2">
        <v>0.11959898333804012</v>
      </c>
      <c r="M298" s="2">
        <v>9.6300475781194841E-2</v>
      </c>
      <c r="N298" s="34">
        <v>4.6362666572572757E-6</v>
      </c>
    </row>
    <row r="299" spans="1:14" x14ac:dyDescent="0.35">
      <c r="A299">
        <v>7820412</v>
      </c>
      <c r="B299" t="s">
        <v>39</v>
      </c>
      <c r="C299" t="s">
        <v>98</v>
      </c>
      <c r="D299" t="s">
        <v>472</v>
      </c>
      <c r="E299" t="s">
        <v>1384</v>
      </c>
      <c r="F299" s="6">
        <v>1.1296243998870376E-3</v>
      </c>
      <c r="G299" s="3" t="s">
        <v>490</v>
      </c>
      <c r="H299" s="3" t="s">
        <v>1132</v>
      </c>
      <c r="I299" s="3">
        <v>66.249999999999986</v>
      </c>
      <c r="J299" s="1">
        <v>0.13448771834373474</v>
      </c>
      <c r="K299" s="2">
        <v>5.3431234114656875E-2</v>
      </c>
      <c r="L299" s="2">
        <v>0.10912171702908782</v>
      </c>
      <c r="M299" s="2">
        <v>7.4894101159850679E-2</v>
      </c>
      <c r="N299" s="34">
        <v>1.519206081262183E-4</v>
      </c>
    </row>
    <row r="300" spans="1:14" x14ac:dyDescent="0.35">
      <c r="A300">
        <v>7820412</v>
      </c>
      <c r="B300" t="s">
        <v>39</v>
      </c>
      <c r="C300" t="s">
        <v>98</v>
      </c>
      <c r="D300" t="s">
        <v>472</v>
      </c>
      <c r="E300" t="s">
        <v>1385</v>
      </c>
      <c r="F300" s="6">
        <v>1.9768426998023158E-3</v>
      </c>
      <c r="G300" s="3" t="s">
        <v>1386</v>
      </c>
      <c r="H300" s="3" t="s">
        <v>1387</v>
      </c>
      <c r="I300" s="3">
        <v>65.414999999999992</v>
      </c>
      <c r="J300" s="1">
        <v>-0.22982184588909149</v>
      </c>
      <c r="K300" s="2">
        <v>0.13580909347641909</v>
      </c>
      <c r="L300" s="2">
        <v>8.460886755153911E-2</v>
      </c>
      <c r="M300" s="2">
        <v>0.12908783432993637</v>
      </c>
      <c r="N300" s="34">
        <v>-4.5432163830094339E-4</v>
      </c>
    </row>
    <row r="301" spans="1:14" x14ac:dyDescent="0.35">
      <c r="A301">
        <v>7820412</v>
      </c>
      <c r="B301" t="s">
        <v>39</v>
      </c>
      <c r="C301" t="s">
        <v>98</v>
      </c>
      <c r="D301" t="s">
        <v>472</v>
      </c>
      <c r="E301" t="s">
        <v>1388</v>
      </c>
      <c r="F301" s="6">
        <v>1.9768426998023158E-3</v>
      </c>
      <c r="G301" s="3" t="s">
        <v>1389</v>
      </c>
      <c r="H301" s="3" t="s">
        <v>1390</v>
      </c>
      <c r="I301" s="3">
        <v>71.94</v>
      </c>
      <c r="J301" s="1">
        <v>-0.16985994577407837</v>
      </c>
      <c r="K301" s="2">
        <v>0.13996046314600397</v>
      </c>
      <c r="L301" s="2">
        <v>0.10516803162948321</v>
      </c>
      <c r="M301" s="2">
        <v>0.14233267438576674</v>
      </c>
      <c r="N301" s="34">
        <v>-3.3578639379230408E-4</v>
      </c>
    </row>
    <row r="302" spans="1:14" x14ac:dyDescent="0.35">
      <c r="A302">
        <v>7820412</v>
      </c>
      <c r="B302" t="s">
        <v>39</v>
      </c>
      <c r="C302" t="s">
        <v>98</v>
      </c>
      <c r="D302" t="s">
        <v>472</v>
      </c>
      <c r="E302" t="s">
        <v>2352</v>
      </c>
      <c r="F302" s="6">
        <v>4.2360914995763907E-3</v>
      </c>
      <c r="G302" s="3" t="s">
        <v>308</v>
      </c>
      <c r="H302" s="3" t="s">
        <v>449</v>
      </c>
      <c r="I302" s="3">
        <v>74.734999999999999</v>
      </c>
      <c r="J302" s="1">
        <v>-0.10407570749521255</v>
      </c>
      <c r="K302" s="2">
        <v>0.30415136966958484</v>
      </c>
      <c r="L302" s="2">
        <v>0.30965828861903411</v>
      </c>
      <c r="M302" s="2">
        <v>0.31643602209083105</v>
      </c>
      <c r="N302" s="34">
        <v>-4.7026583448839341E-4</v>
      </c>
    </row>
    <row r="303" spans="1:14" x14ac:dyDescent="0.35">
      <c r="A303">
        <v>7820412</v>
      </c>
      <c r="B303" t="s">
        <v>39</v>
      </c>
      <c r="C303" t="s">
        <v>98</v>
      </c>
      <c r="D303" t="s">
        <v>472</v>
      </c>
      <c r="E303" t="s">
        <v>1391</v>
      </c>
      <c r="F303" s="6">
        <v>6.7777463993222258E-3</v>
      </c>
      <c r="G303" s="3" t="s">
        <v>169</v>
      </c>
      <c r="H303" s="3" t="s">
        <v>535</v>
      </c>
      <c r="I303" s="3">
        <v>60.474999999999994</v>
      </c>
      <c r="J303" s="1">
        <v>-4.5361652970314026E-2</v>
      </c>
      <c r="K303" s="2">
        <v>0.29279864445072018</v>
      </c>
      <c r="L303" s="2">
        <v>0.43106467099689355</v>
      </c>
      <c r="M303" s="2">
        <v>0.41073142145690661</v>
      </c>
      <c r="N303" s="34">
        <v>-3.0744978008685021E-4</v>
      </c>
    </row>
    <row r="304" spans="1:14" x14ac:dyDescent="0.35">
      <c r="A304">
        <v>7820412</v>
      </c>
      <c r="B304" t="s">
        <v>39</v>
      </c>
      <c r="C304" t="s">
        <v>98</v>
      </c>
      <c r="D304" t="s">
        <v>472</v>
      </c>
      <c r="E304" t="s">
        <v>2363</v>
      </c>
      <c r="F304" s="6">
        <v>7.6249646992375035E-3</v>
      </c>
      <c r="G304" s="3" t="s">
        <v>355</v>
      </c>
      <c r="H304" s="3" t="s">
        <v>1806</v>
      </c>
      <c r="I304" s="3">
        <v>48.494999999999997</v>
      </c>
      <c r="J304" s="1">
        <v>-0.17984519898891449</v>
      </c>
      <c r="K304" s="2">
        <v>0.2516238350748376</v>
      </c>
      <c r="L304" s="2">
        <v>0.35379836204462017</v>
      </c>
      <c r="M304" s="2">
        <v>0.37057327274816987</v>
      </c>
      <c r="N304" s="34">
        <v>-1.3713132936178174E-3</v>
      </c>
    </row>
    <row r="305" spans="1:14" x14ac:dyDescent="0.35">
      <c r="A305">
        <v>7820412</v>
      </c>
      <c r="B305" t="s">
        <v>39</v>
      </c>
      <c r="C305" t="s">
        <v>98</v>
      </c>
      <c r="D305" t="s">
        <v>472</v>
      </c>
      <c r="E305" t="s">
        <v>1392</v>
      </c>
      <c r="F305" s="6">
        <v>2.2592487997740753E-3</v>
      </c>
      <c r="G305" s="3" t="s">
        <v>594</v>
      </c>
      <c r="H305" s="3" t="s">
        <v>294</v>
      </c>
      <c r="I305" s="3">
        <v>53.664999999999992</v>
      </c>
      <c r="J305" s="1">
        <v>-0.13506525754928589</v>
      </c>
      <c r="K305" s="2">
        <v>7.7266308952273377E-2</v>
      </c>
      <c r="L305" s="2">
        <v>0.1172550127082745</v>
      </c>
      <c r="M305" s="2">
        <v>0.1215475837041752</v>
      </c>
      <c r="N305" s="34">
        <v>-3.051460210094005E-4</v>
      </c>
    </row>
    <row r="306" spans="1:14" x14ac:dyDescent="0.35">
      <c r="A306">
        <v>7820412</v>
      </c>
      <c r="B306" t="s">
        <v>39</v>
      </c>
      <c r="C306" t="s">
        <v>98</v>
      </c>
      <c r="D306" t="s">
        <v>472</v>
      </c>
      <c r="E306" t="s">
        <v>1393</v>
      </c>
      <c r="F306" s="6">
        <v>5.6481219994351881E-3</v>
      </c>
      <c r="G306" s="3" t="s">
        <v>866</v>
      </c>
      <c r="H306" s="3" t="s">
        <v>461</v>
      </c>
      <c r="I306" s="3">
        <v>66.935000000000002</v>
      </c>
      <c r="J306" s="1">
        <v>0.11797603219747543</v>
      </c>
      <c r="K306" s="2">
        <v>0.25360067777463996</v>
      </c>
      <c r="L306" s="2">
        <v>0.46822931375317711</v>
      </c>
      <c r="M306" s="2">
        <v>0.37898897754375088</v>
      </c>
      <c r="N306" s="34">
        <v>6.6634302286063506E-4</v>
      </c>
    </row>
    <row r="307" spans="1:14" x14ac:dyDescent="0.35">
      <c r="A307">
        <v>7820412</v>
      </c>
      <c r="B307" t="s">
        <v>39</v>
      </c>
      <c r="C307" t="s">
        <v>98</v>
      </c>
      <c r="D307" t="s">
        <v>472</v>
      </c>
      <c r="E307" t="s">
        <v>2364</v>
      </c>
      <c r="F307" s="6">
        <v>4.5184975995481505E-3</v>
      </c>
      <c r="G307" s="3" t="s">
        <v>1201</v>
      </c>
      <c r="H307" s="3" t="s">
        <v>619</v>
      </c>
      <c r="I307" s="3">
        <v>66.105000000000004</v>
      </c>
      <c r="J307" s="1">
        <v>1.5827221795916557E-2</v>
      </c>
      <c r="K307" s="2">
        <v>0.1947472465405253</v>
      </c>
      <c r="L307" s="2">
        <v>0.35786500988421355</v>
      </c>
      <c r="M307" s="2">
        <v>0.29912452730072719</v>
      </c>
      <c r="N307" s="34">
        <v>7.1515263692365126E-5</v>
      </c>
    </row>
    <row r="308" spans="1:14" x14ac:dyDescent="0.35">
      <c r="A308">
        <v>7820412</v>
      </c>
      <c r="B308" t="s">
        <v>39</v>
      </c>
      <c r="C308" t="s">
        <v>98</v>
      </c>
      <c r="D308" t="s">
        <v>472</v>
      </c>
      <c r="E308" t="s">
        <v>1394</v>
      </c>
      <c r="F308" s="6">
        <v>1.6944365998305564E-3</v>
      </c>
      <c r="G308" s="3" t="s">
        <v>1395</v>
      </c>
      <c r="H308" s="3" t="s">
        <v>652</v>
      </c>
      <c r="I308" s="3">
        <v>70.989999999999995</v>
      </c>
      <c r="J308" s="1">
        <v>8.1921420991420746E-2</v>
      </c>
      <c r="K308" s="2">
        <v>9.5566224230443378E-2</v>
      </c>
      <c r="L308" s="2">
        <v>0.16012425868398758</v>
      </c>
      <c r="M308" s="2">
        <v>0.1203049985879695</v>
      </c>
      <c r="N308" s="34">
        <v>1.3881065403799055E-4</v>
      </c>
    </row>
    <row r="309" spans="1:14" x14ac:dyDescent="0.35">
      <c r="A309">
        <v>7820412</v>
      </c>
      <c r="B309" t="s">
        <v>39</v>
      </c>
      <c r="C309" t="s">
        <v>98</v>
      </c>
      <c r="D309" t="s">
        <v>472</v>
      </c>
      <c r="E309" t="s">
        <v>1396</v>
      </c>
      <c r="F309" s="6">
        <v>3.9536853996046317E-3</v>
      </c>
      <c r="G309" s="3" t="s">
        <v>645</v>
      </c>
      <c r="H309" s="3" t="s">
        <v>1101</v>
      </c>
      <c r="I309" s="3">
        <v>70.85499999999999</v>
      </c>
      <c r="J309" s="1">
        <v>-3.9262478239834309E-3</v>
      </c>
      <c r="K309" s="2">
        <v>0.20440553515955948</v>
      </c>
      <c r="L309" s="2">
        <v>0.30443377576955666</v>
      </c>
      <c r="M309" s="2">
        <v>0.27992093835769821</v>
      </c>
      <c r="N309" s="34">
        <v>-1.5523148696912748E-5</v>
      </c>
    </row>
    <row r="310" spans="1:14" x14ac:dyDescent="0.35">
      <c r="A310">
        <v>7820412</v>
      </c>
      <c r="B310" t="s">
        <v>39</v>
      </c>
      <c r="C310" t="s">
        <v>98</v>
      </c>
      <c r="D310" t="s">
        <v>472</v>
      </c>
      <c r="E310" t="s">
        <v>2365</v>
      </c>
      <c r="F310" s="6">
        <v>6.2129341993787069E-3</v>
      </c>
      <c r="G310" s="3" t="s">
        <v>2366</v>
      </c>
      <c r="H310" s="3" t="s">
        <v>1914</v>
      </c>
      <c r="I310" s="3">
        <v>58.220000000000006</v>
      </c>
      <c r="J310" s="1">
        <v>-3.1767111271619797E-2</v>
      </c>
      <c r="K310" s="2">
        <v>0.23298503247670152</v>
      </c>
      <c r="L310" s="2">
        <v>0.47653205309234686</v>
      </c>
      <c r="M310" s="2">
        <v>0.36221405908368598</v>
      </c>
      <c r="N310" s="34">
        <v>-1.9736697203491543E-4</v>
      </c>
    </row>
    <row r="311" spans="1:14" x14ac:dyDescent="0.35">
      <c r="A311">
        <v>7820412</v>
      </c>
      <c r="B311" t="s">
        <v>39</v>
      </c>
      <c r="C311" t="s">
        <v>98</v>
      </c>
      <c r="D311" t="s">
        <v>472</v>
      </c>
      <c r="E311" t="s">
        <v>1397</v>
      </c>
      <c r="F311" s="6">
        <v>5.3657158994634283E-3</v>
      </c>
      <c r="G311" s="3" t="s">
        <v>542</v>
      </c>
      <c r="H311" s="3" t="s">
        <v>908</v>
      </c>
      <c r="I311" s="3">
        <v>48.125</v>
      </c>
      <c r="J311" s="1">
        <v>-8.5438825190067291E-2</v>
      </c>
      <c r="K311" s="2">
        <v>0.17438576673256143</v>
      </c>
      <c r="L311" s="2">
        <v>0.31174809375882517</v>
      </c>
      <c r="M311" s="2">
        <v>0.25862751044785359</v>
      </c>
      <c r="N311" s="34">
        <v>-4.5844046275382051E-4</v>
      </c>
    </row>
    <row r="312" spans="1:14" x14ac:dyDescent="0.35">
      <c r="A312">
        <v>7820412</v>
      </c>
      <c r="B312" t="s">
        <v>39</v>
      </c>
      <c r="C312" t="s">
        <v>98</v>
      </c>
      <c r="D312" t="s">
        <v>472</v>
      </c>
      <c r="E312" t="s">
        <v>2367</v>
      </c>
      <c r="F312" s="6">
        <v>3.1064670996893535E-3</v>
      </c>
      <c r="G312" s="3" t="s">
        <v>350</v>
      </c>
      <c r="H312" s="3" t="s">
        <v>2368</v>
      </c>
      <c r="I312" s="3">
        <v>64.984999999999999</v>
      </c>
      <c r="J312" s="1">
        <v>-0.2319532185792923</v>
      </c>
      <c r="K312" s="2">
        <v>0.16805987009319404</v>
      </c>
      <c r="L312" s="2">
        <v>0.17147698390285232</v>
      </c>
      <c r="M312" s="2">
        <v>0.20192036147980796</v>
      </c>
      <c r="N312" s="34">
        <v>-7.2055504218362476E-4</v>
      </c>
    </row>
    <row r="313" spans="1:14" x14ac:dyDescent="0.35">
      <c r="A313">
        <v>7820412</v>
      </c>
      <c r="B313" t="s">
        <v>39</v>
      </c>
      <c r="C313" t="s">
        <v>98</v>
      </c>
      <c r="D313" t="s">
        <v>2369</v>
      </c>
      <c r="E313" t="s">
        <v>2370</v>
      </c>
      <c r="F313" s="6">
        <v>2.2592487997740753E-3</v>
      </c>
      <c r="G313" s="3" t="s">
        <v>1209</v>
      </c>
      <c r="H313" s="3" t="s">
        <v>1163</v>
      </c>
      <c r="I313" s="3">
        <v>67.699999999999989</v>
      </c>
      <c r="J313" s="1">
        <v>-4.6166971325874329E-2</v>
      </c>
      <c r="K313" s="2">
        <v>0.12832533182716746</v>
      </c>
      <c r="L313" s="2">
        <v>0.15882519062411748</v>
      </c>
      <c r="M313" s="2">
        <v>0.1527252154173874</v>
      </c>
      <c r="N313" s="34">
        <v>-1.0430267455718572E-4</v>
      </c>
    </row>
    <row r="314" spans="1:14" x14ac:dyDescent="0.35">
      <c r="A314">
        <v>7820412</v>
      </c>
      <c r="B314" t="s">
        <v>39</v>
      </c>
      <c r="C314" t="s">
        <v>98</v>
      </c>
      <c r="D314" t="s">
        <v>2371</v>
      </c>
      <c r="E314" t="s">
        <v>2372</v>
      </c>
      <c r="F314" s="6">
        <v>1.1296243998870376E-3</v>
      </c>
      <c r="G314" s="3" t="s">
        <v>2373</v>
      </c>
      <c r="H314" s="3" t="s">
        <v>1253</v>
      </c>
      <c r="I314" s="3">
        <v>54.945</v>
      </c>
      <c r="J314" s="1">
        <v>-0.22030974924564362</v>
      </c>
      <c r="K314" s="2">
        <v>2.7336910477266309E-2</v>
      </c>
      <c r="L314" s="2">
        <v>6.9697825473030231E-2</v>
      </c>
      <c r="M314" s="2">
        <v>6.2016381277468412E-2</v>
      </c>
      <c r="N314" s="34">
        <v>-2.4886726828087392E-4</v>
      </c>
    </row>
    <row r="315" spans="1:14" x14ac:dyDescent="0.35">
      <c r="A315">
        <v>7820412</v>
      </c>
      <c r="B315" t="s">
        <v>39</v>
      </c>
      <c r="C315" t="s">
        <v>98</v>
      </c>
      <c r="D315" t="s">
        <v>828</v>
      </c>
      <c r="E315" t="s">
        <v>869</v>
      </c>
      <c r="F315" s="6">
        <v>5.3657158994634283E-3</v>
      </c>
      <c r="G315" s="3" t="s">
        <v>331</v>
      </c>
      <c r="H315" s="3" t="s">
        <v>735</v>
      </c>
      <c r="I315" s="3">
        <v>67.135000000000005</v>
      </c>
      <c r="J315" s="1">
        <v>4.0670927613973618E-2</v>
      </c>
      <c r="K315" s="2">
        <v>0.21731149392826885</v>
      </c>
      <c r="L315" s="2">
        <v>0.47379271392262068</v>
      </c>
      <c r="M315" s="2">
        <v>0.36057609206907698</v>
      </c>
      <c r="N315" s="34">
        <v>2.1822864294422444E-4</v>
      </c>
    </row>
    <row r="316" spans="1:14" x14ac:dyDescent="0.35">
      <c r="A316">
        <v>7820412</v>
      </c>
      <c r="B316" t="s">
        <v>39</v>
      </c>
      <c r="C316" t="s">
        <v>98</v>
      </c>
      <c r="D316" t="s">
        <v>828</v>
      </c>
      <c r="E316" t="s">
        <v>870</v>
      </c>
      <c r="F316" s="6">
        <v>3.1064670996893535E-3</v>
      </c>
      <c r="G316" s="3" t="s">
        <v>871</v>
      </c>
      <c r="H316" s="3" t="s">
        <v>206</v>
      </c>
      <c r="I316" s="3">
        <v>74.259999999999991</v>
      </c>
      <c r="J316" s="1">
        <v>9.5607779920101166E-2</v>
      </c>
      <c r="K316" s="2">
        <v>0.12829709121717028</v>
      </c>
      <c r="L316" s="2">
        <v>0.31064670996893534</v>
      </c>
      <c r="M316" s="2">
        <v>0.23049984931676479</v>
      </c>
      <c r="N316" s="34">
        <v>2.9700242279613468E-4</v>
      </c>
    </row>
    <row r="317" spans="1:14" x14ac:dyDescent="0.35">
      <c r="A317">
        <v>7820412</v>
      </c>
      <c r="B317" t="s">
        <v>39</v>
      </c>
      <c r="C317" t="s">
        <v>98</v>
      </c>
      <c r="D317" t="s">
        <v>828</v>
      </c>
      <c r="E317" t="s">
        <v>872</v>
      </c>
      <c r="F317" s="6">
        <v>4.8009036995199095E-3</v>
      </c>
      <c r="G317" s="3" t="s">
        <v>510</v>
      </c>
      <c r="H317" s="3" t="s">
        <v>210</v>
      </c>
      <c r="I317" s="3">
        <v>77.179999999999993</v>
      </c>
      <c r="J317" s="1">
        <v>2.3961199447512627E-2</v>
      </c>
      <c r="K317" s="2">
        <v>0.27125105902287489</v>
      </c>
      <c r="L317" s="2">
        <v>0.41719853148828018</v>
      </c>
      <c r="M317" s="2">
        <v>0.37110987062408435</v>
      </c>
      <c r="N317" s="34">
        <v>1.1503541107249778E-4</v>
      </c>
    </row>
    <row r="318" spans="1:14" x14ac:dyDescent="0.35">
      <c r="A318">
        <v>7820412</v>
      </c>
      <c r="B318" t="s">
        <v>39</v>
      </c>
      <c r="C318" t="s">
        <v>98</v>
      </c>
      <c r="D318" t="s">
        <v>476</v>
      </c>
      <c r="E318" t="s">
        <v>2374</v>
      </c>
      <c r="F318" s="6">
        <v>5.9305280994069471E-3</v>
      </c>
      <c r="G318" s="3" t="s">
        <v>1955</v>
      </c>
      <c r="H318" s="3" t="s">
        <v>2302</v>
      </c>
      <c r="I318" s="3">
        <v>60.084999999999994</v>
      </c>
      <c r="J318" s="1">
        <v>-0.35825785994529724</v>
      </c>
      <c r="K318" s="2">
        <v>0.35998305563400168</v>
      </c>
      <c r="L318" s="2">
        <v>0.27695566224230445</v>
      </c>
      <c r="M318" s="2">
        <v>0.35642472972508982</v>
      </c>
      <c r="N318" s="34">
        <v>-2.124658305238984E-3</v>
      </c>
    </row>
    <row r="319" spans="1:14" x14ac:dyDescent="0.35">
      <c r="A319">
        <v>7820412</v>
      </c>
      <c r="B319" t="s">
        <v>39</v>
      </c>
      <c r="C319" t="s">
        <v>98</v>
      </c>
      <c r="D319" t="s">
        <v>476</v>
      </c>
      <c r="E319" t="s">
        <v>1398</v>
      </c>
      <c r="F319" s="6">
        <v>4.8009036995199095E-3</v>
      </c>
      <c r="G319" s="3" t="s">
        <v>435</v>
      </c>
      <c r="H319" s="3" t="s">
        <v>976</v>
      </c>
      <c r="I319" s="3">
        <v>73.774999999999991</v>
      </c>
      <c r="J319" s="1">
        <v>-0.15558972954750061</v>
      </c>
      <c r="K319" s="2">
        <v>0.28997458345100252</v>
      </c>
      <c r="L319" s="2">
        <v>0.33846371081615362</v>
      </c>
      <c r="M319" s="2">
        <v>0.35430670767576466</v>
      </c>
      <c r="N319" s="34">
        <v>-7.4697130819189781E-4</v>
      </c>
    </row>
    <row r="320" spans="1:14" x14ac:dyDescent="0.35">
      <c r="A320">
        <v>7820412</v>
      </c>
      <c r="B320" t="s">
        <v>39</v>
      </c>
      <c r="C320" t="s">
        <v>98</v>
      </c>
      <c r="D320" t="s">
        <v>476</v>
      </c>
      <c r="E320" t="s">
        <v>1399</v>
      </c>
      <c r="F320" s="6">
        <v>5.9305280994069471E-3</v>
      </c>
      <c r="G320" s="3" t="s">
        <v>726</v>
      </c>
      <c r="H320" s="3" t="s">
        <v>1157</v>
      </c>
      <c r="I320" s="3">
        <v>72.674999999999997</v>
      </c>
      <c r="J320" s="1">
        <v>7.5543127954006195E-2</v>
      </c>
      <c r="K320" s="2">
        <v>0.34812199943518779</v>
      </c>
      <c r="L320" s="2">
        <v>0.54501553233549849</v>
      </c>
      <c r="M320" s="2">
        <v>0.43174246373536118</v>
      </c>
      <c r="N320" s="34">
        <v>4.4801064304832817E-4</v>
      </c>
    </row>
    <row r="321" spans="1:14" x14ac:dyDescent="0.35">
      <c r="A321">
        <v>7820412</v>
      </c>
      <c r="B321" t="s">
        <v>39</v>
      </c>
      <c r="C321" t="s">
        <v>98</v>
      </c>
      <c r="D321" t="s">
        <v>476</v>
      </c>
      <c r="E321" t="s">
        <v>1400</v>
      </c>
      <c r="F321" s="6">
        <v>5.0833097994916693E-3</v>
      </c>
      <c r="G321" s="3" t="s">
        <v>1218</v>
      </c>
      <c r="H321" s="3" t="s">
        <v>1401</v>
      </c>
      <c r="I321" s="3">
        <v>66.650000000000006</v>
      </c>
      <c r="J321" s="1">
        <v>0.19458885490894318</v>
      </c>
      <c r="K321" s="2">
        <v>0.25721547585427845</v>
      </c>
      <c r="L321" s="2">
        <v>0.48647274781135275</v>
      </c>
      <c r="M321" s="2">
        <v>0.33905674811306397</v>
      </c>
      <c r="N321" s="34">
        <v>9.8915543303049343E-4</v>
      </c>
    </row>
    <row r="322" spans="1:14" x14ac:dyDescent="0.35">
      <c r="A322">
        <v>7820412</v>
      </c>
      <c r="B322" t="s">
        <v>39</v>
      </c>
      <c r="C322" t="s">
        <v>98</v>
      </c>
      <c r="D322" t="s">
        <v>476</v>
      </c>
      <c r="E322" t="s">
        <v>1402</v>
      </c>
      <c r="F322" s="6">
        <v>7.0601524992939847E-3</v>
      </c>
      <c r="G322" s="3" t="s">
        <v>157</v>
      </c>
      <c r="H322" s="3" t="s">
        <v>389</v>
      </c>
      <c r="I322" s="3">
        <v>68.47</v>
      </c>
      <c r="J322" s="1">
        <v>-0.14643163979053497</v>
      </c>
      <c r="K322" s="2">
        <v>0.39395650946060434</v>
      </c>
      <c r="L322" s="2">
        <v>0.49562270545043774</v>
      </c>
      <c r="M322" s="2">
        <v>0.48291444172464632</v>
      </c>
      <c r="N322" s="34">
        <v>-1.0338297076428621E-3</v>
      </c>
    </row>
    <row r="323" spans="1:14" x14ac:dyDescent="0.35">
      <c r="A323">
        <v>7820412</v>
      </c>
      <c r="B323" t="s">
        <v>39</v>
      </c>
      <c r="C323" t="s">
        <v>98</v>
      </c>
      <c r="D323" t="s">
        <v>1578</v>
      </c>
      <c r="E323" t="s">
        <v>2375</v>
      </c>
      <c r="F323" s="6">
        <v>1.1296243998870376E-3</v>
      </c>
      <c r="G323" s="3" t="s">
        <v>494</v>
      </c>
      <c r="H323" s="3" t="s">
        <v>2376</v>
      </c>
      <c r="I323" s="3">
        <v>66.015000000000001</v>
      </c>
      <c r="J323" s="1">
        <v>-0.13726063072681427</v>
      </c>
      <c r="K323" s="2">
        <v>4.8912736515108725E-2</v>
      </c>
      <c r="L323" s="2">
        <v>7.6588534312341153E-2</v>
      </c>
      <c r="M323" s="2">
        <v>7.455521039254448E-2</v>
      </c>
      <c r="N323" s="34">
        <v>-1.5505295761289385E-4</v>
      </c>
    </row>
    <row r="324" spans="1:14" x14ac:dyDescent="0.35">
      <c r="A324">
        <v>7820412</v>
      </c>
      <c r="B324" t="s">
        <v>39</v>
      </c>
      <c r="C324" t="s">
        <v>98</v>
      </c>
      <c r="D324" t="s">
        <v>1957</v>
      </c>
      <c r="E324" t="s">
        <v>2377</v>
      </c>
      <c r="F324" s="6">
        <v>5.6481219994351881E-4</v>
      </c>
      <c r="G324" s="3" t="s">
        <v>545</v>
      </c>
      <c r="H324" s="3" t="s">
        <v>2378</v>
      </c>
      <c r="I324" s="3">
        <v>56.784999999999997</v>
      </c>
      <c r="J324" s="1">
        <v>-0.11416588723659515</v>
      </c>
      <c r="K324" s="2">
        <v>2.5416548997458346E-2</v>
      </c>
      <c r="L324" s="2">
        <v>1.8525840158147417E-2</v>
      </c>
      <c r="M324" s="2">
        <v>3.2081332525874355E-2</v>
      </c>
      <c r="N324" s="34">
        <v>-6.4482285928605008E-5</v>
      </c>
    </row>
    <row r="325" spans="1:14" x14ac:dyDescent="0.35">
      <c r="A325">
        <v>7820412</v>
      </c>
      <c r="B325" t="s">
        <v>39</v>
      </c>
      <c r="C325" t="s">
        <v>98</v>
      </c>
      <c r="D325" t="s">
        <v>1403</v>
      </c>
      <c r="E325" t="s">
        <v>2379</v>
      </c>
      <c r="F325" s="6">
        <v>6.4953402993504659E-3</v>
      </c>
      <c r="G325" s="3" t="s">
        <v>226</v>
      </c>
      <c r="H325" s="3" t="s">
        <v>715</v>
      </c>
      <c r="I325" s="3">
        <v>81.894999999999996</v>
      </c>
      <c r="J325" s="1">
        <v>-6.677042692899704E-2</v>
      </c>
      <c r="K325" s="2">
        <v>0.49364586275063543</v>
      </c>
      <c r="L325" s="2">
        <v>0.52092629200790741</v>
      </c>
      <c r="M325" s="2">
        <v>0.53196838042790595</v>
      </c>
      <c r="N325" s="34">
        <v>-4.3369664483675004E-4</v>
      </c>
    </row>
    <row r="326" spans="1:14" x14ac:dyDescent="0.35">
      <c r="A326">
        <v>7820412</v>
      </c>
      <c r="B326" t="s">
        <v>39</v>
      </c>
      <c r="C326" t="s">
        <v>98</v>
      </c>
      <c r="D326" t="s">
        <v>1403</v>
      </c>
      <c r="E326" t="s">
        <v>1404</v>
      </c>
      <c r="F326" s="6">
        <v>6.2129341993787069E-3</v>
      </c>
      <c r="G326" s="3" t="s">
        <v>1405</v>
      </c>
      <c r="H326" s="3" t="s">
        <v>533</v>
      </c>
      <c r="I326" s="3">
        <v>83.534999999999997</v>
      </c>
      <c r="J326" s="1">
        <v>-0.10044655203819275</v>
      </c>
      <c r="K326" s="2">
        <v>0.51567353854843268</v>
      </c>
      <c r="L326" s="2">
        <v>0.48212369387178761</v>
      </c>
      <c r="M326" s="2">
        <v>0.51940128958787468</v>
      </c>
      <c r="N326" s="34">
        <v>-6.2406781836776067E-4</v>
      </c>
    </row>
    <row r="327" spans="1:14" x14ac:dyDescent="0.35">
      <c r="A327">
        <v>7820412</v>
      </c>
      <c r="B327" t="s">
        <v>39</v>
      </c>
      <c r="C327" t="s">
        <v>98</v>
      </c>
      <c r="D327" t="s">
        <v>1968</v>
      </c>
      <c r="E327" t="s">
        <v>2380</v>
      </c>
      <c r="F327" s="6">
        <v>2.8240609997175941E-4</v>
      </c>
      <c r="G327" s="3" t="s">
        <v>833</v>
      </c>
      <c r="H327" s="3" t="s">
        <v>1636</v>
      </c>
      <c r="I327" s="3">
        <v>63.644999999999996</v>
      </c>
      <c r="J327" s="1">
        <v>-0.15407988429069519</v>
      </c>
      <c r="K327" s="2">
        <v>1.2849477548715052E-2</v>
      </c>
      <c r="L327" s="2">
        <v>2.050268285794973E-2</v>
      </c>
      <c r="M327" s="2">
        <v>1.7989268783659831E-2</v>
      </c>
      <c r="N327" s="34">
        <v>-4.3513099206635191E-5</v>
      </c>
    </row>
    <row r="328" spans="1:14" x14ac:dyDescent="0.35">
      <c r="A328">
        <v>7820412</v>
      </c>
      <c r="B328" t="s">
        <v>39</v>
      </c>
      <c r="C328" t="s">
        <v>98</v>
      </c>
      <c r="D328" t="s">
        <v>1406</v>
      </c>
      <c r="E328" t="s">
        <v>1407</v>
      </c>
      <c r="F328" s="6">
        <v>1.1296243998870376E-3</v>
      </c>
      <c r="G328" s="3" t="s">
        <v>161</v>
      </c>
      <c r="H328" s="3" t="s">
        <v>206</v>
      </c>
      <c r="I328" s="3">
        <v>74.894999999999996</v>
      </c>
      <c r="J328" s="1">
        <v>0.12917090952396393</v>
      </c>
      <c r="K328" s="2">
        <v>6.2129341993787071E-2</v>
      </c>
      <c r="L328" s="2">
        <v>0.11296243998870376</v>
      </c>
      <c r="M328" s="2">
        <v>8.4721829991527817E-2</v>
      </c>
      <c r="N328" s="34">
        <v>1.4591461115387059E-4</v>
      </c>
    </row>
    <row r="329" spans="1:14" x14ac:dyDescent="0.35">
      <c r="A329">
        <v>7820412</v>
      </c>
      <c r="B329" t="s">
        <v>39</v>
      </c>
      <c r="C329" t="s">
        <v>98</v>
      </c>
      <c r="D329" t="s">
        <v>1975</v>
      </c>
      <c r="E329" t="s">
        <v>2381</v>
      </c>
      <c r="F329" s="6">
        <v>2.8240609997175941E-4</v>
      </c>
      <c r="G329" s="3" t="s">
        <v>1322</v>
      </c>
      <c r="H329" s="3" t="s">
        <v>767</v>
      </c>
      <c r="I329" s="3">
        <v>56.709999999999994</v>
      </c>
      <c r="J329" s="1">
        <v>-8.6752608418464661E-2</v>
      </c>
      <c r="K329" s="2">
        <v>1.4176786218582323E-2</v>
      </c>
      <c r="L329" s="2">
        <v>1.0166619598983339E-2</v>
      </c>
      <c r="M329" s="2">
        <v>1.6012426083857514E-2</v>
      </c>
      <c r="N329" s="34">
        <v>-2.4499465805835829E-5</v>
      </c>
    </row>
    <row r="330" spans="1:14" x14ac:dyDescent="0.35">
      <c r="A330">
        <v>7820412</v>
      </c>
      <c r="B330" t="s">
        <v>39</v>
      </c>
      <c r="C330" t="s">
        <v>98</v>
      </c>
      <c r="D330" t="s">
        <v>1585</v>
      </c>
      <c r="E330" t="s">
        <v>2382</v>
      </c>
      <c r="F330" s="6">
        <v>1.412030499858797E-3</v>
      </c>
      <c r="G330" s="3" t="s">
        <v>1636</v>
      </c>
      <c r="H330" s="3" t="s">
        <v>1035</v>
      </c>
      <c r="I330" s="3">
        <v>75.489999999999995</v>
      </c>
      <c r="J330" s="1">
        <v>0.26373690366744995</v>
      </c>
      <c r="K330" s="2">
        <v>0.10251341428974865</v>
      </c>
      <c r="L330" s="2">
        <v>8.6557469641344253E-2</v>
      </c>
      <c r="M330" s="2">
        <v>0.10660830273933918</v>
      </c>
      <c r="N330" s="34">
        <v>3.7240455191676073E-4</v>
      </c>
    </row>
    <row r="331" spans="1:14" x14ac:dyDescent="0.35">
      <c r="A331">
        <v>7820412</v>
      </c>
      <c r="B331" t="s">
        <v>39</v>
      </c>
      <c r="C331" t="s">
        <v>98</v>
      </c>
      <c r="D331" t="s">
        <v>1408</v>
      </c>
      <c r="E331" t="s">
        <v>1409</v>
      </c>
      <c r="F331" s="6">
        <v>3.9536853996046317E-3</v>
      </c>
      <c r="G331" s="3" t="s">
        <v>401</v>
      </c>
      <c r="H331" s="3" t="s">
        <v>1410</v>
      </c>
      <c r="I331" s="3">
        <v>76.33</v>
      </c>
      <c r="J331" s="1">
        <v>7.0948381908237934E-3</v>
      </c>
      <c r="K331" s="2">
        <v>0.28229313753177071</v>
      </c>
      <c r="L331" s="2">
        <v>0.3135272521886473</v>
      </c>
      <c r="M331" s="2">
        <v>0.30206157056263899</v>
      </c>
      <c r="N331" s="34">
        <v>2.8050758167617372E-5</v>
      </c>
    </row>
    <row r="332" spans="1:14" x14ac:dyDescent="0.35">
      <c r="A332">
        <v>7820412</v>
      </c>
      <c r="B332" t="s">
        <v>39</v>
      </c>
      <c r="C332" t="s">
        <v>98</v>
      </c>
      <c r="D332" t="s">
        <v>1408</v>
      </c>
      <c r="E332" t="s">
        <v>2383</v>
      </c>
      <c r="F332" s="6">
        <v>2.2592487997740753E-3</v>
      </c>
      <c r="G332" s="3" t="s">
        <v>206</v>
      </c>
      <c r="H332" s="3" t="s">
        <v>969</v>
      </c>
      <c r="I332" s="3">
        <v>94.860000000000014</v>
      </c>
      <c r="J332" s="1">
        <v>0.16739620268344879</v>
      </c>
      <c r="K332" s="2">
        <v>0.22592487997740751</v>
      </c>
      <c r="L332" s="2">
        <v>0.22569895509743013</v>
      </c>
      <c r="M332" s="2">
        <v>0.21440271454589982</v>
      </c>
      <c r="N332" s="34">
        <v>3.781896699993195E-4</v>
      </c>
    </row>
    <row r="333" spans="1:14" x14ac:dyDescent="0.35">
      <c r="A333">
        <v>7820412</v>
      </c>
      <c r="B333" t="s">
        <v>39</v>
      </c>
      <c r="C333" t="s">
        <v>98</v>
      </c>
      <c r="D333" t="s">
        <v>1408</v>
      </c>
      <c r="E333" t="s">
        <v>2384</v>
      </c>
      <c r="F333" s="6">
        <v>5.0833097994916693E-3</v>
      </c>
      <c r="G333" s="3" t="s">
        <v>384</v>
      </c>
      <c r="H333" s="3" t="s">
        <v>359</v>
      </c>
      <c r="I333" s="3">
        <v>78.139999999999986</v>
      </c>
      <c r="J333" s="1">
        <v>1.2516975402832031E-2</v>
      </c>
      <c r="K333" s="2">
        <v>0.37616492516238353</v>
      </c>
      <c r="L333" s="2">
        <v>0.3848065518215194</v>
      </c>
      <c r="M333" s="2">
        <v>0.39751481080721812</v>
      </c>
      <c r="N333" s="34">
        <v>6.3627663725212248E-5</v>
      </c>
    </row>
    <row r="334" spans="1:14" x14ac:dyDescent="0.35">
      <c r="A334">
        <v>7820412</v>
      </c>
      <c r="B334" t="s">
        <v>39</v>
      </c>
      <c r="C334" t="s">
        <v>98</v>
      </c>
      <c r="D334" t="s">
        <v>1408</v>
      </c>
      <c r="E334" t="s">
        <v>2385</v>
      </c>
      <c r="F334" s="6">
        <v>1.1296243998870376E-3</v>
      </c>
      <c r="G334" s="3" t="s">
        <v>206</v>
      </c>
      <c r="H334" s="3" t="s">
        <v>884</v>
      </c>
      <c r="I334" s="3">
        <v>92.454999999999984</v>
      </c>
      <c r="J334" s="1">
        <v>-3.2386016100645065E-2</v>
      </c>
      <c r="K334" s="2">
        <v>0.11296243998870376</v>
      </c>
      <c r="L334" s="2">
        <v>9.217735103078227E-2</v>
      </c>
      <c r="M334" s="2">
        <v>0.10449025698955099</v>
      </c>
      <c r="N334" s="34">
        <v>-3.6584034002423118E-5</v>
      </c>
    </row>
    <row r="335" spans="1:14" x14ac:dyDescent="0.35">
      <c r="A335">
        <v>7820412</v>
      </c>
      <c r="B335" t="s">
        <v>39</v>
      </c>
      <c r="C335" t="s">
        <v>98</v>
      </c>
      <c r="D335" t="s">
        <v>1408</v>
      </c>
      <c r="E335" t="s">
        <v>2386</v>
      </c>
      <c r="F335" s="6">
        <v>3.6712792996328723E-3</v>
      </c>
      <c r="G335" s="3" t="s">
        <v>224</v>
      </c>
      <c r="H335" s="3" t="s">
        <v>206</v>
      </c>
      <c r="I335" s="3">
        <v>94.31</v>
      </c>
      <c r="J335" s="1">
        <v>-1.4296817593276501E-2</v>
      </c>
      <c r="K335" s="2">
        <v>0.35537983620446201</v>
      </c>
      <c r="L335" s="2">
        <v>0.36712792996328725</v>
      </c>
      <c r="M335" s="2">
        <v>0.34620164915923513</v>
      </c>
      <c r="N335" s="34">
        <v>-5.248761048082308E-5</v>
      </c>
    </row>
    <row r="336" spans="1:14" x14ac:dyDescent="0.35">
      <c r="A336">
        <v>7820412</v>
      </c>
      <c r="B336" t="s">
        <v>39</v>
      </c>
      <c r="C336" t="s">
        <v>98</v>
      </c>
      <c r="D336" t="s">
        <v>1411</v>
      </c>
      <c r="E336" t="s">
        <v>2387</v>
      </c>
      <c r="F336" s="6">
        <v>2.8240609997175941E-4</v>
      </c>
      <c r="G336" s="3" t="s">
        <v>450</v>
      </c>
      <c r="H336" s="3" t="s">
        <v>206</v>
      </c>
      <c r="I336" s="3">
        <v>87.084999999999994</v>
      </c>
      <c r="J336" s="1">
        <v>0.15038783848285675</v>
      </c>
      <c r="K336" s="2">
        <v>2.2168878847783114E-2</v>
      </c>
      <c r="L336" s="2">
        <v>2.8240609997175939E-2</v>
      </c>
      <c r="M336" s="2">
        <v>2.4625811917537422E-2</v>
      </c>
      <c r="N336" s="34">
        <v>4.2470442949126453E-5</v>
      </c>
    </row>
    <row r="337" spans="1:14" x14ac:dyDescent="0.35">
      <c r="A337">
        <v>7820412</v>
      </c>
      <c r="B337" t="s">
        <v>39</v>
      </c>
      <c r="C337" t="s">
        <v>98</v>
      </c>
      <c r="D337" t="s">
        <v>1411</v>
      </c>
      <c r="E337" t="s">
        <v>1412</v>
      </c>
      <c r="F337" s="6">
        <v>8.4721829991527822E-4</v>
      </c>
      <c r="G337" s="3" t="s">
        <v>1413</v>
      </c>
      <c r="H337" s="3" t="s">
        <v>328</v>
      </c>
      <c r="I337" s="3">
        <v>77.399999999999991</v>
      </c>
      <c r="J337" s="1">
        <v>0.23382146656513214</v>
      </c>
      <c r="K337" s="2">
        <v>5.8627506354137257E-2</v>
      </c>
      <c r="L337" s="2">
        <v>7.9977407512002274E-2</v>
      </c>
      <c r="M337" s="2">
        <v>6.5574696413442546E-2</v>
      </c>
      <c r="N337" s="34">
        <v>1.9809782538700833E-4</v>
      </c>
    </row>
    <row r="338" spans="1:14" x14ac:dyDescent="0.35">
      <c r="A338">
        <v>7820412</v>
      </c>
      <c r="B338" t="s">
        <v>39</v>
      </c>
      <c r="C338" t="s">
        <v>98</v>
      </c>
      <c r="D338" t="s">
        <v>1411</v>
      </c>
      <c r="E338" t="s">
        <v>2388</v>
      </c>
      <c r="F338" s="6">
        <v>8.4721829991527822E-4</v>
      </c>
      <c r="G338" s="3" t="s">
        <v>256</v>
      </c>
      <c r="H338" s="3" t="s">
        <v>206</v>
      </c>
      <c r="I338" s="3">
        <v>89.169999999999987</v>
      </c>
      <c r="J338" s="1">
        <v>9.7977586090564728E-2</v>
      </c>
      <c r="K338" s="2">
        <v>7.2521886472747807E-2</v>
      </c>
      <c r="L338" s="2">
        <v>8.4721829991527817E-2</v>
      </c>
      <c r="M338" s="2">
        <v>7.5487150522451293E-2</v>
      </c>
      <c r="N338" s="34">
        <v>8.3008403917451056E-5</v>
      </c>
    </row>
    <row r="339" spans="1:14" x14ac:dyDescent="0.35">
      <c r="A339">
        <v>7820412</v>
      </c>
      <c r="B339" t="s">
        <v>39</v>
      </c>
      <c r="C339" t="s">
        <v>98</v>
      </c>
      <c r="D339" t="s">
        <v>1411</v>
      </c>
      <c r="E339" t="s">
        <v>1414</v>
      </c>
      <c r="F339" s="6">
        <v>1.1296243998870376E-3</v>
      </c>
      <c r="G339" s="3" t="s">
        <v>1029</v>
      </c>
      <c r="H339" s="3" t="s">
        <v>206</v>
      </c>
      <c r="I339" s="3">
        <v>81.72</v>
      </c>
      <c r="J339" s="1">
        <v>0.37517985701560974</v>
      </c>
      <c r="K339" s="2">
        <v>8.3140355831685969E-2</v>
      </c>
      <c r="L339" s="2">
        <v>0.11296243998870376</v>
      </c>
      <c r="M339" s="2">
        <v>9.2403275910759697E-2</v>
      </c>
      <c r="N339" s="34">
        <v>4.2381232083096274E-4</v>
      </c>
    </row>
    <row r="340" spans="1:14" x14ac:dyDescent="0.35">
      <c r="A340">
        <v>7820412</v>
      </c>
      <c r="B340" t="s">
        <v>39</v>
      </c>
      <c r="C340" t="s">
        <v>98</v>
      </c>
      <c r="D340" t="s">
        <v>1164</v>
      </c>
      <c r="E340" t="s">
        <v>2389</v>
      </c>
      <c r="F340" s="6">
        <v>1.412030499858797E-3</v>
      </c>
      <c r="G340" s="3" t="s">
        <v>924</v>
      </c>
      <c r="H340" s="3" t="s">
        <v>367</v>
      </c>
      <c r="I340" s="3">
        <v>91.989999999999981</v>
      </c>
      <c r="J340" s="1">
        <v>8.3920419216156006E-2</v>
      </c>
      <c r="K340" s="2">
        <v>0.13880259813611975</v>
      </c>
      <c r="L340" s="2">
        <v>0.11621011013837899</v>
      </c>
      <c r="M340" s="2">
        <v>0.12990680598700932</v>
      </c>
      <c r="N340" s="34">
        <v>1.1849819149414856E-4</v>
      </c>
    </row>
    <row r="341" spans="1:14" x14ac:dyDescent="0.35">
      <c r="A341">
        <v>7820412</v>
      </c>
      <c r="B341" t="s">
        <v>39</v>
      </c>
      <c r="C341" t="s">
        <v>98</v>
      </c>
      <c r="D341" t="s">
        <v>1164</v>
      </c>
      <c r="E341" t="s">
        <v>2390</v>
      </c>
      <c r="F341" s="6">
        <v>8.4721829991527822E-4</v>
      </c>
      <c r="G341" s="3" t="s">
        <v>278</v>
      </c>
      <c r="H341" s="3" t="s">
        <v>334</v>
      </c>
      <c r="I341" s="3">
        <v>70.094999999999999</v>
      </c>
      <c r="J341" s="1">
        <v>-5.4247718304395676E-2</v>
      </c>
      <c r="K341" s="2">
        <v>6.1253883083874611E-2</v>
      </c>
      <c r="L341" s="2">
        <v>5.3459474724654059E-2</v>
      </c>
      <c r="M341" s="2">
        <v>5.9390001531308467E-2</v>
      </c>
      <c r="N341" s="34">
        <v>-4.5959659676133026E-5</v>
      </c>
    </row>
    <row r="342" spans="1:14" x14ac:dyDescent="0.35">
      <c r="A342">
        <v>7820412</v>
      </c>
      <c r="B342" t="s">
        <v>39</v>
      </c>
      <c r="C342" t="s">
        <v>98</v>
      </c>
      <c r="D342" t="s">
        <v>1164</v>
      </c>
      <c r="E342" t="s">
        <v>2391</v>
      </c>
      <c r="F342" s="6">
        <v>2.5416548997458347E-3</v>
      </c>
      <c r="G342" s="3" t="s">
        <v>2031</v>
      </c>
      <c r="H342" s="3" t="s">
        <v>793</v>
      </c>
      <c r="I342" s="3">
        <v>75.625</v>
      </c>
      <c r="J342" s="1">
        <v>-0.14444665610790253</v>
      </c>
      <c r="K342" s="2">
        <v>0.19799491669020053</v>
      </c>
      <c r="L342" s="2">
        <v>0.16215758260378424</v>
      </c>
      <c r="M342" s="2">
        <v>0.19214910654252751</v>
      </c>
      <c r="N342" s="34">
        <v>-3.6713355124855208E-4</v>
      </c>
    </row>
    <row r="343" spans="1:14" x14ac:dyDescent="0.35">
      <c r="A343">
        <v>7820412</v>
      </c>
      <c r="B343" t="s">
        <v>39</v>
      </c>
      <c r="C343" t="s">
        <v>98</v>
      </c>
      <c r="D343" t="s">
        <v>1164</v>
      </c>
      <c r="E343" t="s">
        <v>1415</v>
      </c>
      <c r="F343" s="6">
        <v>2.8240609997175941E-4</v>
      </c>
      <c r="G343" s="3" t="s">
        <v>206</v>
      </c>
      <c r="H343" s="3" t="s">
        <v>1055</v>
      </c>
      <c r="I343" s="3">
        <v>94.764999999999986</v>
      </c>
      <c r="J343" s="1">
        <v>-6.9405205547809601E-2</v>
      </c>
      <c r="K343" s="2">
        <v>2.8240609997175939E-2</v>
      </c>
      <c r="L343" s="2">
        <v>2.4654052527534595E-2</v>
      </c>
      <c r="M343" s="2">
        <v>2.6743856805490594E-2</v>
      </c>
      <c r="N343" s="34">
        <v>-1.9600453416495229E-5</v>
      </c>
    </row>
    <row r="344" spans="1:14" x14ac:dyDescent="0.35">
      <c r="A344">
        <v>7820412</v>
      </c>
      <c r="B344" t="s">
        <v>39</v>
      </c>
      <c r="C344" t="s">
        <v>98</v>
      </c>
      <c r="D344" t="s">
        <v>1164</v>
      </c>
      <c r="E344" t="s">
        <v>2392</v>
      </c>
      <c r="F344" s="6">
        <v>3.9536853996046317E-3</v>
      </c>
      <c r="G344" s="3" t="s">
        <v>884</v>
      </c>
      <c r="H344" s="3" t="s">
        <v>322</v>
      </c>
      <c r="I344" s="3">
        <v>75.809999999999988</v>
      </c>
      <c r="J344" s="1">
        <v>-0.1189139112830162</v>
      </c>
      <c r="K344" s="2">
        <v>0.32262072860773794</v>
      </c>
      <c r="L344" s="2">
        <v>0.23247670149675234</v>
      </c>
      <c r="M344" s="2">
        <v>0.29968936535572138</v>
      </c>
      <c r="N344" s="34">
        <v>-4.7014819484954165E-4</v>
      </c>
    </row>
    <row r="345" spans="1:14" x14ac:dyDescent="0.35">
      <c r="A345">
        <v>7820412</v>
      </c>
      <c r="B345" t="s">
        <v>39</v>
      </c>
      <c r="C345" t="s">
        <v>98</v>
      </c>
      <c r="D345" t="s">
        <v>1164</v>
      </c>
      <c r="E345" t="s">
        <v>2393</v>
      </c>
      <c r="F345" s="6">
        <v>1.412030499858797E-3</v>
      </c>
      <c r="G345" s="3" t="s">
        <v>206</v>
      </c>
      <c r="H345" s="3" t="s">
        <v>508</v>
      </c>
      <c r="I345" s="3">
        <v>90.84999999999998</v>
      </c>
      <c r="J345" s="1">
        <v>-0.18289977312088013</v>
      </c>
      <c r="K345" s="2">
        <v>0.14120304998587971</v>
      </c>
      <c r="L345" s="2">
        <v>0.1107031911889297</v>
      </c>
      <c r="M345" s="2">
        <v>0.1283535745917522</v>
      </c>
      <c r="N345" s="34">
        <v>-2.5826005806393692E-4</v>
      </c>
    </row>
    <row r="346" spans="1:14" x14ac:dyDescent="0.35">
      <c r="A346">
        <v>7820412</v>
      </c>
      <c r="B346" t="s">
        <v>39</v>
      </c>
      <c r="C346" t="s">
        <v>98</v>
      </c>
      <c r="D346" t="s">
        <v>1164</v>
      </c>
      <c r="E346" t="s">
        <v>2394</v>
      </c>
      <c r="F346" s="6">
        <v>1.412030499858797E-3</v>
      </c>
      <c r="G346" s="3" t="s">
        <v>831</v>
      </c>
      <c r="H346" s="3" t="s">
        <v>303</v>
      </c>
      <c r="I346" s="3">
        <v>81.664999999999992</v>
      </c>
      <c r="J346" s="1">
        <v>-0.27192792296409607</v>
      </c>
      <c r="K346" s="2">
        <v>0.12891838463710817</v>
      </c>
      <c r="L346" s="2">
        <v>7.921491104207852E-2</v>
      </c>
      <c r="M346" s="2">
        <v>0.11522168663389028</v>
      </c>
      <c r="N346" s="34">
        <v>-3.8397052098855701E-4</v>
      </c>
    </row>
    <row r="347" spans="1:14" x14ac:dyDescent="0.35">
      <c r="A347">
        <v>7820412</v>
      </c>
      <c r="B347" t="s">
        <v>39</v>
      </c>
      <c r="C347" t="s">
        <v>98</v>
      </c>
      <c r="D347" t="s">
        <v>1596</v>
      </c>
      <c r="E347" t="s">
        <v>2395</v>
      </c>
      <c r="F347" s="6">
        <v>3.3888731996611129E-3</v>
      </c>
      <c r="G347" s="3" t="s">
        <v>2396</v>
      </c>
      <c r="H347" s="3" t="s">
        <v>861</v>
      </c>
      <c r="I347" s="3">
        <v>75.024999999999991</v>
      </c>
      <c r="J347" s="1">
        <v>1.1130155064165592E-2</v>
      </c>
      <c r="K347" s="2">
        <v>0.22095453261790457</v>
      </c>
      <c r="L347" s="2">
        <v>0.2700931940129907</v>
      </c>
      <c r="M347" s="2">
        <v>0.25450437212353944</v>
      </c>
      <c r="N347" s="34">
        <v>3.7718684205023191E-5</v>
      </c>
    </row>
    <row r="348" spans="1:14" x14ac:dyDescent="0.35">
      <c r="A348">
        <v>7820412</v>
      </c>
      <c r="B348" t="s">
        <v>39</v>
      </c>
      <c r="C348" t="s">
        <v>98</v>
      </c>
      <c r="D348" t="s">
        <v>492</v>
      </c>
      <c r="E348" t="s">
        <v>2397</v>
      </c>
      <c r="F348" s="6">
        <v>1.412030499858797E-3</v>
      </c>
      <c r="G348" s="3" t="s">
        <v>269</v>
      </c>
      <c r="H348" s="3" t="s">
        <v>1052</v>
      </c>
      <c r="I348" s="3">
        <v>92.86</v>
      </c>
      <c r="J348" s="1">
        <v>-7.4446834623813629E-2</v>
      </c>
      <c r="K348" s="2">
        <v>0.13583733408641627</v>
      </c>
      <c r="L348" s="2">
        <v>0.1308952273369105</v>
      </c>
      <c r="M348" s="2">
        <v>0.13131883648686812</v>
      </c>
      <c r="N348" s="34">
        <v>-1.0512120110676876E-4</v>
      </c>
    </row>
    <row r="349" spans="1:14" x14ac:dyDescent="0.35">
      <c r="A349">
        <v>7820412</v>
      </c>
      <c r="B349" t="s">
        <v>39</v>
      </c>
      <c r="C349" t="s">
        <v>98</v>
      </c>
      <c r="D349" t="s">
        <v>492</v>
      </c>
      <c r="E349" t="s">
        <v>1805</v>
      </c>
      <c r="F349" s="6">
        <v>4.2360914995763907E-3</v>
      </c>
      <c r="G349" s="3" t="s">
        <v>1806</v>
      </c>
      <c r="H349" s="3" t="s">
        <v>1343</v>
      </c>
      <c r="I349" s="3">
        <v>72.67</v>
      </c>
      <c r="J349" s="1">
        <v>0.18086366355419159</v>
      </c>
      <c r="K349" s="2">
        <v>0.19655464558034452</v>
      </c>
      <c r="L349" s="2">
        <v>0.40369951990963004</v>
      </c>
      <c r="M349" s="2">
        <v>0.30796383909167829</v>
      </c>
      <c r="N349" s="34">
        <v>7.6615502776415526E-4</v>
      </c>
    </row>
    <row r="350" spans="1:14" x14ac:dyDescent="0.35">
      <c r="A350">
        <v>7820412</v>
      </c>
      <c r="B350" t="s">
        <v>39</v>
      </c>
      <c r="C350" t="s">
        <v>98</v>
      </c>
      <c r="D350" t="s">
        <v>492</v>
      </c>
      <c r="E350" t="s">
        <v>2398</v>
      </c>
      <c r="F350" s="6">
        <v>1.6944365998305564E-3</v>
      </c>
      <c r="G350" s="3" t="s">
        <v>361</v>
      </c>
      <c r="H350" s="3" t="s">
        <v>220</v>
      </c>
      <c r="I350" s="3">
        <v>85.914999999999992</v>
      </c>
      <c r="J350" s="1">
        <v>-0.25079604983329773</v>
      </c>
      <c r="K350" s="2">
        <v>0.15741316012425871</v>
      </c>
      <c r="L350" s="2">
        <v>0.11539113244846089</v>
      </c>
      <c r="M350" s="2">
        <v>0.14572154758542785</v>
      </c>
      <c r="N350" s="34">
        <v>-4.2495800593046778E-4</v>
      </c>
    </row>
    <row r="351" spans="1:14" x14ac:dyDescent="0.35">
      <c r="A351">
        <v>7820412</v>
      </c>
      <c r="B351" t="s">
        <v>39</v>
      </c>
      <c r="C351" t="s">
        <v>98</v>
      </c>
      <c r="D351" t="s">
        <v>492</v>
      </c>
      <c r="E351" t="s">
        <v>2399</v>
      </c>
      <c r="F351" s="6">
        <v>3.9536853996046317E-3</v>
      </c>
      <c r="G351" s="3" t="s">
        <v>816</v>
      </c>
      <c r="H351" s="3" t="s">
        <v>1143</v>
      </c>
      <c r="I351" s="3">
        <v>87.24499999999999</v>
      </c>
      <c r="J351" s="1">
        <v>0.16399912536144257</v>
      </c>
      <c r="K351" s="2">
        <v>0.31827167466817285</v>
      </c>
      <c r="L351" s="2">
        <v>0.38627506354137253</v>
      </c>
      <c r="M351" s="2">
        <v>0.34515674745117464</v>
      </c>
      <c r="N351" s="34">
        <v>6.4840094748946518E-4</v>
      </c>
    </row>
    <row r="352" spans="1:14" x14ac:dyDescent="0.35">
      <c r="A352">
        <v>7820412</v>
      </c>
      <c r="B352" t="s">
        <v>39</v>
      </c>
      <c r="C352" t="s">
        <v>98</v>
      </c>
      <c r="D352" t="s">
        <v>492</v>
      </c>
      <c r="E352" t="s">
        <v>2400</v>
      </c>
      <c r="F352" s="6">
        <v>2.2592487997740753E-3</v>
      </c>
      <c r="G352" s="3" t="s">
        <v>409</v>
      </c>
      <c r="H352" s="3" t="s">
        <v>743</v>
      </c>
      <c r="I352" s="3">
        <v>96.424999999999997</v>
      </c>
      <c r="J352" s="1">
        <v>4.9729522317647934E-2</v>
      </c>
      <c r="K352" s="2">
        <v>0.2252471053374753</v>
      </c>
      <c r="L352" s="2">
        <v>0.22343970629765605</v>
      </c>
      <c r="M352" s="2">
        <v>0.21801750917819826</v>
      </c>
      <c r="N352" s="34">
        <v>1.1235136360948418E-4</v>
      </c>
    </row>
    <row r="353" spans="1:14" x14ac:dyDescent="0.35">
      <c r="A353">
        <v>7820412</v>
      </c>
      <c r="B353" t="s">
        <v>39</v>
      </c>
      <c r="C353" t="s">
        <v>98</v>
      </c>
      <c r="D353" t="s">
        <v>492</v>
      </c>
      <c r="E353" t="s">
        <v>1416</v>
      </c>
      <c r="F353" s="6">
        <v>5.0833097994916693E-3</v>
      </c>
      <c r="G353" s="3" t="s">
        <v>1417</v>
      </c>
      <c r="H353" s="3" t="s">
        <v>1104</v>
      </c>
      <c r="I353" s="3">
        <v>76.989999999999995</v>
      </c>
      <c r="J353" s="1">
        <v>0.14458708465099335</v>
      </c>
      <c r="K353" s="2">
        <v>0.27297373623270266</v>
      </c>
      <c r="L353" s="2">
        <v>0.49460604349053938</v>
      </c>
      <c r="M353" s="2">
        <v>0.39192317778429253</v>
      </c>
      <c r="N353" s="34">
        <v>7.3498094428632599E-4</v>
      </c>
    </row>
    <row r="354" spans="1:14" x14ac:dyDescent="0.35">
      <c r="A354">
        <v>7820412</v>
      </c>
      <c r="B354" t="s">
        <v>39</v>
      </c>
      <c r="C354" t="s">
        <v>98</v>
      </c>
      <c r="D354" t="s">
        <v>492</v>
      </c>
      <c r="E354" t="s">
        <v>2401</v>
      </c>
      <c r="F354" s="6">
        <v>8.4721829991527822E-4</v>
      </c>
      <c r="G354" s="3" t="s">
        <v>206</v>
      </c>
      <c r="H354" s="3" t="s">
        <v>409</v>
      </c>
      <c r="I354" s="3">
        <v>96.47</v>
      </c>
      <c r="J354" s="1">
        <v>3.4165635704994202E-2</v>
      </c>
      <c r="K354" s="2">
        <v>8.4721829991527817E-2</v>
      </c>
      <c r="L354" s="2">
        <v>8.4467664501553241E-2</v>
      </c>
      <c r="M354" s="2">
        <v>8.1756565941824344E-2</v>
      </c>
      <c r="N354" s="34">
        <v>2.8945751797509915E-5</v>
      </c>
    </row>
    <row r="355" spans="1:14" x14ac:dyDescent="0.35">
      <c r="A355">
        <v>7820412</v>
      </c>
      <c r="B355" t="s">
        <v>39</v>
      </c>
      <c r="C355" t="s">
        <v>98</v>
      </c>
      <c r="D355" t="s">
        <v>492</v>
      </c>
      <c r="E355" t="s">
        <v>1418</v>
      </c>
      <c r="F355" s="6">
        <v>6.2129341993787069E-3</v>
      </c>
      <c r="G355" s="3" t="s">
        <v>639</v>
      </c>
      <c r="H355" s="3" t="s">
        <v>748</v>
      </c>
      <c r="I355" s="3">
        <v>71.734999999999999</v>
      </c>
      <c r="J355" s="1">
        <v>-8.3159185945987701E-2</v>
      </c>
      <c r="K355" s="2">
        <v>0.3162383507483762</v>
      </c>
      <c r="L355" s="2">
        <v>0.52809940694719004</v>
      </c>
      <c r="M355" s="2">
        <v>0.44546736313508278</v>
      </c>
      <c r="N355" s="34">
        <v>-5.1666255035632007E-4</v>
      </c>
    </row>
    <row r="356" spans="1:14" x14ac:dyDescent="0.35">
      <c r="A356">
        <v>7820412</v>
      </c>
      <c r="B356" t="s">
        <v>39</v>
      </c>
      <c r="C356" t="s">
        <v>98</v>
      </c>
      <c r="D356" t="s">
        <v>492</v>
      </c>
      <c r="E356" t="s">
        <v>2402</v>
      </c>
      <c r="F356" s="6">
        <v>3.1064670996893535E-3</v>
      </c>
      <c r="G356" s="3" t="s">
        <v>283</v>
      </c>
      <c r="H356" s="3" t="s">
        <v>313</v>
      </c>
      <c r="I356" s="3">
        <v>95.964999999999975</v>
      </c>
      <c r="J356" s="1">
        <v>3.1268849968910217E-2</v>
      </c>
      <c r="K356" s="2">
        <v>0.30754024286924597</v>
      </c>
      <c r="L356" s="2">
        <v>0.30319118892968089</v>
      </c>
      <c r="M356" s="2">
        <v>0.29791019960030163</v>
      </c>
      <c r="N356" s="34">
        <v>9.713565367354205E-5</v>
      </c>
    </row>
    <row r="357" spans="1:14" x14ac:dyDescent="0.35">
      <c r="A357">
        <v>7820412</v>
      </c>
      <c r="B357" t="s">
        <v>39</v>
      </c>
      <c r="C357" t="s">
        <v>98</v>
      </c>
      <c r="D357" t="s">
        <v>492</v>
      </c>
      <c r="E357" t="s">
        <v>2403</v>
      </c>
      <c r="F357" s="6">
        <v>1.9768426998023158E-3</v>
      </c>
      <c r="G357" s="3" t="s">
        <v>666</v>
      </c>
      <c r="H357" s="3" t="s">
        <v>856</v>
      </c>
      <c r="I357" s="3">
        <v>82.125</v>
      </c>
      <c r="J357" s="1">
        <v>3.1093757599592209E-2</v>
      </c>
      <c r="K357" s="2">
        <v>0.13482067212651794</v>
      </c>
      <c r="L357" s="2">
        <v>0.18068342276193167</v>
      </c>
      <c r="M357" s="2">
        <v>0.16249646389090522</v>
      </c>
      <c r="N357" s="34">
        <v>6.1467467720176635E-5</v>
      </c>
    </row>
    <row r="358" spans="1:14" x14ac:dyDescent="0.35">
      <c r="A358">
        <v>7820412</v>
      </c>
      <c r="B358" t="s">
        <v>39</v>
      </c>
      <c r="C358" t="s">
        <v>98</v>
      </c>
      <c r="D358" t="s">
        <v>492</v>
      </c>
      <c r="E358" t="s">
        <v>1419</v>
      </c>
      <c r="F358" s="6">
        <v>3.1064670996893535E-3</v>
      </c>
      <c r="G358" s="3" t="s">
        <v>206</v>
      </c>
      <c r="H358" s="3" t="s">
        <v>572</v>
      </c>
      <c r="I358" s="3">
        <v>92.974999999999994</v>
      </c>
      <c r="J358" s="1">
        <v>3.2522216439247131E-2</v>
      </c>
      <c r="K358" s="2">
        <v>0.31064670996893534</v>
      </c>
      <c r="L358" s="2">
        <v>0.31002541654899746</v>
      </c>
      <c r="M358" s="2">
        <v>0.28859079830123358</v>
      </c>
      <c r="N358" s="34">
        <v>1.0102919537749745E-4</v>
      </c>
    </row>
    <row r="359" spans="1:14" x14ac:dyDescent="0.35">
      <c r="A359">
        <v>7820412</v>
      </c>
      <c r="B359" t="s">
        <v>39</v>
      </c>
      <c r="C359" t="s">
        <v>98</v>
      </c>
      <c r="D359" t="s">
        <v>492</v>
      </c>
      <c r="E359" t="s">
        <v>2404</v>
      </c>
      <c r="F359" s="6">
        <v>1.412030499858797E-3</v>
      </c>
      <c r="G359" s="3" t="s">
        <v>680</v>
      </c>
      <c r="H359" s="3" t="s">
        <v>447</v>
      </c>
      <c r="I359" s="3">
        <v>79.245000000000005</v>
      </c>
      <c r="J359" s="1">
        <v>-8.7608523666858673E-2</v>
      </c>
      <c r="K359" s="2">
        <v>0.11282123693871789</v>
      </c>
      <c r="L359" s="2">
        <v>0.11239762778876024</v>
      </c>
      <c r="M359" s="2">
        <v>0.11197402294797772</v>
      </c>
      <c r="N359" s="34">
        <v>-1.237059074652057E-4</v>
      </c>
    </row>
    <row r="360" spans="1:14" x14ac:dyDescent="0.35">
      <c r="A360">
        <v>7820412</v>
      </c>
      <c r="B360" t="s">
        <v>39</v>
      </c>
      <c r="C360" t="s">
        <v>98</v>
      </c>
      <c r="D360" t="s">
        <v>492</v>
      </c>
      <c r="E360" t="s">
        <v>1420</v>
      </c>
      <c r="F360" s="6">
        <v>2.5416548997458347E-3</v>
      </c>
      <c r="G360" s="3" t="s">
        <v>1421</v>
      </c>
      <c r="H360" s="3" t="s">
        <v>1104</v>
      </c>
      <c r="I360" s="3">
        <v>86.36</v>
      </c>
      <c r="J360" s="1">
        <v>2.9393881559371948E-2</v>
      </c>
      <c r="K360" s="2">
        <v>0.21629483196837052</v>
      </c>
      <c r="L360" s="2">
        <v>0.24730302174526969</v>
      </c>
      <c r="M360" s="2">
        <v>0.21959898721629773</v>
      </c>
      <c r="N360" s="34">
        <v>7.4709103087926452E-5</v>
      </c>
    </row>
    <row r="361" spans="1:14" x14ac:dyDescent="0.35">
      <c r="A361">
        <v>7820412</v>
      </c>
      <c r="B361" t="s">
        <v>39</v>
      </c>
      <c r="C361" t="s">
        <v>98</v>
      </c>
      <c r="D361" t="s">
        <v>492</v>
      </c>
      <c r="E361" t="s">
        <v>1422</v>
      </c>
      <c r="F361" s="6">
        <v>2.8240609997175941E-3</v>
      </c>
      <c r="G361" s="3" t="s">
        <v>1276</v>
      </c>
      <c r="H361" s="3" t="s">
        <v>727</v>
      </c>
      <c r="I361" s="3">
        <v>66.745000000000005</v>
      </c>
      <c r="J361" s="1">
        <v>-1.4402249362319708E-3</v>
      </c>
      <c r="K361" s="2">
        <v>0.11380965828861904</v>
      </c>
      <c r="L361" s="2">
        <v>0.2211239762778876</v>
      </c>
      <c r="M361" s="2">
        <v>0.1886472833994855</v>
      </c>
      <c r="N361" s="34">
        <v>-4.0672830732334676E-6</v>
      </c>
    </row>
    <row r="362" spans="1:14" x14ac:dyDescent="0.35">
      <c r="A362">
        <v>7820412</v>
      </c>
      <c r="B362" t="s">
        <v>39</v>
      </c>
      <c r="C362" t="s">
        <v>98</v>
      </c>
      <c r="D362" t="s">
        <v>492</v>
      </c>
      <c r="E362" t="s">
        <v>1423</v>
      </c>
      <c r="F362" s="6">
        <v>3.6712792996328723E-3</v>
      </c>
      <c r="G362" s="3" t="s">
        <v>401</v>
      </c>
      <c r="H362" s="3" t="s">
        <v>206</v>
      </c>
      <c r="I362" s="3">
        <v>82.515000000000001</v>
      </c>
      <c r="J362" s="1">
        <v>3.0178695917129517E-2</v>
      </c>
      <c r="K362" s="2">
        <v>0.26212934199378712</v>
      </c>
      <c r="L362" s="2">
        <v>0.36712792996328725</v>
      </c>
      <c r="M362" s="2">
        <v>0.30288054221971195</v>
      </c>
      <c r="N362" s="34">
        <v>1.1079442161047267E-4</v>
      </c>
    </row>
    <row r="363" spans="1:14" x14ac:dyDescent="0.35">
      <c r="A363">
        <v>7820412</v>
      </c>
      <c r="B363" t="s">
        <v>39</v>
      </c>
      <c r="C363" t="s">
        <v>98</v>
      </c>
      <c r="D363" t="s">
        <v>2012</v>
      </c>
      <c r="E363" t="s">
        <v>2405</v>
      </c>
      <c r="F363" s="6">
        <v>2.8240609997175941E-3</v>
      </c>
      <c r="G363" s="3" t="s">
        <v>1322</v>
      </c>
      <c r="H363" s="3" t="s">
        <v>230</v>
      </c>
      <c r="I363" s="3">
        <v>63.594999999999999</v>
      </c>
      <c r="J363" s="1">
        <v>-5.4454725235700607E-2</v>
      </c>
      <c r="K363" s="2">
        <v>0.14176786218582324</v>
      </c>
      <c r="L363" s="2">
        <v>0.21236938717876308</v>
      </c>
      <c r="M363" s="2">
        <v>0.17989268783659829</v>
      </c>
      <c r="N363" s="34">
        <v>-1.5378346578847957E-4</v>
      </c>
    </row>
    <row r="364" spans="1:14" x14ac:dyDescent="0.35">
      <c r="A364">
        <v>7820412</v>
      </c>
      <c r="B364" t="s">
        <v>39</v>
      </c>
      <c r="C364" t="s">
        <v>98</v>
      </c>
      <c r="D364" t="s">
        <v>1424</v>
      </c>
      <c r="E364" t="s">
        <v>1425</v>
      </c>
      <c r="F364" s="6">
        <v>5.3657158994634283E-3</v>
      </c>
      <c r="G364" s="3" t="s">
        <v>1413</v>
      </c>
      <c r="H364" s="3" t="s">
        <v>435</v>
      </c>
      <c r="I364" s="3">
        <v>70.779999999999987</v>
      </c>
      <c r="J364" s="1">
        <v>-0.15014638006687164</v>
      </c>
      <c r="K364" s="2">
        <v>0.37130754024286927</v>
      </c>
      <c r="L364" s="2">
        <v>0.32408924032759107</v>
      </c>
      <c r="M364" s="2">
        <v>0.37989270205687614</v>
      </c>
      <c r="N364" s="34">
        <v>-8.0564281877169191E-4</v>
      </c>
    </row>
    <row r="365" spans="1:14" x14ac:dyDescent="0.35">
      <c r="A365">
        <v>7820412</v>
      </c>
      <c r="B365" t="s">
        <v>39</v>
      </c>
      <c r="C365" t="s">
        <v>98</v>
      </c>
      <c r="D365" t="s">
        <v>1426</v>
      </c>
      <c r="E365" t="s">
        <v>1427</v>
      </c>
      <c r="F365" s="6">
        <v>2.8240609997175941E-3</v>
      </c>
      <c r="G365" s="3" t="s">
        <v>502</v>
      </c>
      <c r="H365" s="3" t="s">
        <v>967</v>
      </c>
      <c r="I365" s="3">
        <v>86.935000000000002</v>
      </c>
      <c r="J365" s="1">
        <v>0.12497833371162415</v>
      </c>
      <c r="K365" s="2">
        <v>0.22084157017791586</v>
      </c>
      <c r="L365" s="2">
        <v>0.25473030217452697</v>
      </c>
      <c r="M365" s="2">
        <v>0.24569330697543068</v>
      </c>
      <c r="N365" s="34">
        <v>3.5294643804468839E-4</v>
      </c>
    </row>
    <row r="366" spans="1:14" x14ac:dyDescent="0.35">
      <c r="A366">
        <v>7820412</v>
      </c>
      <c r="B366" t="s">
        <v>39</v>
      </c>
      <c r="C366" t="s">
        <v>98</v>
      </c>
      <c r="D366" t="s">
        <v>1426</v>
      </c>
      <c r="E366" t="s">
        <v>2406</v>
      </c>
      <c r="F366" s="6">
        <v>2.8240609997175941E-3</v>
      </c>
      <c r="G366" s="3" t="s">
        <v>1141</v>
      </c>
      <c r="H366" s="3" t="s">
        <v>269</v>
      </c>
      <c r="I366" s="3">
        <v>95.125</v>
      </c>
      <c r="J366" s="1">
        <v>0.14716827869415283</v>
      </c>
      <c r="K366" s="2">
        <v>0.26828579497317145</v>
      </c>
      <c r="L366" s="2">
        <v>0.27167466817283253</v>
      </c>
      <c r="M366" s="2">
        <v>0.26885059855476473</v>
      </c>
      <c r="N366" s="34">
        <v>4.1561219625572672E-4</v>
      </c>
    </row>
    <row r="367" spans="1:14" x14ac:dyDescent="0.35">
      <c r="A367">
        <v>7820412</v>
      </c>
      <c r="B367" t="s">
        <v>39</v>
      </c>
      <c r="C367" t="s">
        <v>98</v>
      </c>
      <c r="D367" t="s">
        <v>1604</v>
      </c>
      <c r="E367" t="s">
        <v>2407</v>
      </c>
      <c r="F367" s="6">
        <v>1.1296243998870376E-3</v>
      </c>
      <c r="G367" s="3" t="s">
        <v>428</v>
      </c>
      <c r="H367" s="3" t="s">
        <v>1962</v>
      </c>
      <c r="I367" s="3">
        <v>78.22999999999999</v>
      </c>
      <c r="J367" s="1">
        <v>-3.9089329540729523E-2</v>
      </c>
      <c r="K367" s="2">
        <v>7.0488562552951148E-2</v>
      </c>
      <c r="L367" s="2">
        <v>9.7373623270262652E-2</v>
      </c>
      <c r="M367" s="2">
        <v>8.8449593958495137E-2</v>
      </c>
      <c r="N367" s="34">
        <v>-4.4156260424433241E-5</v>
      </c>
    </row>
    <row r="368" spans="1:14" x14ac:dyDescent="0.35">
      <c r="A368">
        <v>7820412</v>
      </c>
      <c r="B368" t="s">
        <v>39</v>
      </c>
      <c r="C368" t="s">
        <v>98</v>
      </c>
      <c r="D368" t="s">
        <v>1604</v>
      </c>
      <c r="E368" t="s">
        <v>2408</v>
      </c>
      <c r="F368" s="6">
        <v>2.5416548997458347E-3</v>
      </c>
      <c r="G368" s="3" t="s">
        <v>342</v>
      </c>
      <c r="H368" s="3" t="s">
        <v>482</v>
      </c>
      <c r="I368" s="3">
        <v>77.775000000000006</v>
      </c>
      <c r="J368" s="1">
        <v>1.121700182557106E-2</v>
      </c>
      <c r="K368" s="2">
        <v>0.17715334651228468</v>
      </c>
      <c r="L368" s="2">
        <v>0.20638237785936178</v>
      </c>
      <c r="M368" s="2">
        <v>0.19774075895674112</v>
      </c>
      <c r="N368" s="34">
        <v>2.8509747650420657E-5</v>
      </c>
    </row>
    <row r="369" spans="1:14" x14ac:dyDescent="0.35">
      <c r="A369">
        <v>7820412</v>
      </c>
      <c r="B369" t="s">
        <v>39</v>
      </c>
      <c r="C369" t="s">
        <v>98</v>
      </c>
      <c r="D369" t="s">
        <v>873</v>
      </c>
      <c r="E369" t="s">
        <v>874</v>
      </c>
      <c r="F369" s="6">
        <v>1.412030499858797E-3</v>
      </c>
      <c r="G369" s="3" t="s">
        <v>875</v>
      </c>
      <c r="H369" s="3" t="s">
        <v>429</v>
      </c>
      <c r="I369" s="3">
        <v>79.444999999999993</v>
      </c>
      <c r="J369" s="1">
        <v>0.22274355590343475</v>
      </c>
      <c r="K369" s="2">
        <v>8.3309799491669029E-2</v>
      </c>
      <c r="L369" s="2">
        <v>0.14021462863597853</v>
      </c>
      <c r="M369" s="2">
        <v>0.11225642473877437</v>
      </c>
      <c r="N369" s="34">
        <v>3.1452069458265289E-4</v>
      </c>
    </row>
    <row r="370" spans="1:14" x14ac:dyDescent="0.35">
      <c r="A370">
        <v>7820412</v>
      </c>
      <c r="B370" t="s">
        <v>39</v>
      </c>
      <c r="C370" t="s">
        <v>98</v>
      </c>
      <c r="D370" t="s">
        <v>1606</v>
      </c>
      <c r="E370" t="s">
        <v>2409</v>
      </c>
      <c r="F370" s="6">
        <v>1.1296243998870376E-3</v>
      </c>
      <c r="G370" s="3" t="s">
        <v>2410</v>
      </c>
      <c r="H370" s="3" t="s">
        <v>1143</v>
      </c>
      <c r="I370" s="3">
        <v>72</v>
      </c>
      <c r="J370" s="1">
        <v>-1.2463145889341831E-2</v>
      </c>
      <c r="K370" s="2">
        <v>5.0946060434905398E-2</v>
      </c>
      <c r="L370" s="2">
        <v>0.11036430386896358</v>
      </c>
      <c r="M370" s="2">
        <v>8.1219996075548043E-2</v>
      </c>
      <c r="N370" s="34">
        <v>-1.4078673695952365E-5</v>
      </c>
    </row>
    <row r="371" spans="1:14" x14ac:dyDescent="0.35">
      <c r="A371">
        <v>7820412</v>
      </c>
      <c r="B371" t="s">
        <v>39</v>
      </c>
      <c r="C371" t="s">
        <v>98</v>
      </c>
      <c r="D371" t="s">
        <v>1232</v>
      </c>
      <c r="E371" t="s">
        <v>2411</v>
      </c>
      <c r="F371" s="6">
        <v>5.6481219994351881E-3</v>
      </c>
      <c r="G371" s="3" t="s">
        <v>678</v>
      </c>
      <c r="H371" s="3" t="s">
        <v>538</v>
      </c>
      <c r="I371" s="3">
        <v>66.39500000000001</v>
      </c>
      <c r="J371" s="1">
        <v>8.2303412258625031E-2</v>
      </c>
      <c r="K371" s="2">
        <v>0.24795255577520475</v>
      </c>
      <c r="L371" s="2">
        <v>0.47161818695283819</v>
      </c>
      <c r="M371" s="2">
        <v>0.37560011296244</v>
      </c>
      <c r="N371" s="34">
        <v>4.6485971340652377E-4</v>
      </c>
    </row>
    <row r="372" spans="1:14" x14ac:dyDescent="0.35">
      <c r="A372">
        <v>7820412</v>
      </c>
      <c r="B372" t="s">
        <v>39</v>
      </c>
      <c r="C372" t="s">
        <v>98</v>
      </c>
      <c r="D372" t="s">
        <v>1232</v>
      </c>
      <c r="E372" t="s">
        <v>2412</v>
      </c>
      <c r="F372" s="6">
        <v>4.5184975995481505E-3</v>
      </c>
      <c r="G372" s="3" t="s">
        <v>2172</v>
      </c>
      <c r="H372" s="3" t="s">
        <v>182</v>
      </c>
      <c r="I372" s="3">
        <v>64.17</v>
      </c>
      <c r="J372" s="1">
        <v>-0.14183764159679413</v>
      </c>
      <c r="K372" s="2">
        <v>0.21688788477831122</v>
      </c>
      <c r="L372" s="2">
        <v>0.33210957356678905</v>
      </c>
      <c r="M372" s="2">
        <v>0.29053940944030643</v>
      </c>
      <c r="N372" s="34">
        <v>-6.408930430806852E-4</v>
      </c>
    </row>
    <row r="373" spans="1:14" x14ac:dyDescent="0.35">
      <c r="A373">
        <v>7820412</v>
      </c>
      <c r="B373" t="s">
        <v>39</v>
      </c>
      <c r="C373" t="s">
        <v>98</v>
      </c>
      <c r="D373" t="s">
        <v>710</v>
      </c>
      <c r="E373" t="s">
        <v>2413</v>
      </c>
      <c r="F373" s="6">
        <v>3.9536853996046317E-3</v>
      </c>
      <c r="G373" s="3" t="s">
        <v>479</v>
      </c>
      <c r="H373" s="3" t="s">
        <v>417</v>
      </c>
      <c r="I373" s="3">
        <v>80.03</v>
      </c>
      <c r="J373" s="1">
        <v>1.391229871660471E-2</v>
      </c>
      <c r="K373" s="2">
        <v>0.31115504094888452</v>
      </c>
      <c r="L373" s="2">
        <v>0.35622705450437731</v>
      </c>
      <c r="M373" s="2">
        <v>0.31629483196837055</v>
      </c>
      <c r="N373" s="34">
        <v>5.5004852310778294E-5</v>
      </c>
    </row>
    <row r="374" spans="1:14" x14ac:dyDescent="0.35">
      <c r="A374">
        <v>7820412</v>
      </c>
      <c r="B374" t="s">
        <v>39</v>
      </c>
      <c r="C374" t="s">
        <v>98</v>
      </c>
      <c r="D374" t="s">
        <v>710</v>
      </c>
      <c r="E374" t="s">
        <v>2414</v>
      </c>
      <c r="F374" s="6">
        <v>4.5184975995481505E-3</v>
      </c>
      <c r="G374" s="3" t="s">
        <v>294</v>
      </c>
      <c r="H374" s="3" t="s">
        <v>559</v>
      </c>
      <c r="I374" s="3">
        <v>55.66</v>
      </c>
      <c r="J374" s="1">
        <v>-0.13848106563091278</v>
      </c>
      <c r="K374" s="2">
        <v>0.234510025416549</v>
      </c>
      <c r="L374" s="2">
        <v>0.29099124541090093</v>
      </c>
      <c r="M374" s="2">
        <v>0.25122845964019697</v>
      </c>
      <c r="N374" s="34">
        <v>-6.2572636263614925E-4</v>
      </c>
    </row>
    <row r="375" spans="1:14" x14ac:dyDescent="0.35">
      <c r="A375">
        <v>7820412</v>
      </c>
      <c r="B375" t="s">
        <v>39</v>
      </c>
      <c r="C375" t="s">
        <v>98</v>
      </c>
      <c r="D375" t="s">
        <v>710</v>
      </c>
      <c r="E375" t="s">
        <v>2415</v>
      </c>
      <c r="F375" s="6">
        <v>2.5416548997458347E-3</v>
      </c>
      <c r="G375" s="3" t="s">
        <v>1213</v>
      </c>
      <c r="H375" s="3" t="s">
        <v>765</v>
      </c>
      <c r="I375" s="3">
        <v>91.02</v>
      </c>
      <c r="J375" s="1">
        <v>5.4843395948410034E-2</v>
      </c>
      <c r="K375" s="2">
        <v>0.23662807116633719</v>
      </c>
      <c r="L375" s="2">
        <v>0.24526969782547303</v>
      </c>
      <c r="M375" s="2">
        <v>0.23129059587687095</v>
      </c>
      <c r="N375" s="34">
        <v>1.3939298603097723E-4</v>
      </c>
    </row>
    <row r="376" spans="1:14" x14ac:dyDescent="0.35">
      <c r="A376">
        <v>7820412</v>
      </c>
      <c r="B376" t="s">
        <v>39</v>
      </c>
      <c r="C376" t="s">
        <v>98</v>
      </c>
      <c r="D376" t="s">
        <v>710</v>
      </c>
      <c r="E376" t="s">
        <v>2416</v>
      </c>
      <c r="F376" s="6">
        <v>1.1296243998870376E-3</v>
      </c>
      <c r="G376" s="3" t="s">
        <v>559</v>
      </c>
      <c r="H376" s="3" t="s">
        <v>1401</v>
      </c>
      <c r="I376" s="3">
        <v>75.394999999999996</v>
      </c>
      <c r="J376" s="1">
        <v>9.269164502620697E-2</v>
      </c>
      <c r="K376" s="2">
        <v>7.2747811352725233E-2</v>
      </c>
      <c r="L376" s="2">
        <v>0.10810505506918951</v>
      </c>
      <c r="M376" s="2">
        <v>8.5173681475152682E-2</v>
      </c>
      <c r="N376" s="34">
        <v>1.0470674388727136E-4</v>
      </c>
    </row>
    <row r="377" spans="1:14" x14ac:dyDescent="0.35">
      <c r="A377">
        <v>7820412</v>
      </c>
      <c r="B377" t="s">
        <v>39</v>
      </c>
      <c r="C377" t="s">
        <v>98</v>
      </c>
      <c r="D377" t="s">
        <v>710</v>
      </c>
      <c r="E377" t="s">
        <v>2417</v>
      </c>
      <c r="F377" s="6">
        <v>3.9536853996046317E-3</v>
      </c>
      <c r="G377" s="3" t="s">
        <v>727</v>
      </c>
      <c r="H377" s="3" t="s">
        <v>922</v>
      </c>
      <c r="I377" s="3">
        <v>84.17</v>
      </c>
      <c r="J377" s="1">
        <v>6.6209882497787476E-2</v>
      </c>
      <c r="K377" s="2">
        <v>0.30957356678904263</v>
      </c>
      <c r="L377" s="2">
        <v>0.37480937588251906</v>
      </c>
      <c r="M377" s="2">
        <v>0.33250493607390436</v>
      </c>
      <c r="N377" s="34">
        <v>2.617730457410406E-4</v>
      </c>
    </row>
    <row r="378" spans="1:14" x14ac:dyDescent="0.35">
      <c r="A378">
        <v>7820412</v>
      </c>
      <c r="B378" t="s">
        <v>39</v>
      </c>
      <c r="C378" t="s">
        <v>98</v>
      </c>
      <c r="D378" t="s">
        <v>710</v>
      </c>
      <c r="E378" t="s">
        <v>2418</v>
      </c>
      <c r="F378" s="6">
        <v>4.2360914995763907E-3</v>
      </c>
      <c r="G378" s="3" t="s">
        <v>1242</v>
      </c>
      <c r="H378" s="3" t="s">
        <v>1589</v>
      </c>
      <c r="I378" s="3">
        <v>74.084999999999994</v>
      </c>
      <c r="J378" s="1">
        <v>-5.2412286400794983E-2</v>
      </c>
      <c r="K378" s="2">
        <v>0.29356114092064384</v>
      </c>
      <c r="L378" s="2">
        <v>0.35413724936458624</v>
      </c>
      <c r="M378" s="2">
        <v>0.3138943736548479</v>
      </c>
      <c r="N378" s="34">
        <v>-2.220232408957709E-4</v>
      </c>
    </row>
    <row r="379" spans="1:14" x14ac:dyDescent="0.35">
      <c r="A379">
        <v>7820412</v>
      </c>
      <c r="B379" t="s">
        <v>39</v>
      </c>
      <c r="C379" t="s">
        <v>98</v>
      </c>
      <c r="D379" t="s">
        <v>710</v>
      </c>
      <c r="E379" t="s">
        <v>2419</v>
      </c>
      <c r="F379" s="6">
        <v>3.1064670996893535E-3</v>
      </c>
      <c r="G379" s="3" t="s">
        <v>726</v>
      </c>
      <c r="H379" s="3" t="s">
        <v>364</v>
      </c>
      <c r="I379" s="3">
        <v>68.314999999999998</v>
      </c>
      <c r="J379" s="1">
        <v>-7.249915599822998E-2</v>
      </c>
      <c r="K379" s="2">
        <v>0.18234961875176506</v>
      </c>
      <c r="L379" s="2">
        <v>0.24851736797514828</v>
      </c>
      <c r="M379" s="2">
        <v>0.21217171238896809</v>
      </c>
      <c r="N379" s="34">
        <v>-2.2521624286374748E-4</v>
      </c>
    </row>
    <row r="380" spans="1:14" x14ac:dyDescent="0.35">
      <c r="A380">
        <v>7820412</v>
      </c>
      <c r="B380" t="s">
        <v>39</v>
      </c>
      <c r="C380" t="s">
        <v>98</v>
      </c>
      <c r="D380" t="s">
        <v>710</v>
      </c>
      <c r="E380" t="s">
        <v>2420</v>
      </c>
      <c r="F380" s="6">
        <v>1.6944365998305564E-3</v>
      </c>
      <c r="G380" s="3" t="s">
        <v>1636</v>
      </c>
      <c r="H380" s="3" t="s">
        <v>1010</v>
      </c>
      <c r="I380" s="3">
        <v>75.314999999999998</v>
      </c>
      <c r="J380" s="1">
        <v>-7.6540790498256683E-2</v>
      </c>
      <c r="K380" s="2">
        <v>0.12301609714769839</v>
      </c>
      <c r="L380" s="2">
        <v>0.13402993504659699</v>
      </c>
      <c r="M380" s="2">
        <v>0.12759108113825104</v>
      </c>
      <c r="N380" s="34">
        <v>-1.2969351680020902E-4</v>
      </c>
    </row>
    <row r="381" spans="1:14" x14ac:dyDescent="0.35">
      <c r="A381">
        <v>7820412</v>
      </c>
      <c r="B381" t="s">
        <v>39</v>
      </c>
      <c r="C381" t="s">
        <v>98</v>
      </c>
      <c r="D381" t="s">
        <v>710</v>
      </c>
      <c r="E381" t="s">
        <v>1428</v>
      </c>
      <c r="F381" s="6">
        <v>5.0833097994916693E-3</v>
      </c>
      <c r="G381" s="3" t="s">
        <v>670</v>
      </c>
      <c r="H381" s="3" t="s">
        <v>1429</v>
      </c>
      <c r="I381" s="3">
        <v>87.969999999999985</v>
      </c>
      <c r="J381" s="1">
        <v>4.842708632349968E-2</v>
      </c>
      <c r="K381" s="2">
        <v>0.42547303021745275</v>
      </c>
      <c r="L381" s="2">
        <v>0.45597288901440275</v>
      </c>
      <c r="M381" s="2">
        <v>0.44733126235526688</v>
      </c>
      <c r="N381" s="34">
        <v>2.4616988246907494E-4</v>
      </c>
    </row>
    <row r="382" spans="1:14" x14ac:dyDescent="0.35">
      <c r="A382">
        <v>7820412</v>
      </c>
      <c r="B382" t="s">
        <v>39</v>
      </c>
      <c r="C382" t="s">
        <v>98</v>
      </c>
      <c r="D382" t="s">
        <v>710</v>
      </c>
      <c r="E382" t="s">
        <v>2421</v>
      </c>
      <c r="F382" s="6">
        <v>3.3888731996611129E-3</v>
      </c>
      <c r="G382" s="3" t="s">
        <v>887</v>
      </c>
      <c r="H382" s="3" t="s">
        <v>464</v>
      </c>
      <c r="I382" s="3">
        <v>84.12</v>
      </c>
      <c r="J382" s="1">
        <v>3.3208835870027542E-2</v>
      </c>
      <c r="K382" s="2">
        <v>0.2877153346512285</v>
      </c>
      <c r="L382" s="2">
        <v>0.31075967240892405</v>
      </c>
      <c r="M382" s="2">
        <v>0.28500423092048949</v>
      </c>
      <c r="N382" s="34">
        <v>1.1254053387188098E-4</v>
      </c>
    </row>
    <row r="383" spans="1:14" x14ac:dyDescent="0.35">
      <c r="A383">
        <v>7820412</v>
      </c>
      <c r="B383" t="s">
        <v>39</v>
      </c>
      <c r="C383" t="s">
        <v>98</v>
      </c>
      <c r="D383" t="s">
        <v>710</v>
      </c>
      <c r="E383" t="s">
        <v>1430</v>
      </c>
      <c r="F383" s="6">
        <v>3.6712792996328723E-3</v>
      </c>
      <c r="G383" s="3" t="s">
        <v>1029</v>
      </c>
      <c r="H383" s="3" t="s">
        <v>1401</v>
      </c>
      <c r="I383" s="3">
        <v>85.4</v>
      </c>
      <c r="J383" s="1">
        <v>0.15490500628948212</v>
      </c>
      <c r="K383" s="2">
        <v>0.27020615645297935</v>
      </c>
      <c r="L383" s="2">
        <v>0.35134142897486587</v>
      </c>
      <c r="M383" s="2">
        <v>0.31352725779057494</v>
      </c>
      <c r="N383" s="34">
        <v>5.6869954300007555E-4</v>
      </c>
    </row>
    <row r="384" spans="1:14" x14ac:dyDescent="0.35">
      <c r="A384">
        <v>7820412</v>
      </c>
      <c r="B384" t="s">
        <v>39</v>
      </c>
      <c r="C384" t="s">
        <v>98</v>
      </c>
      <c r="D384" t="s">
        <v>710</v>
      </c>
      <c r="E384" t="s">
        <v>1431</v>
      </c>
      <c r="F384" s="6">
        <v>3.6712792996328723E-3</v>
      </c>
      <c r="G384" s="3" t="s">
        <v>779</v>
      </c>
      <c r="H384" s="3" t="s">
        <v>1294</v>
      </c>
      <c r="I384" s="3">
        <v>58.87</v>
      </c>
      <c r="J384" s="1">
        <v>-0.18507546186447144</v>
      </c>
      <c r="K384" s="2">
        <v>0.15419373058458063</v>
      </c>
      <c r="L384" s="2">
        <v>0.24193730584580631</v>
      </c>
      <c r="M384" s="2">
        <v>0.21623835635030381</v>
      </c>
      <c r="N384" s="34">
        <v>-6.7946371201302704E-4</v>
      </c>
    </row>
    <row r="385" spans="1:14" x14ac:dyDescent="0.35">
      <c r="A385">
        <v>7820412</v>
      </c>
      <c r="B385" t="s">
        <v>39</v>
      </c>
      <c r="C385" t="s">
        <v>98</v>
      </c>
      <c r="D385" t="s">
        <v>710</v>
      </c>
      <c r="E385" t="s">
        <v>2422</v>
      </c>
      <c r="F385" s="6">
        <v>2.8240609997175941E-3</v>
      </c>
      <c r="G385" s="3" t="s">
        <v>441</v>
      </c>
      <c r="H385" s="3" t="s">
        <v>924</v>
      </c>
      <c r="I385" s="3">
        <v>91.3</v>
      </c>
      <c r="J385" s="1">
        <v>-4.9134399741888046E-2</v>
      </c>
      <c r="K385" s="2">
        <v>0.26461451567353855</v>
      </c>
      <c r="L385" s="2">
        <v>0.27760519627223951</v>
      </c>
      <c r="M385" s="2">
        <v>0.25783677789256654</v>
      </c>
      <c r="N385" s="34">
        <v>-1.3875854205560025E-4</v>
      </c>
    </row>
    <row r="386" spans="1:14" x14ac:dyDescent="0.35">
      <c r="A386">
        <v>7820412</v>
      </c>
      <c r="B386" t="s">
        <v>39</v>
      </c>
      <c r="C386" t="s">
        <v>98</v>
      </c>
      <c r="D386" t="s">
        <v>710</v>
      </c>
      <c r="E386" t="s">
        <v>1432</v>
      </c>
      <c r="F386" s="6">
        <v>3.3888731996611129E-3</v>
      </c>
      <c r="G386" s="3" t="s">
        <v>707</v>
      </c>
      <c r="H386" s="3" t="s">
        <v>269</v>
      </c>
      <c r="I386" s="3">
        <v>83.344999999999999</v>
      </c>
      <c r="J386" s="1">
        <v>9.3890652060508728E-3</v>
      </c>
      <c r="K386" s="2">
        <v>0.27144874329285512</v>
      </c>
      <c r="L386" s="2">
        <v>0.32600960180739907</v>
      </c>
      <c r="M386" s="2">
        <v>0.28263203002274695</v>
      </c>
      <c r="N386" s="34">
        <v>3.1818351446656444E-5</v>
      </c>
    </row>
    <row r="387" spans="1:14" x14ac:dyDescent="0.35">
      <c r="A387">
        <v>7820412</v>
      </c>
      <c r="B387" t="s">
        <v>39</v>
      </c>
      <c r="C387" t="s">
        <v>98</v>
      </c>
      <c r="D387" t="s">
        <v>710</v>
      </c>
      <c r="E387" t="s">
        <v>2423</v>
      </c>
      <c r="F387" s="6">
        <v>3.9536853996046317E-3</v>
      </c>
      <c r="G387" s="3" t="s">
        <v>933</v>
      </c>
      <c r="H387" s="3" t="s">
        <v>1060</v>
      </c>
      <c r="I387" s="3">
        <v>75.319999999999993</v>
      </c>
      <c r="J387" s="1">
        <v>5.7316400110721588E-2</v>
      </c>
      <c r="K387" s="2">
        <v>0.23801186105619884</v>
      </c>
      <c r="L387" s="2">
        <v>0.37599548150240047</v>
      </c>
      <c r="M387" s="2">
        <v>0.29771252265591908</v>
      </c>
      <c r="N387" s="34">
        <v>2.2661101427565725E-4</v>
      </c>
    </row>
    <row r="388" spans="1:14" x14ac:dyDescent="0.35">
      <c r="A388">
        <v>7820412</v>
      </c>
      <c r="B388" t="s">
        <v>39</v>
      </c>
      <c r="C388" t="s">
        <v>98</v>
      </c>
      <c r="D388" t="s">
        <v>710</v>
      </c>
      <c r="E388" t="s">
        <v>2424</v>
      </c>
      <c r="F388" s="6">
        <v>3.1064670996893535E-3</v>
      </c>
      <c r="G388" s="3" t="s">
        <v>283</v>
      </c>
      <c r="H388" s="3" t="s">
        <v>206</v>
      </c>
      <c r="I388" s="3">
        <v>95.844999999999999</v>
      </c>
      <c r="J388" s="1">
        <v>6.2085795216262341E-3</v>
      </c>
      <c r="K388" s="2">
        <v>0.30754024286924597</v>
      </c>
      <c r="L388" s="2">
        <v>0.31064670996893534</v>
      </c>
      <c r="M388" s="2">
        <v>0.29791019960030163</v>
      </c>
      <c r="N388" s="34">
        <v>1.9286748019736959E-5</v>
      </c>
    </row>
    <row r="389" spans="1:14" x14ac:dyDescent="0.35">
      <c r="A389">
        <v>7820412</v>
      </c>
      <c r="B389" t="s">
        <v>39</v>
      </c>
      <c r="C389" t="s">
        <v>98</v>
      </c>
      <c r="D389" t="s">
        <v>710</v>
      </c>
      <c r="E389" t="s">
        <v>2425</v>
      </c>
      <c r="F389" s="6">
        <v>2.2592487997740753E-3</v>
      </c>
      <c r="G389" s="3" t="s">
        <v>909</v>
      </c>
      <c r="H389" s="3" t="s">
        <v>2426</v>
      </c>
      <c r="I389" s="3">
        <v>86.13</v>
      </c>
      <c r="J389" s="1">
        <v>0.27177998423576355</v>
      </c>
      <c r="K389" s="2">
        <v>0.18571025134142899</v>
      </c>
      <c r="L389" s="2">
        <v>0.21892120869810791</v>
      </c>
      <c r="M389" s="2">
        <v>0.19474723964584512</v>
      </c>
      <c r="N389" s="34">
        <v>6.140186031872659E-4</v>
      </c>
    </row>
    <row r="390" spans="1:14" x14ac:dyDescent="0.35">
      <c r="A390">
        <v>7820412</v>
      </c>
      <c r="B390" t="s">
        <v>39</v>
      </c>
      <c r="C390" t="s">
        <v>98</v>
      </c>
      <c r="D390" t="s">
        <v>710</v>
      </c>
      <c r="E390" t="s">
        <v>2427</v>
      </c>
      <c r="F390" s="6">
        <v>3.9536853996046317E-3</v>
      </c>
      <c r="G390" s="3" t="s">
        <v>705</v>
      </c>
      <c r="H390" s="3" t="s">
        <v>1265</v>
      </c>
      <c r="I390" s="3">
        <v>87.364999999999995</v>
      </c>
      <c r="J390" s="1">
        <v>0.13503402471542358</v>
      </c>
      <c r="K390" s="2">
        <v>0.34238915560576111</v>
      </c>
      <c r="L390" s="2">
        <v>0.39181022310081898</v>
      </c>
      <c r="M390" s="2">
        <v>0.34515674745117464</v>
      </c>
      <c r="N390" s="34">
        <v>5.3388205196722117E-4</v>
      </c>
    </row>
    <row r="391" spans="1:14" x14ac:dyDescent="0.35">
      <c r="A391">
        <v>7820412</v>
      </c>
      <c r="B391" t="s">
        <v>39</v>
      </c>
      <c r="C391" t="s">
        <v>98</v>
      </c>
      <c r="D391" t="s">
        <v>710</v>
      </c>
      <c r="E391" t="s">
        <v>2428</v>
      </c>
      <c r="F391" s="6">
        <v>2.2592487997740753E-3</v>
      </c>
      <c r="G391" s="3" t="s">
        <v>327</v>
      </c>
      <c r="H391" s="3" t="s">
        <v>790</v>
      </c>
      <c r="I391" s="3">
        <v>82.965000000000003</v>
      </c>
      <c r="J391" s="1">
        <v>-0.10101920366287231</v>
      </c>
      <c r="K391" s="2">
        <v>0.18277322790172271</v>
      </c>
      <c r="L391" s="2">
        <v>0.1983620446201638</v>
      </c>
      <c r="M391" s="2">
        <v>0.18751765038124824</v>
      </c>
      <c r="N391" s="34">
        <v>-2.2822751462947714E-4</v>
      </c>
    </row>
    <row r="392" spans="1:14" x14ac:dyDescent="0.35">
      <c r="A392">
        <v>7820412</v>
      </c>
      <c r="B392" t="s">
        <v>39</v>
      </c>
      <c r="C392" t="s">
        <v>98</v>
      </c>
      <c r="D392" t="s">
        <v>710</v>
      </c>
      <c r="E392" t="s">
        <v>2429</v>
      </c>
      <c r="F392" s="6">
        <v>3.6712792996328723E-3</v>
      </c>
      <c r="G392" s="3" t="s">
        <v>659</v>
      </c>
      <c r="H392" s="3" t="s">
        <v>786</v>
      </c>
      <c r="I392" s="3">
        <v>91.134999999999991</v>
      </c>
      <c r="J392" s="1">
        <v>2.367355115711689E-2</v>
      </c>
      <c r="K392" s="2">
        <v>0.31866704320813333</v>
      </c>
      <c r="L392" s="2">
        <v>0.35758260378424178</v>
      </c>
      <c r="M392" s="2">
        <v>0.33445353859462701</v>
      </c>
      <c r="N392" s="34">
        <v>8.6912218311923075E-5</v>
      </c>
    </row>
    <row r="393" spans="1:14" x14ac:dyDescent="0.35">
      <c r="A393">
        <v>7820412</v>
      </c>
      <c r="B393" t="s">
        <v>39</v>
      </c>
      <c r="C393" t="s">
        <v>98</v>
      </c>
      <c r="D393" t="s">
        <v>710</v>
      </c>
      <c r="E393" t="s">
        <v>1433</v>
      </c>
      <c r="F393" s="6">
        <v>1.0731431798926857E-2</v>
      </c>
      <c r="G393" s="3" t="s">
        <v>322</v>
      </c>
      <c r="H393" s="3" t="s">
        <v>1434</v>
      </c>
      <c r="I393" s="3">
        <v>77.774999999999991</v>
      </c>
      <c r="J393" s="1">
        <v>4.3021745979785919E-2</v>
      </c>
      <c r="K393" s="2">
        <v>0.6310081897768991</v>
      </c>
      <c r="L393" s="2">
        <v>1.0151934481784806</v>
      </c>
      <c r="M393" s="2">
        <v>0.83490542670624024</v>
      </c>
      <c r="N393" s="34">
        <v>4.6168493285282826E-4</v>
      </c>
    </row>
    <row r="394" spans="1:14" x14ac:dyDescent="0.35">
      <c r="A394">
        <v>7820412</v>
      </c>
      <c r="B394" t="s">
        <v>39</v>
      </c>
      <c r="C394" t="s">
        <v>98</v>
      </c>
      <c r="D394" t="s">
        <v>710</v>
      </c>
      <c r="E394" t="s">
        <v>1435</v>
      </c>
      <c r="F394" s="6">
        <v>8.7545890991245403E-3</v>
      </c>
      <c r="G394" s="3" t="s">
        <v>1436</v>
      </c>
      <c r="H394" s="3" t="s">
        <v>1211</v>
      </c>
      <c r="I394" s="3">
        <v>65.915000000000006</v>
      </c>
      <c r="J394" s="1">
        <v>-0.10042643547058105</v>
      </c>
      <c r="K394" s="2">
        <v>0.49988703756001124</v>
      </c>
      <c r="L394" s="2">
        <v>0.64083592205591633</v>
      </c>
      <c r="M394" s="2">
        <v>0.57692743499075005</v>
      </c>
      <c r="N394" s="34">
        <v>-8.7919217723468298E-4</v>
      </c>
    </row>
    <row r="395" spans="1:14" x14ac:dyDescent="0.35">
      <c r="A395">
        <v>7820412</v>
      </c>
      <c r="B395" t="s">
        <v>39</v>
      </c>
      <c r="C395" t="s">
        <v>98</v>
      </c>
      <c r="D395" t="s">
        <v>1437</v>
      </c>
      <c r="E395" t="s">
        <v>1438</v>
      </c>
      <c r="F395" s="6">
        <v>1.9768426998023158E-3</v>
      </c>
      <c r="G395" s="3" t="s">
        <v>1099</v>
      </c>
      <c r="H395" s="3" t="s">
        <v>875</v>
      </c>
      <c r="I395" s="3">
        <v>65.10499999999999</v>
      </c>
      <c r="J395" s="1">
        <v>-0.12081863731145859</v>
      </c>
      <c r="K395" s="2">
        <v>0.12711098559728889</v>
      </c>
      <c r="L395" s="2">
        <v>0.11663371928833663</v>
      </c>
      <c r="M395" s="2">
        <v>0.13205309837963985</v>
      </c>
      <c r="N395" s="34">
        <v>-2.3883944116922062E-4</v>
      </c>
    </row>
    <row r="396" spans="1:14" x14ac:dyDescent="0.35">
      <c r="A396">
        <v>7820412</v>
      </c>
      <c r="B396" t="s">
        <v>39</v>
      </c>
      <c r="C396" t="s">
        <v>98</v>
      </c>
      <c r="D396" t="s">
        <v>1437</v>
      </c>
      <c r="E396" t="s">
        <v>1439</v>
      </c>
      <c r="F396" s="6">
        <v>2.8240609997175941E-4</v>
      </c>
      <c r="G396" s="3" t="s">
        <v>396</v>
      </c>
      <c r="H396" s="3" t="s">
        <v>600</v>
      </c>
      <c r="I396" s="3">
        <v>95.839999999999989</v>
      </c>
      <c r="J396" s="1">
        <v>0.19664846360683441</v>
      </c>
      <c r="K396" s="2">
        <v>2.8127647557187236E-2</v>
      </c>
      <c r="L396" s="2">
        <v>2.7139226207286076E-2</v>
      </c>
      <c r="M396" s="2">
        <v>2.7082745418209236E-2</v>
      </c>
      <c r="N396" s="34">
        <v>5.5534725672644568E-5</v>
      </c>
    </row>
    <row r="397" spans="1:14" x14ac:dyDescent="0.35">
      <c r="A397">
        <v>7820412</v>
      </c>
      <c r="B397" t="s">
        <v>39</v>
      </c>
      <c r="C397" t="s">
        <v>98</v>
      </c>
      <c r="D397" t="s">
        <v>1437</v>
      </c>
      <c r="E397" t="s">
        <v>1440</v>
      </c>
      <c r="F397" s="6">
        <v>1.9768426998023158E-3</v>
      </c>
      <c r="G397" s="3" t="s">
        <v>139</v>
      </c>
      <c r="H397" s="3" t="s">
        <v>139</v>
      </c>
      <c r="I397" s="3" t="s">
        <v>140</v>
      </c>
      <c r="J397" s="1">
        <v>9.3015715479850769E-2</v>
      </c>
      <c r="K397" s="2" t="s">
        <v>140</v>
      </c>
      <c r="L397" s="2" t="s">
        <v>140</v>
      </c>
      <c r="M397" s="2">
        <v>0</v>
      </c>
      <c r="N397" s="34">
        <v>1.8387743811323226E-4</v>
      </c>
    </row>
    <row r="398" spans="1:14" x14ac:dyDescent="0.35">
      <c r="A398">
        <v>7820412</v>
      </c>
      <c r="B398" t="s">
        <v>39</v>
      </c>
      <c r="C398" t="s">
        <v>98</v>
      </c>
      <c r="D398" t="s">
        <v>1056</v>
      </c>
      <c r="E398" t="s">
        <v>2430</v>
      </c>
      <c r="F398" s="6">
        <v>1.412030499858797E-3</v>
      </c>
      <c r="G398" s="3" t="s">
        <v>1029</v>
      </c>
      <c r="H398" s="3" t="s">
        <v>831</v>
      </c>
      <c r="I398" s="3">
        <v>81.204999999999998</v>
      </c>
      <c r="J398" s="1">
        <v>1.6831841319799423E-2</v>
      </c>
      <c r="K398" s="2">
        <v>0.10392544478960745</v>
      </c>
      <c r="L398" s="2">
        <v>0.12891838463710817</v>
      </c>
      <c r="M398" s="2">
        <v>0.11479808394769531</v>
      </c>
      <c r="N398" s="34">
        <v>2.3767073312340334E-5</v>
      </c>
    </row>
    <row r="399" spans="1:14" x14ac:dyDescent="0.35">
      <c r="A399">
        <v>7820412</v>
      </c>
      <c r="B399" t="s">
        <v>39</v>
      </c>
      <c r="C399" t="s">
        <v>98</v>
      </c>
      <c r="D399" t="s">
        <v>1056</v>
      </c>
      <c r="E399" t="s">
        <v>2431</v>
      </c>
      <c r="F399" s="6">
        <v>3.1064670996893535E-3</v>
      </c>
      <c r="G399" s="3" t="s">
        <v>1395</v>
      </c>
      <c r="H399" s="3" t="s">
        <v>446</v>
      </c>
      <c r="I399" s="3">
        <v>62.69</v>
      </c>
      <c r="J399" s="1">
        <v>-0.13766239583492279</v>
      </c>
      <c r="K399" s="2">
        <v>0.17520474442247952</v>
      </c>
      <c r="L399" s="2">
        <v>0.13606325896639368</v>
      </c>
      <c r="M399" s="2">
        <v>0.19446483570046091</v>
      </c>
      <c r="N399" s="34">
        <v>-4.2764370352560031E-4</v>
      </c>
    </row>
    <row r="400" spans="1:14" x14ac:dyDescent="0.35">
      <c r="A400">
        <v>7820412</v>
      </c>
      <c r="B400" t="s">
        <v>39</v>
      </c>
      <c r="C400" t="s">
        <v>98</v>
      </c>
      <c r="D400" t="s">
        <v>1056</v>
      </c>
      <c r="E400" t="s">
        <v>1441</v>
      </c>
      <c r="F400" s="6">
        <v>1.1296243998870376E-3</v>
      </c>
      <c r="G400" s="3" t="s">
        <v>263</v>
      </c>
      <c r="H400" s="3" t="s">
        <v>715</v>
      </c>
      <c r="I400" s="3">
        <v>68.454999999999998</v>
      </c>
      <c r="J400" s="1">
        <v>7.1143850684165955E-2</v>
      </c>
      <c r="K400" s="2">
        <v>5.9644168314035587E-2</v>
      </c>
      <c r="L400" s="2">
        <v>9.0595876870940423E-2</v>
      </c>
      <c r="M400" s="2">
        <v>7.7379271392262083E-2</v>
      </c>
      <c r="N400" s="34">
        <v>8.0365829634753983E-5</v>
      </c>
    </row>
    <row r="401" spans="1:14" x14ac:dyDescent="0.35">
      <c r="A401">
        <v>7820412</v>
      </c>
      <c r="B401" t="s">
        <v>39</v>
      </c>
      <c r="C401" t="s">
        <v>98</v>
      </c>
      <c r="D401" t="s">
        <v>1056</v>
      </c>
      <c r="E401" t="s">
        <v>2432</v>
      </c>
      <c r="F401" s="6">
        <v>1.6944365998305564E-3</v>
      </c>
      <c r="G401" s="3" t="s">
        <v>549</v>
      </c>
      <c r="H401" s="3" t="s">
        <v>202</v>
      </c>
      <c r="I401" s="3">
        <v>74.92</v>
      </c>
      <c r="J401" s="1">
        <v>2.8954386711120605E-2</v>
      </c>
      <c r="K401" s="2">
        <v>0.11403558316859644</v>
      </c>
      <c r="L401" s="2">
        <v>0.12013555492798646</v>
      </c>
      <c r="M401" s="2">
        <v>0.12691330391281375</v>
      </c>
      <c r="N401" s="34">
        <v>-2.2717089563465093E-5</v>
      </c>
    </row>
    <row r="402" spans="1:14" x14ac:dyDescent="0.35">
      <c r="A402">
        <v>7820412</v>
      </c>
      <c r="B402" t="s">
        <v>39</v>
      </c>
      <c r="C402" t="s">
        <v>98</v>
      </c>
      <c r="D402" t="s">
        <v>1056</v>
      </c>
      <c r="E402" t="s">
        <v>1505</v>
      </c>
      <c r="F402" s="6">
        <v>1.1296243998870376E-3</v>
      </c>
      <c r="G402" s="3" t="s">
        <v>456</v>
      </c>
      <c r="H402" s="3" t="s">
        <v>223</v>
      </c>
      <c r="I402" s="3">
        <v>72.954999999999998</v>
      </c>
      <c r="J402" s="1">
        <v>9.803413599729538E-2</v>
      </c>
      <c r="K402" s="2">
        <v>6.9810787913018924E-2</v>
      </c>
      <c r="L402" s="2">
        <v>8.8788477831121149E-2</v>
      </c>
      <c r="M402" s="2">
        <v>8.2462581191753745E-2</v>
      </c>
      <c r="N402" s="34">
        <v>1.1074175204438903E-4</v>
      </c>
    </row>
    <row r="403" spans="1:14" x14ac:dyDescent="0.35">
      <c r="A403">
        <v>7820412</v>
      </c>
      <c r="B403" t="s">
        <v>39</v>
      </c>
      <c r="C403" t="s">
        <v>98</v>
      </c>
      <c r="D403" t="s">
        <v>1056</v>
      </c>
      <c r="E403" t="s">
        <v>1442</v>
      </c>
      <c r="F403" s="6">
        <v>1.1296243998870376E-3</v>
      </c>
      <c r="G403" s="3" t="s">
        <v>1045</v>
      </c>
      <c r="H403" s="3" t="s">
        <v>559</v>
      </c>
      <c r="I403" s="3">
        <v>70.680000000000007</v>
      </c>
      <c r="J403" s="1">
        <v>-0.20161452889442444</v>
      </c>
      <c r="K403" s="2">
        <v>7.5232985032476704E-2</v>
      </c>
      <c r="L403" s="2">
        <v>7.2747811352725233E-2</v>
      </c>
      <c r="M403" s="2">
        <v>7.9864441624673474E-2</v>
      </c>
      <c r="N403" s="34">
        <v>-2.2774869121087202E-4</v>
      </c>
    </row>
    <row r="404" spans="1:14" x14ac:dyDescent="0.35">
      <c r="A404">
        <v>7820412</v>
      </c>
      <c r="B404" t="s">
        <v>39</v>
      </c>
      <c r="C404" t="s">
        <v>98</v>
      </c>
      <c r="D404" t="s">
        <v>1056</v>
      </c>
      <c r="E404" t="s">
        <v>1443</v>
      </c>
      <c r="F404" s="6">
        <v>2.2592487997740753E-3</v>
      </c>
      <c r="G404" s="3" t="s">
        <v>398</v>
      </c>
      <c r="H404" s="3" t="s">
        <v>800</v>
      </c>
      <c r="I404" s="3">
        <v>55.730000000000004</v>
      </c>
      <c r="J404" s="1">
        <v>4.113391786813736E-2</v>
      </c>
      <c r="K404" s="2">
        <v>9.5114374470488566E-2</v>
      </c>
      <c r="L404" s="2">
        <v>0.10912171702908782</v>
      </c>
      <c r="M404" s="2">
        <v>0.12606608130372335</v>
      </c>
      <c r="N404" s="34">
        <v>-5.6966291716865685E-4</v>
      </c>
    </row>
    <row r="405" spans="1:14" x14ac:dyDescent="0.35">
      <c r="A405">
        <v>7820412</v>
      </c>
      <c r="B405" t="s">
        <v>39</v>
      </c>
      <c r="C405" t="s">
        <v>98</v>
      </c>
      <c r="D405" t="s">
        <v>2063</v>
      </c>
      <c r="E405" t="s">
        <v>2433</v>
      </c>
      <c r="F405" s="6">
        <v>5.6481219994351881E-4</v>
      </c>
      <c r="G405" s="3" t="s">
        <v>2434</v>
      </c>
      <c r="H405" s="3" t="s">
        <v>545</v>
      </c>
      <c r="I405" s="3">
        <v>51.744999999999997</v>
      </c>
      <c r="J405" s="1">
        <v>-0.12108875066041946</v>
      </c>
      <c r="K405" s="2">
        <v>1.5645297938435471E-2</v>
      </c>
      <c r="L405" s="2">
        <v>2.5416548997458346E-2</v>
      </c>
      <c r="M405" s="2">
        <v>2.9200791167997432E-2</v>
      </c>
      <c r="N405" s="34">
        <v>-6.8392403648923739E-5</v>
      </c>
    </row>
    <row r="406" spans="1:14" x14ac:dyDescent="0.35">
      <c r="A406">
        <v>7820412</v>
      </c>
      <c r="B406" t="s">
        <v>39</v>
      </c>
      <c r="C406" t="s">
        <v>98</v>
      </c>
      <c r="D406" t="s">
        <v>1623</v>
      </c>
      <c r="E406" t="s">
        <v>2435</v>
      </c>
      <c r="F406" s="6">
        <v>1.1296243998870376E-3</v>
      </c>
      <c r="G406" s="3" t="s">
        <v>1026</v>
      </c>
      <c r="H406" s="3" t="s">
        <v>475</v>
      </c>
      <c r="I406" s="3">
        <v>74.249999999999986</v>
      </c>
      <c r="J406" s="1">
        <v>-6.8403050303459167E-2</v>
      </c>
      <c r="K406" s="2">
        <v>7.636260943236374E-2</v>
      </c>
      <c r="L406" s="2">
        <v>7.6814459192318552E-2</v>
      </c>
      <c r="M406" s="2">
        <v>8.4044057075265646E-2</v>
      </c>
      <c r="N406" s="34">
        <v>-7.7269754649487914E-5</v>
      </c>
    </row>
    <row r="407" spans="1:14" x14ac:dyDescent="0.35">
      <c r="A407">
        <v>7820412</v>
      </c>
      <c r="B407" t="s">
        <v>39</v>
      </c>
      <c r="C407" t="s">
        <v>98</v>
      </c>
      <c r="D407" t="s">
        <v>1625</v>
      </c>
      <c r="E407" t="s">
        <v>2436</v>
      </c>
      <c r="F407" s="6">
        <v>3.9536853996046317E-3</v>
      </c>
      <c r="G407" s="3" t="s">
        <v>857</v>
      </c>
      <c r="H407" s="3" t="s">
        <v>1794</v>
      </c>
      <c r="I407" s="3">
        <v>83.72999999999999</v>
      </c>
      <c r="J407" s="1">
        <v>-0.17114333808422089</v>
      </c>
      <c r="K407" s="2">
        <v>0.30008472182999157</v>
      </c>
      <c r="L407" s="2">
        <v>0.35741316012425872</v>
      </c>
      <c r="M407" s="2">
        <v>0.33131884855255844</v>
      </c>
      <c r="N407" s="34">
        <v>4.0130044100345852E-4</v>
      </c>
    </row>
    <row r="408" spans="1:14" x14ac:dyDescent="0.35">
      <c r="A408">
        <v>7820412</v>
      </c>
      <c r="B408" t="s">
        <v>39</v>
      </c>
      <c r="C408" t="s">
        <v>98</v>
      </c>
      <c r="D408" t="s">
        <v>1444</v>
      </c>
      <c r="E408" t="s">
        <v>1445</v>
      </c>
      <c r="F408" s="6">
        <v>2.8240609997175941E-3</v>
      </c>
      <c r="G408" s="3" t="s">
        <v>1446</v>
      </c>
      <c r="H408" s="3" t="s">
        <v>184</v>
      </c>
      <c r="I408" s="3">
        <v>77.23</v>
      </c>
      <c r="J408" s="1">
        <v>-1.4443495310842991E-2</v>
      </c>
      <c r="K408" s="2">
        <v>0.20869810787913021</v>
      </c>
      <c r="L408" s="2">
        <v>0.21519344817848068</v>
      </c>
      <c r="M408" s="2">
        <v>0.21858232137814179</v>
      </c>
      <c r="N408" s="34">
        <v>-4.078931180695564E-5</v>
      </c>
    </row>
    <row r="409" spans="1:14" x14ac:dyDescent="0.35">
      <c r="A409">
        <v>7820412</v>
      </c>
      <c r="B409" t="s">
        <v>39</v>
      </c>
      <c r="C409" t="s">
        <v>98</v>
      </c>
      <c r="D409" t="s">
        <v>199</v>
      </c>
      <c r="E409" t="s">
        <v>1449</v>
      </c>
      <c r="F409" s="6">
        <v>3.3888731996611129E-3</v>
      </c>
      <c r="G409" s="3" t="s">
        <v>475</v>
      </c>
      <c r="H409" s="3" t="s">
        <v>242</v>
      </c>
      <c r="I409" s="3">
        <v>82.704999999999998</v>
      </c>
      <c r="J409" s="1">
        <v>0.22255042195320129</v>
      </c>
      <c r="K409" s="2">
        <v>0.23044337757695568</v>
      </c>
      <c r="L409" s="2">
        <v>0.3209262920079074</v>
      </c>
      <c r="M409" s="2">
        <v>0.28025980326995376</v>
      </c>
      <c r="N409" s="34">
        <v>7.54195160530476E-4</v>
      </c>
    </row>
    <row r="410" spans="1:14" x14ac:dyDescent="0.35">
      <c r="A410">
        <v>7820412</v>
      </c>
      <c r="B410" t="s">
        <v>39</v>
      </c>
      <c r="C410" t="s">
        <v>98</v>
      </c>
      <c r="D410" t="s">
        <v>199</v>
      </c>
      <c r="E410" t="s">
        <v>2437</v>
      </c>
      <c r="F410" s="6">
        <v>3.9536853996046317E-3</v>
      </c>
      <c r="G410" s="3" t="s">
        <v>172</v>
      </c>
      <c r="H410" s="3" t="s">
        <v>1224</v>
      </c>
      <c r="I410" s="3">
        <v>56.139999999999993</v>
      </c>
      <c r="J410" s="1">
        <v>0.10136021673679352</v>
      </c>
      <c r="K410" s="2">
        <v>0.15537983620446202</v>
      </c>
      <c r="L410" s="2">
        <v>0.23840722959615929</v>
      </c>
      <c r="M410" s="2">
        <v>0.22219712247420287</v>
      </c>
      <c r="N410" s="34">
        <v>-4.4401696141713491E-4</v>
      </c>
    </row>
    <row r="411" spans="1:14" x14ac:dyDescent="0.35">
      <c r="A411">
        <v>7820412</v>
      </c>
      <c r="B411" t="s">
        <v>39</v>
      </c>
      <c r="C411" t="s">
        <v>98</v>
      </c>
      <c r="D411" t="s">
        <v>199</v>
      </c>
      <c r="E411" t="s">
        <v>1450</v>
      </c>
      <c r="F411" s="6">
        <v>3.6712792996328723E-3</v>
      </c>
      <c r="G411" s="3" t="s">
        <v>294</v>
      </c>
      <c r="H411" s="3" t="s">
        <v>386</v>
      </c>
      <c r="I411" s="3">
        <v>62.980000000000004</v>
      </c>
      <c r="J411" s="1">
        <v>-4.5499480329453945E-3</v>
      </c>
      <c r="K411" s="2">
        <v>0.19053939565094608</v>
      </c>
      <c r="L411" s="2">
        <v>0.21073143179892687</v>
      </c>
      <c r="M411" s="2">
        <v>0.23129059587687095</v>
      </c>
      <c r="N411" s="34">
        <v>-1.6704130027757734E-5</v>
      </c>
    </row>
    <row r="412" spans="1:14" x14ac:dyDescent="0.35">
      <c r="A412">
        <v>7820412</v>
      </c>
      <c r="B412" t="s">
        <v>39</v>
      </c>
      <c r="C412" t="s">
        <v>98</v>
      </c>
      <c r="D412" t="s">
        <v>199</v>
      </c>
      <c r="E412" t="s">
        <v>2438</v>
      </c>
      <c r="F412" s="6">
        <v>5.6481219994351881E-3</v>
      </c>
      <c r="G412" s="3" t="s">
        <v>1390</v>
      </c>
      <c r="H412" s="3" t="s">
        <v>571</v>
      </c>
      <c r="I412" s="3">
        <v>69.109999999999985</v>
      </c>
      <c r="J412" s="1">
        <v>7.9896571114659309E-3</v>
      </c>
      <c r="K412" s="2">
        <v>0.30048009036995205</v>
      </c>
      <c r="L412" s="2">
        <v>0.41852584015814742</v>
      </c>
      <c r="M412" s="2">
        <v>0.39085002512421457</v>
      </c>
      <c r="N412" s="34">
        <v>4.5126558099214522E-5</v>
      </c>
    </row>
    <row r="413" spans="1:14" x14ac:dyDescent="0.35">
      <c r="A413">
        <v>7820412</v>
      </c>
      <c r="B413" t="s">
        <v>39</v>
      </c>
      <c r="C413" t="s">
        <v>98</v>
      </c>
      <c r="D413" t="s">
        <v>199</v>
      </c>
      <c r="E413" t="s">
        <v>1451</v>
      </c>
      <c r="F413" s="6">
        <v>6.7777463993222258E-3</v>
      </c>
      <c r="G413" s="3" t="s">
        <v>971</v>
      </c>
      <c r="H413" s="3" t="s">
        <v>816</v>
      </c>
      <c r="I413" s="3">
        <v>70.569999999999993</v>
      </c>
      <c r="J413" s="1">
        <v>9.871731698513031E-2</v>
      </c>
      <c r="K413" s="2">
        <v>0.33414289748658571</v>
      </c>
      <c r="L413" s="2">
        <v>0.5456085851454392</v>
      </c>
      <c r="M413" s="2">
        <v>0.47850888545012887</v>
      </c>
      <c r="N413" s="34">
        <v>6.1813511524588271E-5</v>
      </c>
    </row>
    <row r="414" spans="1:14" x14ac:dyDescent="0.35">
      <c r="A414">
        <v>7820412</v>
      </c>
      <c r="B414" t="s">
        <v>39</v>
      </c>
      <c r="C414" t="s">
        <v>98</v>
      </c>
      <c r="D414" t="s">
        <v>199</v>
      </c>
      <c r="E414" t="s">
        <v>1452</v>
      </c>
      <c r="F414" s="6">
        <v>7.0601524992939847E-3</v>
      </c>
      <c r="G414" s="3" t="s">
        <v>1297</v>
      </c>
      <c r="H414" s="3" t="s">
        <v>185</v>
      </c>
      <c r="I414" s="3">
        <v>74.034999999999997</v>
      </c>
      <c r="J414" s="1">
        <v>-6.4828284084796906E-2</v>
      </c>
      <c r="K414" s="2">
        <v>0.3247670149675233</v>
      </c>
      <c r="L414" s="2">
        <v>0.66083027393391691</v>
      </c>
      <c r="M414" s="2">
        <v>0.52315728942474649</v>
      </c>
      <c r="N414" s="34">
        <v>6.1526641026623196E-4</v>
      </c>
    </row>
    <row r="415" spans="1:14" x14ac:dyDescent="0.35">
      <c r="A415">
        <v>7820412</v>
      </c>
      <c r="B415" t="s">
        <v>39</v>
      </c>
      <c r="C415" t="s">
        <v>98</v>
      </c>
      <c r="D415" t="s">
        <v>199</v>
      </c>
      <c r="E415" t="s">
        <v>2439</v>
      </c>
      <c r="F415" s="6">
        <v>5.3657158994634283E-3</v>
      </c>
      <c r="G415" s="3" t="s">
        <v>852</v>
      </c>
      <c r="H415" s="3" t="s">
        <v>1309</v>
      </c>
      <c r="I415" s="3">
        <v>89.589999999999989</v>
      </c>
      <c r="J415" s="1">
        <v>0.13208997249603271</v>
      </c>
      <c r="K415" s="2">
        <v>0.41691612538830841</v>
      </c>
      <c r="L415" s="2">
        <v>0.53335216040666478</v>
      </c>
      <c r="M415" s="2">
        <v>0.48076813640449045</v>
      </c>
      <c r="N415" s="34">
        <v>7.0875726558164973E-4</v>
      </c>
    </row>
    <row r="416" spans="1:14" x14ac:dyDescent="0.35">
      <c r="A416">
        <v>7820412</v>
      </c>
      <c r="B416" t="s">
        <v>39</v>
      </c>
      <c r="C416" t="s">
        <v>98</v>
      </c>
      <c r="D416" t="s">
        <v>199</v>
      </c>
      <c r="E416" t="s">
        <v>2440</v>
      </c>
      <c r="F416" s="6">
        <v>2.2592487997740753E-3</v>
      </c>
      <c r="G416" s="3" t="s">
        <v>1387</v>
      </c>
      <c r="H416" s="3" t="s">
        <v>350</v>
      </c>
      <c r="I416" s="3">
        <v>56.675000000000004</v>
      </c>
      <c r="J416" s="1">
        <v>-7.9189194366335869E-3</v>
      </c>
      <c r="K416" s="2">
        <v>9.6695848630330414E-2</v>
      </c>
      <c r="L416" s="2">
        <v>0.12222536006777747</v>
      </c>
      <c r="M416" s="2">
        <v>0.12787347861987258</v>
      </c>
      <c r="N416" s="34">
        <v>-1.4607630621676592E-4</v>
      </c>
    </row>
    <row r="417" spans="1:14" x14ac:dyDescent="0.35">
      <c r="A417">
        <v>7820412</v>
      </c>
      <c r="B417" t="s">
        <v>39</v>
      </c>
      <c r="C417" t="s">
        <v>98</v>
      </c>
      <c r="D417" t="s">
        <v>199</v>
      </c>
      <c r="E417" t="s">
        <v>2441</v>
      </c>
      <c r="F417" s="6">
        <v>3.9536853996046317E-3</v>
      </c>
      <c r="G417" s="3" t="s">
        <v>760</v>
      </c>
      <c r="H417" s="3" t="s">
        <v>831</v>
      </c>
      <c r="I417" s="3">
        <v>83.415000000000006</v>
      </c>
      <c r="J417" s="1">
        <v>-6.1231032013893127E-2</v>
      </c>
      <c r="K417" s="2">
        <v>0.30561988138943802</v>
      </c>
      <c r="L417" s="2">
        <v>0.36097147698390286</v>
      </c>
      <c r="M417" s="2">
        <v>0.33013273086698675</v>
      </c>
      <c r="N417" s="34">
        <v>3.572817627772946E-4</v>
      </c>
    </row>
    <row r="418" spans="1:14" x14ac:dyDescent="0.35">
      <c r="A418">
        <v>7820412</v>
      </c>
      <c r="B418" t="s">
        <v>39</v>
      </c>
      <c r="C418" t="s">
        <v>98</v>
      </c>
      <c r="D418" t="s">
        <v>199</v>
      </c>
      <c r="E418" t="s">
        <v>1347</v>
      </c>
      <c r="F418" s="6">
        <v>1.412030499858797E-3</v>
      </c>
      <c r="G418" s="3" t="s">
        <v>286</v>
      </c>
      <c r="H418" s="3" t="s">
        <v>256</v>
      </c>
      <c r="I418" s="3">
        <v>70.184999999999988</v>
      </c>
      <c r="J418" s="1">
        <v>4.113391786813736E-2</v>
      </c>
      <c r="K418" s="2">
        <v>8.1332956791866709E-2</v>
      </c>
      <c r="L418" s="2">
        <v>0.12086981078791302</v>
      </c>
      <c r="M418" s="2">
        <v>9.9124536780912445E-2</v>
      </c>
      <c r="N418" s="34">
        <v>1.0920158805432411E-4</v>
      </c>
    </row>
    <row r="419" spans="1:14" x14ac:dyDescent="0.35">
      <c r="A419">
        <v>7820412</v>
      </c>
      <c r="B419" t="s">
        <v>39</v>
      </c>
      <c r="C419" t="s">
        <v>98</v>
      </c>
      <c r="D419" t="s">
        <v>203</v>
      </c>
      <c r="E419" t="s">
        <v>311</v>
      </c>
      <c r="F419" s="6">
        <v>2.5416548997458347E-3</v>
      </c>
      <c r="G419" s="3" t="s">
        <v>312</v>
      </c>
      <c r="H419" s="3" t="s">
        <v>313</v>
      </c>
      <c r="I419" s="3">
        <v>91.37</v>
      </c>
      <c r="J419" s="1">
        <v>-2.6285968720912933E-2</v>
      </c>
      <c r="K419" s="2">
        <v>0.23281558881671843</v>
      </c>
      <c r="L419" s="2">
        <v>0.24806551821519346</v>
      </c>
      <c r="M419" s="2">
        <v>0.23230726171502689</v>
      </c>
      <c r="N419" s="34">
        <v>1.0454822389529406E-4</v>
      </c>
    </row>
    <row r="420" spans="1:14" x14ac:dyDescent="0.35">
      <c r="A420">
        <v>7820412</v>
      </c>
      <c r="B420" t="s">
        <v>39</v>
      </c>
      <c r="C420" t="s">
        <v>98</v>
      </c>
      <c r="D420" t="s">
        <v>203</v>
      </c>
      <c r="E420" t="s">
        <v>314</v>
      </c>
      <c r="F420" s="6">
        <v>5.6481219994351881E-3</v>
      </c>
      <c r="G420" s="3" t="s">
        <v>315</v>
      </c>
      <c r="H420" s="3" t="s">
        <v>316</v>
      </c>
      <c r="I420" s="3">
        <v>70.254999999999995</v>
      </c>
      <c r="J420" s="1">
        <v>-4.0222562849521637E-2</v>
      </c>
      <c r="K420" s="2">
        <v>0.33775769556622426</v>
      </c>
      <c r="L420" s="2">
        <v>0.41400734255859928</v>
      </c>
      <c r="M420" s="2">
        <v>0.39649814712364978</v>
      </c>
      <c r="N420" s="34">
        <v>-1.4846635820905358E-4</v>
      </c>
    </row>
    <row r="421" spans="1:14" x14ac:dyDescent="0.35">
      <c r="A421">
        <v>7820412</v>
      </c>
      <c r="B421" t="s">
        <v>39</v>
      </c>
      <c r="C421" t="s">
        <v>98</v>
      </c>
      <c r="D421" t="s">
        <v>203</v>
      </c>
      <c r="E421" t="s">
        <v>317</v>
      </c>
      <c r="F421" s="6">
        <v>4.5184975995481505E-3</v>
      </c>
      <c r="G421" s="3" t="s">
        <v>241</v>
      </c>
      <c r="H421" s="3" t="s">
        <v>185</v>
      </c>
      <c r="I421" s="3">
        <v>85.50500000000001</v>
      </c>
      <c r="J421" s="1">
        <v>-0.17114333808422089</v>
      </c>
      <c r="K421" s="2">
        <v>0.36825755436317426</v>
      </c>
      <c r="L421" s="2">
        <v>0.42293137531770686</v>
      </c>
      <c r="M421" s="2">
        <v>0.38633154476136689</v>
      </c>
      <c r="N421" s="34">
        <v>-1.8174555368323812E-4</v>
      </c>
    </row>
    <row r="422" spans="1:14" x14ac:dyDescent="0.35">
      <c r="A422">
        <v>7820412</v>
      </c>
      <c r="B422" t="s">
        <v>39</v>
      </c>
      <c r="C422" t="s">
        <v>98</v>
      </c>
      <c r="D422" t="s">
        <v>203</v>
      </c>
      <c r="E422" t="s">
        <v>318</v>
      </c>
      <c r="F422" s="6">
        <v>3.1064670996893535E-3</v>
      </c>
      <c r="G422" s="3" t="s">
        <v>304</v>
      </c>
      <c r="H422" s="3" t="s">
        <v>319</v>
      </c>
      <c r="I422" s="3">
        <v>85.21</v>
      </c>
      <c r="J422" s="1">
        <v>0.22843806445598602</v>
      </c>
      <c r="K422" s="2">
        <v>0.27896074555210393</v>
      </c>
      <c r="L422" s="2">
        <v>0.21745269697825476</v>
      </c>
      <c r="M422" s="2">
        <v>0.26467098741334766</v>
      </c>
      <c r="N422" s="34">
        <v>-5.3165114908964412E-4</v>
      </c>
    </row>
    <row r="423" spans="1:14" x14ac:dyDescent="0.35">
      <c r="A423">
        <v>7820412</v>
      </c>
      <c r="B423" t="s">
        <v>39</v>
      </c>
      <c r="C423" t="s">
        <v>98</v>
      </c>
      <c r="D423" t="s">
        <v>203</v>
      </c>
      <c r="E423" t="s">
        <v>1453</v>
      </c>
      <c r="F423" s="6">
        <v>4.8009036995199095E-3</v>
      </c>
      <c r="G423" s="3" t="s">
        <v>425</v>
      </c>
      <c r="H423" s="3" t="s">
        <v>1194</v>
      </c>
      <c r="I423" s="3">
        <v>79.010000000000005</v>
      </c>
      <c r="J423" s="1">
        <v>-0.16686034202575684</v>
      </c>
      <c r="K423" s="2">
        <v>0.31445919231855407</v>
      </c>
      <c r="L423" s="2">
        <v>0.43544196554645581</v>
      </c>
      <c r="M423" s="2">
        <v>0.37975147530642717</v>
      </c>
      <c r="N423" s="34">
        <v>6.9763998936812302E-4</v>
      </c>
    </row>
    <row r="424" spans="1:14" x14ac:dyDescent="0.35">
      <c r="A424">
        <v>7820412</v>
      </c>
      <c r="B424" t="s">
        <v>39</v>
      </c>
      <c r="C424" t="s">
        <v>98</v>
      </c>
      <c r="D424" t="s">
        <v>1639</v>
      </c>
      <c r="E424" t="s">
        <v>2442</v>
      </c>
      <c r="F424" s="6">
        <v>2.8240609997175941E-4</v>
      </c>
      <c r="G424" s="3" t="s">
        <v>720</v>
      </c>
      <c r="H424" s="3" t="s">
        <v>188</v>
      </c>
      <c r="I424" s="3">
        <v>78.205000000000013</v>
      </c>
      <c r="J424" s="1">
        <v>0.10136021673679352</v>
      </c>
      <c r="K424" s="2">
        <v>1.9598983338040103E-2</v>
      </c>
      <c r="L424" s="2">
        <v>2.1067495057893251E-2</v>
      </c>
      <c r="M424" s="2">
        <v>2.2084156155956564E-2</v>
      </c>
      <c r="N424" s="34">
        <v>-1.3576985137740693E-5</v>
      </c>
    </row>
    <row r="425" spans="1:14" x14ac:dyDescent="0.35">
      <c r="A425">
        <v>7820412</v>
      </c>
      <c r="B425" t="s">
        <v>39</v>
      </c>
      <c r="C425" t="s">
        <v>98</v>
      </c>
      <c r="D425" t="s">
        <v>1454</v>
      </c>
      <c r="E425" t="s">
        <v>1455</v>
      </c>
      <c r="F425" s="6">
        <v>8.4721829991527822E-4</v>
      </c>
      <c r="G425" s="3" t="s">
        <v>517</v>
      </c>
      <c r="H425" s="3" t="s">
        <v>1103</v>
      </c>
      <c r="I425" s="3">
        <v>69.47</v>
      </c>
      <c r="J425" s="1">
        <v>0.16689693927764893</v>
      </c>
      <c r="K425" s="2">
        <v>5.6340016944366002E-2</v>
      </c>
      <c r="L425" s="2">
        <v>5.591640779440836E-2</v>
      </c>
      <c r="M425" s="2">
        <v>5.8881671844111839E-2</v>
      </c>
      <c r="N425" s="34">
        <v>-1.0797567981190346E-5</v>
      </c>
    </row>
    <row r="426" spans="1:14" x14ac:dyDescent="0.35">
      <c r="A426">
        <v>7820412</v>
      </c>
      <c r="B426" t="s">
        <v>39</v>
      </c>
      <c r="C426" t="s">
        <v>98</v>
      </c>
      <c r="D426" t="s">
        <v>1454</v>
      </c>
      <c r="E426" t="s">
        <v>2443</v>
      </c>
      <c r="F426" s="6">
        <v>5.9305280994069471E-3</v>
      </c>
      <c r="G426" s="3" t="s">
        <v>327</v>
      </c>
      <c r="H426" s="3" t="s">
        <v>221</v>
      </c>
      <c r="I426" s="3">
        <v>84.2</v>
      </c>
      <c r="J426" s="1">
        <v>-0.12701460719108582</v>
      </c>
      <c r="K426" s="2">
        <v>0.47977972324202206</v>
      </c>
      <c r="L426" s="2">
        <v>0.49282688506071726</v>
      </c>
      <c r="M426" s="2">
        <v>0.49935044787152949</v>
      </c>
      <c r="N426" s="34">
        <v>-2.2370410639665383E-4</v>
      </c>
    </row>
    <row r="427" spans="1:14" x14ac:dyDescent="0.35">
      <c r="A427">
        <v>7820412</v>
      </c>
      <c r="B427" t="s">
        <v>39</v>
      </c>
      <c r="C427" t="s">
        <v>98</v>
      </c>
      <c r="D427" t="s">
        <v>320</v>
      </c>
      <c r="E427" t="s">
        <v>321</v>
      </c>
      <c r="F427" s="6">
        <v>2.8240609997175941E-4</v>
      </c>
      <c r="G427" s="3" t="s">
        <v>322</v>
      </c>
      <c r="H427" s="3" t="s">
        <v>323</v>
      </c>
      <c r="I427" s="3">
        <v>72.634999999999991</v>
      </c>
      <c r="J427" s="1">
        <v>9.871731698513031E-2</v>
      </c>
      <c r="K427" s="2">
        <v>1.6605478678339454E-2</v>
      </c>
      <c r="L427" s="2">
        <v>2.338322507766168E-2</v>
      </c>
      <c r="M427" s="2">
        <v>2.0502682427032223E-2</v>
      </c>
      <c r="N427" s="34">
        <v>3.1219216195650272E-6</v>
      </c>
    </row>
    <row r="428" spans="1:14" x14ac:dyDescent="0.35">
      <c r="A428">
        <v>7820412</v>
      </c>
      <c r="B428" t="s">
        <v>39</v>
      </c>
      <c r="C428" t="s">
        <v>98</v>
      </c>
      <c r="D428" t="s">
        <v>2093</v>
      </c>
      <c r="E428" t="s">
        <v>2444</v>
      </c>
      <c r="F428" s="6">
        <v>2.8240609997175941E-4</v>
      </c>
      <c r="G428" s="3" t="s">
        <v>1242</v>
      </c>
      <c r="H428" s="3" t="s">
        <v>2158</v>
      </c>
      <c r="I428" s="3">
        <v>64.559999999999988</v>
      </c>
      <c r="J428" s="1">
        <v>-6.4828284084796906E-2</v>
      </c>
      <c r="K428" s="2">
        <v>1.9570742728042927E-2</v>
      </c>
      <c r="L428" s="2">
        <v>1.1719853148828015E-2</v>
      </c>
      <c r="M428" s="2">
        <v>1.8271673806337811E-2</v>
      </c>
      <c r="N428" s="34">
        <v>-4.0678444705888805E-5</v>
      </c>
    </row>
    <row r="429" spans="1:14" x14ac:dyDescent="0.35">
      <c r="A429">
        <v>7820412</v>
      </c>
      <c r="B429" t="s">
        <v>39</v>
      </c>
      <c r="C429" t="s">
        <v>98</v>
      </c>
      <c r="D429" t="s">
        <v>2095</v>
      </c>
      <c r="E429" t="s">
        <v>2445</v>
      </c>
      <c r="F429" s="6">
        <v>2.8240609997175941E-3</v>
      </c>
      <c r="G429" s="3" t="s">
        <v>312</v>
      </c>
      <c r="H429" s="3" t="s">
        <v>720</v>
      </c>
      <c r="I429" s="3">
        <v>79.78</v>
      </c>
      <c r="J429" s="1">
        <v>2.8954386711120605E-2</v>
      </c>
      <c r="K429" s="2">
        <v>0.25868398757413158</v>
      </c>
      <c r="L429" s="2">
        <v>0.19598983338040105</v>
      </c>
      <c r="M429" s="2">
        <v>0.22536007639581424</v>
      </c>
      <c r="N429" s="34">
        <v>-5.8886401231125296E-4</v>
      </c>
    </row>
    <row r="430" spans="1:14" x14ac:dyDescent="0.35">
      <c r="A430">
        <v>7820412</v>
      </c>
      <c r="B430" t="s">
        <v>39</v>
      </c>
      <c r="C430" t="s">
        <v>98</v>
      </c>
      <c r="D430" t="s">
        <v>1456</v>
      </c>
      <c r="E430" t="s">
        <v>1457</v>
      </c>
      <c r="F430" s="6">
        <v>1.412030499858797E-3</v>
      </c>
      <c r="G430" s="3" t="s">
        <v>532</v>
      </c>
      <c r="H430" s="3" t="s">
        <v>735</v>
      </c>
      <c r="I430" s="3">
        <v>71.924999999999997</v>
      </c>
      <c r="J430" s="1">
        <v>-7.9189194366335869E-3</v>
      </c>
      <c r="K430" s="2">
        <v>6.241174809375883E-2</v>
      </c>
      <c r="L430" s="2">
        <v>0.12468229313753178</v>
      </c>
      <c r="M430" s="2">
        <v>0.10166619598983338</v>
      </c>
      <c r="N430" s="34">
        <v>8.4825275653636041E-5</v>
      </c>
    </row>
    <row r="431" spans="1:14" x14ac:dyDescent="0.35">
      <c r="A431">
        <v>7820412</v>
      </c>
      <c r="B431" t="s">
        <v>39</v>
      </c>
      <c r="C431" t="s">
        <v>98</v>
      </c>
      <c r="D431" t="s">
        <v>2098</v>
      </c>
      <c r="E431" t="s">
        <v>2446</v>
      </c>
      <c r="F431" s="6">
        <v>2.8240609997175941E-4</v>
      </c>
      <c r="G431" s="3" t="s">
        <v>1359</v>
      </c>
      <c r="H431" s="3" t="s">
        <v>1059</v>
      </c>
      <c r="I431" s="3">
        <v>63.265000000000001</v>
      </c>
      <c r="J431" s="1">
        <v>-6.1231032013893127E-2</v>
      </c>
      <c r="K431" s="2">
        <v>1.683140355831686E-2</v>
      </c>
      <c r="L431" s="2">
        <v>1.3950861338604915E-2</v>
      </c>
      <c r="M431" s="2">
        <v>1.7876305912753614E-2</v>
      </c>
      <c r="N431" s="34">
        <v>-2.4634398955539339E-5</v>
      </c>
    </row>
    <row r="432" spans="1:14" x14ac:dyDescent="0.35">
      <c r="A432">
        <v>7820412</v>
      </c>
      <c r="B432" t="s">
        <v>39</v>
      </c>
      <c r="C432" t="s">
        <v>98</v>
      </c>
      <c r="D432" t="s">
        <v>1645</v>
      </c>
      <c r="E432" t="s">
        <v>2447</v>
      </c>
      <c r="F432" s="6">
        <v>5.6481219994351881E-4</v>
      </c>
      <c r="G432" s="3" t="s">
        <v>1462</v>
      </c>
      <c r="H432" s="3" t="s">
        <v>667</v>
      </c>
      <c r="I432" s="3">
        <v>73.094999999999999</v>
      </c>
      <c r="J432" s="1">
        <v>4.113391786813736E-2</v>
      </c>
      <c r="K432" s="2">
        <v>3.2363739056763624E-2</v>
      </c>
      <c r="L432" s="2">
        <v>5.41090087545891E-2</v>
      </c>
      <c r="M432" s="2">
        <v>4.1231290595876872E-2</v>
      </c>
      <c r="N432" s="34">
        <v>5.593382514354638E-5</v>
      </c>
    </row>
    <row r="433" spans="1:14" x14ac:dyDescent="0.35">
      <c r="A433">
        <v>7820412</v>
      </c>
      <c r="B433" t="s">
        <v>39</v>
      </c>
      <c r="C433" t="s">
        <v>98</v>
      </c>
      <c r="D433" t="s">
        <v>231</v>
      </c>
      <c r="E433" t="s">
        <v>324</v>
      </c>
      <c r="F433" s="6">
        <v>1.9768426998023158E-3</v>
      </c>
      <c r="G433" s="3" t="s">
        <v>325</v>
      </c>
      <c r="H433" s="3" t="s">
        <v>264</v>
      </c>
      <c r="I433" s="3">
        <v>76.349999999999994</v>
      </c>
      <c r="J433" s="1">
        <v>-2.6285968720912933E-2</v>
      </c>
      <c r="K433" s="2">
        <v>0.14213499011578651</v>
      </c>
      <c r="L433" s="2">
        <v>0.1684269980231573</v>
      </c>
      <c r="M433" s="2">
        <v>0.1510307852813195</v>
      </c>
      <c r="N433" s="34">
        <v>2.2615392610064608E-4</v>
      </c>
    </row>
    <row r="434" spans="1:14" x14ac:dyDescent="0.35">
      <c r="A434">
        <v>7820412</v>
      </c>
      <c r="B434" t="s">
        <v>39</v>
      </c>
      <c r="C434" t="s">
        <v>98</v>
      </c>
      <c r="D434" t="s">
        <v>243</v>
      </c>
      <c r="E434" t="s">
        <v>2448</v>
      </c>
      <c r="F434" s="6">
        <v>1.6944365998305564E-3</v>
      </c>
      <c r="G434" s="3" t="s">
        <v>2449</v>
      </c>
      <c r="H434" s="3" t="s">
        <v>310</v>
      </c>
      <c r="I434" s="3">
        <v>58.985000000000007</v>
      </c>
      <c r="J434" s="1">
        <v>-4.0222562849521637E-2</v>
      </c>
      <c r="K434" s="2">
        <v>8.3366280711663382E-2</v>
      </c>
      <c r="L434" s="2">
        <v>8.3196837051680322E-2</v>
      </c>
      <c r="M434" s="2">
        <v>9.9971759390002829E-2</v>
      </c>
      <c r="N434" s="34">
        <v>-4.1738406677967882E-4</v>
      </c>
    </row>
    <row r="435" spans="1:14" x14ac:dyDescent="0.35">
      <c r="A435">
        <v>7820412</v>
      </c>
      <c r="B435" t="s">
        <v>39</v>
      </c>
      <c r="C435" t="s">
        <v>98</v>
      </c>
      <c r="D435" t="s">
        <v>1458</v>
      </c>
      <c r="E435" t="s">
        <v>1459</v>
      </c>
      <c r="F435" s="6">
        <v>2.5416548997458347E-3</v>
      </c>
      <c r="G435" s="3" t="s">
        <v>229</v>
      </c>
      <c r="H435" s="3" t="s">
        <v>206</v>
      </c>
      <c r="I435" s="3">
        <v>80.41</v>
      </c>
      <c r="J435" s="1">
        <v>-0.17114333808422089</v>
      </c>
      <c r="K435" s="2">
        <v>0.16012425868398758</v>
      </c>
      <c r="L435" s="2">
        <v>0.25416548997458349</v>
      </c>
      <c r="M435" s="2">
        <v>0.2043490578178227</v>
      </c>
      <c r="N435" s="34">
        <v>1.7634444875051935E-4</v>
      </c>
    </row>
    <row r="436" spans="1:14" x14ac:dyDescent="0.35">
      <c r="A436">
        <v>7820412</v>
      </c>
      <c r="B436" t="s">
        <v>39</v>
      </c>
      <c r="C436" t="s">
        <v>98</v>
      </c>
      <c r="D436" t="s">
        <v>1460</v>
      </c>
      <c r="E436" t="s">
        <v>1461</v>
      </c>
      <c r="F436" s="6">
        <v>2.8240609997175941E-3</v>
      </c>
      <c r="G436" s="3" t="s">
        <v>1462</v>
      </c>
      <c r="H436" s="3" t="s">
        <v>408</v>
      </c>
      <c r="I436" s="3">
        <v>57.97</v>
      </c>
      <c r="J436" s="1">
        <v>0.22843806445598602</v>
      </c>
      <c r="K436" s="2">
        <v>0.16181869528381812</v>
      </c>
      <c r="L436" s="2">
        <v>0.15136966958486306</v>
      </c>
      <c r="M436" s="2">
        <v>0.16379553798362045</v>
      </c>
      <c r="N436" s="34">
        <v>-3.6180040419556202E-4</v>
      </c>
    </row>
    <row r="437" spans="1:14" x14ac:dyDescent="0.35">
      <c r="A437">
        <v>7820412</v>
      </c>
      <c r="B437" t="s">
        <v>39</v>
      </c>
      <c r="C437" t="s">
        <v>98</v>
      </c>
      <c r="D437" t="s">
        <v>1460</v>
      </c>
      <c r="E437" t="s">
        <v>1463</v>
      </c>
      <c r="F437" s="6">
        <v>2.8240609997175941E-3</v>
      </c>
      <c r="G437" s="3" t="s">
        <v>1464</v>
      </c>
      <c r="H437" s="3" t="s">
        <v>718</v>
      </c>
      <c r="I437" s="3">
        <v>80.490000000000009</v>
      </c>
      <c r="J437" s="1">
        <v>-0.16686034202575684</v>
      </c>
      <c r="K437" s="2">
        <v>0.21321660547867835</v>
      </c>
      <c r="L437" s="2">
        <v>0.23778593617622143</v>
      </c>
      <c r="M437" s="2">
        <v>0.22761931226806298</v>
      </c>
      <c r="N437" s="34">
        <v>3.1091161314224464E-4</v>
      </c>
    </row>
    <row r="438" spans="1:14" x14ac:dyDescent="0.35">
      <c r="A438">
        <v>7820412</v>
      </c>
      <c r="B438" t="s">
        <v>39</v>
      </c>
      <c r="C438" t="s">
        <v>98</v>
      </c>
      <c r="D438" t="s">
        <v>840</v>
      </c>
      <c r="E438" t="s">
        <v>876</v>
      </c>
      <c r="F438" s="6">
        <v>4.5184975995481505E-3</v>
      </c>
      <c r="G438" s="3" t="s">
        <v>241</v>
      </c>
      <c r="H438" s="3" t="s">
        <v>139</v>
      </c>
      <c r="I438" s="3">
        <v>85.749999999999986</v>
      </c>
      <c r="J438" s="1">
        <v>0.10136021673679352</v>
      </c>
      <c r="K438" s="2">
        <v>0.36825755436317426</v>
      </c>
      <c r="L438" s="2" t="s">
        <v>140</v>
      </c>
      <c r="M438" s="2">
        <v>0.38723523049191616</v>
      </c>
      <c r="N438" s="34">
        <v>1.1857244733429603E-3</v>
      </c>
    </row>
    <row r="439" spans="1:14" x14ac:dyDescent="0.35">
      <c r="A439">
        <v>7820412</v>
      </c>
      <c r="B439" t="s">
        <v>39</v>
      </c>
      <c r="C439" t="s">
        <v>98</v>
      </c>
      <c r="D439" t="s">
        <v>840</v>
      </c>
      <c r="E439" t="s">
        <v>877</v>
      </c>
      <c r="F439" s="6">
        <v>1.6944365998305564E-3</v>
      </c>
      <c r="G439" s="3" t="s">
        <v>167</v>
      </c>
      <c r="H439" s="3" t="s">
        <v>206</v>
      </c>
      <c r="I439" s="3">
        <v>92.247058823529414</v>
      </c>
      <c r="J439" s="1">
        <v>0.16689693927764893</v>
      </c>
      <c r="K439" s="2">
        <v>0.1516520756848348</v>
      </c>
      <c r="L439" s="2">
        <v>0.16944365998305563</v>
      </c>
      <c r="M439" s="2">
        <v>0.15622704933336717</v>
      </c>
      <c r="N439" s="34">
        <v>7.9992582689601471E-4</v>
      </c>
    </row>
    <row r="440" spans="1:14" x14ac:dyDescent="0.35">
      <c r="A440">
        <v>7820412</v>
      </c>
      <c r="B440" t="s">
        <v>39</v>
      </c>
      <c r="C440" t="s">
        <v>98</v>
      </c>
      <c r="D440" t="s">
        <v>1652</v>
      </c>
      <c r="E440" t="s">
        <v>2450</v>
      </c>
      <c r="F440" s="6">
        <v>7.9073707992092634E-3</v>
      </c>
      <c r="G440" s="3" t="s">
        <v>1322</v>
      </c>
      <c r="H440" s="3" t="s">
        <v>1308</v>
      </c>
      <c r="I440" s="3">
        <v>61.464999999999996</v>
      </c>
      <c r="J440" s="1">
        <v>-0.12701460719108582</v>
      </c>
      <c r="K440" s="2">
        <v>0.39695001412030506</v>
      </c>
      <c r="L440" s="2">
        <v>0.50053657158994636</v>
      </c>
      <c r="M440" s="2">
        <v>0.48630330415136969</v>
      </c>
      <c r="N440" s="34">
        <v>-5.6319054457064713E-4</v>
      </c>
    </row>
    <row r="441" spans="1:14" x14ac:dyDescent="0.35">
      <c r="A441">
        <v>7820412</v>
      </c>
      <c r="B441" t="s">
        <v>39</v>
      </c>
      <c r="C441" t="s">
        <v>98</v>
      </c>
      <c r="D441" t="s">
        <v>1652</v>
      </c>
      <c r="E441" t="s">
        <v>2451</v>
      </c>
      <c r="F441" s="6">
        <v>5.0833097994916693E-3</v>
      </c>
      <c r="G441" s="3" t="s">
        <v>1224</v>
      </c>
      <c r="H441" s="3" t="s">
        <v>971</v>
      </c>
      <c r="I441" s="3">
        <v>64.25</v>
      </c>
      <c r="J441" s="1">
        <v>9.871731698513031E-2</v>
      </c>
      <c r="K441" s="2">
        <v>0.30652358090934767</v>
      </c>
      <c r="L441" s="2">
        <v>0.2506071731149393</v>
      </c>
      <c r="M441" s="2">
        <v>0.32685683562034473</v>
      </c>
      <c r="N441" s="34">
        <v>-8.6761606645193595E-4</v>
      </c>
    </row>
    <row r="442" spans="1:14" x14ac:dyDescent="0.35">
      <c r="A442">
        <v>7820412</v>
      </c>
      <c r="B442" t="s">
        <v>39</v>
      </c>
      <c r="C442" t="s">
        <v>98</v>
      </c>
      <c r="D442" t="s">
        <v>1656</v>
      </c>
      <c r="E442" t="s">
        <v>2452</v>
      </c>
      <c r="F442" s="6">
        <v>5.6481219994351881E-4</v>
      </c>
      <c r="G442" s="3" t="s">
        <v>1464</v>
      </c>
      <c r="H442" s="3" t="s">
        <v>875</v>
      </c>
      <c r="I442" s="3">
        <v>75.94</v>
      </c>
      <c r="J442" s="1">
        <v>-6.4828284084796906E-2</v>
      </c>
      <c r="K442" s="2">
        <v>4.2643321095735667E-2</v>
      </c>
      <c r="L442" s="2">
        <v>3.3323919796667607E-2</v>
      </c>
      <c r="M442" s="2">
        <v>4.2925727195707433E-2</v>
      </c>
      <c r="N442" s="34">
        <v>-5.209236386064014E-5</v>
      </c>
    </row>
    <row r="443" spans="1:14" x14ac:dyDescent="0.35">
      <c r="A443">
        <v>7820412</v>
      </c>
      <c r="B443" t="s">
        <v>39</v>
      </c>
      <c r="C443" t="s">
        <v>98</v>
      </c>
      <c r="D443" t="s">
        <v>1465</v>
      </c>
      <c r="E443" t="s">
        <v>1466</v>
      </c>
      <c r="F443" s="6">
        <v>4.2360914995763907E-3</v>
      </c>
      <c r="G443" s="3" t="s">
        <v>342</v>
      </c>
      <c r="H443" s="3" t="s">
        <v>765</v>
      </c>
      <c r="I443" s="3">
        <v>80.585000000000008</v>
      </c>
      <c r="J443" s="1">
        <v>2.8954386711120605E-2</v>
      </c>
      <c r="K443" s="2">
        <v>0.29525557752047443</v>
      </c>
      <c r="L443" s="2">
        <v>0.40878282970912172</v>
      </c>
      <c r="M443" s="2">
        <v>0.34142896840209441</v>
      </c>
      <c r="N443" s="34">
        <v>1.1407085493169104E-3</v>
      </c>
    </row>
    <row r="444" spans="1:14" x14ac:dyDescent="0.35">
      <c r="A444">
        <v>7820412</v>
      </c>
      <c r="B444" t="s">
        <v>39</v>
      </c>
      <c r="C444" t="s">
        <v>98</v>
      </c>
      <c r="D444" t="s">
        <v>1660</v>
      </c>
      <c r="E444" t="s">
        <v>2453</v>
      </c>
      <c r="F444" s="6">
        <v>5.6481219994351881E-3</v>
      </c>
      <c r="G444" s="3" t="s">
        <v>499</v>
      </c>
      <c r="H444" s="3" t="s">
        <v>1405</v>
      </c>
      <c r="I444" s="3">
        <v>87.320000000000007</v>
      </c>
      <c r="J444" s="1">
        <v>-7.9189194366335869E-3</v>
      </c>
      <c r="K444" s="2">
        <v>0.5049421067495059</v>
      </c>
      <c r="L444" s="2">
        <v>0.46879412595312059</v>
      </c>
      <c r="M444" s="2">
        <v>0.49308106778739236</v>
      </c>
      <c r="N444" s="34">
        <v>-1.4010835486308763E-5</v>
      </c>
    </row>
    <row r="445" spans="1:14" x14ac:dyDescent="0.35">
      <c r="A445">
        <v>7820412</v>
      </c>
      <c r="B445" t="s">
        <v>39</v>
      </c>
      <c r="C445" t="s">
        <v>98</v>
      </c>
      <c r="D445" t="s">
        <v>247</v>
      </c>
      <c r="E445" t="s">
        <v>2454</v>
      </c>
      <c r="F445" s="6">
        <v>8.4721829991527822E-4</v>
      </c>
      <c r="G445" s="3" t="s">
        <v>1327</v>
      </c>
      <c r="H445" s="3" t="s">
        <v>857</v>
      </c>
      <c r="I445" s="3">
        <v>61.534999999999997</v>
      </c>
      <c r="J445" s="1">
        <v>-6.1231032013893127E-2</v>
      </c>
      <c r="K445" s="2">
        <v>3.2872070036712796E-2</v>
      </c>
      <c r="L445" s="2">
        <v>6.4303868963569627E-2</v>
      </c>
      <c r="M445" s="2">
        <v>5.210392544478961E-2</v>
      </c>
      <c r="N445" s="34">
        <v>-1.0342500626249725E-4</v>
      </c>
    </row>
    <row r="446" spans="1:14" x14ac:dyDescent="0.35">
      <c r="A446">
        <v>7820412</v>
      </c>
      <c r="B446" t="s">
        <v>39</v>
      </c>
      <c r="C446" t="s">
        <v>98</v>
      </c>
      <c r="D446" t="s">
        <v>2118</v>
      </c>
      <c r="E446" t="s">
        <v>2455</v>
      </c>
      <c r="F446" s="6">
        <v>3.1064670996893535E-3</v>
      </c>
      <c r="G446" s="3" t="s">
        <v>1147</v>
      </c>
      <c r="H446" s="3" t="s">
        <v>684</v>
      </c>
      <c r="I446" s="3">
        <v>73.915000000000006</v>
      </c>
      <c r="J446" s="1">
        <v>4.113391786813736E-2</v>
      </c>
      <c r="K446" s="2">
        <v>0.21403558316859647</v>
      </c>
      <c r="L446" s="2">
        <v>0.23112115221688792</v>
      </c>
      <c r="M446" s="2">
        <v>0.22956792340713583</v>
      </c>
      <c r="N446" s="34">
        <v>-4.6828394533213641E-5</v>
      </c>
    </row>
    <row r="447" spans="1:14" x14ac:dyDescent="0.35">
      <c r="A447">
        <v>7820412</v>
      </c>
      <c r="B447" t="s">
        <v>39</v>
      </c>
      <c r="C447" t="s">
        <v>98</v>
      </c>
      <c r="D447" t="s">
        <v>525</v>
      </c>
      <c r="E447" t="s">
        <v>1467</v>
      </c>
      <c r="F447" s="6">
        <v>3.1064670996893535E-3</v>
      </c>
      <c r="G447" s="3" t="s">
        <v>517</v>
      </c>
      <c r="H447" s="3" t="s">
        <v>993</v>
      </c>
      <c r="I447" s="3">
        <v>82.945000000000007</v>
      </c>
      <c r="J447" s="1">
        <v>-2.6285968720912933E-2</v>
      </c>
      <c r="K447" s="2">
        <v>0.20658006212934202</v>
      </c>
      <c r="L447" s="2">
        <v>0.29915278170008475</v>
      </c>
      <c r="M447" s="2">
        <v>0.25752612730434005</v>
      </c>
      <c r="N447" s="34">
        <v>4.2299720921849034E-4</v>
      </c>
    </row>
    <row r="448" spans="1:14" x14ac:dyDescent="0.35">
      <c r="A448">
        <v>7820412</v>
      </c>
      <c r="B448" t="s">
        <v>39</v>
      </c>
      <c r="C448" t="s">
        <v>98</v>
      </c>
      <c r="D448" t="s">
        <v>1468</v>
      </c>
      <c r="E448" t="s">
        <v>1469</v>
      </c>
      <c r="F448" s="6">
        <v>8.4721829991527822E-4</v>
      </c>
      <c r="G448" s="3" t="s">
        <v>1470</v>
      </c>
      <c r="H448" s="3" t="s">
        <v>1471</v>
      </c>
      <c r="I448" s="3">
        <v>63.839999999999996</v>
      </c>
      <c r="J448" s="1">
        <v>-4.0222562849521637E-2</v>
      </c>
      <c r="K448" s="2">
        <v>4.7613668455238636E-2</v>
      </c>
      <c r="L448" s="2">
        <v>4.5156735385484328E-2</v>
      </c>
      <c r="M448" s="2">
        <v>5.4221971194577806E-2</v>
      </c>
      <c r="N448" s="34">
        <v>-2.0801472700911368E-4</v>
      </c>
    </row>
    <row r="449" spans="1:14" x14ac:dyDescent="0.35">
      <c r="A449">
        <v>7820412</v>
      </c>
      <c r="B449" t="s">
        <v>39</v>
      </c>
      <c r="C449" t="s">
        <v>98</v>
      </c>
      <c r="D449" t="s">
        <v>1663</v>
      </c>
      <c r="E449" t="s">
        <v>2456</v>
      </c>
      <c r="F449" s="6">
        <v>3.1064670996893535E-3</v>
      </c>
      <c r="G449" s="3" t="s">
        <v>642</v>
      </c>
      <c r="H449" s="3" t="s">
        <v>751</v>
      </c>
      <c r="I449" s="3">
        <v>70.569999999999993</v>
      </c>
      <c r="J449" s="1">
        <v>-0.17114333808422089</v>
      </c>
      <c r="K449" s="2">
        <v>0.16495340299350467</v>
      </c>
      <c r="L449" s="2">
        <v>0.21621011013837899</v>
      </c>
      <c r="M449" s="2">
        <v>0.21931657249797573</v>
      </c>
      <c r="N449" s="34">
        <v>-4.1601207055755337E-5</v>
      </c>
    </row>
    <row r="450" spans="1:14" x14ac:dyDescent="0.35">
      <c r="A450">
        <v>7820412</v>
      </c>
      <c r="B450" t="s">
        <v>39</v>
      </c>
      <c r="C450" t="s">
        <v>98</v>
      </c>
      <c r="D450" t="s">
        <v>1666</v>
      </c>
      <c r="E450" t="s">
        <v>2457</v>
      </c>
      <c r="F450" s="6">
        <v>2.8240609997175941E-4</v>
      </c>
      <c r="G450" s="3" t="s">
        <v>496</v>
      </c>
      <c r="H450" s="3" t="s">
        <v>331</v>
      </c>
      <c r="I450" s="3">
        <v>59.88</v>
      </c>
      <c r="J450" s="1">
        <v>0.22843806445598602</v>
      </c>
      <c r="K450" s="2">
        <v>1.6294831968370518E-2</v>
      </c>
      <c r="L450" s="2">
        <v>1.1437447048856256E-2</v>
      </c>
      <c r="M450" s="2">
        <v>1.6944365998305566E-2</v>
      </c>
      <c r="N450" s="34">
        <v>2.2411634367031926E-7</v>
      </c>
    </row>
    <row r="451" spans="1:14" x14ac:dyDescent="0.35">
      <c r="A451">
        <v>7820412</v>
      </c>
      <c r="B451" t="s">
        <v>39</v>
      </c>
      <c r="C451" t="s">
        <v>98</v>
      </c>
      <c r="D451" t="s">
        <v>1245</v>
      </c>
      <c r="E451" t="s">
        <v>2458</v>
      </c>
      <c r="F451" s="6">
        <v>1.9768426998023158E-3</v>
      </c>
      <c r="G451" s="3" t="s">
        <v>938</v>
      </c>
      <c r="H451" s="3" t="s">
        <v>458</v>
      </c>
      <c r="I451" s="3">
        <v>55.825000000000003</v>
      </c>
      <c r="J451" s="1">
        <v>-0.16686034202575684</v>
      </c>
      <c r="K451" s="2">
        <v>7.1364021462863608E-2</v>
      </c>
      <c r="L451" s="2">
        <v>7.7294549562270554E-2</v>
      </c>
      <c r="M451" s="2">
        <v>0.11030782114075793</v>
      </c>
      <c r="N451" s="34">
        <v>-3.6505656251123621E-4</v>
      </c>
    </row>
    <row r="452" spans="1:14" x14ac:dyDescent="0.35">
      <c r="A452">
        <v>7820412</v>
      </c>
      <c r="B452" t="s">
        <v>39</v>
      </c>
      <c r="C452" t="s">
        <v>98</v>
      </c>
      <c r="D452" t="s">
        <v>1245</v>
      </c>
      <c r="E452" t="s">
        <v>1472</v>
      </c>
      <c r="F452" s="6">
        <v>5.6481219994351881E-4</v>
      </c>
      <c r="G452" s="3" t="s">
        <v>1337</v>
      </c>
      <c r="H452" s="3" t="s">
        <v>865</v>
      </c>
      <c r="I452" s="3">
        <v>54.294999999999995</v>
      </c>
      <c r="J452" s="1">
        <v>0.10136021673679352</v>
      </c>
      <c r="K452" s="2">
        <v>2.2592487997740753E-2</v>
      </c>
      <c r="L452" s="2">
        <v>3.5131318836486874E-2</v>
      </c>
      <c r="M452" s="2">
        <v>3.0725784538762447E-2</v>
      </c>
      <c r="N452" s="34">
        <v>-1.0363656193211536E-4</v>
      </c>
    </row>
    <row r="453" spans="1:14" x14ac:dyDescent="0.35">
      <c r="A453">
        <v>7820412</v>
      </c>
      <c r="B453" t="s">
        <v>39</v>
      </c>
      <c r="C453" t="s">
        <v>98</v>
      </c>
      <c r="D453" t="s">
        <v>2459</v>
      </c>
      <c r="E453" t="s">
        <v>2460</v>
      </c>
      <c r="F453" s="6">
        <v>5.6481219994351881E-4</v>
      </c>
      <c r="G453" s="3" t="s">
        <v>651</v>
      </c>
      <c r="H453" s="3" t="s">
        <v>2461</v>
      </c>
      <c r="I453" s="3">
        <v>55.61</v>
      </c>
      <c r="J453" s="1">
        <v>0.16689693927764893</v>
      </c>
      <c r="K453" s="2">
        <v>2.705450437729455E-2</v>
      </c>
      <c r="L453" s="2">
        <v>2.5755436317424458E-2</v>
      </c>
      <c r="M453" s="2">
        <v>3.1403557455024621E-2</v>
      </c>
      <c r="N453" s="34">
        <v>-1.0133527726381049E-4</v>
      </c>
    </row>
    <row r="454" spans="1:14" x14ac:dyDescent="0.35">
      <c r="A454">
        <v>7820412</v>
      </c>
      <c r="B454" t="s">
        <v>39</v>
      </c>
      <c r="C454" t="s">
        <v>98</v>
      </c>
      <c r="D454" t="s">
        <v>847</v>
      </c>
      <c r="E454" t="s">
        <v>878</v>
      </c>
      <c r="F454" s="6">
        <v>5.6481219994351881E-4</v>
      </c>
      <c r="G454" s="3" t="s">
        <v>879</v>
      </c>
      <c r="H454" s="3" t="s">
        <v>166</v>
      </c>
      <c r="I454" s="3">
        <v>57.480000000000004</v>
      </c>
      <c r="J454" s="1">
        <v>-0.12701460719108582</v>
      </c>
      <c r="K454" s="2">
        <v>2.4004518497599551E-2</v>
      </c>
      <c r="L454" s="2">
        <v>3.1121152216887889E-2</v>
      </c>
      <c r="M454" s="2">
        <v>3.247670149675233E-2</v>
      </c>
      <c r="N454" s="34">
        <v>7.4821183722559865E-5</v>
      </c>
    </row>
    <row r="455" spans="1:14" x14ac:dyDescent="0.35">
      <c r="A455">
        <v>7820412</v>
      </c>
      <c r="B455" t="s">
        <v>39</v>
      </c>
      <c r="C455" t="s">
        <v>98</v>
      </c>
      <c r="D455" t="s">
        <v>251</v>
      </c>
      <c r="E455" t="s">
        <v>326</v>
      </c>
      <c r="F455" s="6">
        <v>2.8240609997175941E-3</v>
      </c>
      <c r="G455" s="3" t="s">
        <v>327</v>
      </c>
      <c r="H455" s="3" t="s">
        <v>328</v>
      </c>
      <c r="I455" s="3">
        <v>86.84</v>
      </c>
      <c r="J455" s="1">
        <v>9.871731698513031E-2</v>
      </c>
      <c r="K455" s="2">
        <v>0.22846653487715338</v>
      </c>
      <c r="L455" s="2">
        <v>0.26659135837334091</v>
      </c>
      <c r="M455" s="2">
        <v>0.24541090518463404</v>
      </c>
      <c r="N455" s="34">
        <v>-1.3272816920745041E-4</v>
      </c>
    </row>
    <row r="456" spans="1:14" x14ac:dyDescent="0.35">
      <c r="A456">
        <v>7820412</v>
      </c>
      <c r="B456" t="s">
        <v>39</v>
      </c>
      <c r="C456" t="s">
        <v>98</v>
      </c>
      <c r="D456" t="s">
        <v>1669</v>
      </c>
      <c r="E456" t="s">
        <v>2462</v>
      </c>
      <c r="F456" s="6">
        <v>1.412030499858797E-3</v>
      </c>
      <c r="G456" s="3" t="s">
        <v>223</v>
      </c>
      <c r="H456" s="3" t="s">
        <v>161</v>
      </c>
      <c r="I456" s="3">
        <v>76.644999999999996</v>
      </c>
      <c r="J456" s="1">
        <v>-6.4828284084796906E-2</v>
      </c>
      <c r="K456" s="2">
        <v>0.11098559728890144</v>
      </c>
      <c r="L456" s="2">
        <v>7.7661677492233835E-2</v>
      </c>
      <c r="M456" s="2">
        <v>0.10830273502999463</v>
      </c>
      <c r="N456" s="34">
        <v>-3.4832751993337148E-4</v>
      </c>
    </row>
    <row r="457" spans="1:14" x14ac:dyDescent="0.35">
      <c r="A457">
        <v>7820412</v>
      </c>
      <c r="B457" t="s">
        <v>39</v>
      </c>
      <c r="C457" t="s">
        <v>98</v>
      </c>
      <c r="D457" t="s">
        <v>1475</v>
      </c>
      <c r="E457" t="s">
        <v>2463</v>
      </c>
      <c r="F457" s="6">
        <v>2.5416548997458347E-3</v>
      </c>
      <c r="G457" s="3" t="s">
        <v>1311</v>
      </c>
      <c r="H457" s="3" t="s">
        <v>515</v>
      </c>
      <c r="I457" s="3">
        <v>66.694999999999993</v>
      </c>
      <c r="J457" s="1">
        <v>2.8954386711120605E-2</v>
      </c>
      <c r="K457" s="2">
        <v>0.13775769556622425</v>
      </c>
      <c r="L457" s="2">
        <v>0.15097430104490259</v>
      </c>
      <c r="M457" s="2">
        <v>0.16952837405653198</v>
      </c>
      <c r="N457" s="34">
        <v>-4.1193378927747401E-4</v>
      </c>
    </row>
    <row r="458" spans="1:14" x14ac:dyDescent="0.35">
      <c r="A458">
        <v>7820412</v>
      </c>
      <c r="B458" t="s">
        <v>39</v>
      </c>
      <c r="C458" t="s">
        <v>98</v>
      </c>
      <c r="D458" t="s">
        <v>1475</v>
      </c>
      <c r="E458" t="s">
        <v>1476</v>
      </c>
      <c r="F458" s="6">
        <v>8.4721829991527822E-4</v>
      </c>
      <c r="G458" s="3" t="s">
        <v>456</v>
      </c>
      <c r="H458" s="3" t="s">
        <v>748</v>
      </c>
      <c r="I458" s="3">
        <v>70.61</v>
      </c>
      <c r="J458" s="1">
        <v>-7.9189194366335869E-3</v>
      </c>
      <c r="K458" s="2">
        <v>5.2358090934764193E-2</v>
      </c>
      <c r="L458" s="2">
        <v>7.2013555492798642E-2</v>
      </c>
      <c r="M458" s="2">
        <v>5.9813610681266109E-2</v>
      </c>
      <c r="N458" s="34">
        <v>5.8463546590796976E-5</v>
      </c>
    </row>
    <row r="459" spans="1:14" x14ac:dyDescent="0.35">
      <c r="A459">
        <v>7820412</v>
      </c>
      <c r="B459" t="s">
        <v>39</v>
      </c>
      <c r="C459" t="s">
        <v>98</v>
      </c>
      <c r="D459" t="s">
        <v>1477</v>
      </c>
      <c r="E459" t="s">
        <v>1478</v>
      </c>
      <c r="F459" s="6">
        <v>1.9768426998023158E-3</v>
      </c>
      <c r="G459" s="3" t="s">
        <v>739</v>
      </c>
      <c r="H459" s="3" t="s">
        <v>206</v>
      </c>
      <c r="I459" s="3">
        <v>63.120000000000005</v>
      </c>
      <c r="J459" s="1">
        <v>-6.1231032013893127E-2</v>
      </c>
      <c r="K459" s="2">
        <v>7.0573284382942678E-2</v>
      </c>
      <c r="L459" s="2">
        <v>0.19768426998023159</v>
      </c>
      <c r="M459" s="2">
        <v>0.12473877134110355</v>
      </c>
      <c r="N459" s="34">
        <v>-6.0810130199986103E-5</v>
      </c>
    </row>
    <row r="460" spans="1:14" x14ac:dyDescent="0.35">
      <c r="A460">
        <v>7820412</v>
      </c>
      <c r="B460" t="s">
        <v>39</v>
      </c>
      <c r="C460" t="s">
        <v>98</v>
      </c>
      <c r="D460" t="s">
        <v>1477</v>
      </c>
      <c r="E460" t="s">
        <v>2464</v>
      </c>
      <c r="F460" s="6">
        <v>7.0601524992939847E-3</v>
      </c>
      <c r="G460" s="3" t="s">
        <v>1390</v>
      </c>
      <c r="H460" s="3" t="s">
        <v>861</v>
      </c>
      <c r="I460" s="3">
        <v>71.660000000000011</v>
      </c>
      <c r="J460" s="1">
        <v>4.113391786813736E-2</v>
      </c>
      <c r="K460" s="2">
        <v>0.37560011296244</v>
      </c>
      <c r="L460" s="2">
        <v>0.56269415419373059</v>
      </c>
      <c r="M460" s="2">
        <v>0.50621291265350321</v>
      </c>
      <c r="N460" s="34">
        <v>4.0929796596564534E-4</v>
      </c>
    </row>
    <row r="461" spans="1:14" x14ac:dyDescent="0.35">
      <c r="A461">
        <v>7820412</v>
      </c>
      <c r="B461" t="s">
        <v>39</v>
      </c>
      <c r="C461" t="s">
        <v>98</v>
      </c>
      <c r="D461" t="s">
        <v>1477</v>
      </c>
      <c r="E461" t="s">
        <v>2465</v>
      </c>
      <c r="F461" s="6">
        <v>1.6944365998305564E-3</v>
      </c>
      <c r="G461" s="3" t="s">
        <v>1920</v>
      </c>
      <c r="H461" s="3" t="s">
        <v>313</v>
      </c>
      <c r="I461" s="3">
        <v>65.684999999999988</v>
      </c>
      <c r="J461" s="1">
        <v>-2.6285968720912933E-2</v>
      </c>
      <c r="K461" s="2">
        <v>6.4388590793561143E-2</v>
      </c>
      <c r="L461" s="2">
        <v>0.16537701214346229</v>
      </c>
      <c r="M461" s="2">
        <v>0.11132447943785742</v>
      </c>
      <c r="N461" s="34">
        <v>1.550199781154987E-4</v>
      </c>
    </row>
    <row r="462" spans="1:14" x14ac:dyDescent="0.35">
      <c r="A462">
        <v>7820412</v>
      </c>
      <c r="B462" t="s">
        <v>39</v>
      </c>
      <c r="C462" t="s">
        <v>98</v>
      </c>
      <c r="D462" t="s">
        <v>1477</v>
      </c>
      <c r="E462" t="s">
        <v>1479</v>
      </c>
      <c r="F462" s="6">
        <v>3.3888731996611129E-3</v>
      </c>
      <c r="G462" s="3" t="s">
        <v>1480</v>
      </c>
      <c r="H462" s="3" t="s">
        <v>680</v>
      </c>
      <c r="I462" s="3">
        <v>61.844999999999999</v>
      </c>
      <c r="J462" s="1">
        <v>-4.0222562849521637E-2</v>
      </c>
      <c r="K462" s="2">
        <v>0.11149392826885061</v>
      </c>
      <c r="L462" s="2">
        <v>0.27077096865292294</v>
      </c>
      <c r="M462" s="2">
        <v>0.20977125623003301</v>
      </c>
      <c r="N462" s="34">
        <v>-2.7041690804398826E-5</v>
      </c>
    </row>
    <row r="463" spans="1:14" x14ac:dyDescent="0.35">
      <c r="A463">
        <v>7820412</v>
      </c>
      <c r="B463" t="s">
        <v>39</v>
      </c>
      <c r="C463" t="s">
        <v>98</v>
      </c>
      <c r="D463" t="s">
        <v>1477</v>
      </c>
      <c r="E463" t="s">
        <v>314</v>
      </c>
      <c r="F463" s="6">
        <v>3.3888731996611129E-3</v>
      </c>
      <c r="G463" s="3" t="s">
        <v>1410</v>
      </c>
      <c r="H463" s="3" t="s">
        <v>409</v>
      </c>
      <c r="I463" s="3">
        <v>85.38</v>
      </c>
      <c r="J463" s="1">
        <v>-0.17114333808422089</v>
      </c>
      <c r="K463" s="2">
        <v>0.26873764473312622</v>
      </c>
      <c r="L463" s="2">
        <v>0.33787065800621296</v>
      </c>
      <c r="M463" s="2">
        <v>0.28940977642206916</v>
      </c>
      <c r="N463" s="34">
        <v>-1.4846635820905358E-4</v>
      </c>
    </row>
    <row r="464" spans="1:14" x14ac:dyDescent="0.35">
      <c r="A464">
        <v>7820412</v>
      </c>
      <c r="B464" t="s">
        <v>39</v>
      </c>
      <c r="C464" t="s">
        <v>98</v>
      </c>
      <c r="D464" t="s">
        <v>1477</v>
      </c>
      <c r="E464" t="s">
        <v>2466</v>
      </c>
      <c r="F464" s="6">
        <v>5.0833097994916693E-3</v>
      </c>
      <c r="G464" s="3" t="s">
        <v>1002</v>
      </c>
      <c r="H464" s="3" t="s">
        <v>852</v>
      </c>
      <c r="I464" s="3">
        <v>70.260000000000005</v>
      </c>
      <c r="J464" s="1">
        <v>0.22843806445598602</v>
      </c>
      <c r="K464" s="2">
        <v>0.29076532053092352</v>
      </c>
      <c r="L464" s="2">
        <v>0.3949731714205027</v>
      </c>
      <c r="M464" s="2">
        <v>0.35684833241128477</v>
      </c>
      <c r="N464" s="34">
        <v>2.0303689753460501E-4</v>
      </c>
    </row>
    <row r="465" spans="1:14" x14ac:dyDescent="0.35">
      <c r="A465">
        <v>7820412</v>
      </c>
      <c r="B465" t="s">
        <v>39</v>
      </c>
      <c r="C465" t="s">
        <v>98</v>
      </c>
      <c r="D465" t="s">
        <v>1477</v>
      </c>
      <c r="E465" t="s">
        <v>2467</v>
      </c>
      <c r="F465" s="6">
        <v>4.5184975995481505E-3</v>
      </c>
      <c r="G465" s="3" t="s">
        <v>2225</v>
      </c>
      <c r="H465" s="3" t="s">
        <v>491</v>
      </c>
      <c r="I465" s="3">
        <v>59.175000000000004</v>
      </c>
      <c r="J465" s="1">
        <v>-0.16686034202575684</v>
      </c>
      <c r="K465" s="2">
        <v>0.15227336910477268</v>
      </c>
      <c r="L465" s="2">
        <v>0.35650946060434913</v>
      </c>
      <c r="M465" s="2">
        <v>0.26749506134059059</v>
      </c>
      <c r="N465" s="34">
        <v>-1.3484991192649362E-5</v>
      </c>
    </row>
    <row r="466" spans="1:14" x14ac:dyDescent="0.35">
      <c r="A466">
        <v>7820412</v>
      </c>
      <c r="B466" t="s">
        <v>39</v>
      </c>
      <c r="C466" t="s">
        <v>98</v>
      </c>
      <c r="D466" t="s">
        <v>381</v>
      </c>
      <c r="E466" t="s">
        <v>1481</v>
      </c>
      <c r="F466" s="6">
        <v>6.2129341993787069E-3</v>
      </c>
      <c r="G466" s="3" t="s">
        <v>1482</v>
      </c>
      <c r="H466" s="3" t="s">
        <v>856</v>
      </c>
      <c r="I466" s="3">
        <v>65.625</v>
      </c>
      <c r="J466" s="1">
        <v>0.10136021673679352</v>
      </c>
      <c r="K466" s="2">
        <v>0.26218582321378148</v>
      </c>
      <c r="L466" s="2">
        <v>0.56786218582321379</v>
      </c>
      <c r="M466" s="2">
        <v>0.40756847399905793</v>
      </c>
      <c r="N466" s="34">
        <v>-1.8557138579001505E-4</v>
      </c>
    </row>
    <row r="467" spans="1:14" x14ac:dyDescent="0.35">
      <c r="A467">
        <v>7820412</v>
      </c>
      <c r="B467" t="s">
        <v>39</v>
      </c>
      <c r="C467" t="s">
        <v>98</v>
      </c>
      <c r="D467" t="s">
        <v>381</v>
      </c>
      <c r="E467" t="s">
        <v>1483</v>
      </c>
      <c r="F467" s="6">
        <v>3.1064670996893535E-3</v>
      </c>
      <c r="G467" s="3" t="s">
        <v>1484</v>
      </c>
      <c r="H467" s="3" t="s">
        <v>922</v>
      </c>
      <c r="I467" s="3">
        <v>80.804999999999993</v>
      </c>
      <c r="J467" s="1">
        <v>0.16689693927764893</v>
      </c>
      <c r="K467" s="2">
        <v>0.20533747528946625</v>
      </c>
      <c r="L467" s="2">
        <v>0.29449308105055072</v>
      </c>
      <c r="M467" s="2">
        <v>0.25100255113508502</v>
      </c>
      <c r="N467" s="34">
        <v>4.004208979651067E-4</v>
      </c>
    </row>
    <row r="468" spans="1:14" x14ac:dyDescent="0.35">
      <c r="A468">
        <v>7820412</v>
      </c>
      <c r="B468" t="s">
        <v>39</v>
      </c>
      <c r="C468" t="s">
        <v>98</v>
      </c>
      <c r="D468" t="s">
        <v>381</v>
      </c>
      <c r="E468" t="s">
        <v>1485</v>
      </c>
      <c r="F468" s="6">
        <v>9.036995199096301E-3</v>
      </c>
      <c r="G468" s="3" t="s">
        <v>545</v>
      </c>
      <c r="H468" s="3" t="s">
        <v>348</v>
      </c>
      <c r="I468" s="3">
        <v>65.489999999999995</v>
      </c>
      <c r="J468" s="1">
        <v>-0.12701460719108582</v>
      </c>
      <c r="K468" s="2">
        <v>0.40666478395933353</v>
      </c>
      <c r="L468" s="2">
        <v>0.61993787065800621</v>
      </c>
      <c r="M468" s="2">
        <v>0.59282687127135703</v>
      </c>
      <c r="N468" s="34">
        <v>-1.0615997616095383E-3</v>
      </c>
    </row>
    <row r="469" spans="1:14" x14ac:dyDescent="0.35">
      <c r="A469">
        <v>7820412</v>
      </c>
      <c r="B469" t="s">
        <v>39</v>
      </c>
      <c r="C469" t="s">
        <v>98</v>
      </c>
      <c r="D469" t="s">
        <v>1688</v>
      </c>
      <c r="E469" t="s">
        <v>2468</v>
      </c>
      <c r="F469" s="6">
        <v>8.4721829991527822E-4</v>
      </c>
      <c r="G469" s="3" t="s">
        <v>147</v>
      </c>
      <c r="H469" s="3" t="s">
        <v>206</v>
      </c>
      <c r="I469" s="3">
        <v>97.144999999999982</v>
      </c>
      <c r="J469" s="1">
        <v>9.871731698513031E-2</v>
      </c>
      <c r="K469" s="2">
        <v>8.3112115221688793E-2</v>
      </c>
      <c r="L469" s="2">
        <v>8.4721829991527817E-2</v>
      </c>
      <c r="M469" s="2">
        <v>8.2349616166259978E-2</v>
      </c>
      <c r="N469" s="34">
        <v>1.3052265848085995E-4</v>
      </c>
    </row>
    <row r="470" spans="1:14" x14ac:dyDescent="0.35">
      <c r="A470">
        <v>7820412</v>
      </c>
      <c r="B470" t="s">
        <v>39</v>
      </c>
      <c r="C470" t="s">
        <v>98</v>
      </c>
      <c r="D470" t="s">
        <v>1688</v>
      </c>
      <c r="E470" t="s">
        <v>2469</v>
      </c>
      <c r="F470" s="6">
        <v>1.412030499858797E-3</v>
      </c>
      <c r="G470" s="3" t="s">
        <v>765</v>
      </c>
      <c r="H470" s="3" t="s">
        <v>206</v>
      </c>
      <c r="I470" s="3">
        <v>93.105000000000004</v>
      </c>
      <c r="J470" s="1">
        <v>-6.4828284084796906E-2</v>
      </c>
      <c r="K470" s="2">
        <v>0.13626094323637392</v>
      </c>
      <c r="L470" s="2">
        <v>0.14120304998587971</v>
      </c>
      <c r="M470" s="2">
        <v>0.13146003738226644</v>
      </c>
      <c r="N470" s="34">
        <v>8.075098004491947E-5</v>
      </c>
    </row>
    <row r="471" spans="1:14" x14ac:dyDescent="0.35">
      <c r="A471">
        <v>7820412</v>
      </c>
      <c r="B471" t="s">
        <v>39</v>
      </c>
      <c r="C471" t="s">
        <v>98</v>
      </c>
      <c r="D471" t="s">
        <v>2170</v>
      </c>
      <c r="E471" t="s">
        <v>2470</v>
      </c>
      <c r="F471" s="6">
        <v>1.9768426998023158E-3</v>
      </c>
      <c r="G471" s="3" t="s">
        <v>1528</v>
      </c>
      <c r="H471" s="3" t="s">
        <v>1920</v>
      </c>
      <c r="I471" s="3">
        <v>58.769999999999996</v>
      </c>
      <c r="J471" s="1">
        <v>2.8954386711120605E-2</v>
      </c>
      <c r="K471" s="2">
        <v>0.11505224512849478</v>
      </c>
      <c r="L471" s="2">
        <v>7.5120022592487998E-2</v>
      </c>
      <c r="M471" s="2">
        <v>0.11604066798660723</v>
      </c>
      <c r="N471" s="34">
        <v>-8.0693698946078334E-4</v>
      </c>
    </row>
    <row r="472" spans="1:14" x14ac:dyDescent="0.35">
      <c r="A472">
        <v>7820412</v>
      </c>
      <c r="B472" t="s">
        <v>39</v>
      </c>
      <c r="C472" t="s">
        <v>98</v>
      </c>
      <c r="D472" t="s">
        <v>643</v>
      </c>
      <c r="E472" t="s">
        <v>2471</v>
      </c>
      <c r="F472" s="6">
        <v>3.3888731996611129E-3</v>
      </c>
      <c r="G472" s="3" t="s">
        <v>1727</v>
      </c>
      <c r="H472" s="3" t="s">
        <v>188</v>
      </c>
      <c r="I472" s="3">
        <v>67.22</v>
      </c>
      <c r="J472" s="1">
        <v>-7.9189194366335869E-3</v>
      </c>
      <c r="K472" s="2">
        <v>0.20739903981926011</v>
      </c>
      <c r="L472" s="2">
        <v>0.25280994069471902</v>
      </c>
      <c r="M472" s="2">
        <v>0.22807117667921317</v>
      </c>
      <c r="N472" s="34">
        <v>-4.1863048726372451E-4</v>
      </c>
    </row>
    <row r="473" spans="1:14" x14ac:dyDescent="0.35">
      <c r="A473">
        <v>7820412</v>
      </c>
      <c r="B473" t="s">
        <v>39</v>
      </c>
      <c r="C473" t="s">
        <v>98</v>
      </c>
      <c r="D473" t="s">
        <v>643</v>
      </c>
      <c r="E473" t="s">
        <v>2472</v>
      </c>
      <c r="F473" s="6">
        <v>2.2592487997740753E-3</v>
      </c>
      <c r="G473" s="3" t="s">
        <v>1381</v>
      </c>
      <c r="H473" s="3" t="s">
        <v>1068</v>
      </c>
      <c r="I473" s="3">
        <v>65.03</v>
      </c>
      <c r="J473" s="1">
        <v>-6.1231032013893127E-2</v>
      </c>
      <c r="K473" s="2">
        <v>0.11770686246822933</v>
      </c>
      <c r="L473" s="2">
        <v>0.19045467382095455</v>
      </c>
      <c r="M473" s="2">
        <v>0.14662525055267758</v>
      </c>
      <c r="N473" s="34">
        <v>-2.1036983849267711E-4</v>
      </c>
    </row>
    <row r="474" spans="1:14" x14ac:dyDescent="0.35">
      <c r="A474">
        <v>7820412</v>
      </c>
      <c r="B474" t="s">
        <v>39</v>
      </c>
      <c r="C474" t="s">
        <v>98</v>
      </c>
      <c r="D474" t="s">
        <v>643</v>
      </c>
      <c r="E474" t="s">
        <v>1486</v>
      </c>
      <c r="F474" s="6">
        <v>3.9536853996046317E-3</v>
      </c>
      <c r="G474" s="3" t="s">
        <v>364</v>
      </c>
      <c r="H474" s="3" t="s">
        <v>696</v>
      </c>
      <c r="I474" s="3">
        <v>76.97</v>
      </c>
      <c r="J474" s="1">
        <v>4.113391786813736E-2</v>
      </c>
      <c r="K474" s="2">
        <v>0.31629483196837055</v>
      </c>
      <c r="L474" s="2">
        <v>0.26687376447331262</v>
      </c>
      <c r="M474" s="2">
        <v>0.30443377576955666</v>
      </c>
      <c r="N474" s="34">
        <v>-8.4940427206761757E-4</v>
      </c>
    </row>
    <row r="475" spans="1:14" x14ac:dyDescent="0.35">
      <c r="A475">
        <v>7820412</v>
      </c>
      <c r="B475" t="s">
        <v>39</v>
      </c>
      <c r="C475" t="s">
        <v>98</v>
      </c>
      <c r="D475" t="s">
        <v>643</v>
      </c>
      <c r="E475" t="s">
        <v>2473</v>
      </c>
      <c r="F475" s="6">
        <v>4.2360914995763907E-3</v>
      </c>
      <c r="G475" s="3" t="s">
        <v>348</v>
      </c>
      <c r="H475" s="3" t="s">
        <v>765</v>
      </c>
      <c r="I475" s="3">
        <v>77.599999999999994</v>
      </c>
      <c r="J475" s="1">
        <v>-2.6285968720912933E-2</v>
      </c>
      <c r="K475" s="2">
        <v>0.29059587687094035</v>
      </c>
      <c r="L475" s="2">
        <v>0.40878282970912172</v>
      </c>
      <c r="M475" s="2">
        <v>0.32914429658956024</v>
      </c>
      <c r="N475" s="34">
        <v>3.6026598647367273E-4</v>
      </c>
    </row>
    <row r="476" spans="1:14" x14ac:dyDescent="0.35">
      <c r="A476">
        <v>7820412</v>
      </c>
      <c r="B476" t="s">
        <v>39</v>
      </c>
      <c r="C476" t="s">
        <v>98</v>
      </c>
      <c r="D476" t="s">
        <v>643</v>
      </c>
      <c r="E476" t="s">
        <v>1487</v>
      </c>
      <c r="F476" s="6">
        <v>2.5416548997458347E-3</v>
      </c>
      <c r="G476" s="3" t="s">
        <v>975</v>
      </c>
      <c r="H476" s="3" t="s">
        <v>325</v>
      </c>
      <c r="I476" s="3">
        <v>69.795000000000002</v>
      </c>
      <c r="J476" s="1">
        <v>-4.0222562849521637E-2</v>
      </c>
      <c r="K476" s="2">
        <v>0.16063258966393676</v>
      </c>
      <c r="L476" s="2">
        <v>0.18274498729172553</v>
      </c>
      <c r="M476" s="2">
        <v>0.17740751975877445</v>
      </c>
      <c r="N476" s="34">
        <v>-4.2615286780763772E-4</v>
      </c>
    </row>
    <row r="477" spans="1:14" x14ac:dyDescent="0.35">
      <c r="A477">
        <v>7820412</v>
      </c>
      <c r="B477" t="s">
        <v>39</v>
      </c>
      <c r="C477" t="s">
        <v>98</v>
      </c>
      <c r="D477" t="s">
        <v>261</v>
      </c>
      <c r="E477" t="s">
        <v>329</v>
      </c>
      <c r="F477" s="6">
        <v>4.5184975995481505E-3</v>
      </c>
      <c r="G477" s="3" t="s">
        <v>330</v>
      </c>
      <c r="H477" s="3" t="s">
        <v>331</v>
      </c>
      <c r="I477" s="3">
        <v>59.784999999999997</v>
      </c>
      <c r="J477" s="1">
        <v>-0.17114333808422089</v>
      </c>
      <c r="K477" s="2">
        <v>0.22005083309799495</v>
      </c>
      <c r="L477" s="2">
        <v>0.18299915278170009</v>
      </c>
      <c r="M477" s="2">
        <v>0.27020615300563933</v>
      </c>
      <c r="N477" s="34">
        <v>-1.4701086193516712E-3</v>
      </c>
    </row>
    <row r="478" spans="1:14" x14ac:dyDescent="0.35">
      <c r="A478">
        <v>7820412</v>
      </c>
      <c r="B478" t="s">
        <v>39</v>
      </c>
      <c r="C478" t="s">
        <v>98</v>
      </c>
      <c r="D478" t="s">
        <v>850</v>
      </c>
      <c r="E478" t="s">
        <v>880</v>
      </c>
      <c r="F478" s="6">
        <v>5.6481219994351881E-4</v>
      </c>
      <c r="G478" s="3" t="s">
        <v>881</v>
      </c>
      <c r="H478" s="3" t="s">
        <v>751</v>
      </c>
      <c r="I478" s="3">
        <v>72.52</v>
      </c>
      <c r="J478" s="1">
        <v>0.22843806445598602</v>
      </c>
      <c r="K478" s="2">
        <v>3.0499858796950018E-2</v>
      </c>
      <c r="L478" s="2">
        <v>3.9310929116068906E-2</v>
      </c>
      <c r="M478" s="2">
        <v>4.1005364854064447E-2</v>
      </c>
      <c r="N478" s="34">
        <v>2.9498445587082793E-5</v>
      </c>
    </row>
    <row r="479" spans="1:14" x14ac:dyDescent="0.35">
      <c r="A479">
        <v>7820412</v>
      </c>
      <c r="B479" t="s">
        <v>39</v>
      </c>
      <c r="C479" t="s">
        <v>98</v>
      </c>
      <c r="D479" t="s">
        <v>1166</v>
      </c>
      <c r="E479" t="s">
        <v>2474</v>
      </c>
      <c r="F479" s="6">
        <v>3.6712792996328723E-3</v>
      </c>
      <c r="G479" s="3" t="s">
        <v>371</v>
      </c>
      <c r="H479" s="3" t="s">
        <v>223</v>
      </c>
      <c r="I479" s="3">
        <v>70.855000000000004</v>
      </c>
      <c r="J479" s="1">
        <v>-0.16686034202575684</v>
      </c>
      <c r="K479" s="2">
        <v>0.24010166619598985</v>
      </c>
      <c r="L479" s="2">
        <v>0.28856255295114375</v>
      </c>
      <c r="M479" s="2">
        <v>0.25992658561786264</v>
      </c>
      <c r="N479" s="34">
        <v>-3.3376894868117075E-4</v>
      </c>
    </row>
    <row r="480" spans="1:14" x14ac:dyDescent="0.35">
      <c r="A480">
        <v>7820412</v>
      </c>
      <c r="B480" t="s">
        <v>39</v>
      </c>
      <c r="C480" t="s">
        <v>98</v>
      </c>
      <c r="D480" t="s">
        <v>1488</v>
      </c>
      <c r="E480" t="s">
        <v>1489</v>
      </c>
      <c r="F480" s="6">
        <v>5.6481219994351881E-4</v>
      </c>
      <c r="G480" s="3" t="s">
        <v>667</v>
      </c>
      <c r="H480" s="3" t="s">
        <v>652</v>
      </c>
      <c r="I480" s="3">
        <v>94.15</v>
      </c>
      <c r="J480" s="1">
        <v>0.10136021673679352</v>
      </c>
      <c r="K480" s="2">
        <v>5.41090087545891E-2</v>
      </c>
      <c r="L480" s="2">
        <v>5.3374752894662529E-2</v>
      </c>
      <c r="M480" s="2">
        <v>5.320530751100943E-2</v>
      </c>
      <c r="N480" s="34">
        <v>2.4227953266875283E-4</v>
      </c>
    </row>
    <row r="481" spans="1:14" x14ac:dyDescent="0.35">
      <c r="A481">
        <v>7820412</v>
      </c>
      <c r="B481" t="s">
        <v>39</v>
      </c>
      <c r="C481" t="s">
        <v>98</v>
      </c>
      <c r="D481" t="s">
        <v>1249</v>
      </c>
      <c r="E481" t="s">
        <v>2475</v>
      </c>
      <c r="F481" s="6">
        <v>2.2592487997740753E-3</v>
      </c>
      <c r="G481" s="3" t="s">
        <v>149</v>
      </c>
      <c r="H481" s="3" t="s">
        <v>155</v>
      </c>
      <c r="I481" s="3">
        <v>79.164999999999992</v>
      </c>
      <c r="J481" s="1">
        <v>0.16689693927764893</v>
      </c>
      <c r="K481" s="2">
        <v>0.15001412030499861</v>
      </c>
      <c r="L481" s="2">
        <v>0.20062129341993787</v>
      </c>
      <c r="M481" s="2">
        <v>0.17870657661478925</v>
      </c>
      <c r="N481" s="34">
        <v>-4.4397367188163617E-4</v>
      </c>
    </row>
    <row r="482" spans="1:14" x14ac:dyDescent="0.35">
      <c r="A482">
        <v>7820412</v>
      </c>
      <c r="B482" t="s">
        <v>39</v>
      </c>
      <c r="C482" t="s">
        <v>98</v>
      </c>
      <c r="D482" t="s">
        <v>2185</v>
      </c>
      <c r="E482" t="s">
        <v>2476</v>
      </c>
      <c r="F482" s="6">
        <v>1.1296243998870376E-3</v>
      </c>
      <c r="G482" s="3" t="s">
        <v>2291</v>
      </c>
      <c r="H482" s="3" t="s">
        <v>234</v>
      </c>
      <c r="I482" s="3">
        <v>79.259999999999991</v>
      </c>
      <c r="J482" s="1">
        <v>-0.12701460719108582</v>
      </c>
      <c r="K482" s="2">
        <v>7.3764473312623549E-2</v>
      </c>
      <c r="L482" s="2">
        <v>0.1077661677492234</v>
      </c>
      <c r="M482" s="2">
        <v>8.9579218358382173E-2</v>
      </c>
      <c r="N482" s="34">
        <v>2.4552723675318205E-4</v>
      </c>
    </row>
    <row r="483" spans="1:14" x14ac:dyDescent="0.35">
      <c r="A483">
        <v>7820412</v>
      </c>
      <c r="B483" t="s">
        <v>39</v>
      </c>
      <c r="C483" t="s">
        <v>98</v>
      </c>
      <c r="D483" t="s">
        <v>2185</v>
      </c>
      <c r="E483" t="s">
        <v>2477</v>
      </c>
      <c r="F483" s="6">
        <v>2.2592487997740753E-3</v>
      </c>
      <c r="G483" s="3" t="s">
        <v>498</v>
      </c>
      <c r="H483" s="3" t="s">
        <v>777</v>
      </c>
      <c r="I483" s="3">
        <v>71.069999999999993</v>
      </c>
      <c r="J483" s="1">
        <v>9.871731698513031E-2</v>
      </c>
      <c r="K483" s="2">
        <v>0.13736232702626378</v>
      </c>
      <c r="L483" s="2">
        <v>0.17283253318271677</v>
      </c>
      <c r="M483" s="2">
        <v>0.16040666478395935</v>
      </c>
      <c r="N483" s="34">
        <v>4.4089586039243938E-5</v>
      </c>
    </row>
    <row r="484" spans="1:14" x14ac:dyDescent="0.35">
      <c r="A484">
        <v>7820412</v>
      </c>
      <c r="B484" t="s">
        <v>39</v>
      </c>
      <c r="C484" t="s">
        <v>98</v>
      </c>
      <c r="D484" t="s">
        <v>1697</v>
      </c>
      <c r="E484" t="s">
        <v>2478</v>
      </c>
      <c r="F484" s="6">
        <v>2.8240609997175941E-4</v>
      </c>
      <c r="G484" s="3" t="s">
        <v>1800</v>
      </c>
      <c r="H484" s="3" t="s">
        <v>146</v>
      </c>
      <c r="I484" s="3">
        <v>66.98</v>
      </c>
      <c r="J484" s="1">
        <v>-6.4828284084796906E-2</v>
      </c>
      <c r="K484" s="2">
        <v>1.8356396498164361E-2</v>
      </c>
      <c r="L484" s="2">
        <v>1.7085569048291446E-2</v>
      </c>
      <c r="M484" s="2">
        <v>1.8921208698107879E-2</v>
      </c>
      <c r="N484" s="34">
        <v>7.2573736389960587E-6</v>
      </c>
    </row>
    <row r="485" spans="1:14" x14ac:dyDescent="0.35">
      <c r="A485">
        <v>7820412</v>
      </c>
      <c r="B485" t="s">
        <v>39</v>
      </c>
      <c r="C485" t="s">
        <v>98</v>
      </c>
      <c r="D485" t="s">
        <v>1490</v>
      </c>
      <c r="E485" t="s">
        <v>1491</v>
      </c>
      <c r="F485" s="6">
        <v>5.6481219994351881E-4</v>
      </c>
      <c r="G485" s="3" t="s">
        <v>1239</v>
      </c>
      <c r="H485" s="3" t="s">
        <v>649</v>
      </c>
      <c r="I485" s="3">
        <v>70.015000000000001</v>
      </c>
      <c r="J485" s="1">
        <v>2.8954386711120605E-2</v>
      </c>
      <c r="K485" s="2">
        <v>3.2702626376729736E-2</v>
      </c>
      <c r="L485" s="2">
        <v>3.8689635696131042E-2</v>
      </c>
      <c r="M485" s="2">
        <v>3.9593334354205645E-2</v>
      </c>
      <c r="N485" s="34">
        <v>2.5646981463126633E-5</v>
      </c>
    </row>
    <row r="486" spans="1:14" x14ac:dyDescent="0.35">
      <c r="A486">
        <v>7820412</v>
      </c>
      <c r="B486" t="s">
        <v>39</v>
      </c>
      <c r="C486" t="s">
        <v>98</v>
      </c>
      <c r="D486" t="s">
        <v>1700</v>
      </c>
      <c r="E486" t="s">
        <v>2479</v>
      </c>
      <c r="F486" s="6">
        <v>5.6481219994351881E-4</v>
      </c>
      <c r="G486" s="3" t="s">
        <v>499</v>
      </c>
      <c r="H486" s="3" t="s">
        <v>1890</v>
      </c>
      <c r="I486" s="3">
        <v>79.31</v>
      </c>
      <c r="J486" s="1">
        <v>-7.9189194366335869E-3</v>
      </c>
      <c r="K486" s="2">
        <v>5.0494210674950586E-2</v>
      </c>
      <c r="L486" s="2">
        <v>4.1174809375882526E-2</v>
      </c>
      <c r="M486" s="2">
        <v>4.4789609179191087E-2</v>
      </c>
      <c r="N486" s="34">
        <v>2.842651387117435E-4</v>
      </c>
    </row>
    <row r="487" spans="1:14" x14ac:dyDescent="0.35">
      <c r="A487">
        <v>7820412</v>
      </c>
      <c r="B487" t="s">
        <v>39</v>
      </c>
      <c r="C487" t="s">
        <v>98</v>
      </c>
      <c r="D487" t="s">
        <v>2480</v>
      </c>
      <c r="E487" t="s">
        <v>2481</v>
      </c>
      <c r="F487" s="6">
        <v>1.412030499858797E-3</v>
      </c>
      <c r="G487" s="3" t="s">
        <v>1327</v>
      </c>
      <c r="H487" s="3" t="s">
        <v>1132</v>
      </c>
      <c r="I487" s="3">
        <v>64.91</v>
      </c>
      <c r="J487" s="1">
        <v>-6.1231032013893127E-2</v>
      </c>
      <c r="K487" s="2">
        <v>5.4786783394521324E-2</v>
      </c>
      <c r="L487" s="2">
        <v>0.1364021462863598</v>
      </c>
      <c r="M487" s="2">
        <v>9.1640781595423479E-2</v>
      </c>
      <c r="N487" s="34">
        <v>1.307125462377452E-4</v>
      </c>
    </row>
    <row r="488" spans="1:14" x14ac:dyDescent="0.35">
      <c r="A488">
        <v>7820412</v>
      </c>
      <c r="B488" t="s">
        <v>39</v>
      </c>
      <c r="C488" t="s">
        <v>98</v>
      </c>
      <c r="D488" t="s">
        <v>1295</v>
      </c>
      <c r="E488" t="s">
        <v>1492</v>
      </c>
      <c r="F488" s="6">
        <v>3.6712792996328723E-3</v>
      </c>
      <c r="G488" s="3" t="s">
        <v>955</v>
      </c>
      <c r="H488" s="3" t="s">
        <v>425</v>
      </c>
      <c r="I488" s="3">
        <v>57.664999999999999</v>
      </c>
      <c r="J488" s="1">
        <v>4.113391786813736E-2</v>
      </c>
      <c r="K488" s="2">
        <v>0.13583733408641627</v>
      </c>
      <c r="L488" s="2">
        <v>0.24046879412595312</v>
      </c>
      <c r="M488" s="2">
        <v>0.21183281838978055</v>
      </c>
      <c r="N488" s="34">
        <v>-8.7597884134665892E-4</v>
      </c>
    </row>
    <row r="489" spans="1:14" x14ac:dyDescent="0.35">
      <c r="A489">
        <v>7820412</v>
      </c>
      <c r="B489" t="s">
        <v>39</v>
      </c>
      <c r="C489" t="s">
        <v>98</v>
      </c>
      <c r="D489" t="s">
        <v>1295</v>
      </c>
      <c r="E489" t="s">
        <v>2482</v>
      </c>
      <c r="F489" s="6">
        <v>2.5416548997458347E-3</v>
      </c>
      <c r="G489" s="3" t="s">
        <v>2483</v>
      </c>
      <c r="H489" s="3" t="s">
        <v>217</v>
      </c>
      <c r="I489" s="3">
        <v>42.445</v>
      </c>
      <c r="J489" s="1">
        <v>-2.6285968720912933E-2</v>
      </c>
      <c r="K489" s="2">
        <v>5.0578932504942109E-2</v>
      </c>
      <c r="L489" s="2">
        <v>0.13013273086698673</v>
      </c>
      <c r="M489" s="2">
        <v>0.10802033323919798</v>
      </c>
      <c r="N489" s="34">
        <v>-7.4506206587861745E-4</v>
      </c>
    </row>
    <row r="490" spans="1:14" x14ac:dyDescent="0.35">
      <c r="A490">
        <v>7820412</v>
      </c>
      <c r="B490" t="s">
        <v>39</v>
      </c>
      <c r="C490" t="s">
        <v>98</v>
      </c>
      <c r="D490" t="s">
        <v>1295</v>
      </c>
      <c r="E490" t="s">
        <v>2484</v>
      </c>
      <c r="F490" s="6">
        <v>4.8009036995199095E-3</v>
      </c>
      <c r="G490" s="3" t="s">
        <v>1234</v>
      </c>
      <c r="H490" s="3" t="s">
        <v>253</v>
      </c>
      <c r="I490" s="3">
        <v>52.325000000000003</v>
      </c>
      <c r="J490" s="1">
        <v>-4.0222562849521637E-2</v>
      </c>
      <c r="K490" s="2">
        <v>0.11954250211804573</v>
      </c>
      <c r="L490" s="2">
        <v>0.32070036712792993</v>
      </c>
      <c r="M490" s="2">
        <v>0.2510872598220924</v>
      </c>
      <c r="N490" s="34">
        <v>-1.2213021845037873E-3</v>
      </c>
    </row>
    <row r="491" spans="1:14" x14ac:dyDescent="0.35">
      <c r="A491">
        <v>7820412</v>
      </c>
      <c r="B491" t="s">
        <v>39</v>
      </c>
      <c r="C491" t="s">
        <v>98</v>
      </c>
      <c r="D491" t="s">
        <v>1295</v>
      </c>
      <c r="E491" t="s">
        <v>1493</v>
      </c>
      <c r="F491" s="6">
        <v>3.3888731996611129E-3</v>
      </c>
      <c r="G491" s="3" t="s">
        <v>1494</v>
      </c>
      <c r="H491" s="3" t="s">
        <v>322</v>
      </c>
      <c r="I491" s="3">
        <v>47.254999999999995</v>
      </c>
      <c r="J491" s="1">
        <v>-0.17114333808422089</v>
      </c>
      <c r="K491" s="2">
        <v>6.235526687376447E-2</v>
      </c>
      <c r="L491" s="2">
        <v>0.19926574414007342</v>
      </c>
      <c r="M491" s="2">
        <v>0.15995481760950958</v>
      </c>
      <c r="N491" s="34">
        <v>-9.1029371591787225E-4</v>
      </c>
    </row>
    <row r="492" spans="1:14" x14ac:dyDescent="0.35">
      <c r="A492">
        <v>7820412</v>
      </c>
      <c r="B492" t="s">
        <v>39</v>
      </c>
      <c r="C492" t="s">
        <v>98</v>
      </c>
      <c r="D492" t="s">
        <v>1295</v>
      </c>
      <c r="E492" t="s">
        <v>2485</v>
      </c>
      <c r="F492" s="6">
        <v>2.2592487997740753E-3</v>
      </c>
      <c r="G492" s="3" t="s">
        <v>2486</v>
      </c>
      <c r="H492" s="3" t="s">
        <v>458</v>
      </c>
      <c r="I492" s="3">
        <v>49.215000000000003</v>
      </c>
      <c r="J492" s="1">
        <v>0.22843806445598602</v>
      </c>
      <c r="K492" s="2">
        <v>5.3770121434622994E-2</v>
      </c>
      <c r="L492" s="2">
        <v>8.8336628071166351E-2</v>
      </c>
      <c r="M492" s="2">
        <v>0.110929112621567</v>
      </c>
      <c r="N492" s="34">
        <v>-8.4818995157159415E-4</v>
      </c>
    </row>
    <row r="493" spans="1:14" x14ac:dyDescent="0.35">
      <c r="A493">
        <v>7820412</v>
      </c>
      <c r="B493" t="s">
        <v>39</v>
      </c>
      <c r="C493" t="s">
        <v>98</v>
      </c>
      <c r="D493" t="s">
        <v>1295</v>
      </c>
      <c r="E493" t="s">
        <v>1495</v>
      </c>
      <c r="F493" s="6">
        <v>2.2592487997740753E-3</v>
      </c>
      <c r="G493" s="3" t="s">
        <v>1496</v>
      </c>
      <c r="H493" s="3" t="s">
        <v>645</v>
      </c>
      <c r="I493" s="3">
        <v>39.284999999999997</v>
      </c>
      <c r="J493" s="1">
        <v>-0.16686034202575684</v>
      </c>
      <c r="K493" s="2">
        <v>2.9144309517085572E-2</v>
      </c>
      <c r="L493" s="2">
        <v>0.1168031629483197</v>
      </c>
      <c r="M493" s="2">
        <v>8.9014406158438655E-2</v>
      </c>
      <c r="N493" s="34">
        <v>-5.9470656361831713E-4</v>
      </c>
    </row>
    <row r="494" spans="1:14" x14ac:dyDescent="0.35">
      <c r="A494">
        <v>7820412</v>
      </c>
      <c r="B494" t="s">
        <v>39</v>
      </c>
      <c r="C494" t="s">
        <v>98</v>
      </c>
      <c r="D494" t="s">
        <v>1295</v>
      </c>
      <c r="E494" t="s">
        <v>2487</v>
      </c>
      <c r="F494" s="6">
        <v>2.8240609997175941E-4</v>
      </c>
      <c r="G494" s="3" t="s">
        <v>2434</v>
      </c>
      <c r="H494" s="3" t="s">
        <v>365</v>
      </c>
      <c r="I494" s="3">
        <v>59.264999999999986</v>
      </c>
      <c r="J494" s="1">
        <v>0.10136021673679352</v>
      </c>
      <c r="K494" s="2">
        <v>7.8226489692177353E-3</v>
      </c>
      <c r="L494" s="2">
        <v>2.414572154758543E-2</v>
      </c>
      <c r="M494" s="2">
        <v>1.6746681512866578E-2</v>
      </c>
      <c r="N494" s="34">
        <v>-1.4777598543309857E-5</v>
      </c>
    </row>
    <row r="495" spans="1:14" x14ac:dyDescent="0.35">
      <c r="A495">
        <v>7820412</v>
      </c>
      <c r="B495" t="s">
        <v>39</v>
      </c>
      <c r="C495" t="s">
        <v>98</v>
      </c>
      <c r="D495" t="s">
        <v>1295</v>
      </c>
      <c r="E495" t="s">
        <v>298</v>
      </c>
      <c r="F495" s="6">
        <v>3.9536853996046317E-3</v>
      </c>
      <c r="G495" s="3" t="s">
        <v>2488</v>
      </c>
      <c r="H495" s="3" t="s">
        <v>846</v>
      </c>
      <c r="I495" s="3">
        <v>55.484999999999992</v>
      </c>
      <c r="J495" s="1">
        <v>0.16689693927764893</v>
      </c>
      <c r="K495" s="2">
        <v>0.11505224512849478</v>
      </c>
      <c r="L495" s="2">
        <v>0.31392262072860777</v>
      </c>
      <c r="M495" s="2">
        <v>0.21942953967805706</v>
      </c>
      <c r="N495" s="34">
        <v>-7.3231611504995096E-5</v>
      </c>
    </row>
    <row r="496" spans="1:14" x14ac:dyDescent="0.35">
      <c r="A496">
        <v>7820412</v>
      </c>
      <c r="B496" t="s">
        <v>39</v>
      </c>
      <c r="C496" t="s">
        <v>98</v>
      </c>
      <c r="D496" t="s">
        <v>731</v>
      </c>
      <c r="E496" t="s">
        <v>1497</v>
      </c>
      <c r="F496" s="6">
        <v>3.9536853996046317E-3</v>
      </c>
      <c r="G496" s="3" t="s">
        <v>1239</v>
      </c>
      <c r="H496" s="3" t="s">
        <v>1498</v>
      </c>
      <c r="I496" s="3">
        <v>69.679999999999993</v>
      </c>
      <c r="J496" s="1">
        <v>-0.12701460719108582</v>
      </c>
      <c r="K496" s="2">
        <v>0.22891838463710817</v>
      </c>
      <c r="L496" s="2">
        <v>0.25540807681445921</v>
      </c>
      <c r="M496" s="2">
        <v>0.27557186028675251</v>
      </c>
      <c r="N496" s="34">
        <v>-4.9574809310396528E-5</v>
      </c>
    </row>
    <row r="497" spans="1:14" x14ac:dyDescent="0.35">
      <c r="A497">
        <v>7820412</v>
      </c>
      <c r="B497" t="s">
        <v>39</v>
      </c>
      <c r="C497" t="s">
        <v>98</v>
      </c>
      <c r="D497" t="s">
        <v>731</v>
      </c>
      <c r="E497" t="s">
        <v>1499</v>
      </c>
      <c r="F497" s="6">
        <v>7.3425585992657446E-3</v>
      </c>
      <c r="G497" s="3" t="s">
        <v>1381</v>
      </c>
      <c r="H497" s="3" t="s">
        <v>561</v>
      </c>
      <c r="I497" s="3">
        <v>65.31</v>
      </c>
      <c r="J497" s="1">
        <v>9.871731698513031E-2</v>
      </c>
      <c r="K497" s="2">
        <v>0.38254730302174528</v>
      </c>
      <c r="L497" s="2">
        <v>0.52939847500706017</v>
      </c>
      <c r="M497" s="2">
        <v>0.47946909893976369</v>
      </c>
      <c r="N497" s="34">
        <v>-1.0988564014569476E-3</v>
      </c>
    </row>
    <row r="498" spans="1:14" x14ac:dyDescent="0.35">
      <c r="A498">
        <v>7820412</v>
      </c>
      <c r="B498" t="s">
        <v>39</v>
      </c>
      <c r="C498" t="s">
        <v>98</v>
      </c>
      <c r="D498" t="s">
        <v>731</v>
      </c>
      <c r="E498" t="s">
        <v>1500</v>
      </c>
      <c r="F498" s="6">
        <v>7.0601524992939847E-3</v>
      </c>
      <c r="G498" s="3" t="s">
        <v>530</v>
      </c>
      <c r="H498" s="3" t="s">
        <v>1029</v>
      </c>
      <c r="I498" s="3">
        <v>64.209999999999994</v>
      </c>
      <c r="J498" s="1">
        <v>-6.4828284084796906E-2</v>
      </c>
      <c r="K498" s="2">
        <v>0.31911889296808815</v>
      </c>
      <c r="L498" s="2">
        <v>0.51962722394803729</v>
      </c>
      <c r="M498" s="2">
        <v>0.45396782725047874</v>
      </c>
      <c r="N498" s="34">
        <v>-5.7220664133092371E-4</v>
      </c>
    </row>
    <row r="499" spans="1:14" x14ac:dyDescent="0.35">
      <c r="A499">
        <v>7820412</v>
      </c>
      <c r="B499" t="s">
        <v>39</v>
      </c>
      <c r="C499" t="s">
        <v>98</v>
      </c>
      <c r="D499" t="s">
        <v>1501</v>
      </c>
      <c r="E499" t="s">
        <v>1502</v>
      </c>
      <c r="F499" s="6">
        <v>4.5184975995481505E-3</v>
      </c>
      <c r="G499" s="3" t="s">
        <v>1503</v>
      </c>
      <c r="H499" s="3" t="s">
        <v>439</v>
      </c>
      <c r="I499" s="3">
        <v>78.484999999999999</v>
      </c>
      <c r="J499" s="1">
        <v>2.8954386711120605E-2</v>
      </c>
      <c r="K499" s="2">
        <v>0.27065800621293423</v>
      </c>
      <c r="L499" s="2">
        <v>0.41118328155888167</v>
      </c>
      <c r="M499" s="2">
        <v>0.35470206156452982</v>
      </c>
      <c r="N499" s="34">
        <v>-2.3902819271782503E-4</v>
      </c>
    </row>
    <row r="500" spans="1:14" x14ac:dyDescent="0.35">
      <c r="A500">
        <v>7820412</v>
      </c>
      <c r="B500" t="s">
        <v>39</v>
      </c>
      <c r="C500" t="s">
        <v>98</v>
      </c>
      <c r="D500" t="s">
        <v>1504</v>
      </c>
      <c r="E500" t="s">
        <v>2489</v>
      </c>
      <c r="F500" s="6">
        <v>1.6944365998305564E-3</v>
      </c>
      <c r="G500" s="3" t="s">
        <v>395</v>
      </c>
      <c r="H500" s="3" t="s">
        <v>1960</v>
      </c>
      <c r="I500" s="3">
        <v>68.965000000000003</v>
      </c>
      <c r="J500" s="1">
        <v>-7.9189194366335869E-3</v>
      </c>
      <c r="K500" s="2">
        <v>8.1502400451849769E-2</v>
      </c>
      <c r="L500" s="2">
        <v>0.16334368822366566</v>
      </c>
      <c r="M500" s="2">
        <v>0.1169161253883084</v>
      </c>
      <c r="N500" s="34">
        <v>7.6750051298575094E-4</v>
      </c>
    </row>
    <row r="501" spans="1:14" x14ac:dyDescent="0.35">
      <c r="A501">
        <v>7820412</v>
      </c>
      <c r="B501" t="s">
        <v>39</v>
      </c>
      <c r="C501" t="s">
        <v>98</v>
      </c>
      <c r="D501" t="s">
        <v>1504</v>
      </c>
      <c r="E501" t="s">
        <v>2490</v>
      </c>
      <c r="F501" s="6">
        <v>3.9536853996046317E-3</v>
      </c>
      <c r="G501" s="3" t="s">
        <v>280</v>
      </c>
      <c r="H501" s="3" t="s">
        <v>173</v>
      </c>
      <c r="I501" s="3">
        <v>58.054999999999993</v>
      </c>
      <c r="J501" s="1">
        <v>-6.1231032013893127E-2</v>
      </c>
      <c r="K501" s="2">
        <v>0.13956509460604349</v>
      </c>
      <c r="L501" s="2">
        <v>0.30364303868963571</v>
      </c>
      <c r="M501" s="2">
        <v>0.22970911568418395</v>
      </c>
      <c r="N501" s="34">
        <v>-1.7488011824684068E-4</v>
      </c>
    </row>
    <row r="502" spans="1:14" x14ac:dyDescent="0.35">
      <c r="A502">
        <v>7820412</v>
      </c>
      <c r="B502" t="s">
        <v>39</v>
      </c>
      <c r="C502" t="s">
        <v>98</v>
      </c>
      <c r="D502" t="s">
        <v>1504</v>
      </c>
      <c r="E502" t="s">
        <v>2491</v>
      </c>
      <c r="F502" s="6">
        <v>1.412030499858797E-3</v>
      </c>
      <c r="G502" s="3" t="s">
        <v>1185</v>
      </c>
      <c r="H502" s="3" t="s">
        <v>264</v>
      </c>
      <c r="I502" s="3">
        <v>82.945000000000007</v>
      </c>
      <c r="J502" s="1">
        <v>4.113391786813736E-2</v>
      </c>
      <c r="K502" s="2">
        <v>0.11578650098842136</v>
      </c>
      <c r="L502" s="2">
        <v>0.12030499858796952</v>
      </c>
      <c r="M502" s="2">
        <v>0.11719853148828015</v>
      </c>
      <c r="N502" s="34">
        <v>1.3808649589839677E-4</v>
      </c>
    </row>
    <row r="503" spans="1:14" x14ac:dyDescent="0.35">
      <c r="A503">
        <v>7820412</v>
      </c>
      <c r="B503" t="s">
        <v>39</v>
      </c>
      <c r="C503" t="s">
        <v>98</v>
      </c>
      <c r="D503" t="s">
        <v>1504</v>
      </c>
      <c r="E503" t="s">
        <v>2492</v>
      </c>
      <c r="F503" s="6">
        <v>1.9768426998023158E-3</v>
      </c>
      <c r="G503" s="3" t="s">
        <v>1665</v>
      </c>
      <c r="H503" s="3" t="s">
        <v>345</v>
      </c>
      <c r="I503" s="3">
        <v>64.825000000000003</v>
      </c>
      <c r="J503" s="1">
        <v>-2.6285968720912933E-2</v>
      </c>
      <c r="K503" s="2">
        <v>9.8051397910194862E-2</v>
      </c>
      <c r="L503" s="2">
        <v>0.15142615080485738</v>
      </c>
      <c r="M503" s="2">
        <v>0.12809941298003522</v>
      </c>
      <c r="N503" s="34">
        <v>-6.4955235781625185E-5</v>
      </c>
    </row>
    <row r="504" spans="1:14" x14ac:dyDescent="0.35">
      <c r="A504">
        <v>7820412</v>
      </c>
      <c r="B504" t="s">
        <v>39</v>
      </c>
      <c r="C504" t="s">
        <v>98</v>
      </c>
      <c r="D504" t="s">
        <v>1504</v>
      </c>
      <c r="E504" t="s">
        <v>1505</v>
      </c>
      <c r="F504" s="6">
        <v>1.6944365998305564E-3</v>
      </c>
      <c r="G504" s="3" t="s">
        <v>245</v>
      </c>
      <c r="H504" s="3" t="s">
        <v>312</v>
      </c>
      <c r="I504" s="3">
        <v>73.929999999999993</v>
      </c>
      <c r="J504" s="1">
        <v>-4.0222562849521637E-2</v>
      </c>
      <c r="K504" s="2">
        <v>8.4721829991527817E-2</v>
      </c>
      <c r="L504" s="2">
        <v>0.15521039254447896</v>
      </c>
      <c r="M504" s="2">
        <v>0.12538830838746118</v>
      </c>
      <c r="N504" s="34">
        <v>1.1074175204438903E-4</v>
      </c>
    </row>
    <row r="505" spans="1:14" x14ac:dyDescent="0.35">
      <c r="A505">
        <v>7820412</v>
      </c>
      <c r="B505" t="s">
        <v>39</v>
      </c>
      <c r="C505" t="s">
        <v>98</v>
      </c>
      <c r="D505" t="s">
        <v>1504</v>
      </c>
      <c r="E505" t="s">
        <v>2493</v>
      </c>
      <c r="F505" s="6">
        <v>3.9536853996046317E-3</v>
      </c>
      <c r="G505" s="3" t="s">
        <v>808</v>
      </c>
      <c r="H505" s="3" t="s">
        <v>269</v>
      </c>
      <c r="I505" s="3">
        <v>77.819999999999993</v>
      </c>
      <c r="J505" s="1">
        <v>-0.17114333808422089</v>
      </c>
      <c r="K505" s="2">
        <v>0.24631460039536854</v>
      </c>
      <c r="L505" s="2">
        <v>0.38034453544196556</v>
      </c>
      <c r="M505" s="2">
        <v>0.30799209866204597</v>
      </c>
      <c r="N505" s="34">
        <v>1.0968644515971821E-3</v>
      </c>
    </row>
    <row r="506" spans="1:14" x14ac:dyDescent="0.35">
      <c r="A506">
        <v>7820412</v>
      </c>
      <c r="B506" t="s">
        <v>39</v>
      </c>
      <c r="C506" t="s">
        <v>98</v>
      </c>
      <c r="D506" t="s">
        <v>1504</v>
      </c>
      <c r="E506" t="s">
        <v>2494</v>
      </c>
      <c r="F506" s="6">
        <v>1.412030499858797E-3</v>
      </c>
      <c r="G506" s="3" t="s">
        <v>633</v>
      </c>
      <c r="H506" s="3" t="s">
        <v>1216</v>
      </c>
      <c r="I506" s="3">
        <v>64.029999999999987</v>
      </c>
      <c r="J506" s="1">
        <v>0.22843806445598602</v>
      </c>
      <c r="K506" s="2">
        <v>4.8150240045184978E-2</v>
      </c>
      <c r="L506" s="2">
        <v>0.13287207003671278</v>
      </c>
      <c r="M506" s="2">
        <v>9.0228751095564691E-2</v>
      </c>
      <c r="N506" s="34">
        <v>3.3975920496065042E-4</v>
      </c>
    </row>
    <row r="507" spans="1:14" x14ac:dyDescent="0.35">
      <c r="A507">
        <v>7820412</v>
      </c>
      <c r="B507" t="s">
        <v>39</v>
      </c>
      <c r="C507" t="s">
        <v>98</v>
      </c>
      <c r="D507" t="s">
        <v>1504</v>
      </c>
      <c r="E507" t="s">
        <v>1506</v>
      </c>
      <c r="F507" s="6">
        <v>3.3888731996611129E-3</v>
      </c>
      <c r="G507" s="3" t="s">
        <v>545</v>
      </c>
      <c r="H507" s="3" t="s">
        <v>499</v>
      </c>
      <c r="I507" s="3">
        <v>68.7</v>
      </c>
      <c r="J507" s="1">
        <v>-0.16686034202575684</v>
      </c>
      <c r="K507" s="2">
        <v>0.15249929398475007</v>
      </c>
      <c r="L507" s="2">
        <v>0.30296526404970353</v>
      </c>
      <c r="M507" s="2">
        <v>0.23281557847469819</v>
      </c>
      <c r="N507" s="34">
        <v>7.6363629387179804E-4</v>
      </c>
    </row>
    <row r="508" spans="1:14" x14ac:dyDescent="0.35">
      <c r="A508">
        <v>7820412</v>
      </c>
      <c r="B508" t="s">
        <v>39</v>
      </c>
      <c r="C508" t="s">
        <v>98</v>
      </c>
      <c r="D508" t="s">
        <v>1507</v>
      </c>
      <c r="E508" t="s">
        <v>1508</v>
      </c>
      <c r="F508" s="6">
        <v>2.5416548997458347E-3</v>
      </c>
      <c r="G508" s="3" t="s">
        <v>508</v>
      </c>
      <c r="H508" s="3" t="s">
        <v>988</v>
      </c>
      <c r="I508" s="3">
        <v>77.135000000000005</v>
      </c>
      <c r="J508" s="1">
        <v>0.10136021673679352</v>
      </c>
      <c r="K508" s="2">
        <v>0.19926574414007345</v>
      </c>
      <c r="L508" s="2">
        <v>0.19824908218017509</v>
      </c>
      <c r="M508" s="2">
        <v>0.19596158889214627</v>
      </c>
      <c r="N508" s="34">
        <v>3.7077517453575835E-4</v>
      </c>
    </row>
    <row r="509" spans="1:14" x14ac:dyDescent="0.35">
      <c r="A509">
        <v>7820412</v>
      </c>
      <c r="B509" t="s">
        <v>39</v>
      </c>
      <c r="C509" t="s">
        <v>98</v>
      </c>
      <c r="D509" t="s">
        <v>2241</v>
      </c>
      <c r="E509" t="s">
        <v>2495</v>
      </c>
      <c r="F509" s="6">
        <v>2.8240609997175941E-4</v>
      </c>
      <c r="G509" s="3" t="s">
        <v>802</v>
      </c>
      <c r="H509" s="3" t="s">
        <v>1060</v>
      </c>
      <c r="I509" s="3">
        <v>78.509999999999991</v>
      </c>
      <c r="J509" s="1">
        <v>0.16689693927764893</v>
      </c>
      <c r="K509" s="2">
        <v>1.6803162948319683E-2</v>
      </c>
      <c r="L509" s="2">
        <v>2.6856820107314317E-2</v>
      </c>
      <c r="M509" s="2">
        <v>2.2168878847783114E-2</v>
      </c>
      <c r="N509" s="34">
        <v>9.3879419610649145E-6</v>
      </c>
    </row>
    <row r="510" spans="1:14" x14ac:dyDescent="0.35">
      <c r="A510">
        <v>7820412</v>
      </c>
      <c r="B510" t="s">
        <v>39</v>
      </c>
      <c r="C510" t="s">
        <v>98</v>
      </c>
      <c r="D510" t="s">
        <v>1509</v>
      </c>
      <c r="E510" t="s">
        <v>1510</v>
      </c>
      <c r="F510" s="6">
        <v>8.4721829991527822E-4</v>
      </c>
      <c r="G510" s="3" t="s">
        <v>1511</v>
      </c>
      <c r="H510" s="3" t="s">
        <v>931</v>
      </c>
      <c r="I510" s="3">
        <v>65.78</v>
      </c>
      <c r="J510" s="1">
        <v>-0.12701460719108582</v>
      </c>
      <c r="K510" s="2">
        <v>5.2527534594747252E-2</v>
      </c>
      <c r="L510" s="2">
        <v>4.1344253035865572E-2</v>
      </c>
      <c r="M510" s="2">
        <v>5.566223971892871E-2</v>
      </c>
      <c r="N510" s="34">
        <v>-2.7803059554780082E-4</v>
      </c>
    </row>
    <row r="511" spans="1:14" x14ac:dyDescent="0.35">
      <c r="A511">
        <v>7820412</v>
      </c>
      <c r="B511" t="s">
        <v>39</v>
      </c>
      <c r="C511" t="s">
        <v>98</v>
      </c>
      <c r="D511" t="s">
        <v>1733</v>
      </c>
      <c r="E511" t="s">
        <v>2496</v>
      </c>
      <c r="F511" s="6">
        <v>1.412030499858797E-3</v>
      </c>
      <c r="G511" s="3" t="s">
        <v>1650</v>
      </c>
      <c r="H511" s="3" t="s">
        <v>449</v>
      </c>
      <c r="I511" s="3">
        <v>72.655000000000001</v>
      </c>
      <c r="J511" s="1">
        <v>9.871731698513031E-2</v>
      </c>
      <c r="K511" s="2">
        <v>9.2770403840722965E-2</v>
      </c>
      <c r="L511" s="2">
        <v>0.10321942953967805</v>
      </c>
      <c r="M511" s="2">
        <v>0.10251341213516112</v>
      </c>
      <c r="N511" s="34">
        <v>-1.4589820136057054E-4</v>
      </c>
    </row>
    <row r="512" spans="1:14" x14ac:dyDescent="0.35">
      <c r="A512">
        <v>7820412</v>
      </c>
      <c r="B512" t="s">
        <v>39</v>
      </c>
      <c r="C512" t="s">
        <v>98</v>
      </c>
      <c r="D512" t="s">
        <v>2497</v>
      </c>
      <c r="E512" t="s">
        <v>2498</v>
      </c>
      <c r="F512" s="6">
        <v>2.8240609997175941E-4</v>
      </c>
      <c r="G512" s="3" t="s">
        <v>1032</v>
      </c>
      <c r="H512" s="3" t="s">
        <v>463</v>
      </c>
      <c r="I512" s="3">
        <v>56.914999999999992</v>
      </c>
      <c r="J512" s="1">
        <v>-6.4828284084796906E-2</v>
      </c>
      <c r="K512" s="2">
        <v>1.1550409488844959E-2</v>
      </c>
      <c r="L512" s="2">
        <v>1.6068907088393109E-2</v>
      </c>
      <c r="M512" s="2">
        <v>1.6097147698390286E-2</v>
      </c>
      <c r="N512" s="34">
        <v>-3.9924810377765732E-5</v>
      </c>
    </row>
    <row r="513" spans="1:14" x14ac:dyDescent="0.35">
      <c r="A513">
        <v>7820412</v>
      </c>
      <c r="B513" t="s">
        <v>39</v>
      </c>
      <c r="C513" t="s">
        <v>98</v>
      </c>
      <c r="D513" t="s">
        <v>1735</v>
      </c>
      <c r="E513" t="s">
        <v>1811</v>
      </c>
      <c r="F513" s="6">
        <v>1.6944365998305564E-3</v>
      </c>
      <c r="G513" s="3" t="s">
        <v>1812</v>
      </c>
      <c r="H513" s="3" t="s">
        <v>1813</v>
      </c>
      <c r="I513" s="3">
        <v>75.224999999999994</v>
      </c>
      <c r="J513" s="1">
        <v>2.8954386711120605E-2</v>
      </c>
      <c r="K513" s="2">
        <v>6.794690765320531E-2</v>
      </c>
      <c r="L513" s="2">
        <v>0.16588534312341149</v>
      </c>
      <c r="M513" s="2">
        <v>0.12742162713624772</v>
      </c>
      <c r="N513" s="34">
        <v>1.2252524898057939E-6</v>
      </c>
    </row>
    <row r="514" spans="1:14" x14ac:dyDescent="0.35">
      <c r="A514">
        <v>7820412</v>
      </c>
      <c r="B514" t="s">
        <v>39</v>
      </c>
      <c r="C514" t="s">
        <v>98</v>
      </c>
      <c r="D514" t="s">
        <v>1737</v>
      </c>
      <c r="E514" t="s">
        <v>1738</v>
      </c>
      <c r="F514" s="6">
        <v>1.1296243998870376E-3</v>
      </c>
      <c r="G514" s="3" t="s">
        <v>2499</v>
      </c>
      <c r="H514" s="3" t="s">
        <v>319</v>
      </c>
      <c r="I514" s="3">
        <v>53.314999999999998</v>
      </c>
      <c r="J514" s="1">
        <v>-7.9189194366335869E-3</v>
      </c>
      <c r="K514" s="2">
        <v>3.0951708556904829E-2</v>
      </c>
      <c r="L514" s="2">
        <v>7.9073707992092637E-2</v>
      </c>
      <c r="M514" s="2">
        <v>6.0208980513979111E-2</v>
      </c>
      <c r="N514" s="34">
        <v>-1.8053475964106399E-4</v>
      </c>
    </row>
    <row r="515" spans="1:14" x14ac:dyDescent="0.35">
      <c r="A515">
        <v>7820412</v>
      </c>
      <c r="B515" t="s">
        <v>39</v>
      </c>
      <c r="C515" t="s">
        <v>98</v>
      </c>
      <c r="D515" t="s">
        <v>1512</v>
      </c>
      <c r="E515" t="s">
        <v>1513</v>
      </c>
      <c r="F515" s="6">
        <v>2.5416548997458347E-3</v>
      </c>
      <c r="G515" s="3" t="s">
        <v>1471</v>
      </c>
      <c r="H515" s="3" t="s">
        <v>197</v>
      </c>
      <c r="I515" s="3">
        <v>61.3</v>
      </c>
      <c r="J515" s="1">
        <v>-6.1231032013893127E-2</v>
      </c>
      <c r="K515" s="2">
        <v>0.13547020615645297</v>
      </c>
      <c r="L515" s="2">
        <v>0.1105619881389438</v>
      </c>
      <c r="M515" s="2">
        <v>0.15580344341529087</v>
      </c>
      <c r="N515" s="34">
        <v>-5.1000628876032991E-4</v>
      </c>
    </row>
    <row r="516" spans="1:14" x14ac:dyDescent="0.35">
      <c r="A516">
        <v>7820412</v>
      </c>
      <c r="B516" t="s">
        <v>39</v>
      </c>
      <c r="C516" t="s">
        <v>98</v>
      </c>
      <c r="D516" t="s">
        <v>1740</v>
      </c>
      <c r="E516" t="s">
        <v>2500</v>
      </c>
      <c r="F516" s="6">
        <v>5.6481219994351881E-4</v>
      </c>
      <c r="G516" s="3" t="s">
        <v>1059</v>
      </c>
      <c r="H516" s="3" t="s">
        <v>843</v>
      </c>
      <c r="I516" s="3">
        <v>67.625</v>
      </c>
      <c r="J516" s="1">
        <v>4.113391786813736E-2</v>
      </c>
      <c r="K516" s="2">
        <v>2.790172267720983E-2</v>
      </c>
      <c r="L516" s="2">
        <v>4.4507201355549281E-2</v>
      </c>
      <c r="M516" s="2">
        <v>3.818130385434685E-2</v>
      </c>
      <c r="N516" s="34">
        <v>-8.975851000516774E-5</v>
      </c>
    </row>
    <row r="517" spans="1:14" x14ac:dyDescent="0.35">
      <c r="A517">
        <v>7820412</v>
      </c>
      <c r="B517" t="s">
        <v>39</v>
      </c>
      <c r="C517" t="s">
        <v>98</v>
      </c>
      <c r="D517" t="s">
        <v>2501</v>
      </c>
      <c r="E517" t="s">
        <v>2502</v>
      </c>
      <c r="F517" s="6">
        <v>5.6481219994351881E-4</v>
      </c>
      <c r="G517" s="3" t="s">
        <v>334</v>
      </c>
      <c r="H517" s="3" t="s">
        <v>1511</v>
      </c>
      <c r="I517" s="3">
        <v>66.745000000000005</v>
      </c>
      <c r="J517" s="1">
        <v>-2.6285968720912933E-2</v>
      </c>
      <c r="K517" s="2">
        <v>3.5639649816436039E-2</v>
      </c>
      <c r="L517" s="2">
        <v>3.5018356396498168E-2</v>
      </c>
      <c r="M517" s="2">
        <v>3.7672972012562658E-2</v>
      </c>
      <c r="N517" s="34">
        <v>2.1382947487872861E-5</v>
      </c>
    </row>
    <row r="518" spans="1:14" x14ac:dyDescent="0.35">
      <c r="A518">
        <v>7820412</v>
      </c>
      <c r="B518" t="s">
        <v>39</v>
      </c>
      <c r="C518" t="s">
        <v>98</v>
      </c>
      <c r="D518" t="s">
        <v>2244</v>
      </c>
      <c r="E518" t="s">
        <v>2503</v>
      </c>
      <c r="F518" s="6">
        <v>1.9768426998023158E-3</v>
      </c>
      <c r="G518" s="3" t="s">
        <v>2461</v>
      </c>
      <c r="H518" s="3" t="s">
        <v>206</v>
      </c>
      <c r="I518" s="3">
        <v>75.820000000000007</v>
      </c>
      <c r="J518" s="1">
        <v>-4.0222562849521637E-2</v>
      </c>
      <c r="K518" s="2">
        <v>9.0144027110985611E-2</v>
      </c>
      <c r="L518" s="2">
        <v>0.19768426998023159</v>
      </c>
      <c r="M518" s="2">
        <v>0.14984468267786069</v>
      </c>
      <c r="N518" s="34">
        <v>4.4435816476386136E-4</v>
      </c>
    </row>
    <row r="519" spans="1:14" x14ac:dyDescent="0.35">
      <c r="A519">
        <v>7820412</v>
      </c>
      <c r="B519" t="s">
        <v>39</v>
      </c>
      <c r="C519" t="s">
        <v>98</v>
      </c>
      <c r="D519" t="s">
        <v>1744</v>
      </c>
      <c r="E519" t="s">
        <v>2504</v>
      </c>
      <c r="F519" s="6">
        <v>1.1296243998870376E-3</v>
      </c>
      <c r="G519" s="3" t="s">
        <v>1026</v>
      </c>
      <c r="H519" s="3" t="s">
        <v>264</v>
      </c>
      <c r="I519" s="3">
        <v>80.040000000000006</v>
      </c>
      <c r="J519" s="1">
        <v>-0.17114333808422089</v>
      </c>
      <c r="K519" s="2">
        <v>7.636260943236374E-2</v>
      </c>
      <c r="L519" s="2">
        <v>9.6243998870375602E-2</v>
      </c>
      <c r="M519" s="2">
        <v>9.0482912707281676E-2</v>
      </c>
      <c r="N519" s="34">
        <v>-4.7753750436287825E-6</v>
      </c>
    </row>
    <row r="520" spans="1:14" x14ac:dyDescent="0.35">
      <c r="A520">
        <v>7820412</v>
      </c>
      <c r="B520" t="s">
        <v>39</v>
      </c>
      <c r="C520" t="s">
        <v>98</v>
      </c>
      <c r="D520" t="s">
        <v>267</v>
      </c>
      <c r="E520" t="s">
        <v>2505</v>
      </c>
      <c r="F520" s="6">
        <v>4.8009036995199095E-3</v>
      </c>
      <c r="G520" s="3" t="s">
        <v>1462</v>
      </c>
      <c r="H520" s="3" t="s">
        <v>619</v>
      </c>
      <c r="I520" s="3">
        <v>69.564999999999998</v>
      </c>
      <c r="J520" s="1">
        <v>0.22843806445598602</v>
      </c>
      <c r="K520" s="2">
        <v>0.27509178198249079</v>
      </c>
      <c r="L520" s="2">
        <v>0.38023157300197685</v>
      </c>
      <c r="M520" s="2">
        <v>0.33414289016098803</v>
      </c>
      <c r="N520" s="34">
        <v>-1.7743511506811572E-4</v>
      </c>
    </row>
    <row r="521" spans="1:14" x14ac:dyDescent="0.35">
      <c r="A521">
        <v>7820412</v>
      </c>
      <c r="B521" t="s">
        <v>39</v>
      </c>
      <c r="C521" t="s">
        <v>98</v>
      </c>
      <c r="D521" t="s">
        <v>1746</v>
      </c>
      <c r="E521" t="s">
        <v>2506</v>
      </c>
      <c r="F521" s="6">
        <v>3.1064670996893535E-3</v>
      </c>
      <c r="G521" s="3" t="s">
        <v>1390</v>
      </c>
      <c r="H521" s="3" t="s">
        <v>208</v>
      </c>
      <c r="I521" s="3">
        <v>68.330000000000013</v>
      </c>
      <c r="J521" s="1">
        <v>-0.16686034202575684</v>
      </c>
      <c r="K521" s="2">
        <v>0.16526404970347361</v>
      </c>
      <c r="L521" s="2">
        <v>0.23267438576673261</v>
      </c>
      <c r="M521" s="2">
        <v>0.21248235435884441</v>
      </c>
      <c r="N521" s="34">
        <v>-2.5220030791946001E-4</v>
      </c>
    </row>
    <row r="522" spans="1:14" x14ac:dyDescent="0.35">
      <c r="A522">
        <v>7820412</v>
      </c>
      <c r="B522" t="s">
        <v>39</v>
      </c>
      <c r="C522" t="s">
        <v>98</v>
      </c>
      <c r="D522" t="s">
        <v>2247</v>
      </c>
      <c r="E522" t="s">
        <v>2507</v>
      </c>
      <c r="F522" s="6">
        <v>5.6481219994351881E-4</v>
      </c>
      <c r="G522" s="3" t="s">
        <v>496</v>
      </c>
      <c r="H522" s="3" t="s">
        <v>1052</v>
      </c>
      <c r="I522" s="3">
        <v>78.875</v>
      </c>
      <c r="J522" s="1">
        <v>0.10136021673679352</v>
      </c>
      <c r="K522" s="2">
        <v>3.2589663936741037E-2</v>
      </c>
      <c r="L522" s="2">
        <v>5.2358090934764193E-2</v>
      </c>
      <c r="M522" s="2">
        <v>4.4563683437378654E-2</v>
      </c>
      <c r="N522" s="34">
        <v>1.7344618131467363E-5</v>
      </c>
    </row>
    <row r="523" spans="1:14" x14ac:dyDescent="0.35">
      <c r="A523">
        <v>7820412</v>
      </c>
      <c r="B523" t="s">
        <v>39</v>
      </c>
      <c r="C523" t="s">
        <v>98</v>
      </c>
      <c r="D523" t="s">
        <v>2250</v>
      </c>
      <c r="E523" t="s">
        <v>2508</v>
      </c>
      <c r="F523" s="6">
        <v>2.8240609997175941E-4</v>
      </c>
      <c r="G523" s="3" t="s">
        <v>1325</v>
      </c>
      <c r="H523" s="3" t="s">
        <v>1727</v>
      </c>
      <c r="I523" s="3">
        <v>63.449999999999996</v>
      </c>
      <c r="J523" s="1">
        <v>0.16689693927764893</v>
      </c>
      <c r="K523" s="2">
        <v>1.5108726348489128E-2</v>
      </c>
      <c r="L523" s="2">
        <v>1.7283253318271675E-2</v>
      </c>
      <c r="M523" s="2">
        <v>1.7961027958203899E-2</v>
      </c>
      <c r="N523" s="34">
        <v>1.1619299847976666E-6</v>
      </c>
    </row>
    <row r="524" spans="1:14" x14ac:dyDescent="0.35">
      <c r="A524">
        <v>7820412</v>
      </c>
      <c r="B524" t="s">
        <v>39</v>
      </c>
      <c r="C524" t="s">
        <v>98</v>
      </c>
      <c r="D524" t="s">
        <v>1514</v>
      </c>
      <c r="E524" t="s">
        <v>2509</v>
      </c>
      <c r="F524" s="6">
        <v>1.412030499858797E-3</v>
      </c>
      <c r="G524" s="3" t="s">
        <v>1573</v>
      </c>
      <c r="H524" s="3" t="s">
        <v>1148</v>
      </c>
      <c r="I524" s="3">
        <v>75.025000000000006</v>
      </c>
      <c r="J524" s="1">
        <v>-0.12701460719108582</v>
      </c>
      <c r="K524" s="2">
        <v>8.7687094041231303E-2</v>
      </c>
      <c r="L524" s="2">
        <v>0.14007342558599267</v>
      </c>
      <c r="M524" s="2">
        <v>0.10590228748940977</v>
      </c>
      <c r="N524" s="34">
        <v>4.1589090393882996E-4</v>
      </c>
    </row>
    <row r="525" spans="1:14" x14ac:dyDescent="0.35">
      <c r="A525">
        <v>7820412</v>
      </c>
      <c r="B525" t="s">
        <v>39</v>
      </c>
      <c r="C525" t="s">
        <v>98</v>
      </c>
      <c r="D525" t="s">
        <v>1514</v>
      </c>
      <c r="E525" t="s">
        <v>1515</v>
      </c>
      <c r="F525" s="6">
        <v>2.8240609997175941E-4</v>
      </c>
      <c r="G525" s="3" t="s">
        <v>371</v>
      </c>
      <c r="H525" s="3" t="s">
        <v>856</v>
      </c>
      <c r="I525" s="3">
        <v>77.275000000000006</v>
      </c>
      <c r="J525" s="1">
        <v>9.871731698513031E-2</v>
      </c>
      <c r="K525" s="2">
        <v>1.8469358938153067E-2</v>
      </c>
      <c r="L525" s="2">
        <v>2.5811917537418811E-2</v>
      </c>
      <c r="M525" s="2">
        <v>2.1801750055984805E-2</v>
      </c>
      <c r="N525" s="34">
        <v>1.1570052057294245E-5</v>
      </c>
    </row>
    <row r="526" spans="1:14" x14ac:dyDescent="0.35">
      <c r="A526">
        <v>7820412</v>
      </c>
      <c r="B526" t="s">
        <v>39</v>
      </c>
      <c r="C526" t="s">
        <v>98</v>
      </c>
      <c r="D526" t="s">
        <v>1514</v>
      </c>
      <c r="E526" t="s">
        <v>2510</v>
      </c>
      <c r="F526" s="6">
        <v>8.4721829991527822E-4</v>
      </c>
      <c r="G526" s="3" t="s">
        <v>726</v>
      </c>
      <c r="H526" s="3" t="s">
        <v>724</v>
      </c>
      <c r="I526" s="3">
        <v>71.224999999999994</v>
      </c>
      <c r="J526" s="1">
        <v>-6.4828284084796906E-2</v>
      </c>
      <c r="K526" s="2">
        <v>4.9731714205026832E-2</v>
      </c>
      <c r="L526" s="2">
        <v>7.0658006212934207E-2</v>
      </c>
      <c r="M526" s="2">
        <v>6.0406667369464401E-2</v>
      </c>
      <c r="N526" s="34">
        <v>-5.981918193970115E-5</v>
      </c>
    </row>
    <row r="527" spans="1:14" x14ac:dyDescent="0.35">
      <c r="A527">
        <v>7820412</v>
      </c>
      <c r="B527" t="s">
        <v>39</v>
      </c>
      <c r="C527" t="s">
        <v>98</v>
      </c>
      <c r="D527" t="s">
        <v>1750</v>
      </c>
      <c r="E527" t="s">
        <v>2511</v>
      </c>
      <c r="F527" s="6">
        <v>2.8240609997175941E-4</v>
      </c>
      <c r="G527" s="3" t="s">
        <v>892</v>
      </c>
      <c r="H527" s="3" t="s">
        <v>206</v>
      </c>
      <c r="I527" s="3">
        <v>74.45</v>
      </c>
      <c r="J527" s="1">
        <v>2.8954386711120605E-2</v>
      </c>
      <c r="K527" s="2">
        <v>1.1606890708839312E-2</v>
      </c>
      <c r="L527" s="2">
        <v>2.8240609997175939E-2</v>
      </c>
      <c r="M527" s="2">
        <v>2.1039254447896075E-2</v>
      </c>
      <c r="N527" s="34">
        <v>1.5271669245816598E-5</v>
      </c>
    </row>
    <row r="528" spans="1:14" x14ac:dyDescent="0.35">
      <c r="A528">
        <v>7820412</v>
      </c>
      <c r="B528" t="s">
        <v>39</v>
      </c>
      <c r="C528" t="s">
        <v>98</v>
      </c>
      <c r="D528" t="s">
        <v>272</v>
      </c>
      <c r="E528" t="s">
        <v>332</v>
      </c>
      <c r="F528" s="6">
        <v>5.6481219994351881E-4</v>
      </c>
      <c r="G528" s="3" t="s">
        <v>333</v>
      </c>
      <c r="H528" s="3" t="s">
        <v>334</v>
      </c>
      <c r="I528" s="3">
        <v>46.944999999999993</v>
      </c>
      <c r="J528" s="1">
        <v>-7.9189194366335869E-3</v>
      </c>
      <c r="K528" s="2">
        <v>1.1352725218864729E-2</v>
      </c>
      <c r="L528" s="2">
        <v>3.5639649816436039E-2</v>
      </c>
      <c r="M528" s="2">
        <v>2.6489693039186055E-2</v>
      </c>
      <c r="N528" s="34">
        <v>-1.217161690034088E-4</v>
      </c>
    </row>
    <row r="529" spans="1:14" x14ac:dyDescent="0.35">
      <c r="A529">
        <v>7820412</v>
      </c>
      <c r="B529" t="s">
        <v>39</v>
      </c>
      <c r="C529" t="s">
        <v>98</v>
      </c>
      <c r="D529" t="s">
        <v>2256</v>
      </c>
      <c r="E529" t="s">
        <v>2512</v>
      </c>
      <c r="F529" s="6">
        <v>2.8240609997175941E-4</v>
      </c>
      <c r="G529" s="3" t="s">
        <v>1192</v>
      </c>
      <c r="H529" s="3" t="s">
        <v>946</v>
      </c>
      <c r="I529" s="3">
        <v>75.8</v>
      </c>
      <c r="J529" s="1">
        <v>-6.1231032013893127E-2</v>
      </c>
      <c r="K529" s="2">
        <v>2.0954532617904548E-2</v>
      </c>
      <c r="L529" s="2">
        <v>2.502118045749788E-2</v>
      </c>
      <c r="M529" s="2">
        <v>2.143462341877405E-2</v>
      </c>
      <c r="N529" s="34">
        <v>3.0593323239631083E-5</v>
      </c>
    </row>
    <row r="530" spans="1:14" x14ac:dyDescent="0.35">
      <c r="A530">
        <v>7820412</v>
      </c>
      <c r="B530" t="s">
        <v>39</v>
      </c>
      <c r="C530" t="s">
        <v>98</v>
      </c>
      <c r="D530" t="s">
        <v>1516</v>
      </c>
      <c r="E530" t="s">
        <v>1517</v>
      </c>
      <c r="F530" s="6">
        <v>7.3425585992657446E-3</v>
      </c>
      <c r="G530" s="3" t="s">
        <v>166</v>
      </c>
      <c r="H530" s="3" t="s">
        <v>1143</v>
      </c>
      <c r="I530" s="3">
        <v>74.225000000000009</v>
      </c>
      <c r="J530" s="1">
        <v>4.113391786813736E-2</v>
      </c>
      <c r="K530" s="2">
        <v>0.40457497881954252</v>
      </c>
      <c r="L530" s="2">
        <v>0.71736797514826323</v>
      </c>
      <c r="M530" s="2">
        <v>0.54481782565780768</v>
      </c>
      <c r="N530" s="34">
        <v>1.7091507495577407E-3</v>
      </c>
    </row>
    <row r="531" spans="1:14" x14ac:dyDescent="0.35">
      <c r="A531">
        <v>7820412</v>
      </c>
      <c r="B531" t="s">
        <v>39</v>
      </c>
      <c r="C531" t="s">
        <v>98</v>
      </c>
      <c r="D531" t="s">
        <v>1754</v>
      </c>
      <c r="E531" t="s">
        <v>2513</v>
      </c>
      <c r="F531" s="6">
        <v>2.5416548997458347E-3</v>
      </c>
      <c r="G531" s="3" t="s">
        <v>1026</v>
      </c>
      <c r="H531" s="3" t="s">
        <v>528</v>
      </c>
      <c r="I531" s="3">
        <v>84.084999999999994</v>
      </c>
      <c r="J531" s="1">
        <v>-2.6285968720912933E-2</v>
      </c>
      <c r="K531" s="2">
        <v>0.17181587122281841</v>
      </c>
      <c r="L531" s="2">
        <v>0.25111550409488848</v>
      </c>
      <c r="M531" s="2">
        <v>0.2137531731903671</v>
      </c>
      <c r="N531" s="34">
        <v>3.8050880576216949E-4</v>
      </c>
    </row>
    <row r="532" spans="1:14" x14ac:dyDescent="0.35">
      <c r="A532">
        <v>7820412</v>
      </c>
      <c r="B532" t="s">
        <v>39</v>
      </c>
      <c r="C532" t="s">
        <v>98</v>
      </c>
      <c r="D532" t="s">
        <v>1754</v>
      </c>
      <c r="E532" t="s">
        <v>2514</v>
      </c>
      <c r="F532" s="6">
        <v>1.412030499858797E-3</v>
      </c>
      <c r="G532" s="3" t="s">
        <v>303</v>
      </c>
      <c r="H532" s="3" t="s">
        <v>718</v>
      </c>
      <c r="I532" s="3">
        <v>70.314999999999998</v>
      </c>
      <c r="J532" s="1">
        <v>-4.0222562849521637E-2</v>
      </c>
      <c r="K532" s="2">
        <v>7.921491104207852E-2</v>
      </c>
      <c r="L532" s="2">
        <v>0.11889296808811071</v>
      </c>
      <c r="M532" s="2">
        <v>9.9406949344646861E-2</v>
      </c>
      <c r="N532" s="34">
        <v>1.1662283764488784E-5</v>
      </c>
    </row>
    <row r="533" spans="1:14" x14ac:dyDescent="0.35">
      <c r="A533">
        <v>7820412</v>
      </c>
      <c r="B533" t="s">
        <v>39</v>
      </c>
      <c r="C533" t="s">
        <v>98</v>
      </c>
      <c r="D533" t="s">
        <v>1063</v>
      </c>
      <c r="E533" t="s">
        <v>2515</v>
      </c>
      <c r="F533" s="6">
        <v>5.9305280994069471E-3</v>
      </c>
      <c r="G533" s="3" t="s">
        <v>703</v>
      </c>
      <c r="H533" s="3" t="s">
        <v>313</v>
      </c>
      <c r="I533" s="3">
        <v>89.754999999999995</v>
      </c>
      <c r="J533" s="1">
        <v>-0.17114333808422089</v>
      </c>
      <c r="K533" s="2">
        <v>0.48689635696131034</v>
      </c>
      <c r="L533" s="2">
        <v>0.57881954250211798</v>
      </c>
      <c r="M533" s="2">
        <v>0.53256144142527928</v>
      </c>
      <c r="N533" s="34">
        <v>1.1450352178256885E-3</v>
      </c>
    </row>
    <row r="534" spans="1:14" x14ac:dyDescent="0.35">
      <c r="A534">
        <v>7820412</v>
      </c>
      <c r="B534" t="s">
        <v>39</v>
      </c>
      <c r="C534" t="s">
        <v>98</v>
      </c>
      <c r="D534" t="s">
        <v>1063</v>
      </c>
      <c r="E534" t="s">
        <v>2516</v>
      </c>
      <c r="F534" s="6">
        <v>5.3657158994634283E-3</v>
      </c>
      <c r="G534" s="3" t="s">
        <v>1292</v>
      </c>
      <c r="H534" s="3" t="s">
        <v>234</v>
      </c>
      <c r="I534" s="3">
        <v>83.844999999999999</v>
      </c>
      <c r="J534" s="1">
        <v>0.22843806445598602</v>
      </c>
      <c r="K534" s="2">
        <v>0.37023439706297656</v>
      </c>
      <c r="L534" s="2">
        <v>0.51188929680881112</v>
      </c>
      <c r="M534" s="2">
        <v>0.45018357215241434</v>
      </c>
      <c r="N534" s="34">
        <v>1.0853717342940673E-3</v>
      </c>
    </row>
    <row r="535" spans="1:14" x14ac:dyDescent="0.35">
      <c r="A535">
        <v>7820412</v>
      </c>
      <c r="B535" t="s">
        <v>39</v>
      </c>
      <c r="C535" t="s">
        <v>98</v>
      </c>
      <c r="D535" t="s">
        <v>1063</v>
      </c>
      <c r="E535" t="s">
        <v>1520</v>
      </c>
      <c r="F535" s="6">
        <v>4.8009036995199095E-3</v>
      </c>
      <c r="G535" s="3" t="s">
        <v>178</v>
      </c>
      <c r="H535" s="3" t="s">
        <v>597</v>
      </c>
      <c r="I535" s="3">
        <v>76.584999999999994</v>
      </c>
      <c r="J535" s="1">
        <v>-0.16686034202575684</v>
      </c>
      <c r="K535" s="2">
        <v>0.3523863315447614</v>
      </c>
      <c r="L535" s="2">
        <v>0.33654334933634561</v>
      </c>
      <c r="M535" s="2">
        <v>0.36774921605762739</v>
      </c>
      <c r="N535" s="34">
        <v>-2.9562569289886154E-4</v>
      </c>
    </row>
    <row r="536" spans="1:14" x14ac:dyDescent="0.35">
      <c r="A536">
        <v>7820412</v>
      </c>
      <c r="B536" t="s">
        <v>39</v>
      </c>
      <c r="C536" t="s">
        <v>98</v>
      </c>
      <c r="D536" t="s">
        <v>1521</v>
      </c>
      <c r="E536" t="s">
        <v>1522</v>
      </c>
      <c r="F536" s="6">
        <v>1.1296243998870376E-3</v>
      </c>
      <c r="G536" s="3" t="s">
        <v>1316</v>
      </c>
      <c r="H536" s="3" t="s">
        <v>1343</v>
      </c>
      <c r="I536" s="3">
        <v>78.930000000000007</v>
      </c>
      <c r="J536" s="1">
        <v>0.10136021673679352</v>
      </c>
      <c r="K536" s="2">
        <v>8.4721829991527817E-2</v>
      </c>
      <c r="L536" s="2">
        <v>0.10765320530923468</v>
      </c>
      <c r="M536" s="2">
        <v>8.9240327591075974E-2</v>
      </c>
      <c r="N536" s="34">
        <v>2.8654651027788249E-4</v>
      </c>
    </row>
    <row r="537" spans="1:14" x14ac:dyDescent="0.35">
      <c r="A537">
        <v>7820412</v>
      </c>
      <c r="B537" t="s">
        <v>39</v>
      </c>
      <c r="C537" t="s">
        <v>98</v>
      </c>
      <c r="D537" t="s">
        <v>2280</v>
      </c>
      <c r="E537" t="s">
        <v>2517</v>
      </c>
      <c r="F537" s="6">
        <v>8.4721829991527822E-4</v>
      </c>
      <c r="G537" s="3" t="s">
        <v>507</v>
      </c>
      <c r="H537" s="3" t="s">
        <v>863</v>
      </c>
      <c r="I537" s="3">
        <v>63.835000000000001</v>
      </c>
      <c r="J537" s="1">
        <v>0.16689693927764893</v>
      </c>
      <c r="K537" s="2">
        <v>3.9903981926009607E-2</v>
      </c>
      <c r="L537" s="2">
        <v>5.1680316294831968E-2</v>
      </c>
      <c r="M537" s="2">
        <v>5.4052526888218481E-2</v>
      </c>
      <c r="N537" s="34">
        <v>-2.558736945403831E-5</v>
      </c>
    </row>
    <row r="538" spans="1:14" x14ac:dyDescent="0.35">
      <c r="A538">
        <v>7820412</v>
      </c>
      <c r="B538" t="s">
        <v>39</v>
      </c>
      <c r="C538" t="s">
        <v>98</v>
      </c>
      <c r="D538" t="s">
        <v>1761</v>
      </c>
      <c r="E538" t="s">
        <v>2518</v>
      </c>
      <c r="F538" s="6">
        <v>5.6481219994351881E-4</v>
      </c>
      <c r="G538" s="3" t="s">
        <v>532</v>
      </c>
      <c r="H538" s="3" t="s">
        <v>934</v>
      </c>
      <c r="I538" s="3">
        <v>65.484999999999999</v>
      </c>
      <c r="J538" s="1">
        <v>-0.12701460719108582</v>
      </c>
      <c r="K538" s="2">
        <v>2.4964699237503534E-2</v>
      </c>
      <c r="L538" s="2">
        <v>4.7726630895227343E-2</v>
      </c>
      <c r="M538" s="2">
        <v>3.7051679454459814E-2</v>
      </c>
      <c r="N538" s="34">
        <v>-2.5295430204687199E-5</v>
      </c>
    </row>
    <row r="539" spans="1:14" x14ac:dyDescent="0.35">
      <c r="A539">
        <v>7820412</v>
      </c>
      <c r="B539" t="s">
        <v>39</v>
      </c>
      <c r="C539" t="s">
        <v>98</v>
      </c>
      <c r="D539" t="s">
        <v>1763</v>
      </c>
      <c r="E539" t="s">
        <v>2519</v>
      </c>
      <c r="F539" s="6">
        <v>3.1064670996893535E-3</v>
      </c>
      <c r="G539" s="3" t="s">
        <v>325</v>
      </c>
      <c r="H539" s="3" t="s">
        <v>278</v>
      </c>
      <c r="I539" s="3">
        <v>76.094999999999999</v>
      </c>
      <c r="J539" s="1">
        <v>9.871731698513031E-2</v>
      </c>
      <c r="K539" s="2">
        <v>0.22335498446766452</v>
      </c>
      <c r="L539" s="2">
        <v>0.22459757130754024</v>
      </c>
      <c r="M539" s="2">
        <v>0.2367127835161435</v>
      </c>
      <c r="N539" s="34">
        <v>5.4613094007824142E-5</v>
      </c>
    </row>
    <row r="540" spans="1:14" x14ac:dyDescent="0.35">
      <c r="A540">
        <v>7820412</v>
      </c>
      <c r="B540" t="s">
        <v>39</v>
      </c>
      <c r="C540" t="s">
        <v>98</v>
      </c>
      <c r="D540" t="s">
        <v>2520</v>
      </c>
      <c r="E540" t="s">
        <v>2521</v>
      </c>
      <c r="F540" s="6">
        <v>5.6481219994351881E-4</v>
      </c>
      <c r="G540" s="3" t="s">
        <v>1209</v>
      </c>
      <c r="H540" s="3" t="s">
        <v>206</v>
      </c>
      <c r="I540" s="3">
        <v>74.174999999999997</v>
      </c>
      <c r="J540" s="1">
        <v>-6.4828284084796906E-2</v>
      </c>
      <c r="K540" s="2">
        <v>3.2081332956791865E-2</v>
      </c>
      <c r="L540" s="2">
        <v>5.6481219994351878E-2</v>
      </c>
      <c r="M540" s="2">
        <v>4.1852583153979724E-2</v>
      </c>
      <c r="N540" s="34">
        <v>3.7541150609102337E-5</v>
      </c>
    </row>
    <row r="541" spans="1:14" x14ac:dyDescent="0.35">
      <c r="A541">
        <v>7820412</v>
      </c>
      <c r="B541" t="s">
        <v>39</v>
      </c>
      <c r="C541" t="s">
        <v>98</v>
      </c>
      <c r="D541" t="s">
        <v>2522</v>
      </c>
      <c r="E541" t="s">
        <v>2523</v>
      </c>
      <c r="F541" s="6">
        <v>2.8240609997175941E-4</v>
      </c>
      <c r="G541" s="3" t="s">
        <v>515</v>
      </c>
      <c r="H541" s="3" t="s">
        <v>758</v>
      </c>
      <c r="I541" s="3">
        <v>73.86999999999999</v>
      </c>
      <c r="J541" s="1">
        <v>2.8954386711120605E-2</v>
      </c>
      <c r="K541" s="2">
        <v>1.677492233832251E-2</v>
      </c>
      <c r="L541" s="2">
        <v>2.0982773227901722E-2</v>
      </c>
      <c r="M541" s="2">
        <v>2.0869811218830532E-2</v>
      </c>
      <c r="N541" s="34">
        <v>-4.1835430869609077E-6</v>
      </c>
    </row>
    <row r="542" spans="1:14" x14ac:dyDescent="0.35">
      <c r="A542">
        <v>7820412</v>
      </c>
      <c r="B542" t="s">
        <v>39</v>
      </c>
      <c r="C542" t="s">
        <v>98</v>
      </c>
      <c r="D542" t="s">
        <v>2287</v>
      </c>
      <c r="E542" t="s">
        <v>2524</v>
      </c>
      <c r="F542" s="6">
        <v>5.6481219994351881E-4</v>
      </c>
      <c r="G542" s="3" t="s">
        <v>561</v>
      </c>
      <c r="H542" s="3" t="s">
        <v>875</v>
      </c>
      <c r="I542" s="3">
        <v>72</v>
      </c>
      <c r="J542" s="1">
        <v>-7.9189194366335869E-3</v>
      </c>
      <c r="K542" s="2">
        <v>4.0722959615927701E-2</v>
      </c>
      <c r="L542" s="2">
        <v>3.3323919796667607E-2</v>
      </c>
      <c r="M542" s="2">
        <v>4.0609998037774021E-2</v>
      </c>
      <c r="N542" s="34">
        <v>-8.2027412208249026E-5</v>
      </c>
    </row>
    <row r="543" spans="1:14" x14ac:dyDescent="0.35">
      <c r="A543">
        <v>7820412</v>
      </c>
      <c r="B543" t="s">
        <v>39</v>
      </c>
      <c r="C543" t="s">
        <v>98</v>
      </c>
      <c r="D543" t="s">
        <v>1523</v>
      </c>
      <c r="E543" t="s">
        <v>1524</v>
      </c>
      <c r="F543" s="6">
        <v>1.6944365998305564E-3</v>
      </c>
      <c r="G543" s="3" t="s">
        <v>527</v>
      </c>
      <c r="H543" s="3" t="s">
        <v>625</v>
      </c>
      <c r="I543" s="3">
        <v>62.725000000000001</v>
      </c>
      <c r="J543" s="1">
        <v>-6.1231032013893127E-2</v>
      </c>
      <c r="K543" s="2">
        <v>0.10979949166902005</v>
      </c>
      <c r="L543" s="2">
        <v>8.0485738491951425E-2</v>
      </c>
      <c r="M543" s="2">
        <v>0.10641061717660641</v>
      </c>
      <c r="N543" s="34">
        <v>-4.6269890616351488E-4</v>
      </c>
    </row>
    <row r="544" spans="1:14" x14ac:dyDescent="0.35">
      <c r="A544">
        <v>7820412</v>
      </c>
      <c r="B544" t="s">
        <v>39</v>
      </c>
      <c r="C544" t="s">
        <v>98</v>
      </c>
      <c r="D544" t="s">
        <v>1523</v>
      </c>
      <c r="E544" t="s">
        <v>1525</v>
      </c>
      <c r="F544" s="6">
        <v>1.9768426998023158E-3</v>
      </c>
      <c r="G544" s="3" t="s">
        <v>1386</v>
      </c>
      <c r="H544" s="3" t="s">
        <v>556</v>
      </c>
      <c r="I544" s="3">
        <v>61.814999999999998</v>
      </c>
      <c r="J544" s="1">
        <v>4.113391786813736E-2</v>
      </c>
      <c r="K544" s="2">
        <v>0.13580909347641909</v>
      </c>
      <c r="L544" s="2">
        <v>6.2468229313753183E-2</v>
      </c>
      <c r="M544" s="2">
        <v>0.12216887733957182</v>
      </c>
      <c r="N544" s="34">
        <v>-6.3801096240466209E-4</v>
      </c>
    </row>
    <row r="545" spans="1:14" x14ac:dyDescent="0.35">
      <c r="A545">
        <v>7820412</v>
      </c>
      <c r="B545" t="s">
        <v>39</v>
      </c>
      <c r="C545" t="s">
        <v>98</v>
      </c>
      <c r="D545" t="s">
        <v>1523</v>
      </c>
      <c r="E545" t="s">
        <v>2525</v>
      </c>
      <c r="F545" s="6">
        <v>4.5184975995481505E-3</v>
      </c>
      <c r="G545" s="3" t="s">
        <v>164</v>
      </c>
      <c r="H545" s="3" t="s">
        <v>496</v>
      </c>
      <c r="I545" s="3">
        <v>63.575000000000003</v>
      </c>
      <c r="J545" s="1">
        <v>-2.6285968720912933E-2</v>
      </c>
      <c r="K545" s="2">
        <v>0.27156170573284383</v>
      </c>
      <c r="L545" s="2">
        <v>0.26071731149392829</v>
      </c>
      <c r="M545" s="2">
        <v>0.28692459757130756</v>
      </c>
      <c r="N545" s="34">
        <v>-4.5048507113000226E-4</v>
      </c>
    </row>
    <row r="546" spans="1:14" x14ac:dyDescent="0.35">
      <c r="A546">
        <v>7820412</v>
      </c>
      <c r="B546" t="s">
        <v>39</v>
      </c>
      <c r="C546" t="s">
        <v>98</v>
      </c>
      <c r="D546" t="s">
        <v>2526</v>
      </c>
      <c r="E546" t="s">
        <v>2527</v>
      </c>
      <c r="F546" s="6">
        <v>1.1296243998870376E-3</v>
      </c>
      <c r="G546" s="3" t="s">
        <v>1284</v>
      </c>
      <c r="H546" s="3" t="s">
        <v>1828</v>
      </c>
      <c r="I546" s="3">
        <v>71.305000000000007</v>
      </c>
      <c r="J546" s="1">
        <v>-4.0222562849521637E-2</v>
      </c>
      <c r="K546" s="2">
        <v>8.7884778311211526E-2</v>
      </c>
      <c r="L546" s="2">
        <v>4.4733126235526693E-2</v>
      </c>
      <c r="M546" s="2">
        <v>8.0542223159285872E-2</v>
      </c>
      <c r="N546" s="34">
        <v>-1.256409774759805E-4</v>
      </c>
    </row>
    <row r="547" spans="1:14" x14ac:dyDescent="0.35">
      <c r="A547">
        <v>7820412</v>
      </c>
      <c r="B547" t="s">
        <v>39</v>
      </c>
      <c r="C547" t="s">
        <v>98</v>
      </c>
      <c r="D547" t="s">
        <v>275</v>
      </c>
      <c r="E547" t="s">
        <v>335</v>
      </c>
      <c r="F547" s="6">
        <v>8.4721829991527822E-4</v>
      </c>
      <c r="G547" s="3" t="s">
        <v>336</v>
      </c>
      <c r="H547" s="3" t="s">
        <v>206</v>
      </c>
      <c r="I547" s="3">
        <v>74.88</v>
      </c>
      <c r="J547" s="1">
        <v>-0.17114333808422089</v>
      </c>
      <c r="K547" s="2">
        <v>3.2617904546738213E-2</v>
      </c>
      <c r="L547" s="2">
        <v>8.4721829991527817E-2</v>
      </c>
      <c r="M547" s="2">
        <v>6.3456651956406873E-2</v>
      </c>
      <c r="N547" s="34">
        <v>-1.4142134505387452E-4</v>
      </c>
    </row>
    <row r="548" spans="1:14" x14ac:dyDescent="0.35">
      <c r="A548">
        <v>7820412</v>
      </c>
      <c r="B548" t="s">
        <v>39</v>
      </c>
      <c r="C548" t="s">
        <v>98</v>
      </c>
      <c r="D548" t="s">
        <v>859</v>
      </c>
      <c r="E548" t="s">
        <v>883</v>
      </c>
      <c r="F548" s="6">
        <v>1.9768426998023158E-3</v>
      </c>
      <c r="G548" s="3" t="s">
        <v>334</v>
      </c>
      <c r="H548" s="3" t="s">
        <v>884</v>
      </c>
      <c r="I548" s="3">
        <v>72.849999999999994</v>
      </c>
      <c r="J548" s="1">
        <v>0.22843806445598602</v>
      </c>
      <c r="K548" s="2">
        <v>0.12473877435752613</v>
      </c>
      <c r="L548" s="2">
        <v>0.16131036430386897</v>
      </c>
      <c r="M548" s="2">
        <v>0.1441118358320114</v>
      </c>
      <c r="N548" s="34">
        <v>-2.8770818224871641E-4</v>
      </c>
    </row>
    <row r="549" spans="1:14" x14ac:dyDescent="0.35">
      <c r="A549">
        <v>7820412</v>
      </c>
      <c r="B549" t="s">
        <v>39</v>
      </c>
      <c r="D549" s="4" t="s">
        <v>2937</v>
      </c>
      <c r="F549" s="6">
        <v>1.0000000000000007</v>
      </c>
      <c r="J549" s="1" t="s">
        <v>2938</v>
      </c>
      <c r="K549" s="2">
        <v>62.23253318271675</v>
      </c>
      <c r="L549" s="2">
        <v>79.23179892685674</v>
      </c>
      <c r="M549" s="2">
        <v>73.33626092039772</v>
      </c>
      <c r="N549" s="34">
        <v>-5.1627281208604676E-3</v>
      </c>
    </row>
    <row r="550" spans="1:14" x14ac:dyDescent="0.35">
      <c r="A550">
        <v>7820120</v>
      </c>
      <c r="B550" t="s">
        <v>61</v>
      </c>
      <c r="C550" t="s">
        <v>98</v>
      </c>
      <c r="D550" t="s">
        <v>1338</v>
      </c>
      <c r="E550" t="s">
        <v>1339</v>
      </c>
      <c r="F550" s="6">
        <v>5.6195560550716497E-4</v>
      </c>
      <c r="G550" s="3" t="s">
        <v>158</v>
      </c>
      <c r="H550" s="3" t="s">
        <v>1340</v>
      </c>
      <c r="I550" s="3">
        <v>69.254999999999995</v>
      </c>
      <c r="J550" s="1">
        <v>0.10136021673679352</v>
      </c>
      <c r="K550" s="2">
        <v>3.461646529924136E-2</v>
      </c>
      <c r="L550" s="2">
        <v>4.2034279291935935E-2</v>
      </c>
      <c r="M550" s="2">
        <v>3.8943525176598943E-2</v>
      </c>
      <c r="N550" s="34">
        <v>2.59736890402963E-5</v>
      </c>
    </row>
    <row r="551" spans="1:14" x14ac:dyDescent="0.35">
      <c r="A551">
        <v>7820120</v>
      </c>
      <c r="B551" t="s">
        <v>61</v>
      </c>
      <c r="C551" t="s">
        <v>98</v>
      </c>
      <c r="D551" t="s">
        <v>1529</v>
      </c>
      <c r="E551" t="s">
        <v>2879</v>
      </c>
      <c r="F551" s="6">
        <v>8.4293340826074739E-4</v>
      </c>
      <c r="G551" s="3" t="s">
        <v>1010</v>
      </c>
      <c r="H551" s="3" t="s">
        <v>147</v>
      </c>
      <c r="I551" s="3">
        <v>86.284999999999997</v>
      </c>
      <c r="J551" s="1">
        <v>0.16689693927764893</v>
      </c>
      <c r="K551" s="2">
        <v>6.6676032593425111E-2</v>
      </c>
      <c r="L551" s="2">
        <v>8.2691767350379308E-2</v>
      </c>
      <c r="M551" s="2">
        <v>7.2660857219647809E-2</v>
      </c>
      <c r="N551" s="34">
        <v>2.2114344814179419E-4</v>
      </c>
    </row>
    <row r="552" spans="1:14" x14ac:dyDescent="0.35">
      <c r="A552">
        <v>7820120</v>
      </c>
      <c r="B552" t="s">
        <v>61</v>
      </c>
      <c r="C552" t="s">
        <v>98</v>
      </c>
      <c r="D552" t="s">
        <v>392</v>
      </c>
      <c r="E552" t="s">
        <v>1796</v>
      </c>
      <c r="F552" s="6">
        <v>1.4048890137679123E-3</v>
      </c>
      <c r="G552" s="3" t="s">
        <v>353</v>
      </c>
      <c r="H552" s="3" t="s">
        <v>488</v>
      </c>
      <c r="I552" s="3">
        <v>69.27000000000001</v>
      </c>
      <c r="J552" s="1">
        <v>-0.12701460719108582</v>
      </c>
      <c r="K552" s="2">
        <v>5.8162405169991563E-2</v>
      </c>
      <c r="L552" s="2">
        <v>0.12531610002809779</v>
      </c>
      <c r="M552" s="2">
        <v>9.7499299699183625E-2</v>
      </c>
      <c r="N552" s="34">
        <v>1.1036232695816674E-4</v>
      </c>
    </row>
    <row r="553" spans="1:14" x14ac:dyDescent="0.35">
      <c r="A553">
        <v>7820120</v>
      </c>
      <c r="B553" t="s">
        <v>61</v>
      </c>
      <c r="C553" t="s">
        <v>98</v>
      </c>
      <c r="D553" t="s">
        <v>392</v>
      </c>
      <c r="E553" t="s">
        <v>1797</v>
      </c>
      <c r="F553" s="6">
        <v>3.6527114357965719E-3</v>
      </c>
      <c r="G553" s="3" t="s">
        <v>1798</v>
      </c>
      <c r="H553" s="3" t="s">
        <v>909</v>
      </c>
      <c r="I553" s="3">
        <v>54.824999999999996</v>
      </c>
      <c r="J553" s="1">
        <v>9.871731698513031E-2</v>
      </c>
      <c r="K553" s="2">
        <v>0.10958134307389716</v>
      </c>
      <c r="L553" s="2">
        <v>0.30025288002247824</v>
      </c>
      <c r="M553" s="2">
        <v>0.20016858389485448</v>
      </c>
      <c r="N553" s="34">
        <v>8.9825367297004797E-5</v>
      </c>
    </row>
    <row r="554" spans="1:14" x14ac:dyDescent="0.35">
      <c r="A554">
        <v>7820120</v>
      </c>
      <c r="B554" t="s">
        <v>61</v>
      </c>
      <c r="C554" t="s">
        <v>98</v>
      </c>
      <c r="D554" t="s">
        <v>392</v>
      </c>
      <c r="E554" t="s">
        <v>1478</v>
      </c>
      <c r="F554" s="6">
        <v>4.4956448440573197E-3</v>
      </c>
      <c r="G554" s="3" t="s">
        <v>1799</v>
      </c>
      <c r="H554" s="3" t="s">
        <v>1800</v>
      </c>
      <c r="I554" s="3">
        <v>53.754999999999995</v>
      </c>
      <c r="J554" s="1">
        <v>-6.4828284084796906E-2</v>
      </c>
      <c r="K554" s="2">
        <v>0.11733633042989605</v>
      </c>
      <c r="L554" s="2">
        <v>0.29221691486372581</v>
      </c>
      <c r="M554" s="2">
        <v>0.2414161315557829</v>
      </c>
      <c r="N554" s="34">
        <v>-1.9360824594607547E-4</v>
      </c>
    </row>
    <row r="555" spans="1:14" x14ac:dyDescent="0.35">
      <c r="A555">
        <v>7820120</v>
      </c>
      <c r="B555" t="s">
        <v>61</v>
      </c>
      <c r="C555" t="s">
        <v>98</v>
      </c>
      <c r="D555" t="s">
        <v>392</v>
      </c>
      <c r="E555" t="s">
        <v>1341</v>
      </c>
      <c r="F555" s="6">
        <v>6.4624894633323968E-3</v>
      </c>
      <c r="G555" s="3" t="s">
        <v>558</v>
      </c>
      <c r="H555" s="3" t="s">
        <v>456</v>
      </c>
      <c r="I555" s="3">
        <v>49.725000000000001</v>
      </c>
      <c r="J555" s="1">
        <v>2.8954386711120605E-2</v>
      </c>
      <c r="K555" s="2">
        <v>0.2080921607193032</v>
      </c>
      <c r="L555" s="2">
        <v>0.39938184883394212</v>
      </c>
      <c r="M555" s="2">
        <v>0.32118573125810829</v>
      </c>
      <c r="N555" s="34">
        <v>-1.1736432942958252E-3</v>
      </c>
    </row>
    <row r="556" spans="1:14" x14ac:dyDescent="0.35">
      <c r="A556">
        <v>7820120</v>
      </c>
      <c r="B556" t="s">
        <v>61</v>
      </c>
      <c r="C556" t="s">
        <v>98</v>
      </c>
      <c r="D556" t="s">
        <v>392</v>
      </c>
      <c r="E556" t="s">
        <v>1801</v>
      </c>
      <c r="F556" s="6">
        <v>4.4956448440573197E-3</v>
      </c>
      <c r="G556" s="3" t="s">
        <v>537</v>
      </c>
      <c r="H556" s="3" t="s">
        <v>269</v>
      </c>
      <c r="I556" s="3">
        <v>67.22</v>
      </c>
      <c r="J556" s="1">
        <v>-7.9189194366335869E-3</v>
      </c>
      <c r="K556" s="2">
        <v>0.16543973026130934</v>
      </c>
      <c r="L556" s="2">
        <v>0.43248103399831417</v>
      </c>
      <c r="M556" s="2">
        <v>0.30210731980103261</v>
      </c>
      <c r="N556" s="34">
        <v>8.3093691421513079E-4</v>
      </c>
    </row>
    <row r="557" spans="1:14" x14ac:dyDescent="0.35">
      <c r="A557">
        <v>7820120</v>
      </c>
      <c r="B557" t="s">
        <v>61</v>
      </c>
      <c r="C557" t="s">
        <v>98</v>
      </c>
      <c r="D557" t="s">
        <v>392</v>
      </c>
      <c r="E557" t="s">
        <v>1342</v>
      </c>
      <c r="F557" s="6">
        <v>2.2478224220286599E-3</v>
      </c>
      <c r="G557" s="3" t="s">
        <v>962</v>
      </c>
      <c r="H557" s="3" t="s">
        <v>1343</v>
      </c>
      <c r="I557" s="3">
        <v>81.73</v>
      </c>
      <c r="J557" s="1">
        <v>-6.1231032013893127E-2</v>
      </c>
      <c r="K557" s="2">
        <v>0.14588367518966003</v>
      </c>
      <c r="L557" s="2">
        <v>0.21421747681933129</v>
      </c>
      <c r="M557" s="2">
        <v>0.18364708501993188</v>
      </c>
      <c r="N557" s="34">
        <v>1.7107393876258228E-4</v>
      </c>
    </row>
    <row r="558" spans="1:14" x14ac:dyDescent="0.35">
      <c r="A558">
        <v>7820120</v>
      </c>
      <c r="B558" t="s">
        <v>61</v>
      </c>
      <c r="C558" t="s">
        <v>98</v>
      </c>
      <c r="D558" t="s">
        <v>392</v>
      </c>
      <c r="E558" t="s">
        <v>2295</v>
      </c>
      <c r="F558" s="6">
        <v>8.4293340826074739E-4</v>
      </c>
      <c r="G558" s="3" t="s">
        <v>185</v>
      </c>
      <c r="H558" s="3" t="s">
        <v>147</v>
      </c>
      <c r="I558" s="3">
        <v>93.549999999999983</v>
      </c>
      <c r="J558" s="1">
        <v>4.113391786813736E-2</v>
      </c>
      <c r="K558" s="2">
        <v>7.8898567013205953E-2</v>
      </c>
      <c r="L558" s="2">
        <v>8.2691767350379308E-2</v>
      </c>
      <c r="M558" s="2">
        <v>7.8814273672379878E-2</v>
      </c>
      <c r="N558" s="34">
        <v>1.7483411846150169E-4</v>
      </c>
    </row>
    <row r="559" spans="1:14" x14ac:dyDescent="0.35">
      <c r="A559">
        <v>7820120</v>
      </c>
      <c r="B559" t="s">
        <v>61</v>
      </c>
      <c r="C559" t="s">
        <v>98</v>
      </c>
      <c r="D559" t="s">
        <v>392</v>
      </c>
      <c r="E559" t="s">
        <v>1802</v>
      </c>
      <c r="F559" s="6">
        <v>2.8097780275358245E-3</v>
      </c>
      <c r="G559" s="3" t="s">
        <v>688</v>
      </c>
      <c r="H559" s="3" t="s">
        <v>362</v>
      </c>
      <c r="I559" s="3">
        <v>88.13000000000001</v>
      </c>
      <c r="J559" s="1">
        <v>-2.6285968720912933E-2</v>
      </c>
      <c r="K559" s="2">
        <v>0.22871593144141614</v>
      </c>
      <c r="L559" s="2">
        <v>0.27395335768474288</v>
      </c>
      <c r="M559" s="2">
        <v>0.24782241345389766</v>
      </c>
      <c r="N559" s="34">
        <v>1.0749114241349491E-4</v>
      </c>
    </row>
    <row r="560" spans="1:14" x14ac:dyDescent="0.35">
      <c r="A560">
        <v>7820120</v>
      </c>
      <c r="B560" t="s">
        <v>61</v>
      </c>
      <c r="C560" t="s">
        <v>98</v>
      </c>
      <c r="D560" t="s">
        <v>392</v>
      </c>
      <c r="E560" t="s">
        <v>1344</v>
      </c>
      <c r="F560" s="6">
        <v>7.586400674346727E-3</v>
      </c>
      <c r="G560" s="3" t="s">
        <v>1345</v>
      </c>
      <c r="H560" s="3" t="s">
        <v>348</v>
      </c>
      <c r="I560" s="3">
        <v>59.144999999999996</v>
      </c>
      <c r="J560" s="1">
        <v>-4.0222562849521637E-2</v>
      </c>
      <c r="K560" s="2">
        <v>0.25642034279291936</v>
      </c>
      <c r="L560" s="2">
        <v>0.52042708626018541</v>
      </c>
      <c r="M560" s="2">
        <v>0.44835626827796282</v>
      </c>
      <c r="N560" s="34">
        <v>2.236217918161258E-6</v>
      </c>
    </row>
    <row r="561" spans="1:14" x14ac:dyDescent="0.35">
      <c r="A561">
        <v>7820120</v>
      </c>
      <c r="B561" t="s">
        <v>61</v>
      </c>
      <c r="C561" t="s">
        <v>98</v>
      </c>
      <c r="D561" t="s">
        <v>1834</v>
      </c>
      <c r="E561" t="s">
        <v>2296</v>
      </c>
      <c r="F561" s="6">
        <v>2.8097780275358248E-4</v>
      </c>
      <c r="G561" s="3" t="s">
        <v>308</v>
      </c>
      <c r="H561" s="3" t="s">
        <v>269</v>
      </c>
      <c r="I561" s="3">
        <v>81.284999999999997</v>
      </c>
      <c r="J561" s="1">
        <v>-0.17114333808422089</v>
      </c>
      <c r="K561" s="2">
        <v>2.0174206237707222E-2</v>
      </c>
      <c r="L561" s="2">
        <v>2.7030064624894636E-2</v>
      </c>
      <c r="M561" s="2">
        <v>2.284349622134246E-2</v>
      </c>
      <c r="N561" s="34">
        <v>4.8109849673638559E-5</v>
      </c>
    </row>
    <row r="562" spans="1:14" x14ac:dyDescent="0.35">
      <c r="A562">
        <v>7820120</v>
      </c>
      <c r="B562" t="s">
        <v>61</v>
      </c>
      <c r="C562" t="s">
        <v>98</v>
      </c>
      <c r="D562" t="s">
        <v>820</v>
      </c>
      <c r="E562" t="s">
        <v>821</v>
      </c>
      <c r="F562" s="6">
        <v>5.6195560550716497E-4</v>
      </c>
      <c r="G562" s="3" t="s">
        <v>341</v>
      </c>
      <c r="H562" s="3" t="s">
        <v>421</v>
      </c>
      <c r="I562" s="3">
        <v>63.33</v>
      </c>
      <c r="J562" s="1">
        <v>0.22843806445598602</v>
      </c>
      <c r="K562" s="2">
        <v>1.5847148075302051E-2</v>
      </c>
      <c r="L562" s="2">
        <v>5.2823826917673504E-2</v>
      </c>
      <c r="M562" s="2">
        <v>3.5627985389154265E-2</v>
      </c>
      <c r="N562" s="34">
        <v>-3.0544506143605852E-5</v>
      </c>
    </row>
    <row r="563" spans="1:14" x14ac:dyDescent="0.35">
      <c r="A563">
        <v>7820120</v>
      </c>
      <c r="B563" t="s">
        <v>61</v>
      </c>
      <c r="C563" t="s">
        <v>98</v>
      </c>
      <c r="D563" t="s">
        <v>133</v>
      </c>
      <c r="E563" t="s">
        <v>281</v>
      </c>
      <c r="F563" s="6">
        <v>4.2146670413037374E-3</v>
      </c>
      <c r="G563" s="3" t="s">
        <v>282</v>
      </c>
      <c r="H563" s="3" t="s">
        <v>283</v>
      </c>
      <c r="I563" s="3">
        <v>76.540000000000006</v>
      </c>
      <c r="J563" s="1">
        <v>-0.16686034202575684</v>
      </c>
      <c r="K563" s="2">
        <v>0.22717055352627144</v>
      </c>
      <c r="L563" s="2">
        <v>0.41725203708906999</v>
      </c>
      <c r="M563" s="2">
        <v>0.32284348893279474</v>
      </c>
      <c r="N563" s="34">
        <v>9.627903812418631E-4</v>
      </c>
    </row>
    <row r="564" spans="1:14" x14ac:dyDescent="0.35">
      <c r="A564">
        <v>7820120</v>
      </c>
      <c r="B564" t="s">
        <v>61</v>
      </c>
      <c r="C564" t="s">
        <v>98</v>
      </c>
      <c r="D564" t="s">
        <v>1531</v>
      </c>
      <c r="E564" t="s">
        <v>2297</v>
      </c>
      <c r="F564" s="6">
        <v>1.6858668165214948E-3</v>
      </c>
      <c r="G564" s="3" t="s">
        <v>2298</v>
      </c>
      <c r="H564" s="3" t="s">
        <v>645</v>
      </c>
      <c r="I564" s="3">
        <v>59.949999999999996</v>
      </c>
      <c r="J564" s="1">
        <v>0.10136021673679352</v>
      </c>
      <c r="K564" s="2">
        <v>9.491430177016015E-2</v>
      </c>
      <c r="L564" s="2">
        <v>8.715931441416129E-2</v>
      </c>
      <c r="M564" s="2">
        <v>0.10115200899128969</v>
      </c>
      <c r="N564" s="34">
        <v>-3.586154651963399E-4</v>
      </c>
    </row>
    <row r="565" spans="1:14" x14ac:dyDescent="0.35">
      <c r="A565">
        <v>7820120</v>
      </c>
      <c r="B565" t="s">
        <v>61</v>
      </c>
      <c r="C565" t="s">
        <v>98</v>
      </c>
      <c r="D565" t="s">
        <v>906</v>
      </c>
      <c r="E565" t="s">
        <v>2299</v>
      </c>
      <c r="F565" s="6">
        <v>2.8097780275358245E-3</v>
      </c>
      <c r="G565" s="3" t="s">
        <v>865</v>
      </c>
      <c r="H565" s="3" t="s">
        <v>224</v>
      </c>
      <c r="I565" s="3">
        <v>82.02000000000001</v>
      </c>
      <c r="J565" s="1">
        <v>0.16689693927764893</v>
      </c>
      <c r="K565" s="2">
        <v>0.1747681933127283</v>
      </c>
      <c r="L565" s="2">
        <v>0.27198651306546778</v>
      </c>
      <c r="M565" s="2">
        <v>0.23040179825793761</v>
      </c>
      <c r="N565" s="34">
        <v>3.1748682419615335E-4</v>
      </c>
    </row>
    <row r="566" spans="1:14" x14ac:dyDescent="0.35">
      <c r="A566">
        <v>7820120</v>
      </c>
      <c r="B566" t="s">
        <v>61</v>
      </c>
      <c r="C566" t="s">
        <v>98</v>
      </c>
      <c r="D566" t="s">
        <v>906</v>
      </c>
      <c r="E566" t="s">
        <v>1346</v>
      </c>
      <c r="F566" s="6">
        <v>3.3717336330429896E-3</v>
      </c>
      <c r="G566" s="3" t="s">
        <v>416</v>
      </c>
      <c r="H566" s="3" t="s">
        <v>703</v>
      </c>
      <c r="I566" s="3">
        <v>71.08</v>
      </c>
      <c r="J566" s="1">
        <v>-0.12701460719108582</v>
      </c>
      <c r="K566" s="2">
        <v>0.21140769879179547</v>
      </c>
      <c r="L566" s="2">
        <v>0.27681933127282943</v>
      </c>
      <c r="M566" s="2">
        <v>0.23939308794605227</v>
      </c>
      <c r="N566" s="34">
        <v>-1.7775883665242936E-4</v>
      </c>
    </row>
    <row r="567" spans="1:14" x14ac:dyDescent="0.35">
      <c r="A567">
        <v>7820120</v>
      </c>
      <c r="B567" t="s">
        <v>61</v>
      </c>
      <c r="C567" t="s">
        <v>98</v>
      </c>
      <c r="D567" t="s">
        <v>1092</v>
      </c>
      <c r="E567" t="s">
        <v>2300</v>
      </c>
      <c r="F567" s="6">
        <v>1.1239112110143299E-3</v>
      </c>
      <c r="G567" s="3" t="s">
        <v>720</v>
      </c>
      <c r="H567" s="3" t="s">
        <v>1083</v>
      </c>
      <c r="I567" s="3">
        <v>75.745000000000005</v>
      </c>
      <c r="J567" s="1">
        <v>9.871731698513031E-2</v>
      </c>
      <c r="K567" s="2">
        <v>7.7999438044394506E-2</v>
      </c>
      <c r="L567" s="2">
        <v>7.0244450688395618E-2</v>
      </c>
      <c r="M567" s="2">
        <v>8.5192473224791024E-2</v>
      </c>
      <c r="N567" s="34">
        <v>-1.7844865281248936E-4</v>
      </c>
    </row>
    <row r="568" spans="1:14" x14ac:dyDescent="0.35">
      <c r="A568">
        <v>7820120</v>
      </c>
      <c r="B568" t="s">
        <v>61</v>
      </c>
      <c r="C568" t="s">
        <v>98</v>
      </c>
      <c r="D568" t="s">
        <v>1092</v>
      </c>
      <c r="E568" t="s">
        <v>2301</v>
      </c>
      <c r="F568" s="6">
        <v>4.2146670413037374E-3</v>
      </c>
      <c r="G568" s="3" t="s">
        <v>917</v>
      </c>
      <c r="H568" s="3" t="s">
        <v>2302</v>
      </c>
      <c r="I568" s="3">
        <v>61.839999999999996</v>
      </c>
      <c r="J568" s="1">
        <v>-6.4828284084796906E-2</v>
      </c>
      <c r="K568" s="2">
        <v>0.24950828884518125</v>
      </c>
      <c r="L568" s="2">
        <v>0.19682495082888454</v>
      </c>
      <c r="M568" s="2">
        <v>0.26088789628777287</v>
      </c>
      <c r="N568" s="34">
        <v>-6.9859398654017037E-4</v>
      </c>
    </row>
    <row r="569" spans="1:14" x14ac:dyDescent="0.35">
      <c r="A569">
        <v>7820120</v>
      </c>
      <c r="B569" t="s">
        <v>61</v>
      </c>
      <c r="C569" t="s">
        <v>98</v>
      </c>
      <c r="D569" t="s">
        <v>1092</v>
      </c>
      <c r="E569" t="s">
        <v>1347</v>
      </c>
      <c r="F569" s="6">
        <v>1.1239112110143299E-3</v>
      </c>
      <c r="G569" s="3" t="s">
        <v>308</v>
      </c>
      <c r="H569" s="3" t="s">
        <v>365</v>
      </c>
      <c r="I569" s="3">
        <v>82.234999999999999</v>
      </c>
      <c r="J569" s="1">
        <v>2.8954386711120605E-2</v>
      </c>
      <c r="K569" s="2">
        <v>8.0696824950828888E-2</v>
      </c>
      <c r="L569" s="2">
        <v>9.6094408541725213E-2</v>
      </c>
      <c r="M569" s="2">
        <v>9.23854981154731E-2</v>
      </c>
      <c r="N569" s="34">
        <v>8.6919432042789917E-5</v>
      </c>
    </row>
    <row r="570" spans="1:14" x14ac:dyDescent="0.35">
      <c r="A570">
        <v>7820120</v>
      </c>
      <c r="B570" t="s">
        <v>61</v>
      </c>
      <c r="C570" t="s">
        <v>98</v>
      </c>
      <c r="D570" t="s">
        <v>1537</v>
      </c>
      <c r="E570" t="s">
        <v>2303</v>
      </c>
      <c r="F570" s="6">
        <v>8.4293340826074739E-4</v>
      </c>
      <c r="G570" s="3" t="s">
        <v>1002</v>
      </c>
      <c r="H570" s="3" t="s">
        <v>640</v>
      </c>
      <c r="I570" s="3">
        <v>71.635000000000005</v>
      </c>
      <c r="J570" s="1">
        <v>-7.9189194366335869E-3</v>
      </c>
      <c r="K570" s="2">
        <v>4.8215790952514756E-2</v>
      </c>
      <c r="L570" s="2">
        <v>6.9626299522337731E-2</v>
      </c>
      <c r="M570" s="2">
        <v>6.0354030745255208E-2</v>
      </c>
      <c r="N570" s="34">
        <v>3.755152284110922E-5</v>
      </c>
    </row>
    <row r="571" spans="1:14" x14ac:dyDescent="0.35">
      <c r="A571">
        <v>7820120</v>
      </c>
      <c r="B571" t="s">
        <v>61</v>
      </c>
      <c r="C571" t="s">
        <v>98</v>
      </c>
      <c r="D571" t="s">
        <v>1847</v>
      </c>
      <c r="E571" t="s">
        <v>2304</v>
      </c>
      <c r="F571" s="6">
        <v>2.8097780275358248E-4</v>
      </c>
      <c r="G571" s="3" t="s">
        <v>1242</v>
      </c>
      <c r="H571" s="3" t="s">
        <v>2305</v>
      </c>
      <c r="I571" s="3">
        <v>65.22999999999999</v>
      </c>
      <c r="J571" s="1">
        <v>-6.1231032013893127E-2</v>
      </c>
      <c r="K571" s="2">
        <v>1.9471761730823264E-2</v>
      </c>
      <c r="L571" s="2">
        <v>1.2363023321157629E-2</v>
      </c>
      <c r="M571" s="2">
        <v>1.8347851377285142E-2</v>
      </c>
      <c r="N571" s="34">
        <v>-5.4476112252910944E-5</v>
      </c>
    </row>
    <row r="572" spans="1:14" x14ac:dyDescent="0.35">
      <c r="A572">
        <v>7820120</v>
      </c>
      <c r="B572" t="s">
        <v>61</v>
      </c>
      <c r="C572" t="s">
        <v>98</v>
      </c>
      <c r="D572" t="s">
        <v>141</v>
      </c>
      <c r="E572" t="s">
        <v>284</v>
      </c>
      <c r="F572" s="6">
        <v>1.1239112110143299E-3</v>
      </c>
      <c r="G572" s="3" t="s">
        <v>285</v>
      </c>
      <c r="H572" s="3" t="s">
        <v>286</v>
      </c>
      <c r="I572" s="3">
        <v>59.420000000000009</v>
      </c>
      <c r="J572" s="1">
        <v>4.113391786813736E-2</v>
      </c>
      <c r="K572" s="2">
        <v>4.6754706378196127E-2</v>
      </c>
      <c r="L572" s="2">
        <v>6.4737285754425403E-2</v>
      </c>
      <c r="M572" s="2">
        <v>6.6872717055352637E-2</v>
      </c>
      <c r="N572" s="34">
        <v>-1.8753620907643366E-4</v>
      </c>
    </row>
    <row r="573" spans="1:14" x14ac:dyDescent="0.35">
      <c r="A573">
        <v>7820120</v>
      </c>
      <c r="B573" t="s">
        <v>61</v>
      </c>
      <c r="C573" t="s">
        <v>98</v>
      </c>
      <c r="D573" t="s">
        <v>141</v>
      </c>
      <c r="E573" t="s">
        <v>287</v>
      </c>
      <c r="F573" s="6">
        <v>3.0907558302894073E-3</v>
      </c>
      <c r="G573" s="3" t="s">
        <v>288</v>
      </c>
      <c r="H573" s="3" t="s">
        <v>289</v>
      </c>
      <c r="I573" s="3">
        <v>67.805000000000007</v>
      </c>
      <c r="J573" s="1">
        <v>-2.6285968720912933E-2</v>
      </c>
      <c r="K573" s="2">
        <v>0.14279291935937063</v>
      </c>
      <c r="L573" s="2">
        <v>0.29640348412475415</v>
      </c>
      <c r="M573" s="2">
        <v>0.20955325472586006</v>
      </c>
      <c r="N573" s="34">
        <v>3.1327968083864254E-4</v>
      </c>
    </row>
    <row r="574" spans="1:14" x14ac:dyDescent="0.35">
      <c r="A574">
        <v>7820120</v>
      </c>
      <c r="B574" t="s">
        <v>61</v>
      </c>
      <c r="C574" t="s">
        <v>98</v>
      </c>
      <c r="D574" t="s">
        <v>141</v>
      </c>
      <c r="E574" t="s">
        <v>290</v>
      </c>
      <c r="F574" s="6">
        <v>1.9668446192750771E-3</v>
      </c>
      <c r="G574" s="3" t="s">
        <v>291</v>
      </c>
      <c r="H574" s="3" t="s">
        <v>206</v>
      </c>
      <c r="I574" s="3">
        <v>64.099999999999994</v>
      </c>
      <c r="J574" s="1">
        <v>-4.0222562849521637E-2</v>
      </c>
      <c r="K574" s="2">
        <v>5.6841809497049728E-2</v>
      </c>
      <c r="L574" s="2">
        <v>0.19668446192750771</v>
      </c>
      <c r="M574" s="2">
        <v>0.12607473709436573</v>
      </c>
      <c r="N574" s="34">
        <v>3.2826034699172304E-4</v>
      </c>
    </row>
    <row r="575" spans="1:14" x14ac:dyDescent="0.35">
      <c r="A575">
        <v>7820120</v>
      </c>
      <c r="B575" t="s">
        <v>61</v>
      </c>
      <c r="C575" t="s">
        <v>98</v>
      </c>
      <c r="D575" t="s">
        <v>141</v>
      </c>
      <c r="E575" t="s">
        <v>292</v>
      </c>
      <c r="F575" s="6">
        <v>1.4048890137679123E-3</v>
      </c>
      <c r="G575" s="3" t="s">
        <v>293</v>
      </c>
      <c r="H575" s="3" t="s">
        <v>294</v>
      </c>
      <c r="I575" s="3">
        <v>55.089999999999996</v>
      </c>
      <c r="J575" s="1">
        <v>-0.17114333808422089</v>
      </c>
      <c r="K575" s="2">
        <v>5.9988760887889854E-2</v>
      </c>
      <c r="L575" s="2">
        <v>7.2913739814554637E-2</v>
      </c>
      <c r="M575" s="2">
        <v>7.7409382514921452E-2</v>
      </c>
      <c r="N575" s="34">
        <v>-1.7844142623080333E-4</v>
      </c>
    </row>
    <row r="576" spans="1:14" x14ac:dyDescent="0.35">
      <c r="A576">
        <v>7820120</v>
      </c>
      <c r="B576" t="s">
        <v>61</v>
      </c>
      <c r="C576" t="s">
        <v>98</v>
      </c>
      <c r="D576" t="s">
        <v>141</v>
      </c>
      <c r="E576" t="s">
        <v>295</v>
      </c>
      <c r="F576" s="6">
        <v>2.8097780275358245E-3</v>
      </c>
      <c r="G576" s="3" t="s">
        <v>296</v>
      </c>
      <c r="H576" s="3" t="s">
        <v>297</v>
      </c>
      <c r="I576" s="3">
        <v>59.12</v>
      </c>
      <c r="J576" s="1">
        <v>0.22843806445598602</v>
      </c>
      <c r="K576" s="2">
        <v>5.8162405169991563E-2</v>
      </c>
      <c r="L576" s="2">
        <v>0.25906153413880301</v>
      </c>
      <c r="M576" s="2">
        <v>0.16633886137381132</v>
      </c>
      <c r="N576" s="34">
        <v>2.7737374820210821E-4</v>
      </c>
    </row>
    <row r="577" spans="1:14" x14ac:dyDescent="0.35">
      <c r="A577">
        <v>7820120</v>
      </c>
      <c r="B577" t="s">
        <v>61</v>
      </c>
      <c r="C577" t="s">
        <v>98</v>
      </c>
      <c r="D577" t="s">
        <v>141</v>
      </c>
      <c r="E577" t="s">
        <v>298</v>
      </c>
      <c r="F577" s="6">
        <v>2.2478224220286599E-3</v>
      </c>
      <c r="G577" s="3" t="s">
        <v>299</v>
      </c>
      <c r="H577" s="3" t="s">
        <v>300</v>
      </c>
      <c r="I577" s="3">
        <v>53.91</v>
      </c>
      <c r="J577" s="1">
        <v>-0.16686034202575684</v>
      </c>
      <c r="K577" s="2">
        <v>5.2823826917673504E-2</v>
      </c>
      <c r="L577" s="2">
        <v>0.14790671536948582</v>
      </c>
      <c r="M577" s="2">
        <v>0.12115763197724959</v>
      </c>
      <c r="N577" s="34">
        <v>-1.4572247054745019E-4</v>
      </c>
    </row>
    <row r="578" spans="1:14" x14ac:dyDescent="0.35">
      <c r="A578">
        <v>7820120</v>
      </c>
      <c r="B578" t="s">
        <v>61</v>
      </c>
      <c r="C578" t="s">
        <v>98</v>
      </c>
      <c r="D578" t="s">
        <v>1348</v>
      </c>
      <c r="E578" t="s">
        <v>1349</v>
      </c>
      <c r="F578" s="6">
        <v>1.1239112110143299E-3</v>
      </c>
      <c r="G578" s="3" t="s">
        <v>364</v>
      </c>
      <c r="H578" s="3" t="s">
        <v>325</v>
      </c>
      <c r="I578" s="3">
        <v>79.819999999999993</v>
      </c>
      <c r="J578" s="1">
        <v>0.10136021673679352</v>
      </c>
      <c r="K578" s="2">
        <v>8.9912896881146398E-2</v>
      </c>
      <c r="L578" s="2">
        <v>8.0809216071930326E-2</v>
      </c>
      <c r="M578" s="2">
        <v>8.9800507474997376E-2</v>
      </c>
      <c r="N578" s="34">
        <v>-1.2723912714438079E-4</v>
      </c>
    </row>
    <row r="579" spans="1:14" x14ac:dyDescent="0.35">
      <c r="A579">
        <v>7820120</v>
      </c>
      <c r="B579" t="s">
        <v>61</v>
      </c>
      <c r="C579" t="s">
        <v>98</v>
      </c>
      <c r="D579" t="s">
        <v>1851</v>
      </c>
      <c r="E579" t="s">
        <v>2306</v>
      </c>
      <c r="F579" s="6">
        <v>1.4048890137679123E-3</v>
      </c>
      <c r="G579" s="3" t="s">
        <v>1101</v>
      </c>
      <c r="H579" s="3" t="s">
        <v>793</v>
      </c>
      <c r="I579" s="3">
        <v>78.279999999999987</v>
      </c>
      <c r="J579" s="1">
        <v>0.16689693927764893</v>
      </c>
      <c r="K579" s="2">
        <v>0.10817645406012924</v>
      </c>
      <c r="L579" s="2">
        <v>8.9631919078392797E-2</v>
      </c>
      <c r="M579" s="2">
        <v>0.10986231658926972</v>
      </c>
      <c r="N579" s="34">
        <v>-1.2886536970470821E-4</v>
      </c>
    </row>
    <row r="580" spans="1:14" x14ac:dyDescent="0.35">
      <c r="A580">
        <v>7820120</v>
      </c>
      <c r="B580" t="s">
        <v>61</v>
      </c>
      <c r="C580" t="s">
        <v>98</v>
      </c>
      <c r="D580" t="s">
        <v>1854</v>
      </c>
      <c r="E580" t="s">
        <v>2307</v>
      </c>
      <c r="F580" s="6">
        <v>5.6195560550716497E-4</v>
      </c>
      <c r="G580" s="3" t="s">
        <v>441</v>
      </c>
      <c r="H580" s="3" t="s">
        <v>1070</v>
      </c>
      <c r="I580" s="3">
        <v>81.64</v>
      </c>
      <c r="J580" s="1">
        <v>-0.12701460719108582</v>
      </c>
      <c r="K580" s="2">
        <v>5.2655240236021361E-2</v>
      </c>
      <c r="L580" s="2">
        <v>2.8659735880865414E-2</v>
      </c>
      <c r="M580" s="2">
        <v>4.5855576551908458E-2</v>
      </c>
      <c r="N580" s="34">
        <v>-2.0354249297182493E-4</v>
      </c>
    </row>
    <row r="581" spans="1:14" x14ac:dyDescent="0.35">
      <c r="A581">
        <v>7820120</v>
      </c>
      <c r="B581" t="s">
        <v>61</v>
      </c>
      <c r="C581" t="s">
        <v>98</v>
      </c>
      <c r="D581" t="s">
        <v>1539</v>
      </c>
      <c r="E581" t="s">
        <v>2308</v>
      </c>
      <c r="F581" s="6">
        <v>2.5288002247822422E-3</v>
      </c>
      <c r="G581" s="3" t="s">
        <v>1007</v>
      </c>
      <c r="H581" s="3" t="s">
        <v>640</v>
      </c>
      <c r="I581" s="3">
        <v>75.584999999999994</v>
      </c>
      <c r="J581" s="1">
        <v>9.871731698513031E-2</v>
      </c>
      <c r="K581" s="2">
        <v>0.13984265243045799</v>
      </c>
      <c r="L581" s="2">
        <v>0.20887889856701319</v>
      </c>
      <c r="M581" s="2">
        <v>0.19117729313489459</v>
      </c>
      <c r="N581" s="34">
        <v>-3.2407002396364496E-5</v>
      </c>
    </row>
    <row r="582" spans="1:14" x14ac:dyDescent="0.35">
      <c r="A582">
        <v>7820120</v>
      </c>
      <c r="B582" t="s">
        <v>61</v>
      </c>
      <c r="C582" t="s">
        <v>98</v>
      </c>
      <c r="D582" t="s">
        <v>1541</v>
      </c>
      <c r="E582" t="s">
        <v>2309</v>
      </c>
      <c r="F582" s="6">
        <v>3.0907558302894073E-3</v>
      </c>
      <c r="G582" s="3" t="s">
        <v>1242</v>
      </c>
      <c r="H582" s="3" t="s">
        <v>206</v>
      </c>
      <c r="I582" s="3">
        <v>83.314999999999998</v>
      </c>
      <c r="J582" s="1">
        <v>-6.4828284084796906E-2</v>
      </c>
      <c r="K582" s="2">
        <v>0.21418937903905591</v>
      </c>
      <c r="L582" s="2">
        <v>0.30907558302894073</v>
      </c>
      <c r="M582" s="2">
        <v>0.25776904096225567</v>
      </c>
      <c r="N582" s="34">
        <v>7.7426592141900644E-5</v>
      </c>
    </row>
    <row r="583" spans="1:14" x14ac:dyDescent="0.35">
      <c r="A583">
        <v>7820120</v>
      </c>
      <c r="B583" t="s">
        <v>61</v>
      </c>
      <c r="C583" t="s">
        <v>98</v>
      </c>
      <c r="D583" t="s">
        <v>1541</v>
      </c>
      <c r="E583" t="s">
        <v>2310</v>
      </c>
      <c r="F583" s="6">
        <v>3.3717336330429896E-3</v>
      </c>
      <c r="G583" s="3" t="s">
        <v>312</v>
      </c>
      <c r="H583" s="3" t="s">
        <v>313</v>
      </c>
      <c r="I583" s="3">
        <v>90.509999999999991</v>
      </c>
      <c r="J583" s="1">
        <v>2.8954386711120605E-2</v>
      </c>
      <c r="K583" s="2">
        <v>0.30885080078673782</v>
      </c>
      <c r="L583" s="2">
        <v>0.32908120258499579</v>
      </c>
      <c r="M583" s="2">
        <v>0.30547906200883762</v>
      </c>
      <c r="N583" s="34">
        <v>3.1615012011590985E-4</v>
      </c>
    </row>
    <row r="584" spans="1:14" x14ac:dyDescent="0.35">
      <c r="A584">
        <v>7820120</v>
      </c>
      <c r="B584" t="s">
        <v>61</v>
      </c>
      <c r="C584" t="s">
        <v>98</v>
      </c>
      <c r="D584" t="s">
        <v>1862</v>
      </c>
      <c r="E584" t="s">
        <v>2311</v>
      </c>
      <c r="F584" s="6">
        <v>8.4293340826074739E-4</v>
      </c>
      <c r="G584" s="3" t="s">
        <v>982</v>
      </c>
      <c r="H584" s="3" t="s">
        <v>1650</v>
      </c>
      <c r="I584" s="3">
        <v>85.9</v>
      </c>
      <c r="J584" s="1">
        <v>-7.9189194366335869E-3</v>
      </c>
      <c r="K584" s="2">
        <v>8.3028940713683622E-2</v>
      </c>
      <c r="L584" s="2">
        <v>5.5380724922731106E-2</v>
      </c>
      <c r="M584" s="2">
        <v>7.2492273110424277E-2</v>
      </c>
      <c r="N584" s="34">
        <v>-7.858174039460729E-5</v>
      </c>
    </row>
    <row r="585" spans="1:14" x14ac:dyDescent="0.35">
      <c r="A585">
        <v>7820120</v>
      </c>
      <c r="B585" t="s">
        <v>61</v>
      </c>
      <c r="C585" t="s">
        <v>98</v>
      </c>
      <c r="D585" t="s">
        <v>1545</v>
      </c>
      <c r="E585" t="s">
        <v>2312</v>
      </c>
      <c r="F585" s="6">
        <v>8.4293340826074739E-4</v>
      </c>
      <c r="G585" s="3" t="s">
        <v>1742</v>
      </c>
      <c r="H585" s="3" t="s">
        <v>198</v>
      </c>
      <c r="I585" s="3">
        <v>61.005000000000003</v>
      </c>
      <c r="J585" s="1">
        <v>-6.1231032013893127E-2</v>
      </c>
      <c r="K585" s="2">
        <v>4.4254003933689237E-2</v>
      </c>
      <c r="L585" s="2">
        <v>4.3832537229558863E-2</v>
      </c>
      <c r="M585" s="2">
        <v>5.1418937903905594E-2</v>
      </c>
      <c r="N585" s="34">
        <v>-2.0638157658846266E-4</v>
      </c>
    </row>
    <row r="586" spans="1:14" x14ac:dyDescent="0.35">
      <c r="A586">
        <v>7820120</v>
      </c>
      <c r="B586" t="s">
        <v>61</v>
      </c>
      <c r="C586" t="s">
        <v>98</v>
      </c>
      <c r="D586" t="s">
        <v>1545</v>
      </c>
      <c r="E586" t="s">
        <v>2313</v>
      </c>
      <c r="F586" s="6">
        <v>2.8097780275358248E-4</v>
      </c>
      <c r="G586" s="3" t="s">
        <v>1284</v>
      </c>
      <c r="H586" s="3" t="s">
        <v>206</v>
      </c>
      <c r="I586" s="3">
        <v>86.56</v>
      </c>
      <c r="J586" s="1">
        <v>4.113391786813736E-2</v>
      </c>
      <c r="K586" s="2">
        <v>2.1860073054228716E-2</v>
      </c>
      <c r="L586" s="2">
        <v>2.8097780275358249E-2</v>
      </c>
      <c r="M586" s="2">
        <v>2.4304579938184884E-2</v>
      </c>
      <c r="N586" s="34">
        <v>7.5123917356439107E-6</v>
      </c>
    </row>
    <row r="587" spans="1:14" x14ac:dyDescent="0.35">
      <c r="A587">
        <v>7820120</v>
      </c>
      <c r="B587" t="s">
        <v>61</v>
      </c>
      <c r="C587" t="s">
        <v>98</v>
      </c>
      <c r="D587" t="s">
        <v>1545</v>
      </c>
      <c r="E587" t="s">
        <v>2314</v>
      </c>
      <c r="F587" s="6">
        <v>4.4956448440573197E-3</v>
      </c>
      <c r="G587" s="3" t="s">
        <v>263</v>
      </c>
      <c r="H587" s="3" t="s">
        <v>612</v>
      </c>
      <c r="I587" s="3">
        <v>65.330000000000013</v>
      </c>
      <c r="J587" s="1">
        <v>-2.6285968720912933E-2</v>
      </c>
      <c r="K587" s="2">
        <v>0.23737004776622647</v>
      </c>
      <c r="L587" s="2">
        <v>0.32548468670974995</v>
      </c>
      <c r="M587" s="2">
        <v>0.29356562203656228</v>
      </c>
      <c r="N587" s="34">
        <v>-3.6310104548043502E-4</v>
      </c>
    </row>
    <row r="588" spans="1:14" x14ac:dyDescent="0.35">
      <c r="A588">
        <v>7820120</v>
      </c>
      <c r="B588" t="s">
        <v>61</v>
      </c>
      <c r="C588" t="s">
        <v>98</v>
      </c>
      <c r="D588" t="s">
        <v>1870</v>
      </c>
      <c r="E588" t="s">
        <v>2315</v>
      </c>
      <c r="F588" s="6">
        <v>3.6527114357965719E-3</v>
      </c>
      <c r="G588" s="3" t="s">
        <v>408</v>
      </c>
      <c r="H588" s="3" t="s">
        <v>852</v>
      </c>
      <c r="I588" s="3">
        <v>67.53</v>
      </c>
      <c r="J588" s="1">
        <v>-4.0222562849521637E-2</v>
      </c>
      <c r="K588" s="2">
        <v>0.19578533295869627</v>
      </c>
      <c r="L588" s="2">
        <v>0.28381567856139367</v>
      </c>
      <c r="M588" s="2">
        <v>0.2465580219162686</v>
      </c>
      <c r="N588" s="34">
        <v>-8.0025861373139286E-5</v>
      </c>
    </row>
    <row r="589" spans="1:14" x14ac:dyDescent="0.35">
      <c r="A589">
        <v>7820120</v>
      </c>
      <c r="B589" t="s">
        <v>61</v>
      </c>
      <c r="C589" t="s">
        <v>98</v>
      </c>
      <c r="D589" t="s">
        <v>301</v>
      </c>
      <c r="E589" t="s">
        <v>302</v>
      </c>
      <c r="F589" s="6">
        <v>4.776622646810902E-3</v>
      </c>
      <c r="G589" s="3" t="s">
        <v>303</v>
      </c>
      <c r="H589" s="3" t="s">
        <v>304</v>
      </c>
      <c r="I589" s="3">
        <v>71.2</v>
      </c>
      <c r="J589" s="1">
        <v>-0.17114333808422089</v>
      </c>
      <c r="K589" s="2">
        <v>0.26796853048609159</v>
      </c>
      <c r="L589" s="2">
        <v>0.42894071368361897</v>
      </c>
      <c r="M589" s="2">
        <v>0.33961786289970741</v>
      </c>
      <c r="N589" s="34">
        <v>1.3830417928885932E-4</v>
      </c>
    </row>
    <row r="590" spans="1:14" x14ac:dyDescent="0.35">
      <c r="A590">
        <v>7820120</v>
      </c>
      <c r="B590" t="s">
        <v>61</v>
      </c>
      <c r="C590" t="s">
        <v>98</v>
      </c>
      <c r="D590" t="s">
        <v>1350</v>
      </c>
      <c r="E590" t="s">
        <v>1351</v>
      </c>
      <c r="F590" s="6">
        <v>1.9668446192750771E-3</v>
      </c>
      <c r="G590" s="3" t="s">
        <v>459</v>
      </c>
      <c r="H590" s="3" t="s">
        <v>464</v>
      </c>
      <c r="I590" s="3">
        <v>80.724999999999994</v>
      </c>
      <c r="J590" s="1">
        <v>0.22843806445598602</v>
      </c>
      <c r="K590" s="2">
        <v>0.14023602135431298</v>
      </c>
      <c r="L590" s="2">
        <v>0.18035965158752457</v>
      </c>
      <c r="M590" s="2">
        <v>0.15872435477316529</v>
      </c>
      <c r="N590" s="34">
        <v>4.7809849711709153E-5</v>
      </c>
    </row>
    <row r="591" spans="1:14" x14ac:dyDescent="0.35">
      <c r="A591">
        <v>7820120</v>
      </c>
      <c r="B591" t="s">
        <v>61</v>
      </c>
      <c r="C591" t="s">
        <v>98</v>
      </c>
      <c r="D591" t="s">
        <v>1549</v>
      </c>
      <c r="E591" t="s">
        <v>2316</v>
      </c>
      <c r="F591" s="6">
        <v>2.8097780275358248E-4</v>
      </c>
      <c r="G591" s="3" t="s">
        <v>586</v>
      </c>
      <c r="H591" s="3" t="s">
        <v>353</v>
      </c>
      <c r="I591" s="3">
        <v>50.59</v>
      </c>
      <c r="J591" s="1">
        <v>-0.16686034202575684</v>
      </c>
      <c r="K591" s="2">
        <v>8.7384096656364148E-3</v>
      </c>
      <c r="L591" s="2">
        <v>1.1632481033998315E-2</v>
      </c>
      <c r="M591" s="2">
        <v>1.4217476390593172E-2</v>
      </c>
      <c r="N591" s="34">
        <v>-5.1872876461518888E-5</v>
      </c>
    </row>
    <row r="592" spans="1:14" x14ac:dyDescent="0.35">
      <c r="A592">
        <v>7820120</v>
      </c>
      <c r="B592" t="s">
        <v>61</v>
      </c>
      <c r="C592" t="s">
        <v>98</v>
      </c>
      <c r="D592" t="s">
        <v>1352</v>
      </c>
      <c r="E592" t="s">
        <v>1353</v>
      </c>
      <c r="F592" s="6">
        <v>3.9336892385501542E-3</v>
      </c>
      <c r="G592" s="3" t="s">
        <v>237</v>
      </c>
      <c r="H592" s="3" t="s">
        <v>724</v>
      </c>
      <c r="I592" s="3">
        <v>87.860000000000014</v>
      </c>
      <c r="J592" s="1">
        <v>0.10136021673679352</v>
      </c>
      <c r="K592" s="2">
        <v>0.3524585557740938</v>
      </c>
      <c r="L592" s="2">
        <v>0.32806968249508289</v>
      </c>
      <c r="M592" s="2">
        <v>0.34537792714937038</v>
      </c>
      <c r="N592" s="34">
        <v>2.3027500867776635E-4</v>
      </c>
    </row>
    <row r="593" spans="1:14" x14ac:dyDescent="0.35">
      <c r="A593">
        <v>7820120</v>
      </c>
      <c r="B593" t="s">
        <v>61</v>
      </c>
      <c r="C593" t="s">
        <v>98</v>
      </c>
      <c r="D593" t="s">
        <v>1885</v>
      </c>
      <c r="E593" t="s">
        <v>2317</v>
      </c>
      <c r="F593" s="6">
        <v>1.9668446192750771E-3</v>
      </c>
      <c r="G593" s="3" t="s">
        <v>1083</v>
      </c>
      <c r="H593" s="3" t="s">
        <v>386</v>
      </c>
      <c r="I593" s="3">
        <v>70.009999999999991</v>
      </c>
      <c r="J593" s="1">
        <v>0.16689693927764893</v>
      </c>
      <c r="K593" s="2">
        <v>0.12292778870469231</v>
      </c>
      <c r="L593" s="2">
        <v>0.11289688114638942</v>
      </c>
      <c r="M593" s="2">
        <v>0.13787580481001618</v>
      </c>
      <c r="N593" s="34">
        <v>-2.5127587793381839E-4</v>
      </c>
    </row>
    <row r="594" spans="1:14" x14ac:dyDescent="0.35">
      <c r="A594">
        <v>7820120</v>
      </c>
      <c r="B594" t="s">
        <v>61</v>
      </c>
      <c r="C594" t="s">
        <v>98</v>
      </c>
      <c r="D594" t="s">
        <v>646</v>
      </c>
      <c r="E594" t="s">
        <v>2318</v>
      </c>
      <c r="F594" s="6">
        <v>5.6195560550716497E-4</v>
      </c>
      <c r="G594" s="3" t="s">
        <v>2291</v>
      </c>
      <c r="H594" s="3" t="s">
        <v>1742</v>
      </c>
      <c r="I594" s="3">
        <v>62.535000000000004</v>
      </c>
      <c r="J594" s="1">
        <v>-0.12701460719108582</v>
      </c>
      <c r="K594" s="2">
        <v>3.6695701039617869E-2</v>
      </c>
      <c r="L594" s="2">
        <v>2.9502669289126159E-2</v>
      </c>
      <c r="M594" s="2">
        <v>3.517842004727232E-2</v>
      </c>
      <c r="N594" s="34">
        <v>-1.4524844698304373E-4</v>
      </c>
    </row>
    <row r="595" spans="1:14" x14ac:dyDescent="0.35">
      <c r="A595">
        <v>7820120</v>
      </c>
      <c r="B595" t="s">
        <v>61</v>
      </c>
      <c r="C595" t="s">
        <v>98</v>
      </c>
      <c r="D595" t="s">
        <v>646</v>
      </c>
      <c r="E595" t="s">
        <v>284</v>
      </c>
      <c r="F595" s="6">
        <v>1.9668446192750771E-3</v>
      </c>
      <c r="G595" s="3" t="s">
        <v>590</v>
      </c>
      <c r="H595" s="3" t="s">
        <v>496</v>
      </c>
      <c r="I595" s="3">
        <v>76.384999999999991</v>
      </c>
      <c r="J595" s="1">
        <v>9.871731698513031E-2</v>
      </c>
      <c r="K595" s="2">
        <v>0.15184040460803597</v>
      </c>
      <c r="L595" s="2">
        <v>0.11348693453217196</v>
      </c>
      <c r="M595" s="2">
        <v>0.15046361337454339</v>
      </c>
      <c r="N595" s="34">
        <v>-1.8753620907643366E-4</v>
      </c>
    </row>
    <row r="596" spans="1:14" x14ac:dyDescent="0.35">
      <c r="A596">
        <v>7820120</v>
      </c>
      <c r="B596" t="s">
        <v>61</v>
      </c>
      <c r="C596" t="s">
        <v>98</v>
      </c>
      <c r="D596" t="s">
        <v>646</v>
      </c>
      <c r="E596" t="s">
        <v>1354</v>
      </c>
      <c r="F596" s="6">
        <v>1.4048890137679123E-3</v>
      </c>
      <c r="G596" s="3" t="s">
        <v>152</v>
      </c>
      <c r="H596" s="3" t="s">
        <v>206</v>
      </c>
      <c r="I596" s="3">
        <v>83.84</v>
      </c>
      <c r="J596" s="1">
        <v>-6.4828284084796906E-2</v>
      </c>
      <c r="K596" s="2">
        <v>9.3706097218319753E-2</v>
      </c>
      <c r="L596" s="2">
        <v>0.14048890137679124</v>
      </c>
      <c r="M596" s="2">
        <v>0.11787019039881835</v>
      </c>
      <c r="N596" s="34">
        <v>7.959475244119885E-5</v>
      </c>
    </row>
    <row r="597" spans="1:14" x14ac:dyDescent="0.35">
      <c r="A597">
        <v>7820120</v>
      </c>
      <c r="B597" t="s">
        <v>61</v>
      </c>
      <c r="C597" t="s">
        <v>98</v>
      </c>
      <c r="D597" t="s">
        <v>646</v>
      </c>
      <c r="E597" t="s">
        <v>1355</v>
      </c>
      <c r="F597" s="6">
        <v>2.8097780275358245E-3</v>
      </c>
      <c r="G597" s="3" t="s">
        <v>1269</v>
      </c>
      <c r="H597" s="3" t="s">
        <v>1356</v>
      </c>
      <c r="I597" s="3">
        <v>64.97999999999999</v>
      </c>
      <c r="J597" s="1">
        <v>2.8954386711120605E-2</v>
      </c>
      <c r="K597" s="2">
        <v>0.16774374824388874</v>
      </c>
      <c r="L597" s="2">
        <v>0.15931441416128125</v>
      </c>
      <c r="M597" s="2">
        <v>0.18263557178982859</v>
      </c>
      <c r="N597" s="34">
        <v>-3.3927182780788597E-4</v>
      </c>
    </row>
    <row r="598" spans="1:14" x14ac:dyDescent="0.35">
      <c r="A598">
        <v>7820120</v>
      </c>
      <c r="B598" t="s">
        <v>61</v>
      </c>
      <c r="C598" t="s">
        <v>98</v>
      </c>
      <c r="D598" t="s">
        <v>646</v>
      </c>
      <c r="E598" t="s">
        <v>2319</v>
      </c>
      <c r="F598" s="6">
        <v>3.6527114357965719E-3</v>
      </c>
      <c r="G598" s="3" t="s">
        <v>522</v>
      </c>
      <c r="H598" s="3" t="s">
        <v>176</v>
      </c>
      <c r="I598" s="3">
        <v>71.954999999999998</v>
      </c>
      <c r="J598" s="1">
        <v>-7.9189194366335869E-3</v>
      </c>
      <c r="K598" s="2">
        <v>0.24180949704973306</v>
      </c>
      <c r="L598" s="2">
        <v>0.23158190502950265</v>
      </c>
      <c r="M598" s="2">
        <v>0.26299522337735315</v>
      </c>
      <c r="N598" s="34">
        <v>-3.184995400198861E-4</v>
      </c>
    </row>
    <row r="599" spans="1:14" x14ac:dyDescent="0.35">
      <c r="A599">
        <v>7820120</v>
      </c>
      <c r="B599" t="s">
        <v>61</v>
      </c>
      <c r="C599" t="s">
        <v>98</v>
      </c>
      <c r="D599" t="s">
        <v>911</v>
      </c>
      <c r="E599" t="s">
        <v>2320</v>
      </c>
      <c r="F599" s="6">
        <v>1.4048890137679123E-3</v>
      </c>
      <c r="G599" s="3" t="s">
        <v>1211</v>
      </c>
      <c r="H599" s="3" t="s">
        <v>436</v>
      </c>
      <c r="I599" s="3">
        <v>80.099999999999994</v>
      </c>
      <c r="J599" s="1">
        <v>-6.1231032013893127E-2</v>
      </c>
      <c r="K599" s="2">
        <v>0.10283787580781117</v>
      </c>
      <c r="L599" s="2">
        <v>0.11576285473447598</v>
      </c>
      <c r="M599" s="2">
        <v>0.11267209461680554</v>
      </c>
      <c r="N599" s="34">
        <v>-9.8253280786893176E-5</v>
      </c>
    </row>
    <row r="600" spans="1:14" x14ac:dyDescent="0.35">
      <c r="A600">
        <v>7820120</v>
      </c>
      <c r="B600" t="s">
        <v>61</v>
      </c>
      <c r="C600" t="s">
        <v>98</v>
      </c>
      <c r="D600" t="s">
        <v>1105</v>
      </c>
      <c r="E600" t="s">
        <v>2321</v>
      </c>
      <c r="F600" s="6">
        <v>8.4293340826074739E-4</v>
      </c>
      <c r="G600" s="3" t="s">
        <v>389</v>
      </c>
      <c r="H600" s="3" t="s">
        <v>365</v>
      </c>
      <c r="I600" s="3">
        <v>77.61999999999999</v>
      </c>
      <c r="J600" s="1">
        <v>4.113391786813736E-2</v>
      </c>
      <c r="K600" s="2">
        <v>5.9173925259904468E-2</v>
      </c>
      <c r="L600" s="2">
        <v>7.2070806406293902E-2</v>
      </c>
      <c r="M600" s="2">
        <v>6.5580221735114755E-2</v>
      </c>
      <c r="N600" s="34">
        <v>-9.7238674579828296E-5</v>
      </c>
    </row>
    <row r="601" spans="1:14" x14ac:dyDescent="0.35">
      <c r="A601">
        <v>7820120</v>
      </c>
      <c r="B601" t="s">
        <v>61</v>
      </c>
      <c r="C601" t="s">
        <v>98</v>
      </c>
      <c r="D601" t="s">
        <v>1357</v>
      </c>
      <c r="E601" t="s">
        <v>1497</v>
      </c>
      <c r="F601" s="6">
        <v>1.1239112110143299E-3</v>
      </c>
      <c r="G601" s="3" t="s">
        <v>721</v>
      </c>
      <c r="H601" s="3" t="s">
        <v>569</v>
      </c>
      <c r="I601" s="3">
        <v>83.14500000000001</v>
      </c>
      <c r="J601" s="1">
        <v>-2.6285968720912933E-2</v>
      </c>
      <c r="K601" s="2">
        <v>9.103680809216072E-2</v>
      </c>
      <c r="L601" s="2">
        <v>0.11059286316381008</v>
      </c>
      <c r="M601" s="2">
        <v>9.3509409326487436E-2</v>
      </c>
      <c r="N601" s="34">
        <v>-6.5765439643388255E-5</v>
      </c>
    </row>
    <row r="602" spans="1:14" x14ac:dyDescent="0.35">
      <c r="A602">
        <v>7820120</v>
      </c>
      <c r="B602" t="s">
        <v>61</v>
      </c>
      <c r="C602" t="s">
        <v>98</v>
      </c>
      <c r="D602" t="s">
        <v>1357</v>
      </c>
      <c r="E602" t="s">
        <v>2322</v>
      </c>
      <c r="F602" s="6">
        <v>1.1239112110143299E-3</v>
      </c>
      <c r="G602" s="3" t="s">
        <v>1727</v>
      </c>
      <c r="H602" s="3" t="s">
        <v>603</v>
      </c>
      <c r="I602" s="3">
        <v>70.569999999999993</v>
      </c>
      <c r="J602" s="1">
        <v>-4.0222562849521637E-2</v>
      </c>
      <c r="K602" s="2">
        <v>6.8783366114076996E-2</v>
      </c>
      <c r="L602" s="2">
        <v>8.5192469794886205E-2</v>
      </c>
      <c r="M602" s="2">
        <v>7.9348129782659288E-2</v>
      </c>
      <c r="N602" s="34">
        <v>8.1822849720105195E-5</v>
      </c>
    </row>
    <row r="603" spans="1:14" x14ac:dyDescent="0.35">
      <c r="A603">
        <v>7820120</v>
      </c>
      <c r="B603" t="s">
        <v>61</v>
      </c>
      <c r="C603" t="s">
        <v>98</v>
      </c>
      <c r="D603" t="s">
        <v>1357</v>
      </c>
      <c r="E603" t="s">
        <v>1358</v>
      </c>
      <c r="F603" s="6">
        <v>2.8097780275358248E-4</v>
      </c>
      <c r="G603" s="3" t="s">
        <v>184</v>
      </c>
      <c r="H603" s="3" t="s">
        <v>1359</v>
      </c>
      <c r="I603" s="3">
        <v>70.289999999999992</v>
      </c>
      <c r="J603" s="1">
        <v>-0.17114333808422089</v>
      </c>
      <c r="K603" s="2">
        <v>2.1410508569822986E-2</v>
      </c>
      <c r="L603" s="2">
        <v>1.6746277044113515E-2</v>
      </c>
      <c r="M603" s="2">
        <v>1.9780837742590308E-2</v>
      </c>
      <c r="N603" s="34">
        <v>-7.6992403224935427E-5</v>
      </c>
    </row>
    <row r="604" spans="1:14" x14ac:dyDescent="0.35">
      <c r="A604">
        <v>7820120</v>
      </c>
      <c r="B604" t="s">
        <v>61</v>
      </c>
      <c r="C604" t="s">
        <v>98</v>
      </c>
      <c r="D604" t="s">
        <v>1898</v>
      </c>
      <c r="E604" t="s">
        <v>2323</v>
      </c>
      <c r="F604" s="6">
        <v>1.4048890137679123E-3</v>
      </c>
      <c r="G604" s="3" t="s">
        <v>152</v>
      </c>
      <c r="H604" s="3" t="s">
        <v>1839</v>
      </c>
      <c r="I604" s="3">
        <v>68.19</v>
      </c>
      <c r="J604" s="1">
        <v>0.22843806445598602</v>
      </c>
      <c r="K604" s="2">
        <v>9.3706097218319753E-2</v>
      </c>
      <c r="L604" s="2">
        <v>7.951671817926384E-2</v>
      </c>
      <c r="M604" s="2">
        <v>9.5813426451590591E-2</v>
      </c>
      <c r="N604" s="34">
        <v>-2.9960442590860876E-4</v>
      </c>
    </row>
    <row r="605" spans="1:14" x14ac:dyDescent="0.35">
      <c r="A605">
        <v>7820120</v>
      </c>
      <c r="B605" t="s">
        <v>61</v>
      </c>
      <c r="C605" t="s">
        <v>98</v>
      </c>
      <c r="D605" t="s">
        <v>1360</v>
      </c>
      <c r="E605" t="s">
        <v>1361</v>
      </c>
      <c r="F605" s="6">
        <v>1.6858668165214948E-3</v>
      </c>
      <c r="G605" s="3" t="s">
        <v>1362</v>
      </c>
      <c r="H605" s="3" t="s">
        <v>234</v>
      </c>
      <c r="I605" s="3">
        <v>77.634999999999991</v>
      </c>
      <c r="J605" s="1">
        <v>-0.16686034202575684</v>
      </c>
      <c r="K605" s="2">
        <v>8.9350941275639223E-2</v>
      </c>
      <c r="L605" s="2">
        <v>0.1608316942961506</v>
      </c>
      <c r="M605" s="2">
        <v>0.13082326238963937</v>
      </c>
      <c r="N605" s="34">
        <v>-8.0118552959846227E-5</v>
      </c>
    </row>
    <row r="606" spans="1:14" x14ac:dyDescent="0.35">
      <c r="A606">
        <v>7820120</v>
      </c>
      <c r="B606" t="s">
        <v>61</v>
      </c>
      <c r="C606" t="s">
        <v>98</v>
      </c>
      <c r="D606" t="s">
        <v>1110</v>
      </c>
      <c r="E606" t="s">
        <v>1363</v>
      </c>
      <c r="F606" s="6">
        <v>7.3054228715931438E-3</v>
      </c>
      <c r="G606" s="3" t="s">
        <v>1103</v>
      </c>
      <c r="H606" s="3" t="s">
        <v>1026</v>
      </c>
      <c r="I606" s="3">
        <v>66.474999999999994</v>
      </c>
      <c r="J606" s="1">
        <v>0.10136021673679352</v>
      </c>
      <c r="K606" s="2">
        <v>0.48215790952514748</v>
      </c>
      <c r="L606" s="2">
        <v>0.49384658611969651</v>
      </c>
      <c r="M606" s="2">
        <v>0.48581062096094407</v>
      </c>
      <c r="N606" s="34">
        <v>-6.3190392126156797E-4</v>
      </c>
    </row>
    <row r="607" spans="1:14" x14ac:dyDescent="0.35">
      <c r="A607">
        <v>7820120</v>
      </c>
      <c r="B607" t="s">
        <v>61</v>
      </c>
      <c r="C607" t="s">
        <v>98</v>
      </c>
      <c r="D607" t="s">
        <v>1110</v>
      </c>
      <c r="E607" t="s">
        <v>2324</v>
      </c>
      <c r="F607" s="6">
        <v>1.9668446192750771E-3</v>
      </c>
      <c r="G607" s="3" t="s">
        <v>211</v>
      </c>
      <c r="H607" s="3" t="s">
        <v>2031</v>
      </c>
      <c r="I607" s="3">
        <v>85.034999999999997</v>
      </c>
      <c r="J607" s="1">
        <v>0.16689693927764893</v>
      </c>
      <c r="K607" s="2">
        <v>0.17760606912053944</v>
      </c>
      <c r="L607" s="2">
        <v>0.15321719584152851</v>
      </c>
      <c r="M607" s="2">
        <v>0.16718179263838157</v>
      </c>
      <c r="N607" s="34">
        <v>-7.5577430366364438E-5</v>
      </c>
    </row>
    <row r="608" spans="1:14" x14ac:dyDescent="0.35">
      <c r="A608">
        <v>7820120</v>
      </c>
      <c r="B608" t="s">
        <v>61</v>
      </c>
      <c r="C608" t="s">
        <v>98</v>
      </c>
      <c r="D608" t="s">
        <v>1110</v>
      </c>
      <c r="E608" t="s">
        <v>1364</v>
      </c>
      <c r="F608" s="6">
        <v>2.8097780275358245E-3</v>
      </c>
      <c r="G608" s="3" t="s">
        <v>688</v>
      </c>
      <c r="H608" s="3" t="s">
        <v>405</v>
      </c>
      <c r="I608" s="3">
        <v>82.89500000000001</v>
      </c>
      <c r="J608" s="1">
        <v>-0.12701460719108582</v>
      </c>
      <c r="K608" s="2">
        <v>0.22871593144141614</v>
      </c>
      <c r="L608" s="2">
        <v>0.25709468951952796</v>
      </c>
      <c r="M608" s="2">
        <v>0.23293060277010089</v>
      </c>
      <c r="N608" s="34">
        <v>3.5129376561764282E-4</v>
      </c>
    </row>
    <row r="609" spans="1:14" x14ac:dyDescent="0.35">
      <c r="A609">
        <v>7820120</v>
      </c>
      <c r="B609" t="s">
        <v>61</v>
      </c>
      <c r="C609" t="s">
        <v>98</v>
      </c>
      <c r="D609" t="s">
        <v>1110</v>
      </c>
      <c r="E609" t="s">
        <v>2325</v>
      </c>
      <c r="F609" s="6">
        <v>1.4048890137679123E-3</v>
      </c>
      <c r="G609" s="3" t="s">
        <v>312</v>
      </c>
      <c r="H609" s="3" t="s">
        <v>234</v>
      </c>
      <c r="I609" s="3">
        <v>90.98</v>
      </c>
      <c r="J609" s="1">
        <v>9.871731698513031E-2</v>
      </c>
      <c r="K609" s="2">
        <v>0.12868783366114075</v>
      </c>
      <c r="L609" s="2">
        <v>0.13402641191345885</v>
      </c>
      <c r="M609" s="2">
        <v>0.12784490025288001</v>
      </c>
      <c r="N609" s="34">
        <v>3.6378901103267038E-4</v>
      </c>
    </row>
    <row r="610" spans="1:14" x14ac:dyDescent="0.35">
      <c r="A610">
        <v>7820120</v>
      </c>
      <c r="B610" t="s">
        <v>61</v>
      </c>
      <c r="C610" t="s">
        <v>98</v>
      </c>
      <c r="D610" t="s">
        <v>1110</v>
      </c>
      <c r="E610" t="s">
        <v>2326</v>
      </c>
      <c r="F610" s="6">
        <v>5.6195560550716497E-4</v>
      </c>
      <c r="G610" s="3" t="s">
        <v>239</v>
      </c>
      <c r="H610" s="3" t="s">
        <v>1131</v>
      </c>
      <c r="I610" s="3">
        <v>86.725000000000009</v>
      </c>
      <c r="J610" s="1">
        <v>-6.4828284084796906E-2</v>
      </c>
      <c r="K610" s="2">
        <v>4.9452093284630516E-2</v>
      </c>
      <c r="L610" s="2">
        <v>4.9845462208485534E-2</v>
      </c>
      <c r="M610" s="2">
        <v>4.8721549282518796E-2</v>
      </c>
      <c r="N610" s="34">
        <v>6.7509602976166897E-6</v>
      </c>
    </row>
    <row r="611" spans="1:14" x14ac:dyDescent="0.35">
      <c r="A611">
        <v>7820120</v>
      </c>
      <c r="B611" t="s">
        <v>61</v>
      </c>
      <c r="C611" t="s">
        <v>98</v>
      </c>
      <c r="D611" t="s">
        <v>1110</v>
      </c>
      <c r="E611" t="s">
        <v>2327</v>
      </c>
      <c r="F611" s="6">
        <v>3.0907558302894073E-3</v>
      </c>
      <c r="G611" s="3" t="s">
        <v>884</v>
      </c>
      <c r="H611" s="3" t="s">
        <v>1004</v>
      </c>
      <c r="I611" s="3">
        <v>84.97</v>
      </c>
      <c r="J611" s="1">
        <v>2.8954386711120605E-2</v>
      </c>
      <c r="K611" s="2">
        <v>0.25220567575161562</v>
      </c>
      <c r="L611" s="2">
        <v>0.28867659454903066</v>
      </c>
      <c r="M611" s="2">
        <v>0.2627142455745996</v>
      </c>
      <c r="N611" s="34">
        <v>7.1512727288256612E-5</v>
      </c>
    </row>
    <row r="612" spans="1:14" x14ac:dyDescent="0.35">
      <c r="A612">
        <v>7820120</v>
      </c>
      <c r="B612" t="s">
        <v>61</v>
      </c>
      <c r="C612" t="s">
        <v>98</v>
      </c>
      <c r="D612" t="s">
        <v>1559</v>
      </c>
      <c r="E612" t="s">
        <v>2880</v>
      </c>
      <c r="F612" s="6">
        <v>2.8097780275358248E-4</v>
      </c>
      <c r="G612" s="3" t="s">
        <v>373</v>
      </c>
      <c r="H612" s="3" t="s">
        <v>639</v>
      </c>
      <c r="I612" s="3">
        <v>74.754999999999995</v>
      </c>
      <c r="J612" s="1">
        <v>-7.9189194366335869E-3</v>
      </c>
      <c r="K612" s="2">
        <v>2.3602135431300929E-2</v>
      </c>
      <c r="L612" s="2">
        <v>1.4301770160157348E-2</v>
      </c>
      <c r="M612" s="2">
        <v>2.1017140503444175E-2</v>
      </c>
      <c r="N612" s="34">
        <v>-3.7150906022595166E-5</v>
      </c>
    </row>
    <row r="613" spans="1:14" x14ac:dyDescent="0.35">
      <c r="A613">
        <v>7820120</v>
      </c>
      <c r="B613" t="s">
        <v>61</v>
      </c>
      <c r="C613" t="s">
        <v>98</v>
      </c>
      <c r="D613" t="s">
        <v>2328</v>
      </c>
      <c r="E613" t="s">
        <v>2329</v>
      </c>
      <c r="F613" s="6">
        <v>5.6195560550716497E-4</v>
      </c>
      <c r="G613" s="3" t="s">
        <v>1052</v>
      </c>
      <c r="H613" s="3" t="s">
        <v>210</v>
      </c>
      <c r="I613" s="3">
        <v>90.44</v>
      </c>
      <c r="J613" s="1">
        <v>-6.1231032013893127E-2</v>
      </c>
      <c r="K613" s="2">
        <v>5.2093284630514193E-2</v>
      </c>
      <c r="L613" s="2">
        <v>4.8833942118572636E-2</v>
      </c>
      <c r="M613" s="2">
        <v>5.0800787595323915E-2</v>
      </c>
      <c r="N613" s="34">
        <v>-6.3373064284714533E-5</v>
      </c>
    </row>
    <row r="614" spans="1:14" x14ac:dyDescent="0.35">
      <c r="A614">
        <v>7820120</v>
      </c>
      <c r="B614" t="s">
        <v>61</v>
      </c>
      <c r="C614" t="s">
        <v>98</v>
      </c>
      <c r="D614" t="s">
        <v>1905</v>
      </c>
      <c r="E614" t="s">
        <v>2330</v>
      </c>
      <c r="F614" s="6">
        <v>3.6527114357965719E-3</v>
      </c>
      <c r="G614" s="3" t="s">
        <v>1191</v>
      </c>
      <c r="H614" s="3" t="s">
        <v>698</v>
      </c>
      <c r="I614" s="3">
        <v>58.51</v>
      </c>
      <c r="J614" s="1">
        <v>4.113391786813736E-2</v>
      </c>
      <c r="K614" s="2">
        <v>0.1585276763135712</v>
      </c>
      <c r="L614" s="2">
        <v>0.26007305422871591</v>
      </c>
      <c r="M614" s="2">
        <v>0.21368361899409946</v>
      </c>
      <c r="N614" s="34">
        <v>-1.4849303038510822E-4</v>
      </c>
    </row>
    <row r="615" spans="1:14" x14ac:dyDescent="0.35">
      <c r="A615">
        <v>7820120</v>
      </c>
      <c r="B615" t="s">
        <v>61</v>
      </c>
      <c r="C615" t="s">
        <v>98</v>
      </c>
      <c r="D615" t="s">
        <v>1905</v>
      </c>
      <c r="E615" t="s">
        <v>2331</v>
      </c>
      <c r="F615" s="6">
        <v>1.6858668165214948E-3</v>
      </c>
      <c r="G615" s="3" t="s">
        <v>976</v>
      </c>
      <c r="H615" s="3" t="s">
        <v>242</v>
      </c>
      <c r="I615" s="3">
        <v>79</v>
      </c>
      <c r="J615" s="1">
        <v>-2.6285968720912933E-2</v>
      </c>
      <c r="K615" s="2">
        <v>0.11885361056476539</v>
      </c>
      <c r="L615" s="2">
        <v>0.15965158752458555</v>
      </c>
      <c r="M615" s="2">
        <v>0.13335206261442162</v>
      </c>
      <c r="N615" s="34">
        <v>1.7408314013152886E-4</v>
      </c>
    </row>
    <row r="616" spans="1:14" x14ac:dyDescent="0.35">
      <c r="A616">
        <v>7820120</v>
      </c>
      <c r="B616" t="s">
        <v>61</v>
      </c>
      <c r="C616" t="s">
        <v>98</v>
      </c>
      <c r="D616" t="s">
        <v>305</v>
      </c>
      <c r="E616" t="s">
        <v>2332</v>
      </c>
      <c r="F616" s="6">
        <v>5.0576004495644844E-3</v>
      </c>
      <c r="G616" s="3" t="s">
        <v>903</v>
      </c>
      <c r="H616" s="3" t="s">
        <v>423</v>
      </c>
      <c r="I616" s="3">
        <v>74.289999999999992</v>
      </c>
      <c r="J616" s="1">
        <v>-4.0222562849521637E-2</v>
      </c>
      <c r="K616" s="2">
        <v>0.23163810059005338</v>
      </c>
      <c r="L616" s="2">
        <v>0.45973588086541167</v>
      </c>
      <c r="M616" s="2">
        <v>0.37577972883721289</v>
      </c>
      <c r="N616" s="34">
        <v>4.7503097334012588E-4</v>
      </c>
    </row>
    <row r="617" spans="1:14" x14ac:dyDescent="0.35">
      <c r="A617">
        <v>7820120</v>
      </c>
      <c r="B617" t="s">
        <v>61</v>
      </c>
      <c r="C617" t="s">
        <v>98</v>
      </c>
      <c r="D617" t="s">
        <v>305</v>
      </c>
      <c r="E617" t="s">
        <v>2333</v>
      </c>
      <c r="F617" s="6">
        <v>4.776622646810902E-3</v>
      </c>
      <c r="G617" s="3" t="s">
        <v>580</v>
      </c>
      <c r="H617" s="3" t="s">
        <v>423</v>
      </c>
      <c r="I617" s="3">
        <v>71.454999999999998</v>
      </c>
      <c r="J617" s="1">
        <v>-0.17114333808422089</v>
      </c>
      <c r="K617" s="2">
        <v>0.22736723798819894</v>
      </c>
      <c r="L617" s="2">
        <v>0.43419499859511101</v>
      </c>
      <c r="M617" s="2">
        <v>0.34152851924697952</v>
      </c>
      <c r="N617" s="34">
        <v>3.2158432113350561E-4</v>
      </c>
    </row>
    <row r="618" spans="1:14" x14ac:dyDescent="0.35">
      <c r="A618">
        <v>7820120</v>
      </c>
      <c r="B618" t="s">
        <v>61</v>
      </c>
      <c r="C618" t="s">
        <v>98</v>
      </c>
      <c r="D618" t="s">
        <v>305</v>
      </c>
      <c r="E618" t="s">
        <v>1365</v>
      </c>
      <c r="F618" s="6">
        <v>6.7434672660859792E-3</v>
      </c>
      <c r="G618" s="3" t="s">
        <v>978</v>
      </c>
      <c r="H618" s="3" t="s">
        <v>297</v>
      </c>
      <c r="I618" s="3">
        <v>74.325000000000003</v>
      </c>
      <c r="J618" s="1">
        <v>0.22843806445598602</v>
      </c>
      <c r="K618" s="2">
        <v>0.3250351222253442</v>
      </c>
      <c r="L618" s="2">
        <v>0.62174768193312735</v>
      </c>
      <c r="M618" s="2">
        <v>0.50238831132340545</v>
      </c>
      <c r="N618" s="34">
        <v>5.1004104850063767E-4</v>
      </c>
    </row>
    <row r="619" spans="1:14" x14ac:dyDescent="0.35">
      <c r="A619">
        <v>7820120</v>
      </c>
      <c r="B619" t="s">
        <v>61</v>
      </c>
      <c r="C619" t="s">
        <v>98</v>
      </c>
      <c r="D619" t="s">
        <v>305</v>
      </c>
      <c r="E619" t="s">
        <v>2334</v>
      </c>
      <c r="F619" s="6">
        <v>8.1483562798538908E-3</v>
      </c>
      <c r="G619" s="3" t="s">
        <v>293</v>
      </c>
      <c r="H619" s="3" t="s">
        <v>356</v>
      </c>
      <c r="I619" s="3">
        <v>68.935000000000002</v>
      </c>
      <c r="J619" s="1">
        <v>-0.16686034202575684</v>
      </c>
      <c r="K619" s="2">
        <v>0.34793481314976116</v>
      </c>
      <c r="L619" s="2">
        <v>0.60134869345321706</v>
      </c>
      <c r="M619" s="2">
        <v>0.56142176011533806</v>
      </c>
      <c r="N619" s="34">
        <v>1.5009212773162416E-4</v>
      </c>
    </row>
    <row r="620" spans="1:14" x14ac:dyDescent="0.35">
      <c r="A620">
        <v>7820120</v>
      </c>
      <c r="B620" t="s">
        <v>61</v>
      </c>
      <c r="C620" t="s">
        <v>98</v>
      </c>
      <c r="D620" t="s">
        <v>305</v>
      </c>
      <c r="E620" t="s">
        <v>1366</v>
      </c>
      <c r="F620" s="6">
        <v>5.619556055071649E-3</v>
      </c>
      <c r="G620" s="3" t="s">
        <v>494</v>
      </c>
      <c r="H620" s="3" t="s">
        <v>1211</v>
      </c>
      <c r="I620" s="3">
        <v>59.375000000000007</v>
      </c>
      <c r="J620" s="1">
        <v>0.10136021673679352</v>
      </c>
      <c r="K620" s="2">
        <v>0.24332677718460238</v>
      </c>
      <c r="L620" s="2">
        <v>0.4113515032312447</v>
      </c>
      <c r="M620" s="2">
        <v>0.333801638246018</v>
      </c>
      <c r="N620" s="34">
        <v>-1.1357765338098644E-4</v>
      </c>
    </row>
    <row r="621" spans="1:14" x14ac:dyDescent="0.35">
      <c r="A621">
        <v>7820120</v>
      </c>
      <c r="B621" t="s">
        <v>61</v>
      </c>
      <c r="C621" t="s">
        <v>98</v>
      </c>
      <c r="D621" t="s">
        <v>305</v>
      </c>
      <c r="E621" t="s">
        <v>2335</v>
      </c>
      <c r="F621" s="6">
        <v>3.3717336330429896E-3</v>
      </c>
      <c r="G621" s="3" t="s">
        <v>1780</v>
      </c>
      <c r="H621" s="3" t="s">
        <v>426</v>
      </c>
      <c r="I621" s="3">
        <v>68.545000000000002</v>
      </c>
      <c r="J621" s="1">
        <v>0.16689693927764893</v>
      </c>
      <c r="K621" s="2">
        <v>0.13756673222815397</v>
      </c>
      <c r="L621" s="2">
        <v>0.28996909244169711</v>
      </c>
      <c r="M621" s="2">
        <v>0.23096375386344478</v>
      </c>
      <c r="N621" s="34">
        <v>8.0125367132322477E-5</v>
      </c>
    </row>
    <row r="622" spans="1:14" x14ac:dyDescent="0.35">
      <c r="A622">
        <v>7820120</v>
      </c>
      <c r="B622" t="s">
        <v>61</v>
      </c>
      <c r="C622" t="s">
        <v>98</v>
      </c>
      <c r="D622" t="s">
        <v>305</v>
      </c>
      <c r="E622" t="s">
        <v>1803</v>
      </c>
      <c r="F622" s="6">
        <v>6.4624894633323968E-3</v>
      </c>
      <c r="G622" s="3" t="s">
        <v>978</v>
      </c>
      <c r="H622" s="3" t="s">
        <v>852</v>
      </c>
      <c r="I622" s="3">
        <v>68.965000000000003</v>
      </c>
      <c r="J622" s="1">
        <v>-0.12701460719108582</v>
      </c>
      <c r="K622" s="2">
        <v>0.31149199213262152</v>
      </c>
      <c r="L622" s="2">
        <v>0.5021354313009273</v>
      </c>
      <c r="M622" s="2">
        <v>0.44591177296993539</v>
      </c>
      <c r="N622" s="34">
        <v>1.3493920379925659E-4</v>
      </c>
    </row>
    <row r="623" spans="1:14" x14ac:dyDescent="0.35">
      <c r="A623">
        <v>7820120</v>
      </c>
      <c r="B623" t="s">
        <v>61</v>
      </c>
      <c r="C623" t="s">
        <v>98</v>
      </c>
      <c r="D623" t="s">
        <v>305</v>
      </c>
      <c r="E623" t="s">
        <v>306</v>
      </c>
      <c r="F623" s="6">
        <v>4.776622646810902E-3</v>
      </c>
      <c r="G623" s="3" t="s">
        <v>307</v>
      </c>
      <c r="H623" s="3" t="s">
        <v>308</v>
      </c>
      <c r="I623" s="3">
        <v>63.52</v>
      </c>
      <c r="J623" s="1">
        <v>9.871731698513031E-2</v>
      </c>
      <c r="K623" s="2">
        <v>0.20348412475414443</v>
      </c>
      <c r="L623" s="2">
        <v>0.34296150604102277</v>
      </c>
      <c r="M623" s="2">
        <v>0.30331553807249229</v>
      </c>
      <c r="N623" s="34">
        <v>-3.7825689919295018E-5</v>
      </c>
    </row>
    <row r="624" spans="1:14" x14ac:dyDescent="0.35">
      <c r="A624">
        <v>7820120</v>
      </c>
      <c r="B624" t="s">
        <v>61</v>
      </c>
      <c r="C624" t="s">
        <v>98</v>
      </c>
      <c r="D624" t="s">
        <v>305</v>
      </c>
      <c r="E624" t="s">
        <v>1804</v>
      </c>
      <c r="F624" s="6">
        <v>3.9336892385501542E-3</v>
      </c>
      <c r="G624" s="3" t="s">
        <v>388</v>
      </c>
      <c r="H624" s="3" t="s">
        <v>313</v>
      </c>
      <c r="I624" s="3">
        <v>73.734999999999999</v>
      </c>
      <c r="J624" s="1">
        <v>-6.4828284084796906E-2</v>
      </c>
      <c r="K624" s="2">
        <v>0.19629109300365269</v>
      </c>
      <c r="L624" s="2">
        <v>0.38392806968249504</v>
      </c>
      <c r="M624" s="2">
        <v>0.29030627780966822</v>
      </c>
      <c r="N624" s="34">
        <v>9.7978134341506536E-4</v>
      </c>
    </row>
    <row r="625" spans="1:14" x14ac:dyDescent="0.35">
      <c r="A625">
        <v>7820120</v>
      </c>
      <c r="B625" t="s">
        <v>61</v>
      </c>
      <c r="C625" t="s">
        <v>98</v>
      </c>
      <c r="D625" t="s">
        <v>1562</v>
      </c>
      <c r="E625" t="s">
        <v>2336</v>
      </c>
      <c r="F625" s="6">
        <v>8.4293340826074739E-4</v>
      </c>
      <c r="G625" s="3" t="s">
        <v>941</v>
      </c>
      <c r="H625" s="3" t="s">
        <v>549</v>
      </c>
      <c r="I625" s="3">
        <v>67.664999999999992</v>
      </c>
      <c r="J625" s="1">
        <v>2.8954386711120605E-2</v>
      </c>
      <c r="K625" s="2">
        <v>4.8047204270862599E-2</v>
      </c>
      <c r="L625" s="2">
        <v>5.6729418375948297E-2</v>
      </c>
      <c r="M625" s="2">
        <v>5.7150885080078671E-2</v>
      </c>
      <c r="N625" s="34">
        <v>4.7966900686428565E-5</v>
      </c>
    </row>
    <row r="626" spans="1:14" x14ac:dyDescent="0.35">
      <c r="A626">
        <v>7820120</v>
      </c>
      <c r="B626" t="s">
        <v>61</v>
      </c>
      <c r="C626" t="s">
        <v>98</v>
      </c>
      <c r="D626" t="s">
        <v>414</v>
      </c>
      <c r="E626" t="s">
        <v>2337</v>
      </c>
      <c r="F626" s="6">
        <v>8.4293340826074739E-4</v>
      </c>
      <c r="G626" s="3" t="s">
        <v>831</v>
      </c>
      <c r="H626" s="3" t="s">
        <v>256</v>
      </c>
      <c r="I626" s="3">
        <v>89.634999999999991</v>
      </c>
      <c r="J626" s="1">
        <v>-7.9189194366335869E-3</v>
      </c>
      <c r="K626" s="2">
        <v>7.6959820174206231E-2</v>
      </c>
      <c r="L626" s="2">
        <v>7.2155099747119977E-2</v>
      </c>
      <c r="M626" s="2">
        <v>7.561112414856043E-2</v>
      </c>
      <c r="N626" s="34">
        <v>5.4947439456595633E-5</v>
      </c>
    </row>
    <row r="627" spans="1:14" x14ac:dyDescent="0.35">
      <c r="A627">
        <v>7820120</v>
      </c>
      <c r="B627" t="s">
        <v>61</v>
      </c>
      <c r="C627" t="s">
        <v>98</v>
      </c>
      <c r="D627" t="s">
        <v>414</v>
      </c>
      <c r="E627" t="s">
        <v>2338</v>
      </c>
      <c r="F627" s="6">
        <v>3.9336892385501542E-3</v>
      </c>
      <c r="G627" s="3" t="s">
        <v>1029</v>
      </c>
      <c r="H627" s="3" t="s">
        <v>256</v>
      </c>
      <c r="I627" s="3">
        <v>82.57</v>
      </c>
      <c r="J627" s="1">
        <v>-6.1231032013893127E-2</v>
      </c>
      <c r="K627" s="2">
        <v>0.2895195279572913</v>
      </c>
      <c r="L627" s="2">
        <v>0.33672379881989317</v>
      </c>
      <c r="M627" s="2">
        <v>0.32531608802343087</v>
      </c>
      <c r="N627" s="34">
        <v>5.3111100048622273E-5</v>
      </c>
    </row>
    <row r="628" spans="1:14" x14ac:dyDescent="0.35">
      <c r="A628">
        <v>7820120</v>
      </c>
      <c r="B628" t="s">
        <v>61</v>
      </c>
      <c r="C628" t="s">
        <v>98</v>
      </c>
      <c r="D628" t="s">
        <v>414</v>
      </c>
      <c r="E628" t="s">
        <v>2339</v>
      </c>
      <c r="F628" s="6">
        <v>8.4293340826074739E-4</v>
      </c>
      <c r="G628" s="3" t="s">
        <v>362</v>
      </c>
      <c r="H628" s="3" t="s">
        <v>313</v>
      </c>
      <c r="I628" s="3">
        <v>94.63000000000001</v>
      </c>
      <c r="J628" s="1">
        <v>4.113391786813736E-2</v>
      </c>
      <c r="K628" s="2">
        <v>8.2186007305422873E-2</v>
      </c>
      <c r="L628" s="2">
        <v>8.2270300646248948E-2</v>
      </c>
      <c r="M628" s="2">
        <v>7.9910089675547469E-2</v>
      </c>
      <c r="N628" s="34">
        <v>1.3947357502369507E-4</v>
      </c>
    </row>
    <row r="629" spans="1:14" x14ac:dyDescent="0.35">
      <c r="A629">
        <v>7820120</v>
      </c>
      <c r="B629" t="s">
        <v>61</v>
      </c>
      <c r="C629" t="s">
        <v>98</v>
      </c>
      <c r="D629" t="s">
        <v>414</v>
      </c>
      <c r="E629" t="s">
        <v>2340</v>
      </c>
      <c r="F629" s="6">
        <v>1.1239112110143299E-3</v>
      </c>
      <c r="G629" s="3" t="s">
        <v>361</v>
      </c>
      <c r="H629" s="3" t="s">
        <v>269</v>
      </c>
      <c r="I629" s="3">
        <v>91.135000000000005</v>
      </c>
      <c r="J629" s="1">
        <v>-2.6285968720912933E-2</v>
      </c>
      <c r="K629" s="2">
        <v>0.10441135150323126</v>
      </c>
      <c r="L629" s="2">
        <v>0.10812025849957854</v>
      </c>
      <c r="M629" s="2">
        <v>0.10250069901460207</v>
      </c>
      <c r="N629" s="34">
        <v>2.2798873762563227E-4</v>
      </c>
    </row>
    <row r="630" spans="1:14" x14ac:dyDescent="0.35">
      <c r="A630">
        <v>7820120</v>
      </c>
      <c r="B630" t="s">
        <v>61</v>
      </c>
      <c r="C630" t="s">
        <v>98</v>
      </c>
      <c r="D630" t="s">
        <v>414</v>
      </c>
      <c r="E630" t="s">
        <v>2341</v>
      </c>
      <c r="F630" s="6">
        <v>1.6858668165214948E-3</v>
      </c>
      <c r="G630" s="3" t="s">
        <v>431</v>
      </c>
      <c r="H630" s="3" t="s">
        <v>234</v>
      </c>
      <c r="I630" s="3">
        <v>87.015000000000015</v>
      </c>
      <c r="J630" s="1">
        <v>-4.0222562849521637E-2</v>
      </c>
      <c r="K630" s="2">
        <v>0.14397302613093566</v>
      </c>
      <c r="L630" s="2">
        <v>0.1608316942961506</v>
      </c>
      <c r="M630" s="2">
        <v>0.14683899714659357</v>
      </c>
      <c r="N630" s="34">
        <v>3.1086134254078274E-4</v>
      </c>
    </row>
    <row r="631" spans="1:14" x14ac:dyDescent="0.35">
      <c r="A631">
        <v>7820120</v>
      </c>
      <c r="B631" t="s">
        <v>61</v>
      </c>
      <c r="C631" t="s">
        <v>98</v>
      </c>
      <c r="D631" t="s">
        <v>414</v>
      </c>
      <c r="E631" t="s">
        <v>2342</v>
      </c>
      <c r="F631" s="6">
        <v>5.6195560550716497E-4</v>
      </c>
      <c r="G631" s="3" t="s">
        <v>993</v>
      </c>
      <c r="H631" s="3" t="s">
        <v>433</v>
      </c>
      <c r="I631" s="3">
        <v>93.284999999999997</v>
      </c>
      <c r="J631" s="1">
        <v>-0.17114333808422089</v>
      </c>
      <c r="K631" s="2">
        <v>5.4116324810339983E-2</v>
      </c>
      <c r="L631" s="2">
        <v>5.3947738128687833E-2</v>
      </c>
      <c r="M631" s="2">
        <v>5.2430459708770902E-2</v>
      </c>
      <c r="N631" s="34">
        <v>1.4559552387495865E-4</v>
      </c>
    </row>
    <row r="632" spans="1:14" x14ac:dyDescent="0.35">
      <c r="A632">
        <v>7820120</v>
      </c>
      <c r="B632" t="s">
        <v>61</v>
      </c>
      <c r="C632" t="s">
        <v>98</v>
      </c>
      <c r="D632" t="s">
        <v>414</v>
      </c>
      <c r="E632" t="s">
        <v>2343</v>
      </c>
      <c r="F632" s="6">
        <v>5.6195560550716497E-4</v>
      </c>
      <c r="G632" s="3" t="s">
        <v>206</v>
      </c>
      <c r="H632" s="3" t="s">
        <v>1042</v>
      </c>
      <c r="I632" s="3">
        <v>95.704999999999998</v>
      </c>
      <c r="J632" s="1">
        <v>0.22843806445598602</v>
      </c>
      <c r="K632" s="2">
        <v>5.6195560550716499E-2</v>
      </c>
      <c r="L632" s="2">
        <v>5.4565889294745713E-2</v>
      </c>
      <c r="M632" s="2">
        <v>5.3779149732083281E-2</v>
      </c>
      <c r="N632" s="34">
        <v>1.45023359479312E-4</v>
      </c>
    </row>
    <row r="633" spans="1:14" x14ac:dyDescent="0.35">
      <c r="A633">
        <v>7820120</v>
      </c>
      <c r="B633" t="s">
        <v>61</v>
      </c>
      <c r="C633" t="s">
        <v>98</v>
      </c>
      <c r="D633" t="s">
        <v>414</v>
      </c>
      <c r="E633" t="s">
        <v>2344</v>
      </c>
      <c r="F633" s="6">
        <v>3.6527114357965719E-3</v>
      </c>
      <c r="G633" s="3" t="s">
        <v>2345</v>
      </c>
      <c r="H633" s="3" t="s">
        <v>444</v>
      </c>
      <c r="I633" s="3">
        <v>77.47</v>
      </c>
      <c r="J633" s="1">
        <v>-0.16686034202575684</v>
      </c>
      <c r="K633" s="2">
        <v>0.2355998876088789</v>
      </c>
      <c r="L633" s="2">
        <v>0.33787580781118293</v>
      </c>
      <c r="M633" s="2">
        <v>0.283815667414203</v>
      </c>
      <c r="N633" s="34">
        <v>5.8145172544395228E-4</v>
      </c>
    </row>
    <row r="634" spans="1:14" x14ac:dyDescent="0.35">
      <c r="A634">
        <v>7820120</v>
      </c>
      <c r="B634" t="s">
        <v>61</v>
      </c>
      <c r="C634" t="s">
        <v>98</v>
      </c>
      <c r="D634" t="s">
        <v>414</v>
      </c>
      <c r="E634" t="s">
        <v>2346</v>
      </c>
      <c r="F634" s="6">
        <v>2.8097780275358245E-3</v>
      </c>
      <c r="G634" s="3" t="s">
        <v>680</v>
      </c>
      <c r="H634" s="3" t="s">
        <v>898</v>
      </c>
      <c r="I634" s="3">
        <v>79.564999999999998</v>
      </c>
      <c r="J634" s="1">
        <v>0.10136021673679352</v>
      </c>
      <c r="K634" s="2">
        <v>0.22450126440011239</v>
      </c>
      <c r="L634" s="2">
        <v>0.22422028659735879</v>
      </c>
      <c r="M634" s="2">
        <v>0.22365832670447061</v>
      </c>
      <c r="N634" s="34">
        <v>-2.2456545019524923E-5</v>
      </c>
    </row>
    <row r="635" spans="1:14" x14ac:dyDescent="0.35">
      <c r="A635">
        <v>7820120</v>
      </c>
      <c r="B635" t="s">
        <v>61</v>
      </c>
      <c r="C635" t="s">
        <v>98</v>
      </c>
      <c r="D635" t="s">
        <v>414</v>
      </c>
      <c r="E635" t="s">
        <v>1367</v>
      </c>
      <c r="F635" s="6">
        <v>3.0907558302894073E-3</v>
      </c>
      <c r="G635" s="3" t="s">
        <v>1024</v>
      </c>
      <c r="H635" s="3" t="s">
        <v>367</v>
      </c>
      <c r="I635" s="3">
        <v>68.295000000000002</v>
      </c>
      <c r="J635" s="1">
        <v>0.16689693927764893</v>
      </c>
      <c r="K635" s="2">
        <v>0.16257375667322282</v>
      </c>
      <c r="L635" s="2">
        <v>0.25436920483281822</v>
      </c>
      <c r="M635" s="2">
        <v>0.21109863264100476</v>
      </c>
      <c r="N635" s="34">
        <v>2.4713919584119413E-4</v>
      </c>
    </row>
    <row r="636" spans="1:14" x14ac:dyDescent="0.35">
      <c r="A636">
        <v>7820120</v>
      </c>
      <c r="B636" t="s">
        <v>61</v>
      </c>
      <c r="C636" t="s">
        <v>98</v>
      </c>
      <c r="D636" t="s">
        <v>414</v>
      </c>
      <c r="E636" t="s">
        <v>1368</v>
      </c>
      <c r="F636" s="6">
        <v>5.9005338578252322E-3</v>
      </c>
      <c r="G636" s="3" t="s">
        <v>875</v>
      </c>
      <c r="H636" s="3" t="s">
        <v>967</v>
      </c>
      <c r="I636" s="3">
        <v>71.875</v>
      </c>
      <c r="J636" s="1">
        <v>-0.12701460719108582</v>
      </c>
      <c r="K636" s="2">
        <v>0.34813149761168871</v>
      </c>
      <c r="L636" s="2">
        <v>0.532228153975836</v>
      </c>
      <c r="M636" s="2">
        <v>0.42424839338113435</v>
      </c>
      <c r="N636" s="34">
        <v>8.1035493129624119E-4</v>
      </c>
    </row>
    <row r="637" spans="1:14" x14ac:dyDescent="0.35">
      <c r="A637">
        <v>7820120</v>
      </c>
      <c r="B637" t="s">
        <v>61</v>
      </c>
      <c r="C637" t="s">
        <v>98</v>
      </c>
      <c r="D637" t="s">
        <v>414</v>
      </c>
      <c r="E637" t="s">
        <v>2347</v>
      </c>
      <c r="F637" s="6">
        <v>8.4293340826074739E-4</v>
      </c>
      <c r="G637" s="3" t="s">
        <v>206</v>
      </c>
      <c r="H637" s="3" t="s">
        <v>1160</v>
      </c>
      <c r="I637" s="3">
        <v>93.754999999999981</v>
      </c>
      <c r="J637" s="1">
        <v>9.871731698513031E-2</v>
      </c>
      <c r="K637" s="2">
        <v>8.4293340826074745E-2</v>
      </c>
      <c r="L637" s="2">
        <v>7.4599606631076149E-2</v>
      </c>
      <c r="M637" s="2">
        <v>7.906715626728672E-2</v>
      </c>
      <c r="N637" s="34">
        <v>1.0075797799196965E-4</v>
      </c>
    </row>
    <row r="638" spans="1:14" x14ac:dyDescent="0.35">
      <c r="A638">
        <v>7820120</v>
      </c>
      <c r="B638" t="s">
        <v>61</v>
      </c>
      <c r="C638" t="s">
        <v>98</v>
      </c>
      <c r="D638" t="s">
        <v>414</v>
      </c>
      <c r="E638" t="s">
        <v>1369</v>
      </c>
      <c r="F638" s="6">
        <v>1.9668446192750771E-3</v>
      </c>
      <c r="G638" s="3" t="s">
        <v>1099</v>
      </c>
      <c r="H638" s="3" t="s">
        <v>327</v>
      </c>
      <c r="I638" s="3">
        <v>73.675000000000011</v>
      </c>
      <c r="J638" s="1">
        <v>-6.4828284084796906E-2</v>
      </c>
      <c r="K638" s="2">
        <v>0.12646810901938746</v>
      </c>
      <c r="L638" s="2">
        <v>0.15911772969935375</v>
      </c>
      <c r="M638" s="2">
        <v>0.14515313890483411</v>
      </c>
      <c r="N638" s="34">
        <v>2.9216144034017766E-4</v>
      </c>
    </row>
    <row r="639" spans="1:14" x14ac:dyDescent="0.35">
      <c r="A639">
        <v>7820120</v>
      </c>
      <c r="B639" t="s">
        <v>61</v>
      </c>
      <c r="C639" t="s">
        <v>98</v>
      </c>
      <c r="D639" t="s">
        <v>414</v>
      </c>
      <c r="E639" t="s">
        <v>2348</v>
      </c>
      <c r="F639" s="6">
        <v>8.4293340826074739E-4</v>
      </c>
      <c r="G639" s="3" t="s">
        <v>680</v>
      </c>
      <c r="H639" s="3" t="s">
        <v>260</v>
      </c>
      <c r="I639" s="3">
        <v>82.454999999999998</v>
      </c>
      <c r="J639" s="1">
        <v>2.8954386711120605E-2</v>
      </c>
      <c r="K639" s="2">
        <v>6.7350379320033724E-2</v>
      </c>
      <c r="L639" s="2">
        <v>8.0247260466423151E-2</v>
      </c>
      <c r="M639" s="2">
        <v>6.9542006181511656E-2</v>
      </c>
      <c r="N639" s="34">
        <v>1.0761167266858565E-4</v>
      </c>
    </row>
    <row r="640" spans="1:14" x14ac:dyDescent="0.35">
      <c r="A640">
        <v>7820120</v>
      </c>
      <c r="B640" t="s">
        <v>61</v>
      </c>
      <c r="C640" t="s">
        <v>98</v>
      </c>
      <c r="D640" t="s">
        <v>414</v>
      </c>
      <c r="E640" t="s">
        <v>1370</v>
      </c>
      <c r="F640" s="6">
        <v>8.4293340826074739E-4</v>
      </c>
      <c r="G640" s="3" t="s">
        <v>206</v>
      </c>
      <c r="H640" s="3" t="s">
        <v>259</v>
      </c>
      <c r="I640" s="3">
        <v>92.66</v>
      </c>
      <c r="J640" s="1">
        <v>-7.9189194366335869E-3</v>
      </c>
      <c r="K640" s="2">
        <v>8.4293340826074745E-2</v>
      </c>
      <c r="L640" s="2">
        <v>7.1480753020511378E-2</v>
      </c>
      <c r="M640" s="2">
        <v>7.8139924373342676E-2</v>
      </c>
      <c r="N640" s="34">
        <v>6.1891081209898189E-5</v>
      </c>
    </row>
    <row r="641" spans="1:14" x14ac:dyDescent="0.35">
      <c r="A641">
        <v>7820120</v>
      </c>
      <c r="B641" t="s">
        <v>61</v>
      </c>
      <c r="C641" t="s">
        <v>98</v>
      </c>
      <c r="D641" t="s">
        <v>414</v>
      </c>
      <c r="E641" t="s">
        <v>2349</v>
      </c>
      <c r="F641" s="6">
        <v>1.6858668165214948E-3</v>
      </c>
      <c r="G641" s="3" t="s">
        <v>1194</v>
      </c>
      <c r="H641" s="3" t="s">
        <v>313</v>
      </c>
      <c r="I641" s="3">
        <v>91.32</v>
      </c>
      <c r="J641" s="1">
        <v>-6.1231032013893127E-2</v>
      </c>
      <c r="K641" s="2">
        <v>0.15290812025849959</v>
      </c>
      <c r="L641" s="2">
        <v>0.1645406012924979</v>
      </c>
      <c r="M641" s="2">
        <v>0.1539196454932697</v>
      </c>
      <c r="N641" s="34">
        <v>2.4753736960616597E-4</v>
      </c>
    </row>
    <row r="642" spans="1:14" x14ac:dyDescent="0.35">
      <c r="A642">
        <v>7820120</v>
      </c>
      <c r="B642" t="s">
        <v>61</v>
      </c>
      <c r="C642" t="s">
        <v>98</v>
      </c>
      <c r="D642" t="s">
        <v>1371</v>
      </c>
      <c r="E642" t="s">
        <v>1372</v>
      </c>
      <c r="F642" s="6">
        <v>3.9336892385501542E-3</v>
      </c>
      <c r="G642" s="3" t="s">
        <v>358</v>
      </c>
      <c r="H642" s="3" t="s">
        <v>245</v>
      </c>
      <c r="I642" s="3">
        <v>56.91</v>
      </c>
      <c r="J642" s="1">
        <v>4.113391786813736E-2</v>
      </c>
      <c r="K642" s="2">
        <v>0.17976959820174207</v>
      </c>
      <c r="L642" s="2">
        <v>0.19668446192750771</v>
      </c>
      <c r="M642" s="2">
        <v>0.23562799139148766</v>
      </c>
      <c r="N642" s="34">
        <v>-6.4886707407465539E-4</v>
      </c>
    </row>
    <row r="643" spans="1:14" x14ac:dyDescent="0.35">
      <c r="A643">
        <v>7820120</v>
      </c>
      <c r="B643" t="s">
        <v>61</v>
      </c>
      <c r="C643" t="s">
        <v>98</v>
      </c>
      <c r="D643" t="s">
        <v>822</v>
      </c>
      <c r="E643" t="s">
        <v>885</v>
      </c>
      <c r="F643" s="6">
        <v>2.5288002247822422E-3</v>
      </c>
      <c r="G643" s="3" t="s">
        <v>909</v>
      </c>
      <c r="H643" s="3" t="s">
        <v>946</v>
      </c>
      <c r="I643" s="3">
        <v>84.417647058823533</v>
      </c>
      <c r="J643" s="1">
        <v>-2.6285968720912933E-2</v>
      </c>
      <c r="K643" s="2">
        <v>0.20786737847710032</v>
      </c>
      <c r="L643" s="2">
        <v>0.22405169991570664</v>
      </c>
      <c r="M643" s="2">
        <v>0.21368361899409946</v>
      </c>
      <c r="N643" s="34">
        <v>4.0787943262302263E-4</v>
      </c>
    </row>
    <row r="644" spans="1:14" x14ac:dyDescent="0.35">
      <c r="A644">
        <v>7820120</v>
      </c>
      <c r="B644" t="s">
        <v>61</v>
      </c>
      <c r="C644" t="s">
        <v>98</v>
      </c>
      <c r="D644" t="s">
        <v>822</v>
      </c>
      <c r="E644" t="s">
        <v>864</v>
      </c>
      <c r="F644" s="6">
        <v>5.0576004495644844E-3</v>
      </c>
      <c r="G644" s="3" t="s">
        <v>865</v>
      </c>
      <c r="H644" s="3" t="s">
        <v>866</v>
      </c>
      <c r="I644" s="3">
        <v>66.849999999999994</v>
      </c>
      <c r="J644" s="1">
        <v>-4.0222562849521637E-2</v>
      </c>
      <c r="K644" s="2">
        <v>0.31458274796291097</v>
      </c>
      <c r="L644" s="2">
        <v>0.22708626018544534</v>
      </c>
      <c r="M644" s="2">
        <v>0.3889294822887947</v>
      </c>
      <c r="N644" s="34">
        <v>3.3836831668683336E-4</v>
      </c>
    </row>
    <row r="645" spans="1:14" x14ac:dyDescent="0.35">
      <c r="A645">
        <v>7820120</v>
      </c>
      <c r="B645" t="s">
        <v>61</v>
      </c>
      <c r="C645" t="s">
        <v>98</v>
      </c>
      <c r="D645" t="s">
        <v>1373</v>
      </c>
      <c r="E645" t="s">
        <v>1374</v>
      </c>
      <c r="F645" s="6">
        <v>4.2146670413037374E-3</v>
      </c>
      <c r="G645" s="3" t="s">
        <v>254</v>
      </c>
      <c r="H645" s="3" t="s">
        <v>1375</v>
      </c>
      <c r="I645" s="3">
        <v>82.444999999999993</v>
      </c>
      <c r="J645" s="1">
        <v>-0.17114333808422089</v>
      </c>
      <c r="K645" s="2">
        <v>0.32073616184321441</v>
      </c>
      <c r="L645" s="2">
        <v>0.38943523461646534</v>
      </c>
      <c r="M645" s="2">
        <v>0.34728857063449947</v>
      </c>
      <c r="N645" s="34">
        <v>-3.5286435386912816E-4</v>
      </c>
    </row>
    <row r="646" spans="1:14" x14ac:dyDescent="0.35">
      <c r="A646">
        <v>7820120</v>
      </c>
      <c r="B646" t="s">
        <v>61</v>
      </c>
      <c r="C646" t="s">
        <v>98</v>
      </c>
      <c r="D646" t="s">
        <v>1373</v>
      </c>
      <c r="E646" t="s">
        <v>2350</v>
      </c>
      <c r="F646" s="6">
        <v>1.9668446192750771E-3</v>
      </c>
      <c r="G646" s="3" t="s">
        <v>1618</v>
      </c>
      <c r="H646" s="3" t="s">
        <v>884</v>
      </c>
      <c r="I646" s="3">
        <v>89.844999999999999</v>
      </c>
      <c r="J646" s="1">
        <v>0.22843806445598602</v>
      </c>
      <c r="K646" s="2">
        <v>0.18389997190221971</v>
      </c>
      <c r="L646" s="2">
        <v>0.16049452093284627</v>
      </c>
      <c r="M646" s="2">
        <v>0.17681933427399615</v>
      </c>
      <c r="N646" s="34">
        <v>-2.6318898576804513E-4</v>
      </c>
    </row>
    <row r="647" spans="1:14" x14ac:dyDescent="0.35">
      <c r="A647">
        <v>7820120</v>
      </c>
      <c r="B647" t="s">
        <v>61</v>
      </c>
      <c r="C647" t="s">
        <v>98</v>
      </c>
      <c r="D647" t="s">
        <v>1373</v>
      </c>
      <c r="E647" t="s">
        <v>1376</v>
      </c>
      <c r="F647" s="6">
        <v>5.0576004495644844E-3</v>
      </c>
      <c r="G647" s="3" t="s">
        <v>783</v>
      </c>
      <c r="H647" s="3" t="s">
        <v>178</v>
      </c>
      <c r="I647" s="3">
        <v>73.28</v>
      </c>
      <c r="J647" s="1">
        <v>-0.16686034202575684</v>
      </c>
      <c r="K647" s="2">
        <v>0.33936499016577687</v>
      </c>
      <c r="L647" s="2">
        <v>0.37122787299803317</v>
      </c>
      <c r="M647" s="2">
        <v>0.3702163374735486</v>
      </c>
      <c r="N647" s="34">
        <v>-8.0881730228637364E-4</v>
      </c>
    </row>
    <row r="648" spans="1:14" x14ac:dyDescent="0.35">
      <c r="A648">
        <v>7820120</v>
      </c>
      <c r="B648" t="s">
        <v>61</v>
      </c>
      <c r="C648" t="s">
        <v>98</v>
      </c>
      <c r="D648" t="s">
        <v>1373</v>
      </c>
      <c r="E648" t="s">
        <v>2351</v>
      </c>
      <c r="F648" s="6">
        <v>3.0907558302894073E-3</v>
      </c>
      <c r="G648" s="3" t="s">
        <v>1643</v>
      </c>
      <c r="H648" s="3" t="s">
        <v>470</v>
      </c>
      <c r="I648" s="3">
        <v>73.704999999999998</v>
      </c>
      <c r="J648" s="1">
        <v>0.10136021673679352</v>
      </c>
      <c r="K648" s="2">
        <v>0.21480753020511381</v>
      </c>
      <c r="L648" s="2">
        <v>0.21604383253722959</v>
      </c>
      <c r="M648" s="2">
        <v>0.22778869526009107</v>
      </c>
      <c r="N648" s="34">
        <v>-1.4078161352368748E-4</v>
      </c>
    </row>
    <row r="649" spans="1:14" x14ac:dyDescent="0.35">
      <c r="A649">
        <v>7820120</v>
      </c>
      <c r="B649" t="s">
        <v>61</v>
      </c>
      <c r="C649" t="s">
        <v>98</v>
      </c>
      <c r="D649" t="s">
        <v>1373</v>
      </c>
      <c r="E649" t="s">
        <v>2352</v>
      </c>
      <c r="F649" s="6">
        <v>2.2478224220286599E-3</v>
      </c>
      <c r="G649" s="3" t="s">
        <v>210</v>
      </c>
      <c r="H649" s="3" t="s">
        <v>178</v>
      </c>
      <c r="I649" s="3">
        <v>83.345000000000013</v>
      </c>
      <c r="J649" s="1">
        <v>0.16689693927764893</v>
      </c>
      <c r="K649" s="2">
        <v>0.19533576847429054</v>
      </c>
      <c r="L649" s="2">
        <v>0.16499016577690365</v>
      </c>
      <c r="M649" s="2">
        <v>0.18724361461479699</v>
      </c>
      <c r="N649" s="34">
        <v>-2.3394370889623503E-4</v>
      </c>
    </row>
    <row r="650" spans="1:14" x14ac:dyDescent="0.35">
      <c r="A650">
        <v>7820120</v>
      </c>
      <c r="B650" t="s">
        <v>61</v>
      </c>
      <c r="C650" t="s">
        <v>98</v>
      </c>
      <c r="D650" t="s">
        <v>2353</v>
      </c>
      <c r="E650" t="s">
        <v>2354</v>
      </c>
      <c r="F650" s="6">
        <v>1.6858668165214948E-3</v>
      </c>
      <c r="G650" s="3" t="s">
        <v>929</v>
      </c>
      <c r="H650" s="3" t="s">
        <v>1185</v>
      </c>
      <c r="I650" s="3">
        <v>82.559999999999988</v>
      </c>
      <c r="J650" s="1">
        <v>-0.12701460719108582</v>
      </c>
      <c r="K650" s="2">
        <v>0.13790390559145826</v>
      </c>
      <c r="L650" s="2">
        <v>0.13824107895476256</v>
      </c>
      <c r="M650" s="2">
        <v>0.13925259647224686</v>
      </c>
      <c r="N650" s="34">
        <v>1.1908019500088243E-4</v>
      </c>
    </row>
    <row r="651" spans="1:14" x14ac:dyDescent="0.35">
      <c r="A651">
        <v>7820120</v>
      </c>
      <c r="B651" t="s">
        <v>61</v>
      </c>
      <c r="C651" t="s">
        <v>98</v>
      </c>
      <c r="D651" t="s">
        <v>1941</v>
      </c>
      <c r="E651" t="s">
        <v>2355</v>
      </c>
      <c r="F651" s="6">
        <v>2.2478224220286599E-3</v>
      </c>
      <c r="G651" s="3" t="s">
        <v>342</v>
      </c>
      <c r="H651" s="3" t="s">
        <v>856</v>
      </c>
      <c r="I651" s="3">
        <v>81.789999999999992</v>
      </c>
      <c r="J651" s="1">
        <v>9.871731698513031E-2</v>
      </c>
      <c r="K651" s="2">
        <v>0.15667322281539761</v>
      </c>
      <c r="L651" s="2">
        <v>0.20545096937341953</v>
      </c>
      <c r="M651" s="2">
        <v>0.18387188098175403</v>
      </c>
      <c r="N651" s="34">
        <v>2.5021269536480608E-4</v>
      </c>
    </row>
    <row r="652" spans="1:14" x14ac:dyDescent="0.35">
      <c r="A652">
        <v>7820120</v>
      </c>
      <c r="B652" t="s">
        <v>61</v>
      </c>
      <c r="C652" t="s">
        <v>98</v>
      </c>
      <c r="D652" t="s">
        <v>1207</v>
      </c>
      <c r="E652" t="s">
        <v>2356</v>
      </c>
      <c r="F652" s="6">
        <v>5.0576004495644844E-3</v>
      </c>
      <c r="G652" s="3" t="s">
        <v>188</v>
      </c>
      <c r="H652" s="3" t="s">
        <v>1131</v>
      </c>
      <c r="I652" s="3">
        <v>81.679999999999993</v>
      </c>
      <c r="J652" s="1">
        <v>-6.4828284084796906E-2</v>
      </c>
      <c r="K652" s="2">
        <v>0.37729699353751051</v>
      </c>
      <c r="L652" s="2">
        <v>0.44860915987636979</v>
      </c>
      <c r="M652" s="2">
        <v>0.41320594129484667</v>
      </c>
      <c r="N652" s="34">
        <v>6.0540256301115388E-5</v>
      </c>
    </row>
    <row r="653" spans="1:14" x14ac:dyDescent="0.35">
      <c r="A653">
        <v>7820120</v>
      </c>
      <c r="B653" t="s">
        <v>61</v>
      </c>
      <c r="C653" t="s">
        <v>98</v>
      </c>
      <c r="D653" t="s">
        <v>1207</v>
      </c>
      <c r="E653" t="s">
        <v>1377</v>
      </c>
      <c r="F653" s="6">
        <v>5.0576004495644844E-3</v>
      </c>
      <c r="G653" s="3" t="s">
        <v>976</v>
      </c>
      <c r="H653" s="3" t="s">
        <v>1042</v>
      </c>
      <c r="I653" s="3">
        <v>78.839999999999989</v>
      </c>
      <c r="J653" s="1">
        <v>2.8954386711120605E-2</v>
      </c>
      <c r="K653" s="2">
        <v>0.35656083169429614</v>
      </c>
      <c r="L653" s="2">
        <v>0.49109300365271141</v>
      </c>
      <c r="M653" s="2">
        <v>0.39904468318792363</v>
      </c>
      <c r="N653" s="34">
        <v>7.4661424502324241E-4</v>
      </c>
    </row>
    <row r="654" spans="1:14" x14ac:dyDescent="0.35">
      <c r="A654">
        <v>7820120</v>
      </c>
      <c r="B654" t="s">
        <v>61</v>
      </c>
      <c r="C654" t="s">
        <v>98</v>
      </c>
      <c r="D654" t="s">
        <v>1207</v>
      </c>
      <c r="E654" t="s">
        <v>1378</v>
      </c>
      <c r="F654" s="6">
        <v>3.3717336330429896E-3</v>
      </c>
      <c r="G654" s="3" t="s">
        <v>1051</v>
      </c>
      <c r="H654" s="3" t="s">
        <v>1018</v>
      </c>
      <c r="I654" s="3">
        <v>88.61999999999999</v>
      </c>
      <c r="J654" s="1">
        <v>-7.9189194366335869E-3</v>
      </c>
      <c r="K654" s="2">
        <v>0.28558583871874121</v>
      </c>
      <c r="L654" s="2">
        <v>0.33279010958134309</v>
      </c>
      <c r="M654" s="2">
        <v>0.29873559474275163</v>
      </c>
      <c r="N654" s="34">
        <v>7.260882743927628E-4</v>
      </c>
    </row>
    <row r="655" spans="1:14" x14ac:dyDescent="0.35">
      <c r="A655">
        <v>7820120</v>
      </c>
      <c r="B655" t="s">
        <v>61</v>
      </c>
      <c r="C655" t="s">
        <v>98</v>
      </c>
      <c r="D655" t="s">
        <v>195</v>
      </c>
      <c r="E655" t="s">
        <v>309</v>
      </c>
      <c r="F655" s="6">
        <v>1.6858668165214948E-3</v>
      </c>
      <c r="G655" s="3" t="s">
        <v>310</v>
      </c>
      <c r="H655" s="3" t="s">
        <v>237</v>
      </c>
      <c r="I655" s="3">
        <v>68.364999999999995</v>
      </c>
      <c r="J655" s="1">
        <v>-6.1231032013893127E-2</v>
      </c>
      <c r="K655" s="2">
        <v>8.2776060691205397E-2</v>
      </c>
      <c r="L655" s="2">
        <v>0.15105366676032592</v>
      </c>
      <c r="M655" s="2">
        <v>0.11531329282249886</v>
      </c>
      <c r="N655" s="34">
        <v>-1.0322736501358773E-4</v>
      </c>
    </row>
    <row r="656" spans="1:14" x14ac:dyDescent="0.35">
      <c r="A656">
        <v>7820120</v>
      </c>
      <c r="B656" t="s">
        <v>61</v>
      </c>
      <c r="C656" t="s">
        <v>98</v>
      </c>
      <c r="D656" t="s">
        <v>1568</v>
      </c>
      <c r="E656" t="s">
        <v>2357</v>
      </c>
      <c r="F656" s="6">
        <v>1.4048890137679123E-3</v>
      </c>
      <c r="G656" s="3" t="s">
        <v>690</v>
      </c>
      <c r="H656" s="3" t="s">
        <v>1557</v>
      </c>
      <c r="I656" s="3">
        <v>55.224999999999994</v>
      </c>
      <c r="J656" s="1">
        <v>4.113391786813736E-2</v>
      </c>
      <c r="K656" s="2">
        <v>6.0410227592020228E-2</v>
      </c>
      <c r="L656" s="2">
        <v>9.0053385782523171E-2</v>
      </c>
      <c r="M656" s="2">
        <v>7.7409382514921452E-2</v>
      </c>
      <c r="N656" s="34">
        <v>-2.1967460145170549E-4</v>
      </c>
    </row>
    <row r="657" spans="1:14" x14ac:dyDescent="0.35">
      <c r="A657">
        <v>7820120</v>
      </c>
      <c r="B657" t="s">
        <v>61</v>
      </c>
      <c r="C657" t="s">
        <v>98</v>
      </c>
      <c r="D657" t="s">
        <v>2358</v>
      </c>
      <c r="E657" t="s">
        <v>2359</v>
      </c>
      <c r="F657" s="6">
        <v>5.6195560550716497E-4</v>
      </c>
      <c r="G657" s="3" t="s">
        <v>1308</v>
      </c>
      <c r="H657" s="3" t="s">
        <v>2298</v>
      </c>
      <c r="I657" s="3">
        <v>64.179999999999993</v>
      </c>
      <c r="J657" s="1">
        <v>-2.6285968720912933E-2</v>
      </c>
      <c r="K657" s="2">
        <v>3.5571789828603539E-2</v>
      </c>
      <c r="L657" s="2">
        <v>3.1638100590053383E-2</v>
      </c>
      <c r="M657" s="2">
        <v>3.6021353455533069E-2</v>
      </c>
      <c r="N657" s="34">
        <v>-1.20827499552033E-4</v>
      </c>
    </row>
    <row r="658" spans="1:14" x14ac:dyDescent="0.35">
      <c r="A658">
        <v>7820120</v>
      </c>
      <c r="B658" t="s">
        <v>61</v>
      </c>
      <c r="C658" t="s">
        <v>98</v>
      </c>
      <c r="D658" t="s">
        <v>1379</v>
      </c>
      <c r="E658" t="s">
        <v>1380</v>
      </c>
      <c r="F658" s="6">
        <v>2.8097780275358248E-4</v>
      </c>
      <c r="G658" s="3" t="s">
        <v>1381</v>
      </c>
      <c r="H658" s="3" t="s">
        <v>765</v>
      </c>
      <c r="I658" s="3">
        <v>75.015000000000001</v>
      </c>
      <c r="J658" s="1">
        <v>-4.0222562849521637E-2</v>
      </c>
      <c r="K658" s="2">
        <v>1.4638943523461647E-2</v>
      </c>
      <c r="L658" s="2">
        <v>2.711435796572071E-2</v>
      </c>
      <c r="M658" s="2">
        <v>2.1073335206518686E-2</v>
      </c>
      <c r="N658" s="34">
        <v>-2.6431343936625411E-5</v>
      </c>
    </row>
    <row r="659" spans="1:14" x14ac:dyDescent="0.35">
      <c r="A659">
        <v>7820120</v>
      </c>
      <c r="B659" t="s">
        <v>61</v>
      </c>
      <c r="C659" t="s">
        <v>98</v>
      </c>
      <c r="D659" t="s">
        <v>1570</v>
      </c>
      <c r="E659" t="s">
        <v>2360</v>
      </c>
      <c r="F659" s="6">
        <v>1.1239112110143299E-3</v>
      </c>
      <c r="G659" s="3" t="s">
        <v>1622</v>
      </c>
      <c r="H659" s="3" t="s">
        <v>1446</v>
      </c>
      <c r="I659" s="3">
        <v>74.28</v>
      </c>
      <c r="J659" s="1">
        <v>-0.17114333808422089</v>
      </c>
      <c r="K659" s="2">
        <v>7.9797695982017428E-2</v>
      </c>
      <c r="L659" s="2">
        <v>8.3057038493958985E-2</v>
      </c>
      <c r="M659" s="2">
        <v>8.3394208427358466E-2</v>
      </c>
      <c r="N659" s="34">
        <v>-7.1264261206605188E-5</v>
      </c>
    </row>
    <row r="660" spans="1:14" x14ac:dyDescent="0.35">
      <c r="A660">
        <v>7820120</v>
      </c>
      <c r="B660" t="s">
        <v>61</v>
      </c>
      <c r="C660" t="s">
        <v>98</v>
      </c>
      <c r="D660" t="s">
        <v>1570</v>
      </c>
      <c r="E660" t="s">
        <v>1571</v>
      </c>
      <c r="F660" s="6">
        <v>8.4293340826074739E-4</v>
      </c>
      <c r="G660" s="3" t="s">
        <v>901</v>
      </c>
      <c r="H660" s="3" t="s">
        <v>373</v>
      </c>
      <c r="I660" s="3">
        <v>85.758823529411757</v>
      </c>
      <c r="J660" s="1">
        <v>0.22843806445598602</v>
      </c>
      <c r="K660" s="2">
        <v>7.6369766788423707E-2</v>
      </c>
      <c r="L660" s="2">
        <v>7.0806406293902779E-2</v>
      </c>
      <c r="M660" s="2">
        <v>7.2323686428772141E-2</v>
      </c>
      <c r="N660" s="34">
        <v>1.7182879834471207E-4</v>
      </c>
    </row>
    <row r="661" spans="1:14" x14ac:dyDescent="0.35">
      <c r="A661">
        <v>7820120</v>
      </c>
      <c r="B661" t="s">
        <v>61</v>
      </c>
      <c r="C661" t="s">
        <v>98</v>
      </c>
      <c r="D661" t="s">
        <v>472</v>
      </c>
      <c r="E661" t="s">
        <v>2361</v>
      </c>
      <c r="F661" s="6">
        <v>6.4624894633323968E-3</v>
      </c>
      <c r="G661" s="3" t="s">
        <v>175</v>
      </c>
      <c r="H661" s="3" t="s">
        <v>327</v>
      </c>
      <c r="I661" s="3">
        <v>59.609999999999992</v>
      </c>
      <c r="J661" s="1">
        <v>-0.16686034202575684</v>
      </c>
      <c r="K661" s="2">
        <v>0.22683338016296714</v>
      </c>
      <c r="L661" s="2">
        <v>0.52281539758359097</v>
      </c>
      <c r="M661" s="2">
        <v>0.38581062589143228</v>
      </c>
      <c r="N661" s="34">
        <v>-6.1131683242357862E-4</v>
      </c>
    </row>
    <row r="662" spans="1:14" x14ac:dyDescent="0.35">
      <c r="A662">
        <v>7820120</v>
      </c>
      <c r="B662" t="s">
        <v>61</v>
      </c>
      <c r="C662" t="s">
        <v>98</v>
      </c>
      <c r="D662" t="s">
        <v>472</v>
      </c>
      <c r="E662" t="s">
        <v>1382</v>
      </c>
      <c r="F662" s="6">
        <v>1.1239112110143299E-3</v>
      </c>
      <c r="G662" s="3" t="s">
        <v>1185</v>
      </c>
      <c r="H662" s="3" t="s">
        <v>733</v>
      </c>
      <c r="I662" s="3">
        <v>78.064999999999998</v>
      </c>
      <c r="J662" s="1">
        <v>0.10136021673679352</v>
      </c>
      <c r="K662" s="2">
        <v>9.2160719303175057E-2</v>
      </c>
      <c r="L662" s="2">
        <v>7.3728575442540037E-2</v>
      </c>
      <c r="M662" s="2">
        <v>8.7777463865266761E-2</v>
      </c>
      <c r="N662" s="34">
        <v>-1.2123429832179817E-4</v>
      </c>
    </row>
    <row r="663" spans="1:14" x14ac:dyDescent="0.35">
      <c r="A663">
        <v>7820120</v>
      </c>
      <c r="B663" t="s">
        <v>61</v>
      </c>
      <c r="C663" t="s">
        <v>98</v>
      </c>
      <c r="D663" t="s">
        <v>472</v>
      </c>
      <c r="E663" t="s">
        <v>1383</v>
      </c>
      <c r="F663" s="6">
        <v>1.9949423995504357E-2</v>
      </c>
      <c r="G663" s="3" t="s">
        <v>892</v>
      </c>
      <c r="H663" s="3" t="s">
        <v>680</v>
      </c>
      <c r="I663" s="3">
        <v>63.620000000000005</v>
      </c>
      <c r="J663" s="1">
        <v>0.16689693927764893</v>
      </c>
      <c r="K663" s="2">
        <v>0.81992132621522906</v>
      </c>
      <c r="L663" s="2">
        <v>1.5939589772407983</v>
      </c>
      <c r="M663" s="2">
        <v>1.2707783237338302</v>
      </c>
      <c r="N663" s="34">
        <v>-6.0217130178730628E-4</v>
      </c>
    </row>
    <row r="664" spans="1:14" x14ac:dyDescent="0.35">
      <c r="A664">
        <v>7820120</v>
      </c>
      <c r="B664" t="s">
        <v>61</v>
      </c>
      <c r="C664" t="s">
        <v>98</v>
      </c>
      <c r="D664" t="s">
        <v>472</v>
      </c>
      <c r="E664" t="s">
        <v>2362</v>
      </c>
      <c r="F664" s="6">
        <v>1.1239112110143299E-3</v>
      </c>
      <c r="G664" s="3" t="s">
        <v>871</v>
      </c>
      <c r="H664" s="3" t="s">
        <v>1051</v>
      </c>
      <c r="I664" s="3">
        <v>68.245000000000005</v>
      </c>
      <c r="J664" s="1">
        <v>-0.12701460719108582</v>
      </c>
      <c r="K664" s="2">
        <v>4.6417533014891821E-2</v>
      </c>
      <c r="L664" s="2">
        <v>9.5195279572913752E-2</v>
      </c>
      <c r="M664" s="2">
        <v>7.6650741161272476E-2</v>
      </c>
      <c r="N664" s="34">
        <v>3.6902546183417841E-6</v>
      </c>
    </row>
    <row r="665" spans="1:14" x14ac:dyDescent="0.35">
      <c r="A665">
        <v>7820120</v>
      </c>
      <c r="B665" t="s">
        <v>61</v>
      </c>
      <c r="C665" t="s">
        <v>98</v>
      </c>
      <c r="D665" t="s">
        <v>472</v>
      </c>
      <c r="E665" t="s">
        <v>1384</v>
      </c>
      <c r="F665" s="6">
        <v>1.9668446192750771E-3</v>
      </c>
      <c r="G665" s="3" t="s">
        <v>490</v>
      </c>
      <c r="H665" s="3" t="s">
        <v>1132</v>
      </c>
      <c r="I665" s="3">
        <v>66.249999999999986</v>
      </c>
      <c r="J665" s="1">
        <v>9.871731698513031E-2</v>
      </c>
      <c r="K665" s="2">
        <v>9.303175049171114E-2</v>
      </c>
      <c r="L665" s="2">
        <v>0.18999719022197245</v>
      </c>
      <c r="M665" s="2">
        <v>0.13040180426027104</v>
      </c>
      <c r="N665" s="34">
        <v>2.6451644518295676E-4</v>
      </c>
    </row>
    <row r="666" spans="1:14" x14ac:dyDescent="0.35">
      <c r="A666">
        <v>7820120</v>
      </c>
      <c r="B666" t="s">
        <v>61</v>
      </c>
      <c r="C666" t="s">
        <v>98</v>
      </c>
      <c r="D666" t="s">
        <v>472</v>
      </c>
      <c r="E666" t="s">
        <v>1385</v>
      </c>
      <c r="F666" s="6">
        <v>1.1239112110143299E-3</v>
      </c>
      <c r="G666" s="3" t="s">
        <v>1386</v>
      </c>
      <c r="H666" s="3" t="s">
        <v>1387</v>
      </c>
      <c r="I666" s="3">
        <v>65.414999999999992</v>
      </c>
      <c r="J666" s="1">
        <v>-6.4828284084796906E-2</v>
      </c>
      <c r="K666" s="2">
        <v>7.7212700196684469E-2</v>
      </c>
      <c r="L666" s="2">
        <v>4.8103399831413318E-2</v>
      </c>
      <c r="M666" s="2">
        <v>7.339140550914057E-2</v>
      </c>
      <c r="N666" s="34">
        <v>-2.5829934913075754E-4</v>
      </c>
    </row>
    <row r="667" spans="1:14" x14ac:dyDescent="0.35">
      <c r="A667">
        <v>7820120</v>
      </c>
      <c r="B667" t="s">
        <v>61</v>
      </c>
      <c r="C667" t="s">
        <v>98</v>
      </c>
      <c r="D667" t="s">
        <v>472</v>
      </c>
      <c r="E667" t="s">
        <v>1388</v>
      </c>
      <c r="F667" s="6">
        <v>1.1239112110143299E-3</v>
      </c>
      <c r="G667" s="3" t="s">
        <v>1389</v>
      </c>
      <c r="H667" s="3" t="s">
        <v>1390</v>
      </c>
      <c r="I667" s="3">
        <v>71.94</v>
      </c>
      <c r="J667" s="1">
        <v>2.8954386711120605E-2</v>
      </c>
      <c r="K667" s="2">
        <v>7.9572913739814552E-2</v>
      </c>
      <c r="L667" s="2">
        <v>5.9792076425962355E-2</v>
      </c>
      <c r="M667" s="2">
        <v>8.092160719303175E-2</v>
      </c>
      <c r="N667" s="34">
        <v>-1.9090749735777284E-4</v>
      </c>
    </row>
    <row r="668" spans="1:14" x14ac:dyDescent="0.35">
      <c r="A668">
        <v>7820120</v>
      </c>
      <c r="B668" t="s">
        <v>61</v>
      </c>
      <c r="C668" t="s">
        <v>98</v>
      </c>
      <c r="D668" t="s">
        <v>472</v>
      </c>
      <c r="E668" t="s">
        <v>2352</v>
      </c>
      <c r="F668" s="6">
        <v>8.4293340826074739E-4</v>
      </c>
      <c r="G668" s="3" t="s">
        <v>308</v>
      </c>
      <c r="H668" s="3" t="s">
        <v>449</v>
      </c>
      <c r="I668" s="3">
        <v>74.734999999999999</v>
      </c>
      <c r="J668" s="1">
        <v>-7.9189194366335869E-3</v>
      </c>
      <c r="K668" s="2">
        <v>6.0522618713121659E-2</v>
      </c>
      <c r="L668" s="2">
        <v>6.1618432143860632E-2</v>
      </c>
      <c r="M668" s="2">
        <v>6.2967123024649213E-2</v>
      </c>
      <c r="N668" s="34">
        <v>-2.3394370889623503E-4</v>
      </c>
    </row>
    <row r="669" spans="1:14" x14ac:dyDescent="0.35">
      <c r="A669">
        <v>7820120</v>
      </c>
      <c r="B669" t="s">
        <v>61</v>
      </c>
      <c r="C669" t="s">
        <v>98</v>
      </c>
      <c r="D669" t="s">
        <v>472</v>
      </c>
      <c r="E669" t="s">
        <v>1391</v>
      </c>
      <c r="F669" s="6">
        <v>1.1239112110143298E-2</v>
      </c>
      <c r="G669" s="3" t="s">
        <v>169</v>
      </c>
      <c r="H669" s="3" t="s">
        <v>535</v>
      </c>
      <c r="I669" s="3">
        <v>60.474999999999994</v>
      </c>
      <c r="J669" s="1">
        <v>-6.1231032013893127E-2</v>
      </c>
      <c r="K669" s="2">
        <v>0.48552964315819053</v>
      </c>
      <c r="L669" s="2">
        <v>0.71480753020511378</v>
      </c>
      <c r="M669" s="2">
        <v>0.68109017672515981</v>
      </c>
      <c r="N669" s="34">
        <v>-5.098247032347741E-4</v>
      </c>
    </row>
    <row r="670" spans="1:14" x14ac:dyDescent="0.35">
      <c r="A670">
        <v>7820120</v>
      </c>
      <c r="B670" t="s">
        <v>61</v>
      </c>
      <c r="C670" t="s">
        <v>98</v>
      </c>
      <c r="D670" t="s">
        <v>472</v>
      </c>
      <c r="E670" t="s">
        <v>2363</v>
      </c>
      <c r="F670" s="6">
        <v>6.7434672660859792E-3</v>
      </c>
      <c r="G670" s="3" t="s">
        <v>355</v>
      </c>
      <c r="H670" s="3" t="s">
        <v>1806</v>
      </c>
      <c r="I670" s="3">
        <v>48.494999999999997</v>
      </c>
      <c r="J670" s="1">
        <v>4.113391786813736E-2</v>
      </c>
      <c r="K670" s="2">
        <v>0.22253441978083732</v>
      </c>
      <c r="L670" s="2">
        <v>0.31289688114638942</v>
      </c>
      <c r="M670" s="2">
        <v>0.32773249884206412</v>
      </c>
      <c r="N670" s="34">
        <v>-1.2127802123444642E-3</v>
      </c>
    </row>
    <row r="671" spans="1:14" x14ac:dyDescent="0.35">
      <c r="A671">
        <v>7820120</v>
      </c>
      <c r="B671" t="s">
        <v>61</v>
      </c>
      <c r="C671" t="s">
        <v>98</v>
      </c>
      <c r="D671" t="s">
        <v>472</v>
      </c>
      <c r="E671" t="s">
        <v>1392</v>
      </c>
      <c r="F671" s="6">
        <v>5.9005338578252322E-3</v>
      </c>
      <c r="G671" s="3" t="s">
        <v>594</v>
      </c>
      <c r="H671" s="3" t="s">
        <v>294</v>
      </c>
      <c r="I671" s="3">
        <v>53.664999999999992</v>
      </c>
      <c r="J671" s="1">
        <v>-2.6285968720912933E-2</v>
      </c>
      <c r="K671" s="2">
        <v>0.20179825793762296</v>
      </c>
      <c r="L671" s="2">
        <v>0.30623770722112953</v>
      </c>
      <c r="M671" s="2">
        <v>0.31744871704924743</v>
      </c>
      <c r="N671" s="34">
        <v>-7.9695712518544647E-4</v>
      </c>
    </row>
    <row r="672" spans="1:14" x14ac:dyDescent="0.35">
      <c r="A672">
        <v>7820120</v>
      </c>
      <c r="B672" t="s">
        <v>61</v>
      </c>
      <c r="C672" t="s">
        <v>98</v>
      </c>
      <c r="D672" t="s">
        <v>472</v>
      </c>
      <c r="E672" t="s">
        <v>1393</v>
      </c>
      <c r="F672" s="6">
        <v>5.9005338578252322E-3</v>
      </c>
      <c r="G672" s="3" t="s">
        <v>866</v>
      </c>
      <c r="H672" s="3" t="s">
        <v>461</v>
      </c>
      <c r="I672" s="3">
        <v>66.935000000000002</v>
      </c>
      <c r="J672" s="1">
        <v>-4.0222562849521637E-2</v>
      </c>
      <c r="K672" s="2">
        <v>0.2649339702163529</v>
      </c>
      <c r="L672" s="2">
        <v>0.48915425681371177</v>
      </c>
      <c r="M672" s="2">
        <v>0.39592581285657291</v>
      </c>
      <c r="N672" s="34">
        <v>6.9612157239308352E-4</v>
      </c>
    </row>
    <row r="673" spans="1:14" x14ac:dyDescent="0.35">
      <c r="A673">
        <v>7820120</v>
      </c>
      <c r="B673" t="s">
        <v>61</v>
      </c>
      <c r="C673" t="s">
        <v>98</v>
      </c>
      <c r="D673" t="s">
        <v>472</v>
      </c>
      <c r="E673" t="s">
        <v>2364</v>
      </c>
      <c r="F673" s="6">
        <v>6.7434672660859792E-3</v>
      </c>
      <c r="G673" s="3" t="s">
        <v>1201</v>
      </c>
      <c r="H673" s="3" t="s">
        <v>619</v>
      </c>
      <c r="I673" s="3">
        <v>66.105000000000004</v>
      </c>
      <c r="J673" s="1">
        <v>-0.17114333808422089</v>
      </c>
      <c r="K673" s="2">
        <v>0.29064343916830571</v>
      </c>
      <c r="L673" s="2">
        <v>0.5340826074740096</v>
      </c>
      <c r="M673" s="2">
        <v>0.4464175124354629</v>
      </c>
      <c r="N673" s="34">
        <v>1.0673035209384585E-4</v>
      </c>
    </row>
    <row r="674" spans="1:14" x14ac:dyDescent="0.35">
      <c r="A674">
        <v>7820120</v>
      </c>
      <c r="B674" t="s">
        <v>61</v>
      </c>
      <c r="C674" t="s">
        <v>98</v>
      </c>
      <c r="D674" t="s">
        <v>472</v>
      </c>
      <c r="E674" t="s">
        <v>1394</v>
      </c>
      <c r="F674" s="6">
        <v>3.3717336330429896E-3</v>
      </c>
      <c r="G674" s="3" t="s">
        <v>1395</v>
      </c>
      <c r="H674" s="3" t="s">
        <v>652</v>
      </c>
      <c r="I674" s="3">
        <v>70.989999999999995</v>
      </c>
      <c r="J674" s="1">
        <v>0.22843806445598602</v>
      </c>
      <c r="K674" s="2">
        <v>0.1901657769036246</v>
      </c>
      <c r="L674" s="2">
        <v>0.31862882832256251</v>
      </c>
      <c r="M674" s="2">
        <v>0.23939308794605227</v>
      </c>
      <c r="N674" s="34">
        <v>2.7621721042344732E-4</v>
      </c>
    </row>
    <row r="675" spans="1:14" x14ac:dyDescent="0.35">
      <c r="A675">
        <v>7820120</v>
      </c>
      <c r="B675" t="s">
        <v>61</v>
      </c>
      <c r="C675" t="s">
        <v>98</v>
      </c>
      <c r="D675" t="s">
        <v>472</v>
      </c>
      <c r="E675" t="s">
        <v>1396</v>
      </c>
      <c r="F675" s="6">
        <v>9.8342230963753864E-3</v>
      </c>
      <c r="G675" s="3" t="s">
        <v>645</v>
      </c>
      <c r="H675" s="3" t="s">
        <v>1101</v>
      </c>
      <c r="I675" s="3">
        <v>70.85499999999999</v>
      </c>
      <c r="J675" s="1">
        <v>-0.16686034202575684</v>
      </c>
      <c r="K675" s="2">
        <v>0.50842933408260749</v>
      </c>
      <c r="L675" s="2">
        <v>0.75723517842090471</v>
      </c>
      <c r="M675" s="2">
        <v>0.69626302523504457</v>
      </c>
      <c r="N675" s="34">
        <v>-3.8611597032711457E-5</v>
      </c>
    </row>
    <row r="676" spans="1:14" x14ac:dyDescent="0.35">
      <c r="A676">
        <v>7820120</v>
      </c>
      <c r="B676" t="s">
        <v>61</v>
      </c>
      <c r="C676" t="s">
        <v>98</v>
      </c>
      <c r="D676" t="s">
        <v>472</v>
      </c>
      <c r="E676" t="s">
        <v>2365</v>
      </c>
      <c r="F676" s="6">
        <v>1.0677156504636133E-2</v>
      </c>
      <c r="G676" s="3" t="s">
        <v>2366</v>
      </c>
      <c r="H676" s="3" t="s">
        <v>1914</v>
      </c>
      <c r="I676" s="3">
        <v>58.220000000000006</v>
      </c>
      <c r="J676" s="1">
        <v>0.10136021673679352</v>
      </c>
      <c r="K676" s="2">
        <v>0.40039336892385502</v>
      </c>
      <c r="L676" s="2">
        <v>0.81893790390559151</v>
      </c>
      <c r="M676" s="2">
        <v>0.62247821607426268</v>
      </c>
      <c r="N676" s="34">
        <v>-3.3918241874727513E-4</v>
      </c>
    </row>
    <row r="677" spans="1:14" x14ac:dyDescent="0.35">
      <c r="A677">
        <v>7820120</v>
      </c>
      <c r="B677" t="s">
        <v>61</v>
      </c>
      <c r="C677" t="s">
        <v>98</v>
      </c>
      <c r="D677" t="s">
        <v>472</v>
      </c>
      <c r="E677" t="s">
        <v>1397</v>
      </c>
      <c r="F677" s="6">
        <v>2.8097780275358245E-3</v>
      </c>
      <c r="G677" s="3" t="s">
        <v>542</v>
      </c>
      <c r="H677" s="3" t="s">
        <v>908</v>
      </c>
      <c r="I677" s="3">
        <v>48.125</v>
      </c>
      <c r="J677" s="1">
        <v>0.16689693927764893</v>
      </c>
      <c r="K677" s="2">
        <v>9.1317785894914294E-2</v>
      </c>
      <c r="L677" s="2">
        <v>0.1632481033998314</v>
      </c>
      <c r="M677" s="2">
        <v>0.13543130307091725</v>
      </c>
      <c r="N677" s="34">
        <v>-2.400641337175254E-4</v>
      </c>
    </row>
    <row r="678" spans="1:14" x14ac:dyDescent="0.35">
      <c r="A678">
        <v>7820120</v>
      </c>
      <c r="B678" t="s">
        <v>61</v>
      </c>
      <c r="C678" t="s">
        <v>98</v>
      </c>
      <c r="D678" t="s">
        <v>472</v>
      </c>
      <c r="E678" t="s">
        <v>2367</v>
      </c>
      <c r="F678" s="6">
        <v>3.6527114357965719E-3</v>
      </c>
      <c r="G678" s="3" t="s">
        <v>350</v>
      </c>
      <c r="H678" s="3" t="s">
        <v>2368</v>
      </c>
      <c r="I678" s="3">
        <v>64.984999999999999</v>
      </c>
      <c r="J678" s="1">
        <v>-0.12701460719108582</v>
      </c>
      <c r="K678" s="2">
        <v>0.19761168867659454</v>
      </c>
      <c r="L678" s="2">
        <v>0.20162967125597078</v>
      </c>
      <c r="M678" s="2">
        <v>0.23742624332677717</v>
      </c>
      <c r="N678" s="34">
        <v>-8.4725817407440283E-4</v>
      </c>
    </row>
    <row r="679" spans="1:14" x14ac:dyDescent="0.35">
      <c r="A679">
        <v>7820120</v>
      </c>
      <c r="B679" t="s">
        <v>61</v>
      </c>
      <c r="C679" t="s">
        <v>98</v>
      </c>
      <c r="D679" t="s">
        <v>2369</v>
      </c>
      <c r="E679" t="s">
        <v>2370</v>
      </c>
      <c r="F679" s="6">
        <v>2.2478224220286599E-3</v>
      </c>
      <c r="G679" s="3" t="s">
        <v>1209</v>
      </c>
      <c r="H679" s="3" t="s">
        <v>1163</v>
      </c>
      <c r="I679" s="3">
        <v>67.699999999999989</v>
      </c>
      <c r="J679" s="1">
        <v>9.871731698513031E-2</v>
      </c>
      <c r="K679" s="2">
        <v>0.12767631357122788</v>
      </c>
      <c r="L679" s="2">
        <v>0.15802191626861478</v>
      </c>
      <c r="M679" s="2">
        <v>0.15195279229923259</v>
      </c>
      <c r="N679" s="34">
        <v>-1.0377515330345453E-4</v>
      </c>
    </row>
    <row r="680" spans="1:14" x14ac:dyDescent="0.35">
      <c r="A680">
        <v>7820120</v>
      </c>
      <c r="B680" t="s">
        <v>61</v>
      </c>
      <c r="C680" t="s">
        <v>98</v>
      </c>
      <c r="D680" t="s">
        <v>2371</v>
      </c>
      <c r="E680" t="s">
        <v>2372</v>
      </c>
      <c r="F680" s="6">
        <v>1.4048890137679123E-3</v>
      </c>
      <c r="G680" s="3" t="s">
        <v>2373</v>
      </c>
      <c r="H680" s="3" t="s">
        <v>1253</v>
      </c>
      <c r="I680" s="3">
        <v>54.945</v>
      </c>
      <c r="J680" s="1">
        <v>-6.4828284084796906E-2</v>
      </c>
      <c r="K680" s="2">
        <v>3.3998314133183473E-2</v>
      </c>
      <c r="L680" s="2">
        <v>8.668165214948019E-2</v>
      </c>
      <c r="M680" s="2">
        <v>7.7128408999548898E-2</v>
      </c>
      <c r="N680" s="34">
        <v>-3.0951074634116832E-4</v>
      </c>
    </row>
    <row r="681" spans="1:14" x14ac:dyDescent="0.35">
      <c r="A681">
        <v>7820120</v>
      </c>
      <c r="B681" t="s">
        <v>61</v>
      </c>
      <c r="C681" t="s">
        <v>98</v>
      </c>
      <c r="D681" t="s">
        <v>828</v>
      </c>
      <c r="E681" t="s">
        <v>869</v>
      </c>
      <c r="F681" s="6">
        <v>5.9005338578252322E-3</v>
      </c>
      <c r="G681" s="3" t="s">
        <v>331</v>
      </c>
      <c r="H681" s="3" t="s">
        <v>735</v>
      </c>
      <c r="I681" s="3">
        <v>67.135000000000005</v>
      </c>
      <c r="J681" s="1">
        <v>2.8954386711120605E-2</v>
      </c>
      <c r="K681" s="2">
        <v>0.23897162124192189</v>
      </c>
      <c r="L681" s="2">
        <v>0.52101713964596796</v>
      </c>
      <c r="M681" s="2">
        <v>0.3965158572388553</v>
      </c>
      <c r="N681" s="34">
        <v>2.3998018541541053E-4</v>
      </c>
    </row>
    <row r="682" spans="1:14" x14ac:dyDescent="0.35">
      <c r="A682">
        <v>7820120</v>
      </c>
      <c r="B682" t="s">
        <v>61</v>
      </c>
      <c r="C682" t="s">
        <v>98</v>
      </c>
      <c r="D682" t="s">
        <v>828</v>
      </c>
      <c r="E682" t="s">
        <v>870</v>
      </c>
      <c r="F682" s="6">
        <v>3.0907558302894073E-3</v>
      </c>
      <c r="G682" s="3" t="s">
        <v>871</v>
      </c>
      <c r="H682" s="3" t="s">
        <v>206</v>
      </c>
      <c r="I682" s="3">
        <v>74.259999999999991</v>
      </c>
      <c r="J682" s="1">
        <v>-7.9189194366335869E-3</v>
      </c>
      <c r="K682" s="2">
        <v>0.12764821579095251</v>
      </c>
      <c r="L682" s="2">
        <v>0.30907558302894073</v>
      </c>
      <c r="M682" s="2">
        <v>0.22933407317523577</v>
      </c>
      <c r="N682" s="34">
        <v>2.9550030320907918E-4</v>
      </c>
    </row>
    <row r="683" spans="1:14" x14ac:dyDescent="0.35">
      <c r="A683">
        <v>7820120</v>
      </c>
      <c r="B683" t="s">
        <v>61</v>
      </c>
      <c r="C683" t="s">
        <v>98</v>
      </c>
      <c r="D683" t="s">
        <v>828</v>
      </c>
      <c r="E683" t="s">
        <v>872</v>
      </c>
      <c r="F683" s="6">
        <v>5.0576004495644844E-3</v>
      </c>
      <c r="G683" s="3" t="s">
        <v>510</v>
      </c>
      <c r="H683" s="3" t="s">
        <v>210</v>
      </c>
      <c r="I683" s="3">
        <v>77.179999999999993</v>
      </c>
      <c r="J683" s="1">
        <v>-6.1231032013893127E-2</v>
      </c>
      <c r="K683" s="2">
        <v>0.28575442540039336</v>
      </c>
      <c r="L683" s="2">
        <v>0.4395054790671537</v>
      </c>
      <c r="M683" s="2">
        <v>0.39095253018590631</v>
      </c>
      <c r="N683" s="34">
        <v>1.2118617309784414E-4</v>
      </c>
    </row>
    <row r="684" spans="1:14" x14ac:dyDescent="0.35">
      <c r="A684">
        <v>7820120</v>
      </c>
      <c r="B684" t="s">
        <v>61</v>
      </c>
      <c r="C684" t="s">
        <v>98</v>
      </c>
      <c r="D684" t="s">
        <v>476</v>
      </c>
      <c r="E684" t="s">
        <v>2374</v>
      </c>
      <c r="F684" s="6">
        <v>2.5288002247822422E-3</v>
      </c>
      <c r="G684" s="3" t="s">
        <v>1955</v>
      </c>
      <c r="H684" s="3" t="s">
        <v>2302</v>
      </c>
      <c r="I684" s="3">
        <v>60.084999999999994</v>
      </c>
      <c r="J684" s="1">
        <v>4.113391786813736E-2</v>
      </c>
      <c r="K684" s="2">
        <v>0.15349817364428212</v>
      </c>
      <c r="L684" s="2">
        <v>0.11809497049733071</v>
      </c>
      <c r="M684" s="2">
        <v>0.15198088965076983</v>
      </c>
      <c r="N684" s="34">
        <v>-9.0596255675967272E-4</v>
      </c>
    </row>
    <row r="685" spans="1:14" x14ac:dyDescent="0.35">
      <c r="A685">
        <v>7820120</v>
      </c>
      <c r="B685" t="s">
        <v>61</v>
      </c>
      <c r="C685" t="s">
        <v>98</v>
      </c>
      <c r="D685" t="s">
        <v>476</v>
      </c>
      <c r="E685" t="s">
        <v>1398</v>
      </c>
      <c r="F685" s="6">
        <v>2.2478224220286599E-3</v>
      </c>
      <c r="G685" s="3" t="s">
        <v>435</v>
      </c>
      <c r="H685" s="3" t="s">
        <v>976</v>
      </c>
      <c r="I685" s="3">
        <v>73.774999999999991</v>
      </c>
      <c r="J685" s="1">
        <v>-2.6285968720912933E-2</v>
      </c>
      <c r="K685" s="2">
        <v>0.13576847429053104</v>
      </c>
      <c r="L685" s="2">
        <v>0.15847148075302053</v>
      </c>
      <c r="M685" s="2">
        <v>0.16588930160552473</v>
      </c>
      <c r="N685" s="34">
        <v>-3.4973808271424696E-4</v>
      </c>
    </row>
    <row r="686" spans="1:14" x14ac:dyDescent="0.35">
      <c r="A686">
        <v>7820120</v>
      </c>
      <c r="B686" t="s">
        <v>61</v>
      </c>
      <c r="C686" t="s">
        <v>98</v>
      </c>
      <c r="D686" t="s">
        <v>476</v>
      </c>
      <c r="E686" t="s">
        <v>1399</v>
      </c>
      <c r="F686" s="6">
        <v>5.9005338578252322E-3</v>
      </c>
      <c r="G686" s="3" t="s">
        <v>726</v>
      </c>
      <c r="H686" s="3" t="s">
        <v>1157</v>
      </c>
      <c r="I686" s="3">
        <v>72.674999999999997</v>
      </c>
      <c r="J686" s="1">
        <v>-4.0222562849521637E-2</v>
      </c>
      <c r="K686" s="2">
        <v>0.34636133745434117</v>
      </c>
      <c r="L686" s="2">
        <v>0.54225906153413883</v>
      </c>
      <c r="M686" s="2">
        <v>0.4295588828566772</v>
      </c>
      <c r="N686" s="34">
        <v>4.4574478421863733E-4</v>
      </c>
    </row>
    <row r="687" spans="1:14" x14ac:dyDescent="0.35">
      <c r="A687">
        <v>7820120</v>
      </c>
      <c r="B687" t="s">
        <v>61</v>
      </c>
      <c r="C687" t="s">
        <v>98</v>
      </c>
      <c r="D687" t="s">
        <v>476</v>
      </c>
      <c r="E687" t="s">
        <v>1400</v>
      </c>
      <c r="F687" s="6">
        <v>4.4956448440573197E-3</v>
      </c>
      <c r="G687" s="3" t="s">
        <v>1218</v>
      </c>
      <c r="H687" s="3" t="s">
        <v>1401</v>
      </c>
      <c r="I687" s="3">
        <v>66.650000000000006</v>
      </c>
      <c r="J687" s="1">
        <v>-0.17114333808422089</v>
      </c>
      <c r="K687" s="2">
        <v>0.22747962910930039</v>
      </c>
      <c r="L687" s="2">
        <v>0.43023321157628552</v>
      </c>
      <c r="M687" s="2">
        <v>0.29985949737900397</v>
      </c>
      <c r="N687" s="34">
        <v>8.7480238228240825E-4</v>
      </c>
    </row>
    <row r="688" spans="1:14" x14ac:dyDescent="0.35">
      <c r="A688">
        <v>7820120</v>
      </c>
      <c r="B688" t="s">
        <v>61</v>
      </c>
      <c r="C688" t="s">
        <v>98</v>
      </c>
      <c r="D688" t="s">
        <v>476</v>
      </c>
      <c r="E688" t="s">
        <v>1402</v>
      </c>
      <c r="F688" s="6">
        <v>5.619556055071649E-3</v>
      </c>
      <c r="G688" s="3" t="s">
        <v>157</v>
      </c>
      <c r="H688" s="3" t="s">
        <v>389</v>
      </c>
      <c r="I688" s="3">
        <v>68.47</v>
      </c>
      <c r="J688" s="1">
        <v>0.22843806445598602</v>
      </c>
      <c r="K688" s="2">
        <v>0.31357122787299802</v>
      </c>
      <c r="L688" s="2">
        <v>0.39449283506602978</v>
      </c>
      <c r="M688" s="2">
        <v>0.38437764274166286</v>
      </c>
      <c r="N688" s="34">
        <v>-8.2288080803897146E-4</v>
      </c>
    </row>
    <row r="689" spans="1:14" x14ac:dyDescent="0.35">
      <c r="A689">
        <v>7820120</v>
      </c>
      <c r="B689" t="s">
        <v>61</v>
      </c>
      <c r="C689" t="s">
        <v>98</v>
      </c>
      <c r="D689" t="s">
        <v>1578</v>
      </c>
      <c r="E689" t="s">
        <v>2375</v>
      </c>
      <c r="F689" s="6">
        <v>5.6195560550716497E-4</v>
      </c>
      <c r="G689" s="3" t="s">
        <v>494</v>
      </c>
      <c r="H689" s="3" t="s">
        <v>2376</v>
      </c>
      <c r="I689" s="3">
        <v>66.015000000000001</v>
      </c>
      <c r="J689" s="1">
        <v>-0.16686034202575684</v>
      </c>
      <c r="K689" s="2">
        <v>2.433267771846024E-2</v>
      </c>
      <c r="L689" s="2">
        <v>3.8100590053385786E-2</v>
      </c>
      <c r="M689" s="2">
        <v>3.7089069963472887E-2</v>
      </c>
      <c r="N689" s="34">
        <v>-7.7134380852382289E-5</v>
      </c>
    </row>
    <row r="690" spans="1:14" x14ac:dyDescent="0.35">
      <c r="A690">
        <v>7820120</v>
      </c>
      <c r="B690" t="s">
        <v>61</v>
      </c>
      <c r="C690" t="s">
        <v>98</v>
      </c>
      <c r="D690" t="s">
        <v>1957</v>
      </c>
      <c r="E690" t="s">
        <v>2377</v>
      </c>
      <c r="F690" s="6">
        <v>2.8097780275358248E-4</v>
      </c>
      <c r="G690" s="3" t="s">
        <v>545</v>
      </c>
      <c r="H690" s="3" t="s">
        <v>2378</v>
      </c>
      <c r="I690" s="3">
        <v>56.784999999999997</v>
      </c>
      <c r="J690" s="1">
        <v>0.10136021673679352</v>
      </c>
      <c r="K690" s="2">
        <v>1.2644001123911211E-2</v>
      </c>
      <c r="L690" s="2">
        <v>9.2160719303175046E-3</v>
      </c>
      <c r="M690" s="2">
        <v>1.5959538982034435E-2</v>
      </c>
      <c r="N690" s="34">
        <v>-3.2078080145151773E-5</v>
      </c>
    </row>
    <row r="691" spans="1:14" x14ac:dyDescent="0.35">
      <c r="A691">
        <v>7820120</v>
      </c>
      <c r="B691" t="s">
        <v>61</v>
      </c>
      <c r="C691" t="s">
        <v>98</v>
      </c>
      <c r="D691" t="s">
        <v>2731</v>
      </c>
      <c r="E691" t="s">
        <v>2881</v>
      </c>
      <c r="F691" s="6">
        <v>2.8097780275358248E-4</v>
      </c>
      <c r="G691" s="3" t="s">
        <v>827</v>
      </c>
      <c r="H691" s="3" t="s">
        <v>819</v>
      </c>
      <c r="I691" s="3">
        <v>75.154999999999987</v>
      </c>
      <c r="J691" s="1">
        <v>0.16689693927764893</v>
      </c>
      <c r="K691" s="2">
        <v>2.0932846305141896E-2</v>
      </c>
      <c r="L691" s="2">
        <v>2.0708064062939031E-2</v>
      </c>
      <c r="M691" s="2">
        <v>2.1129529909593197E-2</v>
      </c>
      <c r="N691" s="34">
        <v>-2.1051917979810373E-5</v>
      </c>
    </row>
    <row r="692" spans="1:14" x14ac:dyDescent="0.35">
      <c r="A692">
        <v>7820120</v>
      </c>
      <c r="B692" t="s">
        <v>61</v>
      </c>
      <c r="C692" t="s">
        <v>98</v>
      </c>
      <c r="D692" t="s">
        <v>1403</v>
      </c>
      <c r="E692" t="s">
        <v>2379</v>
      </c>
      <c r="F692" s="6">
        <v>3.9336892385501542E-3</v>
      </c>
      <c r="G692" s="3" t="s">
        <v>226</v>
      </c>
      <c r="H692" s="3" t="s">
        <v>715</v>
      </c>
      <c r="I692" s="3">
        <v>81.894999999999996</v>
      </c>
      <c r="J692" s="1">
        <v>-0.12701460719108582</v>
      </c>
      <c r="K692" s="2">
        <v>0.29896038212981174</v>
      </c>
      <c r="L692" s="2">
        <v>0.31548187693172236</v>
      </c>
      <c r="M692" s="2">
        <v>0.32216915463959106</v>
      </c>
      <c r="N692" s="34">
        <v>-2.6265410986399509E-4</v>
      </c>
    </row>
    <row r="693" spans="1:14" x14ac:dyDescent="0.35">
      <c r="A693">
        <v>7820120</v>
      </c>
      <c r="B693" t="s">
        <v>61</v>
      </c>
      <c r="C693" t="s">
        <v>98</v>
      </c>
      <c r="D693" t="s">
        <v>1403</v>
      </c>
      <c r="E693" t="s">
        <v>1404</v>
      </c>
      <c r="F693" s="6">
        <v>1.4048890137679123E-3</v>
      </c>
      <c r="G693" s="3" t="s">
        <v>1405</v>
      </c>
      <c r="H693" s="3" t="s">
        <v>533</v>
      </c>
      <c r="I693" s="3">
        <v>83.534999999999997</v>
      </c>
      <c r="J693" s="1">
        <v>9.871731698513031E-2</v>
      </c>
      <c r="K693" s="2">
        <v>0.11660578814273671</v>
      </c>
      <c r="L693" s="2">
        <v>0.10901938746838999</v>
      </c>
      <c r="M693" s="2">
        <v>0.11744871940730696</v>
      </c>
      <c r="N693" s="34">
        <v>-1.4111625742932389E-4</v>
      </c>
    </row>
    <row r="694" spans="1:14" x14ac:dyDescent="0.35">
      <c r="A694">
        <v>7820120</v>
      </c>
      <c r="B694" t="s">
        <v>61</v>
      </c>
      <c r="C694" t="s">
        <v>98</v>
      </c>
      <c r="D694" t="s">
        <v>1968</v>
      </c>
      <c r="E694" t="s">
        <v>2380</v>
      </c>
      <c r="F694" s="6">
        <v>1.6858668165214948E-3</v>
      </c>
      <c r="G694" s="3" t="s">
        <v>833</v>
      </c>
      <c r="H694" s="3" t="s">
        <v>1636</v>
      </c>
      <c r="I694" s="3">
        <v>63.644999999999996</v>
      </c>
      <c r="J694" s="1">
        <v>-6.4828284084796906E-2</v>
      </c>
      <c r="K694" s="2">
        <v>7.6706940151728006E-2</v>
      </c>
      <c r="L694" s="2">
        <v>0.12239393087946052</v>
      </c>
      <c r="M694" s="2">
        <v>0.10738971749863352</v>
      </c>
      <c r="N694" s="34">
        <v>-2.5975816401915456E-4</v>
      </c>
    </row>
    <row r="695" spans="1:14" x14ac:dyDescent="0.35">
      <c r="A695">
        <v>7820120</v>
      </c>
      <c r="B695" t="s">
        <v>61</v>
      </c>
      <c r="C695" t="s">
        <v>98</v>
      </c>
      <c r="D695" t="s">
        <v>1406</v>
      </c>
      <c r="E695" t="s">
        <v>1583</v>
      </c>
      <c r="F695" s="6">
        <v>8.4293340826074739E-4</v>
      </c>
      <c r="G695" s="3" t="s">
        <v>1498</v>
      </c>
      <c r="H695" s="3" t="s">
        <v>239</v>
      </c>
      <c r="I695" s="3">
        <v>79.289999999999992</v>
      </c>
      <c r="J695" s="1">
        <v>2.8954386711120605E-2</v>
      </c>
      <c r="K695" s="2">
        <v>5.4453498173644276E-2</v>
      </c>
      <c r="L695" s="2">
        <v>7.4178139926945774E-2</v>
      </c>
      <c r="M695" s="2">
        <v>6.6928912615903349E-2</v>
      </c>
      <c r="N695" s="34">
        <v>1.5635347979294514E-5</v>
      </c>
    </row>
    <row r="696" spans="1:14" x14ac:dyDescent="0.35">
      <c r="A696">
        <v>7820120</v>
      </c>
      <c r="B696" t="s">
        <v>61</v>
      </c>
      <c r="C696" t="s">
        <v>98</v>
      </c>
      <c r="D696" t="s">
        <v>1406</v>
      </c>
      <c r="E696" t="s">
        <v>1407</v>
      </c>
      <c r="F696" s="6">
        <v>5.6195560550716497E-4</v>
      </c>
      <c r="G696" s="3" t="s">
        <v>161</v>
      </c>
      <c r="H696" s="3" t="s">
        <v>206</v>
      </c>
      <c r="I696" s="3">
        <v>74.894999999999996</v>
      </c>
      <c r="J696" s="1">
        <v>-7.9189194366335869E-3</v>
      </c>
      <c r="K696" s="2">
        <v>3.0907558302894073E-2</v>
      </c>
      <c r="L696" s="2">
        <v>5.6195560550716499E-2</v>
      </c>
      <c r="M696" s="2">
        <v>4.2146670413037372E-2</v>
      </c>
      <c r="N696" s="34">
        <v>7.2588316675450365E-5</v>
      </c>
    </row>
    <row r="697" spans="1:14" x14ac:dyDescent="0.35">
      <c r="A697">
        <v>7820120</v>
      </c>
      <c r="B697" t="s">
        <v>61</v>
      </c>
      <c r="C697" t="s">
        <v>98</v>
      </c>
      <c r="D697" t="s">
        <v>1975</v>
      </c>
      <c r="E697" t="s">
        <v>2381</v>
      </c>
      <c r="F697" s="6">
        <v>2.2478224220286599E-3</v>
      </c>
      <c r="G697" s="3" t="s">
        <v>1322</v>
      </c>
      <c r="H697" s="3" t="s">
        <v>767</v>
      </c>
      <c r="I697" s="3">
        <v>56.709999999999994</v>
      </c>
      <c r="J697" s="1">
        <v>-6.1231032013893127E-2</v>
      </c>
      <c r="K697" s="2">
        <v>0.11284068558583873</v>
      </c>
      <c r="L697" s="2">
        <v>8.092160719303175E-2</v>
      </c>
      <c r="M697" s="2">
        <v>0.12745153304397741</v>
      </c>
      <c r="N697" s="34">
        <v>-1.9500445837249714E-4</v>
      </c>
    </row>
    <row r="698" spans="1:14" x14ac:dyDescent="0.35">
      <c r="A698">
        <v>7820120</v>
      </c>
      <c r="B698" t="s">
        <v>61</v>
      </c>
      <c r="C698" t="s">
        <v>98</v>
      </c>
      <c r="D698" t="s">
        <v>1585</v>
      </c>
      <c r="E698" t="s">
        <v>2382</v>
      </c>
      <c r="F698" s="6">
        <v>1.6858668165214948E-3</v>
      </c>
      <c r="G698" s="3" t="s">
        <v>1636</v>
      </c>
      <c r="H698" s="3" t="s">
        <v>1035</v>
      </c>
      <c r="I698" s="3">
        <v>75.489999999999995</v>
      </c>
      <c r="J698" s="1">
        <v>4.113391786813736E-2</v>
      </c>
      <c r="K698" s="2">
        <v>0.12239393087946052</v>
      </c>
      <c r="L698" s="2">
        <v>0.10334363585276762</v>
      </c>
      <c r="M698" s="2">
        <v>0.12728294464737286</v>
      </c>
      <c r="N698" s="34">
        <v>4.4462529418507998E-4</v>
      </c>
    </row>
    <row r="699" spans="1:14" x14ac:dyDescent="0.35">
      <c r="A699">
        <v>7820120</v>
      </c>
      <c r="B699" t="s">
        <v>61</v>
      </c>
      <c r="C699" t="s">
        <v>98</v>
      </c>
      <c r="D699" t="s">
        <v>1408</v>
      </c>
      <c r="E699" t="s">
        <v>1409</v>
      </c>
      <c r="F699" s="6">
        <v>3.0907558302894073E-3</v>
      </c>
      <c r="G699" s="3" t="s">
        <v>401</v>
      </c>
      <c r="H699" s="3" t="s">
        <v>1410</v>
      </c>
      <c r="I699" s="3">
        <v>76.33</v>
      </c>
      <c r="J699" s="1">
        <v>-2.6285968720912933E-2</v>
      </c>
      <c r="K699" s="2">
        <v>0.2206799662826637</v>
      </c>
      <c r="L699" s="2">
        <v>0.24509693734194998</v>
      </c>
      <c r="M699" s="2">
        <v>0.23613375015022983</v>
      </c>
      <c r="N699" s="34">
        <v>2.1928412503248591E-5</v>
      </c>
    </row>
    <row r="700" spans="1:14" x14ac:dyDescent="0.35">
      <c r="A700">
        <v>7820120</v>
      </c>
      <c r="B700" t="s">
        <v>61</v>
      </c>
      <c r="C700" t="s">
        <v>98</v>
      </c>
      <c r="D700" t="s">
        <v>1408</v>
      </c>
      <c r="E700" t="s">
        <v>2383</v>
      </c>
      <c r="F700" s="6">
        <v>1.1239112110143299E-3</v>
      </c>
      <c r="G700" s="3" t="s">
        <v>206</v>
      </c>
      <c r="H700" s="3" t="s">
        <v>969</v>
      </c>
      <c r="I700" s="3">
        <v>94.860000000000014</v>
      </c>
      <c r="J700" s="1">
        <v>-4.0222562849521637E-2</v>
      </c>
      <c r="K700" s="2">
        <v>0.112391121101433</v>
      </c>
      <c r="L700" s="2">
        <v>0.11227872998033156</v>
      </c>
      <c r="M700" s="2">
        <v>0.10665917564021232</v>
      </c>
      <c r="N700" s="34">
        <v>1.8813846887715517E-4</v>
      </c>
    </row>
    <row r="701" spans="1:14" x14ac:dyDescent="0.35">
      <c r="A701">
        <v>7820120</v>
      </c>
      <c r="B701" t="s">
        <v>61</v>
      </c>
      <c r="C701" t="s">
        <v>98</v>
      </c>
      <c r="D701" t="s">
        <v>1408</v>
      </c>
      <c r="E701" t="s">
        <v>2384</v>
      </c>
      <c r="F701" s="6">
        <v>2.2478224220286599E-3</v>
      </c>
      <c r="G701" s="3" t="s">
        <v>384</v>
      </c>
      <c r="H701" s="3" t="s">
        <v>359</v>
      </c>
      <c r="I701" s="3">
        <v>78.139999999999986</v>
      </c>
      <c r="J701" s="1">
        <v>-0.17114333808422089</v>
      </c>
      <c r="K701" s="2">
        <v>0.16633885923012082</v>
      </c>
      <c r="L701" s="2">
        <v>0.17016015734756956</v>
      </c>
      <c r="M701" s="2">
        <v>0.17577970654283157</v>
      </c>
      <c r="N701" s="34">
        <v>2.8135937966467057E-5</v>
      </c>
    </row>
    <row r="702" spans="1:14" x14ac:dyDescent="0.35">
      <c r="A702">
        <v>7820120</v>
      </c>
      <c r="B702" t="s">
        <v>61</v>
      </c>
      <c r="C702" t="s">
        <v>98</v>
      </c>
      <c r="D702" t="s">
        <v>1408</v>
      </c>
      <c r="E702" t="s">
        <v>2385</v>
      </c>
      <c r="F702" s="6">
        <v>8.4293340826074739E-4</v>
      </c>
      <c r="G702" s="3" t="s">
        <v>206</v>
      </c>
      <c r="H702" s="3" t="s">
        <v>884</v>
      </c>
      <c r="I702" s="3">
        <v>92.454999999999984</v>
      </c>
      <c r="J702" s="1">
        <v>0.22843806445598602</v>
      </c>
      <c r="K702" s="2">
        <v>8.4293340826074745E-2</v>
      </c>
      <c r="L702" s="2">
        <v>6.8783366114076983E-2</v>
      </c>
      <c r="M702" s="2">
        <v>7.7971340264119129E-2</v>
      </c>
      <c r="N702" s="34">
        <v>-2.7299254931704186E-5</v>
      </c>
    </row>
    <row r="703" spans="1:14" x14ac:dyDescent="0.35">
      <c r="A703">
        <v>7820120</v>
      </c>
      <c r="B703" t="s">
        <v>61</v>
      </c>
      <c r="C703" t="s">
        <v>98</v>
      </c>
      <c r="D703" t="s">
        <v>1408</v>
      </c>
      <c r="E703" t="s">
        <v>2386</v>
      </c>
      <c r="F703" s="6">
        <v>2.8097780275358245E-3</v>
      </c>
      <c r="G703" s="3" t="s">
        <v>224</v>
      </c>
      <c r="H703" s="3" t="s">
        <v>206</v>
      </c>
      <c r="I703" s="3">
        <v>94.31</v>
      </c>
      <c r="J703" s="1">
        <v>-0.16686034202575684</v>
      </c>
      <c r="K703" s="2">
        <v>0.27198651306546778</v>
      </c>
      <c r="L703" s="2">
        <v>0.28097780275358247</v>
      </c>
      <c r="M703" s="2">
        <v>0.26496207657139031</v>
      </c>
      <c r="N703" s="34">
        <v>-4.0170883937275917E-5</v>
      </c>
    </row>
    <row r="704" spans="1:14" x14ac:dyDescent="0.35">
      <c r="A704">
        <v>7820120</v>
      </c>
      <c r="B704" t="s">
        <v>61</v>
      </c>
      <c r="C704" t="s">
        <v>98</v>
      </c>
      <c r="D704" t="s">
        <v>1411</v>
      </c>
      <c r="E704" t="s">
        <v>2387</v>
      </c>
      <c r="F704" s="6">
        <v>1.6858668165214948E-3</v>
      </c>
      <c r="G704" s="3" t="s">
        <v>450</v>
      </c>
      <c r="H704" s="3" t="s">
        <v>206</v>
      </c>
      <c r="I704" s="3">
        <v>87.084999999999994</v>
      </c>
      <c r="J704" s="1">
        <v>0.10136021673679352</v>
      </c>
      <c r="K704" s="2">
        <v>0.13234054509693735</v>
      </c>
      <c r="L704" s="2">
        <v>0.16858668165214949</v>
      </c>
      <c r="M704" s="2">
        <v>0.14700758640067435</v>
      </c>
      <c r="N704" s="34">
        <v>2.5353386650664244E-4</v>
      </c>
    </row>
    <row r="705" spans="1:14" x14ac:dyDescent="0.35">
      <c r="A705">
        <v>7820120</v>
      </c>
      <c r="B705" t="s">
        <v>61</v>
      </c>
      <c r="C705" t="s">
        <v>98</v>
      </c>
      <c r="D705" t="s">
        <v>1411</v>
      </c>
      <c r="E705" t="s">
        <v>1412</v>
      </c>
      <c r="F705" s="6">
        <v>4.2146670413037374E-3</v>
      </c>
      <c r="G705" s="3" t="s">
        <v>1413</v>
      </c>
      <c r="H705" s="3" t="s">
        <v>328</v>
      </c>
      <c r="I705" s="3">
        <v>77.399999999999991</v>
      </c>
      <c r="J705" s="1">
        <v>0.16689693927764893</v>
      </c>
      <c r="K705" s="2">
        <v>0.29165495925821866</v>
      </c>
      <c r="L705" s="2">
        <v>0.39786456869907283</v>
      </c>
      <c r="M705" s="2">
        <v>0.3262152289969093</v>
      </c>
      <c r="N705" s="34">
        <v>9.8547962868136634E-4</v>
      </c>
    </row>
    <row r="706" spans="1:14" x14ac:dyDescent="0.35">
      <c r="A706">
        <v>7820120</v>
      </c>
      <c r="B706" t="s">
        <v>61</v>
      </c>
      <c r="C706" t="s">
        <v>98</v>
      </c>
      <c r="D706" t="s">
        <v>1411</v>
      </c>
      <c r="E706" t="s">
        <v>2388</v>
      </c>
      <c r="F706" s="6">
        <v>8.4293340826074739E-4</v>
      </c>
      <c r="G706" s="3" t="s">
        <v>256</v>
      </c>
      <c r="H706" s="3" t="s">
        <v>206</v>
      </c>
      <c r="I706" s="3">
        <v>89.169999999999987</v>
      </c>
      <c r="J706" s="1">
        <v>-0.12701460719108582</v>
      </c>
      <c r="K706" s="2">
        <v>7.2155099747119977E-2</v>
      </c>
      <c r="L706" s="2">
        <v>8.4293340826074745E-2</v>
      </c>
      <c r="M706" s="2">
        <v>7.5105366676032598E-2</v>
      </c>
      <c r="N706" s="34">
        <v>8.2588580576480516E-5</v>
      </c>
    </row>
    <row r="707" spans="1:14" x14ac:dyDescent="0.35">
      <c r="A707">
        <v>7820120</v>
      </c>
      <c r="B707" t="s">
        <v>61</v>
      </c>
      <c r="C707" t="s">
        <v>98</v>
      </c>
      <c r="D707" t="s">
        <v>1411</v>
      </c>
      <c r="E707" t="s">
        <v>1414</v>
      </c>
      <c r="F707" s="6">
        <v>3.3717336330429896E-3</v>
      </c>
      <c r="G707" s="3" t="s">
        <v>1029</v>
      </c>
      <c r="H707" s="3" t="s">
        <v>206</v>
      </c>
      <c r="I707" s="3">
        <v>81.72</v>
      </c>
      <c r="J707" s="1">
        <v>9.871731698513031E-2</v>
      </c>
      <c r="K707" s="2">
        <v>0.24815959539196403</v>
      </c>
      <c r="L707" s="2">
        <v>0.33717336330429898</v>
      </c>
      <c r="M707" s="2">
        <v>0.27580781118291658</v>
      </c>
      <c r="N707" s="34">
        <v>1.2650065423397913E-3</v>
      </c>
    </row>
    <row r="708" spans="1:14" x14ac:dyDescent="0.35">
      <c r="A708">
        <v>7820120</v>
      </c>
      <c r="B708" t="s">
        <v>61</v>
      </c>
      <c r="C708" t="s">
        <v>98</v>
      </c>
      <c r="D708" t="s">
        <v>1164</v>
      </c>
      <c r="E708" t="s">
        <v>2389</v>
      </c>
      <c r="F708" s="6">
        <v>1.6858668165214948E-3</v>
      </c>
      <c r="G708" s="3" t="s">
        <v>924</v>
      </c>
      <c r="H708" s="3" t="s">
        <v>367</v>
      </c>
      <c r="I708" s="3">
        <v>91.989999999999981</v>
      </c>
      <c r="J708" s="1">
        <v>-6.4828284084796906E-2</v>
      </c>
      <c r="K708" s="2">
        <v>0.16572070806406294</v>
      </c>
      <c r="L708" s="2">
        <v>0.13874683899971901</v>
      </c>
      <c r="M708" s="2">
        <v>0.15509974711997751</v>
      </c>
      <c r="N708" s="34">
        <v>1.414786499850902E-4</v>
      </c>
    </row>
    <row r="709" spans="1:14" x14ac:dyDescent="0.35">
      <c r="A709">
        <v>7820120</v>
      </c>
      <c r="B709" t="s">
        <v>61</v>
      </c>
      <c r="C709" t="s">
        <v>98</v>
      </c>
      <c r="D709" t="s">
        <v>1164</v>
      </c>
      <c r="E709" t="s">
        <v>2390</v>
      </c>
      <c r="F709" s="6">
        <v>5.6195560550716497E-4</v>
      </c>
      <c r="G709" s="3" t="s">
        <v>278</v>
      </c>
      <c r="H709" s="3" t="s">
        <v>334</v>
      </c>
      <c r="I709" s="3">
        <v>70.094999999999999</v>
      </c>
      <c r="J709" s="1">
        <v>2.8954386711120605E-2</v>
      </c>
      <c r="K709" s="2">
        <v>4.0629390278168025E-2</v>
      </c>
      <c r="L709" s="2">
        <v>3.5459398707502109E-2</v>
      </c>
      <c r="M709" s="2">
        <v>3.9393087088576056E-2</v>
      </c>
      <c r="N709" s="34">
        <v>-3.048480938712879E-5</v>
      </c>
    </row>
    <row r="710" spans="1:14" x14ac:dyDescent="0.35">
      <c r="A710">
        <v>7820120</v>
      </c>
      <c r="B710" t="s">
        <v>61</v>
      </c>
      <c r="C710" t="s">
        <v>98</v>
      </c>
      <c r="D710" t="s">
        <v>1164</v>
      </c>
      <c r="E710" t="s">
        <v>2391</v>
      </c>
      <c r="F710" s="6">
        <v>2.8097780275358248E-4</v>
      </c>
      <c r="G710" s="3" t="s">
        <v>2031</v>
      </c>
      <c r="H710" s="3" t="s">
        <v>793</v>
      </c>
      <c r="I710" s="3">
        <v>75.625</v>
      </c>
      <c r="J710" s="1">
        <v>-7.9189194366335869E-3</v>
      </c>
      <c r="K710" s="2">
        <v>2.1888170834504075E-2</v>
      </c>
      <c r="L710" s="2">
        <v>1.792638381567856E-2</v>
      </c>
      <c r="M710" s="2">
        <v>2.1241921459432732E-2</v>
      </c>
      <c r="N710" s="34">
        <v>-4.0586304048300799E-5</v>
      </c>
    </row>
    <row r="711" spans="1:14" x14ac:dyDescent="0.35">
      <c r="A711">
        <v>7820120</v>
      </c>
      <c r="B711" t="s">
        <v>61</v>
      </c>
      <c r="C711" t="s">
        <v>98</v>
      </c>
      <c r="D711" t="s">
        <v>1164</v>
      </c>
      <c r="E711" t="s">
        <v>1415</v>
      </c>
      <c r="F711" s="6">
        <v>5.6195560550716497E-4</v>
      </c>
      <c r="G711" s="3" t="s">
        <v>206</v>
      </c>
      <c r="H711" s="3" t="s">
        <v>1055</v>
      </c>
      <c r="I711" s="3">
        <v>94.764999999999986</v>
      </c>
      <c r="J711" s="1">
        <v>-6.1231032013893127E-2</v>
      </c>
      <c r="K711" s="2">
        <v>5.6195560550716499E-2</v>
      </c>
      <c r="L711" s="2">
        <v>4.9058724360775498E-2</v>
      </c>
      <c r="M711" s="2">
        <v>5.3217194126576113E-2</v>
      </c>
      <c r="N711" s="34">
        <v>-3.9002644308968588E-5</v>
      </c>
    </row>
    <row r="712" spans="1:14" x14ac:dyDescent="0.35">
      <c r="A712">
        <v>7820120</v>
      </c>
      <c r="B712" t="s">
        <v>61</v>
      </c>
      <c r="C712" t="s">
        <v>98</v>
      </c>
      <c r="D712" t="s">
        <v>1164</v>
      </c>
      <c r="E712" t="s">
        <v>2392</v>
      </c>
      <c r="F712" s="6">
        <v>1.4048890137679123E-3</v>
      </c>
      <c r="G712" s="3" t="s">
        <v>884</v>
      </c>
      <c r="H712" s="3" t="s">
        <v>322</v>
      </c>
      <c r="I712" s="3">
        <v>75.809999999999988</v>
      </c>
      <c r="J712" s="1">
        <v>4.113391786813736E-2</v>
      </c>
      <c r="K712" s="2">
        <v>0.11463894352346163</v>
      </c>
      <c r="L712" s="2">
        <v>8.2607474009553233E-2</v>
      </c>
      <c r="M712" s="2">
        <v>0.10649059153098878</v>
      </c>
      <c r="N712" s="34">
        <v>-1.6706084754568166E-4</v>
      </c>
    </row>
    <row r="713" spans="1:14" x14ac:dyDescent="0.35">
      <c r="A713">
        <v>7820120</v>
      </c>
      <c r="B713" t="s">
        <v>61</v>
      </c>
      <c r="C713" t="s">
        <v>98</v>
      </c>
      <c r="D713" t="s">
        <v>1164</v>
      </c>
      <c r="E713" t="s">
        <v>2393</v>
      </c>
      <c r="F713" s="6">
        <v>1.6858668165214948E-3</v>
      </c>
      <c r="G713" s="3" t="s">
        <v>206</v>
      </c>
      <c r="H713" s="3" t="s">
        <v>508</v>
      </c>
      <c r="I713" s="3">
        <v>90.84999999999998</v>
      </c>
      <c r="J713" s="1">
        <v>-2.6285968720912933E-2</v>
      </c>
      <c r="K713" s="2">
        <v>0.16858668165214949</v>
      </c>
      <c r="L713" s="2">
        <v>0.1321719584152852</v>
      </c>
      <c r="M713" s="2">
        <v>0.15324529619423249</v>
      </c>
      <c r="N713" s="34">
        <v>-3.0834465825380184E-4</v>
      </c>
    </row>
    <row r="714" spans="1:14" x14ac:dyDescent="0.35">
      <c r="A714">
        <v>7820120</v>
      </c>
      <c r="B714" t="s">
        <v>61</v>
      </c>
      <c r="C714" t="s">
        <v>98</v>
      </c>
      <c r="D714" t="s">
        <v>1164</v>
      </c>
      <c r="E714" t="s">
        <v>2394</v>
      </c>
      <c r="F714" s="6">
        <v>2.8097780275358248E-4</v>
      </c>
      <c r="G714" s="3" t="s">
        <v>831</v>
      </c>
      <c r="H714" s="3" t="s">
        <v>303</v>
      </c>
      <c r="I714" s="3">
        <v>81.664999999999992</v>
      </c>
      <c r="J714" s="1">
        <v>-4.0222562849521637E-2</v>
      </c>
      <c r="K714" s="2">
        <v>2.5653273391402078E-2</v>
      </c>
      <c r="L714" s="2">
        <v>1.5762854734475976E-2</v>
      </c>
      <c r="M714" s="2">
        <v>2.2927788275954229E-2</v>
      </c>
      <c r="N714" s="34">
        <v>-7.6405710301797155E-5</v>
      </c>
    </row>
    <row r="715" spans="1:14" x14ac:dyDescent="0.35">
      <c r="A715">
        <v>7820120</v>
      </c>
      <c r="B715" t="s">
        <v>61</v>
      </c>
      <c r="C715" t="s">
        <v>98</v>
      </c>
      <c r="D715" t="s">
        <v>1596</v>
      </c>
      <c r="E715" t="s">
        <v>2395</v>
      </c>
      <c r="F715" s="6">
        <v>2.2478224220286599E-3</v>
      </c>
      <c r="G715" s="3" t="s">
        <v>2396</v>
      </c>
      <c r="H715" s="3" t="s">
        <v>861</v>
      </c>
      <c r="I715" s="3">
        <v>75.024999999999991</v>
      </c>
      <c r="J715" s="1">
        <v>-0.17114333808422089</v>
      </c>
      <c r="K715" s="2">
        <v>0.14655802191626863</v>
      </c>
      <c r="L715" s="2">
        <v>0.1791514470356842</v>
      </c>
      <c r="M715" s="2">
        <v>0.16881146046444753</v>
      </c>
      <c r="N715" s="34">
        <v>2.5018612113887257E-5</v>
      </c>
    </row>
    <row r="716" spans="1:14" x14ac:dyDescent="0.35">
      <c r="A716">
        <v>7820120</v>
      </c>
      <c r="B716" t="s">
        <v>61</v>
      </c>
      <c r="C716" t="s">
        <v>98</v>
      </c>
      <c r="D716" t="s">
        <v>492</v>
      </c>
      <c r="E716" t="s">
        <v>2397</v>
      </c>
      <c r="F716" s="6">
        <v>5.6195560550716497E-4</v>
      </c>
      <c r="G716" s="3" t="s">
        <v>269</v>
      </c>
      <c r="H716" s="3" t="s">
        <v>1052</v>
      </c>
      <c r="I716" s="3">
        <v>92.86</v>
      </c>
      <c r="J716" s="1">
        <v>0.22843806445598602</v>
      </c>
      <c r="K716" s="2">
        <v>5.4060129249789271E-2</v>
      </c>
      <c r="L716" s="2">
        <v>5.2093284630514193E-2</v>
      </c>
      <c r="M716" s="2">
        <v>5.2261871312166343E-2</v>
      </c>
      <c r="N716" s="34">
        <v>-4.1835816029116961E-5</v>
      </c>
    </row>
    <row r="717" spans="1:14" x14ac:dyDescent="0.35">
      <c r="A717">
        <v>7820120</v>
      </c>
      <c r="B717" t="s">
        <v>61</v>
      </c>
      <c r="C717" t="s">
        <v>98</v>
      </c>
      <c r="D717" t="s">
        <v>492</v>
      </c>
      <c r="E717" t="s">
        <v>1805</v>
      </c>
      <c r="F717" s="6">
        <v>1.0677156504636133E-2</v>
      </c>
      <c r="G717" s="3" t="s">
        <v>1806</v>
      </c>
      <c r="H717" s="3" t="s">
        <v>1343</v>
      </c>
      <c r="I717" s="3">
        <v>72.67</v>
      </c>
      <c r="J717" s="1">
        <v>-0.16686034202575684</v>
      </c>
      <c r="K717" s="2">
        <v>0.49542006181511655</v>
      </c>
      <c r="L717" s="2">
        <v>1.0175330148918236</v>
      </c>
      <c r="M717" s="2">
        <v>0.77622924530295112</v>
      </c>
      <c r="N717" s="34">
        <v>1.931109641769958E-3</v>
      </c>
    </row>
    <row r="718" spans="1:14" x14ac:dyDescent="0.35">
      <c r="A718">
        <v>7820120</v>
      </c>
      <c r="B718" t="s">
        <v>61</v>
      </c>
      <c r="C718" t="s">
        <v>98</v>
      </c>
      <c r="D718" t="s">
        <v>492</v>
      </c>
      <c r="E718" t="s">
        <v>2398</v>
      </c>
      <c r="F718" s="6">
        <v>1.9668446192750771E-3</v>
      </c>
      <c r="G718" s="3" t="s">
        <v>361</v>
      </c>
      <c r="H718" s="3" t="s">
        <v>220</v>
      </c>
      <c r="I718" s="3">
        <v>85.914999999999992</v>
      </c>
      <c r="J718" s="1">
        <v>0.10136021673679352</v>
      </c>
      <c r="K718" s="2">
        <v>0.18271986513065466</v>
      </c>
      <c r="L718" s="2">
        <v>0.13394211857263275</v>
      </c>
      <c r="M718" s="2">
        <v>0.16914863725765664</v>
      </c>
      <c r="N718" s="34">
        <v>-4.9327686115006571E-4</v>
      </c>
    </row>
    <row r="719" spans="1:14" x14ac:dyDescent="0.35">
      <c r="A719">
        <v>7820120</v>
      </c>
      <c r="B719" t="s">
        <v>61</v>
      </c>
      <c r="C719" t="s">
        <v>98</v>
      </c>
      <c r="D719" t="s">
        <v>492</v>
      </c>
      <c r="E719" t="s">
        <v>2399</v>
      </c>
      <c r="F719" s="6">
        <v>1.4048890137679123E-3</v>
      </c>
      <c r="G719" s="3" t="s">
        <v>816</v>
      </c>
      <c r="H719" s="3" t="s">
        <v>1143</v>
      </c>
      <c r="I719" s="3">
        <v>87.24499999999999</v>
      </c>
      <c r="J719" s="1">
        <v>0.16689693927764893</v>
      </c>
      <c r="K719" s="2">
        <v>0.11309356560831693</v>
      </c>
      <c r="L719" s="2">
        <v>0.13725765664512504</v>
      </c>
      <c r="M719" s="2">
        <v>0.12264681518931976</v>
      </c>
      <c r="N719" s="34">
        <v>2.3040056948783725E-4</v>
      </c>
    </row>
    <row r="720" spans="1:14" x14ac:dyDescent="0.35">
      <c r="A720">
        <v>7820120</v>
      </c>
      <c r="B720" t="s">
        <v>61</v>
      </c>
      <c r="C720" t="s">
        <v>98</v>
      </c>
      <c r="D720" t="s">
        <v>492</v>
      </c>
      <c r="E720" t="s">
        <v>2400</v>
      </c>
      <c r="F720" s="6">
        <v>5.6195560550716497E-4</v>
      </c>
      <c r="G720" s="3" t="s">
        <v>409</v>
      </c>
      <c r="H720" s="3" t="s">
        <v>743</v>
      </c>
      <c r="I720" s="3">
        <v>96.424999999999997</v>
      </c>
      <c r="J720" s="1">
        <v>-0.12701460719108582</v>
      </c>
      <c r="K720" s="2">
        <v>5.6026973869064349E-2</v>
      </c>
      <c r="L720" s="2">
        <v>5.5577409384658619E-2</v>
      </c>
      <c r="M720" s="2">
        <v>5.4228715931441421E-2</v>
      </c>
      <c r="N720" s="34">
        <v>2.7945783825595918E-5</v>
      </c>
    </row>
    <row r="721" spans="1:14" x14ac:dyDescent="0.35">
      <c r="A721">
        <v>7820120</v>
      </c>
      <c r="B721" t="s">
        <v>61</v>
      </c>
      <c r="C721" t="s">
        <v>98</v>
      </c>
      <c r="D721" t="s">
        <v>492</v>
      </c>
      <c r="E721" t="s">
        <v>1416</v>
      </c>
      <c r="F721" s="6">
        <v>8.4293340826074748E-3</v>
      </c>
      <c r="G721" s="3" t="s">
        <v>1417</v>
      </c>
      <c r="H721" s="3" t="s">
        <v>1104</v>
      </c>
      <c r="I721" s="3">
        <v>76.989999999999995</v>
      </c>
      <c r="J721" s="1">
        <v>9.871731698513031E-2</v>
      </c>
      <c r="K721" s="2">
        <v>0.45265524023602144</v>
      </c>
      <c r="L721" s="2">
        <v>0.82017420623770732</v>
      </c>
      <c r="M721" s="2">
        <v>0.64990164490689328</v>
      </c>
      <c r="N721" s="34">
        <v>1.2187728405534703E-3</v>
      </c>
    </row>
    <row r="722" spans="1:14" x14ac:dyDescent="0.35">
      <c r="A722">
        <v>7820120</v>
      </c>
      <c r="B722" t="s">
        <v>61</v>
      </c>
      <c r="C722" t="s">
        <v>98</v>
      </c>
      <c r="D722" t="s">
        <v>492</v>
      </c>
      <c r="E722" t="s">
        <v>2401</v>
      </c>
      <c r="F722" s="6">
        <v>2.8097780275358248E-4</v>
      </c>
      <c r="G722" s="3" t="s">
        <v>206</v>
      </c>
      <c r="H722" s="3" t="s">
        <v>409</v>
      </c>
      <c r="I722" s="3">
        <v>96.47</v>
      </c>
      <c r="J722" s="1">
        <v>-6.4828284084796906E-2</v>
      </c>
      <c r="K722" s="2">
        <v>2.8097780275358249E-2</v>
      </c>
      <c r="L722" s="2">
        <v>2.8013486934532175E-2</v>
      </c>
      <c r="M722" s="2">
        <v>2.711435796572071E-2</v>
      </c>
      <c r="N722" s="34">
        <v>9.5997852500686152E-6</v>
      </c>
    </row>
    <row r="723" spans="1:14" x14ac:dyDescent="0.35">
      <c r="A723">
        <v>7820120</v>
      </c>
      <c r="B723" t="s">
        <v>61</v>
      </c>
      <c r="C723" t="s">
        <v>98</v>
      </c>
      <c r="D723" t="s">
        <v>492</v>
      </c>
      <c r="E723" t="s">
        <v>1418</v>
      </c>
      <c r="F723" s="6">
        <v>5.3385782523180667E-3</v>
      </c>
      <c r="G723" s="3" t="s">
        <v>639</v>
      </c>
      <c r="H723" s="3" t="s">
        <v>748</v>
      </c>
      <c r="I723" s="3">
        <v>71.734999999999999</v>
      </c>
      <c r="J723" s="1">
        <v>2.8954386711120605E-2</v>
      </c>
      <c r="K723" s="2">
        <v>0.27173363304298959</v>
      </c>
      <c r="L723" s="2">
        <v>0.45377915144703568</v>
      </c>
      <c r="M723" s="2">
        <v>0.38277604439915747</v>
      </c>
      <c r="N723" s="34">
        <v>-4.4395182157172416E-4</v>
      </c>
    </row>
    <row r="724" spans="1:14" x14ac:dyDescent="0.35">
      <c r="A724">
        <v>7820120</v>
      </c>
      <c r="B724" t="s">
        <v>61</v>
      </c>
      <c r="C724" t="s">
        <v>98</v>
      </c>
      <c r="D724" t="s">
        <v>492</v>
      </c>
      <c r="E724" t="s">
        <v>2402</v>
      </c>
      <c r="F724" s="6">
        <v>1.9668446192750771E-3</v>
      </c>
      <c r="G724" s="3" t="s">
        <v>283</v>
      </c>
      <c r="H724" s="3" t="s">
        <v>313</v>
      </c>
      <c r="I724" s="3">
        <v>95.964999999999975</v>
      </c>
      <c r="J724" s="1">
        <v>-7.9189194366335869E-3</v>
      </c>
      <c r="K724" s="2">
        <v>0.19471761730823264</v>
      </c>
      <c r="L724" s="2">
        <v>0.19196403484124752</v>
      </c>
      <c r="M724" s="2">
        <v>0.18862040198964661</v>
      </c>
      <c r="N724" s="34">
        <v>6.1500969312270725E-5</v>
      </c>
    </row>
    <row r="725" spans="1:14" x14ac:dyDescent="0.35">
      <c r="A725">
        <v>7820120</v>
      </c>
      <c r="B725" t="s">
        <v>61</v>
      </c>
      <c r="C725" t="s">
        <v>98</v>
      </c>
      <c r="D725" t="s">
        <v>492</v>
      </c>
      <c r="E725" t="s">
        <v>2403</v>
      </c>
      <c r="F725" s="6">
        <v>3.3717336330429896E-3</v>
      </c>
      <c r="G725" s="3" t="s">
        <v>666</v>
      </c>
      <c r="H725" s="3" t="s">
        <v>856</v>
      </c>
      <c r="I725" s="3">
        <v>82.125</v>
      </c>
      <c r="J725" s="1">
        <v>-6.1231032013893127E-2</v>
      </c>
      <c r="K725" s="2">
        <v>0.22995223377353191</v>
      </c>
      <c r="L725" s="2">
        <v>0.30817645406012928</v>
      </c>
      <c r="M725" s="2">
        <v>0.27715649434641931</v>
      </c>
      <c r="N725" s="34">
        <v>1.0483986827623111E-4</v>
      </c>
    </row>
    <row r="726" spans="1:14" x14ac:dyDescent="0.35">
      <c r="A726">
        <v>7820120</v>
      </c>
      <c r="B726" t="s">
        <v>61</v>
      </c>
      <c r="C726" t="s">
        <v>98</v>
      </c>
      <c r="D726" t="s">
        <v>492</v>
      </c>
      <c r="E726" t="s">
        <v>1419</v>
      </c>
      <c r="F726" s="6">
        <v>2.8097780275358248E-4</v>
      </c>
      <c r="G726" s="3" t="s">
        <v>206</v>
      </c>
      <c r="H726" s="3" t="s">
        <v>572</v>
      </c>
      <c r="I726" s="3">
        <v>92.974999999999994</v>
      </c>
      <c r="J726" s="1">
        <v>4.113391786813736E-2</v>
      </c>
      <c r="K726" s="2">
        <v>2.8097780275358249E-2</v>
      </c>
      <c r="L726" s="2">
        <v>2.804158471480753E-2</v>
      </c>
      <c r="M726" s="2">
        <v>2.6102838304545916E-2</v>
      </c>
      <c r="N726" s="34">
        <v>9.1380209157760975E-6</v>
      </c>
    </row>
    <row r="727" spans="1:14" x14ac:dyDescent="0.35">
      <c r="A727">
        <v>7820120</v>
      </c>
      <c r="B727" t="s">
        <v>61</v>
      </c>
      <c r="C727" t="s">
        <v>98</v>
      </c>
      <c r="D727" t="s">
        <v>492</v>
      </c>
      <c r="E727" t="s">
        <v>2404</v>
      </c>
      <c r="F727" s="6">
        <v>5.6195560550716497E-4</v>
      </c>
      <c r="G727" s="3" t="s">
        <v>680</v>
      </c>
      <c r="H727" s="3" t="s">
        <v>447</v>
      </c>
      <c r="I727" s="3">
        <v>79.245000000000005</v>
      </c>
      <c r="J727" s="1">
        <v>-2.6285968720912933E-2</v>
      </c>
      <c r="K727" s="2">
        <v>4.4900252880022487E-2</v>
      </c>
      <c r="L727" s="2">
        <v>4.473166619837033E-2</v>
      </c>
      <c r="M727" s="2">
        <v>4.456308123167059E-2</v>
      </c>
      <c r="N727" s="34">
        <v>-4.9232100964798356E-5</v>
      </c>
    </row>
    <row r="728" spans="1:14" x14ac:dyDescent="0.35">
      <c r="A728">
        <v>7820120</v>
      </c>
      <c r="B728" t="s">
        <v>61</v>
      </c>
      <c r="C728" t="s">
        <v>98</v>
      </c>
      <c r="D728" t="s">
        <v>492</v>
      </c>
      <c r="E728" t="s">
        <v>1420</v>
      </c>
      <c r="F728" s="6">
        <v>8.4293340826074739E-4</v>
      </c>
      <c r="G728" s="3" t="s">
        <v>1421</v>
      </c>
      <c r="H728" s="3" t="s">
        <v>1104</v>
      </c>
      <c r="I728" s="3">
        <v>86.36</v>
      </c>
      <c r="J728" s="1">
        <v>-4.0222562849521637E-2</v>
      </c>
      <c r="K728" s="2">
        <v>7.1733633042989603E-2</v>
      </c>
      <c r="L728" s="2">
        <v>8.2017420623770723E-2</v>
      </c>
      <c r="M728" s="2">
        <v>7.2829447759942878E-2</v>
      </c>
      <c r="N728" s="34">
        <v>2.4777084764854129E-5</v>
      </c>
    </row>
    <row r="729" spans="1:14" x14ac:dyDescent="0.35">
      <c r="A729">
        <v>7820120</v>
      </c>
      <c r="B729" t="s">
        <v>61</v>
      </c>
      <c r="C729" t="s">
        <v>98</v>
      </c>
      <c r="D729" t="s">
        <v>492</v>
      </c>
      <c r="E729" t="s">
        <v>1422</v>
      </c>
      <c r="F729" s="6">
        <v>6.1815116605788145E-3</v>
      </c>
      <c r="G729" s="3" t="s">
        <v>1276</v>
      </c>
      <c r="H729" s="3" t="s">
        <v>727</v>
      </c>
      <c r="I729" s="3">
        <v>66.745000000000005</v>
      </c>
      <c r="J729" s="1">
        <v>-0.17114333808422089</v>
      </c>
      <c r="K729" s="2">
        <v>0.2491149199213262</v>
      </c>
      <c r="L729" s="2">
        <v>0.48401236302332118</v>
      </c>
      <c r="M729" s="2">
        <v>0.41292499779114133</v>
      </c>
      <c r="N729" s="34">
        <v>-8.9027672371743077E-6</v>
      </c>
    </row>
    <row r="730" spans="1:14" x14ac:dyDescent="0.35">
      <c r="A730">
        <v>7820120</v>
      </c>
      <c r="B730" t="s">
        <v>61</v>
      </c>
      <c r="C730" t="s">
        <v>98</v>
      </c>
      <c r="D730" t="s">
        <v>492</v>
      </c>
      <c r="E730" t="s">
        <v>1423</v>
      </c>
      <c r="F730" s="6">
        <v>3.9336892385501542E-3</v>
      </c>
      <c r="G730" s="3" t="s">
        <v>401</v>
      </c>
      <c r="H730" s="3" t="s">
        <v>206</v>
      </c>
      <c r="I730" s="3">
        <v>82.515000000000001</v>
      </c>
      <c r="J730" s="1">
        <v>0.22843806445598602</v>
      </c>
      <c r="K730" s="2">
        <v>0.28086541163248102</v>
      </c>
      <c r="L730" s="2">
        <v>0.39336892385501543</v>
      </c>
      <c r="M730" s="2">
        <v>0.32452936218038775</v>
      </c>
      <c r="N730" s="34">
        <v>1.1871361136268986E-4</v>
      </c>
    </row>
    <row r="731" spans="1:14" x14ac:dyDescent="0.35">
      <c r="A731">
        <v>7820120</v>
      </c>
      <c r="B731" t="s">
        <v>61</v>
      </c>
      <c r="C731" t="s">
        <v>98</v>
      </c>
      <c r="D731" t="s">
        <v>2012</v>
      </c>
      <c r="E731" t="s">
        <v>2405</v>
      </c>
      <c r="F731" s="6">
        <v>3.0907558302894073E-3</v>
      </c>
      <c r="G731" s="3" t="s">
        <v>1322</v>
      </c>
      <c r="H731" s="3" t="s">
        <v>230</v>
      </c>
      <c r="I731" s="3">
        <v>63.594999999999999</v>
      </c>
      <c r="J731" s="1">
        <v>-0.16686034202575684</v>
      </c>
      <c r="K731" s="2">
        <v>0.15515594268052826</v>
      </c>
      <c r="L731" s="2">
        <v>0.23242483843776343</v>
      </c>
      <c r="M731" s="2">
        <v>0.19688114874749479</v>
      </c>
      <c r="N731" s="34">
        <v>-1.6830625950904938E-4</v>
      </c>
    </row>
    <row r="732" spans="1:14" x14ac:dyDescent="0.35">
      <c r="A732">
        <v>7820120</v>
      </c>
      <c r="B732" t="s">
        <v>61</v>
      </c>
      <c r="C732" t="s">
        <v>98</v>
      </c>
      <c r="D732" t="s">
        <v>1424</v>
      </c>
      <c r="E732" t="s">
        <v>1425</v>
      </c>
      <c r="F732" s="6">
        <v>2.8097780275358245E-3</v>
      </c>
      <c r="G732" s="3" t="s">
        <v>1413</v>
      </c>
      <c r="H732" s="3" t="s">
        <v>435</v>
      </c>
      <c r="I732" s="3">
        <v>70.779999999999987</v>
      </c>
      <c r="J732" s="1">
        <v>0.10136021673679352</v>
      </c>
      <c r="K732" s="2">
        <v>0.19443663950547907</v>
      </c>
      <c r="L732" s="2">
        <v>0.16971059286316378</v>
      </c>
      <c r="M732" s="2">
        <v>0.19893229292429843</v>
      </c>
      <c r="N732" s="34">
        <v>-4.2187799962593885E-4</v>
      </c>
    </row>
    <row r="733" spans="1:14" x14ac:dyDescent="0.35">
      <c r="A733">
        <v>7820120</v>
      </c>
      <c r="B733" t="s">
        <v>61</v>
      </c>
      <c r="C733" t="s">
        <v>98</v>
      </c>
      <c r="D733" t="s">
        <v>1426</v>
      </c>
      <c r="E733" t="s">
        <v>1427</v>
      </c>
      <c r="F733" s="6">
        <v>2.8097780275358245E-3</v>
      </c>
      <c r="G733" s="3" t="s">
        <v>502</v>
      </c>
      <c r="H733" s="3" t="s">
        <v>967</v>
      </c>
      <c r="I733" s="3">
        <v>86.935000000000002</v>
      </c>
      <c r="J733" s="1">
        <v>0.16689693927764893</v>
      </c>
      <c r="K733" s="2">
        <v>0.21972464175330148</v>
      </c>
      <c r="L733" s="2">
        <v>0.25344197808373137</v>
      </c>
      <c r="M733" s="2">
        <v>0.24445068839561673</v>
      </c>
      <c r="N733" s="34">
        <v>3.5116137598096132E-4</v>
      </c>
    </row>
    <row r="734" spans="1:14" x14ac:dyDescent="0.35">
      <c r="A734">
        <v>7820120</v>
      </c>
      <c r="B734" t="s">
        <v>61</v>
      </c>
      <c r="C734" t="s">
        <v>98</v>
      </c>
      <c r="D734" t="s">
        <v>1426</v>
      </c>
      <c r="E734" t="s">
        <v>2406</v>
      </c>
      <c r="F734" s="6">
        <v>2.8097780275358245E-3</v>
      </c>
      <c r="G734" s="3" t="s">
        <v>1141</v>
      </c>
      <c r="H734" s="3" t="s">
        <v>269</v>
      </c>
      <c r="I734" s="3">
        <v>95.125</v>
      </c>
      <c r="J734" s="1">
        <v>-0.12701460719108582</v>
      </c>
      <c r="K734" s="2">
        <v>0.26692891261590335</v>
      </c>
      <c r="L734" s="2">
        <v>0.27030064624894634</v>
      </c>
      <c r="M734" s="2">
        <v>0.26749085964664843</v>
      </c>
      <c r="N734" s="34">
        <v>4.1351019582509926E-4</v>
      </c>
    </row>
    <row r="735" spans="1:14" x14ac:dyDescent="0.35">
      <c r="A735">
        <v>7820120</v>
      </c>
      <c r="B735" t="s">
        <v>61</v>
      </c>
      <c r="C735" t="s">
        <v>98</v>
      </c>
      <c r="D735" t="s">
        <v>1604</v>
      </c>
      <c r="E735" t="s">
        <v>2407</v>
      </c>
      <c r="F735" s="6">
        <v>1.4048890137679123E-3</v>
      </c>
      <c r="G735" s="3" t="s">
        <v>428</v>
      </c>
      <c r="H735" s="3" t="s">
        <v>1962</v>
      </c>
      <c r="I735" s="3">
        <v>78.22999999999999</v>
      </c>
      <c r="J735" s="1">
        <v>9.871731698513031E-2</v>
      </c>
      <c r="K735" s="2">
        <v>8.7665074459117726E-2</v>
      </c>
      <c r="L735" s="2">
        <v>0.12110143298679404</v>
      </c>
      <c r="M735" s="2">
        <v>0.11000281406540856</v>
      </c>
      <c r="N735" s="34">
        <v>-5.4916169627324415E-5</v>
      </c>
    </row>
    <row r="736" spans="1:14" x14ac:dyDescent="0.35">
      <c r="A736">
        <v>7820120</v>
      </c>
      <c r="B736" t="s">
        <v>61</v>
      </c>
      <c r="C736" t="s">
        <v>98</v>
      </c>
      <c r="D736" t="s">
        <v>1604</v>
      </c>
      <c r="E736" t="s">
        <v>2408</v>
      </c>
      <c r="F736" s="6">
        <v>1.9668446192750771E-3</v>
      </c>
      <c r="G736" s="3" t="s">
        <v>342</v>
      </c>
      <c r="H736" s="3" t="s">
        <v>482</v>
      </c>
      <c r="I736" s="3">
        <v>77.775000000000006</v>
      </c>
      <c r="J736" s="1">
        <v>-6.4828284084796906E-2</v>
      </c>
      <c r="K736" s="2">
        <v>0.13708906996347289</v>
      </c>
      <c r="L736" s="2">
        <v>0.15970778308513628</v>
      </c>
      <c r="M736" s="2">
        <v>0.15302051738193442</v>
      </c>
      <c r="N736" s="34">
        <v>2.2062099685023158E-5</v>
      </c>
    </row>
    <row r="737" spans="1:14" x14ac:dyDescent="0.35">
      <c r="A737">
        <v>7820120</v>
      </c>
      <c r="B737" t="s">
        <v>61</v>
      </c>
      <c r="C737" t="s">
        <v>98</v>
      </c>
      <c r="D737" t="s">
        <v>873</v>
      </c>
      <c r="E737" t="s">
        <v>874</v>
      </c>
      <c r="F737" s="6">
        <v>2.8097780275358248E-4</v>
      </c>
      <c r="G737" s="3" t="s">
        <v>875</v>
      </c>
      <c r="H737" s="3" t="s">
        <v>429</v>
      </c>
      <c r="I737" s="3">
        <v>79.444999999999993</v>
      </c>
      <c r="J737" s="1">
        <v>2.8954386711120605E-2</v>
      </c>
      <c r="K737" s="2">
        <v>1.6577690362461366E-2</v>
      </c>
      <c r="L737" s="2">
        <v>2.790109581343074E-2</v>
      </c>
      <c r="M737" s="2">
        <v>2.2337735318909806E-2</v>
      </c>
      <c r="N737" s="34">
        <v>6.2585994915266869E-5</v>
      </c>
    </row>
    <row r="738" spans="1:14" x14ac:dyDescent="0.35">
      <c r="A738">
        <v>7820120</v>
      </c>
      <c r="B738" t="s">
        <v>61</v>
      </c>
      <c r="C738" t="s">
        <v>98</v>
      </c>
      <c r="D738" t="s">
        <v>1606</v>
      </c>
      <c r="E738" t="s">
        <v>2409</v>
      </c>
      <c r="F738" s="6">
        <v>1.4048890137679123E-3</v>
      </c>
      <c r="G738" s="3" t="s">
        <v>2410</v>
      </c>
      <c r="H738" s="3" t="s">
        <v>1143</v>
      </c>
      <c r="I738" s="3">
        <v>72</v>
      </c>
      <c r="J738" s="1">
        <v>-7.9189194366335869E-3</v>
      </c>
      <c r="K738" s="2">
        <v>6.3360494520932842E-2</v>
      </c>
      <c r="L738" s="2">
        <v>0.13725765664512504</v>
      </c>
      <c r="M738" s="2">
        <v>0.10101152223360341</v>
      </c>
      <c r="N738" s="34">
        <v>-1.7509336736923056E-5</v>
      </c>
    </row>
    <row r="739" spans="1:14" x14ac:dyDescent="0.35">
      <c r="A739">
        <v>7820120</v>
      </c>
      <c r="B739" t="s">
        <v>61</v>
      </c>
      <c r="C739" t="s">
        <v>98</v>
      </c>
      <c r="D739" t="s">
        <v>1232</v>
      </c>
      <c r="E739" t="s">
        <v>2411</v>
      </c>
      <c r="F739" s="6">
        <v>9.8342230963753864E-3</v>
      </c>
      <c r="G739" s="3" t="s">
        <v>678</v>
      </c>
      <c r="H739" s="3" t="s">
        <v>538</v>
      </c>
      <c r="I739" s="3">
        <v>66.39500000000001</v>
      </c>
      <c r="J739" s="1">
        <v>-6.1231032013893127E-2</v>
      </c>
      <c r="K739" s="2">
        <v>0.43172239393087947</v>
      </c>
      <c r="L739" s="2">
        <v>0.82115762854734475</v>
      </c>
      <c r="M739" s="2">
        <v>0.65397583590896324</v>
      </c>
      <c r="N739" s="34">
        <v>8.0939011774427538E-4</v>
      </c>
    </row>
    <row r="740" spans="1:14" x14ac:dyDescent="0.35">
      <c r="A740">
        <v>7820120</v>
      </c>
      <c r="B740" t="s">
        <v>61</v>
      </c>
      <c r="C740" t="s">
        <v>98</v>
      </c>
      <c r="D740" t="s">
        <v>1232</v>
      </c>
      <c r="E740" t="s">
        <v>2412</v>
      </c>
      <c r="F740" s="6">
        <v>5.9005338578252322E-3</v>
      </c>
      <c r="G740" s="3" t="s">
        <v>2172</v>
      </c>
      <c r="H740" s="3" t="s">
        <v>182</v>
      </c>
      <c r="I740" s="3">
        <v>64.17</v>
      </c>
      <c r="J740" s="1">
        <v>4.113391786813736E-2</v>
      </c>
      <c r="K740" s="2">
        <v>0.28322562517561112</v>
      </c>
      <c r="L740" s="2">
        <v>0.43368923855015457</v>
      </c>
      <c r="M740" s="2">
        <v>0.37940434506516274</v>
      </c>
      <c r="N740" s="34">
        <v>-8.3691780655596433E-4</v>
      </c>
    </row>
    <row r="741" spans="1:14" x14ac:dyDescent="0.35">
      <c r="A741">
        <v>7820120</v>
      </c>
      <c r="B741" t="s">
        <v>61</v>
      </c>
      <c r="C741" t="s">
        <v>98</v>
      </c>
      <c r="D741" t="s">
        <v>710</v>
      </c>
      <c r="E741" t="s">
        <v>2413</v>
      </c>
      <c r="F741" s="6">
        <v>7.0244450688395615E-3</v>
      </c>
      <c r="G741" s="3" t="s">
        <v>479</v>
      </c>
      <c r="H741" s="3" t="s">
        <v>417</v>
      </c>
      <c r="I741" s="3">
        <v>80.03</v>
      </c>
      <c r="J741" s="1">
        <v>-2.6285968720912933E-2</v>
      </c>
      <c r="K741" s="2">
        <v>0.55282382691767351</v>
      </c>
      <c r="L741" s="2">
        <v>0.63290250070244447</v>
      </c>
      <c r="M741" s="2">
        <v>0.56195560550716495</v>
      </c>
      <c r="N741" s="34">
        <v>9.7726178116076907E-5</v>
      </c>
    </row>
    <row r="742" spans="1:14" x14ac:dyDescent="0.35">
      <c r="A742">
        <v>7820120</v>
      </c>
      <c r="B742" t="s">
        <v>61</v>
      </c>
      <c r="C742" t="s">
        <v>98</v>
      </c>
      <c r="D742" t="s">
        <v>710</v>
      </c>
      <c r="E742" t="s">
        <v>2414</v>
      </c>
      <c r="F742" s="6">
        <v>3.0907558302894073E-3</v>
      </c>
      <c r="G742" s="3" t="s">
        <v>294</v>
      </c>
      <c r="H742" s="3" t="s">
        <v>559</v>
      </c>
      <c r="I742" s="3">
        <v>55.66</v>
      </c>
      <c r="J742" s="1">
        <v>-4.0222562849521637E-2</v>
      </c>
      <c r="K742" s="2">
        <v>0.16041022759202023</v>
      </c>
      <c r="L742" s="2">
        <v>0.19904467547063784</v>
      </c>
      <c r="M742" s="2">
        <v>0.17184601944797193</v>
      </c>
      <c r="N742" s="34">
        <v>-4.2801116098343373E-4</v>
      </c>
    </row>
    <row r="743" spans="1:14" x14ac:dyDescent="0.35">
      <c r="A743">
        <v>7820120</v>
      </c>
      <c r="B743" t="s">
        <v>61</v>
      </c>
      <c r="C743" t="s">
        <v>98</v>
      </c>
      <c r="D743" t="s">
        <v>710</v>
      </c>
      <c r="E743" t="s">
        <v>2415</v>
      </c>
      <c r="F743" s="6">
        <v>3.0907558302894073E-3</v>
      </c>
      <c r="G743" s="3" t="s">
        <v>1213</v>
      </c>
      <c r="H743" s="3" t="s">
        <v>765</v>
      </c>
      <c r="I743" s="3">
        <v>91.02</v>
      </c>
      <c r="J743" s="1">
        <v>-0.17114333808422089</v>
      </c>
      <c r="K743" s="2">
        <v>0.28774936779994381</v>
      </c>
      <c r="L743" s="2">
        <v>0.29825793762292779</v>
      </c>
      <c r="M743" s="2">
        <v>0.28125878055633607</v>
      </c>
      <c r="N743" s="34">
        <v>1.6950754578041877E-4</v>
      </c>
    </row>
    <row r="744" spans="1:14" x14ac:dyDescent="0.35">
      <c r="A744">
        <v>7820120</v>
      </c>
      <c r="B744" t="s">
        <v>61</v>
      </c>
      <c r="C744" t="s">
        <v>98</v>
      </c>
      <c r="D744" t="s">
        <v>710</v>
      </c>
      <c r="E744" t="s">
        <v>2416</v>
      </c>
      <c r="F744" s="6">
        <v>3.3717336330429896E-3</v>
      </c>
      <c r="G744" s="3" t="s">
        <v>559</v>
      </c>
      <c r="H744" s="3" t="s">
        <v>1401</v>
      </c>
      <c r="I744" s="3">
        <v>75.394999999999996</v>
      </c>
      <c r="J744" s="1">
        <v>0.22843806445598602</v>
      </c>
      <c r="K744" s="2">
        <v>0.21713964596796856</v>
      </c>
      <c r="L744" s="2">
        <v>0.3226749086822141</v>
      </c>
      <c r="M744" s="2">
        <v>0.25422872107629862</v>
      </c>
      <c r="N744" s="34">
        <v>3.12531537036944E-4</v>
      </c>
    </row>
    <row r="745" spans="1:14" x14ac:dyDescent="0.35">
      <c r="A745">
        <v>7820120</v>
      </c>
      <c r="B745" t="s">
        <v>61</v>
      </c>
      <c r="C745" t="s">
        <v>98</v>
      </c>
      <c r="D745" t="s">
        <v>710</v>
      </c>
      <c r="E745" t="s">
        <v>2417</v>
      </c>
      <c r="F745" s="6">
        <v>1.9668446192750771E-3</v>
      </c>
      <c r="G745" s="3" t="s">
        <v>727</v>
      </c>
      <c r="H745" s="3" t="s">
        <v>922</v>
      </c>
      <c r="I745" s="3">
        <v>84.17</v>
      </c>
      <c r="J745" s="1">
        <v>-0.16686034202575684</v>
      </c>
      <c r="K745" s="2">
        <v>0.15400393368923854</v>
      </c>
      <c r="L745" s="2">
        <v>0.18645686990727731</v>
      </c>
      <c r="M745" s="2">
        <v>0.16541162947986726</v>
      </c>
      <c r="N745" s="34">
        <v>1.3022455113360839E-4</v>
      </c>
    </row>
    <row r="746" spans="1:14" x14ac:dyDescent="0.35">
      <c r="A746">
        <v>7820120</v>
      </c>
      <c r="B746" t="s">
        <v>61</v>
      </c>
      <c r="C746" t="s">
        <v>98</v>
      </c>
      <c r="D746" t="s">
        <v>710</v>
      </c>
      <c r="E746" t="s">
        <v>2418</v>
      </c>
      <c r="F746" s="6">
        <v>3.0907558302894073E-3</v>
      </c>
      <c r="G746" s="3" t="s">
        <v>1242</v>
      </c>
      <c r="H746" s="3" t="s">
        <v>1589</v>
      </c>
      <c r="I746" s="3">
        <v>74.084999999999994</v>
      </c>
      <c r="J746" s="1">
        <v>0.10136021673679352</v>
      </c>
      <c r="K746" s="2">
        <v>0.21418937903905591</v>
      </c>
      <c r="L746" s="2">
        <v>0.25838718741219441</v>
      </c>
      <c r="M746" s="2">
        <v>0.22902500230832595</v>
      </c>
      <c r="N746" s="34">
        <v>-1.6199357977205529E-4</v>
      </c>
    </row>
    <row r="747" spans="1:14" x14ac:dyDescent="0.35">
      <c r="A747">
        <v>7820120</v>
      </c>
      <c r="B747" t="s">
        <v>61</v>
      </c>
      <c r="C747" t="s">
        <v>98</v>
      </c>
      <c r="D747" t="s">
        <v>710</v>
      </c>
      <c r="E747" t="s">
        <v>2419</v>
      </c>
      <c r="F747" s="6">
        <v>6.4624894633323968E-3</v>
      </c>
      <c r="G747" s="3" t="s">
        <v>726</v>
      </c>
      <c r="H747" s="3" t="s">
        <v>364</v>
      </c>
      <c r="I747" s="3">
        <v>68.314999999999998</v>
      </c>
      <c r="J747" s="1">
        <v>0.16689693927764893</v>
      </c>
      <c r="K747" s="2">
        <v>0.37934813149761171</v>
      </c>
      <c r="L747" s="2">
        <v>0.51699915706659172</v>
      </c>
      <c r="M747" s="2">
        <v>0.44138805006755544</v>
      </c>
      <c r="N747" s="34">
        <v>-4.6852503173905297E-4</v>
      </c>
    </row>
    <row r="748" spans="1:14" x14ac:dyDescent="0.35">
      <c r="A748">
        <v>7820120</v>
      </c>
      <c r="B748" t="s">
        <v>61</v>
      </c>
      <c r="C748" t="s">
        <v>98</v>
      </c>
      <c r="D748" t="s">
        <v>710</v>
      </c>
      <c r="E748" t="s">
        <v>2420</v>
      </c>
      <c r="F748" s="6">
        <v>1.9668446192750771E-3</v>
      </c>
      <c r="G748" s="3" t="s">
        <v>1636</v>
      </c>
      <c r="H748" s="3" t="s">
        <v>1010</v>
      </c>
      <c r="I748" s="3">
        <v>75.314999999999998</v>
      </c>
      <c r="J748" s="1">
        <v>-0.12701460719108582</v>
      </c>
      <c r="K748" s="2">
        <v>0.14279291935937058</v>
      </c>
      <c r="L748" s="2">
        <v>0.15557740938465858</v>
      </c>
      <c r="M748" s="2">
        <v>0.14810340583374673</v>
      </c>
      <c r="N748" s="34">
        <v>-1.5054384194655709E-4</v>
      </c>
    </row>
    <row r="749" spans="1:14" x14ac:dyDescent="0.35">
      <c r="A749">
        <v>7820120</v>
      </c>
      <c r="B749" t="s">
        <v>61</v>
      </c>
      <c r="C749" t="s">
        <v>98</v>
      </c>
      <c r="D749" t="s">
        <v>710</v>
      </c>
      <c r="E749" t="s">
        <v>1428</v>
      </c>
      <c r="F749" s="6">
        <v>5.3385782523180667E-3</v>
      </c>
      <c r="G749" s="3" t="s">
        <v>670</v>
      </c>
      <c r="H749" s="3" t="s">
        <v>1429</v>
      </c>
      <c r="I749" s="3">
        <v>87.969999999999985</v>
      </c>
      <c r="J749" s="1">
        <v>9.871731698513031E-2</v>
      </c>
      <c r="K749" s="2">
        <v>0.44683899971902219</v>
      </c>
      <c r="L749" s="2">
        <v>0.47887046923293058</v>
      </c>
      <c r="M749" s="2">
        <v>0.46979488620398985</v>
      </c>
      <c r="N749" s="34">
        <v>2.5853178986976508E-4</v>
      </c>
    </row>
    <row r="750" spans="1:14" x14ac:dyDescent="0.35">
      <c r="A750">
        <v>7820120</v>
      </c>
      <c r="B750" t="s">
        <v>61</v>
      </c>
      <c r="C750" t="s">
        <v>98</v>
      </c>
      <c r="D750" t="s">
        <v>710</v>
      </c>
      <c r="E750" t="s">
        <v>2421</v>
      </c>
      <c r="F750" s="6">
        <v>1.4048890137679123E-3</v>
      </c>
      <c r="G750" s="3" t="s">
        <v>887</v>
      </c>
      <c r="H750" s="3" t="s">
        <v>464</v>
      </c>
      <c r="I750" s="3">
        <v>84.12</v>
      </c>
      <c r="J750" s="1">
        <v>-6.4828284084796906E-2</v>
      </c>
      <c r="K750" s="2">
        <v>0.11927507726889576</v>
      </c>
      <c r="L750" s="2">
        <v>0.12882832256251756</v>
      </c>
      <c r="M750" s="2">
        <v>0.11815116391419091</v>
      </c>
      <c r="N750" s="34">
        <v>4.665472867382346E-5</v>
      </c>
    </row>
    <row r="751" spans="1:14" x14ac:dyDescent="0.35">
      <c r="A751">
        <v>7820120</v>
      </c>
      <c r="B751" t="s">
        <v>61</v>
      </c>
      <c r="C751" t="s">
        <v>98</v>
      </c>
      <c r="D751" t="s">
        <v>710</v>
      </c>
      <c r="E751" t="s">
        <v>1430</v>
      </c>
      <c r="F751" s="6">
        <v>1.1239112110143299E-3</v>
      </c>
      <c r="G751" s="3" t="s">
        <v>1029</v>
      </c>
      <c r="H751" s="3" t="s">
        <v>1401</v>
      </c>
      <c r="I751" s="3">
        <v>85.4</v>
      </c>
      <c r="J751" s="1">
        <v>2.8954386711120605E-2</v>
      </c>
      <c r="K751" s="2">
        <v>8.2719865130654671E-2</v>
      </c>
      <c r="L751" s="2">
        <v>0.10755830289407138</v>
      </c>
      <c r="M751" s="2">
        <v>9.5982019135576191E-2</v>
      </c>
      <c r="N751" s="34">
        <v>1.7409947321099425E-4</v>
      </c>
    </row>
    <row r="752" spans="1:14" x14ac:dyDescent="0.35">
      <c r="A752">
        <v>7820120</v>
      </c>
      <c r="B752" t="s">
        <v>61</v>
      </c>
      <c r="C752" t="s">
        <v>98</v>
      </c>
      <c r="D752" t="s">
        <v>710</v>
      </c>
      <c r="E752" t="s">
        <v>1431</v>
      </c>
      <c r="F752" s="6">
        <v>1.1239112110143299E-3</v>
      </c>
      <c r="G752" s="3" t="s">
        <v>779</v>
      </c>
      <c r="H752" s="3" t="s">
        <v>1294</v>
      </c>
      <c r="I752" s="3">
        <v>58.87</v>
      </c>
      <c r="J752" s="1">
        <v>-7.9189194366335869E-3</v>
      </c>
      <c r="K752" s="2">
        <v>4.7204270862601858E-2</v>
      </c>
      <c r="L752" s="2">
        <v>7.406574880584435E-2</v>
      </c>
      <c r="M752" s="2">
        <v>6.6198372043696441E-2</v>
      </c>
      <c r="N752" s="34">
        <v>-2.0800838647313453E-4</v>
      </c>
    </row>
    <row r="753" spans="1:14" x14ac:dyDescent="0.35">
      <c r="A753">
        <v>7820120</v>
      </c>
      <c r="B753" t="s">
        <v>61</v>
      </c>
      <c r="C753" t="s">
        <v>98</v>
      </c>
      <c r="D753" t="s">
        <v>710</v>
      </c>
      <c r="E753" t="s">
        <v>2422</v>
      </c>
      <c r="F753" s="6">
        <v>1.4048890137679123E-3</v>
      </c>
      <c r="G753" s="3" t="s">
        <v>441</v>
      </c>
      <c r="H753" s="3" t="s">
        <v>924</v>
      </c>
      <c r="I753" s="3">
        <v>91.3</v>
      </c>
      <c r="J753" s="1">
        <v>-6.1231032013893127E-2</v>
      </c>
      <c r="K753" s="2">
        <v>0.13163810059005338</v>
      </c>
      <c r="L753" s="2">
        <v>0.13810059005338576</v>
      </c>
      <c r="M753" s="2">
        <v>0.12826637124439141</v>
      </c>
      <c r="N753" s="34">
        <v>-6.902837839545946E-5</v>
      </c>
    </row>
    <row r="754" spans="1:14" x14ac:dyDescent="0.35">
      <c r="A754">
        <v>7820120</v>
      </c>
      <c r="B754" t="s">
        <v>61</v>
      </c>
      <c r="C754" t="s">
        <v>98</v>
      </c>
      <c r="D754" t="s">
        <v>710</v>
      </c>
      <c r="E754" t="s">
        <v>1432</v>
      </c>
      <c r="F754" s="6">
        <v>1.4048890137679123E-3</v>
      </c>
      <c r="G754" s="3" t="s">
        <v>707</v>
      </c>
      <c r="H754" s="3" t="s">
        <v>269</v>
      </c>
      <c r="I754" s="3">
        <v>83.344999999999999</v>
      </c>
      <c r="J754" s="1">
        <v>4.113391786813736E-2</v>
      </c>
      <c r="K754" s="2">
        <v>0.11253161000280976</v>
      </c>
      <c r="L754" s="2">
        <v>0.13515032312447317</v>
      </c>
      <c r="M754" s="2">
        <v>0.11716774589193439</v>
      </c>
      <c r="N754" s="34">
        <v>1.319059455753143E-5</v>
      </c>
    </row>
    <row r="755" spans="1:14" x14ac:dyDescent="0.35">
      <c r="A755">
        <v>7820120</v>
      </c>
      <c r="B755" t="s">
        <v>61</v>
      </c>
      <c r="C755" t="s">
        <v>98</v>
      </c>
      <c r="D755" t="s">
        <v>710</v>
      </c>
      <c r="E755" t="s">
        <v>2423</v>
      </c>
      <c r="F755" s="6">
        <v>1.4048890137679123E-3</v>
      </c>
      <c r="G755" s="3" t="s">
        <v>933</v>
      </c>
      <c r="H755" s="3" t="s">
        <v>1060</v>
      </c>
      <c r="I755" s="3">
        <v>75.319999999999993</v>
      </c>
      <c r="J755" s="1">
        <v>-2.6285968720912933E-2</v>
      </c>
      <c r="K755" s="2">
        <v>8.4574318628828318E-2</v>
      </c>
      <c r="L755" s="2">
        <v>0.13360494520932845</v>
      </c>
      <c r="M755" s="2">
        <v>0.10578814702410481</v>
      </c>
      <c r="N755" s="34">
        <v>8.0523180824278702E-5</v>
      </c>
    </row>
    <row r="756" spans="1:14" x14ac:dyDescent="0.35">
      <c r="A756">
        <v>7820120</v>
      </c>
      <c r="B756" t="s">
        <v>61</v>
      </c>
      <c r="C756" t="s">
        <v>98</v>
      </c>
      <c r="D756" t="s">
        <v>710</v>
      </c>
      <c r="E756" t="s">
        <v>2424</v>
      </c>
      <c r="F756" s="6">
        <v>1.6858668165214948E-3</v>
      </c>
      <c r="G756" s="3" t="s">
        <v>283</v>
      </c>
      <c r="H756" s="3" t="s">
        <v>206</v>
      </c>
      <c r="I756" s="3">
        <v>95.844999999999999</v>
      </c>
      <c r="J756" s="1">
        <v>-4.0222562849521637E-2</v>
      </c>
      <c r="K756" s="2">
        <v>0.16690081483562799</v>
      </c>
      <c r="L756" s="2">
        <v>0.16858668165214949</v>
      </c>
      <c r="M756" s="2">
        <v>0.16167463027683995</v>
      </c>
      <c r="N756" s="34">
        <v>1.0466838193244565E-5</v>
      </c>
    </row>
    <row r="757" spans="1:14" x14ac:dyDescent="0.35">
      <c r="A757">
        <v>7820120</v>
      </c>
      <c r="B757" t="s">
        <v>61</v>
      </c>
      <c r="C757" t="s">
        <v>98</v>
      </c>
      <c r="D757" t="s">
        <v>710</v>
      </c>
      <c r="E757" t="s">
        <v>2425</v>
      </c>
      <c r="F757" s="6">
        <v>3.3717336330429896E-3</v>
      </c>
      <c r="G757" s="3" t="s">
        <v>909</v>
      </c>
      <c r="H757" s="3" t="s">
        <v>2426</v>
      </c>
      <c r="I757" s="3">
        <v>86.13</v>
      </c>
      <c r="J757" s="1">
        <v>-0.17114333808422089</v>
      </c>
      <c r="K757" s="2">
        <v>0.27715650463613373</v>
      </c>
      <c r="L757" s="2">
        <v>0.32672098904186569</v>
      </c>
      <c r="M757" s="2">
        <v>0.29064342887859124</v>
      </c>
      <c r="N757" s="34">
        <v>9.163697136356175E-4</v>
      </c>
    </row>
    <row r="758" spans="1:14" x14ac:dyDescent="0.35">
      <c r="A758">
        <v>7820120</v>
      </c>
      <c r="B758" t="s">
        <v>61</v>
      </c>
      <c r="C758" t="s">
        <v>98</v>
      </c>
      <c r="D758" t="s">
        <v>710</v>
      </c>
      <c r="E758" t="s">
        <v>2427</v>
      </c>
      <c r="F758" s="6">
        <v>1.4048890137679123E-3</v>
      </c>
      <c r="G758" s="3" t="s">
        <v>705</v>
      </c>
      <c r="H758" s="3" t="s">
        <v>1265</v>
      </c>
      <c r="I758" s="3">
        <v>87.364999999999995</v>
      </c>
      <c r="J758" s="1">
        <v>0.22843806445598602</v>
      </c>
      <c r="K758" s="2">
        <v>0.12166338859230119</v>
      </c>
      <c r="L758" s="2">
        <v>0.13922450126440009</v>
      </c>
      <c r="M758" s="2">
        <v>0.12264681518931976</v>
      </c>
      <c r="N758" s="34">
        <v>1.8970781780756332E-4</v>
      </c>
    </row>
    <row r="759" spans="1:14" x14ac:dyDescent="0.35">
      <c r="A759">
        <v>7820120</v>
      </c>
      <c r="B759" t="s">
        <v>61</v>
      </c>
      <c r="C759" t="s">
        <v>98</v>
      </c>
      <c r="D759" t="s">
        <v>710</v>
      </c>
      <c r="E759" t="s">
        <v>2428</v>
      </c>
      <c r="F759" s="6">
        <v>2.2478224220286599E-3</v>
      </c>
      <c r="G759" s="3" t="s">
        <v>327</v>
      </c>
      <c r="H759" s="3" t="s">
        <v>790</v>
      </c>
      <c r="I759" s="3">
        <v>82.965000000000003</v>
      </c>
      <c r="J759" s="1">
        <v>-0.16686034202575684</v>
      </c>
      <c r="K759" s="2">
        <v>0.18184883394211859</v>
      </c>
      <c r="L759" s="2">
        <v>0.19735880865411634</v>
      </c>
      <c r="M759" s="2">
        <v>0.18656926102837876</v>
      </c>
      <c r="N759" s="34">
        <v>-2.2707323104888413E-4</v>
      </c>
    </row>
    <row r="760" spans="1:14" x14ac:dyDescent="0.35">
      <c r="A760">
        <v>7820120</v>
      </c>
      <c r="B760" t="s">
        <v>61</v>
      </c>
      <c r="C760" t="s">
        <v>98</v>
      </c>
      <c r="D760" t="s">
        <v>710</v>
      </c>
      <c r="E760" t="s">
        <v>2429</v>
      </c>
      <c r="F760" s="6">
        <v>1.1239112110143299E-3</v>
      </c>
      <c r="G760" s="3" t="s">
        <v>659</v>
      </c>
      <c r="H760" s="3" t="s">
        <v>786</v>
      </c>
      <c r="I760" s="3">
        <v>91.134999999999991</v>
      </c>
      <c r="J760" s="1">
        <v>0.10136021673679352</v>
      </c>
      <c r="K760" s="2">
        <v>9.7555493116043834E-2</v>
      </c>
      <c r="L760" s="2">
        <v>0.10946895195279574</v>
      </c>
      <c r="M760" s="2">
        <v>0.10238830960845305</v>
      </c>
      <c r="N760" s="34">
        <v>2.6606969550004937E-5</v>
      </c>
    </row>
    <row r="761" spans="1:14" x14ac:dyDescent="0.35">
      <c r="A761">
        <v>7820120</v>
      </c>
      <c r="B761" t="s">
        <v>61</v>
      </c>
      <c r="C761" t="s">
        <v>98</v>
      </c>
      <c r="D761" t="s">
        <v>710</v>
      </c>
      <c r="E761" t="s">
        <v>1433</v>
      </c>
      <c r="F761" s="6">
        <v>5.3385782523180667E-3</v>
      </c>
      <c r="G761" s="3" t="s">
        <v>322</v>
      </c>
      <c r="H761" s="3" t="s">
        <v>1434</v>
      </c>
      <c r="I761" s="3">
        <v>77.774999999999991</v>
      </c>
      <c r="J761" s="1">
        <v>0.16689693927764893</v>
      </c>
      <c r="K761" s="2">
        <v>0.31390840123630231</v>
      </c>
      <c r="L761" s="2">
        <v>0.50502950266928903</v>
      </c>
      <c r="M761" s="2">
        <v>0.41534140432239347</v>
      </c>
      <c r="N761" s="34">
        <v>2.2967495746443732E-4</v>
      </c>
    </row>
    <row r="762" spans="1:14" x14ac:dyDescent="0.35">
      <c r="A762">
        <v>7820120</v>
      </c>
      <c r="B762" t="s">
        <v>61</v>
      </c>
      <c r="C762" t="s">
        <v>98</v>
      </c>
      <c r="D762" t="s">
        <v>710</v>
      </c>
      <c r="E762" t="s">
        <v>1435</v>
      </c>
      <c r="F762" s="6">
        <v>7.0244450688395615E-3</v>
      </c>
      <c r="G762" s="3" t="s">
        <v>1436</v>
      </c>
      <c r="H762" s="3" t="s">
        <v>1211</v>
      </c>
      <c r="I762" s="3">
        <v>65.915000000000006</v>
      </c>
      <c r="J762" s="1">
        <v>-0.12701460719108582</v>
      </c>
      <c r="K762" s="2">
        <v>0.40109581343073897</v>
      </c>
      <c r="L762" s="2">
        <v>0.51418937903905593</v>
      </c>
      <c r="M762" s="2">
        <v>0.46291094075497968</v>
      </c>
      <c r="N762" s="34">
        <v>-7.054399794224575E-4</v>
      </c>
    </row>
    <row r="763" spans="1:14" x14ac:dyDescent="0.35">
      <c r="A763">
        <v>7820120</v>
      </c>
      <c r="B763" t="s">
        <v>61</v>
      </c>
      <c r="C763" t="s">
        <v>98</v>
      </c>
      <c r="D763" t="s">
        <v>1437</v>
      </c>
      <c r="E763" t="s">
        <v>1438</v>
      </c>
      <c r="F763" s="6">
        <v>1.1239112110143299E-3</v>
      </c>
      <c r="G763" s="3" t="s">
        <v>1099</v>
      </c>
      <c r="H763" s="3" t="s">
        <v>875</v>
      </c>
      <c r="I763" s="3">
        <v>65.10499999999999</v>
      </c>
      <c r="J763" s="1">
        <v>9.871731698513031E-2</v>
      </c>
      <c r="K763" s="2">
        <v>7.2267490868221415E-2</v>
      </c>
      <c r="L763" s="2">
        <v>6.6310761449845462E-2</v>
      </c>
      <c r="M763" s="2">
        <v>7.5077272325662053E-2</v>
      </c>
      <c r="N763" s="34">
        <v>-1.3578942097382252E-4</v>
      </c>
    </row>
    <row r="764" spans="1:14" x14ac:dyDescent="0.35">
      <c r="A764">
        <v>7820120</v>
      </c>
      <c r="B764" t="s">
        <v>61</v>
      </c>
      <c r="C764" t="s">
        <v>98</v>
      </c>
      <c r="D764" t="s">
        <v>1437</v>
      </c>
      <c r="E764" t="s">
        <v>1439</v>
      </c>
      <c r="F764" s="6">
        <v>2.8097780275358248E-4</v>
      </c>
      <c r="G764" s="3" t="s">
        <v>396</v>
      </c>
      <c r="H764" s="3" t="s">
        <v>600</v>
      </c>
      <c r="I764" s="3">
        <v>95.839999999999989</v>
      </c>
      <c r="J764" s="1">
        <v>-6.4828284084796906E-2</v>
      </c>
      <c r="K764" s="2">
        <v>2.7985389154256815E-2</v>
      </c>
      <c r="L764" s="2">
        <v>2.7001966844619276E-2</v>
      </c>
      <c r="M764" s="2">
        <v>2.6945771712806661E-2</v>
      </c>
      <c r="N764" s="34">
        <v>5.5253853219116162E-5</v>
      </c>
    </row>
    <row r="765" spans="1:14" x14ac:dyDescent="0.35">
      <c r="A765">
        <v>7820120</v>
      </c>
      <c r="B765" t="s">
        <v>61</v>
      </c>
      <c r="C765" t="s">
        <v>98</v>
      </c>
      <c r="D765" t="s">
        <v>1437</v>
      </c>
      <c r="E765" t="s">
        <v>1440</v>
      </c>
      <c r="F765" s="6">
        <v>1.1239112110143299E-3</v>
      </c>
      <c r="G765" s="3" t="s">
        <v>139</v>
      </c>
      <c r="H765" s="3" t="s">
        <v>139</v>
      </c>
      <c r="I765" s="3" t="s">
        <v>140</v>
      </c>
      <c r="J765" s="1">
        <v>2.8954386711120605E-2</v>
      </c>
      <c r="K765" s="2" t="s">
        <v>140</v>
      </c>
      <c r="L765" s="2" t="s">
        <v>140</v>
      </c>
      <c r="M765" s="2">
        <v>0</v>
      </c>
      <c r="N765" s="34">
        <v>1.0454140542832343E-4</v>
      </c>
    </row>
    <row r="766" spans="1:14" x14ac:dyDescent="0.35">
      <c r="A766">
        <v>7820120</v>
      </c>
      <c r="B766" t="s">
        <v>61</v>
      </c>
      <c r="C766" t="s">
        <v>98</v>
      </c>
      <c r="D766" t="s">
        <v>1056</v>
      </c>
      <c r="E766" t="s">
        <v>2430</v>
      </c>
      <c r="F766" s="6">
        <v>8.4293340826074739E-4</v>
      </c>
      <c r="G766" s="3" t="s">
        <v>1029</v>
      </c>
      <c r="H766" s="3" t="s">
        <v>831</v>
      </c>
      <c r="I766" s="3">
        <v>81.204999999999998</v>
      </c>
      <c r="J766" s="1">
        <v>-7.9189194366335869E-3</v>
      </c>
      <c r="K766" s="2">
        <v>6.2039898847991007E-2</v>
      </c>
      <c r="L766" s="2">
        <v>7.6959820174206231E-2</v>
      </c>
      <c r="M766" s="2">
        <v>6.8530488664027375E-2</v>
      </c>
      <c r="N766" s="34">
        <v>1.4188121371002604E-5</v>
      </c>
    </row>
    <row r="767" spans="1:14" x14ac:dyDescent="0.35">
      <c r="A767">
        <v>7820120</v>
      </c>
      <c r="B767" t="s">
        <v>61</v>
      </c>
      <c r="C767" t="s">
        <v>98</v>
      </c>
      <c r="D767" t="s">
        <v>1056</v>
      </c>
      <c r="E767" t="s">
        <v>1441</v>
      </c>
      <c r="F767" s="6">
        <v>2.8097780275358248E-4</v>
      </c>
      <c r="G767" s="3" t="s">
        <v>263</v>
      </c>
      <c r="H767" s="3" t="s">
        <v>715</v>
      </c>
      <c r="I767" s="3">
        <v>68.454999999999998</v>
      </c>
      <c r="J767" s="1">
        <v>-6.1231032013893127E-2</v>
      </c>
      <c r="K767" s="2">
        <v>1.4835627985389154E-2</v>
      </c>
      <c r="L767" s="2">
        <v>2.2534419780837315E-2</v>
      </c>
      <c r="M767" s="2">
        <v>1.9246979488620398E-2</v>
      </c>
      <c r="N767" s="34">
        <v>1.9989842844665905E-5</v>
      </c>
    </row>
    <row r="768" spans="1:14" x14ac:dyDescent="0.35">
      <c r="A768">
        <v>7820120</v>
      </c>
      <c r="B768" t="s">
        <v>61</v>
      </c>
      <c r="C768" t="s">
        <v>98</v>
      </c>
      <c r="D768" t="s">
        <v>1056</v>
      </c>
      <c r="E768" t="s">
        <v>2432</v>
      </c>
      <c r="F768" s="6">
        <v>8.4293340826074739E-4</v>
      </c>
      <c r="G768" s="3" t="s">
        <v>549</v>
      </c>
      <c r="H768" s="3" t="s">
        <v>202</v>
      </c>
      <c r="I768" s="3">
        <v>74.92</v>
      </c>
      <c r="J768" s="1">
        <v>4.113391786813736E-2</v>
      </c>
      <c r="K768" s="2">
        <v>5.6729418375948297E-2</v>
      </c>
      <c r="L768" s="2">
        <v>5.9763978645686992E-2</v>
      </c>
      <c r="M768" s="2">
        <v>6.3135713564944282E-2</v>
      </c>
      <c r="N768" s="34">
        <v>-1.1301097800538056E-5</v>
      </c>
    </row>
    <row r="769" spans="1:14" x14ac:dyDescent="0.35">
      <c r="A769">
        <v>7820120</v>
      </c>
      <c r="B769" t="s">
        <v>61</v>
      </c>
      <c r="C769" t="s">
        <v>98</v>
      </c>
      <c r="D769" t="s">
        <v>1056</v>
      </c>
      <c r="E769" t="s">
        <v>1505</v>
      </c>
      <c r="F769" s="6">
        <v>8.4293340826074739E-4</v>
      </c>
      <c r="G769" s="3" t="s">
        <v>456</v>
      </c>
      <c r="H769" s="3" t="s">
        <v>223</v>
      </c>
      <c r="I769" s="3">
        <v>72.954999999999998</v>
      </c>
      <c r="J769" s="1">
        <v>-2.6285968720912933E-2</v>
      </c>
      <c r="K769" s="2">
        <v>5.2093284630514186E-2</v>
      </c>
      <c r="L769" s="2">
        <v>6.6254565889294736E-2</v>
      </c>
      <c r="M769" s="2">
        <v>6.1534138803034558E-2</v>
      </c>
      <c r="N769" s="34">
        <v>8.2636248382097821E-5</v>
      </c>
    </row>
    <row r="770" spans="1:14" x14ac:dyDescent="0.35">
      <c r="A770">
        <v>7820120</v>
      </c>
      <c r="B770" t="s">
        <v>61</v>
      </c>
      <c r="C770" t="s">
        <v>98</v>
      </c>
      <c r="D770" t="s">
        <v>1056</v>
      </c>
      <c r="E770" t="s">
        <v>1442</v>
      </c>
      <c r="F770" s="6">
        <v>5.6195560550716497E-4</v>
      </c>
      <c r="G770" s="3" t="s">
        <v>1045</v>
      </c>
      <c r="H770" s="3" t="s">
        <v>559</v>
      </c>
      <c r="I770" s="3">
        <v>70.680000000000007</v>
      </c>
      <c r="J770" s="1">
        <v>-4.0222562849521637E-2</v>
      </c>
      <c r="K770" s="2">
        <v>3.7426243326777187E-2</v>
      </c>
      <c r="L770" s="2">
        <v>3.6189940994661426E-2</v>
      </c>
      <c r="M770" s="2">
        <v>3.9730259594404155E-2</v>
      </c>
      <c r="N770" s="34">
        <v>-1.1329841466390809E-4</v>
      </c>
    </row>
    <row r="771" spans="1:14" x14ac:dyDescent="0.35">
      <c r="A771">
        <v>7820120</v>
      </c>
      <c r="B771" t="s">
        <v>61</v>
      </c>
      <c r="C771" t="s">
        <v>98</v>
      </c>
      <c r="D771" t="s">
        <v>1056</v>
      </c>
      <c r="E771" t="s">
        <v>1443</v>
      </c>
      <c r="F771" s="6">
        <v>5.6195560550716497E-4</v>
      </c>
      <c r="G771" s="3" t="s">
        <v>398</v>
      </c>
      <c r="H771" s="3" t="s">
        <v>800</v>
      </c>
      <c r="I771" s="3">
        <v>55.730000000000004</v>
      </c>
      <c r="J771" s="1">
        <v>-0.17114333808422089</v>
      </c>
      <c r="K771" s="2">
        <v>2.3658330991851644E-2</v>
      </c>
      <c r="L771" s="2">
        <v>2.7142455745996066E-2</v>
      </c>
      <c r="M771" s="2">
        <v>3.1357122358561702E-2</v>
      </c>
      <c r="N771" s="34">
        <v>-1.4169544743567112E-4</v>
      </c>
    </row>
    <row r="772" spans="1:14" x14ac:dyDescent="0.35">
      <c r="A772">
        <v>7820120</v>
      </c>
      <c r="B772" t="s">
        <v>61</v>
      </c>
      <c r="C772" t="s">
        <v>98</v>
      </c>
      <c r="D772" t="s">
        <v>2063</v>
      </c>
      <c r="E772" t="s">
        <v>2433</v>
      </c>
      <c r="F772" s="6">
        <v>5.6195560550716497E-4</v>
      </c>
      <c r="G772" s="3" t="s">
        <v>2434</v>
      </c>
      <c r="H772" s="3" t="s">
        <v>545</v>
      </c>
      <c r="I772" s="3">
        <v>51.744999999999997</v>
      </c>
      <c r="J772" s="1">
        <v>0.22843806445598602</v>
      </c>
      <c r="K772" s="2">
        <v>1.5566170272548469E-2</v>
      </c>
      <c r="L772" s="2">
        <v>2.5288002247822423E-2</v>
      </c>
      <c r="M772" s="2">
        <v>2.9053105233458529E-2</v>
      </c>
      <c r="N772" s="34">
        <v>-6.8046502197482146E-5</v>
      </c>
    </row>
    <row r="773" spans="1:14" x14ac:dyDescent="0.35">
      <c r="A773">
        <v>7820120</v>
      </c>
      <c r="B773" t="s">
        <v>61</v>
      </c>
      <c r="C773" t="s">
        <v>98</v>
      </c>
      <c r="D773" t="s">
        <v>1623</v>
      </c>
      <c r="E773" t="s">
        <v>2435</v>
      </c>
      <c r="F773" s="6">
        <v>1.6858668165214948E-3</v>
      </c>
      <c r="G773" s="3" t="s">
        <v>1026</v>
      </c>
      <c r="H773" s="3" t="s">
        <v>475</v>
      </c>
      <c r="I773" s="3">
        <v>74.249999999999986</v>
      </c>
      <c r="J773" s="1">
        <v>-0.16686034202575684</v>
      </c>
      <c r="K773" s="2">
        <v>0.11396459679685304</v>
      </c>
      <c r="L773" s="2">
        <v>0.11463894352346164</v>
      </c>
      <c r="M773" s="2">
        <v>0.12542849372162782</v>
      </c>
      <c r="N773" s="34">
        <v>-1.1531843265545238E-4</v>
      </c>
    </row>
    <row r="774" spans="1:14" x14ac:dyDescent="0.35">
      <c r="A774">
        <v>7820120</v>
      </c>
      <c r="B774" t="s">
        <v>61</v>
      </c>
      <c r="C774" t="s">
        <v>98</v>
      </c>
      <c r="D774" t="s">
        <v>1625</v>
      </c>
      <c r="E774" t="s">
        <v>2436</v>
      </c>
      <c r="F774" s="6">
        <v>3.3717336330429896E-3</v>
      </c>
      <c r="G774" s="3" t="s">
        <v>857</v>
      </c>
      <c r="H774" s="3" t="s">
        <v>1794</v>
      </c>
      <c r="I774" s="3">
        <v>83.72999999999999</v>
      </c>
      <c r="J774" s="1">
        <v>0.10136021673679352</v>
      </c>
      <c r="K774" s="2">
        <v>0.25591458274796292</v>
      </c>
      <c r="L774" s="2">
        <v>0.30480472042708628</v>
      </c>
      <c r="M774" s="2">
        <v>0.28255128873871699</v>
      </c>
      <c r="N774" s="34">
        <v>3.4223213461082481E-4</v>
      </c>
    </row>
    <row r="775" spans="1:14" x14ac:dyDescent="0.35">
      <c r="A775">
        <v>7820120</v>
      </c>
      <c r="B775" t="s">
        <v>61</v>
      </c>
      <c r="C775" t="s">
        <v>98</v>
      </c>
      <c r="D775" t="s">
        <v>1444</v>
      </c>
      <c r="E775" t="s">
        <v>1445</v>
      </c>
      <c r="F775" s="6">
        <v>2.5288002247822422E-3</v>
      </c>
      <c r="G775" s="3" t="s">
        <v>1446</v>
      </c>
      <c r="H775" s="3" t="s">
        <v>184</v>
      </c>
      <c r="I775" s="3">
        <v>77.23</v>
      </c>
      <c r="J775" s="1">
        <v>0.16689693927764893</v>
      </c>
      <c r="K775" s="2">
        <v>0.18687833661140771</v>
      </c>
      <c r="L775" s="2">
        <v>0.19269457712840687</v>
      </c>
      <c r="M775" s="2">
        <v>0.19572913739814557</v>
      </c>
      <c r="N775" s="34">
        <v>-3.6524714188701015E-5</v>
      </c>
    </row>
    <row r="776" spans="1:14" x14ac:dyDescent="0.35">
      <c r="A776">
        <v>7820120</v>
      </c>
      <c r="B776" t="s">
        <v>61</v>
      </c>
      <c r="C776" t="s">
        <v>98</v>
      </c>
      <c r="D776" t="s">
        <v>1447</v>
      </c>
      <c r="E776" t="s">
        <v>1448</v>
      </c>
      <c r="F776" s="6">
        <v>5.6195560550716497E-4</v>
      </c>
      <c r="G776" s="3" t="s">
        <v>622</v>
      </c>
      <c r="H776" s="3" t="s">
        <v>1359</v>
      </c>
      <c r="I776" s="3">
        <v>72.08</v>
      </c>
      <c r="J776" s="1">
        <v>-0.12701460719108582</v>
      </c>
      <c r="K776" s="2">
        <v>4.2371452655240241E-2</v>
      </c>
      <c r="L776" s="2">
        <v>3.3492554088227031E-2</v>
      </c>
      <c r="M776" s="2">
        <v>4.0516998299590393E-2</v>
      </c>
      <c r="N776" s="34">
        <v>-3.8917047416738464E-5</v>
      </c>
    </row>
    <row r="777" spans="1:14" x14ac:dyDescent="0.35">
      <c r="A777">
        <v>7820120</v>
      </c>
      <c r="B777" t="s">
        <v>61</v>
      </c>
      <c r="C777" t="s">
        <v>98</v>
      </c>
      <c r="D777" t="s">
        <v>199</v>
      </c>
      <c r="E777" t="s">
        <v>1449</v>
      </c>
      <c r="F777" s="6">
        <v>4.2146670413037374E-3</v>
      </c>
      <c r="G777" s="3" t="s">
        <v>475</v>
      </c>
      <c r="H777" s="3" t="s">
        <v>242</v>
      </c>
      <c r="I777" s="3">
        <v>82.704999999999998</v>
      </c>
      <c r="J777" s="1">
        <v>9.871731698513031E-2</v>
      </c>
      <c r="K777" s="2">
        <v>0.28659735880865417</v>
      </c>
      <c r="L777" s="2">
        <v>0.39912896881146392</v>
      </c>
      <c r="M777" s="2">
        <v>0.34855295145367599</v>
      </c>
      <c r="N777" s="34">
        <v>9.3797592843439725E-4</v>
      </c>
    </row>
    <row r="778" spans="1:14" x14ac:dyDescent="0.35">
      <c r="A778">
        <v>7820120</v>
      </c>
      <c r="B778" t="s">
        <v>61</v>
      </c>
      <c r="C778" t="s">
        <v>98</v>
      </c>
      <c r="D778" t="s">
        <v>199</v>
      </c>
      <c r="E778" t="s">
        <v>2437</v>
      </c>
      <c r="F778" s="6">
        <v>4.2146670413037374E-3</v>
      </c>
      <c r="G778" s="3" t="s">
        <v>172</v>
      </c>
      <c r="H778" s="3" t="s">
        <v>1224</v>
      </c>
      <c r="I778" s="3">
        <v>56.139999999999993</v>
      </c>
      <c r="J778" s="1">
        <v>-6.4828284084796906E-2</v>
      </c>
      <c r="K778" s="2">
        <v>0.16563641472323687</v>
      </c>
      <c r="L778" s="2">
        <v>0.25414442259061537</v>
      </c>
      <c r="M778" s="2">
        <v>0.2368642909368058</v>
      </c>
      <c r="N778" s="34">
        <v>-4.7332639396441864E-4</v>
      </c>
    </row>
    <row r="779" spans="1:14" x14ac:dyDescent="0.35">
      <c r="A779">
        <v>7820120</v>
      </c>
      <c r="B779" t="s">
        <v>61</v>
      </c>
      <c r="C779" t="s">
        <v>98</v>
      </c>
      <c r="D779" t="s">
        <v>199</v>
      </c>
      <c r="E779" t="s">
        <v>1450</v>
      </c>
      <c r="F779" s="6">
        <v>2.8097780275358245E-3</v>
      </c>
      <c r="G779" s="3" t="s">
        <v>294</v>
      </c>
      <c r="H779" s="3" t="s">
        <v>386</v>
      </c>
      <c r="I779" s="3">
        <v>62.980000000000004</v>
      </c>
      <c r="J779" s="1">
        <v>2.8954386711120605E-2</v>
      </c>
      <c r="K779" s="2">
        <v>0.14582747962910927</v>
      </c>
      <c r="L779" s="2">
        <v>0.16128125878055632</v>
      </c>
      <c r="M779" s="2">
        <v>0.17701601573475695</v>
      </c>
      <c r="N779" s="34">
        <v>-1.2784344009399815E-5</v>
      </c>
    </row>
    <row r="780" spans="1:14" x14ac:dyDescent="0.35">
      <c r="A780">
        <v>7820120</v>
      </c>
      <c r="B780" t="s">
        <v>61</v>
      </c>
      <c r="C780" t="s">
        <v>98</v>
      </c>
      <c r="D780" t="s">
        <v>199</v>
      </c>
      <c r="E780" t="s">
        <v>2438</v>
      </c>
      <c r="F780" s="6">
        <v>3.3717336330429896E-3</v>
      </c>
      <c r="G780" s="3" t="s">
        <v>1390</v>
      </c>
      <c r="H780" s="3" t="s">
        <v>571</v>
      </c>
      <c r="I780" s="3">
        <v>69.109999999999985</v>
      </c>
      <c r="J780" s="1">
        <v>-7.9189194366335869E-3</v>
      </c>
      <c r="K780" s="2">
        <v>0.17937622927788704</v>
      </c>
      <c r="L780" s="2">
        <v>0.2498454622084855</v>
      </c>
      <c r="M780" s="2">
        <v>0.23332395711686041</v>
      </c>
      <c r="N780" s="34">
        <v>2.6938995599210782E-5</v>
      </c>
    </row>
    <row r="781" spans="1:14" x14ac:dyDescent="0.35">
      <c r="A781">
        <v>7820120</v>
      </c>
      <c r="B781" t="s">
        <v>61</v>
      </c>
      <c r="C781" t="s">
        <v>98</v>
      </c>
      <c r="D781" t="s">
        <v>199</v>
      </c>
      <c r="E781" t="s">
        <v>1451</v>
      </c>
      <c r="F781" s="6">
        <v>5.3385782523180667E-3</v>
      </c>
      <c r="G781" s="3" t="s">
        <v>971</v>
      </c>
      <c r="H781" s="3" t="s">
        <v>816</v>
      </c>
      <c r="I781" s="3">
        <v>70.569999999999993</v>
      </c>
      <c r="J781" s="1">
        <v>-6.1231032013893127E-2</v>
      </c>
      <c r="K781" s="2">
        <v>0.26319190783928065</v>
      </c>
      <c r="L781" s="2">
        <v>0.42975554931160437</v>
      </c>
      <c r="M781" s="2">
        <v>0.37690361646763154</v>
      </c>
      <c r="N781" s="34">
        <v>4.868819942238894E-5</v>
      </c>
    </row>
    <row r="782" spans="1:14" x14ac:dyDescent="0.35">
      <c r="A782">
        <v>7820120</v>
      </c>
      <c r="B782" t="s">
        <v>61</v>
      </c>
      <c r="C782" t="s">
        <v>98</v>
      </c>
      <c r="D782" t="s">
        <v>199</v>
      </c>
      <c r="E782" t="s">
        <v>1452</v>
      </c>
      <c r="F782" s="6">
        <v>6.1815116605788145E-3</v>
      </c>
      <c r="G782" s="3" t="s">
        <v>1297</v>
      </c>
      <c r="H782" s="3" t="s">
        <v>185</v>
      </c>
      <c r="I782" s="3">
        <v>74.034999999999997</v>
      </c>
      <c r="J782" s="1">
        <v>4.113391786813736E-2</v>
      </c>
      <c r="K782" s="2">
        <v>0.28434953638662547</v>
      </c>
      <c r="L782" s="2">
        <v>0.57858949143017702</v>
      </c>
      <c r="M782" s="2">
        <v>0.45805000461665191</v>
      </c>
      <c r="N782" s="34">
        <v>5.3869608196189947E-4</v>
      </c>
    </row>
    <row r="783" spans="1:14" x14ac:dyDescent="0.35">
      <c r="A783">
        <v>7820120</v>
      </c>
      <c r="B783" t="s">
        <v>61</v>
      </c>
      <c r="C783" t="s">
        <v>98</v>
      </c>
      <c r="D783" t="s">
        <v>199</v>
      </c>
      <c r="E783" t="s">
        <v>2439</v>
      </c>
      <c r="F783" s="6">
        <v>4.2146670413037374E-3</v>
      </c>
      <c r="G783" s="3" t="s">
        <v>852</v>
      </c>
      <c r="H783" s="3" t="s">
        <v>1309</v>
      </c>
      <c r="I783" s="3">
        <v>89.589999999999989</v>
      </c>
      <c r="J783" s="1">
        <v>-2.6285968720912933E-2</v>
      </c>
      <c r="K783" s="2">
        <v>0.3274796291093004</v>
      </c>
      <c r="L783" s="2">
        <v>0.41893790390559155</v>
      </c>
      <c r="M783" s="2">
        <v>0.37763416046974335</v>
      </c>
      <c r="N783" s="34">
        <v>5.5671525356574625E-4</v>
      </c>
    </row>
    <row r="784" spans="1:14" x14ac:dyDescent="0.35">
      <c r="A784">
        <v>7820120</v>
      </c>
      <c r="B784" t="s">
        <v>61</v>
      </c>
      <c r="C784" t="s">
        <v>98</v>
      </c>
      <c r="D784" t="s">
        <v>199</v>
      </c>
      <c r="E784" t="s">
        <v>2440</v>
      </c>
      <c r="F784" s="6">
        <v>3.0907558302894073E-3</v>
      </c>
      <c r="G784" s="3" t="s">
        <v>1387</v>
      </c>
      <c r="H784" s="3" t="s">
        <v>350</v>
      </c>
      <c r="I784" s="3">
        <v>56.675000000000004</v>
      </c>
      <c r="J784" s="1">
        <v>-4.0222562849521637E-2</v>
      </c>
      <c r="K784" s="2">
        <v>0.13228434953638663</v>
      </c>
      <c r="L784" s="2">
        <v>0.16720989041865694</v>
      </c>
      <c r="M784" s="2">
        <v>0.17493677527826132</v>
      </c>
      <c r="N784" s="34">
        <v>-1.9983907710906327E-4</v>
      </c>
    </row>
    <row r="785" spans="1:14" x14ac:dyDescent="0.35">
      <c r="A785">
        <v>7820120</v>
      </c>
      <c r="B785" t="s">
        <v>61</v>
      </c>
      <c r="C785" t="s">
        <v>98</v>
      </c>
      <c r="D785" t="s">
        <v>199</v>
      </c>
      <c r="E785" t="s">
        <v>2441</v>
      </c>
      <c r="F785" s="6">
        <v>1.6858668165214948E-3</v>
      </c>
      <c r="G785" s="3" t="s">
        <v>760</v>
      </c>
      <c r="H785" s="3" t="s">
        <v>831</v>
      </c>
      <c r="I785" s="3">
        <v>83.415000000000006</v>
      </c>
      <c r="J785" s="1">
        <v>-0.17114333808422089</v>
      </c>
      <c r="K785" s="2">
        <v>0.13031750491711155</v>
      </c>
      <c r="L785" s="2">
        <v>0.15391964034841246</v>
      </c>
      <c r="M785" s="2">
        <v>0.14076987917954481</v>
      </c>
      <c r="N785" s="34">
        <v>1.5234633187425039E-4</v>
      </c>
    </row>
    <row r="786" spans="1:14" x14ac:dyDescent="0.35">
      <c r="A786">
        <v>7820120</v>
      </c>
      <c r="B786" t="s">
        <v>61</v>
      </c>
      <c r="C786" t="s">
        <v>98</v>
      </c>
      <c r="D786" t="s">
        <v>199</v>
      </c>
      <c r="E786" t="s">
        <v>1347</v>
      </c>
      <c r="F786" s="6">
        <v>3.9336892385501542E-3</v>
      </c>
      <c r="G786" s="3" t="s">
        <v>286</v>
      </c>
      <c r="H786" s="3" t="s">
        <v>256</v>
      </c>
      <c r="I786" s="3">
        <v>70.184999999999988</v>
      </c>
      <c r="J786" s="1">
        <v>0.22843806445598602</v>
      </c>
      <c r="K786" s="2">
        <v>0.22658050014048889</v>
      </c>
      <c r="L786" s="2">
        <v>0.33672379881989317</v>
      </c>
      <c r="M786" s="2">
        <v>0.27614497254155396</v>
      </c>
      <c r="N786" s="34">
        <v>8.6919432042789917E-5</v>
      </c>
    </row>
    <row r="787" spans="1:14" x14ac:dyDescent="0.35">
      <c r="A787">
        <v>7820120</v>
      </c>
      <c r="B787" t="s">
        <v>61</v>
      </c>
      <c r="C787" t="s">
        <v>98</v>
      </c>
      <c r="D787" t="s">
        <v>203</v>
      </c>
      <c r="E787" t="s">
        <v>311</v>
      </c>
      <c r="F787" s="6">
        <v>2.8097780275358245E-3</v>
      </c>
      <c r="G787" s="3" t="s">
        <v>312</v>
      </c>
      <c r="H787" s="3" t="s">
        <v>313</v>
      </c>
      <c r="I787" s="3">
        <v>91.37</v>
      </c>
      <c r="J787" s="1">
        <v>-0.16686034202575684</v>
      </c>
      <c r="K787" s="2">
        <v>0.25737566732228151</v>
      </c>
      <c r="L787" s="2">
        <v>0.27423433548749643</v>
      </c>
      <c r="M787" s="2">
        <v>0.25681371600415537</v>
      </c>
      <c r="N787" s="34">
        <v>1.155771786123556E-4</v>
      </c>
    </row>
    <row r="788" spans="1:14" x14ac:dyDescent="0.35">
      <c r="A788">
        <v>7820120</v>
      </c>
      <c r="B788" t="s">
        <v>61</v>
      </c>
      <c r="C788" t="s">
        <v>98</v>
      </c>
      <c r="D788" t="s">
        <v>203</v>
      </c>
      <c r="E788" t="s">
        <v>314</v>
      </c>
      <c r="F788" s="6">
        <v>5.9005338578252322E-3</v>
      </c>
      <c r="G788" s="3" t="s">
        <v>315</v>
      </c>
      <c r="H788" s="3" t="s">
        <v>316</v>
      </c>
      <c r="I788" s="3">
        <v>70.254999999999995</v>
      </c>
      <c r="J788" s="1">
        <v>0.10136021673679352</v>
      </c>
      <c r="K788" s="2">
        <v>0.35285192469794885</v>
      </c>
      <c r="L788" s="2">
        <v>0.43250913177858952</v>
      </c>
      <c r="M788" s="2">
        <v>0.41421745881233102</v>
      </c>
      <c r="N788" s="34">
        <v>-1.5510124842348178E-4</v>
      </c>
    </row>
    <row r="789" spans="1:14" x14ac:dyDescent="0.35">
      <c r="A789">
        <v>7820120</v>
      </c>
      <c r="B789" t="s">
        <v>61</v>
      </c>
      <c r="C789" t="s">
        <v>98</v>
      </c>
      <c r="D789" t="s">
        <v>203</v>
      </c>
      <c r="E789" t="s">
        <v>317</v>
      </c>
      <c r="F789" s="6">
        <v>2.2478224220286599E-3</v>
      </c>
      <c r="G789" s="3" t="s">
        <v>241</v>
      </c>
      <c r="H789" s="3" t="s">
        <v>185</v>
      </c>
      <c r="I789" s="3">
        <v>85.50500000000001</v>
      </c>
      <c r="J789" s="1">
        <v>0.16689693927764893</v>
      </c>
      <c r="K789" s="2">
        <v>0.18319752739533579</v>
      </c>
      <c r="L789" s="2">
        <v>0.21039617870188254</v>
      </c>
      <c r="M789" s="2">
        <v>0.19218881708345043</v>
      </c>
      <c r="N789" s="34">
        <v>-9.0413178644611721E-5</v>
      </c>
    </row>
    <row r="790" spans="1:14" x14ac:dyDescent="0.35">
      <c r="A790">
        <v>7820120</v>
      </c>
      <c r="B790" t="s">
        <v>61</v>
      </c>
      <c r="C790" t="s">
        <v>98</v>
      </c>
      <c r="D790" t="s">
        <v>203</v>
      </c>
      <c r="E790" t="s">
        <v>318</v>
      </c>
      <c r="F790" s="6">
        <v>2.2478224220286599E-3</v>
      </c>
      <c r="G790" s="3" t="s">
        <v>304</v>
      </c>
      <c r="H790" s="3" t="s">
        <v>319</v>
      </c>
      <c r="I790" s="3">
        <v>85.21</v>
      </c>
      <c r="J790" s="1">
        <v>-0.12701460719108582</v>
      </c>
      <c r="K790" s="2">
        <v>0.20185445349817366</v>
      </c>
      <c r="L790" s="2">
        <v>0.15734756954200618</v>
      </c>
      <c r="M790" s="2">
        <v>0.19151446349703219</v>
      </c>
      <c r="N790" s="34">
        <v>-3.8469983272654317E-4</v>
      </c>
    </row>
    <row r="791" spans="1:14" x14ac:dyDescent="0.35">
      <c r="A791">
        <v>7820120</v>
      </c>
      <c r="B791" t="s">
        <v>61</v>
      </c>
      <c r="C791" t="s">
        <v>98</v>
      </c>
      <c r="D791" t="s">
        <v>203</v>
      </c>
      <c r="E791" t="s">
        <v>1453</v>
      </c>
      <c r="F791" s="6">
        <v>7.0244450688395615E-3</v>
      </c>
      <c r="G791" s="3" t="s">
        <v>425</v>
      </c>
      <c r="H791" s="3" t="s">
        <v>1194</v>
      </c>
      <c r="I791" s="3">
        <v>79.010000000000005</v>
      </c>
      <c r="J791" s="1">
        <v>9.871731698513031E-2</v>
      </c>
      <c r="K791" s="2">
        <v>0.46010115200899127</v>
      </c>
      <c r="L791" s="2">
        <v>0.63711716774374827</v>
      </c>
      <c r="M791" s="2">
        <v>0.55563359422675673</v>
      </c>
      <c r="N791" s="34">
        <v>1.0207523603592069E-3</v>
      </c>
    </row>
    <row r="792" spans="1:14" x14ac:dyDescent="0.35">
      <c r="A792">
        <v>7820120</v>
      </c>
      <c r="B792" t="s">
        <v>61</v>
      </c>
      <c r="C792" t="s">
        <v>98</v>
      </c>
      <c r="D792" t="s">
        <v>1639</v>
      </c>
      <c r="E792" t="s">
        <v>2442</v>
      </c>
      <c r="F792" s="6">
        <v>2.8097780275358248E-4</v>
      </c>
      <c r="G792" s="3" t="s">
        <v>720</v>
      </c>
      <c r="H792" s="3" t="s">
        <v>188</v>
      </c>
      <c r="I792" s="3">
        <v>78.205000000000013</v>
      </c>
      <c r="J792" s="1">
        <v>-6.4828284084796906E-2</v>
      </c>
      <c r="K792" s="2">
        <v>1.9499859511098627E-2</v>
      </c>
      <c r="L792" s="2">
        <v>2.0960944085417252E-2</v>
      </c>
      <c r="M792" s="2">
        <v>2.1972463317853946E-2</v>
      </c>
      <c r="N792" s="34">
        <v>-1.3508318171604325E-5</v>
      </c>
    </row>
    <row r="793" spans="1:14" x14ac:dyDescent="0.35">
      <c r="A793">
        <v>7820120</v>
      </c>
      <c r="B793" t="s">
        <v>61</v>
      </c>
      <c r="C793" t="s">
        <v>98</v>
      </c>
      <c r="D793" t="s">
        <v>1454</v>
      </c>
      <c r="E793" t="s">
        <v>1455</v>
      </c>
      <c r="F793" s="6">
        <v>2.2478224220286599E-3</v>
      </c>
      <c r="G793" s="3" t="s">
        <v>517</v>
      </c>
      <c r="H793" s="3" t="s">
        <v>1103</v>
      </c>
      <c r="I793" s="3">
        <v>69.47</v>
      </c>
      <c r="J793" s="1">
        <v>2.8954386711120605E-2</v>
      </c>
      <c r="K793" s="2">
        <v>0.14948019106490587</v>
      </c>
      <c r="L793" s="2">
        <v>0.14835627985389155</v>
      </c>
      <c r="M793" s="2">
        <v>0.15622365833099186</v>
      </c>
      <c r="N793" s="34">
        <v>-2.8647888524038601E-5</v>
      </c>
    </row>
    <row r="794" spans="1:14" x14ac:dyDescent="0.35">
      <c r="A794">
        <v>7820120</v>
      </c>
      <c r="B794" t="s">
        <v>61</v>
      </c>
      <c r="C794" t="s">
        <v>98</v>
      </c>
      <c r="D794" t="s">
        <v>1454</v>
      </c>
      <c r="E794" t="s">
        <v>2443</v>
      </c>
      <c r="F794" s="6">
        <v>3.6527114357965719E-3</v>
      </c>
      <c r="G794" s="3" t="s">
        <v>327</v>
      </c>
      <c r="H794" s="3" t="s">
        <v>221</v>
      </c>
      <c r="I794" s="3">
        <v>84.2</v>
      </c>
      <c r="J794" s="1">
        <v>-7.9189194366335869E-3</v>
      </c>
      <c r="K794" s="2">
        <v>0.2955043551559427</v>
      </c>
      <c r="L794" s="2">
        <v>0.30354032031469508</v>
      </c>
      <c r="M794" s="2">
        <v>0.30755829174688071</v>
      </c>
      <c r="N794" s="34">
        <v>-1.3778310025230691E-4</v>
      </c>
    </row>
    <row r="795" spans="1:14" x14ac:dyDescent="0.35">
      <c r="A795">
        <v>7820120</v>
      </c>
      <c r="B795" t="s">
        <v>61</v>
      </c>
      <c r="C795" t="s">
        <v>98</v>
      </c>
      <c r="D795" t="s">
        <v>320</v>
      </c>
      <c r="E795" t="s">
        <v>321</v>
      </c>
      <c r="F795" s="6">
        <v>8.4293340826074739E-4</v>
      </c>
      <c r="G795" s="3" t="s">
        <v>322</v>
      </c>
      <c r="H795" s="3" t="s">
        <v>323</v>
      </c>
      <c r="I795" s="3">
        <v>72.634999999999991</v>
      </c>
      <c r="J795" s="1">
        <v>-6.1231032013893127E-2</v>
      </c>
      <c r="K795" s="2">
        <v>4.9564484405731947E-2</v>
      </c>
      <c r="L795" s="2">
        <v>6.9794886203989881E-2</v>
      </c>
      <c r="M795" s="2">
        <v>6.1196964153515956E-2</v>
      </c>
      <c r="N795" s="34">
        <v>9.3183965621352293E-6</v>
      </c>
    </row>
    <row r="796" spans="1:14" x14ac:dyDescent="0.35">
      <c r="A796">
        <v>7820120</v>
      </c>
      <c r="B796" t="s">
        <v>61</v>
      </c>
      <c r="C796" t="s">
        <v>98</v>
      </c>
      <c r="D796" t="s">
        <v>2093</v>
      </c>
      <c r="E796" t="s">
        <v>2444</v>
      </c>
      <c r="F796" s="6">
        <v>1.6858668165214948E-3</v>
      </c>
      <c r="G796" s="3" t="s">
        <v>1242</v>
      </c>
      <c r="H796" s="3" t="s">
        <v>2158</v>
      </c>
      <c r="I796" s="3">
        <v>64.559999999999988</v>
      </c>
      <c r="J796" s="1">
        <v>4.113391786813736E-2</v>
      </c>
      <c r="K796" s="2">
        <v>0.11683057038493959</v>
      </c>
      <c r="L796" s="2">
        <v>6.9963472885642031E-2</v>
      </c>
      <c r="M796" s="2">
        <v>0.10907557788408348</v>
      </c>
      <c r="N796" s="34">
        <v>-2.4283625631394028E-4</v>
      </c>
    </row>
    <row r="797" spans="1:14" x14ac:dyDescent="0.35">
      <c r="A797">
        <v>7820120</v>
      </c>
      <c r="B797" t="s">
        <v>61</v>
      </c>
      <c r="C797" t="s">
        <v>98</v>
      </c>
      <c r="D797" t="s">
        <v>2095</v>
      </c>
      <c r="E797" t="s">
        <v>2445</v>
      </c>
      <c r="F797" s="6">
        <v>1.4048890137679123E-3</v>
      </c>
      <c r="G797" s="3" t="s">
        <v>312</v>
      </c>
      <c r="H797" s="3" t="s">
        <v>720</v>
      </c>
      <c r="I797" s="3">
        <v>79.78</v>
      </c>
      <c r="J797" s="1">
        <v>-2.6285968720912933E-2</v>
      </c>
      <c r="K797" s="2">
        <v>0.12868783366114075</v>
      </c>
      <c r="L797" s="2">
        <v>9.7499297555493122E-2</v>
      </c>
      <c r="M797" s="2">
        <v>0.11211014758606042</v>
      </c>
      <c r="N797" s="34">
        <v>-2.9294288670892761E-4</v>
      </c>
    </row>
    <row r="798" spans="1:14" x14ac:dyDescent="0.35">
      <c r="A798">
        <v>7820120</v>
      </c>
      <c r="B798" t="s">
        <v>61</v>
      </c>
      <c r="C798" t="s">
        <v>98</v>
      </c>
      <c r="D798" t="s">
        <v>1456</v>
      </c>
      <c r="E798" t="s">
        <v>1457</v>
      </c>
      <c r="F798" s="6">
        <v>1.6858668165214948E-3</v>
      </c>
      <c r="G798" s="3" t="s">
        <v>532</v>
      </c>
      <c r="H798" s="3" t="s">
        <v>735</v>
      </c>
      <c r="I798" s="3">
        <v>71.924999999999997</v>
      </c>
      <c r="J798" s="1">
        <v>-4.0222562849521637E-2</v>
      </c>
      <c r="K798" s="2">
        <v>7.4515313290250074E-2</v>
      </c>
      <c r="L798" s="2">
        <v>0.148862039898848</v>
      </c>
      <c r="M798" s="2">
        <v>0.12138241078954762</v>
      </c>
      <c r="N798" s="34">
        <v>1.0127551596162693E-4</v>
      </c>
    </row>
    <row r="799" spans="1:14" x14ac:dyDescent="0.35">
      <c r="A799">
        <v>7820120</v>
      </c>
      <c r="B799" t="s">
        <v>61</v>
      </c>
      <c r="C799" t="s">
        <v>98</v>
      </c>
      <c r="D799" t="s">
        <v>2098</v>
      </c>
      <c r="E799" t="s">
        <v>2446</v>
      </c>
      <c r="F799" s="6">
        <v>1.4048890137679123E-3</v>
      </c>
      <c r="G799" s="3" t="s">
        <v>1359</v>
      </c>
      <c r="H799" s="3" t="s">
        <v>1059</v>
      </c>
      <c r="I799" s="3">
        <v>63.265000000000001</v>
      </c>
      <c r="J799" s="1">
        <v>-0.17114333808422089</v>
      </c>
      <c r="K799" s="2">
        <v>8.373138522056757E-2</v>
      </c>
      <c r="L799" s="2">
        <v>6.940151728013487E-2</v>
      </c>
      <c r="M799" s="2">
        <v>8.8929473499663583E-2</v>
      </c>
      <c r="N799" s="34">
        <v>-1.2254904004153523E-4</v>
      </c>
    </row>
    <row r="800" spans="1:14" x14ac:dyDescent="0.35">
      <c r="A800">
        <v>7820120</v>
      </c>
      <c r="B800" t="s">
        <v>61</v>
      </c>
      <c r="C800" t="s">
        <v>98</v>
      </c>
      <c r="D800" t="s">
        <v>231</v>
      </c>
      <c r="E800" t="s">
        <v>324</v>
      </c>
      <c r="F800" s="6">
        <v>2.8097780275358245E-3</v>
      </c>
      <c r="G800" s="3" t="s">
        <v>325</v>
      </c>
      <c r="H800" s="3" t="s">
        <v>264</v>
      </c>
      <c r="I800" s="3">
        <v>76.349999999999994</v>
      </c>
      <c r="J800" s="1">
        <v>0.22843806445598602</v>
      </c>
      <c r="K800" s="2">
        <v>0.20202304017982581</v>
      </c>
      <c r="L800" s="2">
        <v>0.23939308794605227</v>
      </c>
      <c r="M800" s="2">
        <v>0.21466704559111802</v>
      </c>
      <c r="N800" s="34">
        <v>3.2144304271761236E-4</v>
      </c>
    </row>
    <row r="801" spans="1:14" x14ac:dyDescent="0.35">
      <c r="A801">
        <v>7820120</v>
      </c>
      <c r="B801" t="s">
        <v>61</v>
      </c>
      <c r="C801" t="s">
        <v>98</v>
      </c>
      <c r="D801" t="s">
        <v>243</v>
      </c>
      <c r="E801" t="s">
        <v>2448</v>
      </c>
      <c r="F801" s="6">
        <v>3.3717336330429896E-3</v>
      </c>
      <c r="G801" s="3" t="s">
        <v>2449</v>
      </c>
      <c r="H801" s="3" t="s">
        <v>310</v>
      </c>
      <c r="I801" s="3">
        <v>58.985000000000007</v>
      </c>
      <c r="J801" s="1">
        <v>-0.16686034202575684</v>
      </c>
      <c r="K801" s="2">
        <v>0.16588929474571509</v>
      </c>
      <c r="L801" s="2">
        <v>0.16555212138241079</v>
      </c>
      <c r="M801" s="2">
        <v>0.19893228434953639</v>
      </c>
      <c r="N801" s="34">
        <v>-8.3054620987178568E-4</v>
      </c>
    </row>
    <row r="802" spans="1:14" x14ac:dyDescent="0.35">
      <c r="A802">
        <v>7820120</v>
      </c>
      <c r="B802" t="s">
        <v>61</v>
      </c>
      <c r="C802" t="s">
        <v>98</v>
      </c>
      <c r="D802" t="s">
        <v>1458</v>
      </c>
      <c r="E802" t="s">
        <v>1459</v>
      </c>
      <c r="F802" s="6">
        <v>1.4048890137679123E-3</v>
      </c>
      <c r="G802" s="3" t="s">
        <v>229</v>
      </c>
      <c r="H802" s="3" t="s">
        <v>206</v>
      </c>
      <c r="I802" s="3">
        <v>80.41</v>
      </c>
      <c r="J802" s="1">
        <v>0.10136021673679352</v>
      </c>
      <c r="K802" s="2">
        <v>8.8508007867378474E-2</v>
      </c>
      <c r="L802" s="2">
        <v>0.14048890137679124</v>
      </c>
      <c r="M802" s="2">
        <v>0.11295307885063066</v>
      </c>
      <c r="N802" s="34">
        <v>9.7473649437355842E-5</v>
      </c>
    </row>
    <row r="803" spans="1:14" x14ac:dyDescent="0.35">
      <c r="A803">
        <v>7820120</v>
      </c>
      <c r="B803" t="s">
        <v>61</v>
      </c>
      <c r="C803" t="s">
        <v>98</v>
      </c>
      <c r="D803" t="s">
        <v>1460</v>
      </c>
      <c r="E803" t="s">
        <v>1461</v>
      </c>
      <c r="F803" s="6">
        <v>2.8097780275358245E-3</v>
      </c>
      <c r="G803" s="3" t="s">
        <v>1462</v>
      </c>
      <c r="H803" s="3" t="s">
        <v>408</v>
      </c>
      <c r="I803" s="3">
        <v>57.97</v>
      </c>
      <c r="J803" s="1">
        <v>0.16689693927764893</v>
      </c>
      <c r="K803" s="2">
        <v>0.16100028097780272</v>
      </c>
      <c r="L803" s="2">
        <v>0.15060410227592019</v>
      </c>
      <c r="M803" s="2">
        <v>0.16296712559707782</v>
      </c>
      <c r="N803" s="34">
        <v>-3.5997056230864988E-4</v>
      </c>
    </row>
    <row r="804" spans="1:14" x14ac:dyDescent="0.35">
      <c r="A804">
        <v>7820120</v>
      </c>
      <c r="B804" t="s">
        <v>61</v>
      </c>
      <c r="C804" t="s">
        <v>98</v>
      </c>
      <c r="D804" t="s">
        <v>1460</v>
      </c>
      <c r="E804" t="s">
        <v>1463</v>
      </c>
      <c r="F804" s="6">
        <v>2.8097780275358245E-3</v>
      </c>
      <c r="G804" s="3" t="s">
        <v>1464</v>
      </c>
      <c r="H804" s="3" t="s">
        <v>718</v>
      </c>
      <c r="I804" s="3">
        <v>80.490000000000009</v>
      </c>
      <c r="J804" s="1">
        <v>-0.12701460719108582</v>
      </c>
      <c r="K804" s="2">
        <v>0.21213824107895474</v>
      </c>
      <c r="L804" s="2">
        <v>0.23658330991851642</v>
      </c>
      <c r="M804" s="2">
        <v>0.22646810473200643</v>
      </c>
      <c r="N804" s="34">
        <v>3.0933914642784159E-4</v>
      </c>
    </row>
    <row r="805" spans="1:14" x14ac:dyDescent="0.35">
      <c r="A805">
        <v>7820120</v>
      </c>
      <c r="B805" t="s">
        <v>61</v>
      </c>
      <c r="C805" t="s">
        <v>98</v>
      </c>
      <c r="D805" t="s">
        <v>840</v>
      </c>
      <c r="E805" t="s">
        <v>876</v>
      </c>
      <c r="F805" s="6">
        <v>4.4956448440573197E-3</v>
      </c>
      <c r="G805" s="3" t="s">
        <v>241</v>
      </c>
      <c r="H805" s="3" t="s">
        <v>139</v>
      </c>
      <c r="I805" s="3">
        <v>85.749999999999986</v>
      </c>
      <c r="J805" s="1">
        <v>9.871731698513031E-2</v>
      </c>
      <c r="K805" s="2">
        <v>0.36639505479067158</v>
      </c>
      <c r="L805" s="2" t="s">
        <v>140</v>
      </c>
      <c r="M805" s="2">
        <v>0.38527674941609302</v>
      </c>
      <c r="N805" s="34">
        <v>1.1797275527135212E-3</v>
      </c>
    </row>
    <row r="806" spans="1:14" x14ac:dyDescent="0.35">
      <c r="A806">
        <v>7820120</v>
      </c>
      <c r="B806" t="s">
        <v>61</v>
      </c>
      <c r="C806" t="s">
        <v>98</v>
      </c>
      <c r="D806" t="s">
        <v>840</v>
      </c>
      <c r="E806" t="s">
        <v>877</v>
      </c>
      <c r="F806" s="6">
        <v>3.0907558302894073E-3</v>
      </c>
      <c r="G806" s="3" t="s">
        <v>167</v>
      </c>
      <c r="H806" s="3" t="s">
        <v>206</v>
      </c>
      <c r="I806" s="3">
        <v>92.247058823529414</v>
      </c>
      <c r="J806" s="1">
        <v>-6.4828284084796906E-2</v>
      </c>
      <c r="K806" s="2">
        <v>0.27662264681090193</v>
      </c>
      <c r="L806" s="2">
        <v>0.30907558302894073</v>
      </c>
      <c r="M806" s="2">
        <v>0.2849676781204451</v>
      </c>
      <c r="N806" s="34">
        <v>1.4591135564028597E-3</v>
      </c>
    </row>
    <row r="807" spans="1:14" x14ac:dyDescent="0.35">
      <c r="A807">
        <v>7820120</v>
      </c>
      <c r="B807" t="s">
        <v>61</v>
      </c>
      <c r="C807" t="s">
        <v>98</v>
      </c>
      <c r="D807" t="s">
        <v>1652</v>
      </c>
      <c r="E807" t="s">
        <v>2450</v>
      </c>
      <c r="F807" s="6">
        <v>8.9912896881146395E-3</v>
      </c>
      <c r="G807" s="3" t="s">
        <v>1322</v>
      </c>
      <c r="H807" s="3" t="s">
        <v>1308</v>
      </c>
      <c r="I807" s="3">
        <v>61.464999999999996</v>
      </c>
      <c r="J807" s="1">
        <v>2.8954386711120605E-2</v>
      </c>
      <c r="K807" s="2">
        <v>0.45136274234335494</v>
      </c>
      <c r="L807" s="2">
        <v>0.56914863725765663</v>
      </c>
      <c r="M807" s="2">
        <v>0.55296431581905037</v>
      </c>
      <c r="N807" s="34">
        <v>-6.4039103065055558E-4</v>
      </c>
    </row>
    <row r="808" spans="1:14" x14ac:dyDescent="0.35">
      <c r="A808">
        <v>7820120</v>
      </c>
      <c r="B808" t="s">
        <v>61</v>
      </c>
      <c r="C808" t="s">
        <v>98</v>
      </c>
      <c r="D808" t="s">
        <v>1652</v>
      </c>
      <c r="E808" t="s">
        <v>2451</v>
      </c>
      <c r="F808" s="6">
        <v>4.776622646810902E-3</v>
      </c>
      <c r="G808" s="3" t="s">
        <v>1224</v>
      </c>
      <c r="H808" s="3" t="s">
        <v>971</v>
      </c>
      <c r="I808" s="3">
        <v>64.25</v>
      </c>
      <c r="J808" s="1">
        <v>-7.9189194366335869E-3</v>
      </c>
      <c r="K808" s="2">
        <v>0.28803034560269736</v>
      </c>
      <c r="L808" s="2">
        <v>0.23548749648777745</v>
      </c>
      <c r="M808" s="2">
        <v>0.30713685076703651</v>
      </c>
      <c r="N808" s="34">
        <v>-8.1527089931952151E-4</v>
      </c>
    </row>
    <row r="809" spans="1:14" x14ac:dyDescent="0.35">
      <c r="A809">
        <v>7820120</v>
      </c>
      <c r="B809" t="s">
        <v>61</v>
      </c>
      <c r="C809" t="s">
        <v>98</v>
      </c>
      <c r="D809" t="s">
        <v>1656</v>
      </c>
      <c r="E809" t="s">
        <v>2452</v>
      </c>
      <c r="F809" s="6">
        <v>5.6195560550716497E-4</v>
      </c>
      <c r="G809" s="3" t="s">
        <v>1464</v>
      </c>
      <c r="H809" s="3" t="s">
        <v>875</v>
      </c>
      <c r="I809" s="3">
        <v>75.94</v>
      </c>
      <c r="J809" s="1">
        <v>-6.1231032013893127E-2</v>
      </c>
      <c r="K809" s="2">
        <v>4.2427648215790953E-2</v>
      </c>
      <c r="L809" s="2">
        <v>3.3155380724922731E-2</v>
      </c>
      <c r="M809" s="2">
        <v>4.270862601854454E-2</v>
      </c>
      <c r="N809" s="34">
        <v>-5.1828901497759695E-5</v>
      </c>
    </row>
    <row r="810" spans="1:14" x14ac:dyDescent="0.35">
      <c r="A810">
        <v>7820120</v>
      </c>
      <c r="B810" t="s">
        <v>61</v>
      </c>
      <c r="C810" t="s">
        <v>98</v>
      </c>
      <c r="D810" t="s">
        <v>1465</v>
      </c>
      <c r="E810" t="s">
        <v>1466</v>
      </c>
      <c r="F810" s="6">
        <v>2.5288002247822422E-3</v>
      </c>
      <c r="G810" s="3" t="s">
        <v>342</v>
      </c>
      <c r="H810" s="3" t="s">
        <v>765</v>
      </c>
      <c r="I810" s="3">
        <v>80.585000000000008</v>
      </c>
      <c r="J810" s="1">
        <v>4.113391786813736E-2</v>
      </c>
      <c r="K810" s="2">
        <v>0.17625737566732227</v>
      </c>
      <c r="L810" s="2">
        <v>0.24402922169148636</v>
      </c>
      <c r="M810" s="2">
        <v>0.2038212942588058</v>
      </c>
      <c r="N810" s="34">
        <v>6.8096358074703795E-4</v>
      </c>
    </row>
    <row r="811" spans="1:14" x14ac:dyDescent="0.35">
      <c r="A811">
        <v>7820120</v>
      </c>
      <c r="B811" t="s">
        <v>61</v>
      </c>
      <c r="C811" t="s">
        <v>98</v>
      </c>
      <c r="D811" t="s">
        <v>1660</v>
      </c>
      <c r="E811" t="s">
        <v>2453</v>
      </c>
      <c r="F811" s="6">
        <v>3.9336892385501542E-3</v>
      </c>
      <c r="G811" s="3" t="s">
        <v>499</v>
      </c>
      <c r="H811" s="3" t="s">
        <v>1405</v>
      </c>
      <c r="I811" s="3">
        <v>87.320000000000007</v>
      </c>
      <c r="J811" s="1">
        <v>-2.6285968720912933E-2</v>
      </c>
      <c r="K811" s="2">
        <v>0.3516718179263838</v>
      </c>
      <c r="L811" s="2">
        <v>0.32649620679966279</v>
      </c>
      <c r="M811" s="2">
        <v>0.34341108253009534</v>
      </c>
      <c r="N811" s="34">
        <v>-9.7579819949181034E-6</v>
      </c>
    </row>
    <row r="812" spans="1:14" x14ac:dyDescent="0.35">
      <c r="A812">
        <v>7820120</v>
      </c>
      <c r="B812" t="s">
        <v>61</v>
      </c>
      <c r="C812" t="s">
        <v>98</v>
      </c>
      <c r="D812" t="s">
        <v>247</v>
      </c>
      <c r="E812" t="s">
        <v>2454</v>
      </c>
      <c r="F812" s="6">
        <v>1.4048890137679123E-3</v>
      </c>
      <c r="G812" s="3" t="s">
        <v>1327</v>
      </c>
      <c r="H812" s="3" t="s">
        <v>857</v>
      </c>
      <c r="I812" s="3">
        <v>61.534999999999997</v>
      </c>
      <c r="J812" s="1">
        <v>-4.0222562849521637E-2</v>
      </c>
      <c r="K812" s="2">
        <v>5.4509693734194994E-2</v>
      </c>
      <c r="L812" s="2">
        <v>0.10663107614498454</v>
      </c>
      <c r="M812" s="2">
        <v>8.6400674346726603E-2</v>
      </c>
      <c r="N812" s="34">
        <v>-1.7150320650721306E-4</v>
      </c>
    </row>
    <row r="813" spans="1:14" x14ac:dyDescent="0.35">
      <c r="A813">
        <v>7820120</v>
      </c>
      <c r="B813" t="s">
        <v>61</v>
      </c>
      <c r="C813" t="s">
        <v>98</v>
      </c>
      <c r="D813" t="s">
        <v>2118</v>
      </c>
      <c r="E813" t="s">
        <v>2455</v>
      </c>
      <c r="F813" s="6">
        <v>2.8097780275358245E-3</v>
      </c>
      <c r="G813" s="3" t="s">
        <v>1147</v>
      </c>
      <c r="H813" s="3" t="s">
        <v>684</v>
      </c>
      <c r="I813" s="3">
        <v>73.915000000000006</v>
      </c>
      <c r="J813" s="1">
        <v>-0.17114333808422089</v>
      </c>
      <c r="K813" s="2">
        <v>0.19359370609721832</v>
      </c>
      <c r="L813" s="2">
        <v>0.20904748524866537</v>
      </c>
      <c r="M813" s="2">
        <v>0.20764260052227845</v>
      </c>
      <c r="N813" s="34">
        <v>-4.2355959294518248E-5</v>
      </c>
    </row>
    <row r="814" spans="1:14" x14ac:dyDescent="0.35">
      <c r="A814">
        <v>7820120</v>
      </c>
      <c r="B814" t="s">
        <v>61</v>
      </c>
      <c r="C814" t="s">
        <v>98</v>
      </c>
      <c r="D814" t="s">
        <v>525</v>
      </c>
      <c r="E814" t="s">
        <v>1467</v>
      </c>
      <c r="F814" s="6">
        <v>4.4956448440573197E-3</v>
      </c>
      <c r="G814" s="3" t="s">
        <v>517</v>
      </c>
      <c r="H814" s="3" t="s">
        <v>993</v>
      </c>
      <c r="I814" s="3">
        <v>82.945000000000007</v>
      </c>
      <c r="J814" s="1">
        <v>0.22843806445598602</v>
      </c>
      <c r="K814" s="2">
        <v>0.29896038212981174</v>
      </c>
      <c r="L814" s="2">
        <v>0.43293059848271986</v>
      </c>
      <c r="M814" s="2">
        <v>0.37268896443216143</v>
      </c>
      <c r="N814" s="34">
        <v>6.1215688486251983E-4</v>
      </c>
    </row>
    <row r="815" spans="1:14" x14ac:dyDescent="0.35">
      <c r="A815">
        <v>7820120</v>
      </c>
      <c r="B815" t="s">
        <v>61</v>
      </c>
      <c r="C815" t="s">
        <v>98</v>
      </c>
      <c r="D815" t="s">
        <v>1468</v>
      </c>
      <c r="E815" t="s">
        <v>1469</v>
      </c>
      <c r="F815" s="6">
        <v>1.1239112110143299E-3</v>
      </c>
      <c r="G815" s="3" t="s">
        <v>1470</v>
      </c>
      <c r="H815" s="3" t="s">
        <v>1471</v>
      </c>
      <c r="I815" s="3">
        <v>63.839999999999996</v>
      </c>
      <c r="J815" s="1">
        <v>-0.16686034202575684</v>
      </c>
      <c r="K815" s="2">
        <v>6.3163810059005343E-2</v>
      </c>
      <c r="L815" s="2">
        <v>5.9904467547063779E-2</v>
      </c>
      <c r="M815" s="2">
        <v>7.1930317504917116E-2</v>
      </c>
      <c r="N815" s="34">
        <v>-2.7595022884303514E-4</v>
      </c>
    </row>
    <row r="816" spans="1:14" x14ac:dyDescent="0.35">
      <c r="A816">
        <v>7820120</v>
      </c>
      <c r="B816" t="s">
        <v>61</v>
      </c>
      <c r="C816" t="s">
        <v>98</v>
      </c>
      <c r="D816" t="s">
        <v>1663</v>
      </c>
      <c r="E816" t="s">
        <v>2456</v>
      </c>
      <c r="F816" s="6">
        <v>1.1239112110143299E-3</v>
      </c>
      <c r="G816" s="3" t="s">
        <v>642</v>
      </c>
      <c r="H816" s="3" t="s">
        <v>751</v>
      </c>
      <c r="I816" s="3">
        <v>70.569999999999993</v>
      </c>
      <c r="J816" s="1">
        <v>0.10136021673679352</v>
      </c>
      <c r="K816" s="2">
        <v>5.9679685304860924E-2</v>
      </c>
      <c r="L816" s="2">
        <v>7.8224220286597354E-2</v>
      </c>
      <c r="M816" s="2">
        <v>7.9348129782659288E-2</v>
      </c>
      <c r="N816" s="34">
        <v>-1.5051201735362809E-5</v>
      </c>
    </row>
    <row r="817" spans="1:14" x14ac:dyDescent="0.35">
      <c r="A817">
        <v>7820120</v>
      </c>
      <c r="B817" t="s">
        <v>61</v>
      </c>
      <c r="C817" t="s">
        <v>98</v>
      </c>
      <c r="D817" t="s">
        <v>1666</v>
      </c>
      <c r="E817" t="s">
        <v>2457</v>
      </c>
      <c r="F817" s="6">
        <v>1.6858668165214948E-3</v>
      </c>
      <c r="G817" s="3" t="s">
        <v>496</v>
      </c>
      <c r="H817" s="3" t="s">
        <v>331</v>
      </c>
      <c r="I817" s="3">
        <v>59.88</v>
      </c>
      <c r="J817" s="1">
        <v>0.16689693927764893</v>
      </c>
      <c r="K817" s="2">
        <v>9.7274515313290261E-2</v>
      </c>
      <c r="L817" s="2">
        <v>6.8277606069120533E-2</v>
      </c>
      <c r="M817" s="2">
        <v>0.10115200899128969</v>
      </c>
      <c r="N817" s="34">
        <v>1.337897116498905E-6</v>
      </c>
    </row>
    <row r="818" spans="1:14" x14ac:dyDescent="0.35">
      <c r="A818">
        <v>7820120</v>
      </c>
      <c r="B818" t="s">
        <v>61</v>
      </c>
      <c r="C818" t="s">
        <v>98</v>
      </c>
      <c r="D818" t="s">
        <v>1245</v>
      </c>
      <c r="E818" t="s">
        <v>2458</v>
      </c>
      <c r="F818" s="6">
        <v>1.1239112110143299E-3</v>
      </c>
      <c r="G818" s="3" t="s">
        <v>938</v>
      </c>
      <c r="H818" s="3" t="s">
        <v>458</v>
      </c>
      <c r="I818" s="3">
        <v>55.825000000000003</v>
      </c>
      <c r="J818" s="1">
        <v>-0.12701460719108582</v>
      </c>
      <c r="K818" s="2">
        <v>4.0573194717617313E-2</v>
      </c>
      <c r="L818" s="2">
        <v>4.3944928350660301E-2</v>
      </c>
      <c r="M818" s="2">
        <v>6.2714244717123405E-2</v>
      </c>
      <c r="N818" s="34">
        <v>-2.0754871558660738E-4</v>
      </c>
    </row>
    <row r="819" spans="1:14" x14ac:dyDescent="0.35">
      <c r="A819">
        <v>7820120</v>
      </c>
      <c r="B819" t="s">
        <v>61</v>
      </c>
      <c r="C819" t="s">
        <v>98</v>
      </c>
      <c r="D819" t="s">
        <v>1245</v>
      </c>
      <c r="E819" t="s">
        <v>1472</v>
      </c>
      <c r="F819" s="6">
        <v>2.2478224220286599E-3</v>
      </c>
      <c r="G819" s="3" t="s">
        <v>1337</v>
      </c>
      <c r="H819" s="3" t="s">
        <v>865</v>
      </c>
      <c r="I819" s="3">
        <v>54.294999999999995</v>
      </c>
      <c r="J819" s="1">
        <v>9.871731698513031E-2</v>
      </c>
      <c r="K819" s="2">
        <v>8.9912896881146398E-2</v>
      </c>
      <c r="L819" s="2">
        <v>0.13981455465018264</v>
      </c>
      <c r="M819" s="2">
        <v>0.12228154318826391</v>
      </c>
      <c r="N819" s="34">
        <v>-4.1244963843958474E-4</v>
      </c>
    </row>
    <row r="820" spans="1:14" x14ac:dyDescent="0.35">
      <c r="A820">
        <v>7820120</v>
      </c>
      <c r="B820" t="s">
        <v>61</v>
      </c>
      <c r="C820" t="s">
        <v>98</v>
      </c>
      <c r="D820" t="s">
        <v>2459</v>
      </c>
      <c r="E820" t="s">
        <v>2460</v>
      </c>
      <c r="F820" s="6">
        <v>8.4293340826074739E-4</v>
      </c>
      <c r="G820" s="3" t="s">
        <v>651</v>
      </c>
      <c r="H820" s="3" t="s">
        <v>2461</v>
      </c>
      <c r="I820" s="3">
        <v>55.61</v>
      </c>
      <c r="J820" s="1">
        <v>-6.4828284084796906E-2</v>
      </c>
      <c r="K820" s="2">
        <v>4.03765102556898E-2</v>
      </c>
      <c r="L820" s="2">
        <v>3.8437763416690085E-2</v>
      </c>
      <c r="M820" s="2">
        <v>4.6867096213083249E-2</v>
      </c>
      <c r="N820" s="34">
        <v>-1.5123414587994645E-4</v>
      </c>
    </row>
    <row r="821" spans="1:14" x14ac:dyDescent="0.35">
      <c r="A821">
        <v>7820120</v>
      </c>
      <c r="B821" t="s">
        <v>61</v>
      </c>
      <c r="C821" t="s">
        <v>98</v>
      </c>
      <c r="D821" t="s">
        <v>847</v>
      </c>
      <c r="E821" t="s">
        <v>878</v>
      </c>
      <c r="F821" s="6">
        <v>2.5288002247822422E-3</v>
      </c>
      <c r="G821" s="3" t="s">
        <v>879</v>
      </c>
      <c r="H821" s="3" t="s">
        <v>166</v>
      </c>
      <c r="I821" s="3">
        <v>57.480000000000004</v>
      </c>
      <c r="J821" s="1">
        <v>2.8954386711120605E-2</v>
      </c>
      <c r="K821" s="2">
        <v>0.10747400955324529</v>
      </c>
      <c r="L821" s="2">
        <v>0.13933689238550154</v>
      </c>
      <c r="M821" s="2">
        <v>0.14540601292497893</v>
      </c>
      <c r="N821" s="34">
        <v>3.3499245631557462E-4</v>
      </c>
    </row>
    <row r="822" spans="1:14" x14ac:dyDescent="0.35">
      <c r="A822">
        <v>7820120</v>
      </c>
      <c r="B822" t="s">
        <v>61</v>
      </c>
      <c r="C822" t="s">
        <v>98</v>
      </c>
      <c r="D822" t="s">
        <v>251</v>
      </c>
      <c r="E822" t="s">
        <v>326</v>
      </c>
      <c r="F822" s="6">
        <v>1.4048890137679123E-3</v>
      </c>
      <c r="G822" s="3" t="s">
        <v>327</v>
      </c>
      <c r="H822" s="3" t="s">
        <v>328</v>
      </c>
      <c r="I822" s="3">
        <v>86.84</v>
      </c>
      <c r="J822" s="1">
        <v>-7.9189194366335869E-3</v>
      </c>
      <c r="K822" s="2">
        <v>0.11365552121382411</v>
      </c>
      <c r="L822" s="2">
        <v>0.13262152289969092</v>
      </c>
      <c r="M822" s="2">
        <v>0.12208485744012208</v>
      </c>
      <c r="N822" s="34">
        <v>-6.6028441579598461E-5</v>
      </c>
    </row>
    <row r="823" spans="1:14" x14ac:dyDescent="0.35">
      <c r="A823">
        <v>7820120</v>
      </c>
      <c r="B823" t="s">
        <v>61</v>
      </c>
      <c r="C823" t="s">
        <v>98</v>
      </c>
      <c r="D823" t="s">
        <v>1473</v>
      </c>
      <c r="E823" t="s">
        <v>1474</v>
      </c>
      <c r="F823" s="6">
        <v>2.8097780275358248E-4</v>
      </c>
      <c r="G823" s="3" t="s">
        <v>271</v>
      </c>
      <c r="H823" s="3" t="s">
        <v>675</v>
      </c>
      <c r="I823" s="3">
        <v>56.105000000000004</v>
      </c>
      <c r="J823" s="1">
        <v>-6.1231032013893127E-2</v>
      </c>
      <c r="K823" s="2">
        <v>1.6605788142736725E-2</v>
      </c>
      <c r="L823" s="2">
        <v>9.103680809216072E-3</v>
      </c>
      <c r="M823" s="2">
        <v>1.5762854305737876E-2</v>
      </c>
      <c r="N823" s="34">
        <v>-1.3122735448217219E-4</v>
      </c>
    </row>
    <row r="824" spans="1:14" x14ac:dyDescent="0.35">
      <c r="A824">
        <v>7820120</v>
      </c>
      <c r="B824" t="s">
        <v>61</v>
      </c>
      <c r="C824" t="s">
        <v>98</v>
      </c>
      <c r="D824" t="s">
        <v>1669</v>
      </c>
      <c r="E824" t="s">
        <v>2462</v>
      </c>
      <c r="F824" s="6">
        <v>2.8097780275358248E-4</v>
      </c>
      <c r="G824" s="3" t="s">
        <v>223</v>
      </c>
      <c r="H824" s="3" t="s">
        <v>161</v>
      </c>
      <c r="I824" s="3">
        <v>76.644999999999996</v>
      </c>
      <c r="J824" s="1">
        <v>4.113391786813736E-2</v>
      </c>
      <c r="K824" s="2">
        <v>2.2084855296431581E-2</v>
      </c>
      <c r="L824" s="2">
        <v>1.5453779151447036E-2</v>
      </c>
      <c r="M824" s="2">
        <v>2.1550996613723571E-2</v>
      </c>
      <c r="N824" s="34">
        <v>-6.9313163702392156E-5</v>
      </c>
    </row>
    <row r="825" spans="1:14" x14ac:dyDescent="0.35">
      <c r="A825">
        <v>7820120</v>
      </c>
      <c r="B825" t="s">
        <v>61</v>
      </c>
      <c r="C825" t="s">
        <v>98</v>
      </c>
      <c r="D825" t="s">
        <v>1475</v>
      </c>
      <c r="E825" t="s">
        <v>2463</v>
      </c>
      <c r="F825" s="6">
        <v>2.2478224220286599E-3</v>
      </c>
      <c r="G825" s="3" t="s">
        <v>1311</v>
      </c>
      <c r="H825" s="3" t="s">
        <v>515</v>
      </c>
      <c r="I825" s="3">
        <v>66.694999999999993</v>
      </c>
      <c r="J825" s="1">
        <v>-2.6285968720912933E-2</v>
      </c>
      <c r="K825" s="2">
        <v>0.12183197527395337</v>
      </c>
      <c r="L825" s="2">
        <v>0.1335206518685024</v>
      </c>
      <c r="M825" s="2">
        <v>0.14992974868950198</v>
      </c>
      <c r="N825" s="34">
        <v>-3.6431146023078526E-4</v>
      </c>
    </row>
    <row r="826" spans="1:14" x14ac:dyDescent="0.35">
      <c r="A826">
        <v>7820120</v>
      </c>
      <c r="B826" t="s">
        <v>61</v>
      </c>
      <c r="C826" t="s">
        <v>98</v>
      </c>
      <c r="D826" t="s">
        <v>1475</v>
      </c>
      <c r="E826" t="s">
        <v>1476</v>
      </c>
      <c r="F826" s="6">
        <v>1.1239112110143299E-3</v>
      </c>
      <c r="G826" s="3" t="s">
        <v>456</v>
      </c>
      <c r="H826" s="3" t="s">
        <v>748</v>
      </c>
      <c r="I826" s="3">
        <v>70.61</v>
      </c>
      <c r="J826" s="1">
        <v>-4.0222562849521637E-2</v>
      </c>
      <c r="K826" s="2">
        <v>6.9457712840685581E-2</v>
      </c>
      <c r="L826" s="2">
        <v>9.5532452936218037E-2</v>
      </c>
      <c r="M826" s="2">
        <v>7.9348129782659288E-2</v>
      </c>
      <c r="N826" s="34">
        <v>7.7557148441701642E-5</v>
      </c>
    </row>
    <row r="827" spans="1:14" x14ac:dyDescent="0.35">
      <c r="A827">
        <v>7820120</v>
      </c>
      <c r="B827" t="s">
        <v>61</v>
      </c>
      <c r="C827" t="s">
        <v>98</v>
      </c>
      <c r="D827" t="s">
        <v>1477</v>
      </c>
      <c r="E827" t="s">
        <v>1478</v>
      </c>
      <c r="F827" s="6">
        <v>3.3717336330429896E-3</v>
      </c>
      <c r="G827" s="3" t="s">
        <v>739</v>
      </c>
      <c r="H827" s="3" t="s">
        <v>206</v>
      </c>
      <c r="I827" s="3">
        <v>63.120000000000005</v>
      </c>
      <c r="J827" s="1">
        <v>-0.17114333808422089</v>
      </c>
      <c r="K827" s="2">
        <v>0.12037089069963473</v>
      </c>
      <c r="L827" s="2">
        <v>0.33717336330429898</v>
      </c>
      <c r="M827" s="2">
        <v>0.2127563871001554</v>
      </c>
      <c r="N827" s="34">
        <v>-1.9360824594607547E-4</v>
      </c>
    </row>
    <row r="828" spans="1:14" x14ac:dyDescent="0.35">
      <c r="A828">
        <v>7820120</v>
      </c>
      <c r="B828" t="s">
        <v>61</v>
      </c>
      <c r="C828" t="s">
        <v>98</v>
      </c>
      <c r="D828" t="s">
        <v>1477</v>
      </c>
      <c r="E828" t="s">
        <v>2464</v>
      </c>
      <c r="F828" s="6">
        <v>3.6527114357965719E-3</v>
      </c>
      <c r="G828" s="3" t="s">
        <v>1390</v>
      </c>
      <c r="H828" s="3" t="s">
        <v>861</v>
      </c>
      <c r="I828" s="3">
        <v>71.660000000000011</v>
      </c>
      <c r="J828" s="1">
        <v>0.22843806445598602</v>
      </c>
      <c r="K828" s="2">
        <v>0.19432424838437765</v>
      </c>
      <c r="L828" s="2">
        <v>0.29112110143298681</v>
      </c>
      <c r="M828" s="2">
        <v>0.26189939879942353</v>
      </c>
      <c r="N828" s="34">
        <v>2.1175850820226525E-4</v>
      </c>
    </row>
    <row r="829" spans="1:14" x14ac:dyDescent="0.35">
      <c r="A829">
        <v>7820120</v>
      </c>
      <c r="B829" t="s">
        <v>61</v>
      </c>
      <c r="C829" t="s">
        <v>98</v>
      </c>
      <c r="D829" t="s">
        <v>1477</v>
      </c>
      <c r="E829" t="s">
        <v>2465</v>
      </c>
      <c r="F829" s="6">
        <v>2.2478224220286599E-3</v>
      </c>
      <c r="G829" s="3" t="s">
        <v>1920</v>
      </c>
      <c r="H829" s="3" t="s">
        <v>313</v>
      </c>
      <c r="I829" s="3">
        <v>65.684999999999988</v>
      </c>
      <c r="J829" s="1">
        <v>-0.16686034202575684</v>
      </c>
      <c r="K829" s="2">
        <v>8.5417252037089081E-2</v>
      </c>
      <c r="L829" s="2">
        <v>0.2193874683899972</v>
      </c>
      <c r="M829" s="2">
        <v>0.14768192626747331</v>
      </c>
      <c r="N829" s="34">
        <v>2.0564793200598705E-4</v>
      </c>
    </row>
    <row r="830" spans="1:14" x14ac:dyDescent="0.35">
      <c r="A830">
        <v>7820120</v>
      </c>
      <c r="B830" t="s">
        <v>61</v>
      </c>
      <c r="C830" t="s">
        <v>98</v>
      </c>
      <c r="D830" t="s">
        <v>1477</v>
      </c>
      <c r="E830" t="s">
        <v>1479</v>
      </c>
      <c r="F830" s="6">
        <v>5.619556055071649E-3</v>
      </c>
      <c r="G830" s="3" t="s">
        <v>1480</v>
      </c>
      <c r="H830" s="3" t="s">
        <v>680</v>
      </c>
      <c r="I830" s="3">
        <v>61.844999999999999</v>
      </c>
      <c r="J830" s="1">
        <v>0.10136021673679352</v>
      </c>
      <c r="K830" s="2">
        <v>0.18488339421185723</v>
      </c>
      <c r="L830" s="2">
        <v>0.44900252880022479</v>
      </c>
      <c r="M830" s="2">
        <v>0.34785052838369712</v>
      </c>
      <c r="N830" s="34">
        <v>-4.4841541228049187E-5</v>
      </c>
    </row>
    <row r="831" spans="1:14" x14ac:dyDescent="0.35">
      <c r="A831">
        <v>7820120</v>
      </c>
      <c r="B831" t="s">
        <v>61</v>
      </c>
      <c r="C831" t="s">
        <v>98</v>
      </c>
      <c r="D831" t="s">
        <v>1477</v>
      </c>
      <c r="E831" t="s">
        <v>314</v>
      </c>
      <c r="F831" s="6">
        <v>2.2478224220286599E-3</v>
      </c>
      <c r="G831" s="3" t="s">
        <v>1410</v>
      </c>
      <c r="H831" s="3" t="s">
        <v>409</v>
      </c>
      <c r="I831" s="3">
        <v>85.38</v>
      </c>
      <c r="J831" s="1">
        <v>0.16689693927764893</v>
      </c>
      <c r="K831" s="2">
        <v>0.17825231806687272</v>
      </c>
      <c r="L831" s="2">
        <v>0.2241078954762574</v>
      </c>
      <c r="M831" s="2">
        <v>0.19196403827115238</v>
      </c>
      <c r="N831" s="34">
        <v>-1.5510124842348178E-4</v>
      </c>
    </row>
    <row r="832" spans="1:14" x14ac:dyDescent="0.35">
      <c r="A832">
        <v>7820120</v>
      </c>
      <c r="B832" t="s">
        <v>61</v>
      </c>
      <c r="C832" t="s">
        <v>98</v>
      </c>
      <c r="D832" t="s">
        <v>1477</v>
      </c>
      <c r="E832" t="s">
        <v>2466</v>
      </c>
      <c r="F832" s="6">
        <v>6.1815116605788145E-3</v>
      </c>
      <c r="G832" s="3" t="s">
        <v>1002</v>
      </c>
      <c r="H832" s="3" t="s">
        <v>852</v>
      </c>
      <c r="I832" s="3">
        <v>70.260000000000005</v>
      </c>
      <c r="J832" s="1">
        <v>-0.12701460719108582</v>
      </c>
      <c r="K832" s="2">
        <v>0.3535824669851082</v>
      </c>
      <c r="L832" s="2">
        <v>0.48030345602697389</v>
      </c>
      <c r="M832" s="2">
        <v>0.43394209970815628</v>
      </c>
      <c r="N832" s="34">
        <v>2.4690113314821267E-4</v>
      </c>
    </row>
    <row r="833" spans="1:14" x14ac:dyDescent="0.35">
      <c r="A833">
        <v>7820120</v>
      </c>
      <c r="B833" t="s">
        <v>61</v>
      </c>
      <c r="C833" t="s">
        <v>98</v>
      </c>
      <c r="D833" t="s">
        <v>1477</v>
      </c>
      <c r="E833" t="s">
        <v>2467</v>
      </c>
      <c r="F833" s="6">
        <v>3.0907558302894073E-3</v>
      </c>
      <c r="G833" s="3" t="s">
        <v>2225</v>
      </c>
      <c r="H833" s="3" t="s">
        <v>491</v>
      </c>
      <c r="I833" s="3">
        <v>59.175000000000004</v>
      </c>
      <c r="J833" s="1">
        <v>9.871731698513031E-2</v>
      </c>
      <c r="K833" s="2">
        <v>0.10415847148075304</v>
      </c>
      <c r="L833" s="2">
        <v>0.24386063500983424</v>
      </c>
      <c r="M833" s="2">
        <v>0.18297274751119247</v>
      </c>
      <c r="N833" s="34">
        <v>-9.2240427779025938E-6</v>
      </c>
    </row>
    <row r="834" spans="1:14" x14ac:dyDescent="0.35">
      <c r="A834">
        <v>7820120</v>
      </c>
      <c r="B834" t="s">
        <v>61</v>
      </c>
      <c r="C834" t="s">
        <v>98</v>
      </c>
      <c r="D834" t="s">
        <v>381</v>
      </c>
      <c r="E834" t="s">
        <v>1481</v>
      </c>
      <c r="F834" s="6">
        <v>1.0115200899128969E-2</v>
      </c>
      <c r="G834" s="3" t="s">
        <v>1482</v>
      </c>
      <c r="H834" s="3" t="s">
        <v>856</v>
      </c>
      <c r="I834" s="3">
        <v>65.625</v>
      </c>
      <c r="J834" s="1">
        <v>-6.4828284084796906E-2</v>
      </c>
      <c r="K834" s="2">
        <v>0.42686147794324253</v>
      </c>
      <c r="L834" s="2">
        <v>0.92452936218038784</v>
      </c>
      <c r="M834" s="2">
        <v>0.66355716354828864</v>
      </c>
      <c r="N834" s="34">
        <v>-3.0212646523497354E-4</v>
      </c>
    </row>
    <row r="835" spans="1:14" x14ac:dyDescent="0.35">
      <c r="A835">
        <v>7820120</v>
      </c>
      <c r="B835" t="s">
        <v>61</v>
      </c>
      <c r="C835" t="s">
        <v>98</v>
      </c>
      <c r="D835" t="s">
        <v>381</v>
      </c>
      <c r="E835" t="s">
        <v>1483</v>
      </c>
      <c r="F835" s="6">
        <v>3.0907558302894073E-3</v>
      </c>
      <c r="G835" s="3" t="s">
        <v>1484</v>
      </c>
      <c r="H835" s="3" t="s">
        <v>922</v>
      </c>
      <c r="I835" s="3">
        <v>80.804999999999993</v>
      </c>
      <c r="J835" s="1">
        <v>2.8954386711120605E-2</v>
      </c>
      <c r="K835" s="2">
        <v>0.2042989603821298</v>
      </c>
      <c r="L835" s="2">
        <v>0.2930036527114358</v>
      </c>
      <c r="M835" s="2">
        <v>0.24973308051962237</v>
      </c>
      <c r="N835" s="34">
        <v>3.9839572905154338E-4</v>
      </c>
    </row>
    <row r="836" spans="1:14" x14ac:dyDescent="0.35">
      <c r="A836">
        <v>7820120</v>
      </c>
      <c r="B836" t="s">
        <v>61</v>
      </c>
      <c r="C836" t="s">
        <v>98</v>
      </c>
      <c r="D836" t="s">
        <v>381</v>
      </c>
      <c r="E836" t="s">
        <v>1485</v>
      </c>
      <c r="F836" s="6">
        <v>8.1483562798538908E-3</v>
      </c>
      <c r="G836" s="3" t="s">
        <v>545</v>
      </c>
      <c r="H836" s="3" t="s">
        <v>348</v>
      </c>
      <c r="I836" s="3">
        <v>65.489999999999995</v>
      </c>
      <c r="J836" s="1">
        <v>-7.9189194366335869E-3</v>
      </c>
      <c r="K836" s="2">
        <v>0.36667603259342507</v>
      </c>
      <c r="L836" s="2">
        <v>0.55897724079797684</v>
      </c>
      <c r="M836" s="2">
        <v>0.53453215952501032</v>
      </c>
      <c r="N836" s="34">
        <v>-9.5720899409878005E-4</v>
      </c>
    </row>
    <row r="837" spans="1:14" x14ac:dyDescent="0.35">
      <c r="A837">
        <v>7820120</v>
      </c>
      <c r="B837" t="s">
        <v>61</v>
      </c>
      <c r="C837" t="s">
        <v>98</v>
      </c>
      <c r="D837" t="s">
        <v>1688</v>
      </c>
      <c r="E837" t="s">
        <v>2468</v>
      </c>
      <c r="F837" s="6">
        <v>5.6195560550716497E-4</v>
      </c>
      <c r="G837" s="3" t="s">
        <v>147</v>
      </c>
      <c r="H837" s="3" t="s">
        <v>206</v>
      </c>
      <c r="I837" s="3">
        <v>97.144999999999982</v>
      </c>
      <c r="J837" s="1">
        <v>-6.1231032013893127E-2</v>
      </c>
      <c r="K837" s="2">
        <v>5.5127844900252881E-2</v>
      </c>
      <c r="L837" s="2">
        <v>5.6195560550716499E-2</v>
      </c>
      <c r="M837" s="2">
        <v>5.4622083140344023E-2</v>
      </c>
      <c r="N837" s="34">
        <v>8.6575018016432547E-5</v>
      </c>
    </row>
    <row r="838" spans="1:14" x14ac:dyDescent="0.35">
      <c r="A838">
        <v>7820120</v>
      </c>
      <c r="B838" t="s">
        <v>61</v>
      </c>
      <c r="C838" t="s">
        <v>98</v>
      </c>
      <c r="D838" t="s">
        <v>1688</v>
      </c>
      <c r="E838" t="s">
        <v>2469</v>
      </c>
      <c r="F838" s="6">
        <v>8.4293340826074739E-4</v>
      </c>
      <c r="G838" s="3" t="s">
        <v>765</v>
      </c>
      <c r="H838" s="3" t="s">
        <v>206</v>
      </c>
      <c r="I838" s="3">
        <v>93.105000000000004</v>
      </c>
      <c r="J838" s="1">
        <v>4.113391786813736E-2</v>
      </c>
      <c r="K838" s="2">
        <v>8.1343073897162124E-2</v>
      </c>
      <c r="L838" s="2">
        <v>8.4293340826074745E-2</v>
      </c>
      <c r="M838" s="2">
        <v>7.8477099022861277E-2</v>
      </c>
      <c r="N838" s="34">
        <v>4.8205544311164904E-5</v>
      </c>
    </row>
    <row r="839" spans="1:14" x14ac:dyDescent="0.35">
      <c r="A839">
        <v>7820120</v>
      </c>
      <c r="B839" t="s">
        <v>61</v>
      </c>
      <c r="C839" t="s">
        <v>98</v>
      </c>
      <c r="D839" t="s">
        <v>2170</v>
      </c>
      <c r="E839" t="s">
        <v>2470</v>
      </c>
      <c r="F839" s="6">
        <v>1.1239112110143299E-3</v>
      </c>
      <c r="G839" s="3" t="s">
        <v>1528</v>
      </c>
      <c r="H839" s="3" t="s">
        <v>1920</v>
      </c>
      <c r="I839" s="3">
        <v>58.769999999999996</v>
      </c>
      <c r="J839" s="1">
        <v>-2.6285968720912933E-2</v>
      </c>
      <c r="K839" s="2">
        <v>6.5411632481034002E-2</v>
      </c>
      <c r="L839" s="2">
        <v>4.270862601854454E-2</v>
      </c>
      <c r="M839" s="2">
        <v>6.5973588944017378E-2</v>
      </c>
      <c r="N839" s="34">
        <v>-4.5877475690292359E-4</v>
      </c>
    </row>
    <row r="840" spans="1:14" x14ac:dyDescent="0.35">
      <c r="A840">
        <v>7820120</v>
      </c>
      <c r="B840" t="s">
        <v>61</v>
      </c>
      <c r="C840" t="s">
        <v>98</v>
      </c>
      <c r="D840" t="s">
        <v>643</v>
      </c>
      <c r="E840" t="s">
        <v>2471</v>
      </c>
      <c r="F840" s="6">
        <v>2.8097780275358245E-3</v>
      </c>
      <c r="G840" s="3" t="s">
        <v>1727</v>
      </c>
      <c r="H840" s="3" t="s">
        <v>188</v>
      </c>
      <c r="I840" s="3">
        <v>67.22</v>
      </c>
      <c r="J840" s="1">
        <v>-4.0222562849521637E-2</v>
      </c>
      <c r="K840" s="2">
        <v>0.17195841528519246</v>
      </c>
      <c r="L840" s="2">
        <v>0.20960944085417249</v>
      </c>
      <c r="M840" s="2">
        <v>0.18909806982792304</v>
      </c>
      <c r="N840" s="34">
        <v>-3.4709435126928172E-4</v>
      </c>
    </row>
    <row r="841" spans="1:14" x14ac:dyDescent="0.35">
      <c r="A841">
        <v>7820120</v>
      </c>
      <c r="B841" t="s">
        <v>61</v>
      </c>
      <c r="C841" t="s">
        <v>98</v>
      </c>
      <c r="D841" t="s">
        <v>643</v>
      </c>
      <c r="E841" t="s">
        <v>2472</v>
      </c>
      <c r="F841" s="6">
        <v>3.9336892385501542E-3</v>
      </c>
      <c r="G841" s="3" t="s">
        <v>1381</v>
      </c>
      <c r="H841" s="3" t="s">
        <v>1068</v>
      </c>
      <c r="I841" s="3">
        <v>65.03</v>
      </c>
      <c r="J841" s="1">
        <v>-0.17114333808422089</v>
      </c>
      <c r="K841" s="2">
        <v>0.20494520932846305</v>
      </c>
      <c r="L841" s="2">
        <v>0.33161000280977798</v>
      </c>
      <c r="M841" s="2">
        <v>0.25529643758423842</v>
      </c>
      <c r="N841" s="34">
        <v>-3.66285275830148E-4</v>
      </c>
    </row>
    <row r="842" spans="1:14" x14ac:dyDescent="0.35">
      <c r="A842">
        <v>7820120</v>
      </c>
      <c r="B842" t="s">
        <v>61</v>
      </c>
      <c r="C842" t="s">
        <v>98</v>
      </c>
      <c r="D842" t="s">
        <v>643</v>
      </c>
      <c r="E842" t="s">
        <v>1486</v>
      </c>
      <c r="F842" s="6">
        <v>3.9336892385501542E-3</v>
      </c>
      <c r="G842" s="3" t="s">
        <v>364</v>
      </c>
      <c r="H842" s="3" t="s">
        <v>696</v>
      </c>
      <c r="I842" s="3">
        <v>76.97</v>
      </c>
      <c r="J842" s="1">
        <v>0.22843806445598602</v>
      </c>
      <c r="K842" s="2">
        <v>0.31469513908401237</v>
      </c>
      <c r="L842" s="2">
        <v>0.2655240236021354</v>
      </c>
      <c r="M842" s="2">
        <v>0.30289407136836188</v>
      </c>
      <c r="N842" s="34">
        <v>-8.4510832463934634E-4</v>
      </c>
    </row>
    <row r="843" spans="1:14" x14ac:dyDescent="0.35">
      <c r="A843">
        <v>7820120</v>
      </c>
      <c r="B843" t="s">
        <v>61</v>
      </c>
      <c r="C843" t="s">
        <v>98</v>
      </c>
      <c r="D843" t="s">
        <v>643</v>
      </c>
      <c r="E843" t="s">
        <v>2473</v>
      </c>
      <c r="F843" s="6">
        <v>4.4956448440573197E-3</v>
      </c>
      <c r="G843" s="3" t="s">
        <v>348</v>
      </c>
      <c r="H843" s="3" t="s">
        <v>765</v>
      </c>
      <c r="I843" s="3">
        <v>77.599999999999994</v>
      </c>
      <c r="J843" s="1">
        <v>-0.16686034202575684</v>
      </c>
      <c r="K843" s="2">
        <v>0.30840123630233213</v>
      </c>
      <c r="L843" s="2">
        <v>0.43382972745153137</v>
      </c>
      <c r="M843" s="2">
        <v>0.34931159066363449</v>
      </c>
      <c r="N843" s="34">
        <v>3.8234016539575547E-4</v>
      </c>
    </row>
    <row r="844" spans="1:14" x14ac:dyDescent="0.35">
      <c r="A844">
        <v>7820120</v>
      </c>
      <c r="B844" t="s">
        <v>61</v>
      </c>
      <c r="C844" t="s">
        <v>98</v>
      </c>
      <c r="D844" t="s">
        <v>643</v>
      </c>
      <c r="E844" t="s">
        <v>1487</v>
      </c>
      <c r="F844" s="6">
        <v>3.0907558302894073E-3</v>
      </c>
      <c r="G844" s="3" t="s">
        <v>975</v>
      </c>
      <c r="H844" s="3" t="s">
        <v>325</v>
      </c>
      <c r="I844" s="3">
        <v>69.795000000000002</v>
      </c>
      <c r="J844" s="1">
        <v>0.10136021673679352</v>
      </c>
      <c r="K844" s="2">
        <v>0.19533576847429054</v>
      </c>
      <c r="L844" s="2">
        <v>0.2222253441978084</v>
      </c>
      <c r="M844" s="2">
        <v>0.21573476638643888</v>
      </c>
      <c r="N844" s="34">
        <v>-5.1821923617668183E-4</v>
      </c>
    </row>
    <row r="845" spans="1:14" x14ac:dyDescent="0.35">
      <c r="A845">
        <v>7820120</v>
      </c>
      <c r="B845" t="s">
        <v>61</v>
      </c>
      <c r="C845" t="s">
        <v>98</v>
      </c>
      <c r="D845" t="s">
        <v>261</v>
      </c>
      <c r="E845" t="s">
        <v>329</v>
      </c>
      <c r="F845" s="6">
        <v>3.3717336330429896E-3</v>
      </c>
      <c r="G845" s="3" t="s">
        <v>330</v>
      </c>
      <c r="H845" s="3" t="s">
        <v>331</v>
      </c>
      <c r="I845" s="3">
        <v>59.784999999999997</v>
      </c>
      <c r="J845" s="1">
        <v>0.16689693927764893</v>
      </c>
      <c r="K845" s="2">
        <v>0.1642034279291936</v>
      </c>
      <c r="L845" s="2">
        <v>0.13655521213824107</v>
      </c>
      <c r="M845" s="2">
        <v>0.20162966868354215</v>
      </c>
      <c r="N845" s="34">
        <v>-1.0970050480031471E-3</v>
      </c>
    </row>
    <row r="846" spans="1:14" x14ac:dyDescent="0.35">
      <c r="A846">
        <v>7820120</v>
      </c>
      <c r="B846" t="s">
        <v>61</v>
      </c>
      <c r="C846" t="s">
        <v>98</v>
      </c>
      <c r="D846" t="s">
        <v>850</v>
      </c>
      <c r="E846" t="s">
        <v>880</v>
      </c>
      <c r="F846" s="6">
        <v>8.4293340826074739E-4</v>
      </c>
      <c r="G846" s="3" t="s">
        <v>881</v>
      </c>
      <c r="H846" s="3" t="s">
        <v>751</v>
      </c>
      <c r="I846" s="3">
        <v>72.52</v>
      </c>
      <c r="J846" s="1">
        <v>-0.12701460719108582</v>
      </c>
      <c r="K846" s="2">
        <v>4.551840404608036E-2</v>
      </c>
      <c r="L846" s="2">
        <v>5.8668165214948012E-2</v>
      </c>
      <c r="M846" s="2">
        <v>6.1196964153515956E-2</v>
      </c>
      <c r="N846" s="34">
        <v>4.4023881353130162E-5</v>
      </c>
    </row>
    <row r="847" spans="1:14" x14ac:dyDescent="0.35">
      <c r="A847">
        <v>7820120</v>
      </c>
      <c r="B847" t="s">
        <v>61</v>
      </c>
      <c r="C847" t="s">
        <v>98</v>
      </c>
      <c r="D847" t="s">
        <v>1166</v>
      </c>
      <c r="E847" t="s">
        <v>2474</v>
      </c>
      <c r="F847" s="6">
        <v>1.6858668165214948E-3</v>
      </c>
      <c r="G847" s="3" t="s">
        <v>371</v>
      </c>
      <c r="H847" s="3" t="s">
        <v>223</v>
      </c>
      <c r="I847" s="3">
        <v>70.855000000000004</v>
      </c>
      <c r="J847" s="1">
        <v>9.871731698513031E-2</v>
      </c>
      <c r="K847" s="2">
        <v>0.11025568980050576</v>
      </c>
      <c r="L847" s="2">
        <v>0.13250913177858947</v>
      </c>
      <c r="M847" s="2">
        <v>0.11935937575457906</v>
      </c>
      <c r="N847" s="34">
        <v>-1.5326809785981698E-4</v>
      </c>
    </row>
    <row r="848" spans="1:14" x14ac:dyDescent="0.35">
      <c r="A848">
        <v>7820120</v>
      </c>
      <c r="B848" t="s">
        <v>61</v>
      </c>
      <c r="C848" t="s">
        <v>98</v>
      </c>
      <c r="D848" t="s">
        <v>1488</v>
      </c>
      <c r="E848" t="s">
        <v>1489</v>
      </c>
      <c r="F848" s="6">
        <v>1.9668446192750771E-3</v>
      </c>
      <c r="G848" s="3" t="s">
        <v>667</v>
      </c>
      <c r="H848" s="3" t="s">
        <v>652</v>
      </c>
      <c r="I848" s="3">
        <v>94.15</v>
      </c>
      <c r="J848" s="1">
        <v>-6.4828284084796906E-2</v>
      </c>
      <c r="K848" s="2">
        <v>0.18842371452655238</v>
      </c>
      <c r="L848" s="2">
        <v>0.18586681652149478</v>
      </c>
      <c r="M848" s="2">
        <v>0.18527675713337882</v>
      </c>
      <c r="N848" s="34">
        <v>8.4368962858392461E-4</v>
      </c>
    </row>
    <row r="849" spans="1:14" x14ac:dyDescent="0.35">
      <c r="A849">
        <v>7820120</v>
      </c>
      <c r="B849" t="s">
        <v>61</v>
      </c>
      <c r="C849" t="s">
        <v>98</v>
      </c>
      <c r="D849" t="s">
        <v>1249</v>
      </c>
      <c r="E849" t="s">
        <v>2475</v>
      </c>
      <c r="F849" s="6">
        <v>8.4293340826074739E-4</v>
      </c>
      <c r="G849" s="3" t="s">
        <v>149</v>
      </c>
      <c r="H849" s="3" t="s">
        <v>155</v>
      </c>
      <c r="I849" s="3">
        <v>79.164999999999992</v>
      </c>
      <c r="J849" s="1">
        <v>2.8954386711120605E-2</v>
      </c>
      <c r="K849" s="2">
        <v>5.597077830851363E-2</v>
      </c>
      <c r="L849" s="2">
        <v>7.4852486653554373E-2</v>
      </c>
      <c r="M849" s="2">
        <v>6.6676031307210809E-2</v>
      </c>
      <c r="N849" s="34">
        <v>-1.656480864146748E-4</v>
      </c>
    </row>
    <row r="850" spans="1:14" x14ac:dyDescent="0.35">
      <c r="A850">
        <v>7820120</v>
      </c>
      <c r="B850" t="s">
        <v>61</v>
      </c>
      <c r="C850" t="s">
        <v>98</v>
      </c>
      <c r="D850" t="s">
        <v>2185</v>
      </c>
      <c r="E850" t="s">
        <v>2476</v>
      </c>
      <c r="F850" s="6">
        <v>1.6858668165214948E-3</v>
      </c>
      <c r="G850" s="3" t="s">
        <v>2291</v>
      </c>
      <c r="H850" s="3" t="s">
        <v>234</v>
      </c>
      <c r="I850" s="3">
        <v>79.259999999999991</v>
      </c>
      <c r="J850" s="1">
        <v>-7.9189194366335869E-3</v>
      </c>
      <c r="K850" s="2">
        <v>0.1100871031188536</v>
      </c>
      <c r="L850" s="2">
        <v>0.1608316942961506</v>
      </c>
      <c r="M850" s="2">
        <v>0.13368924369501176</v>
      </c>
      <c r="N850" s="34">
        <v>3.6642818713529822E-4</v>
      </c>
    </row>
    <row r="851" spans="1:14" x14ac:dyDescent="0.35">
      <c r="A851">
        <v>7820120</v>
      </c>
      <c r="B851" t="s">
        <v>61</v>
      </c>
      <c r="C851" t="s">
        <v>98</v>
      </c>
      <c r="D851" t="s">
        <v>2185</v>
      </c>
      <c r="E851" t="s">
        <v>2477</v>
      </c>
      <c r="F851" s="6">
        <v>1.6858668165214948E-3</v>
      </c>
      <c r="G851" s="3" t="s">
        <v>498</v>
      </c>
      <c r="H851" s="3" t="s">
        <v>777</v>
      </c>
      <c r="I851" s="3">
        <v>71.069999999999993</v>
      </c>
      <c r="J851" s="1">
        <v>-6.1231032013893127E-2</v>
      </c>
      <c r="K851" s="2">
        <v>0.10250070244450687</v>
      </c>
      <c r="L851" s="2">
        <v>0.12896881146389436</v>
      </c>
      <c r="M851" s="2">
        <v>0.11969654397302613</v>
      </c>
      <c r="N851" s="34">
        <v>3.2899948896803056E-5</v>
      </c>
    </row>
    <row r="852" spans="1:14" x14ac:dyDescent="0.35">
      <c r="A852">
        <v>7820120</v>
      </c>
      <c r="B852" t="s">
        <v>61</v>
      </c>
      <c r="C852" t="s">
        <v>98</v>
      </c>
      <c r="D852" t="s">
        <v>1697</v>
      </c>
      <c r="E852" t="s">
        <v>2478</v>
      </c>
      <c r="F852" s="6">
        <v>1.1239112110143299E-3</v>
      </c>
      <c r="G852" s="3" t="s">
        <v>1800</v>
      </c>
      <c r="H852" s="3" t="s">
        <v>146</v>
      </c>
      <c r="I852" s="3">
        <v>66.98</v>
      </c>
      <c r="J852" s="1">
        <v>4.113391786813736E-2</v>
      </c>
      <c r="K852" s="2">
        <v>7.3054228715931452E-2</v>
      </c>
      <c r="L852" s="2">
        <v>6.799662826636696E-2</v>
      </c>
      <c r="M852" s="2">
        <v>7.530205113796011E-2</v>
      </c>
      <c r="N852" s="34">
        <v>2.8882674971267259E-5</v>
      </c>
    </row>
    <row r="853" spans="1:14" x14ac:dyDescent="0.35">
      <c r="A853">
        <v>7820120</v>
      </c>
      <c r="B853" t="s">
        <v>61</v>
      </c>
      <c r="C853" t="s">
        <v>98</v>
      </c>
      <c r="D853" t="s">
        <v>1490</v>
      </c>
      <c r="E853" t="s">
        <v>1491</v>
      </c>
      <c r="F853" s="6">
        <v>1.1239112110143299E-3</v>
      </c>
      <c r="G853" s="3" t="s">
        <v>1239</v>
      </c>
      <c r="H853" s="3" t="s">
        <v>649</v>
      </c>
      <c r="I853" s="3">
        <v>70.015000000000001</v>
      </c>
      <c r="J853" s="1">
        <v>-2.6285968720912933E-2</v>
      </c>
      <c r="K853" s="2">
        <v>6.5074459117729702E-2</v>
      </c>
      <c r="L853" s="2">
        <v>7.6987917954481594E-2</v>
      </c>
      <c r="M853" s="2">
        <v>7.8786174177152113E-2</v>
      </c>
      <c r="N853" s="34">
        <v>5.1034538556297499E-5</v>
      </c>
    </row>
    <row r="854" spans="1:14" x14ac:dyDescent="0.35">
      <c r="A854">
        <v>7820120</v>
      </c>
      <c r="B854" t="s">
        <v>61</v>
      </c>
      <c r="C854" t="s">
        <v>98</v>
      </c>
      <c r="D854" t="s">
        <v>2882</v>
      </c>
      <c r="E854" t="s">
        <v>2883</v>
      </c>
      <c r="F854" s="6">
        <v>5.6195560550716497E-4</v>
      </c>
      <c r="G854" s="3" t="s">
        <v>2884</v>
      </c>
      <c r="H854" s="3" t="s">
        <v>564</v>
      </c>
      <c r="I854" s="3">
        <v>46.739999999999988</v>
      </c>
      <c r="J854" s="1">
        <v>-4.0222562849521637E-2</v>
      </c>
      <c r="K854" s="2">
        <v>1.0958134307389717E-2</v>
      </c>
      <c r="L854" s="2">
        <v>3.0682776060691207E-2</v>
      </c>
      <c r="M854" s="2">
        <v>2.6299521908997217E-2</v>
      </c>
      <c r="N854" s="34">
        <v>-1.6179782147151631E-4</v>
      </c>
    </row>
    <row r="855" spans="1:14" x14ac:dyDescent="0.35">
      <c r="A855">
        <v>7820120</v>
      </c>
      <c r="B855" t="s">
        <v>61</v>
      </c>
      <c r="C855" t="s">
        <v>98</v>
      </c>
      <c r="D855" t="s">
        <v>1700</v>
      </c>
      <c r="E855" t="s">
        <v>2479</v>
      </c>
      <c r="F855" s="6">
        <v>1.1239112110143299E-3</v>
      </c>
      <c r="G855" s="3" t="s">
        <v>499</v>
      </c>
      <c r="H855" s="3" t="s">
        <v>1890</v>
      </c>
      <c r="I855" s="3">
        <v>79.31</v>
      </c>
      <c r="J855" s="1">
        <v>-0.17114333808422089</v>
      </c>
      <c r="K855" s="2">
        <v>0.10047766226468111</v>
      </c>
      <c r="L855" s="2">
        <v>8.1933127282944662E-2</v>
      </c>
      <c r="M855" s="2">
        <v>8.912616246334118E-2</v>
      </c>
      <c r="N855" s="34">
        <v>5.6565487843679896E-4</v>
      </c>
    </row>
    <row r="856" spans="1:14" x14ac:dyDescent="0.35">
      <c r="A856">
        <v>7820120</v>
      </c>
      <c r="B856" t="s">
        <v>61</v>
      </c>
      <c r="C856" t="s">
        <v>98</v>
      </c>
      <c r="D856" t="s">
        <v>2480</v>
      </c>
      <c r="E856" t="s">
        <v>2481</v>
      </c>
      <c r="F856" s="6">
        <v>8.4293340826074739E-4</v>
      </c>
      <c r="G856" s="3" t="s">
        <v>1327</v>
      </c>
      <c r="H856" s="3" t="s">
        <v>1132</v>
      </c>
      <c r="I856" s="3">
        <v>64.91</v>
      </c>
      <c r="J856" s="1">
        <v>0.22843806445598602</v>
      </c>
      <c r="K856" s="2">
        <v>3.2705816240516994E-2</v>
      </c>
      <c r="L856" s="2">
        <v>8.1427367237988199E-2</v>
      </c>
      <c r="M856" s="2">
        <v>5.4706379482336816E-2</v>
      </c>
      <c r="N856" s="34">
        <v>7.8030872643077668E-5</v>
      </c>
    </row>
    <row r="857" spans="1:14" x14ac:dyDescent="0.35">
      <c r="A857">
        <v>7820120</v>
      </c>
      <c r="B857" t="s">
        <v>61</v>
      </c>
      <c r="C857" t="s">
        <v>98</v>
      </c>
      <c r="D857" t="s">
        <v>1295</v>
      </c>
      <c r="E857" t="s">
        <v>1492</v>
      </c>
      <c r="F857" s="6">
        <v>5.619556055071649E-3</v>
      </c>
      <c r="G857" s="3" t="s">
        <v>955</v>
      </c>
      <c r="H857" s="3" t="s">
        <v>425</v>
      </c>
      <c r="I857" s="3">
        <v>57.664999999999999</v>
      </c>
      <c r="J857" s="1">
        <v>-0.16686034202575684</v>
      </c>
      <c r="K857" s="2">
        <v>0.20792357403765102</v>
      </c>
      <c r="L857" s="2">
        <v>0.36808092160719302</v>
      </c>
      <c r="M857" s="2">
        <v>0.32424838866501515</v>
      </c>
      <c r="N857" s="34">
        <v>-1.3408438313305461E-3</v>
      </c>
    </row>
    <row r="858" spans="1:14" x14ac:dyDescent="0.35">
      <c r="A858">
        <v>7820120</v>
      </c>
      <c r="B858" t="s">
        <v>61</v>
      </c>
      <c r="C858" t="s">
        <v>98</v>
      </c>
      <c r="D858" t="s">
        <v>1295</v>
      </c>
      <c r="E858" t="s">
        <v>2482</v>
      </c>
      <c r="F858" s="6">
        <v>2.2478224220286599E-3</v>
      </c>
      <c r="G858" s="3" t="s">
        <v>2483</v>
      </c>
      <c r="H858" s="3" t="s">
        <v>217</v>
      </c>
      <c r="I858" s="3">
        <v>42.445</v>
      </c>
      <c r="J858" s="1">
        <v>0.10136021673679352</v>
      </c>
      <c r="K858" s="2">
        <v>4.473166619837033E-2</v>
      </c>
      <c r="L858" s="2">
        <v>0.11508850800786739</v>
      </c>
      <c r="M858" s="2">
        <v>9.5532452936218037E-2</v>
      </c>
      <c r="N858" s="34">
        <v>-6.589278574571345E-4</v>
      </c>
    </row>
    <row r="859" spans="1:14" x14ac:dyDescent="0.35">
      <c r="A859">
        <v>7820120</v>
      </c>
      <c r="B859" t="s">
        <v>61</v>
      </c>
      <c r="C859" t="s">
        <v>98</v>
      </c>
      <c r="D859" t="s">
        <v>1295</v>
      </c>
      <c r="E859" t="s">
        <v>2484</v>
      </c>
      <c r="F859" s="6">
        <v>5.9005338578252322E-3</v>
      </c>
      <c r="G859" s="3" t="s">
        <v>1234</v>
      </c>
      <c r="H859" s="3" t="s">
        <v>253</v>
      </c>
      <c r="I859" s="3">
        <v>52.325000000000003</v>
      </c>
      <c r="J859" s="1">
        <v>0.16689693927764893</v>
      </c>
      <c r="K859" s="2">
        <v>0.14692329305984828</v>
      </c>
      <c r="L859" s="2">
        <v>0.39415566170272548</v>
      </c>
      <c r="M859" s="2">
        <v>0.30859791626250954</v>
      </c>
      <c r="N859" s="34">
        <v>-1.5010371674443604E-3</v>
      </c>
    </row>
    <row r="860" spans="1:14" x14ac:dyDescent="0.35">
      <c r="A860">
        <v>7820120</v>
      </c>
      <c r="B860" t="s">
        <v>61</v>
      </c>
      <c r="C860" t="s">
        <v>98</v>
      </c>
      <c r="D860" t="s">
        <v>1295</v>
      </c>
      <c r="E860" t="s">
        <v>1493</v>
      </c>
      <c r="F860" s="6">
        <v>6.1815116605788145E-3</v>
      </c>
      <c r="G860" s="3" t="s">
        <v>1494</v>
      </c>
      <c r="H860" s="3" t="s">
        <v>322</v>
      </c>
      <c r="I860" s="3">
        <v>47.254999999999995</v>
      </c>
      <c r="J860" s="1">
        <v>-0.12701460719108582</v>
      </c>
      <c r="K860" s="2">
        <v>0.11373981455465018</v>
      </c>
      <c r="L860" s="2">
        <v>0.36347288564203428</v>
      </c>
      <c r="M860" s="2">
        <v>0.29176735509543916</v>
      </c>
      <c r="N860" s="34">
        <v>-1.6604313256868522E-3</v>
      </c>
    </row>
    <row r="861" spans="1:14" x14ac:dyDescent="0.35">
      <c r="A861">
        <v>7820120</v>
      </c>
      <c r="B861" t="s">
        <v>61</v>
      </c>
      <c r="C861" t="s">
        <v>98</v>
      </c>
      <c r="D861" t="s">
        <v>1295</v>
      </c>
      <c r="E861" t="s">
        <v>2485</v>
      </c>
      <c r="F861" s="6">
        <v>2.8097780275358245E-3</v>
      </c>
      <c r="G861" s="3" t="s">
        <v>2486</v>
      </c>
      <c r="H861" s="3" t="s">
        <v>458</v>
      </c>
      <c r="I861" s="3">
        <v>49.215000000000003</v>
      </c>
      <c r="J861" s="1">
        <v>9.871731698513031E-2</v>
      </c>
      <c r="K861" s="2">
        <v>6.6872717055352623E-2</v>
      </c>
      <c r="L861" s="2">
        <v>0.10986232087665074</v>
      </c>
      <c r="M861" s="2">
        <v>0.13796009686462796</v>
      </c>
      <c r="N861" s="34">
        <v>-1.0548751821140118E-3</v>
      </c>
    </row>
    <row r="862" spans="1:14" x14ac:dyDescent="0.35">
      <c r="A862">
        <v>7820120</v>
      </c>
      <c r="B862" t="s">
        <v>61</v>
      </c>
      <c r="C862" t="s">
        <v>98</v>
      </c>
      <c r="D862" t="s">
        <v>1295</v>
      </c>
      <c r="E862" t="s">
        <v>1495</v>
      </c>
      <c r="F862" s="6">
        <v>4.4956448440573197E-3</v>
      </c>
      <c r="G862" s="3" t="s">
        <v>1496</v>
      </c>
      <c r="H862" s="3" t="s">
        <v>645</v>
      </c>
      <c r="I862" s="3">
        <v>39.284999999999997</v>
      </c>
      <c r="J862" s="1">
        <v>-6.4828284084796906E-2</v>
      </c>
      <c r="K862" s="2">
        <v>5.7993818488339427E-2</v>
      </c>
      <c r="L862" s="2">
        <v>0.23242483843776343</v>
      </c>
      <c r="M862" s="2">
        <v>0.17712841371566804</v>
      </c>
      <c r="N862" s="34">
        <v>-1.1833975508696044E-3</v>
      </c>
    </row>
    <row r="863" spans="1:14" x14ac:dyDescent="0.35">
      <c r="A863">
        <v>7820120</v>
      </c>
      <c r="B863" t="s">
        <v>61</v>
      </c>
      <c r="C863" t="s">
        <v>98</v>
      </c>
      <c r="D863" t="s">
        <v>1295</v>
      </c>
      <c r="E863" t="s">
        <v>2487</v>
      </c>
      <c r="F863" s="6">
        <v>3.0907558302894073E-3</v>
      </c>
      <c r="G863" s="3" t="s">
        <v>2434</v>
      </c>
      <c r="H863" s="3" t="s">
        <v>365</v>
      </c>
      <c r="I863" s="3">
        <v>59.264999999999986</v>
      </c>
      <c r="J863" s="1">
        <v>2.8954386711120605E-2</v>
      </c>
      <c r="K863" s="2">
        <v>8.561393649901658E-2</v>
      </c>
      <c r="L863" s="2">
        <v>0.2642596234897443</v>
      </c>
      <c r="M863" s="2">
        <v>0.18328181837810228</v>
      </c>
      <c r="N863" s="34">
        <v>-1.6173145289701102E-4</v>
      </c>
    </row>
    <row r="864" spans="1:14" x14ac:dyDescent="0.35">
      <c r="A864">
        <v>7820120</v>
      </c>
      <c r="B864" t="s">
        <v>61</v>
      </c>
      <c r="C864" t="s">
        <v>98</v>
      </c>
      <c r="D864" t="s">
        <v>1295</v>
      </c>
      <c r="E864" t="s">
        <v>298</v>
      </c>
      <c r="F864" s="6">
        <v>2.8097780275358245E-3</v>
      </c>
      <c r="G864" s="3" t="s">
        <v>2488</v>
      </c>
      <c r="H864" s="3" t="s">
        <v>846</v>
      </c>
      <c r="I864" s="3">
        <v>55.484999999999992</v>
      </c>
      <c r="J864" s="1">
        <v>-7.9189194366335869E-3</v>
      </c>
      <c r="K864" s="2">
        <v>8.1764540601292499E-2</v>
      </c>
      <c r="L864" s="2">
        <v>0.22309637538634447</v>
      </c>
      <c r="M864" s="2">
        <v>0.15594268052823826</v>
      </c>
      <c r="N864" s="34">
        <v>-1.4572247054745019E-4</v>
      </c>
    </row>
    <row r="865" spans="1:14" x14ac:dyDescent="0.35">
      <c r="A865">
        <v>7820120</v>
      </c>
      <c r="B865" t="s">
        <v>61</v>
      </c>
      <c r="C865" t="s">
        <v>98</v>
      </c>
      <c r="D865" t="s">
        <v>731</v>
      </c>
      <c r="E865" t="s">
        <v>1497</v>
      </c>
      <c r="F865" s="6">
        <v>5.0576004495644844E-3</v>
      </c>
      <c r="G865" s="3" t="s">
        <v>1239</v>
      </c>
      <c r="H865" s="3" t="s">
        <v>1498</v>
      </c>
      <c r="I865" s="3">
        <v>69.679999999999993</v>
      </c>
      <c r="J865" s="1">
        <v>-6.1231032013893127E-2</v>
      </c>
      <c r="K865" s="2">
        <v>0.29283506602978365</v>
      </c>
      <c r="L865" s="2">
        <v>0.32672098904186564</v>
      </c>
      <c r="M865" s="2">
        <v>0.35251473590007287</v>
      </c>
      <c r="N865" s="34">
        <v>-6.5765439643388255E-5</v>
      </c>
    </row>
    <row r="866" spans="1:14" x14ac:dyDescent="0.35">
      <c r="A866">
        <v>7820120</v>
      </c>
      <c r="B866" t="s">
        <v>61</v>
      </c>
      <c r="C866" t="s">
        <v>98</v>
      </c>
      <c r="D866" t="s">
        <v>731</v>
      </c>
      <c r="E866" t="s">
        <v>1499</v>
      </c>
      <c r="F866" s="6">
        <v>4.2146670413037374E-3</v>
      </c>
      <c r="G866" s="3" t="s">
        <v>1381</v>
      </c>
      <c r="H866" s="3" t="s">
        <v>561</v>
      </c>
      <c r="I866" s="3">
        <v>65.31</v>
      </c>
      <c r="J866" s="1">
        <v>4.113391786813736E-2</v>
      </c>
      <c r="K866" s="2">
        <v>0.21958415285192473</v>
      </c>
      <c r="L866" s="2">
        <v>0.30387749367799943</v>
      </c>
      <c r="M866" s="2">
        <v>0.27521777065927711</v>
      </c>
      <c r="N866" s="34">
        <v>-6.3074932201553783E-4</v>
      </c>
    </row>
    <row r="867" spans="1:14" x14ac:dyDescent="0.35">
      <c r="A867">
        <v>7820120</v>
      </c>
      <c r="B867" t="s">
        <v>61</v>
      </c>
      <c r="C867" t="s">
        <v>98</v>
      </c>
      <c r="D867" t="s">
        <v>731</v>
      </c>
      <c r="E867" t="s">
        <v>1500</v>
      </c>
      <c r="F867" s="6">
        <v>7.8673784771003084E-3</v>
      </c>
      <c r="G867" s="3" t="s">
        <v>530</v>
      </c>
      <c r="H867" s="3" t="s">
        <v>1029</v>
      </c>
      <c r="I867" s="3">
        <v>64.209999999999994</v>
      </c>
      <c r="J867" s="1">
        <v>-2.6285968720912933E-2</v>
      </c>
      <c r="K867" s="2">
        <v>0.35560550716493394</v>
      </c>
      <c r="L867" s="2">
        <v>0.5790390559145826</v>
      </c>
      <c r="M867" s="2">
        <v>0.50587246008688358</v>
      </c>
      <c r="N867" s="34">
        <v>-6.376301666162227E-4</v>
      </c>
    </row>
    <row r="868" spans="1:14" x14ac:dyDescent="0.35">
      <c r="A868">
        <v>7820120</v>
      </c>
      <c r="B868" t="s">
        <v>61</v>
      </c>
      <c r="C868" t="s">
        <v>98</v>
      </c>
      <c r="D868" t="s">
        <v>1501</v>
      </c>
      <c r="E868" t="s">
        <v>1502</v>
      </c>
      <c r="F868" s="6">
        <v>2.2478224220286599E-3</v>
      </c>
      <c r="G868" s="3" t="s">
        <v>1503</v>
      </c>
      <c r="H868" s="3" t="s">
        <v>439</v>
      </c>
      <c r="I868" s="3">
        <v>78.484999999999999</v>
      </c>
      <c r="J868" s="1">
        <v>-4.0222562849521637E-2</v>
      </c>
      <c r="K868" s="2">
        <v>0.13464456307951672</v>
      </c>
      <c r="L868" s="2">
        <v>0.20455184040460805</v>
      </c>
      <c r="M868" s="2">
        <v>0.1764540601292498</v>
      </c>
      <c r="N868" s="34">
        <v>-1.1890964181143838E-4</v>
      </c>
    </row>
    <row r="869" spans="1:14" x14ac:dyDescent="0.35">
      <c r="A869">
        <v>7820120</v>
      </c>
      <c r="B869" t="s">
        <v>61</v>
      </c>
      <c r="C869" t="s">
        <v>98</v>
      </c>
      <c r="D869" t="s">
        <v>1504</v>
      </c>
      <c r="E869" t="s">
        <v>2489</v>
      </c>
      <c r="F869" s="6">
        <v>4.2146670413037374E-3</v>
      </c>
      <c r="G869" s="3" t="s">
        <v>395</v>
      </c>
      <c r="H869" s="3" t="s">
        <v>1960</v>
      </c>
      <c r="I869" s="3">
        <v>68.965000000000003</v>
      </c>
      <c r="J869" s="1">
        <v>-0.17114333808422089</v>
      </c>
      <c r="K869" s="2">
        <v>0.20272548468670978</v>
      </c>
      <c r="L869" s="2">
        <v>0.40629390278168032</v>
      </c>
      <c r="M869" s="2">
        <v>0.29081202584995786</v>
      </c>
      <c r="N869" s="34">
        <v>1.9090470051155832E-3</v>
      </c>
    </row>
    <row r="870" spans="1:14" x14ac:dyDescent="0.35">
      <c r="A870">
        <v>7820120</v>
      </c>
      <c r="B870" t="s">
        <v>61</v>
      </c>
      <c r="C870" t="s">
        <v>98</v>
      </c>
      <c r="D870" t="s">
        <v>1504</v>
      </c>
      <c r="E870" t="s">
        <v>2490</v>
      </c>
      <c r="F870" s="6">
        <v>7.3054228715931438E-3</v>
      </c>
      <c r="G870" s="3" t="s">
        <v>280</v>
      </c>
      <c r="H870" s="3" t="s">
        <v>173</v>
      </c>
      <c r="I870" s="3">
        <v>58.054999999999993</v>
      </c>
      <c r="J870" s="1">
        <v>0.22843806445598602</v>
      </c>
      <c r="K870" s="2">
        <v>0.25788142736723796</v>
      </c>
      <c r="L870" s="2">
        <v>0.56105647653835344</v>
      </c>
      <c r="M870" s="2">
        <v>0.42444505769237101</v>
      </c>
      <c r="N870" s="34">
        <v>-3.2313476832404034E-4</v>
      </c>
    </row>
    <row r="871" spans="1:14" x14ac:dyDescent="0.35">
      <c r="A871">
        <v>7820120</v>
      </c>
      <c r="B871" t="s">
        <v>61</v>
      </c>
      <c r="C871" t="s">
        <v>98</v>
      </c>
      <c r="D871" t="s">
        <v>1504</v>
      </c>
      <c r="E871" t="s">
        <v>2491</v>
      </c>
      <c r="F871" s="6">
        <v>5.6195560550716497E-4</v>
      </c>
      <c r="G871" s="3" t="s">
        <v>1185</v>
      </c>
      <c r="H871" s="3" t="s">
        <v>264</v>
      </c>
      <c r="I871" s="3">
        <v>82.945000000000007</v>
      </c>
      <c r="J871" s="1">
        <v>-0.16686034202575684</v>
      </c>
      <c r="K871" s="2">
        <v>4.6080359651587528E-2</v>
      </c>
      <c r="L871" s="2">
        <v>4.7878617589210457E-2</v>
      </c>
      <c r="M871" s="2">
        <v>4.6642315257094689E-2</v>
      </c>
      <c r="N871" s="34">
        <v>5.4955243829864907E-5</v>
      </c>
    </row>
    <row r="872" spans="1:14" x14ac:dyDescent="0.35">
      <c r="A872">
        <v>7820120</v>
      </c>
      <c r="B872" t="s">
        <v>61</v>
      </c>
      <c r="C872" t="s">
        <v>98</v>
      </c>
      <c r="D872" t="s">
        <v>1504</v>
      </c>
      <c r="E872" t="s">
        <v>2492</v>
      </c>
      <c r="F872" s="6">
        <v>1.4048890137679123E-3</v>
      </c>
      <c r="G872" s="3" t="s">
        <v>1665</v>
      </c>
      <c r="H872" s="3" t="s">
        <v>345</v>
      </c>
      <c r="I872" s="3">
        <v>64.825000000000003</v>
      </c>
      <c r="J872" s="1">
        <v>0.10136021673679352</v>
      </c>
      <c r="K872" s="2">
        <v>6.9682495082888443E-2</v>
      </c>
      <c r="L872" s="2">
        <v>0.10761449845462207</v>
      </c>
      <c r="M872" s="2">
        <v>9.103681237954174E-2</v>
      </c>
      <c r="N872" s="34">
        <v>-4.6161941537096045E-5</v>
      </c>
    </row>
    <row r="873" spans="1:14" x14ac:dyDescent="0.35">
      <c r="A873">
        <v>7820120</v>
      </c>
      <c r="B873" t="s">
        <v>61</v>
      </c>
      <c r="C873" t="s">
        <v>98</v>
      </c>
      <c r="D873" t="s">
        <v>1504</v>
      </c>
      <c r="E873" t="s">
        <v>1505</v>
      </c>
      <c r="F873" s="6">
        <v>5.6195560550716497E-4</v>
      </c>
      <c r="G873" s="3" t="s">
        <v>245</v>
      </c>
      <c r="H873" s="3" t="s">
        <v>312</v>
      </c>
      <c r="I873" s="3">
        <v>73.929999999999993</v>
      </c>
      <c r="J873" s="1">
        <v>0.16689693927764893</v>
      </c>
      <c r="K873" s="2">
        <v>2.8097780275358249E-2</v>
      </c>
      <c r="L873" s="2">
        <v>5.1475133464456306E-2</v>
      </c>
      <c r="M873" s="2">
        <v>4.1584714807530204E-2</v>
      </c>
      <c r="N873" s="34">
        <v>8.2636248382097821E-5</v>
      </c>
    </row>
    <row r="874" spans="1:14" x14ac:dyDescent="0.35">
      <c r="A874">
        <v>7820120</v>
      </c>
      <c r="B874" t="s">
        <v>61</v>
      </c>
      <c r="C874" t="s">
        <v>98</v>
      </c>
      <c r="D874" t="s">
        <v>1504</v>
      </c>
      <c r="E874" t="s">
        <v>2493</v>
      </c>
      <c r="F874" s="6">
        <v>9.5532452936218041E-3</v>
      </c>
      <c r="G874" s="3" t="s">
        <v>808</v>
      </c>
      <c r="H874" s="3" t="s">
        <v>269</v>
      </c>
      <c r="I874" s="3">
        <v>77.819999999999993</v>
      </c>
      <c r="J874" s="1">
        <v>-0.12701460719108582</v>
      </c>
      <c r="K874" s="2">
        <v>0.59516718179263839</v>
      </c>
      <c r="L874" s="2">
        <v>0.91902219724641754</v>
      </c>
      <c r="M874" s="2">
        <v>0.74419782295023407</v>
      </c>
      <c r="N874" s="34">
        <v>2.6503411629589194E-3</v>
      </c>
    </row>
    <row r="875" spans="1:14" x14ac:dyDescent="0.35">
      <c r="A875">
        <v>7820120</v>
      </c>
      <c r="B875" t="s">
        <v>61</v>
      </c>
      <c r="C875" t="s">
        <v>98</v>
      </c>
      <c r="D875" t="s">
        <v>1504</v>
      </c>
      <c r="E875" t="s">
        <v>2494</v>
      </c>
      <c r="F875" s="6">
        <v>1.6858668165214948E-3</v>
      </c>
      <c r="G875" s="3" t="s">
        <v>633</v>
      </c>
      <c r="H875" s="3" t="s">
        <v>1216</v>
      </c>
      <c r="I875" s="3">
        <v>64.029999999999987</v>
      </c>
      <c r="J875" s="1">
        <v>9.871731698513031E-2</v>
      </c>
      <c r="K875" s="2">
        <v>5.7488058443382978E-2</v>
      </c>
      <c r="L875" s="2">
        <v>0.15864006743467265</v>
      </c>
      <c r="M875" s="2">
        <v>0.10772689214815213</v>
      </c>
      <c r="N875" s="34">
        <v>4.056490063834773E-4</v>
      </c>
    </row>
    <row r="876" spans="1:14" x14ac:dyDescent="0.35">
      <c r="A876">
        <v>7820120</v>
      </c>
      <c r="B876" t="s">
        <v>61</v>
      </c>
      <c r="C876" t="s">
        <v>98</v>
      </c>
      <c r="D876" t="s">
        <v>1504</v>
      </c>
      <c r="E876" t="s">
        <v>1506</v>
      </c>
      <c r="F876" s="6">
        <v>2.8097780275358245E-3</v>
      </c>
      <c r="G876" s="3" t="s">
        <v>545</v>
      </c>
      <c r="H876" s="3" t="s">
        <v>499</v>
      </c>
      <c r="I876" s="3">
        <v>68.7</v>
      </c>
      <c r="J876" s="1">
        <v>-6.4828284084796906E-2</v>
      </c>
      <c r="K876" s="2">
        <v>0.12644001123911211</v>
      </c>
      <c r="L876" s="2">
        <v>0.25119415566170272</v>
      </c>
      <c r="M876" s="2">
        <v>0.19303174191694911</v>
      </c>
      <c r="N876" s="34">
        <v>6.3314510550717352E-4</v>
      </c>
    </row>
    <row r="877" spans="1:14" x14ac:dyDescent="0.35">
      <c r="A877">
        <v>7820120</v>
      </c>
      <c r="B877" t="s">
        <v>61</v>
      </c>
      <c r="C877" t="s">
        <v>98</v>
      </c>
      <c r="D877" t="s">
        <v>1507</v>
      </c>
      <c r="E877" t="s">
        <v>1508</v>
      </c>
      <c r="F877" s="6">
        <v>1.4048890137679123E-3</v>
      </c>
      <c r="G877" s="3" t="s">
        <v>508</v>
      </c>
      <c r="H877" s="3" t="s">
        <v>988</v>
      </c>
      <c r="I877" s="3">
        <v>77.135000000000005</v>
      </c>
      <c r="J877" s="1">
        <v>2.8954386711120605E-2</v>
      </c>
      <c r="K877" s="2">
        <v>0.11014329867940433</v>
      </c>
      <c r="L877" s="2">
        <v>0.10958134307389715</v>
      </c>
      <c r="M877" s="2">
        <v>0.10831694081781552</v>
      </c>
      <c r="N877" s="34">
        <v>2.0494441213685495E-4</v>
      </c>
    </row>
    <row r="878" spans="1:14" x14ac:dyDescent="0.35">
      <c r="A878">
        <v>7820120</v>
      </c>
      <c r="B878" t="s">
        <v>61</v>
      </c>
      <c r="C878" t="s">
        <v>98</v>
      </c>
      <c r="D878" t="s">
        <v>2241</v>
      </c>
      <c r="E878" t="s">
        <v>2495</v>
      </c>
      <c r="F878" s="6">
        <v>2.8097780275358248E-4</v>
      </c>
      <c r="G878" s="3" t="s">
        <v>802</v>
      </c>
      <c r="H878" s="3" t="s">
        <v>1060</v>
      </c>
      <c r="I878" s="3">
        <v>78.509999999999991</v>
      </c>
      <c r="J878" s="1">
        <v>-7.9189194366335869E-3</v>
      </c>
      <c r="K878" s="2">
        <v>1.6718179263838159E-2</v>
      </c>
      <c r="L878" s="2">
        <v>2.6720989041865692E-2</v>
      </c>
      <c r="M878" s="2">
        <v>2.2056757516156225E-2</v>
      </c>
      <c r="N878" s="34">
        <v>9.3404615015821469E-6</v>
      </c>
    </row>
    <row r="879" spans="1:14" x14ac:dyDescent="0.35">
      <c r="A879">
        <v>7820120</v>
      </c>
      <c r="B879" t="s">
        <v>61</v>
      </c>
      <c r="C879" t="s">
        <v>98</v>
      </c>
      <c r="D879" t="s">
        <v>1509</v>
      </c>
      <c r="E879" t="s">
        <v>1510</v>
      </c>
      <c r="F879" s="6">
        <v>8.4293340826074739E-4</v>
      </c>
      <c r="G879" s="3" t="s">
        <v>1511</v>
      </c>
      <c r="H879" s="3" t="s">
        <v>931</v>
      </c>
      <c r="I879" s="3">
        <v>65.78</v>
      </c>
      <c r="J879" s="1">
        <v>-6.1231032013893127E-2</v>
      </c>
      <c r="K879" s="2">
        <v>5.2261871312166336E-2</v>
      </c>
      <c r="L879" s="2">
        <v>4.1135150323124474E-2</v>
      </c>
      <c r="M879" s="2">
        <v>5.5380722350302489E-2</v>
      </c>
      <c r="N879" s="34">
        <v>-2.7662442788276557E-4</v>
      </c>
    </row>
    <row r="880" spans="1:14" x14ac:dyDescent="0.35">
      <c r="A880">
        <v>7820120</v>
      </c>
      <c r="B880" t="s">
        <v>61</v>
      </c>
      <c r="C880" t="s">
        <v>98</v>
      </c>
      <c r="D880" t="s">
        <v>1733</v>
      </c>
      <c r="E880" t="s">
        <v>2496</v>
      </c>
      <c r="F880" s="6">
        <v>2.5288002247822422E-3</v>
      </c>
      <c r="G880" s="3" t="s">
        <v>1650</v>
      </c>
      <c r="H880" s="3" t="s">
        <v>449</v>
      </c>
      <c r="I880" s="3">
        <v>72.655000000000001</v>
      </c>
      <c r="J880" s="1">
        <v>4.113391786813736E-2</v>
      </c>
      <c r="K880" s="2">
        <v>0.16614217476819332</v>
      </c>
      <c r="L880" s="2">
        <v>0.18485529643158188</v>
      </c>
      <c r="M880" s="2">
        <v>0.18359089246054786</v>
      </c>
      <c r="N880" s="34">
        <v>-2.6128855179320161E-4</v>
      </c>
    </row>
    <row r="881" spans="1:14" x14ac:dyDescent="0.35">
      <c r="A881">
        <v>7820120</v>
      </c>
      <c r="B881" t="s">
        <v>61</v>
      </c>
      <c r="C881" t="s">
        <v>98</v>
      </c>
      <c r="D881" t="s">
        <v>2497</v>
      </c>
      <c r="E881" t="s">
        <v>2498</v>
      </c>
      <c r="F881" s="6">
        <v>5.6195560550716497E-4</v>
      </c>
      <c r="G881" s="3" t="s">
        <v>1032</v>
      </c>
      <c r="H881" s="3" t="s">
        <v>463</v>
      </c>
      <c r="I881" s="3">
        <v>56.914999999999992</v>
      </c>
      <c r="J881" s="1">
        <v>-2.6285968720912933E-2</v>
      </c>
      <c r="K881" s="2">
        <v>2.2983984265243045E-2</v>
      </c>
      <c r="L881" s="2">
        <v>3.1975273953357683E-2</v>
      </c>
      <c r="M881" s="2">
        <v>3.2031469513908402E-2</v>
      </c>
      <c r="N881" s="34">
        <v>-7.9445773277700738E-5</v>
      </c>
    </row>
    <row r="882" spans="1:14" x14ac:dyDescent="0.35">
      <c r="A882">
        <v>7820120</v>
      </c>
      <c r="B882" t="s">
        <v>61</v>
      </c>
      <c r="C882" t="s">
        <v>98</v>
      </c>
      <c r="D882" t="s">
        <v>1735</v>
      </c>
      <c r="E882" t="s">
        <v>1811</v>
      </c>
      <c r="F882" s="6">
        <v>5.619556055071649E-3</v>
      </c>
      <c r="G882" s="3" t="s">
        <v>1812</v>
      </c>
      <c r="H882" s="3" t="s">
        <v>1813</v>
      </c>
      <c r="I882" s="3">
        <v>75.224999999999994</v>
      </c>
      <c r="J882" s="1">
        <v>-4.0222562849521637E-2</v>
      </c>
      <c r="K882" s="2">
        <v>0.22534419780837314</v>
      </c>
      <c r="L882" s="2">
        <v>0.55015453779151446</v>
      </c>
      <c r="M882" s="2">
        <v>0.4225905981918639</v>
      </c>
      <c r="N882" s="34">
        <v>4.063518840875073E-6</v>
      </c>
    </row>
    <row r="883" spans="1:14" x14ac:dyDescent="0.35">
      <c r="A883">
        <v>7820120</v>
      </c>
      <c r="B883" t="s">
        <v>61</v>
      </c>
      <c r="C883" t="s">
        <v>98</v>
      </c>
      <c r="D883" t="s">
        <v>1737</v>
      </c>
      <c r="E883" t="s">
        <v>1738</v>
      </c>
      <c r="F883" s="6">
        <v>5.6195560550716497E-4</v>
      </c>
      <c r="G883" s="3" t="s">
        <v>2499</v>
      </c>
      <c r="H883" s="3" t="s">
        <v>319</v>
      </c>
      <c r="I883" s="3">
        <v>53.314999999999998</v>
      </c>
      <c r="J883" s="1">
        <v>-0.17114333808422089</v>
      </c>
      <c r="K883" s="2">
        <v>1.5397583590896319E-2</v>
      </c>
      <c r="L883" s="2">
        <v>3.9336892385501546E-2</v>
      </c>
      <c r="M883" s="2">
        <v>2.9952233773531897E-2</v>
      </c>
      <c r="N883" s="34">
        <v>-8.9810843479770671E-5</v>
      </c>
    </row>
    <row r="884" spans="1:14" x14ac:dyDescent="0.35">
      <c r="A884">
        <v>7820120</v>
      </c>
      <c r="B884" t="s">
        <v>61</v>
      </c>
      <c r="C884" t="s">
        <v>98</v>
      </c>
      <c r="D884" t="s">
        <v>1512</v>
      </c>
      <c r="E884" t="s">
        <v>1513</v>
      </c>
      <c r="F884" s="6">
        <v>1.4048890137679123E-3</v>
      </c>
      <c r="G884" s="3" t="s">
        <v>1471</v>
      </c>
      <c r="H884" s="3" t="s">
        <v>197</v>
      </c>
      <c r="I884" s="3">
        <v>61.3</v>
      </c>
      <c r="J884" s="1">
        <v>0.22843806445598602</v>
      </c>
      <c r="K884" s="2">
        <v>7.4880584433829722E-2</v>
      </c>
      <c r="L884" s="2">
        <v>6.1112672098904183E-2</v>
      </c>
      <c r="M884" s="2">
        <v>8.6119695472127764E-2</v>
      </c>
      <c r="N884" s="34">
        <v>-2.8190382262500827E-4</v>
      </c>
    </row>
    <row r="885" spans="1:14" x14ac:dyDescent="0.35">
      <c r="A885">
        <v>7820120</v>
      </c>
      <c r="B885" t="s">
        <v>61</v>
      </c>
      <c r="C885" t="s">
        <v>98</v>
      </c>
      <c r="D885" t="s">
        <v>1740</v>
      </c>
      <c r="E885" t="s">
        <v>2500</v>
      </c>
      <c r="F885" s="6">
        <v>1.1239112110143299E-3</v>
      </c>
      <c r="G885" s="3" t="s">
        <v>1059</v>
      </c>
      <c r="H885" s="3" t="s">
        <v>843</v>
      </c>
      <c r="I885" s="3">
        <v>67.625</v>
      </c>
      <c r="J885" s="1">
        <v>-0.16686034202575684</v>
      </c>
      <c r="K885" s="2">
        <v>5.55212138241079E-2</v>
      </c>
      <c r="L885" s="2">
        <v>8.85642034279292E-2</v>
      </c>
      <c r="M885" s="2">
        <v>7.5976396149616293E-2</v>
      </c>
      <c r="N885" s="34">
        <v>-1.7860909464922673E-4</v>
      </c>
    </row>
    <row r="886" spans="1:14" x14ac:dyDescent="0.35">
      <c r="A886">
        <v>7820120</v>
      </c>
      <c r="B886" t="s">
        <v>61</v>
      </c>
      <c r="C886" t="s">
        <v>98</v>
      </c>
      <c r="D886" t="s">
        <v>2244</v>
      </c>
      <c r="E886" t="s">
        <v>2503</v>
      </c>
      <c r="F886" s="6">
        <v>1.1239112110143299E-3</v>
      </c>
      <c r="G886" s="3" t="s">
        <v>2461</v>
      </c>
      <c r="H886" s="3" t="s">
        <v>206</v>
      </c>
      <c r="I886" s="3">
        <v>75.820000000000007</v>
      </c>
      <c r="J886" s="1">
        <v>0.10136021673679352</v>
      </c>
      <c r="K886" s="2">
        <v>5.1250351222253444E-2</v>
      </c>
      <c r="L886" s="2">
        <v>0.112391121101433</v>
      </c>
      <c r="M886" s="2">
        <v>8.5192473224791024E-2</v>
      </c>
      <c r="N886" s="34">
        <v>2.5263473069141943E-4</v>
      </c>
    </row>
    <row r="887" spans="1:14" x14ac:dyDescent="0.35">
      <c r="A887">
        <v>7820120</v>
      </c>
      <c r="B887" t="s">
        <v>61</v>
      </c>
      <c r="C887" t="s">
        <v>98</v>
      </c>
      <c r="D887" t="s">
        <v>1744</v>
      </c>
      <c r="E887" t="s">
        <v>2504</v>
      </c>
      <c r="F887" s="6">
        <v>2.8097780275358248E-4</v>
      </c>
      <c r="G887" s="3" t="s">
        <v>1026</v>
      </c>
      <c r="H887" s="3" t="s">
        <v>264</v>
      </c>
      <c r="I887" s="3">
        <v>80.040000000000006</v>
      </c>
      <c r="J887" s="1">
        <v>0.16689693927764893</v>
      </c>
      <c r="K887" s="2">
        <v>1.8994099466142174E-2</v>
      </c>
      <c r="L887" s="2">
        <v>2.3939308794605228E-2</v>
      </c>
      <c r="M887" s="2">
        <v>2.2506321571823855E-2</v>
      </c>
      <c r="N887" s="34">
        <v>-1.1878057761653216E-6</v>
      </c>
    </row>
    <row r="888" spans="1:14" x14ac:dyDescent="0.35">
      <c r="A888">
        <v>7820120</v>
      </c>
      <c r="B888" t="s">
        <v>61</v>
      </c>
      <c r="C888" t="s">
        <v>98</v>
      </c>
      <c r="D888" t="s">
        <v>267</v>
      </c>
      <c r="E888" t="s">
        <v>2505</v>
      </c>
      <c r="F888" s="6">
        <v>4.4956448440573197E-3</v>
      </c>
      <c r="G888" s="3" t="s">
        <v>1462</v>
      </c>
      <c r="H888" s="3" t="s">
        <v>619</v>
      </c>
      <c r="I888" s="3">
        <v>69.564999999999998</v>
      </c>
      <c r="J888" s="1">
        <v>-0.12701460719108582</v>
      </c>
      <c r="K888" s="2">
        <v>0.25760044956448441</v>
      </c>
      <c r="L888" s="2">
        <v>0.35605507164933975</v>
      </c>
      <c r="M888" s="2">
        <v>0.31289687428657981</v>
      </c>
      <c r="N888" s="34">
        <v>-1.6615314743565054E-4</v>
      </c>
    </row>
    <row r="889" spans="1:14" x14ac:dyDescent="0.35">
      <c r="A889">
        <v>7820120</v>
      </c>
      <c r="B889" t="s">
        <v>61</v>
      </c>
      <c r="C889" t="s">
        <v>98</v>
      </c>
      <c r="D889" t="s">
        <v>853</v>
      </c>
      <c r="E889" t="s">
        <v>882</v>
      </c>
      <c r="F889" s="6">
        <v>2.8097780275358248E-4</v>
      </c>
      <c r="G889" s="3" t="s">
        <v>157</v>
      </c>
      <c r="H889" s="3" t="s">
        <v>223</v>
      </c>
      <c r="I889" s="3">
        <v>72.69</v>
      </c>
      <c r="J889" s="1">
        <v>9.871731698513031E-2</v>
      </c>
      <c r="K889" s="2">
        <v>1.5678561393649901E-2</v>
      </c>
      <c r="L889" s="2">
        <v>2.2084855296431581E-2</v>
      </c>
      <c r="M889" s="2">
        <v>2.0427085402709242E-2</v>
      </c>
      <c r="N889" s="34">
        <v>-2.0371386260589745E-5</v>
      </c>
    </row>
    <row r="890" spans="1:14" x14ac:dyDescent="0.35">
      <c r="A890">
        <v>7820120</v>
      </c>
      <c r="B890" t="s">
        <v>61</v>
      </c>
      <c r="C890" t="s">
        <v>98</v>
      </c>
      <c r="D890" t="s">
        <v>1746</v>
      </c>
      <c r="E890" t="s">
        <v>2506</v>
      </c>
      <c r="F890" s="6">
        <v>3.3717336330429896E-3</v>
      </c>
      <c r="G890" s="3" t="s">
        <v>1390</v>
      </c>
      <c r="H890" s="3" t="s">
        <v>208</v>
      </c>
      <c r="I890" s="3">
        <v>68.330000000000013</v>
      </c>
      <c r="J890" s="1">
        <v>-6.4828284084796906E-2</v>
      </c>
      <c r="K890" s="2">
        <v>0.17937622927788704</v>
      </c>
      <c r="L890" s="2">
        <v>0.25254284911491992</v>
      </c>
      <c r="M890" s="2">
        <v>0.23062658564499772</v>
      </c>
      <c r="N890" s="34">
        <v>-2.7373612312226858E-4</v>
      </c>
    </row>
    <row r="891" spans="1:14" x14ac:dyDescent="0.35">
      <c r="A891">
        <v>7820120</v>
      </c>
      <c r="B891" t="s">
        <v>61</v>
      </c>
      <c r="C891" t="s">
        <v>98</v>
      </c>
      <c r="D891" t="s">
        <v>2247</v>
      </c>
      <c r="E891" t="s">
        <v>2507</v>
      </c>
      <c r="F891" s="6">
        <v>1.1239112110143299E-3</v>
      </c>
      <c r="G891" s="3" t="s">
        <v>496</v>
      </c>
      <c r="H891" s="3" t="s">
        <v>1052</v>
      </c>
      <c r="I891" s="3">
        <v>78.875</v>
      </c>
      <c r="J891" s="1">
        <v>2.8954386711120605E-2</v>
      </c>
      <c r="K891" s="2">
        <v>6.484967687552684E-2</v>
      </c>
      <c r="L891" s="2">
        <v>0.10418656926102839</v>
      </c>
      <c r="M891" s="2">
        <v>8.867659626398304E-2</v>
      </c>
      <c r="N891" s="34">
        <v>3.4513791966016258E-5</v>
      </c>
    </row>
    <row r="892" spans="1:14" x14ac:dyDescent="0.35">
      <c r="A892">
        <v>7820120</v>
      </c>
      <c r="B892" t="s">
        <v>61</v>
      </c>
      <c r="C892" t="s">
        <v>98</v>
      </c>
      <c r="D892" t="s">
        <v>2885</v>
      </c>
      <c r="E892" t="s">
        <v>2886</v>
      </c>
      <c r="F892" s="6">
        <v>1.1239112110143299E-3</v>
      </c>
      <c r="G892" s="3" t="s">
        <v>795</v>
      </c>
      <c r="H892" s="3" t="s">
        <v>334</v>
      </c>
      <c r="I892" s="3">
        <v>80.199999999999989</v>
      </c>
      <c r="J892" s="1">
        <v>-7.9189194366335869E-3</v>
      </c>
      <c r="K892" s="2">
        <v>9.3509412756392254E-2</v>
      </c>
      <c r="L892" s="2">
        <v>7.0918797415004217E-2</v>
      </c>
      <c r="M892" s="2">
        <v>9.0137675693444441E-2</v>
      </c>
      <c r="N892" s="34">
        <v>-1.0575930634788262E-4</v>
      </c>
    </row>
    <row r="893" spans="1:14" x14ac:dyDescent="0.35">
      <c r="A893">
        <v>7820120</v>
      </c>
      <c r="B893" t="s">
        <v>61</v>
      </c>
      <c r="C893" t="s">
        <v>98</v>
      </c>
      <c r="D893" t="s">
        <v>2250</v>
      </c>
      <c r="E893" t="s">
        <v>2508</v>
      </c>
      <c r="F893" s="6">
        <v>1.4048890137679123E-3</v>
      </c>
      <c r="G893" s="3" t="s">
        <v>1325</v>
      </c>
      <c r="H893" s="3" t="s">
        <v>1727</v>
      </c>
      <c r="I893" s="3">
        <v>63.449999999999996</v>
      </c>
      <c r="J893" s="1">
        <v>-6.1231032013893127E-2</v>
      </c>
      <c r="K893" s="2">
        <v>7.516156223658331E-2</v>
      </c>
      <c r="L893" s="2">
        <v>8.5979207642596228E-2</v>
      </c>
      <c r="M893" s="2">
        <v>8.9350941275639223E-2</v>
      </c>
      <c r="N893" s="34">
        <v>5.7802670359209564E-6</v>
      </c>
    </row>
    <row r="894" spans="1:14" x14ac:dyDescent="0.35">
      <c r="A894">
        <v>7820120</v>
      </c>
      <c r="B894" t="s">
        <v>61</v>
      </c>
      <c r="C894" t="s">
        <v>98</v>
      </c>
      <c r="D894" t="s">
        <v>1514</v>
      </c>
      <c r="E894" t="s">
        <v>2509</v>
      </c>
      <c r="F894" s="6">
        <v>1.9668446192750771E-3</v>
      </c>
      <c r="G894" s="3" t="s">
        <v>1573</v>
      </c>
      <c r="H894" s="3" t="s">
        <v>1148</v>
      </c>
      <c r="I894" s="3">
        <v>75.025000000000006</v>
      </c>
      <c r="J894" s="1">
        <v>4.113391786813736E-2</v>
      </c>
      <c r="K894" s="2">
        <v>0.12214105085698229</v>
      </c>
      <c r="L894" s="2">
        <v>0.19511098623208767</v>
      </c>
      <c r="M894" s="2">
        <v>0.14751334644563077</v>
      </c>
      <c r="N894" s="34">
        <v>5.7930249148253877E-4</v>
      </c>
    </row>
    <row r="895" spans="1:14" x14ac:dyDescent="0.35">
      <c r="A895">
        <v>7820120</v>
      </c>
      <c r="B895" t="s">
        <v>61</v>
      </c>
      <c r="C895" t="s">
        <v>98</v>
      </c>
      <c r="D895" t="s">
        <v>1514</v>
      </c>
      <c r="E895" t="s">
        <v>1515</v>
      </c>
      <c r="F895" s="6">
        <v>1.4048890137679123E-3</v>
      </c>
      <c r="G895" s="3" t="s">
        <v>371</v>
      </c>
      <c r="H895" s="3" t="s">
        <v>856</v>
      </c>
      <c r="I895" s="3">
        <v>77.275000000000006</v>
      </c>
      <c r="J895" s="1">
        <v>-2.6285968720912933E-2</v>
      </c>
      <c r="K895" s="2">
        <v>9.1879741500421469E-2</v>
      </c>
      <c r="L895" s="2">
        <v>0.12840685585838718</v>
      </c>
      <c r="M895" s="2">
        <v>0.10845742757550181</v>
      </c>
      <c r="N895" s="34">
        <v>5.7557676784038945E-5</v>
      </c>
    </row>
    <row r="896" spans="1:14" x14ac:dyDescent="0.35">
      <c r="A896">
        <v>7820120</v>
      </c>
      <c r="B896" t="s">
        <v>61</v>
      </c>
      <c r="C896" t="s">
        <v>98</v>
      </c>
      <c r="D896" t="s">
        <v>1514</v>
      </c>
      <c r="E896" t="s">
        <v>2510</v>
      </c>
      <c r="F896" s="6">
        <v>5.6195560550716497E-4</v>
      </c>
      <c r="G896" s="3" t="s">
        <v>726</v>
      </c>
      <c r="H896" s="3" t="s">
        <v>724</v>
      </c>
      <c r="I896" s="3">
        <v>71.224999999999994</v>
      </c>
      <c r="J896" s="1">
        <v>-4.0222562849521637E-2</v>
      </c>
      <c r="K896" s="2">
        <v>3.2986794043270588E-2</v>
      </c>
      <c r="L896" s="2">
        <v>4.6867097499297558E-2</v>
      </c>
      <c r="M896" s="2">
        <v>4.0067436387613273E-2</v>
      </c>
      <c r="N896" s="34">
        <v>-3.9677760278820226E-5</v>
      </c>
    </row>
    <row r="897" spans="1:14" x14ac:dyDescent="0.35">
      <c r="A897">
        <v>7820120</v>
      </c>
      <c r="B897" t="s">
        <v>61</v>
      </c>
      <c r="C897" t="s">
        <v>98</v>
      </c>
      <c r="D897" t="s">
        <v>1750</v>
      </c>
      <c r="E897" t="s">
        <v>2511</v>
      </c>
      <c r="F897" s="6">
        <v>1.6858668165214948E-3</v>
      </c>
      <c r="G897" s="3" t="s">
        <v>892</v>
      </c>
      <c r="H897" s="3" t="s">
        <v>206</v>
      </c>
      <c r="I897" s="3">
        <v>74.45</v>
      </c>
      <c r="J897" s="1">
        <v>-0.17114333808422089</v>
      </c>
      <c r="K897" s="2">
        <v>6.9289126159033432E-2</v>
      </c>
      <c r="L897" s="2">
        <v>0.16858668165214949</v>
      </c>
      <c r="M897" s="2">
        <v>0.12559707783085136</v>
      </c>
      <c r="N897" s="34">
        <v>9.1166587467440133E-5</v>
      </c>
    </row>
    <row r="898" spans="1:14" x14ac:dyDescent="0.35">
      <c r="A898">
        <v>7820120</v>
      </c>
      <c r="B898" t="s">
        <v>61</v>
      </c>
      <c r="C898" t="s">
        <v>98</v>
      </c>
      <c r="D898" t="s">
        <v>272</v>
      </c>
      <c r="E898" t="s">
        <v>332</v>
      </c>
      <c r="F898" s="6">
        <v>8.4293340826074739E-4</v>
      </c>
      <c r="G898" s="3" t="s">
        <v>333</v>
      </c>
      <c r="H898" s="3" t="s">
        <v>334</v>
      </c>
      <c r="I898" s="3">
        <v>46.944999999999993</v>
      </c>
      <c r="J898" s="1">
        <v>0.22843806445598602</v>
      </c>
      <c r="K898" s="2">
        <v>1.6942961506041024E-2</v>
      </c>
      <c r="L898" s="2">
        <v>5.3189098061253159E-2</v>
      </c>
      <c r="M898" s="2">
        <v>3.953357813364336E-2</v>
      </c>
      <c r="N898" s="34">
        <v>-1.8165086587850683E-4</v>
      </c>
    </row>
    <row r="899" spans="1:14" x14ac:dyDescent="0.35">
      <c r="A899">
        <v>7820120</v>
      </c>
      <c r="B899" t="s">
        <v>61</v>
      </c>
      <c r="C899" t="s">
        <v>98</v>
      </c>
      <c r="D899" t="s">
        <v>2256</v>
      </c>
      <c r="E899" t="s">
        <v>2512</v>
      </c>
      <c r="F899" s="6">
        <v>1.1239112110143299E-3</v>
      </c>
      <c r="G899" s="3" t="s">
        <v>1192</v>
      </c>
      <c r="H899" s="3" t="s">
        <v>946</v>
      </c>
      <c r="I899" s="3">
        <v>75.8</v>
      </c>
      <c r="J899" s="1">
        <v>-0.16686034202575684</v>
      </c>
      <c r="K899" s="2">
        <v>8.3394211857263284E-2</v>
      </c>
      <c r="L899" s="2">
        <v>9.9578533295869631E-2</v>
      </c>
      <c r="M899" s="2">
        <v>8.5304862630940045E-2</v>
      </c>
      <c r="N899" s="34">
        <v>1.2175437773704261E-4</v>
      </c>
    </row>
    <row r="900" spans="1:14" x14ac:dyDescent="0.35">
      <c r="A900">
        <v>7820120</v>
      </c>
      <c r="B900" t="s">
        <v>61</v>
      </c>
      <c r="C900" t="s">
        <v>98</v>
      </c>
      <c r="D900" t="s">
        <v>1516</v>
      </c>
      <c r="E900" t="s">
        <v>1517</v>
      </c>
      <c r="F900" s="6">
        <v>4.2146670413037374E-3</v>
      </c>
      <c r="G900" s="3" t="s">
        <v>166</v>
      </c>
      <c r="H900" s="3" t="s">
        <v>1143</v>
      </c>
      <c r="I900" s="3">
        <v>74.225000000000009</v>
      </c>
      <c r="J900" s="1">
        <v>0.10136021673679352</v>
      </c>
      <c r="K900" s="2">
        <v>0.23222815397583593</v>
      </c>
      <c r="L900" s="2">
        <v>0.41177296993537515</v>
      </c>
      <c r="M900" s="2">
        <v>0.31272828160259425</v>
      </c>
      <c r="N900" s="34">
        <v>9.8106146997600243E-4</v>
      </c>
    </row>
    <row r="901" spans="1:14" x14ac:dyDescent="0.35">
      <c r="A901">
        <v>7820120</v>
      </c>
      <c r="B901" t="s">
        <v>61</v>
      </c>
      <c r="C901" t="s">
        <v>98</v>
      </c>
      <c r="D901" t="s">
        <v>1518</v>
      </c>
      <c r="E901" t="s">
        <v>1519</v>
      </c>
      <c r="F901" s="6">
        <v>1.1239112110143299E-3</v>
      </c>
      <c r="G901" s="3" t="s">
        <v>1462</v>
      </c>
      <c r="H901" s="3" t="s">
        <v>266</v>
      </c>
      <c r="I901" s="3">
        <v>67.72999999999999</v>
      </c>
      <c r="J901" s="1">
        <v>0.16689693927764893</v>
      </c>
      <c r="K901" s="2">
        <v>6.4400112391121103E-2</v>
      </c>
      <c r="L901" s="2">
        <v>6.1253161000280984E-2</v>
      </c>
      <c r="M901" s="2">
        <v>7.620118353667639E-2</v>
      </c>
      <c r="N901" s="34">
        <v>-2.8864481235428053E-4</v>
      </c>
    </row>
    <row r="902" spans="1:14" x14ac:dyDescent="0.35">
      <c r="A902">
        <v>7820120</v>
      </c>
      <c r="B902" t="s">
        <v>61</v>
      </c>
      <c r="C902" t="s">
        <v>98</v>
      </c>
      <c r="D902" t="s">
        <v>1754</v>
      </c>
      <c r="E902" t="s">
        <v>2513</v>
      </c>
      <c r="F902" s="6">
        <v>1.4048890137679123E-3</v>
      </c>
      <c r="G902" s="3" t="s">
        <v>1026</v>
      </c>
      <c r="H902" s="3" t="s">
        <v>528</v>
      </c>
      <c r="I902" s="3">
        <v>84.084999999999994</v>
      </c>
      <c r="J902" s="1">
        <v>-0.12701460719108582</v>
      </c>
      <c r="K902" s="2">
        <v>9.4970497330710862E-2</v>
      </c>
      <c r="L902" s="2">
        <v>0.13880303456026974</v>
      </c>
      <c r="M902" s="2">
        <v>0.11815116391419091</v>
      </c>
      <c r="N902" s="34">
        <v>2.103246356972686E-4</v>
      </c>
    </row>
    <row r="903" spans="1:14" x14ac:dyDescent="0.35">
      <c r="A903">
        <v>7820120</v>
      </c>
      <c r="B903" t="s">
        <v>61</v>
      </c>
      <c r="C903" t="s">
        <v>98</v>
      </c>
      <c r="D903" t="s">
        <v>1754</v>
      </c>
      <c r="E903" t="s">
        <v>2514</v>
      </c>
      <c r="F903" s="6">
        <v>8.4293340826074739E-4</v>
      </c>
      <c r="G903" s="3" t="s">
        <v>303</v>
      </c>
      <c r="H903" s="3" t="s">
        <v>718</v>
      </c>
      <c r="I903" s="3">
        <v>70.314999999999998</v>
      </c>
      <c r="J903" s="1">
        <v>9.871731698513031E-2</v>
      </c>
      <c r="K903" s="2">
        <v>4.7288564203427932E-2</v>
      </c>
      <c r="L903" s="2">
        <v>7.0974992975554929E-2</v>
      </c>
      <c r="M903" s="2">
        <v>5.9342513227770927E-2</v>
      </c>
      <c r="N903" s="34">
        <v>6.9619803557271333E-6</v>
      </c>
    </row>
    <row r="904" spans="1:14" x14ac:dyDescent="0.35">
      <c r="A904">
        <v>7820120</v>
      </c>
      <c r="B904" t="s">
        <v>61</v>
      </c>
      <c r="C904" t="s">
        <v>98</v>
      </c>
      <c r="D904" t="s">
        <v>1063</v>
      </c>
      <c r="E904" t="s">
        <v>2515</v>
      </c>
      <c r="F904" s="6">
        <v>4.2146670413037374E-3</v>
      </c>
      <c r="G904" s="3" t="s">
        <v>703</v>
      </c>
      <c r="H904" s="3" t="s">
        <v>313</v>
      </c>
      <c r="I904" s="3">
        <v>89.754999999999995</v>
      </c>
      <c r="J904" s="1">
        <v>-6.4828284084796906E-2</v>
      </c>
      <c r="K904" s="2">
        <v>0.34602416409103681</v>
      </c>
      <c r="L904" s="2">
        <v>0.41135150323124475</v>
      </c>
      <c r="M904" s="2">
        <v>0.37847711317121868</v>
      </c>
      <c r="N904" s="34">
        <v>8.1374577656660437E-4</v>
      </c>
    </row>
    <row r="905" spans="1:14" x14ac:dyDescent="0.35">
      <c r="A905">
        <v>7820120</v>
      </c>
      <c r="B905" t="s">
        <v>61</v>
      </c>
      <c r="C905" t="s">
        <v>98</v>
      </c>
      <c r="D905" t="s">
        <v>1063</v>
      </c>
      <c r="E905" t="s">
        <v>2516</v>
      </c>
      <c r="F905" s="6">
        <v>5.3385782523180667E-3</v>
      </c>
      <c r="G905" s="3" t="s">
        <v>1292</v>
      </c>
      <c r="H905" s="3" t="s">
        <v>234</v>
      </c>
      <c r="I905" s="3">
        <v>83.844999999999999</v>
      </c>
      <c r="J905" s="1">
        <v>2.8954386711120605E-2</v>
      </c>
      <c r="K905" s="2">
        <v>0.36836189940994662</v>
      </c>
      <c r="L905" s="2">
        <v>0.50930036527114364</v>
      </c>
      <c r="M905" s="2">
        <v>0.44790672351550975</v>
      </c>
      <c r="N905" s="34">
        <v>1.0798823577227569E-3</v>
      </c>
    </row>
    <row r="906" spans="1:14" x14ac:dyDescent="0.35">
      <c r="A906">
        <v>7820120</v>
      </c>
      <c r="B906" t="s">
        <v>61</v>
      </c>
      <c r="C906" t="s">
        <v>98</v>
      </c>
      <c r="D906" t="s">
        <v>1063</v>
      </c>
      <c r="E906" t="s">
        <v>1520</v>
      </c>
      <c r="F906" s="6">
        <v>3.3717336330429896E-3</v>
      </c>
      <c r="G906" s="3" t="s">
        <v>178</v>
      </c>
      <c r="H906" s="3" t="s">
        <v>597</v>
      </c>
      <c r="I906" s="3">
        <v>76.584999999999994</v>
      </c>
      <c r="J906" s="1">
        <v>-7.9189194366335869E-3</v>
      </c>
      <c r="K906" s="2">
        <v>0.24748524866535546</v>
      </c>
      <c r="L906" s="2">
        <v>0.23635852767631355</v>
      </c>
      <c r="M906" s="2">
        <v>0.25827479114623575</v>
      </c>
      <c r="N906" s="34">
        <v>-2.0762155500815536E-4</v>
      </c>
    </row>
    <row r="907" spans="1:14" x14ac:dyDescent="0.35">
      <c r="A907">
        <v>7820120</v>
      </c>
      <c r="B907" t="s">
        <v>61</v>
      </c>
      <c r="C907" t="s">
        <v>98</v>
      </c>
      <c r="D907" t="s">
        <v>1521</v>
      </c>
      <c r="E907" t="s">
        <v>1522</v>
      </c>
      <c r="F907" s="6">
        <v>3.0907558302894073E-3</v>
      </c>
      <c r="G907" s="3" t="s">
        <v>1316</v>
      </c>
      <c r="H907" s="3" t="s">
        <v>1343</v>
      </c>
      <c r="I907" s="3">
        <v>78.930000000000007</v>
      </c>
      <c r="J907" s="1">
        <v>-6.1231032013893127E-2</v>
      </c>
      <c r="K907" s="2">
        <v>0.23180668727170556</v>
      </c>
      <c r="L907" s="2">
        <v>0.2945490306265805</v>
      </c>
      <c r="M907" s="2">
        <v>0.24416971059286319</v>
      </c>
      <c r="N907" s="34">
        <v>7.8401749942636986E-4</v>
      </c>
    </row>
    <row r="908" spans="1:14" x14ac:dyDescent="0.35">
      <c r="A908">
        <v>7820120</v>
      </c>
      <c r="B908" t="s">
        <v>61</v>
      </c>
      <c r="C908" t="s">
        <v>98</v>
      </c>
      <c r="D908" t="s">
        <v>2280</v>
      </c>
      <c r="E908" t="s">
        <v>2517</v>
      </c>
      <c r="F908" s="6">
        <v>5.6195560550716497E-4</v>
      </c>
      <c r="G908" s="3" t="s">
        <v>507</v>
      </c>
      <c r="H908" s="3" t="s">
        <v>863</v>
      </c>
      <c r="I908" s="3">
        <v>63.835000000000001</v>
      </c>
      <c r="J908" s="1">
        <v>4.113391786813736E-2</v>
      </c>
      <c r="K908" s="2">
        <v>2.6468109019387471E-2</v>
      </c>
      <c r="L908" s="2">
        <v>3.427929193593706E-2</v>
      </c>
      <c r="M908" s="2">
        <v>3.5852767202619019E-2</v>
      </c>
      <c r="N908" s="34">
        <v>-1.6971972508522928E-5</v>
      </c>
    </row>
    <row r="909" spans="1:14" x14ac:dyDescent="0.35">
      <c r="A909">
        <v>7820120</v>
      </c>
      <c r="B909" t="s">
        <v>61</v>
      </c>
      <c r="C909" t="s">
        <v>98</v>
      </c>
      <c r="D909" t="s">
        <v>1761</v>
      </c>
      <c r="E909" t="s">
        <v>2518</v>
      </c>
      <c r="F909" s="6">
        <v>1.4048890137679123E-3</v>
      </c>
      <c r="G909" s="3" t="s">
        <v>532</v>
      </c>
      <c r="H909" s="3" t="s">
        <v>934</v>
      </c>
      <c r="I909" s="3">
        <v>65.484999999999999</v>
      </c>
      <c r="J909" s="1">
        <v>-2.6285968720912933E-2</v>
      </c>
      <c r="K909" s="2">
        <v>6.2096094408541726E-2</v>
      </c>
      <c r="L909" s="2">
        <v>0.11871312166338858</v>
      </c>
      <c r="M909" s="2">
        <v>9.2160717159484526E-2</v>
      </c>
      <c r="N909" s="34">
        <v>-6.2918740063780111E-5</v>
      </c>
    </row>
    <row r="910" spans="1:14" x14ac:dyDescent="0.35">
      <c r="A910">
        <v>7820120</v>
      </c>
      <c r="B910" t="s">
        <v>61</v>
      </c>
      <c r="C910" t="s">
        <v>98</v>
      </c>
      <c r="D910" t="s">
        <v>1763</v>
      </c>
      <c r="E910" t="s">
        <v>2519</v>
      </c>
      <c r="F910" s="6">
        <v>5.3385782523180667E-3</v>
      </c>
      <c r="G910" s="3" t="s">
        <v>325</v>
      </c>
      <c r="H910" s="3" t="s">
        <v>278</v>
      </c>
      <c r="I910" s="3">
        <v>76.094999999999999</v>
      </c>
      <c r="J910" s="1">
        <v>-4.0222562849521637E-2</v>
      </c>
      <c r="K910" s="2">
        <v>0.38384377634166905</v>
      </c>
      <c r="L910" s="2">
        <v>0.38597920764259619</v>
      </c>
      <c r="M910" s="2">
        <v>0.40679964653458878</v>
      </c>
      <c r="N910" s="34">
        <v>9.3854615743758471E-5</v>
      </c>
    </row>
    <row r="911" spans="1:14" x14ac:dyDescent="0.35">
      <c r="A911">
        <v>7820120</v>
      </c>
      <c r="B911" t="s">
        <v>61</v>
      </c>
      <c r="C911" t="s">
        <v>98</v>
      </c>
      <c r="D911" t="s">
        <v>2520</v>
      </c>
      <c r="E911" t="s">
        <v>2521</v>
      </c>
      <c r="F911" s="6">
        <v>2.8097780275358248E-4</v>
      </c>
      <c r="G911" s="3" t="s">
        <v>1209</v>
      </c>
      <c r="H911" s="3" t="s">
        <v>206</v>
      </c>
      <c r="I911" s="3">
        <v>74.174999999999997</v>
      </c>
      <c r="J911" s="1">
        <v>-0.17114333808422089</v>
      </c>
      <c r="K911" s="2">
        <v>1.5959539196403486E-2</v>
      </c>
      <c r="L911" s="2">
        <v>2.8097780275358249E-2</v>
      </c>
      <c r="M911" s="2">
        <v>2.0820454755302361E-2</v>
      </c>
      <c r="N911" s="34">
        <v>1.8675641234452286E-5</v>
      </c>
    </row>
    <row r="912" spans="1:14" x14ac:dyDescent="0.35">
      <c r="A912">
        <v>7820120</v>
      </c>
      <c r="B912" t="s">
        <v>61</v>
      </c>
      <c r="C912" t="s">
        <v>98</v>
      </c>
      <c r="D912" t="s">
        <v>2522</v>
      </c>
      <c r="E912" t="s">
        <v>2523</v>
      </c>
      <c r="F912" s="6">
        <v>5.6195560550716497E-4</v>
      </c>
      <c r="G912" s="3" t="s">
        <v>515</v>
      </c>
      <c r="H912" s="3" t="s">
        <v>758</v>
      </c>
      <c r="I912" s="3">
        <v>73.86999999999999</v>
      </c>
      <c r="J912" s="1">
        <v>0.22843806445598602</v>
      </c>
      <c r="K912" s="2">
        <v>3.33801629671256E-2</v>
      </c>
      <c r="L912" s="2">
        <v>4.1753301489182354E-2</v>
      </c>
      <c r="M912" s="2">
        <v>4.1528520104455693E-2</v>
      </c>
      <c r="N912" s="34">
        <v>-8.3247687951270438E-6</v>
      </c>
    </row>
    <row r="913" spans="1:14" x14ac:dyDescent="0.35">
      <c r="A913">
        <v>7820120</v>
      </c>
      <c r="B913" t="s">
        <v>61</v>
      </c>
      <c r="C913" t="s">
        <v>98</v>
      </c>
      <c r="D913" t="s">
        <v>2287</v>
      </c>
      <c r="E913" t="s">
        <v>2524</v>
      </c>
      <c r="F913" s="6">
        <v>1.1239112110143299E-3</v>
      </c>
      <c r="G913" s="3" t="s">
        <v>561</v>
      </c>
      <c r="H913" s="3" t="s">
        <v>875</v>
      </c>
      <c r="I913" s="3">
        <v>72</v>
      </c>
      <c r="J913" s="1">
        <v>-0.16686034202575684</v>
      </c>
      <c r="K913" s="2">
        <v>8.1033998314133188E-2</v>
      </c>
      <c r="L913" s="2">
        <v>6.6310761449845462E-2</v>
      </c>
      <c r="M913" s="2">
        <v>8.0809217786882728E-2</v>
      </c>
      <c r="N913" s="34">
        <v>-1.6322510066277596E-4</v>
      </c>
    </row>
    <row r="914" spans="1:14" x14ac:dyDescent="0.35">
      <c r="A914">
        <v>7820120</v>
      </c>
      <c r="B914" t="s">
        <v>61</v>
      </c>
      <c r="C914" t="s">
        <v>98</v>
      </c>
      <c r="D914" t="s">
        <v>1523</v>
      </c>
      <c r="E914" t="s">
        <v>1524</v>
      </c>
      <c r="F914" s="6">
        <v>8.4293340826074739E-4</v>
      </c>
      <c r="G914" s="3" t="s">
        <v>527</v>
      </c>
      <c r="H914" s="3" t="s">
        <v>625</v>
      </c>
      <c r="I914" s="3">
        <v>62.725000000000001</v>
      </c>
      <c r="J914" s="1">
        <v>0.10136021673679352</v>
      </c>
      <c r="K914" s="2">
        <v>5.4622084855296432E-2</v>
      </c>
      <c r="L914" s="2">
        <v>4.0039336892385501E-2</v>
      </c>
      <c r="M914" s="2">
        <v>5.2936217395667784E-2</v>
      </c>
      <c r="N914" s="34">
        <v>-2.3017937998384463E-4</v>
      </c>
    </row>
    <row r="915" spans="1:14" x14ac:dyDescent="0.35">
      <c r="A915">
        <v>7820120</v>
      </c>
      <c r="B915" t="s">
        <v>61</v>
      </c>
      <c r="C915" t="s">
        <v>98</v>
      </c>
      <c r="D915" t="s">
        <v>1523</v>
      </c>
      <c r="E915" t="s">
        <v>1525</v>
      </c>
      <c r="F915" s="6">
        <v>1.9668446192750771E-3</v>
      </c>
      <c r="G915" s="3" t="s">
        <v>1386</v>
      </c>
      <c r="H915" s="3" t="s">
        <v>556</v>
      </c>
      <c r="I915" s="3">
        <v>61.814999999999998</v>
      </c>
      <c r="J915" s="1">
        <v>0.16689693927764893</v>
      </c>
      <c r="K915" s="2">
        <v>0.13512222534419779</v>
      </c>
      <c r="L915" s="2">
        <v>6.2152289969092438E-2</v>
      </c>
      <c r="M915" s="2">
        <v>0.1215509959706164</v>
      </c>
      <c r="N915" s="34">
        <v>-6.347841578743772E-4</v>
      </c>
    </row>
    <row r="916" spans="1:14" x14ac:dyDescent="0.35">
      <c r="A916">
        <v>7820120</v>
      </c>
      <c r="B916" t="s">
        <v>61</v>
      </c>
      <c r="C916" t="s">
        <v>98</v>
      </c>
      <c r="D916" t="s">
        <v>1523</v>
      </c>
      <c r="E916" t="s">
        <v>2525</v>
      </c>
      <c r="F916" s="6">
        <v>8.4293340826074739E-4</v>
      </c>
      <c r="G916" s="3" t="s">
        <v>164</v>
      </c>
      <c r="H916" s="3" t="s">
        <v>496</v>
      </c>
      <c r="I916" s="3">
        <v>63.575000000000003</v>
      </c>
      <c r="J916" s="1">
        <v>-0.12701460719108582</v>
      </c>
      <c r="K916" s="2">
        <v>5.066029783647092E-2</v>
      </c>
      <c r="L916" s="2">
        <v>4.863725765664513E-2</v>
      </c>
      <c r="M916" s="2">
        <v>5.3526271424557459E-2</v>
      </c>
      <c r="N916" s="34">
        <v>-8.4038755805949941E-5</v>
      </c>
    </row>
    <row r="917" spans="1:14" x14ac:dyDescent="0.35">
      <c r="A917">
        <v>7820120</v>
      </c>
      <c r="B917" t="s">
        <v>61</v>
      </c>
      <c r="C917" t="s">
        <v>98</v>
      </c>
      <c r="D917" t="s">
        <v>2526</v>
      </c>
      <c r="E917" t="s">
        <v>2527</v>
      </c>
      <c r="F917" s="6">
        <v>5.6195560550716497E-4</v>
      </c>
      <c r="G917" s="3" t="s">
        <v>1284</v>
      </c>
      <c r="H917" s="3" t="s">
        <v>1828</v>
      </c>
      <c r="I917" s="3">
        <v>71.305000000000007</v>
      </c>
      <c r="J917" s="1">
        <v>9.871731698513031E-2</v>
      </c>
      <c r="K917" s="2">
        <v>4.3720146108457432E-2</v>
      </c>
      <c r="L917" s="2">
        <v>2.2253441978083734E-2</v>
      </c>
      <c r="M917" s="2">
        <v>4.0067436387613273E-2</v>
      </c>
      <c r="N917" s="34">
        <v>-6.250276780590713E-5</v>
      </c>
    </row>
    <row r="918" spans="1:14" x14ac:dyDescent="0.35">
      <c r="A918">
        <v>7820120</v>
      </c>
      <c r="B918" t="s">
        <v>61</v>
      </c>
      <c r="C918" t="s">
        <v>98</v>
      </c>
      <c r="D918" t="s">
        <v>1526</v>
      </c>
      <c r="E918" t="s">
        <v>1527</v>
      </c>
      <c r="F918" s="6">
        <v>1.1239112110143299E-3</v>
      </c>
      <c r="G918" s="3" t="s">
        <v>1528</v>
      </c>
      <c r="H918" s="3" t="s">
        <v>413</v>
      </c>
      <c r="I918" s="3">
        <v>72.849999999999994</v>
      </c>
      <c r="J918" s="1">
        <v>-6.4828284084796906E-2</v>
      </c>
      <c r="K918" s="2">
        <v>6.5411632481034002E-2</v>
      </c>
      <c r="L918" s="2">
        <v>9.4520932846305139E-2</v>
      </c>
      <c r="M918" s="2">
        <v>8.1933128997897064E-2</v>
      </c>
      <c r="N918" s="34">
        <v>-6.1698703827500246E-5</v>
      </c>
    </row>
    <row r="919" spans="1:14" x14ac:dyDescent="0.35">
      <c r="A919">
        <v>7820120</v>
      </c>
      <c r="B919" t="s">
        <v>61</v>
      </c>
      <c r="C919" t="s">
        <v>98</v>
      </c>
      <c r="D919" t="s">
        <v>275</v>
      </c>
      <c r="E919" t="s">
        <v>335</v>
      </c>
      <c r="F919" s="6">
        <v>5.6195560550716497E-4</v>
      </c>
      <c r="G919" s="3" t="s">
        <v>336</v>
      </c>
      <c r="H919" s="3" t="s">
        <v>206</v>
      </c>
      <c r="I919" s="3">
        <v>74.88</v>
      </c>
      <c r="J919" s="1">
        <v>2.8954386711120605E-2</v>
      </c>
      <c r="K919" s="2">
        <v>2.1635290812025851E-2</v>
      </c>
      <c r="L919" s="2">
        <v>5.6195560550716499E-2</v>
      </c>
      <c r="M919" s="2">
        <v>4.2090475709962862E-2</v>
      </c>
      <c r="N919" s="34">
        <v>-9.3804061597034682E-5</v>
      </c>
    </row>
    <row r="920" spans="1:14" x14ac:dyDescent="0.35">
      <c r="A920">
        <v>7820120</v>
      </c>
      <c r="B920" t="s">
        <v>61</v>
      </c>
      <c r="C920" t="s">
        <v>98</v>
      </c>
      <c r="D920" t="s">
        <v>859</v>
      </c>
      <c r="E920" t="s">
        <v>883</v>
      </c>
      <c r="F920" s="6">
        <v>2.8097780275358245E-3</v>
      </c>
      <c r="G920" s="3" t="s">
        <v>334</v>
      </c>
      <c r="H920" s="3" t="s">
        <v>884</v>
      </c>
      <c r="I920" s="3">
        <v>72.849999999999994</v>
      </c>
      <c r="J920" s="1">
        <v>-7.9189194366335869E-3</v>
      </c>
      <c r="K920" s="2">
        <v>0.17729699353751052</v>
      </c>
      <c r="L920" s="2">
        <v>0.22927788704692326</v>
      </c>
      <c r="M920" s="2">
        <v>0.20483282249474263</v>
      </c>
      <c r="N920" s="34">
        <v>-4.0893295602404555E-4</v>
      </c>
    </row>
    <row r="921" spans="1:14" x14ac:dyDescent="0.35">
      <c r="A921">
        <v>7820120</v>
      </c>
      <c r="B921" t="s">
        <v>61</v>
      </c>
      <c r="D921" s="4" t="s">
        <v>2937</v>
      </c>
      <c r="F921" s="6">
        <v>0.99999999999999889</v>
      </c>
      <c r="J921" s="1" t="s">
        <v>2938</v>
      </c>
      <c r="K921" s="2">
        <v>57.635459398707503</v>
      </c>
      <c r="L921" s="2">
        <v>79.026018544535034</v>
      </c>
      <c r="M921" s="2">
        <v>71.237060893509778</v>
      </c>
      <c r="N921" s="34">
        <v>1.6170600395731159E-3</v>
      </c>
    </row>
    <row r="922" spans="1:14" x14ac:dyDescent="0.35">
      <c r="A922">
        <v>7830634</v>
      </c>
      <c r="B922" t="s">
        <v>56</v>
      </c>
      <c r="C922" t="s">
        <v>98</v>
      </c>
      <c r="D922" t="s">
        <v>472</v>
      </c>
      <c r="E922" t="s">
        <v>1383</v>
      </c>
      <c r="F922" s="6">
        <v>0.55294117647058827</v>
      </c>
      <c r="G922" s="3" t="s">
        <v>892</v>
      </c>
      <c r="H922" s="3" t="s">
        <v>680</v>
      </c>
      <c r="I922" s="3">
        <v>63.620000000000005</v>
      </c>
      <c r="J922" s="1">
        <v>4.113391786813736E-2</v>
      </c>
      <c r="K922" s="2">
        <v>22.725882352941177</v>
      </c>
      <c r="L922" s="2">
        <v>44.180000000000007</v>
      </c>
      <c r="M922" s="2">
        <v>35.222353363037115</v>
      </c>
      <c r="N922" s="34">
        <v>-1.6690472272389078E-2</v>
      </c>
    </row>
    <row r="923" spans="1:14" x14ac:dyDescent="0.35">
      <c r="A923">
        <v>7830634</v>
      </c>
      <c r="B923" t="s">
        <v>56</v>
      </c>
      <c r="C923" t="s">
        <v>98</v>
      </c>
      <c r="D923" t="s">
        <v>472</v>
      </c>
      <c r="E923" t="s">
        <v>1385</v>
      </c>
      <c r="F923" s="6">
        <v>1.1764705882352941E-2</v>
      </c>
      <c r="G923" s="3" t="s">
        <v>1386</v>
      </c>
      <c r="H923" s="3" t="s">
        <v>1387</v>
      </c>
      <c r="I923" s="3">
        <v>65.414999999999992</v>
      </c>
      <c r="J923" s="1">
        <v>-2.6285968720912933E-2</v>
      </c>
      <c r="K923" s="2">
        <v>0.80823529411764705</v>
      </c>
      <c r="L923" s="2">
        <v>0.50352941176470589</v>
      </c>
      <c r="M923" s="2">
        <v>0.76823533002068012</v>
      </c>
      <c r="N923" s="34">
        <v>-2.7037864222246057E-3</v>
      </c>
    </row>
    <row r="924" spans="1:14" x14ac:dyDescent="0.35">
      <c r="A924">
        <v>7830634</v>
      </c>
      <c r="B924" t="s">
        <v>56</v>
      </c>
      <c r="C924" t="s">
        <v>98</v>
      </c>
      <c r="D924" t="s">
        <v>472</v>
      </c>
      <c r="E924" t="s">
        <v>1391</v>
      </c>
      <c r="F924" s="6">
        <v>2.3529411764705882E-2</v>
      </c>
      <c r="G924" s="3" t="s">
        <v>169</v>
      </c>
      <c r="H924" s="3" t="s">
        <v>535</v>
      </c>
      <c r="I924" s="3">
        <v>60.474999999999994</v>
      </c>
      <c r="J924" s="1">
        <v>-4.0222562849521637E-2</v>
      </c>
      <c r="K924" s="2">
        <v>1.0164705882352942</v>
      </c>
      <c r="L924" s="2">
        <v>1.4964705882352942</v>
      </c>
      <c r="M924" s="2">
        <v>1.4258823170381434</v>
      </c>
      <c r="N924" s="34">
        <v>-1.0673330110662124E-3</v>
      </c>
    </row>
    <row r="925" spans="1:14" x14ac:dyDescent="0.35">
      <c r="A925">
        <v>7830634</v>
      </c>
      <c r="B925" t="s">
        <v>56</v>
      </c>
      <c r="C925" t="s">
        <v>98</v>
      </c>
      <c r="D925" t="s">
        <v>472</v>
      </c>
      <c r="E925" t="s">
        <v>2363</v>
      </c>
      <c r="F925" s="6">
        <v>1.1764705882352941E-2</v>
      </c>
      <c r="G925" s="3" t="s">
        <v>355</v>
      </c>
      <c r="H925" s="3" t="s">
        <v>1806</v>
      </c>
      <c r="I925" s="3">
        <v>48.494999999999997</v>
      </c>
      <c r="J925" s="1">
        <v>-0.17114333808422089</v>
      </c>
      <c r="K925" s="2">
        <v>0.38823529411764707</v>
      </c>
      <c r="L925" s="2">
        <v>0.54588235294117649</v>
      </c>
      <c r="M925" s="2">
        <v>0.57176468793083635</v>
      </c>
      <c r="N925" s="34">
        <v>-2.1158258704578174E-3</v>
      </c>
    </row>
    <row r="926" spans="1:14" x14ac:dyDescent="0.35">
      <c r="A926">
        <v>7830634</v>
      </c>
      <c r="B926" t="s">
        <v>56</v>
      </c>
      <c r="C926" t="s">
        <v>98</v>
      </c>
      <c r="D926" t="s">
        <v>472</v>
      </c>
      <c r="E926" t="s">
        <v>1393</v>
      </c>
      <c r="F926" s="6">
        <v>1.1764705882352941E-2</v>
      </c>
      <c r="G926" s="3" t="s">
        <v>866</v>
      </c>
      <c r="H926" s="3" t="s">
        <v>461</v>
      </c>
      <c r="I926" s="3">
        <v>66.935000000000002</v>
      </c>
      <c r="J926" s="1">
        <v>0.22843806445598602</v>
      </c>
      <c r="K926" s="2">
        <v>0.52823529411764703</v>
      </c>
      <c r="L926" s="2">
        <v>0.97529411764705887</v>
      </c>
      <c r="M926" s="2">
        <v>0.78941174675436576</v>
      </c>
      <c r="N926" s="34">
        <v>1.3879533199702991E-3</v>
      </c>
    </row>
    <row r="927" spans="1:14" x14ac:dyDescent="0.35">
      <c r="A927">
        <v>7830634</v>
      </c>
      <c r="B927" t="s">
        <v>56</v>
      </c>
      <c r="C927" t="s">
        <v>98</v>
      </c>
      <c r="D927" t="s">
        <v>472</v>
      </c>
      <c r="E927" t="s">
        <v>2365</v>
      </c>
      <c r="F927" s="6">
        <v>0.25882352941176473</v>
      </c>
      <c r="G927" s="3" t="s">
        <v>2366</v>
      </c>
      <c r="H927" s="3" t="s">
        <v>1914</v>
      </c>
      <c r="I927" s="3">
        <v>58.220000000000006</v>
      </c>
      <c r="J927" s="1">
        <v>-0.16686034202575684</v>
      </c>
      <c r="K927" s="2">
        <v>9.7058823529411775</v>
      </c>
      <c r="L927" s="2">
        <v>19.851764705882356</v>
      </c>
      <c r="M927" s="2">
        <v>15.089411567239202</v>
      </c>
      <c r="N927" s="34">
        <v>-8.2220758585368897E-3</v>
      </c>
    </row>
    <row r="928" spans="1:14" x14ac:dyDescent="0.35">
      <c r="A928">
        <v>7830634</v>
      </c>
      <c r="B928" t="s">
        <v>56</v>
      </c>
      <c r="C928" t="s">
        <v>98</v>
      </c>
      <c r="D928" t="s">
        <v>472</v>
      </c>
      <c r="E928" t="s">
        <v>1397</v>
      </c>
      <c r="F928" s="6">
        <v>4.7058823529411764E-2</v>
      </c>
      <c r="G928" s="3" t="s">
        <v>542</v>
      </c>
      <c r="H928" s="3" t="s">
        <v>908</v>
      </c>
      <c r="I928" s="3">
        <v>48.125</v>
      </c>
      <c r="J928" s="1">
        <v>0.10136021673679352</v>
      </c>
      <c r="K928" s="2">
        <v>1.5294117647058822</v>
      </c>
      <c r="L928" s="2">
        <v>2.7341176470588238</v>
      </c>
      <c r="M928" s="2">
        <v>2.2682353300206799</v>
      </c>
      <c r="N928" s="34">
        <v>-4.0206505971796371E-3</v>
      </c>
    </row>
    <row r="929" spans="1:14" x14ac:dyDescent="0.35">
      <c r="A929">
        <v>7830634</v>
      </c>
      <c r="B929" t="s">
        <v>56</v>
      </c>
      <c r="C929" t="s">
        <v>98</v>
      </c>
      <c r="D929" t="s">
        <v>472</v>
      </c>
      <c r="E929" t="s">
        <v>2367</v>
      </c>
      <c r="F929" s="6">
        <v>4.7058823529411764E-2</v>
      </c>
      <c r="G929" s="3" t="s">
        <v>350</v>
      </c>
      <c r="H929" s="3" t="s">
        <v>2368</v>
      </c>
      <c r="I929" s="3">
        <v>64.984999999999999</v>
      </c>
      <c r="J929" s="1">
        <v>0.16689693927764893</v>
      </c>
      <c r="K929" s="2">
        <v>2.5458823529411765</v>
      </c>
      <c r="L929" s="2">
        <v>2.5976470588235294</v>
      </c>
      <c r="M929" s="2">
        <v>3.0588235294117645</v>
      </c>
      <c r="N929" s="34">
        <v>-1.091544558020199E-2</v>
      </c>
    </row>
    <row r="930" spans="1:14" x14ac:dyDescent="0.35">
      <c r="A930">
        <v>7830634</v>
      </c>
      <c r="B930" t="s">
        <v>56</v>
      </c>
      <c r="C930" t="s">
        <v>98</v>
      </c>
      <c r="D930" t="s">
        <v>710</v>
      </c>
      <c r="E930" t="s">
        <v>2414</v>
      </c>
      <c r="F930" s="6">
        <v>1.1764705882352941E-2</v>
      </c>
      <c r="G930" s="3" t="s">
        <v>294</v>
      </c>
      <c r="H930" s="3" t="s">
        <v>559</v>
      </c>
      <c r="I930" s="3">
        <v>55.66</v>
      </c>
      <c r="J930" s="1">
        <v>-0.12701460719108582</v>
      </c>
      <c r="K930" s="2">
        <v>0.61058823529411765</v>
      </c>
      <c r="L930" s="2">
        <v>0.75764705882352945</v>
      </c>
      <c r="M930" s="2">
        <v>0.65411762910730697</v>
      </c>
      <c r="N930" s="34">
        <v>-1.6291890074225032E-3</v>
      </c>
    </row>
    <row r="931" spans="1:14" x14ac:dyDescent="0.35">
      <c r="A931">
        <v>7830634</v>
      </c>
      <c r="B931" t="s">
        <v>56</v>
      </c>
      <c r="C931" t="s">
        <v>98</v>
      </c>
      <c r="D931" t="s">
        <v>710</v>
      </c>
      <c r="E931" t="s">
        <v>2415</v>
      </c>
      <c r="F931" s="6">
        <v>1.1764705882352941E-2</v>
      </c>
      <c r="G931" s="3" t="s">
        <v>1213</v>
      </c>
      <c r="H931" s="3" t="s">
        <v>765</v>
      </c>
      <c r="I931" s="3">
        <v>91.02</v>
      </c>
      <c r="J931" s="1">
        <v>9.871731698513031E-2</v>
      </c>
      <c r="K931" s="2">
        <v>1.0952941176470588</v>
      </c>
      <c r="L931" s="2">
        <v>1.1352941176470588</v>
      </c>
      <c r="M931" s="2">
        <v>1.0705882352941176</v>
      </c>
      <c r="N931" s="34">
        <v>6.4521642292247102E-4</v>
      </c>
    </row>
    <row r="932" spans="1:14" x14ac:dyDescent="0.35">
      <c r="A932">
        <v>7830634</v>
      </c>
      <c r="B932" t="s">
        <v>56</v>
      </c>
      <c r="C932" t="s">
        <v>98</v>
      </c>
      <c r="D932" t="s">
        <v>710</v>
      </c>
      <c r="E932" t="s">
        <v>2425</v>
      </c>
      <c r="F932" s="6">
        <v>1.1764705882352941E-2</v>
      </c>
      <c r="G932" s="3" t="s">
        <v>909</v>
      </c>
      <c r="H932" s="3" t="s">
        <v>2426</v>
      </c>
      <c r="I932" s="3">
        <v>86.13</v>
      </c>
      <c r="J932" s="1">
        <v>-6.4828284084796906E-2</v>
      </c>
      <c r="K932" s="2">
        <v>0.96705882352941175</v>
      </c>
      <c r="L932" s="2">
        <v>1.1400000000000001</v>
      </c>
      <c r="M932" s="2">
        <v>1.0141176111557904</v>
      </c>
      <c r="N932" s="34">
        <v>3.1974115792442769E-3</v>
      </c>
    </row>
    <row r="933" spans="1:14" x14ac:dyDescent="0.35">
      <c r="A933">
        <v>7830634</v>
      </c>
      <c r="B933" t="s">
        <v>56</v>
      </c>
      <c r="D933" s="4" t="s">
        <v>2937</v>
      </c>
      <c r="F933" s="6">
        <v>1</v>
      </c>
      <c r="J933" s="1" t="s">
        <v>2938</v>
      </c>
      <c r="K933" s="2">
        <v>41.921176470588236</v>
      </c>
      <c r="L933" s="2">
        <v>75.917647058823533</v>
      </c>
      <c r="M933" s="2">
        <v>61.932941347010001</v>
      </c>
      <c r="N933" s="34">
        <v>-4.2134197297341691E-2</v>
      </c>
    </row>
    <row r="934" spans="1:14" x14ac:dyDescent="0.35">
      <c r="A934">
        <v>7820616</v>
      </c>
      <c r="B934" t="s">
        <v>36</v>
      </c>
      <c r="C934" t="s">
        <v>98</v>
      </c>
      <c r="D934" t="s">
        <v>1870</v>
      </c>
      <c r="E934" t="s">
        <v>2315</v>
      </c>
      <c r="F934" s="6">
        <v>0.18721461187214611</v>
      </c>
      <c r="G934" s="3" t="s">
        <v>408</v>
      </c>
      <c r="H934" s="3" t="s">
        <v>852</v>
      </c>
      <c r="I934" s="3">
        <v>67.53</v>
      </c>
      <c r="J934" s="1">
        <v>-7.9189194366335869E-3</v>
      </c>
      <c r="K934" s="2">
        <v>10.034703196347031</v>
      </c>
      <c r="L934" s="2">
        <v>14.546575342465752</v>
      </c>
      <c r="M934" s="2">
        <v>12.636986301369863</v>
      </c>
      <c r="N934" s="34">
        <v>-4.1016135109614021E-3</v>
      </c>
    </row>
    <row r="935" spans="1:14" x14ac:dyDescent="0.35">
      <c r="A935">
        <v>7820616</v>
      </c>
      <c r="B935" t="s">
        <v>36</v>
      </c>
      <c r="C935" t="s">
        <v>98</v>
      </c>
      <c r="D935" t="s">
        <v>1373</v>
      </c>
      <c r="E935" t="s">
        <v>1374</v>
      </c>
      <c r="F935" s="6">
        <v>1.3698630136986301E-2</v>
      </c>
      <c r="G935" s="3" t="s">
        <v>254</v>
      </c>
      <c r="H935" s="3" t="s">
        <v>1375</v>
      </c>
      <c r="I935" s="3">
        <v>82.444999999999993</v>
      </c>
      <c r="J935" s="1">
        <v>-6.1231032013893127E-2</v>
      </c>
      <c r="K935" s="2">
        <v>1.0424657534246573</v>
      </c>
      <c r="L935" s="2">
        <v>1.2657534246575342</v>
      </c>
      <c r="M935" s="2">
        <v>1.1287671441901219</v>
      </c>
      <c r="N935" s="34">
        <v>-1.146889712712536E-3</v>
      </c>
    </row>
    <row r="936" spans="1:14" x14ac:dyDescent="0.35">
      <c r="A936">
        <v>7820616</v>
      </c>
      <c r="B936" t="s">
        <v>36</v>
      </c>
      <c r="C936" t="s">
        <v>98</v>
      </c>
      <c r="D936" t="s">
        <v>1373</v>
      </c>
      <c r="E936" t="s">
        <v>1376</v>
      </c>
      <c r="F936" s="6">
        <v>4.5662100456621002E-3</v>
      </c>
      <c r="G936" s="3" t="s">
        <v>783</v>
      </c>
      <c r="H936" s="3" t="s">
        <v>178</v>
      </c>
      <c r="I936" s="3">
        <v>73.28</v>
      </c>
      <c r="J936" s="1">
        <v>4.113391786813736E-2</v>
      </c>
      <c r="K936" s="2">
        <v>0.30639269406392688</v>
      </c>
      <c r="L936" s="2">
        <v>0.33515981735159817</v>
      </c>
      <c r="M936" s="2">
        <v>0.33424656140749853</v>
      </c>
      <c r="N936" s="34">
        <v>-7.3023358164312629E-4</v>
      </c>
    </row>
    <row r="937" spans="1:14" x14ac:dyDescent="0.35">
      <c r="A937">
        <v>7820616</v>
      </c>
      <c r="B937" t="s">
        <v>36</v>
      </c>
      <c r="C937" t="s">
        <v>98</v>
      </c>
      <c r="D937" t="s">
        <v>1373</v>
      </c>
      <c r="E937" t="s">
        <v>2352</v>
      </c>
      <c r="F937" s="6">
        <v>1.3698630136986301E-2</v>
      </c>
      <c r="G937" s="3" t="s">
        <v>210</v>
      </c>
      <c r="H937" s="3" t="s">
        <v>178</v>
      </c>
      <c r="I937" s="3">
        <v>83.345000000000013</v>
      </c>
      <c r="J937" s="1">
        <v>-2.6285968720912933E-2</v>
      </c>
      <c r="K937" s="2">
        <v>1.1904109589041096</v>
      </c>
      <c r="L937" s="2">
        <v>1.0054794520547945</v>
      </c>
      <c r="M937" s="2">
        <v>1.1410959322158605</v>
      </c>
      <c r="N937" s="34">
        <v>-1.4256946232220897E-3</v>
      </c>
    </row>
    <row r="938" spans="1:14" x14ac:dyDescent="0.35">
      <c r="A938">
        <v>7820616</v>
      </c>
      <c r="B938" t="s">
        <v>36</v>
      </c>
      <c r="C938" t="s">
        <v>98</v>
      </c>
      <c r="D938" t="s">
        <v>1456</v>
      </c>
      <c r="E938" t="s">
        <v>1457</v>
      </c>
      <c r="F938" s="6">
        <v>9.5890410958904104E-2</v>
      </c>
      <c r="G938" s="3" t="s">
        <v>532</v>
      </c>
      <c r="H938" s="3" t="s">
        <v>735</v>
      </c>
      <c r="I938" s="3">
        <v>71.924999999999997</v>
      </c>
      <c r="J938" s="1">
        <v>-4.0222562849521637E-2</v>
      </c>
      <c r="K938" s="2">
        <v>4.2383561643835614</v>
      </c>
      <c r="L938" s="2">
        <v>8.4671232876712317</v>
      </c>
      <c r="M938" s="2">
        <v>6.9041095890410951</v>
      </c>
      <c r="N938" s="34">
        <v>5.7604496099360998E-3</v>
      </c>
    </row>
    <row r="939" spans="1:14" x14ac:dyDescent="0.35">
      <c r="A939">
        <v>7820616</v>
      </c>
      <c r="B939" t="s">
        <v>36</v>
      </c>
      <c r="C939" t="s">
        <v>98</v>
      </c>
      <c r="D939" t="s">
        <v>1663</v>
      </c>
      <c r="E939" t="s">
        <v>2456</v>
      </c>
      <c r="F939" s="6">
        <v>9.1324200913242004E-3</v>
      </c>
      <c r="G939" s="3" t="s">
        <v>642</v>
      </c>
      <c r="H939" s="3" t="s">
        <v>751</v>
      </c>
      <c r="I939" s="3">
        <v>70.569999999999993</v>
      </c>
      <c r="J939" s="1">
        <v>-0.17114333808422089</v>
      </c>
      <c r="K939" s="2">
        <v>0.48493150684931507</v>
      </c>
      <c r="L939" s="2">
        <v>0.63561643835616433</v>
      </c>
      <c r="M939" s="2">
        <v>0.64474884451252135</v>
      </c>
      <c r="N939" s="34">
        <v>-1.2229960496839323E-4</v>
      </c>
    </row>
    <row r="940" spans="1:14" x14ac:dyDescent="0.35">
      <c r="A940">
        <v>7820616</v>
      </c>
      <c r="B940" t="s">
        <v>36</v>
      </c>
      <c r="C940" t="s">
        <v>98</v>
      </c>
      <c r="D940" t="s">
        <v>1295</v>
      </c>
      <c r="E940" t="s">
        <v>1492</v>
      </c>
      <c r="F940" s="6">
        <v>9.1324200913242004E-3</v>
      </c>
      <c r="G940" s="3" t="s">
        <v>955</v>
      </c>
      <c r="H940" s="3" t="s">
        <v>425</v>
      </c>
      <c r="I940" s="3">
        <v>57.664999999999999</v>
      </c>
      <c r="J940" s="1">
        <v>0.22843806445598602</v>
      </c>
      <c r="K940" s="2">
        <v>0.33789954337899542</v>
      </c>
      <c r="L940" s="2">
        <v>0.59817351598173518</v>
      </c>
      <c r="M940" s="2">
        <v>0.52694064623688996</v>
      </c>
      <c r="N940" s="34">
        <v>-2.1790242902764447E-3</v>
      </c>
    </row>
    <row r="941" spans="1:14" x14ac:dyDescent="0.35">
      <c r="A941">
        <v>7820616</v>
      </c>
      <c r="B941" t="s">
        <v>36</v>
      </c>
      <c r="C941" t="s">
        <v>98</v>
      </c>
      <c r="D941" t="s">
        <v>1295</v>
      </c>
      <c r="E941" t="s">
        <v>2482</v>
      </c>
      <c r="F941" s="6">
        <v>5.9360730593607303E-2</v>
      </c>
      <c r="G941" s="3" t="s">
        <v>2483</v>
      </c>
      <c r="H941" s="3" t="s">
        <v>217</v>
      </c>
      <c r="I941" s="3">
        <v>42.445</v>
      </c>
      <c r="J941" s="1">
        <v>-0.16686034202575684</v>
      </c>
      <c r="K941" s="2">
        <v>1.1812785388127853</v>
      </c>
      <c r="L941" s="2">
        <v>3.0392694063926942</v>
      </c>
      <c r="M941" s="2">
        <v>2.5228310502283104</v>
      </c>
      <c r="N941" s="34">
        <v>-1.7401036062197051E-2</v>
      </c>
    </row>
    <row r="942" spans="1:14" x14ac:dyDescent="0.35">
      <c r="A942">
        <v>7820616</v>
      </c>
      <c r="B942" t="s">
        <v>36</v>
      </c>
      <c r="C942" t="s">
        <v>98</v>
      </c>
      <c r="D942" t="s">
        <v>1295</v>
      </c>
      <c r="E942" t="s">
        <v>2484</v>
      </c>
      <c r="F942" s="6">
        <v>0.24200913242009131</v>
      </c>
      <c r="G942" s="3" t="s">
        <v>1234</v>
      </c>
      <c r="H942" s="3" t="s">
        <v>253</v>
      </c>
      <c r="I942" s="3">
        <v>52.325000000000003</v>
      </c>
      <c r="J942" s="1">
        <v>0.10136021673679352</v>
      </c>
      <c r="K942" s="2">
        <v>6.0260273972602736</v>
      </c>
      <c r="L942" s="2">
        <v>16.166210045662098</v>
      </c>
      <c r="M942" s="2">
        <v>12.65707744093246</v>
      </c>
      <c r="N942" s="34">
        <v>-6.1564717935100537E-2</v>
      </c>
    </row>
    <row r="943" spans="1:14" x14ac:dyDescent="0.35">
      <c r="A943">
        <v>7820616</v>
      </c>
      <c r="B943" t="s">
        <v>36</v>
      </c>
      <c r="C943" t="s">
        <v>98</v>
      </c>
      <c r="D943" t="s">
        <v>1295</v>
      </c>
      <c r="E943" t="s">
        <v>1493</v>
      </c>
      <c r="F943" s="6">
        <v>3.6529680365296802E-2</v>
      </c>
      <c r="G943" s="3" t="s">
        <v>1494</v>
      </c>
      <c r="H943" s="3" t="s">
        <v>322</v>
      </c>
      <c r="I943" s="3">
        <v>47.254999999999995</v>
      </c>
      <c r="J943" s="1">
        <v>0.16689693927764893</v>
      </c>
      <c r="K943" s="2">
        <v>0.67214611872146113</v>
      </c>
      <c r="L943" s="2">
        <v>2.1479452054794517</v>
      </c>
      <c r="M943" s="2">
        <v>1.7242009411119434</v>
      </c>
      <c r="N943" s="34">
        <v>-9.8123289134404417E-3</v>
      </c>
    </row>
    <row r="944" spans="1:14" x14ac:dyDescent="0.35">
      <c r="A944">
        <v>7820616</v>
      </c>
      <c r="B944" t="s">
        <v>36</v>
      </c>
      <c r="C944" t="s">
        <v>98</v>
      </c>
      <c r="D944" t="s">
        <v>1295</v>
      </c>
      <c r="E944" t="s">
        <v>2485</v>
      </c>
      <c r="F944" s="6">
        <v>0.27397260273972601</v>
      </c>
      <c r="G944" s="3" t="s">
        <v>2486</v>
      </c>
      <c r="H944" s="3" t="s">
        <v>458</v>
      </c>
      <c r="I944" s="3">
        <v>49.215000000000003</v>
      </c>
      <c r="J944" s="1">
        <v>-0.12701460719108582</v>
      </c>
      <c r="K944" s="2">
        <v>6.5205479452054789</v>
      </c>
      <c r="L944" s="2">
        <v>10.712328767123287</v>
      </c>
      <c r="M944" s="2">
        <v>13.452054376471532</v>
      </c>
      <c r="N944" s="34">
        <v>-0.10285755542859638</v>
      </c>
    </row>
    <row r="945" spans="1:14" x14ac:dyDescent="0.35">
      <c r="A945">
        <v>7820616</v>
      </c>
      <c r="B945" t="s">
        <v>36</v>
      </c>
      <c r="C945" t="s">
        <v>98</v>
      </c>
      <c r="D945" t="s">
        <v>1295</v>
      </c>
      <c r="E945" t="s">
        <v>1495</v>
      </c>
      <c r="F945" s="6">
        <v>1.8264840182648401E-2</v>
      </c>
      <c r="G945" s="3" t="s">
        <v>1496</v>
      </c>
      <c r="H945" s="3" t="s">
        <v>645</v>
      </c>
      <c r="I945" s="3">
        <v>39.284999999999997</v>
      </c>
      <c r="J945" s="1">
        <v>9.871731698513031E-2</v>
      </c>
      <c r="K945" s="2">
        <v>0.23561643835616439</v>
      </c>
      <c r="L945" s="2">
        <v>0.94429223744292234</v>
      </c>
      <c r="M945" s="2">
        <v>0.7196347310662814</v>
      </c>
      <c r="N945" s="34">
        <v>-4.8078902780193172E-3</v>
      </c>
    </row>
    <row r="946" spans="1:14" x14ac:dyDescent="0.35">
      <c r="A946">
        <v>7820616</v>
      </c>
      <c r="B946" t="s">
        <v>36</v>
      </c>
      <c r="C946" t="s">
        <v>98</v>
      </c>
      <c r="D946" t="s">
        <v>1295</v>
      </c>
      <c r="E946" t="s">
        <v>298</v>
      </c>
      <c r="F946" s="6">
        <v>3.6529680365296802E-2</v>
      </c>
      <c r="G946" s="3" t="s">
        <v>2488</v>
      </c>
      <c r="H946" s="3" t="s">
        <v>846</v>
      </c>
      <c r="I946" s="3">
        <v>55.484999999999992</v>
      </c>
      <c r="J946" s="1">
        <v>-6.4828284084796906E-2</v>
      </c>
      <c r="K946" s="2">
        <v>1.0630136986301371</v>
      </c>
      <c r="L946" s="2">
        <v>2.9004566210045661</v>
      </c>
      <c r="M946" s="2">
        <v>2.0273972602739727</v>
      </c>
      <c r="N946" s="34">
        <v>-8.0379786556714194E-3</v>
      </c>
    </row>
    <row r="947" spans="1:14" x14ac:dyDescent="0.35">
      <c r="A947">
        <v>7820616</v>
      </c>
      <c r="B947" t="s">
        <v>36</v>
      </c>
      <c r="D947" s="4" t="s">
        <v>2937</v>
      </c>
      <c r="F947" s="6">
        <v>1</v>
      </c>
      <c r="J947" s="1" t="s">
        <v>2938</v>
      </c>
      <c r="K947" s="2">
        <v>33.333789954337902</v>
      </c>
      <c r="L947" s="2">
        <v>62.764383561643825</v>
      </c>
      <c r="M947" s="2">
        <v>56.420090819058345</v>
      </c>
      <c r="N947" s="34">
        <v>-0.20842681298687304</v>
      </c>
    </row>
    <row r="948" spans="1:14" x14ac:dyDescent="0.35">
      <c r="A948">
        <v>7830636</v>
      </c>
      <c r="B948" t="s">
        <v>52</v>
      </c>
      <c r="C948" t="s">
        <v>98</v>
      </c>
      <c r="D948" t="s">
        <v>1092</v>
      </c>
      <c r="E948" t="s">
        <v>2301</v>
      </c>
      <c r="F948" s="6">
        <v>1.4705882352941176E-2</v>
      </c>
      <c r="G948" s="3" t="s">
        <v>917</v>
      </c>
      <c r="H948" s="3" t="s">
        <v>2302</v>
      </c>
      <c r="I948" s="3">
        <v>61.839999999999996</v>
      </c>
      <c r="J948" s="1">
        <v>-7.9189194366335869E-3</v>
      </c>
      <c r="K948" s="2">
        <v>0.87058823529411766</v>
      </c>
      <c r="L948" s="2">
        <v>0.68676470588235294</v>
      </c>
      <c r="M948" s="2">
        <v>0.91029414008645448</v>
      </c>
      <c r="N948" s="34">
        <v>-2.4375450961730059E-3</v>
      </c>
    </row>
    <row r="949" spans="1:14" x14ac:dyDescent="0.35">
      <c r="A949">
        <v>7830636</v>
      </c>
      <c r="B949" t="s">
        <v>52</v>
      </c>
      <c r="C949" t="s">
        <v>98</v>
      </c>
      <c r="D949" t="s">
        <v>1105</v>
      </c>
      <c r="E949" t="s">
        <v>2321</v>
      </c>
      <c r="F949" s="6">
        <v>1.4705882352941176E-2</v>
      </c>
      <c r="G949" s="3" t="s">
        <v>389</v>
      </c>
      <c r="H949" s="3" t="s">
        <v>365</v>
      </c>
      <c r="I949" s="3">
        <v>77.61999999999999</v>
      </c>
      <c r="J949" s="1">
        <v>-6.1231032013893127E-2</v>
      </c>
      <c r="K949" s="2">
        <v>1.0323529411764707</v>
      </c>
      <c r="L949" s="2">
        <v>1.2573529411764706</v>
      </c>
      <c r="M949" s="2">
        <v>1.1441176919376148</v>
      </c>
      <c r="N949" s="34">
        <v>-1.6964335432823967E-3</v>
      </c>
    </row>
    <row r="950" spans="1:14" x14ac:dyDescent="0.35">
      <c r="A950">
        <v>7830636</v>
      </c>
      <c r="B950" t="s">
        <v>52</v>
      </c>
      <c r="C950" t="s">
        <v>98</v>
      </c>
      <c r="D950" t="s">
        <v>1110</v>
      </c>
      <c r="E950" t="s">
        <v>1363</v>
      </c>
      <c r="F950" s="6">
        <v>2.9411764705882353E-2</v>
      </c>
      <c r="G950" s="3" t="s">
        <v>1103</v>
      </c>
      <c r="H950" s="3" t="s">
        <v>1026</v>
      </c>
      <c r="I950" s="3">
        <v>66.474999999999994</v>
      </c>
      <c r="J950" s="1">
        <v>4.113391786813736E-2</v>
      </c>
      <c r="K950" s="2">
        <v>1.9411764705882353</v>
      </c>
      <c r="L950" s="2">
        <v>1.9882352941176469</v>
      </c>
      <c r="M950" s="2">
        <v>1.9558823529411764</v>
      </c>
      <c r="N950" s="34">
        <v>-2.544056624174118E-3</v>
      </c>
    </row>
    <row r="951" spans="1:14" x14ac:dyDescent="0.35">
      <c r="A951">
        <v>7830636</v>
      </c>
      <c r="B951" t="s">
        <v>52</v>
      </c>
      <c r="C951" t="s">
        <v>98</v>
      </c>
      <c r="D951" t="s">
        <v>1110</v>
      </c>
      <c r="E951" t="s">
        <v>1364</v>
      </c>
      <c r="F951" s="6">
        <v>7.3529411764705885E-2</v>
      </c>
      <c r="G951" s="3" t="s">
        <v>688</v>
      </c>
      <c r="H951" s="3" t="s">
        <v>405</v>
      </c>
      <c r="I951" s="3">
        <v>82.89500000000001</v>
      </c>
      <c r="J951" s="1">
        <v>-2.6285968720912933E-2</v>
      </c>
      <c r="K951" s="2">
        <v>5.9852941176470598</v>
      </c>
      <c r="L951" s="2">
        <v>6.7279411764705888</v>
      </c>
      <c r="M951" s="2">
        <v>6.0955883474910966</v>
      </c>
      <c r="N951" s="34">
        <v>9.1930478811264038E-3</v>
      </c>
    </row>
    <row r="952" spans="1:14" x14ac:dyDescent="0.35">
      <c r="A952">
        <v>7830636</v>
      </c>
      <c r="B952" t="s">
        <v>52</v>
      </c>
      <c r="C952" t="s">
        <v>98</v>
      </c>
      <c r="D952" t="s">
        <v>1110</v>
      </c>
      <c r="E952" t="s">
        <v>2327</v>
      </c>
      <c r="F952" s="6">
        <v>0.10294117647058823</v>
      </c>
      <c r="G952" s="3" t="s">
        <v>884</v>
      </c>
      <c r="H952" s="3" t="s">
        <v>1004</v>
      </c>
      <c r="I952" s="3">
        <v>84.97</v>
      </c>
      <c r="J952" s="1">
        <v>-4.0222562849521637E-2</v>
      </c>
      <c r="K952" s="2">
        <v>8.3999999999999986</v>
      </c>
      <c r="L952" s="2">
        <v>9.6147058823529417</v>
      </c>
      <c r="M952" s="2">
        <v>8.75</v>
      </c>
      <c r="N952" s="34">
        <v>2.3818136028507177E-3</v>
      </c>
    </row>
    <row r="953" spans="1:14" x14ac:dyDescent="0.35">
      <c r="A953">
        <v>7830636</v>
      </c>
      <c r="B953" t="s">
        <v>52</v>
      </c>
      <c r="C953" t="s">
        <v>98</v>
      </c>
      <c r="D953" t="s">
        <v>414</v>
      </c>
      <c r="E953" t="s">
        <v>2337</v>
      </c>
      <c r="F953" s="6">
        <v>7.3529411764705885E-2</v>
      </c>
      <c r="G953" s="3" t="s">
        <v>831</v>
      </c>
      <c r="H953" s="3" t="s">
        <v>256</v>
      </c>
      <c r="I953" s="3">
        <v>89.634999999999991</v>
      </c>
      <c r="J953" s="1">
        <v>-0.17114333808422089</v>
      </c>
      <c r="K953" s="2">
        <v>6.7132352941176467</v>
      </c>
      <c r="L953" s="2">
        <v>6.2941176470588234</v>
      </c>
      <c r="M953" s="2">
        <v>6.595588010900161</v>
      </c>
      <c r="N953" s="34">
        <v>4.7930866918143109E-3</v>
      </c>
    </row>
    <row r="954" spans="1:14" x14ac:dyDescent="0.35">
      <c r="A954">
        <v>7830636</v>
      </c>
      <c r="B954" t="s">
        <v>52</v>
      </c>
      <c r="C954" t="s">
        <v>98</v>
      </c>
      <c r="D954" t="s">
        <v>414</v>
      </c>
      <c r="E954" t="s">
        <v>2338</v>
      </c>
      <c r="F954" s="6">
        <v>1.4705882352941176E-2</v>
      </c>
      <c r="G954" s="3" t="s">
        <v>1029</v>
      </c>
      <c r="H954" s="3" t="s">
        <v>256</v>
      </c>
      <c r="I954" s="3">
        <v>82.57</v>
      </c>
      <c r="J954" s="1">
        <v>0.22843806445598602</v>
      </c>
      <c r="K954" s="2">
        <v>1.0823529411764705</v>
      </c>
      <c r="L954" s="2">
        <v>1.2588235294117647</v>
      </c>
      <c r="M954" s="2">
        <v>1.2161764257094438</v>
      </c>
      <c r="N954" s="34">
        <v>1.9855294650530114E-4</v>
      </c>
    </row>
    <row r="955" spans="1:14" x14ac:dyDescent="0.35">
      <c r="A955">
        <v>7830636</v>
      </c>
      <c r="B955" t="s">
        <v>52</v>
      </c>
      <c r="C955" t="s">
        <v>98</v>
      </c>
      <c r="D955" t="s">
        <v>414</v>
      </c>
      <c r="E955" t="s">
        <v>2339</v>
      </c>
      <c r="F955" s="6">
        <v>0.10294117647058823</v>
      </c>
      <c r="G955" s="3" t="s">
        <v>362</v>
      </c>
      <c r="H955" s="3" t="s">
        <v>313</v>
      </c>
      <c r="I955" s="3">
        <v>94.63000000000001</v>
      </c>
      <c r="J955" s="1">
        <v>-0.16686034202575684</v>
      </c>
      <c r="K955" s="2">
        <v>10.036764705882353</v>
      </c>
      <c r="L955" s="2">
        <v>10.04705882352941</v>
      </c>
      <c r="M955" s="2">
        <v>9.7588238435633041</v>
      </c>
      <c r="N955" s="34">
        <v>1.7032868502771151E-2</v>
      </c>
    </row>
    <row r="956" spans="1:14" x14ac:dyDescent="0.35">
      <c r="A956">
        <v>7830636</v>
      </c>
      <c r="B956" t="s">
        <v>52</v>
      </c>
      <c r="C956" t="s">
        <v>98</v>
      </c>
      <c r="D956" t="s">
        <v>414</v>
      </c>
      <c r="E956" t="s">
        <v>2341</v>
      </c>
      <c r="F956" s="6">
        <v>4.4117647058823532E-2</v>
      </c>
      <c r="G956" s="3" t="s">
        <v>431</v>
      </c>
      <c r="H956" s="3" t="s">
        <v>234</v>
      </c>
      <c r="I956" s="3">
        <v>87.015000000000015</v>
      </c>
      <c r="J956" s="1">
        <v>0.10136021673679352</v>
      </c>
      <c r="K956" s="2">
        <v>3.7676470588235298</v>
      </c>
      <c r="L956" s="2">
        <v>4.2088235294117649</v>
      </c>
      <c r="M956" s="2">
        <v>3.8426469915053425</v>
      </c>
      <c r="N956" s="34">
        <v>8.1349670448723974E-3</v>
      </c>
    </row>
    <row r="957" spans="1:14" x14ac:dyDescent="0.35">
      <c r="A957">
        <v>7830636</v>
      </c>
      <c r="B957" t="s">
        <v>52</v>
      </c>
      <c r="C957" t="s">
        <v>98</v>
      </c>
      <c r="D957" t="s">
        <v>414</v>
      </c>
      <c r="E957" t="s">
        <v>2342</v>
      </c>
      <c r="F957" s="6">
        <v>7.3529411764705885E-2</v>
      </c>
      <c r="G957" s="3" t="s">
        <v>993</v>
      </c>
      <c r="H957" s="3" t="s">
        <v>433</v>
      </c>
      <c r="I957" s="3">
        <v>93.284999999999997</v>
      </c>
      <c r="J957" s="1">
        <v>0.16689693927764893</v>
      </c>
      <c r="K957" s="2">
        <v>7.0808823529411766</v>
      </c>
      <c r="L957" s="2">
        <v>7.0588235294117645</v>
      </c>
      <c r="M957" s="2">
        <v>6.8602943420410156</v>
      </c>
      <c r="N957" s="34">
        <v>1.9050531965844771E-2</v>
      </c>
    </row>
    <row r="958" spans="1:14" x14ac:dyDescent="0.35">
      <c r="A958">
        <v>7830636</v>
      </c>
      <c r="B958" t="s">
        <v>52</v>
      </c>
      <c r="C958" t="s">
        <v>98</v>
      </c>
      <c r="D958" t="s">
        <v>414</v>
      </c>
      <c r="E958" t="s">
        <v>2344</v>
      </c>
      <c r="F958" s="6">
        <v>4.4117647058823532E-2</v>
      </c>
      <c r="G958" s="3" t="s">
        <v>2345</v>
      </c>
      <c r="H958" s="3" t="s">
        <v>444</v>
      </c>
      <c r="I958" s="3">
        <v>77.47</v>
      </c>
      <c r="J958" s="1">
        <v>-0.12701460719108582</v>
      </c>
      <c r="K958" s="2">
        <v>2.8455882352941178</v>
      </c>
      <c r="L958" s="2">
        <v>4.0808823529411766</v>
      </c>
      <c r="M958" s="2">
        <v>3.4279410418342144</v>
      </c>
      <c r="N958" s="34">
        <v>7.0228055119514474E-3</v>
      </c>
    </row>
    <row r="959" spans="1:14" x14ac:dyDescent="0.35">
      <c r="A959">
        <v>7830636</v>
      </c>
      <c r="B959" t="s">
        <v>52</v>
      </c>
      <c r="C959" t="s">
        <v>98</v>
      </c>
      <c r="D959" t="s">
        <v>414</v>
      </c>
      <c r="E959" t="s">
        <v>2346</v>
      </c>
      <c r="F959" s="6">
        <v>0.10294117647058823</v>
      </c>
      <c r="G959" s="3" t="s">
        <v>680</v>
      </c>
      <c r="H959" s="3" t="s">
        <v>898</v>
      </c>
      <c r="I959" s="3">
        <v>79.564999999999998</v>
      </c>
      <c r="J959" s="1">
        <v>9.871731698513031E-2</v>
      </c>
      <c r="K959" s="2">
        <v>8.2249999999999996</v>
      </c>
      <c r="L959" s="2">
        <v>8.2147058823529413</v>
      </c>
      <c r="M959" s="2">
        <v>8.1941174899830536</v>
      </c>
      <c r="N959" s="34">
        <v>-8.2273515598738892E-4</v>
      </c>
    </row>
    <row r="960" spans="1:14" x14ac:dyDescent="0.35">
      <c r="A960">
        <v>7830636</v>
      </c>
      <c r="B960" t="s">
        <v>52</v>
      </c>
      <c r="C960" t="s">
        <v>98</v>
      </c>
      <c r="D960" t="s">
        <v>414</v>
      </c>
      <c r="E960" t="s">
        <v>1368</v>
      </c>
      <c r="F960" s="6">
        <v>1.4705882352941176E-2</v>
      </c>
      <c r="G960" s="3" t="s">
        <v>875</v>
      </c>
      <c r="H960" s="3" t="s">
        <v>967</v>
      </c>
      <c r="I960" s="3">
        <v>71.875</v>
      </c>
      <c r="J960" s="1">
        <v>-6.4828284084796906E-2</v>
      </c>
      <c r="K960" s="2">
        <v>0.86764705882352944</v>
      </c>
      <c r="L960" s="2">
        <v>1.3264705882352941</v>
      </c>
      <c r="M960" s="2">
        <v>1.0573529636158663</v>
      </c>
      <c r="N960" s="34">
        <v>2.0196450983776767E-3</v>
      </c>
    </row>
    <row r="961" spans="1:14" x14ac:dyDescent="0.35">
      <c r="A961">
        <v>7830636</v>
      </c>
      <c r="B961" t="s">
        <v>52</v>
      </c>
      <c r="C961" t="s">
        <v>98</v>
      </c>
      <c r="D961" t="s">
        <v>414</v>
      </c>
      <c r="E961" t="s">
        <v>2348</v>
      </c>
      <c r="F961" s="6">
        <v>1.4705882352941176E-2</v>
      </c>
      <c r="G961" s="3" t="s">
        <v>680</v>
      </c>
      <c r="H961" s="3" t="s">
        <v>260</v>
      </c>
      <c r="I961" s="3">
        <v>82.454999999999998</v>
      </c>
      <c r="J961" s="1">
        <v>2.8954386711120605E-2</v>
      </c>
      <c r="K961" s="2">
        <v>1.175</v>
      </c>
      <c r="L961" s="2">
        <v>1.4000000000000001</v>
      </c>
      <c r="M961" s="2">
        <v>1.213235294117647</v>
      </c>
      <c r="N961" s="34">
        <v>1.8774016815073351E-3</v>
      </c>
    </row>
    <row r="962" spans="1:14" x14ac:dyDescent="0.35">
      <c r="A962">
        <v>7830636</v>
      </c>
      <c r="B962" t="s">
        <v>52</v>
      </c>
      <c r="C962" t="s">
        <v>98</v>
      </c>
      <c r="D962" t="s">
        <v>476</v>
      </c>
      <c r="E962" t="s">
        <v>2374</v>
      </c>
      <c r="F962" s="6">
        <v>1.4705882352941176E-2</v>
      </c>
      <c r="G962" s="3" t="s">
        <v>1955</v>
      </c>
      <c r="H962" s="3" t="s">
        <v>2302</v>
      </c>
      <c r="I962" s="3">
        <v>60.084999999999994</v>
      </c>
      <c r="J962" s="1">
        <v>-7.9189194366335869E-3</v>
      </c>
      <c r="K962" s="2">
        <v>0.89264705882352946</v>
      </c>
      <c r="L962" s="2">
        <v>0.68676470588235294</v>
      </c>
      <c r="M962" s="2">
        <v>0.883823506972369</v>
      </c>
      <c r="N962" s="34">
        <v>-5.2684979403720186E-3</v>
      </c>
    </row>
    <row r="963" spans="1:14" x14ac:dyDescent="0.35">
      <c r="A963">
        <v>7830636</v>
      </c>
      <c r="B963" t="s">
        <v>52</v>
      </c>
      <c r="C963" t="s">
        <v>98</v>
      </c>
      <c r="D963" t="s">
        <v>525</v>
      </c>
      <c r="E963" t="s">
        <v>1467</v>
      </c>
      <c r="F963" s="6">
        <v>4.4117647058823532E-2</v>
      </c>
      <c r="G963" s="3" t="s">
        <v>517</v>
      </c>
      <c r="H963" s="3" t="s">
        <v>993</v>
      </c>
      <c r="I963" s="3">
        <v>82.945000000000007</v>
      </c>
      <c r="J963" s="1">
        <v>-6.1231032013893127E-2</v>
      </c>
      <c r="K963" s="2">
        <v>2.9338235294117649</v>
      </c>
      <c r="L963" s="2">
        <v>4.2485294117647063</v>
      </c>
      <c r="M963" s="2">
        <v>3.6573530084946579</v>
      </c>
      <c r="N963" s="34">
        <v>6.007352076909122E-3</v>
      </c>
    </row>
    <row r="964" spans="1:14" x14ac:dyDescent="0.35">
      <c r="A964">
        <v>7830636</v>
      </c>
      <c r="B964" t="s">
        <v>52</v>
      </c>
      <c r="C964" t="s">
        <v>98</v>
      </c>
      <c r="D964" t="s">
        <v>643</v>
      </c>
      <c r="E964" t="s">
        <v>2471</v>
      </c>
      <c r="F964" s="6">
        <v>4.4117647058823532E-2</v>
      </c>
      <c r="G964" s="3" t="s">
        <v>1727</v>
      </c>
      <c r="H964" s="3" t="s">
        <v>188</v>
      </c>
      <c r="I964" s="3">
        <v>67.22</v>
      </c>
      <c r="J964" s="1">
        <v>4.113391786813736E-2</v>
      </c>
      <c r="K964" s="2">
        <v>2.7</v>
      </c>
      <c r="L964" s="2">
        <v>3.2911764705882351</v>
      </c>
      <c r="M964" s="2">
        <v>2.9691177816951977</v>
      </c>
      <c r="N964" s="34">
        <v>-5.4498917477972374E-3</v>
      </c>
    </row>
    <row r="965" spans="1:14" x14ac:dyDescent="0.35">
      <c r="A965">
        <v>7830636</v>
      </c>
      <c r="B965" t="s">
        <v>52</v>
      </c>
      <c r="C965" t="s">
        <v>98</v>
      </c>
      <c r="D965" t="s">
        <v>643</v>
      </c>
      <c r="E965" t="s">
        <v>1486</v>
      </c>
      <c r="F965" s="6">
        <v>0.17647058823529413</v>
      </c>
      <c r="G965" s="3" t="s">
        <v>364</v>
      </c>
      <c r="H965" s="3" t="s">
        <v>696</v>
      </c>
      <c r="I965" s="3">
        <v>76.97</v>
      </c>
      <c r="J965" s="1">
        <v>-2.6285968720912933E-2</v>
      </c>
      <c r="K965" s="2">
        <v>14.117647058823531</v>
      </c>
      <c r="L965" s="2">
        <v>11.911764705882353</v>
      </c>
      <c r="M965" s="2">
        <v>13.588235294117649</v>
      </c>
      <c r="N965" s="34">
        <v>-3.7912695723421437E-2</v>
      </c>
    </row>
    <row r="966" spans="1:14" x14ac:dyDescent="0.35">
      <c r="A966">
        <v>7830636</v>
      </c>
      <c r="B966" t="s">
        <v>52</v>
      </c>
      <c r="D966" s="4" t="s">
        <v>2937</v>
      </c>
      <c r="F966" s="6">
        <v>0.99999999999999978</v>
      </c>
      <c r="J966" s="1" t="s">
        <v>2938</v>
      </c>
      <c r="K966" s="2">
        <v>80.667647058823519</v>
      </c>
      <c r="L966" s="2">
        <v>84.302941176470597</v>
      </c>
      <c r="M966" s="2">
        <v>82.120588527006277</v>
      </c>
      <c r="N966" s="34">
        <v>2.1580217173323028E-2</v>
      </c>
    </row>
    <row r="967" spans="1:14" x14ac:dyDescent="0.35">
      <c r="A967">
        <v>7830210</v>
      </c>
      <c r="B967" t="s">
        <v>43</v>
      </c>
      <c r="C967" t="s">
        <v>98</v>
      </c>
      <c r="D967" t="s">
        <v>820</v>
      </c>
      <c r="E967" t="s">
        <v>821</v>
      </c>
      <c r="F967" s="6">
        <v>5.6497175141242938E-3</v>
      </c>
      <c r="G967" s="3" t="s">
        <v>341</v>
      </c>
      <c r="H967" s="3" t="s">
        <v>421</v>
      </c>
      <c r="I967" s="3">
        <v>63.33</v>
      </c>
      <c r="J967" s="1">
        <v>-0.17114333808422089</v>
      </c>
      <c r="K967" s="2">
        <v>0.15932203389830507</v>
      </c>
      <c r="L967" s="2">
        <v>0.53107344632768361</v>
      </c>
      <c r="M967" s="2">
        <v>0.35819209039548028</v>
      </c>
      <c r="N967" s="34">
        <v>-3.0708445583359667E-4</v>
      </c>
    </row>
    <row r="968" spans="1:14" x14ac:dyDescent="0.35">
      <c r="A968">
        <v>7830210</v>
      </c>
      <c r="B968" t="s">
        <v>43</v>
      </c>
      <c r="C968" t="s">
        <v>98</v>
      </c>
      <c r="D968" t="s">
        <v>1549</v>
      </c>
      <c r="E968" t="s">
        <v>2316</v>
      </c>
      <c r="F968" s="6">
        <v>0.29378531073446329</v>
      </c>
      <c r="G968" s="3" t="s">
        <v>586</v>
      </c>
      <c r="H968" s="3" t="s">
        <v>353</v>
      </c>
      <c r="I968" s="3">
        <v>50.59</v>
      </c>
      <c r="J968" s="1">
        <v>0.22843806445598602</v>
      </c>
      <c r="K968" s="2">
        <v>9.1367231638418094</v>
      </c>
      <c r="L968" s="2">
        <v>12.162711864406781</v>
      </c>
      <c r="M968" s="2">
        <v>14.865536274883034</v>
      </c>
      <c r="N968" s="34">
        <v>-5.4237341813448463E-2</v>
      </c>
    </row>
    <row r="969" spans="1:14" x14ac:dyDescent="0.35">
      <c r="A969">
        <v>7830210</v>
      </c>
      <c r="B969" t="s">
        <v>43</v>
      </c>
      <c r="C969" t="s">
        <v>98</v>
      </c>
      <c r="D969" t="s">
        <v>1957</v>
      </c>
      <c r="E969" t="s">
        <v>2377</v>
      </c>
      <c r="F969" s="6">
        <v>0.16384180790960451</v>
      </c>
      <c r="G969" s="3" t="s">
        <v>545</v>
      </c>
      <c r="H969" s="3" t="s">
        <v>2378</v>
      </c>
      <c r="I969" s="3">
        <v>56.784999999999997</v>
      </c>
      <c r="J969" s="1">
        <v>-0.16686034202575684</v>
      </c>
      <c r="K969" s="2">
        <v>7.3728813559322033</v>
      </c>
      <c r="L969" s="2">
        <v>5.3740112994350273</v>
      </c>
      <c r="M969" s="2">
        <v>9.3062145642641561</v>
      </c>
      <c r="N969" s="34">
        <v>-1.8705145366447792E-2</v>
      </c>
    </row>
    <row r="970" spans="1:14" x14ac:dyDescent="0.35">
      <c r="A970">
        <v>7830210</v>
      </c>
      <c r="B970" t="s">
        <v>43</v>
      </c>
      <c r="C970" t="s">
        <v>98</v>
      </c>
      <c r="D970" t="s">
        <v>2459</v>
      </c>
      <c r="E970" t="s">
        <v>2460</v>
      </c>
      <c r="F970" s="6">
        <v>1.1299435028248588E-2</v>
      </c>
      <c r="G970" s="3" t="s">
        <v>651</v>
      </c>
      <c r="H970" s="3" t="s">
        <v>2461</v>
      </c>
      <c r="I970" s="3">
        <v>55.61</v>
      </c>
      <c r="J970" s="1">
        <v>0.10136021673679352</v>
      </c>
      <c r="K970" s="2">
        <v>0.54124293785310729</v>
      </c>
      <c r="L970" s="2">
        <v>0.51525423728813557</v>
      </c>
      <c r="M970" s="2">
        <v>0.6282485703290519</v>
      </c>
      <c r="N970" s="34">
        <v>-2.0272780609669658E-3</v>
      </c>
    </row>
    <row r="971" spans="1:14" x14ac:dyDescent="0.35">
      <c r="A971">
        <v>7830210</v>
      </c>
      <c r="B971" t="s">
        <v>43</v>
      </c>
      <c r="C971" t="s">
        <v>98</v>
      </c>
      <c r="D971" t="s">
        <v>251</v>
      </c>
      <c r="E971" t="s">
        <v>326</v>
      </c>
      <c r="F971" s="6">
        <v>5.6497175141242938E-3</v>
      </c>
      <c r="G971" s="3" t="s">
        <v>327</v>
      </c>
      <c r="H971" s="3" t="s">
        <v>328</v>
      </c>
      <c r="I971" s="3">
        <v>86.84</v>
      </c>
      <c r="J971" s="1">
        <v>0.16689693927764893</v>
      </c>
      <c r="K971" s="2">
        <v>0.4570621468926554</v>
      </c>
      <c r="L971" s="2">
        <v>0.53333333333333333</v>
      </c>
      <c r="M971" s="2">
        <v>0.49096046059818593</v>
      </c>
      <c r="N971" s="34">
        <v>-2.6553132608111968E-4</v>
      </c>
    </row>
    <row r="972" spans="1:14" x14ac:dyDescent="0.35">
      <c r="A972">
        <v>7830210</v>
      </c>
      <c r="B972" t="s">
        <v>43</v>
      </c>
      <c r="C972" t="s">
        <v>98</v>
      </c>
      <c r="D972" t="s">
        <v>2480</v>
      </c>
      <c r="E972" t="s">
        <v>2481</v>
      </c>
      <c r="F972" s="6">
        <v>0.49717514124293788</v>
      </c>
      <c r="G972" s="3" t="s">
        <v>1327</v>
      </c>
      <c r="H972" s="3" t="s">
        <v>1132</v>
      </c>
      <c r="I972" s="3">
        <v>64.91</v>
      </c>
      <c r="J972" s="1">
        <v>-0.12701460719108582</v>
      </c>
      <c r="K972" s="2">
        <v>19.290395480225989</v>
      </c>
      <c r="L972" s="2">
        <v>48.027118644067798</v>
      </c>
      <c r="M972" s="2">
        <v>32.266667425295729</v>
      </c>
      <c r="N972" s="34">
        <v>4.6023813681413901E-2</v>
      </c>
    </row>
    <row r="973" spans="1:14" x14ac:dyDescent="0.35">
      <c r="A973">
        <v>7830210</v>
      </c>
      <c r="B973" t="s">
        <v>43</v>
      </c>
      <c r="C973" t="s">
        <v>98</v>
      </c>
      <c r="D973" t="s">
        <v>2244</v>
      </c>
      <c r="E973" t="s">
        <v>2503</v>
      </c>
      <c r="F973" s="6">
        <v>2.2598870056497175E-2</v>
      </c>
      <c r="G973" s="3" t="s">
        <v>2461</v>
      </c>
      <c r="H973" s="3" t="s">
        <v>206</v>
      </c>
      <c r="I973" s="3">
        <v>75.820000000000007</v>
      </c>
      <c r="J973" s="1">
        <v>9.871731698513031E-2</v>
      </c>
      <c r="K973" s="2">
        <v>1.0305084745762711</v>
      </c>
      <c r="L973" s="2">
        <v>2.2598870056497176</v>
      </c>
      <c r="M973" s="2">
        <v>1.7129944192487641</v>
      </c>
      <c r="N973" s="34">
        <v>5.0798135962189924E-3</v>
      </c>
    </row>
    <row r="974" spans="1:14" x14ac:dyDescent="0.35">
      <c r="A974">
        <v>7830210</v>
      </c>
      <c r="B974" t="s">
        <v>43</v>
      </c>
      <c r="D974" s="4" t="s">
        <v>2937</v>
      </c>
      <c r="F974" s="6">
        <v>1</v>
      </c>
      <c r="J974" s="1" t="s">
        <v>2938</v>
      </c>
      <c r="K974" s="2">
        <v>37.988135593220342</v>
      </c>
      <c r="L974" s="2">
        <v>69.403389830508473</v>
      </c>
      <c r="M974" s="2">
        <v>59.628813805014403</v>
      </c>
      <c r="N974" s="34">
        <v>-2.4438753745145043E-2</v>
      </c>
    </row>
    <row r="975" spans="1:14" x14ac:dyDescent="0.35">
      <c r="A975">
        <v>7820615</v>
      </c>
      <c r="B975" t="s">
        <v>45</v>
      </c>
      <c r="C975" t="s">
        <v>98</v>
      </c>
      <c r="D975" t="s">
        <v>1539</v>
      </c>
      <c r="E975" t="s">
        <v>2308</v>
      </c>
      <c r="F975" s="6">
        <v>0.08</v>
      </c>
      <c r="G975" s="3" t="s">
        <v>1007</v>
      </c>
      <c r="H975" s="3" t="s">
        <v>640</v>
      </c>
      <c r="I975" s="3">
        <v>75.584999999999994</v>
      </c>
      <c r="J975" s="1">
        <v>2.8954386711120605E-2</v>
      </c>
      <c r="K975" s="2">
        <v>4.4239999999999995</v>
      </c>
      <c r="L975" s="2">
        <v>6.6079999999999997</v>
      </c>
      <c r="M975" s="2">
        <v>6.047999877929688</v>
      </c>
      <c r="N975" s="34">
        <v>-1.0252135246992112E-3</v>
      </c>
    </row>
    <row r="976" spans="1:14" x14ac:dyDescent="0.35">
      <c r="A976">
        <v>7820615</v>
      </c>
      <c r="B976" t="s">
        <v>45</v>
      </c>
      <c r="C976" t="s">
        <v>98</v>
      </c>
      <c r="D976" t="s">
        <v>1660</v>
      </c>
      <c r="E976" t="s">
        <v>2453</v>
      </c>
      <c r="F976" s="6">
        <v>0.46</v>
      </c>
      <c r="G976" s="3" t="s">
        <v>499</v>
      </c>
      <c r="H976" s="3" t="s">
        <v>1405</v>
      </c>
      <c r="I976" s="3">
        <v>87.320000000000007</v>
      </c>
      <c r="J976" s="1">
        <v>-7.9189194366335869E-3</v>
      </c>
      <c r="K976" s="2">
        <v>41.124000000000002</v>
      </c>
      <c r="L976" s="2">
        <v>38.18</v>
      </c>
      <c r="M976" s="2">
        <v>40.158001403808598</v>
      </c>
      <c r="N976" s="34">
        <v>-1.1410844745114446E-3</v>
      </c>
    </row>
    <row r="977" spans="1:14" x14ac:dyDescent="0.35">
      <c r="A977">
        <v>7820615</v>
      </c>
      <c r="B977" t="s">
        <v>45</v>
      </c>
      <c r="C977" t="s">
        <v>98</v>
      </c>
      <c r="D977" t="s">
        <v>1516</v>
      </c>
      <c r="E977" t="s">
        <v>1517</v>
      </c>
      <c r="F977" s="6">
        <v>0.46</v>
      </c>
      <c r="G977" s="3" t="s">
        <v>166</v>
      </c>
      <c r="H977" s="3" t="s">
        <v>1143</v>
      </c>
      <c r="I977" s="3">
        <v>74.225000000000009</v>
      </c>
      <c r="J977" s="1">
        <v>-6.1231032013893127E-2</v>
      </c>
      <c r="K977" s="2">
        <v>25.346</v>
      </c>
      <c r="L977" s="2">
        <v>44.942</v>
      </c>
      <c r="M977" s="2">
        <v>34.131998596191409</v>
      </c>
      <c r="N977" s="34">
        <v>0.10707566499710083</v>
      </c>
    </row>
    <row r="978" spans="1:14" x14ac:dyDescent="0.35">
      <c r="A978">
        <v>7820615</v>
      </c>
      <c r="B978" t="s">
        <v>45</v>
      </c>
      <c r="D978" s="4" t="s">
        <v>2937</v>
      </c>
      <c r="F978" s="6">
        <v>1</v>
      </c>
      <c r="J978" s="1" t="s">
        <v>2938</v>
      </c>
      <c r="K978" s="2">
        <v>70.894000000000005</v>
      </c>
      <c r="L978" s="2">
        <v>89.72999999999999</v>
      </c>
      <c r="M978" s="2">
        <v>80.33799987792969</v>
      </c>
      <c r="N978" s="34">
        <v>0.10490936699789018</v>
      </c>
    </row>
    <row r="979" spans="1:14" x14ac:dyDescent="0.35">
      <c r="A979">
        <v>7830612</v>
      </c>
      <c r="B979" t="s">
        <v>31</v>
      </c>
      <c r="C979" t="s">
        <v>98</v>
      </c>
      <c r="D979" t="s">
        <v>1549</v>
      </c>
      <c r="E979" t="s">
        <v>2316</v>
      </c>
      <c r="F979" s="6">
        <v>7.7519379844961239E-3</v>
      </c>
      <c r="G979" s="3" t="s">
        <v>586</v>
      </c>
      <c r="H979" s="3" t="s">
        <v>353</v>
      </c>
      <c r="I979" s="3">
        <v>50.59</v>
      </c>
      <c r="J979" s="1">
        <v>-2.6285968720912933E-2</v>
      </c>
      <c r="K979" s="2">
        <v>0.24108527131782947</v>
      </c>
      <c r="L979" s="2">
        <v>0.32093023255813952</v>
      </c>
      <c r="M979" s="2">
        <v>0.39224805018698522</v>
      </c>
      <c r="N979" s="34">
        <v>-1.4311284288879512E-3</v>
      </c>
    </row>
    <row r="980" spans="1:14" x14ac:dyDescent="0.35">
      <c r="A980">
        <v>7830612</v>
      </c>
      <c r="B980" t="s">
        <v>31</v>
      </c>
      <c r="C980" t="s">
        <v>98</v>
      </c>
      <c r="D980" t="s">
        <v>828</v>
      </c>
      <c r="E980" t="s">
        <v>869</v>
      </c>
      <c r="F980" s="6">
        <v>1.5503875968992248E-2</v>
      </c>
      <c r="G980" s="3" t="s">
        <v>331</v>
      </c>
      <c r="H980" s="3" t="s">
        <v>735</v>
      </c>
      <c r="I980" s="3">
        <v>67.135000000000005</v>
      </c>
      <c r="J980" s="1">
        <v>-4.0222562849521637E-2</v>
      </c>
      <c r="K980" s="2">
        <v>0.62790697674418605</v>
      </c>
      <c r="L980" s="2">
        <v>1.3689922480620154</v>
      </c>
      <c r="M980" s="2">
        <v>1.0418604178022044</v>
      </c>
      <c r="N980" s="34">
        <v>6.3055701727090878E-4</v>
      </c>
    </row>
    <row r="981" spans="1:14" x14ac:dyDescent="0.35">
      <c r="A981">
        <v>7830612</v>
      </c>
      <c r="B981" t="s">
        <v>31</v>
      </c>
      <c r="C981" t="s">
        <v>98</v>
      </c>
      <c r="D981" t="s">
        <v>828</v>
      </c>
      <c r="E981" t="s">
        <v>870</v>
      </c>
      <c r="F981" s="6">
        <v>2.3255813953488372E-2</v>
      </c>
      <c r="G981" s="3" t="s">
        <v>871</v>
      </c>
      <c r="H981" s="3" t="s">
        <v>206</v>
      </c>
      <c r="I981" s="3">
        <v>74.259999999999991</v>
      </c>
      <c r="J981" s="1">
        <v>-0.17114333808422089</v>
      </c>
      <c r="K981" s="2">
        <v>0.96046511627906972</v>
      </c>
      <c r="L981" s="2">
        <v>2.3255813953488373</v>
      </c>
      <c r="M981" s="2">
        <v>1.7255813243777252</v>
      </c>
      <c r="N981" s="34">
        <v>2.223436742327934E-3</v>
      </c>
    </row>
    <row r="982" spans="1:14" x14ac:dyDescent="0.35">
      <c r="A982">
        <v>7830612</v>
      </c>
      <c r="B982" t="s">
        <v>31</v>
      </c>
      <c r="C982" t="s">
        <v>98</v>
      </c>
      <c r="D982" t="s">
        <v>828</v>
      </c>
      <c r="E982" t="s">
        <v>872</v>
      </c>
      <c r="F982" s="6">
        <v>2.3255813953488372E-2</v>
      </c>
      <c r="G982" s="3" t="s">
        <v>510</v>
      </c>
      <c r="H982" s="3" t="s">
        <v>210</v>
      </c>
      <c r="I982" s="3">
        <v>77.179999999999993</v>
      </c>
      <c r="J982" s="1">
        <v>0.22843806445598602</v>
      </c>
      <c r="K982" s="2">
        <v>1.3139534883720929</v>
      </c>
      <c r="L982" s="2">
        <v>2.0209302325581397</v>
      </c>
      <c r="M982" s="2">
        <v>1.797674489575763</v>
      </c>
      <c r="N982" s="34">
        <v>5.5723719645378198E-4</v>
      </c>
    </row>
    <row r="983" spans="1:14" x14ac:dyDescent="0.35">
      <c r="A983">
        <v>7830612</v>
      </c>
      <c r="B983" t="s">
        <v>31</v>
      </c>
      <c r="C983" t="s">
        <v>98</v>
      </c>
      <c r="D983" t="s">
        <v>840</v>
      </c>
      <c r="E983" t="s">
        <v>877</v>
      </c>
      <c r="F983" s="6">
        <v>7.7519379844961239E-3</v>
      </c>
      <c r="G983" s="3" t="s">
        <v>167</v>
      </c>
      <c r="H983" s="3" t="s">
        <v>206</v>
      </c>
      <c r="I983" s="3">
        <v>92.247058823529414</v>
      </c>
      <c r="J983" s="1">
        <v>-0.16686034202575684</v>
      </c>
      <c r="K983" s="2">
        <v>0.69379844961240311</v>
      </c>
      <c r="L983" s="2">
        <v>0.77519379844961245</v>
      </c>
      <c r="M983" s="2">
        <v>0.71472865851350531</v>
      </c>
      <c r="N983" s="34">
        <v>3.6596089832542479E-3</v>
      </c>
    </row>
    <row r="984" spans="1:14" x14ac:dyDescent="0.35">
      <c r="A984">
        <v>7830612</v>
      </c>
      <c r="B984" t="s">
        <v>31</v>
      </c>
      <c r="C984" t="s">
        <v>98</v>
      </c>
      <c r="D984" t="s">
        <v>2882</v>
      </c>
      <c r="E984" t="s">
        <v>2883</v>
      </c>
      <c r="F984" s="6">
        <v>1.5503875968992248E-2</v>
      </c>
      <c r="G984" s="3" t="s">
        <v>2884</v>
      </c>
      <c r="H984" s="3" t="s">
        <v>564</v>
      </c>
      <c r="I984" s="3">
        <v>46.739999999999988</v>
      </c>
      <c r="J984" s="1">
        <v>0.10136021673679352</v>
      </c>
      <c r="K984" s="2">
        <v>0.30232558139534882</v>
      </c>
      <c r="L984" s="2">
        <v>0.84651162790697676</v>
      </c>
      <c r="M984" s="2">
        <v>0.72558138352031853</v>
      </c>
      <c r="N984" s="34">
        <v>-4.4638639272645466E-3</v>
      </c>
    </row>
    <row r="985" spans="1:14" x14ac:dyDescent="0.35">
      <c r="A985">
        <v>7830612</v>
      </c>
      <c r="B985" t="s">
        <v>31</v>
      </c>
      <c r="C985" t="s">
        <v>98</v>
      </c>
      <c r="D985" t="s">
        <v>2480</v>
      </c>
      <c r="E985" t="s">
        <v>2481</v>
      </c>
      <c r="F985" s="6">
        <v>0.34108527131782945</v>
      </c>
      <c r="G985" s="3" t="s">
        <v>1327</v>
      </c>
      <c r="H985" s="3" t="s">
        <v>1132</v>
      </c>
      <c r="I985" s="3">
        <v>64.91</v>
      </c>
      <c r="J985" s="1">
        <v>0.16689693927764893</v>
      </c>
      <c r="K985" s="2">
        <v>13.234108527131783</v>
      </c>
      <c r="L985" s="2">
        <v>32.948837209302326</v>
      </c>
      <c r="M985" s="2">
        <v>22.136434628981952</v>
      </c>
      <c r="N985" s="34">
        <v>3.1574476827946743E-2</v>
      </c>
    </row>
    <row r="986" spans="1:14" x14ac:dyDescent="0.35">
      <c r="A986">
        <v>7830612</v>
      </c>
      <c r="B986" t="s">
        <v>31</v>
      </c>
      <c r="C986" t="s">
        <v>98</v>
      </c>
      <c r="D986" t="s">
        <v>2497</v>
      </c>
      <c r="E986" t="s">
        <v>2498</v>
      </c>
      <c r="F986" s="6">
        <v>0.13953488372093023</v>
      </c>
      <c r="G986" s="3" t="s">
        <v>1032</v>
      </c>
      <c r="H986" s="3" t="s">
        <v>463</v>
      </c>
      <c r="I986" s="3">
        <v>56.914999999999992</v>
      </c>
      <c r="J986" s="1">
        <v>-0.12701460719108582</v>
      </c>
      <c r="K986" s="2">
        <v>5.7069767441860462</v>
      </c>
      <c r="L986" s="2">
        <v>7.9395348837209303</v>
      </c>
      <c r="M986" s="2">
        <v>7.9534883720930232</v>
      </c>
      <c r="N986" s="34">
        <v>-1.9726570262465364E-2</v>
      </c>
    </row>
    <row r="987" spans="1:14" x14ac:dyDescent="0.35">
      <c r="A987">
        <v>7830612</v>
      </c>
      <c r="B987" t="s">
        <v>31</v>
      </c>
      <c r="C987" t="s">
        <v>98</v>
      </c>
      <c r="D987" t="s">
        <v>1735</v>
      </c>
      <c r="E987" t="s">
        <v>1811</v>
      </c>
      <c r="F987" s="6">
        <v>1.5503875968992248E-2</v>
      </c>
      <c r="G987" s="3" t="s">
        <v>1812</v>
      </c>
      <c r="H987" s="3" t="s">
        <v>1813</v>
      </c>
      <c r="I987" s="3">
        <v>75.224999999999994</v>
      </c>
      <c r="J987" s="1">
        <v>9.871731698513031E-2</v>
      </c>
      <c r="K987" s="2">
        <v>0.62170542635658921</v>
      </c>
      <c r="L987" s="2">
        <v>1.5178294573643412</v>
      </c>
      <c r="M987" s="2">
        <v>1.1658914255541424</v>
      </c>
      <c r="N987" s="34">
        <v>1.1210901980367742E-5</v>
      </c>
    </row>
    <row r="988" spans="1:14" x14ac:dyDescent="0.35">
      <c r="A988">
        <v>7830612</v>
      </c>
      <c r="B988" t="s">
        <v>31</v>
      </c>
      <c r="C988" t="s">
        <v>98</v>
      </c>
      <c r="D988" t="s">
        <v>2244</v>
      </c>
      <c r="E988" t="s">
        <v>2503</v>
      </c>
      <c r="F988" s="6">
        <v>0.2868217054263566</v>
      </c>
      <c r="G988" s="3" t="s">
        <v>2461</v>
      </c>
      <c r="H988" s="3" t="s">
        <v>206</v>
      </c>
      <c r="I988" s="3">
        <v>75.820000000000007</v>
      </c>
      <c r="J988" s="1">
        <v>-6.4828284084796906E-2</v>
      </c>
      <c r="K988" s="2">
        <v>13.079069767441862</v>
      </c>
      <c r="L988" s="2">
        <v>28.68217054263566</v>
      </c>
      <c r="M988" s="2">
        <v>21.741086146628209</v>
      </c>
      <c r="N988" s="34">
        <v>6.4472285352011979E-2</v>
      </c>
    </row>
    <row r="989" spans="1:14" x14ac:dyDescent="0.35">
      <c r="A989">
        <v>7830612</v>
      </c>
      <c r="B989" t="s">
        <v>31</v>
      </c>
      <c r="C989" t="s">
        <v>98</v>
      </c>
      <c r="D989" t="s">
        <v>2520</v>
      </c>
      <c r="E989" t="s">
        <v>2521</v>
      </c>
      <c r="F989" s="6">
        <v>0.12403100775193798</v>
      </c>
      <c r="G989" s="3" t="s">
        <v>1209</v>
      </c>
      <c r="H989" s="3" t="s">
        <v>206</v>
      </c>
      <c r="I989" s="3">
        <v>74.174999999999997</v>
      </c>
      <c r="J989" s="1">
        <v>2.8954386711120605E-2</v>
      </c>
      <c r="K989" s="2">
        <v>7.0449612403100774</v>
      </c>
      <c r="L989" s="2">
        <v>12.403100775193799</v>
      </c>
      <c r="M989" s="2">
        <v>9.1906974851623069</v>
      </c>
      <c r="N989" s="34">
        <v>8.2439202670903169E-3</v>
      </c>
    </row>
    <row r="990" spans="1:14" x14ac:dyDescent="0.35">
      <c r="A990">
        <v>7830612</v>
      </c>
      <c r="B990" t="s">
        <v>31</v>
      </c>
      <c r="D990" s="4" t="s">
        <v>2937</v>
      </c>
      <c r="F990" s="6">
        <v>1</v>
      </c>
      <c r="J990" s="1" t="s">
        <v>2938</v>
      </c>
      <c r="K990" s="2">
        <v>43.826356589147288</v>
      </c>
      <c r="L990" s="2">
        <v>91.149612403100775</v>
      </c>
      <c r="M990" s="2">
        <v>68.585272382396141</v>
      </c>
      <c r="N990" s="34">
        <v>8.5751170669718407E-2</v>
      </c>
    </row>
    <row r="991" spans="1:14" x14ac:dyDescent="0.35">
      <c r="A991">
        <v>7830624</v>
      </c>
      <c r="B991" t="s">
        <v>47</v>
      </c>
      <c r="C991" t="s">
        <v>98</v>
      </c>
      <c r="D991" t="s">
        <v>824</v>
      </c>
      <c r="E991" t="s">
        <v>867</v>
      </c>
      <c r="F991" s="6">
        <v>0.77083333333333337</v>
      </c>
      <c r="G991" s="3" t="s">
        <v>868</v>
      </c>
      <c r="H991" s="3" t="s">
        <v>250</v>
      </c>
      <c r="I991" s="3">
        <v>83.905000000000001</v>
      </c>
      <c r="J991" s="1">
        <v>-6.1231032013893127E-2</v>
      </c>
      <c r="K991" s="2">
        <v>56.03958333333334</v>
      </c>
      <c r="L991" s="2">
        <v>72.304166666666674</v>
      </c>
      <c r="M991" s="2">
        <v>64.59583568572998</v>
      </c>
      <c r="N991" s="34">
        <v>0.22146946067611378</v>
      </c>
    </row>
    <row r="992" spans="1:14" x14ac:dyDescent="0.35">
      <c r="A992">
        <v>7830624</v>
      </c>
      <c r="B992" t="s">
        <v>47</v>
      </c>
      <c r="C992" t="s">
        <v>98</v>
      </c>
      <c r="D992" t="s">
        <v>873</v>
      </c>
      <c r="E992" t="s">
        <v>874</v>
      </c>
      <c r="F992" s="6">
        <v>2.0833333333333332E-2</v>
      </c>
      <c r="G992" s="3" t="s">
        <v>875</v>
      </c>
      <c r="H992" s="3" t="s">
        <v>429</v>
      </c>
      <c r="I992" s="3">
        <v>79.444999999999993</v>
      </c>
      <c r="J992" s="1">
        <v>4.113391786813736E-2</v>
      </c>
      <c r="K992" s="2">
        <v>1.2291666666666665</v>
      </c>
      <c r="L992" s="2">
        <v>2.0687499999999996</v>
      </c>
      <c r="M992" s="2">
        <v>1.65625</v>
      </c>
      <c r="N992" s="34">
        <v>4.640490747988224E-3</v>
      </c>
    </row>
    <row r="993" spans="1:14" x14ac:dyDescent="0.35">
      <c r="A993">
        <v>7830624</v>
      </c>
      <c r="B993" t="s">
        <v>47</v>
      </c>
      <c r="C993" t="s">
        <v>98</v>
      </c>
      <c r="D993" t="s">
        <v>2459</v>
      </c>
      <c r="E993" t="s">
        <v>2460</v>
      </c>
      <c r="F993" s="6">
        <v>4.1666666666666664E-2</v>
      </c>
      <c r="G993" s="3" t="s">
        <v>651</v>
      </c>
      <c r="H993" s="3" t="s">
        <v>2461</v>
      </c>
      <c r="I993" s="3">
        <v>55.61</v>
      </c>
      <c r="J993" s="1">
        <v>-2.6285968720912933E-2</v>
      </c>
      <c r="K993" s="2">
        <v>1.9958333333333331</v>
      </c>
      <c r="L993" s="2">
        <v>1.9</v>
      </c>
      <c r="M993" s="2">
        <v>2.3166666030883789</v>
      </c>
      <c r="N993" s="34">
        <v>-7.4755878498156863E-3</v>
      </c>
    </row>
    <row r="994" spans="1:14" x14ac:dyDescent="0.35">
      <c r="A994">
        <v>7830624</v>
      </c>
      <c r="B994" t="s">
        <v>47</v>
      </c>
      <c r="C994" t="s">
        <v>98</v>
      </c>
      <c r="D994" t="s">
        <v>2241</v>
      </c>
      <c r="E994" t="s">
        <v>2495</v>
      </c>
      <c r="F994" s="6">
        <v>0.16666666666666666</v>
      </c>
      <c r="G994" s="3" t="s">
        <v>802</v>
      </c>
      <c r="H994" s="3" t="s">
        <v>1060</v>
      </c>
      <c r="I994" s="3">
        <v>78.509999999999991</v>
      </c>
      <c r="J994" s="1">
        <v>-4.0222562849521637E-2</v>
      </c>
      <c r="K994" s="2">
        <v>9.9166666666666661</v>
      </c>
      <c r="L994" s="2">
        <v>15.849999999999998</v>
      </c>
      <c r="M994" s="2">
        <v>13.083333333333332</v>
      </c>
      <c r="N994" s="34">
        <v>5.5404504140218096E-3</v>
      </c>
    </row>
    <row r="995" spans="1:14" x14ac:dyDescent="0.35">
      <c r="A995">
        <v>7830624</v>
      </c>
      <c r="B995" t="s">
        <v>47</v>
      </c>
      <c r="D995" s="4" t="s">
        <v>2937</v>
      </c>
      <c r="F995" s="6">
        <v>1</v>
      </c>
      <c r="J995" s="1" t="s">
        <v>2938</v>
      </c>
      <c r="K995" s="2">
        <v>69.181250000000006</v>
      </c>
      <c r="L995" s="2">
        <v>92.122916666666669</v>
      </c>
      <c r="M995" s="2">
        <v>81.652085622151688</v>
      </c>
      <c r="N995" s="34">
        <v>0.22417481398830813</v>
      </c>
    </row>
    <row r="996" spans="1:14" x14ac:dyDescent="0.35">
      <c r="A996">
        <v>7830103</v>
      </c>
      <c r="B996" t="s">
        <v>66</v>
      </c>
      <c r="C996" t="s">
        <v>98</v>
      </c>
      <c r="D996" t="s">
        <v>1545</v>
      </c>
      <c r="E996" t="s">
        <v>2312</v>
      </c>
      <c r="F996" s="6">
        <v>5.2631578947368418E-2</v>
      </c>
      <c r="G996" s="3" t="s">
        <v>1742</v>
      </c>
      <c r="H996" s="3" t="s">
        <v>198</v>
      </c>
      <c r="I996" s="3">
        <v>61.005000000000003</v>
      </c>
      <c r="J996" s="1">
        <v>0.22843806445598602</v>
      </c>
      <c r="K996" s="2">
        <v>2.763157894736842</v>
      </c>
      <c r="L996" s="2">
        <v>2.7368421052631575</v>
      </c>
      <c r="M996" s="2">
        <v>3.2105263157894735</v>
      </c>
      <c r="N996" s="34">
        <v>-1.2886175983830501E-2</v>
      </c>
    </row>
    <row r="997" spans="1:14" x14ac:dyDescent="0.35">
      <c r="A997">
        <v>7830103</v>
      </c>
      <c r="B997" t="s">
        <v>66</v>
      </c>
      <c r="C997" t="s">
        <v>98</v>
      </c>
      <c r="D997" t="s">
        <v>1545</v>
      </c>
      <c r="E997" t="s">
        <v>2313</v>
      </c>
      <c r="F997" s="6">
        <v>3.1578947368421054E-2</v>
      </c>
      <c r="G997" s="3" t="s">
        <v>1284</v>
      </c>
      <c r="H997" s="3" t="s">
        <v>206</v>
      </c>
      <c r="I997" s="3">
        <v>86.56</v>
      </c>
      <c r="J997" s="1">
        <v>-0.16686034202575684</v>
      </c>
      <c r="K997" s="2">
        <v>2.4568421052631577</v>
      </c>
      <c r="L997" s="2">
        <v>3.1578947368421053</v>
      </c>
      <c r="M997" s="2">
        <v>2.7315789473684213</v>
      </c>
      <c r="N997" s="34">
        <v>8.4431375327863193E-4</v>
      </c>
    </row>
    <row r="998" spans="1:14" x14ac:dyDescent="0.35">
      <c r="A998">
        <v>7830103</v>
      </c>
      <c r="B998" t="s">
        <v>66</v>
      </c>
      <c r="C998" t="s">
        <v>98</v>
      </c>
      <c r="D998" t="s">
        <v>1545</v>
      </c>
      <c r="E998" t="s">
        <v>2314</v>
      </c>
      <c r="F998" s="6">
        <v>0.90526315789473688</v>
      </c>
      <c r="G998" s="3" t="s">
        <v>263</v>
      </c>
      <c r="H998" s="3" t="s">
        <v>612</v>
      </c>
      <c r="I998" s="3">
        <v>65.330000000000013</v>
      </c>
      <c r="J998" s="1">
        <v>0.10136021673679352</v>
      </c>
      <c r="K998" s="2">
        <v>47.797894736842103</v>
      </c>
      <c r="L998" s="2">
        <v>65.54105263157895</v>
      </c>
      <c r="M998" s="2">
        <v>59.113686973170232</v>
      </c>
      <c r="N998" s="34">
        <v>-7.3115650917354391E-2</v>
      </c>
    </row>
    <row r="999" spans="1:14" x14ac:dyDescent="0.35">
      <c r="A999">
        <v>7830103</v>
      </c>
      <c r="B999" t="s">
        <v>66</v>
      </c>
      <c r="C999" t="s">
        <v>98</v>
      </c>
      <c r="D999" t="s">
        <v>1885</v>
      </c>
      <c r="E999" t="s">
        <v>2317</v>
      </c>
      <c r="F999" s="6">
        <v>1.0526315789473684E-2</v>
      </c>
      <c r="G999" s="3" t="s">
        <v>1083</v>
      </c>
      <c r="H999" s="3" t="s">
        <v>386</v>
      </c>
      <c r="I999" s="3">
        <v>70.009999999999991</v>
      </c>
      <c r="J999" s="1">
        <v>0.16689693927764893</v>
      </c>
      <c r="K999" s="2">
        <v>0.6578947368421052</v>
      </c>
      <c r="L999" s="2">
        <v>0.60421052631578942</v>
      </c>
      <c r="M999" s="2">
        <v>0.737894720780222</v>
      </c>
      <c r="N999" s="34">
        <v>-1.3447982700247514E-3</v>
      </c>
    </row>
    <row r="1000" spans="1:14" x14ac:dyDescent="0.35">
      <c r="A1000">
        <v>7830103</v>
      </c>
      <c r="B1000" t="s">
        <v>66</v>
      </c>
      <c r="D1000" s="4" t="s">
        <v>2937</v>
      </c>
      <c r="F1000" s="6">
        <v>1</v>
      </c>
      <c r="J1000" s="1" t="s">
        <v>2938</v>
      </c>
      <c r="K1000" s="2">
        <v>53.675789473684205</v>
      </c>
      <c r="L1000" s="2">
        <v>72.040000000000006</v>
      </c>
      <c r="M1000" s="2">
        <v>65.793686957108349</v>
      </c>
      <c r="N1000" s="34">
        <v>-8.6502311417931008E-2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E7979-BA47-45DE-BC67-E1DE732E45A2}">
  <sheetPr codeName="Sheet10"/>
  <dimension ref="A1:K1837"/>
  <sheetViews>
    <sheetView workbookViewId="0">
      <selection activeCell="A9" sqref="A9"/>
    </sheetView>
  </sheetViews>
  <sheetFormatPr defaultRowHeight="14.5" x14ac:dyDescent="0.35"/>
  <cols>
    <col min="1" max="1" width="12.1796875" bestFit="1" customWidth="1"/>
    <col min="2" max="2" width="48.54296875" bestFit="1" customWidth="1"/>
    <col min="3" max="3" width="13.54296875" bestFit="1" customWidth="1"/>
    <col min="4" max="4" width="24.1796875" bestFit="1" customWidth="1"/>
    <col min="5" max="5" width="13.453125" bestFit="1" customWidth="1"/>
    <col min="6" max="6" width="13.81640625" bestFit="1" customWidth="1"/>
    <col min="7" max="7" width="15.26953125" bestFit="1" customWidth="1"/>
    <col min="8" max="8" width="17" bestFit="1" customWidth="1"/>
    <col min="9" max="9" width="14.453125" bestFit="1" customWidth="1"/>
    <col min="10" max="10" width="15.81640625" bestFit="1" customWidth="1"/>
    <col min="11" max="11" width="17.54296875" bestFit="1" customWidth="1"/>
  </cols>
  <sheetData>
    <row r="1" spans="1:11" x14ac:dyDescent="0.35">
      <c r="A1" t="s">
        <v>121</v>
      </c>
      <c r="B1" t="s">
        <v>122</v>
      </c>
      <c r="C1" t="s">
        <v>2939</v>
      </c>
      <c r="D1" t="s">
        <v>2940</v>
      </c>
      <c r="E1" t="s">
        <v>2941</v>
      </c>
      <c r="F1" t="s">
        <v>2942</v>
      </c>
      <c r="G1" t="s">
        <v>2943</v>
      </c>
      <c r="H1" t="s">
        <v>2944</v>
      </c>
      <c r="I1" t="s">
        <v>130</v>
      </c>
      <c r="J1" t="s">
        <v>131</v>
      </c>
      <c r="K1" t="s">
        <v>2945</v>
      </c>
    </row>
    <row r="2" spans="1:11" x14ac:dyDescent="0.35">
      <c r="A2">
        <v>7830623</v>
      </c>
      <c r="B2" t="s">
        <v>20</v>
      </c>
      <c r="C2" t="s">
        <v>96</v>
      </c>
      <c r="D2" t="s">
        <v>133</v>
      </c>
      <c r="E2">
        <v>2.1869874248223072E-3</v>
      </c>
      <c r="F2">
        <v>48.2</v>
      </c>
      <c r="G2">
        <v>90.4</v>
      </c>
      <c r="H2">
        <v>77.14</v>
      </c>
      <c r="I2">
        <v>0.10541279387643521</v>
      </c>
      <c r="J2">
        <v>0.19770366320393659</v>
      </c>
      <c r="K2">
        <v>0.16870420995079277</v>
      </c>
    </row>
    <row r="3" spans="1:11" x14ac:dyDescent="0.35">
      <c r="A3">
        <v>7830623</v>
      </c>
      <c r="B3" t="s">
        <v>20</v>
      </c>
      <c r="C3" t="s">
        <v>96</v>
      </c>
      <c r="D3" t="s">
        <v>141</v>
      </c>
      <c r="E3">
        <v>0.37944231820667029</v>
      </c>
      <c r="F3">
        <v>46.2</v>
      </c>
      <c r="G3">
        <v>76.3</v>
      </c>
      <c r="H3">
        <v>70.745000000000005</v>
      </c>
      <c r="I3">
        <v>17.530235101148168</v>
      </c>
      <c r="J3">
        <v>28.951448879168943</v>
      </c>
      <c r="K3">
        <v>26.843646801530891</v>
      </c>
    </row>
    <row r="4" spans="1:11" x14ac:dyDescent="0.35">
      <c r="A4">
        <v>7830623</v>
      </c>
      <c r="B4" t="s">
        <v>20</v>
      </c>
      <c r="C4" t="s">
        <v>96</v>
      </c>
      <c r="D4" t="s">
        <v>195</v>
      </c>
      <c r="E4">
        <v>8.7479496992892286E-3</v>
      </c>
      <c r="F4">
        <v>43.5</v>
      </c>
      <c r="G4">
        <v>52</v>
      </c>
      <c r="H4">
        <v>48.94</v>
      </c>
      <c r="I4">
        <v>0.38053581191908142</v>
      </c>
      <c r="J4">
        <v>0.45489338436303989</v>
      </c>
      <c r="K4">
        <v>0.42812465828321483</v>
      </c>
    </row>
    <row r="5" spans="1:11" x14ac:dyDescent="0.35">
      <c r="A5">
        <v>7830623</v>
      </c>
      <c r="B5" t="s">
        <v>20</v>
      </c>
      <c r="C5" t="s">
        <v>96</v>
      </c>
      <c r="D5" t="s">
        <v>199</v>
      </c>
      <c r="E5">
        <v>1.0934937124111536E-3</v>
      </c>
      <c r="F5">
        <v>52.5</v>
      </c>
      <c r="G5">
        <v>76.599999999999994</v>
      </c>
      <c r="H5">
        <v>71.515000000000001</v>
      </c>
      <c r="I5">
        <v>5.7408419901585565E-2</v>
      </c>
      <c r="J5">
        <v>8.376161837069436E-2</v>
      </c>
      <c r="K5">
        <v>7.8201202843083642E-2</v>
      </c>
    </row>
    <row r="6" spans="1:11" x14ac:dyDescent="0.35">
      <c r="A6">
        <v>7830623</v>
      </c>
      <c r="B6" t="s">
        <v>20</v>
      </c>
      <c r="C6" t="s">
        <v>96</v>
      </c>
      <c r="D6" t="s">
        <v>203</v>
      </c>
      <c r="E6">
        <v>7.654455986878075E-3</v>
      </c>
      <c r="F6">
        <v>77.2</v>
      </c>
      <c r="G6">
        <v>90.1</v>
      </c>
      <c r="H6">
        <v>87.114999999999995</v>
      </c>
      <c r="I6">
        <v>0.59092400218698737</v>
      </c>
      <c r="J6">
        <v>0.6896664844177145</v>
      </c>
      <c r="K6">
        <v>0.66681793329688344</v>
      </c>
    </row>
    <row r="7" spans="1:11" x14ac:dyDescent="0.35">
      <c r="A7">
        <v>7830623</v>
      </c>
      <c r="B7" t="s">
        <v>20</v>
      </c>
      <c r="C7" t="s">
        <v>96</v>
      </c>
      <c r="D7" t="s">
        <v>231</v>
      </c>
      <c r="E7">
        <v>2.6243849097867686E-2</v>
      </c>
      <c r="F7">
        <v>72.8</v>
      </c>
      <c r="G7">
        <v>92.4</v>
      </c>
      <c r="H7">
        <v>80.205000000000013</v>
      </c>
      <c r="I7">
        <v>1.9105522143247675</v>
      </c>
      <c r="J7">
        <v>2.4249316566429742</v>
      </c>
      <c r="K7">
        <v>2.1048879168944779</v>
      </c>
    </row>
    <row r="8" spans="1:11" x14ac:dyDescent="0.35">
      <c r="A8">
        <v>7830623</v>
      </c>
      <c r="B8" t="s">
        <v>20</v>
      </c>
      <c r="C8" t="s">
        <v>96</v>
      </c>
      <c r="D8" t="s">
        <v>243</v>
      </c>
      <c r="E8">
        <v>5.4674685620557679E-4</v>
      </c>
      <c r="F8">
        <v>50</v>
      </c>
      <c r="G8">
        <v>78.7</v>
      </c>
      <c r="H8">
        <v>68.784999999999997</v>
      </c>
      <c r="I8">
        <v>2.7337342810278838E-2</v>
      </c>
      <c r="J8">
        <v>4.3028977583378897E-2</v>
      </c>
      <c r="K8">
        <v>3.76079825041006E-2</v>
      </c>
    </row>
    <row r="9" spans="1:11" x14ac:dyDescent="0.35">
      <c r="A9">
        <v>7830623</v>
      </c>
      <c r="B9" t="s">
        <v>20</v>
      </c>
      <c r="C9" t="s">
        <v>96</v>
      </c>
      <c r="D9" t="s">
        <v>247</v>
      </c>
      <c r="E9">
        <v>1.0934937124111536E-3</v>
      </c>
      <c r="F9">
        <v>37.299999999999997</v>
      </c>
      <c r="G9">
        <v>93.8</v>
      </c>
      <c r="H9">
        <v>65.44</v>
      </c>
      <c r="I9">
        <v>4.0787315472936028E-2</v>
      </c>
      <c r="J9">
        <v>0.10256971022416621</v>
      </c>
      <c r="K9">
        <v>7.1558228540185884E-2</v>
      </c>
    </row>
    <row r="10" spans="1:11" x14ac:dyDescent="0.35">
      <c r="A10">
        <v>7830623</v>
      </c>
      <c r="B10" t="s">
        <v>20</v>
      </c>
      <c r="C10" t="s">
        <v>96</v>
      </c>
      <c r="D10" t="s">
        <v>251</v>
      </c>
      <c r="E10">
        <v>2.8430836522689993E-2</v>
      </c>
      <c r="F10">
        <v>79.7</v>
      </c>
      <c r="G10">
        <v>91.6</v>
      </c>
      <c r="H10">
        <v>85.91</v>
      </c>
      <c r="I10">
        <v>2.2659376708583925</v>
      </c>
      <c r="J10">
        <v>2.604264625478403</v>
      </c>
      <c r="K10">
        <v>2.4424931656642972</v>
      </c>
    </row>
    <row r="11" spans="1:11" x14ac:dyDescent="0.35">
      <c r="A11">
        <v>7830623</v>
      </c>
      <c r="B11" t="s">
        <v>20</v>
      </c>
      <c r="C11" t="s">
        <v>96</v>
      </c>
      <c r="D11" t="s">
        <v>261</v>
      </c>
      <c r="E11">
        <v>6.0142154182613447E-3</v>
      </c>
      <c r="F11">
        <v>48.8</v>
      </c>
      <c r="G11">
        <v>81.400000000000006</v>
      </c>
      <c r="H11">
        <v>68.224999999999994</v>
      </c>
      <c r="I11">
        <v>0.29349371241115363</v>
      </c>
      <c r="J11">
        <v>0.48955713504647347</v>
      </c>
      <c r="K11">
        <v>0.41031984691088019</v>
      </c>
    </row>
    <row r="12" spans="1:11" x14ac:dyDescent="0.35">
      <c r="A12">
        <v>7830623</v>
      </c>
      <c r="B12" t="s">
        <v>20</v>
      </c>
      <c r="C12" t="s">
        <v>96</v>
      </c>
      <c r="D12" t="s">
        <v>267</v>
      </c>
      <c r="E12">
        <v>1.6402405686167304E-3</v>
      </c>
      <c r="F12">
        <v>63.4</v>
      </c>
      <c r="G12">
        <v>96.2</v>
      </c>
      <c r="H12">
        <v>84.13</v>
      </c>
      <c r="I12">
        <v>0.1039912520503007</v>
      </c>
      <c r="J12">
        <v>0.15779114270092948</v>
      </c>
      <c r="K12">
        <v>0.13799343903772551</v>
      </c>
    </row>
    <row r="13" spans="1:11" x14ac:dyDescent="0.35">
      <c r="A13">
        <v>7830623</v>
      </c>
      <c r="B13" t="s">
        <v>20</v>
      </c>
      <c r="C13" t="s">
        <v>96</v>
      </c>
      <c r="D13" t="s">
        <v>272</v>
      </c>
      <c r="E13">
        <v>7.1077091306724982E-3</v>
      </c>
      <c r="F13">
        <v>52.9</v>
      </c>
      <c r="G13">
        <v>72.8</v>
      </c>
      <c r="H13">
        <v>56.529999999999994</v>
      </c>
      <c r="I13">
        <v>0.37599781301257512</v>
      </c>
      <c r="J13">
        <v>0.51744122471295784</v>
      </c>
      <c r="K13">
        <v>0.4017987971569163</v>
      </c>
    </row>
    <row r="14" spans="1:11" x14ac:dyDescent="0.35">
      <c r="A14">
        <v>7830623</v>
      </c>
      <c r="B14" t="s">
        <v>20</v>
      </c>
      <c r="C14" t="s">
        <v>96</v>
      </c>
      <c r="D14" t="s">
        <v>275</v>
      </c>
      <c r="E14">
        <v>1.0934937124111536E-3</v>
      </c>
      <c r="F14">
        <v>38.4</v>
      </c>
      <c r="G14">
        <v>72.3</v>
      </c>
      <c r="H14">
        <v>60.344999999999999</v>
      </c>
      <c r="I14">
        <v>4.1990158556588296E-2</v>
      </c>
      <c r="J14">
        <v>7.9059595407326405E-2</v>
      </c>
      <c r="K14">
        <v>6.5986878075451061E-2</v>
      </c>
    </row>
    <row r="15" spans="1:11" x14ac:dyDescent="0.35">
      <c r="A15">
        <v>7830623</v>
      </c>
      <c r="B15" t="s">
        <v>20</v>
      </c>
      <c r="C15" t="s">
        <v>96</v>
      </c>
      <c r="D15" s="4" t="s">
        <v>2946</v>
      </c>
      <c r="E15">
        <v>0.47129579004920719</v>
      </c>
      <c r="I15">
        <v>23.724603608529243</v>
      </c>
      <c r="J15">
        <v>36.796118097320935</v>
      </c>
      <c r="K15">
        <v>33.858141060688894</v>
      </c>
    </row>
    <row r="16" spans="1:11" x14ac:dyDescent="0.35">
      <c r="A16">
        <v>7830623</v>
      </c>
      <c r="B16" t="s">
        <v>20</v>
      </c>
      <c r="C16" t="s">
        <v>98</v>
      </c>
      <c r="D16" t="s">
        <v>133</v>
      </c>
      <c r="E16">
        <v>5.4674685620557679E-4</v>
      </c>
      <c r="F16">
        <v>53.9</v>
      </c>
      <c r="G16">
        <v>99</v>
      </c>
      <c r="H16">
        <v>76.540000000000006</v>
      </c>
      <c r="I16">
        <v>2.9469655549480587E-2</v>
      </c>
      <c r="J16">
        <v>5.4127938764352103E-2</v>
      </c>
      <c r="K16">
        <v>4.1848004373974852E-2</v>
      </c>
    </row>
    <row r="17" spans="1:11" x14ac:dyDescent="0.35">
      <c r="A17">
        <v>7830623</v>
      </c>
      <c r="B17" t="s">
        <v>20</v>
      </c>
      <c r="C17" t="s">
        <v>98</v>
      </c>
      <c r="D17" t="s">
        <v>141</v>
      </c>
      <c r="E17">
        <v>0.24111536358665939</v>
      </c>
      <c r="F17">
        <v>32.799999999999997</v>
      </c>
      <c r="G17">
        <v>77.2</v>
      </c>
      <c r="H17">
        <v>57.725000000000001</v>
      </c>
      <c r="I17">
        <v>7.9085839256424268</v>
      </c>
      <c r="J17">
        <v>18.614106068890106</v>
      </c>
      <c r="K17">
        <v>13.918384363039914</v>
      </c>
    </row>
    <row r="18" spans="1:11" x14ac:dyDescent="0.35">
      <c r="A18">
        <v>7830623</v>
      </c>
      <c r="B18" t="s">
        <v>20</v>
      </c>
      <c r="C18" t="s">
        <v>98</v>
      </c>
      <c r="D18" t="s">
        <v>301</v>
      </c>
      <c r="E18">
        <v>1.0934937124111536E-3</v>
      </c>
      <c r="F18">
        <v>56.1</v>
      </c>
      <c r="G18">
        <v>89.8</v>
      </c>
      <c r="H18">
        <v>71.2</v>
      </c>
      <c r="I18">
        <v>6.1344997266265716E-2</v>
      </c>
      <c r="J18">
        <v>9.8195735374521587E-2</v>
      </c>
      <c r="K18">
        <v>7.7856752323674144E-2</v>
      </c>
    </row>
    <row r="19" spans="1:11" x14ac:dyDescent="0.35">
      <c r="A19">
        <v>7830623</v>
      </c>
      <c r="B19" t="s">
        <v>20</v>
      </c>
      <c r="C19" t="s">
        <v>98</v>
      </c>
      <c r="D19" t="s">
        <v>305</v>
      </c>
      <c r="E19">
        <v>5.4674685620557679E-4</v>
      </c>
      <c r="F19">
        <v>45.8</v>
      </c>
      <c r="G19">
        <v>84.1</v>
      </c>
      <c r="H19">
        <v>68.125</v>
      </c>
      <c r="I19">
        <v>2.5041006014215415E-2</v>
      </c>
      <c r="J19">
        <v>4.5981410606889005E-2</v>
      </c>
      <c r="K19">
        <v>3.7247129579004917E-2</v>
      </c>
    </row>
    <row r="20" spans="1:11" x14ac:dyDescent="0.35">
      <c r="A20">
        <v>7830623</v>
      </c>
      <c r="B20" t="s">
        <v>20</v>
      </c>
      <c r="C20" t="s">
        <v>98</v>
      </c>
      <c r="D20" t="s">
        <v>195</v>
      </c>
      <c r="E20">
        <v>1.0934937124111536E-3</v>
      </c>
      <c r="F20">
        <v>49.1</v>
      </c>
      <c r="G20">
        <v>89.6</v>
      </c>
      <c r="H20">
        <v>68.364999999999995</v>
      </c>
      <c r="I20">
        <v>5.3690541279387639E-2</v>
      </c>
      <c r="J20">
        <v>9.7977036632039355E-2</v>
      </c>
      <c r="K20">
        <v>7.4756697648988513E-2</v>
      </c>
    </row>
    <row r="21" spans="1:11" x14ac:dyDescent="0.35">
      <c r="A21">
        <v>7830623</v>
      </c>
      <c r="B21" t="s">
        <v>20</v>
      </c>
      <c r="C21" t="s">
        <v>98</v>
      </c>
      <c r="D21" t="s">
        <v>203</v>
      </c>
      <c r="E21">
        <v>2.7337342810278839E-3</v>
      </c>
      <c r="F21">
        <v>78.7</v>
      </c>
      <c r="G21">
        <v>83.4</v>
      </c>
      <c r="H21">
        <v>82.944999999999993</v>
      </c>
      <c r="I21">
        <v>0.21514488791689448</v>
      </c>
      <c r="J21">
        <v>0.22799343903772554</v>
      </c>
      <c r="K21">
        <v>0.2267495899398578</v>
      </c>
    </row>
    <row r="22" spans="1:11" x14ac:dyDescent="0.35">
      <c r="A22">
        <v>7830623</v>
      </c>
      <c r="B22" t="s">
        <v>20</v>
      </c>
      <c r="C22" t="s">
        <v>98</v>
      </c>
      <c r="D22" t="s">
        <v>320</v>
      </c>
      <c r="E22">
        <v>1.0934937124111536E-3</v>
      </c>
      <c r="F22">
        <v>58.8</v>
      </c>
      <c r="G22">
        <v>82.8</v>
      </c>
      <c r="H22">
        <v>72.634999999999991</v>
      </c>
      <c r="I22">
        <v>6.4297430289775831E-2</v>
      </c>
      <c r="J22">
        <v>9.0541279387643517E-2</v>
      </c>
      <c r="K22">
        <v>7.9425915800984126E-2</v>
      </c>
    </row>
    <row r="23" spans="1:11" x14ac:dyDescent="0.35">
      <c r="A23">
        <v>7830623</v>
      </c>
      <c r="B23" t="s">
        <v>20</v>
      </c>
      <c r="C23" t="s">
        <v>98</v>
      </c>
      <c r="D23" t="s">
        <v>231</v>
      </c>
      <c r="E23">
        <v>8.2012028430836527E-3</v>
      </c>
      <c r="F23">
        <v>71.900000000000006</v>
      </c>
      <c r="G23">
        <v>85.2</v>
      </c>
      <c r="H23">
        <v>76.349999999999994</v>
      </c>
      <c r="I23">
        <v>0.58966648441771463</v>
      </c>
      <c r="J23">
        <v>0.69874248223072721</v>
      </c>
      <c r="K23">
        <v>0.62616183706943684</v>
      </c>
    </row>
    <row r="24" spans="1:11" x14ac:dyDescent="0.35">
      <c r="A24">
        <v>7830623</v>
      </c>
      <c r="B24" t="s">
        <v>20</v>
      </c>
      <c r="C24" t="s">
        <v>98</v>
      </c>
      <c r="D24" t="s">
        <v>251</v>
      </c>
      <c r="E24">
        <v>2.2416621104428651E-2</v>
      </c>
      <c r="F24">
        <v>80.900000000000006</v>
      </c>
      <c r="G24">
        <v>94.4</v>
      </c>
      <c r="H24">
        <v>86.84</v>
      </c>
      <c r="I24">
        <v>1.8135046473482779</v>
      </c>
      <c r="J24">
        <v>2.1161290322580646</v>
      </c>
      <c r="K24">
        <v>1.946659376708584</v>
      </c>
    </row>
    <row r="25" spans="1:11" x14ac:dyDescent="0.35">
      <c r="A25">
        <v>7830623</v>
      </c>
      <c r="B25" t="s">
        <v>20</v>
      </c>
      <c r="C25" t="s">
        <v>98</v>
      </c>
      <c r="D25" t="s">
        <v>261</v>
      </c>
      <c r="E25">
        <v>3.8272279934390375E-3</v>
      </c>
      <c r="F25">
        <v>47.1</v>
      </c>
      <c r="G25">
        <v>39.6</v>
      </c>
      <c r="H25">
        <v>58.330000000000005</v>
      </c>
      <c r="I25">
        <v>0.18026243849097867</v>
      </c>
      <c r="J25">
        <v>0.15155822854018589</v>
      </c>
      <c r="K25">
        <v>0.22324220885729909</v>
      </c>
    </row>
    <row r="26" spans="1:11" x14ac:dyDescent="0.35">
      <c r="A26">
        <v>7830623</v>
      </c>
      <c r="B26" t="s">
        <v>20</v>
      </c>
      <c r="C26" t="s">
        <v>98</v>
      </c>
      <c r="D26" t="s">
        <v>272</v>
      </c>
      <c r="E26">
        <v>5.4674685620557679E-4</v>
      </c>
      <c r="F26">
        <v>20.100000000000001</v>
      </c>
      <c r="G26">
        <v>63.1</v>
      </c>
      <c r="H26">
        <v>46.944999999999993</v>
      </c>
      <c r="I26">
        <v>1.0989611809732094E-2</v>
      </c>
      <c r="J26">
        <v>3.4499726626571893E-2</v>
      </c>
      <c r="K26">
        <v>2.5667031164570798E-2</v>
      </c>
    </row>
    <row r="27" spans="1:11" x14ac:dyDescent="0.35">
      <c r="A27">
        <v>7830623</v>
      </c>
      <c r="B27" t="s">
        <v>20</v>
      </c>
      <c r="C27" t="s">
        <v>98</v>
      </c>
      <c r="D27" t="s">
        <v>275</v>
      </c>
      <c r="E27">
        <v>1.6402405686167304E-3</v>
      </c>
      <c r="F27">
        <v>38.5</v>
      </c>
      <c r="G27">
        <v>100</v>
      </c>
      <c r="H27">
        <v>74.88</v>
      </c>
      <c r="I27">
        <v>6.3149261891744121E-2</v>
      </c>
      <c r="J27">
        <v>0.16402405686167304</v>
      </c>
      <c r="K27">
        <v>0.12282121377802076</v>
      </c>
    </row>
    <row r="28" spans="1:11" x14ac:dyDescent="0.35">
      <c r="A28">
        <v>7830623</v>
      </c>
      <c r="B28" t="s">
        <v>20</v>
      </c>
      <c r="C28" t="s">
        <v>98</v>
      </c>
      <c r="D28" s="4" t="s">
        <v>2946</v>
      </c>
      <c r="E28">
        <v>0.28485511208310554</v>
      </c>
      <c r="I28">
        <v>11.015144887916893</v>
      </c>
      <c r="J28">
        <v>22.393876435210498</v>
      </c>
      <c r="K28">
        <v>17.400820120284312</v>
      </c>
    </row>
    <row r="29" spans="1:11" x14ac:dyDescent="0.35">
      <c r="A29">
        <v>7830623</v>
      </c>
      <c r="B29" t="s">
        <v>20</v>
      </c>
      <c r="C29" t="s">
        <v>97</v>
      </c>
      <c r="D29" t="s">
        <v>133</v>
      </c>
      <c r="E29">
        <v>1.6402405686167304E-3</v>
      </c>
      <c r="F29">
        <v>36.9</v>
      </c>
      <c r="G29">
        <v>71.7</v>
      </c>
      <c r="H29">
        <v>57.2</v>
      </c>
      <c r="I29">
        <v>6.0524876981957347E-2</v>
      </c>
      <c r="J29">
        <v>0.11760524876981958</v>
      </c>
      <c r="K29">
        <v>9.3821760524876979E-2</v>
      </c>
    </row>
    <row r="30" spans="1:11" x14ac:dyDescent="0.35">
      <c r="A30">
        <v>7830623</v>
      </c>
      <c r="B30" t="s">
        <v>20</v>
      </c>
      <c r="C30" t="s">
        <v>97</v>
      </c>
      <c r="D30" t="s">
        <v>141</v>
      </c>
      <c r="E30">
        <v>0.20557681793329688</v>
      </c>
      <c r="F30">
        <v>37.5</v>
      </c>
      <c r="G30">
        <v>74.2</v>
      </c>
      <c r="H30">
        <v>59.02</v>
      </c>
      <c r="I30">
        <v>7.7091306724986328</v>
      </c>
      <c r="J30">
        <v>15.25379989065063</v>
      </c>
      <c r="K30">
        <v>12.133143794423182</v>
      </c>
    </row>
    <row r="31" spans="1:11" x14ac:dyDescent="0.35">
      <c r="A31">
        <v>7830623</v>
      </c>
      <c r="B31" t="s">
        <v>20</v>
      </c>
      <c r="C31" t="s">
        <v>97</v>
      </c>
      <c r="D31" t="s">
        <v>195</v>
      </c>
      <c r="E31">
        <v>1.0934937124111536E-3</v>
      </c>
      <c r="F31">
        <v>45.7</v>
      </c>
      <c r="G31">
        <v>75.7</v>
      </c>
      <c r="H31">
        <v>63.704999999999998</v>
      </c>
      <c r="I31">
        <v>4.997266265718972E-2</v>
      </c>
      <c r="J31">
        <v>8.2777474029524331E-2</v>
      </c>
      <c r="K31">
        <v>6.9661016949152541E-2</v>
      </c>
    </row>
    <row r="32" spans="1:11" x14ac:dyDescent="0.35">
      <c r="A32">
        <v>7830623</v>
      </c>
      <c r="B32" t="s">
        <v>20</v>
      </c>
      <c r="C32" t="s">
        <v>97</v>
      </c>
      <c r="D32" t="s">
        <v>203</v>
      </c>
      <c r="E32">
        <v>5.4674685620557679E-3</v>
      </c>
      <c r="F32">
        <v>72.8</v>
      </c>
      <c r="G32">
        <v>84.1</v>
      </c>
      <c r="H32">
        <v>81.504999999999995</v>
      </c>
      <c r="I32">
        <v>0.39803171131765991</v>
      </c>
      <c r="J32">
        <v>0.45981410606889006</v>
      </c>
      <c r="K32">
        <v>0.44562602515035532</v>
      </c>
    </row>
    <row r="33" spans="1:11" x14ac:dyDescent="0.35">
      <c r="A33">
        <v>7830623</v>
      </c>
      <c r="B33" t="s">
        <v>20</v>
      </c>
      <c r="C33" t="s">
        <v>97</v>
      </c>
      <c r="D33" t="s">
        <v>231</v>
      </c>
      <c r="E33">
        <v>1.038819026790596E-2</v>
      </c>
      <c r="F33">
        <v>69.599999999999994</v>
      </c>
      <c r="G33">
        <v>85.8</v>
      </c>
      <c r="H33">
        <v>82.89</v>
      </c>
      <c r="I33">
        <v>0.7230180426462548</v>
      </c>
      <c r="J33">
        <v>0.89130672498633134</v>
      </c>
      <c r="K33">
        <v>0.86107709130672505</v>
      </c>
    </row>
    <row r="34" spans="1:11" x14ac:dyDescent="0.35">
      <c r="A34">
        <v>7830623</v>
      </c>
      <c r="B34" t="s">
        <v>20</v>
      </c>
      <c r="C34" t="s">
        <v>97</v>
      </c>
      <c r="D34" t="s">
        <v>243</v>
      </c>
      <c r="E34">
        <v>5.4674685620557679E-4</v>
      </c>
      <c r="F34">
        <v>55.7</v>
      </c>
      <c r="G34">
        <v>95.9</v>
      </c>
      <c r="H34">
        <v>70.405000000000001</v>
      </c>
      <c r="I34">
        <v>3.045379989065063E-2</v>
      </c>
      <c r="J34">
        <v>5.2433023510114814E-2</v>
      </c>
      <c r="K34">
        <v>3.8493712411153631E-2</v>
      </c>
    </row>
    <row r="35" spans="1:11" x14ac:dyDescent="0.35">
      <c r="A35">
        <v>7830623</v>
      </c>
      <c r="B35" t="s">
        <v>20</v>
      </c>
      <c r="C35" t="s">
        <v>97</v>
      </c>
      <c r="D35" t="s">
        <v>247</v>
      </c>
      <c r="E35">
        <v>5.4674685620557679E-4</v>
      </c>
      <c r="F35">
        <v>36.200000000000003</v>
      </c>
      <c r="G35">
        <v>89.9</v>
      </c>
      <c r="H35">
        <v>56.745000000000005</v>
      </c>
      <c r="I35">
        <v>1.979223619464188E-2</v>
      </c>
      <c r="J35">
        <v>4.9152542372881358E-2</v>
      </c>
      <c r="K35">
        <v>3.1025150355385459E-2</v>
      </c>
    </row>
    <row r="36" spans="1:11" x14ac:dyDescent="0.35">
      <c r="A36">
        <v>7830623</v>
      </c>
      <c r="B36" t="s">
        <v>20</v>
      </c>
      <c r="C36" t="s">
        <v>97</v>
      </c>
      <c r="D36" t="s">
        <v>251</v>
      </c>
      <c r="E36">
        <v>1.4762165117550574E-2</v>
      </c>
      <c r="F36">
        <v>82.8</v>
      </c>
      <c r="G36">
        <v>91.2</v>
      </c>
      <c r="H36">
        <v>84.924999999999997</v>
      </c>
      <c r="I36">
        <v>1.2223072717331875</v>
      </c>
      <c r="J36">
        <v>1.3463094587206124</v>
      </c>
      <c r="K36">
        <v>1.2536768726079826</v>
      </c>
    </row>
    <row r="37" spans="1:11" x14ac:dyDescent="0.35">
      <c r="A37">
        <v>7830623</v>
      </c>
      <c r="B37" t="s">
        <v>20</v>
      </c>
      <c r="C37" t="s">
        <v>97</v>
      </c>
      <c r="D37" t="s">
        <v>381</v>
      </c>
      <c r="E37">
        <v>5.4674685620557679E-4</v>
      </c>
      <c r="F37">
        <v>43.9</v>
      </c>
      <c r="G37">
        <v>77.400000000000006</v>
      </c>
      <c r="H37">
        <v>69.460000000000008</v>
      </c>
      <c r="I37">
        <v>2.4002186987424821E-2</v>
      </c>
      <c r="J37">
        <v>4.2318206670311644E-2</v>
      </c>
      <c r="K37">
        <v>3.7977036632039371E-2</v>
      </c>
    </row>
    <row r="38" spans="1:11" x14ac:dyDescent="0.35">
      <c r="A38">
        <v>7830623</v>
      </c>
      <c r="B38" t="s">
        <v>20</v>
      </c>
      <c r="C38" t="s">
        <v>97</v>
      </c>
      <c r="D38" t="s">
        <v>261</v>
      </c>
      <c r="E38">
        <v>1.6402405686167304E-3</v>
      </c>
      <c r="F38">
        <v>50.6</v>
      </c>
      <c r="G38">
        <v>88.7</v>
      </c>
      <c r="H38">
        <v>68.69</v>
      </c>
      <c r="I38">
        <v>8.2996172772006563E-2</v>
      </c>
      <c r="J38">
        <v>0.14548933843630399</v>
      </c>
      <c r="K38">
        <v>0.1126681246582832</v>
      </c>
    </row>
    <row r="39" spans="1:11" x14ac:dyDescent="0.35">
      <c r="A39">
        <v>7830623</v>
      </c>
      <c r="B39" t="s">
        <v>20</v>
      </c>
      <c r="C39" t="s">
        <v>97</v>
      </c>
      <c r="D39" t="s">
        <v>267</v>
      </c>
      <c r="E39">
        <v>5.4674685620557679E-4</v>
      </c>
      <c r="F39">
        <v>49.9</v>
      </c>
      <c r="G39">
        <v>70.2</v>
      </c>
      <c r="H39">
        <v>64.61</v>
      </c>
      <c r="I39">
        <v>2.728266812465828E-2</v>
      </c>
      <c r="J39">
        <v>3.8381629305631493E-2</v>
      </c>
      <c r="K39">
        <v>3.5325314379442314E-2</v>
      </c>
    </row>
    <row r="40" spans="1:11" x14ac:dyDescent="0.35">
      <c r="A40">
        <v>7830623</v>
      </c>
      <c r="B40" t="s">
        <v>20</v>
      </c>
      <c r="C40" t="s">
        <v>97</v>
      </c>
      <c r="D40" t="s">
        <v>272</v>
      </c>
      <c r="E40">
        <v>1.0934937124111536E-3</v>
      </c>
      <c r="F40">
        <v>40.4</v>
      </c>
      <c r="G40">
        <v>70</v>
      </c>
      <c r="H40">
        <v>66.38</v>
      </c>
      <c r="I40">
        <v>4.41771459814106E-2</v>
      </c>
      <c r="J40">
        <v>7.6544559868780754E-2</v>
      </c>
      <c r="K40">
        <v>7.2586112629852373E-2</v>
      </c>
    </row>
    <row r="41" spans="1:11" x14ac:dyDescent="0.35">
      <c r="A41">
        <v>7830623</v>
      </c>
      <c r="B41" t="s">
        <v>20</v>
      </c>
      <c r="C41" t="s">
        <v>97</v>
      </c>
      <c r="D41" s="4" t="s">
        <v>2946</v>
      </c>
      <c r="E41">
        <v>0.24384909786768721</v>
      </c>
      <c r="I41">
        <v>10.391689447785673</v>
      </c>
      <c r="J41">
        <v>18.55593220338983</v>
      </c>
      <c r="K41">
        <v>15.185082012028431</v>
      </c>
    </row>
    <row r="42" spans="1:11" x14ac:dyDescent="0.35">
      <c r="A42">
        <v>7830643</v>
      </c>
      <c r="B42" t="s">
        <v>22</v>
      </c>
      <c r="C42" t="s">
        <v>96</v>
      </c>
      <c r="D42" t="s">
        <v>392</v>
      </c>
      <c r="E42">
        <v>7.5471698113207544E-2</v>
      </c>
      <c r="F42">
        <v>59.5</v>
      </c>
      <c r="G42">
        <v>86</v>
      </c>
      <c r="H42">
        <v>76.31</v>
      </c>
      <c r="I42">
        <v>4.4905660377358485</v>
      </c>
      <c r="J42">
        <v>6.4905660377358485</v>
      </c>
      <c r="K42">
        <v>5.7592452830188678</v>
      </c>
    </row>
    <row r="43" spans="1:11" x14ac:dyDescent="0.35">
      <c r="A43">
        <v>7830643</v>
      </c>
      <c r="B43" t="s">
        <v>22</v>
      </c>
      <c r="C43" t="s">
        <v>96</v>
      </c>
      <c r="D43" t="s">
        <v>305</v>
      </c>
      <c r="E43">
        <v>4.7169811320754715E-3</v>
      </c>
      <c r="F43">
        <v>43.3</v>
      </c>
      <c r="G43">
        <v>83.3</v>
      </c>
      <c r="H43">
        <v>70.959999999999994</v>
      </c>
      <c r="I43">
        <v>0.20424528301886791</v>
      </c>
      <c r="J43">
        <v>0.39292452830188679</v>
      </c>
      <c r="K43">
        <v>0.33471698113207543</v>
      </c>
    </row>
    <row r="44" spans="1:11" x14ac:dyDescent="0.35">
      <c r="A44">
        <v>7830643</v>
      </c>
      <c r="B44" t="s">
        <v>22</v>
      </c>
      <c r="C44" t="s">
        <v>96</v>
      </c>
      <c r="D44" t="s">
        <v>414</v>
      </c>
      <c r="E44">
        <v>0.71226415094339623</v>
      </c>
      <c r="F44">
        <v>77</v>
      </c>
      <c r="G44">
        <v>90.1</v>
      </c>
      <c r="H44">
        <v>86.934999999999988</v>
      </c>
      <c r="I44">
        <v>54.844339622641513</v>
      </c>
      <c r="J44">
        <v>64.174999999999997</v>
      </c>
      <c r="K44">
        <v>61.920683962264143</v>
      </c>
    </row>
    <row r="45" spans="1:11" x14ac:dyDescent="0.35">
      <c r="A45">
        <v>7830643</v>
      </c>
      <c r="B45" t="s">
        <v>22</v>
      </c>
      <c r="C45" t="s">
        <v>96</v>
      </c>
      <c r="D45" t="s">
        <v>472</v>
      </c>
      <c r="E45">
        <v>9.433962264150943E-3</v>
      </c>
      <c r="F45">
        <v>58.7</v>
      </c>
      <c r="G45">
        <v>86.6</v>
      </c>
      <c r="H45">
        <v>78.959999999999994</v>
      </c>
      <c r="I45">
        <v>0.55377358490566042</v>
      </c>
      <c r="J45">
        <v>0.81698113207547163</v>
      </c>
      <c r="K45">
        <v>0.74490566037735839</v>
      </c>
    </row>
    <row r="46" spans="1:11" x14ac:dyDescent="0.35">
      <c r="A46">
        <v>7830643</v>
      </c>
      <c r="B46" t="s">
        <v>22</v>
      </c>
      <c r="C46" t="s">
        <v>96</v>
      </c>
      <c r="D46" t="s">
        <v>476</v>
      </c>
      <c r="E46">
        <v>5.1886792452830191E-2</v>
      </c>
      <c r="F46">
        <v>58</v>
      </c>
      <c r="G46">
        <v>84.4</v>
      </c>
      <c r="H46">
        <v>68.35499999999999</v>
      </c>
      <c r="I46">
        <v>3.0094339622641511</v>
      </c>
      <c r="J46">
        <v>4.3792452830188688</v>
      </c>
      <c r="K46">
        <v>3.546721698113207</v>
      </c>
    </row>
    <row r="47" spans="1:11" x14ac:dyDescent="0.35">
      <c r="A47">
        <v>7830643</v>
      </c>
      <c r="B47" t="s">
        <v>22</v>
      </c>
      <c r="C47" t="s">
        <v>96</v>
      </c>
      <c r="D47" t="s">
        <v>492</v>
      </c>
      <c r="E47">
        <v>0.13679245283018868</v>
      </c>
      <c r="F47">
        <v>82.7</v>
      </c>
      <c r="G47">
        <v>90.6</v>
      </c>
      <c r="H47">
        <v>88.94</v>
      </c>
      <c r="I47">
        <v>11.312735849056605</v>
      </c>
      <c r="J47">
        <v>12.393396226415094</v>
      </c>
      <c r="K47">
        <v>12.166320754716981</v>
      </c>
    </row>
    <row r="48" spans="1:11" x14ac:dyDescent="0.35">
      <c r="A48">
        <v>7830643</v>
      </c>
      <c r="B48" t="s">
        <v>22</v>
      </c>
      <c r="C48" t="s">
        <v>96</v>
      </c>
      <c r="D48" t="s">
        <v>199</v>
      </c>
      <c r="E48">
        <v>4.7169811320754715E-3</v>
      </c>
      <c r="F48">
        <v>52.5</v>
      </c>
      <c r="G48">
        <v>76.599999999999994</v>
      </c>
      <c r="H48">
        <v>71.515000000000001</v>
      </c>
      <c r="I48">
        <v>0.24764150943396226</v>
      </c>
      <c r="J48">
        <v>0.36132075471698111</v>
      </c>
      <c r="K48">
        <v>0.33733490566037733</v>
      </c>
    </row>
    <row r="49" spans="1:11" x14ac:dyDescent="0.35">
      <c r="A49">
        <v>7830643</v>
      </c>
      <c r="B49" t="s">
        <v>22</v>
      </c>
      <c r="C49" t="s">
        <v>96</v>
      </c>
      <c r="D49" t="s">
        <v>525</v>
      </c>
      <c r="E49">
        <v>4.7169811320754715E-3</v>
      </c>
      <c r="F49">
        <v>78.3</v>
      </c>
      <c r="G49">
        <v>96.5</v>
      </c>
      <c r="H49">
        <v>89.585000000000008</v>
      </c>
      <c r="I49">
        <v>0.36933962264150938</v>
      </c>
      <c r="J49">
        <v>0.455188679245283</v>
      </c>
      <c r="K49">
        <v>0.42257075471698113</v>
      </c>
    </row>
    <row r="50" spans="1:11" x14ac:dyDescent="0.35">
      <c r="A50">
        <v>7830643</v>
      </c>
      <c r="B50" t="s">
        <v>22</v>
      </c>
      <c r="C50" t="s">
        <v>96</v>
      </c>
      <c r="D50" s="4" t="s">
        <v>2946</v>
      </c>
      <c r="E50">
        <v>1.0000000000000002</v>
      </c>
      <c r="I50">
        <v>75.032075471698121</v>
      </c>
      <c r="J50">
        <v>89.464622641509436</v>
      </c>
      <c r="K50">
        <v>85.232499999999987</v>
      </c>
    </row>
    <row r="51" spans="1:11" x14ac:dyDescent="0.35">
      <c r="A51">
        <v>7830410</v>
      </c>
      <c r="B51" t="s">
        <v>38</v>
      </c>
      <c r="C51" t="s">
        <v>96</v>
      </c>
      <c r="D51" t="s">
        <v>392</v>
      </c>
      <c r="E51">
        <v>0.67911318553092181</v>
      </c>
      <c r="F51">
        <v>59.5</v>
      </c>
      <c r="G51">
        <v>86</v>
      </c>
      <c r="H51">
        <v>76.31</v>
      </c>
      <c r="I51">
        <v>40.407234539089849</v>
      </c>
      <c r="J51">
        <v>58.403733955659277</v>
      </c>
      <c r="K51">
        <v>51.823127187864642</v>
      </c>
    </row>
    <row r="52" spans="1:11" x14ac:dyDescent="0.35">
      <c r="A52">
        <v>7830410</v>
      </c>
      <c r="B52" t="s">
        <v>38</v>
      </c>
      <c r="C52" t="s">
        <v>96</v>
      </c>
      <c r="D52" t="s">
        <v>414</v>
      </c>
      <c r="E52">
        <v>1.1668611435239206E-3</v>
      </c>
      <c r="F52">
        <v>77</v>
      </c>
      <c r="G52">
        <v>90.1</v>
      </c>
      <c r="H52">
        <v>86.934999999999988</v>
      </c>
      <c r="I52">
        <v>8.9848308051341877E-2</v>
      </c>
      <c r="J52">
        <v>0.10513418903150523</v>
      </c>
      <c r="K52">
        <v>0.10144107351225203</v>
      </c>
    </row>
    <row r="53" spans="1:11" x14ac:dyDescent="0.35">
      <c r="A53">
        <v>7830410</v>
      </c>
      <c r="B53" t="s">
        <v>38</v>
      </c>
      <c r="C53" t="s">
        <v>96</v>
      </c>
      <c r="D53" t="s">
        <v>492</v>
      </c>
      <c r="E53">
        <v>7.0011668611435242E-3</v>
      </c>
      <c r="F53">
        <v>82.7</v>
      </c>
      <c r="G53">
        <v>90.6</v>
      </c>
      <c r="H53">
        <v>88.94</v>
      </c>
      <c r="I53">
        <v>0.5789964994165695</v>
      </c>
      <c r="J53">
        <v>0.6343057176196033</v>
      </c>
      <c r="K53">
        <v>0.62268378063010499</v>
      </c>
    </row>
    <row r="54" spans="1:11" x14ac:dyDescent="0.35">
      <c r="A54">
        <v>7830410</v>
      </c>
      <c r="B54" t="s">
        <v>38</v>
      </c>
      <c r="C54" t="s">
        <v>96</v>
      </c>
      <c r="D54" s="4" t="s">
        <v>2946</v>
      </c>
      <c r="E54">
        <v>0.68728121353558924</v>
      </c>
      <c r="I54">
        <v>41.076079346557762</v>
      </c>
      <c r="J54">
        <v>59.143173862310384</v>
      </c>
      <c r="K54">
        <v>52.547252042007003</v>
      </c>
    </row>
    <row r="55" spans="1:11" x14ac:dyDescent="0.35">
      <c r="A55">
        <v>7830410</v>
      </c>
      <c r="B55" t="s">
        <v>38</v>
      </c>
      <c r="C55" t="s">
        <v>97</v>
      </c>
      <c r="D55" t="s">
        <v>392</v>
      </c>
      <c r="E55">
        <v>0.31038506417736289</v>
      </c>
      <c r="F55">
        <v>51.1</v>
      </c>
      <c r="G55">
        <v>83.1</v>
      </c>
      <c r="H55">
        <v>70.734999999999999</v>
      </c>
      <c r="I55">
        <v>15.860676779463244</v>
      </c>
      <c r="J55">
        <v>25.792998833138853</v>
      </c>
      <c r="K55">
        <v>21.955087514585763</v>
      </c>
    </row>
    <row r="56" spans="1:11" x14ac:dyDescent="0.35">
      <c r="A56">
        <v>7830410</v>
      </c>
      <c r="B56" t="s">
        <v>38</v>
      </c>
      <c r="C56" t="s">
        <v>97</v>
      </c>
      <c r="D56" t="s">
        <v>305</v>
      </c>
      <c r="E56">
        <v>1.1668611435239206E-3</v>
      </c>
      <c r="F56">
        <v>43.5</v>
      </c>
      <c r="G56">
        <v>86</v>
      </c>
      <c r="H56">
        <v>71.414999999999992</v>
      </c>
      <c r="I56">
        <v>5.0758459743290546E-2</v>
      </c>
      <c r="J56">
        <v>0.10035005834305717</v>
      </c>
      <c r="K56">
        <v>8.3331388564760772E-2</v>
      </c>
    </row>
    <row r="57" spans="1:11" x14ac:dyDescent="0.35">
      <c r="A57">
        <v>7830410</v>
      </c>
      <c r="B57" t="s">
        <v>38</v>
      </c>
      <c r="C57" t="s">
        <v>97</v>
      </c>
      <c r="D57" t="s">
        <v>492</v>
      </c>
      <c r="E57">
        <v>1.1668611435239206E-3</v>
      </c>
      <c r="F57">
        <v>76.5</v>
      </c>
      <c r="G57">
        <v>88.2</v>
      </c>
      <c r="H57">
        <v>86.16</v>
      </c>
      <c r="I57">
        <v>8.9264877479579924E-2</v>
      </c>
      <c r="J57">
        <v>0.1029171528588098</v>
      </c>
      <c r="K57">
        <v>0.10053675612602099</v>
      </c>
    </row>
    <row r="58" spans="1:11" x14ac:dyDescent="0.35">
      <c r="A58">
        <v>7830410</v>
      </c>
      <c r="B58" t="s">
        <v>38</v>
      </c>
      <c r="C58" t="s">
        <v>97</v>
      </c>
      <c r="D58" s="4" t="s">
        <v>2946</v>
      </c>
      <c r="E58">
        <v>0.31271878646441076</v>
      </c>
      <c r="I58">
        <v>16.000700116686115</v>
      </c>
      <c r="J58">
        <v>25.996266044340722</v>
      </c>
      <c r="K58">
        <v>22.138955659276547</v>
      </c>
    </row>
    <row r="59" spans="1:11" x14ac:dyDescent="0.35">
      <c r="A59">
        <v>7830627</v>
      </c>
      <c r="B59" t="s">
        <v>40</v>
      </c>
      <c r="C59" t="s">
        <v>96</v>
      </c>
      <c r="D59" t="s">
        <v>392</v>
      </c>
      <c r="E59">
        <v>4.1493775933609957E-2</v>
      </c>
      <c r="F59">
        <v>59.5</v>
      </c>
      <c r="G59">
        <v>86</v>
      </c>
      <c r="H59">
        <v>76.31</v>
      </c>
      <c r="I59">
        <v>2.4688796680497926</v>
      </c>
      <c r="J59">
        <v>3.5684647302904562</v>
      </c>
      <c r="K59">
        <v>3.1663900414937758</v>
      </c>
    </row>
    <row r="60" spans="1:11" x14ac:dyDescent="0.35">
      <c r="A60">
        <v>7830627</v>
      </c>
      <c r="B60" t="s">
        <v>40</v>
      </c>
      <c r="C60" t="s">
        <v>96</v>
      </c>
      <c r="D60" t="s">
        <v>305</v>
      </c>
      <c r="E60">
        <v>1.2448132780082987E-2</v>
      </c>
      <c r="F60">
        <v>43.3</v>
      </c>
      <c r="G60">
        <v>83.3</v>
      </c>
      <c r="H60">
        <v>70.959999999999994</v>
      </c>
      <c r="I60">
        <v>0.53900414937759333</v>
      </c>
      <c r="J60">
        <v>1.0369294605809127</v>
      </c>
      <c r="K60">
        <v>0.88331950207468868</v>
      </c>
    </row>
    <row r="61" spans="1:11" x14ac:dyDescent="0.35">
      <c r="A61">
        <v>7830627</v>
      </c>
      <c r="B61" t="s">
        <v>40</v>
      </c>
      <c r="C61" t="s">
        <v>96</v>
      </c>
      <c r="D61" t="s">
        <v>414</v>
      </c>
      <c r="E61">
        <v>4.1493775933609959E-3</v>
      </c>
      <c r="F61">
        <v>77</v>
      </c>
      <c r="G61">
        <v>90.1</v>
      </c>
      <c r="H61">
        <v>86.934999999999988</v>
      </c>
      <c r="I61">
        <v>0.31950207468879666</v>
      </c>
      <c r="J61">
        <v>0.37385892116182573</v>
      </c>
      <c r="K61">
        <v>0.3607261410788381</v>
      </c>
    </row>
    <row r="62" spans="1:11" x14ac:dyDescent="0.35">
      <c r="A62">
        <v>7830627</v>
      </c>
      <c r="B62" t="s">
        <v>40</v>
      </c>
      <c r="C62" t="s">
        <v>96</v>
      </c>
      <c r="D62" t="s">
        <v>472</v>
      </c>
      <c r="E62">
        <v>2.0746887966804978E-2</v>
      </c>
      <c r="F62">
        <v>58.7</v>
      </c>
      <c r="G62">
        <v>86.6</v>
      </c>
      <c r="H62">
        <v>78.959999999999994</v>
      </c>
      <c r="I62">
        <v>1.2178423236514524</v>
      </c>
      <c r="J62">
        <v>1.796680497925311</v>
      </c>
      <c r="K62">
        <v>1.6381742738589209</v>
      </c>
    </row>
    <row r="63" spans="1:11" x14ac:dyDescent="0.35">
      <c r="A63">
        <v>7830627</v>
      </c>
      <c r="B63" t="s">
        <v>40</v>
      </c>
      <c r="C63" t="s">
        <v>96</v>
      </c>
      <c r="D63" t="s">
        <v>476</v>
      </c>
      <c r="E63">
        <v>4.1493775933609959E-3</v>
      </c>
      <c r="F63">
        <v>58</v>
      </c>
      <c r="G63">
        <v>84.4</v>
      </c>
      <c r="H63">
        <v>68.35499999999999</v>
      </c>
      <c r="I63">
        <v>0.24066390041493776</v>
      </c>
      <c r="J63">
        <v>0.35020746887966808</v>
      </c>
      <c r="K63">
        <v>0.28363070539419083</v>
      </c>
    </row>
    <row r="64" spans="1:11" x14ac:dyDescent="0.35">
      <c r="A64">
        <v>7830627</v>
      </c>
      <c r="B64" t="s">
        <v>40</v>
      </c>
      <c r="C64" t="s">
        <v>96</v>
      </c>
      <c r="D64" t="s">
        <v>492</v>
      </c>
      <c r="E64">
        <v>2.4896265560165973E-2</v>
      </c>
      <c r="F64">
        <v>82.7</v>
      </c>
      <c r="G64">
        <v>90.6</v>
      </c>
      <c r="H64">
        <v>88.94</v>
      </c>
      <c r="I64">
        <v>2.0589211618257259</v>
      </c>
      <c r="J64">
        <v>2.2556016597510369</v>
      </c>
      <c r="K64">
        <v>2.2142738589211617</v>
      </c>
    </row>
    <row r="65" spans="1:11" x14ac:dyDescent="0.35">
      <c r="A65">
        <v>7830627</v>
      </c>
      <c r="B65" t="s">
        <v>40</v>
      </c>
      <c r="C65" t="s">
        <v>96</v>
      </c>
      <c r="D65" t="s">
        <v>199</v>
      </c>
      <c r="E65">
        <v>4.1493775933609959E-3</v>
      </c>
      <c r="F65">
        <v>52.5</v>
      </c>
      <c r="G65">
        <v>76.599999999999994</v>
      </c>
      <c r="H65">
        <v>71.515000000000001</v>
      </c>
      <c r="I65">
        <v>0.21784232365145229</v>
      </c>
      <c r="J65">
        <v>0.31784232365145226</v>
      </c>
      <c r="K65">
        <v>0.29674273858921163</v>
      </c>
    </row>
    <row r="66" spans="1:11" x14ac:dyDescent="0.35">
      <c r="A66">
        <v>7830627</v>
      </c>
      <c r="B66" t="s">
        <v>40</v>
      </c>
      <c r="C66" t="s">
        <v>96</v>
      </c>
      <c r="D66" t="s">
        <v>643</v>
      </c>
      <c r="E66">
        <v>4.1493775933609959E-3</v>
      </c>
      <c r="F66">
        <v>64.3</v>
      </c>
      <c r="G66">
        <v>78</v>
      </c>
      <c r="H66">
        <v>74.759999999999991</v>
      </c>
      <c r="I66">
        <v>0.26680497925311203</v>
      </c>
      <c r="J66">
        <v>0.32365145228215769</v>
      </c>
      <c r="K66">
        <v>0.31020746887966799</v>
      </c>
    </row>
    <row r="67" spans="1:11" x14ac:dyDescent="0.35">
      <c r="A67">
        <v>7830627</v>
      </c>
      <c r="B67" t="s">
        <v>40</v>
      </c>
      <c r="C67" t="s">
        <v>96</v>
      </c>
      <c r="D67" s="4" t="s">
        <v>2946</v>
      </c>
      <c r="E67">
        <v>0.11618257261410787</v>
      </c>
      <c r="I67">
        <v>7.3294605809128628</v>
      </c>
      <c r="J67">
        <v>10.023236514522821</v>
      </c>
      <c r="K67">
        <v>9.1534647302904553</v>
      </c>
    </row>
    <row r="68" spans="1:11" x14ac:dyDescent="0.35">
      <c r="A68">
        <v>7830627</v>
      </c>
      <c r="B68" t="s">
        <v>40</v>
      </c>
      <c r="C68" t="s">
        <v>97</v>
      </c>
      <c r="D68" t="s">
        <v>392</v>
      </c>
      <c r="E68">
        <v>0.42323651452282157</v>
      </c>
      <c r="F68">
        <v>51.1</v>
      </c>
      <c r="G68">
        <v>83.1</v>
      </c>
      <c r="H68">
        <v>70.734999999999999</v>
      </c>
      <c r="I68">
        <v>21.627385892116184</v>
      </c>
      <c r="J68">
        <v>35.170954356846472</v>
      </c>
      <c r="K68">
        <v>29.937634854771783</v>
      </c>
    </row>
    <row r="69" spans="1:11" x14ac:dyDescent="0.35">
      <c r="A69">
        <v>7830627</v>
      </c>
      <c r="B69" t="s">
        <v>40</v>
      </c>
      <c r="C69" t="s">
        <v>97</v>
      </c>
      <c r="D69" t="s">
        <v>646</v>
      </c>
      <c r="E69">
        <v>4.1493775933609959E-3</v>
      </c>
      <c r="F69">
        <v>64.2</v>
      </c>
      <c r="G69">
        <v>72.3</v>
      </c>
      <c r="H69">
        <v>67.245000000000005</v>
      </c>
      <c r="I69">
        <v>0.26639004149377593</v>
      </c>
      <c r="J69">
        <v>0.3</v>
      </c>
      <c r="K69">
        <v>0.27902489626556021</v>
      </c>
    </row>
    <row r="70" spans="1:11" x14ac:dyDescent="0.35">
      <c r="A70">
        <v>7830627</v>
      </c>
      <c r="B70" t="s">
        <v>40</v>
      </c>
      <c r="C70" t="s">
        <v>97</v>
      </c>
      <c r="D70" t="s">
        <v>305</v>
      </c>
      <c r="E70">
        <v>7.4688796680497924E-2</v>
      </c>
      <c r="F70">
        <v>43.5</v>
      </c>
      <c r="G70">
        <v>86</v>
      </c>
      <c r="H70">
        <v>71.414999999999992</v>
      </c>
      <c r="I70">
        <v>3.2489626556016598</v>
      </c>
      <c r="J70">
        <v>6.4232365145228218</v>
      </c>
      <c r="K70">
        <v>5.3339004149377587</v>
      </c>
    </row>
    <row r="71" spans="1:11" x14ac:dyDescent="0.35">
      <c r="A71">
        <v>7830627</v>
      </c>
      <c r="B71" t="s">
        <v>40</v>
      </c>
      <c r="C71" t="s">
        <v>97</v>
      </c>
      <c r="D71" t="s">
        <v>414</v>
      </c>
      <c r="E71">
        <v>3.7344398340248962E-2</v>
      </c>
      <c r="F71">
        <v>75.900000000000006</v>
      </c>
      <c r="G71">
        <v>85.4</v>
      </c>
      <c r="H71">
        <v>84.96</v>
      </c>
      <c r="I71">
        <v>2.8344398340248964</v>
      </c>
      <c r="J71">
        <v>3.1892116182572616</v>
      </c>
      <c r="K71">
        <v>3.1727800829875514</v>
      </c>
    </row>
    <row r="72" spans="1:11" x14ac:dyDescent="0.35">
      <c r="A72">
        <v>7830627</v>
      </c>
      <c r="B72" t="s">
        <v>40</v>
      </c>
      <c r="C72" t="s">
        <v>97</v>
      </c>
      <c r="D72" t="s">
        <v>472</v>
      </c>
      <c r="E72">
        <v>8.7136929460580909E-2</v>
      </c>
      <c r="F72">
        <v>52</v>
      </c>
      <c r="G72">
        <v>83.2</v>
      </c>
      <c r="H72">
        <v>70.585000000000008</v>
      </c>
      <c r="I72">
        <v>4.5311203319502074</v>
      </c>
      <c r="J72">
        <v>7.249792531120332</v>
      </c>
      <c r="K72">
        <v>6.1505601659751044</v>
      </c>
    </row>
    <row r="73" spans="1:11" x14ac:dyDescent="0.35">
      <c r="A73">
        <v>7830627</v>
      </c>
      <c r="B73" t="s">
        <v>40</v>
      </c>
      <c r="C73" t="s">
        <v>97</v>
      </c>
      <c r="D73" t="s">
        <v>476</v>
      </c>
      <c r="E73">
        <v>5.3941908713692949E-2</v>
      </c>
      <c r="F73">
        <v>56.2</v>
      </c>
      <c r="G73">
        <v>75.8</v>
      </c>
      <c r="H73">
        <v>66.91</v>
      </c>
      <c r="I73">
        <v>3.0315352697095439</v>
      </c>
      <c r="J73">
        <v>4.088796680497925</v>
      </c>
      <c r="K73">
        <v>3.609253112033195</v>
      </c>
    </row>
    <row r="74" spans="1:11" x14ac:dyDescent="0.35">
      <c r="A74">
        <v>7830627</v>
      </c>
      <c r="B74" t="s">
        <v>40</v>
      </c>
      <c r="C74" t="s">
        <v>97</v>
      </c>
      <c r="D74" t="s">
        <v>492</v>
      </c>
      <c r="E74">
        <v>0.16597510373443983</v>
      </c>
      <c r="F74">
        <v>76.5</v>
      </c>
      <c r="G74">
        <v>88.2</v>
      </c>
      <c r="H74">
        <v>86.16</v>
      </c>
      <c r="I74">
        <v>12.697095435684647</v>
      </c>
      <c r="J74">
        <v>14.639004149377593</v>
      </c>
      <c r="K74">
        <v>14.300414937759335</v>
      </c>
    </row>
    <row r="75" spans="1:11" x14ac:dyDescent="0.35">
      <c r="A75">
        <v>7830627</v>
      </c>
      <c r="B75" t="s">
        <v>40</v>
      </c>
      <c r="C75" t="s">
        <v>97</v>
      </c>
      <c r="D75" t="s">
        <v>710</v>
      </c>
      <c r="E75">
        <v>8.2987551867219917E-3</v>
      </c>
      <c r="F75">
        <v>75.099999999999994</v>
      </c>
      <c r="G75">
        <v>88.4</v>
      </c>
      <c r="H75">
        <v>81.194999999999993</v>
      </c>
      <c r="I75">
        <v>0.62323651452282158</v>
      </c>
      <c r="J75">
        <v>0.73360995850622412</v>
      </c>
      <c r="K75">
        <v>0.67381742738589201</v>
      </c>
    </row>
    <row r="76" spans="1:11" x14ac:dyDescent="0.35">
      <c r="A76">
        <v>7830627</v>
      </c>
      <c r="B76" t="s">
        <v>40</v>
      </c>
      <c r="C76" t="s">
        <v>97</v>
      </c>
      <c r="D76" t="s">
        <v>199</v>
      </c>
      <c r="E76">
        <v>8.2987551867219917E-3</v>
      </c>
      <c r="F76">
        <v>49.7</v>
      </c>
      <c r="G76">
        <v>76.400000000000006</v>
      </c>
      <c r="H76">
        <v>64.890000000000015</v>
      </c>
      <c r="I76">
        <v>0.41244813278008302</v>
      </c>
      <c r="J76">
        <v>0.63402489626556024</v>
      </c>
      <c r="K76">
        <v>0.53850622406639015</v>
      </c>
    </row>
    <row r="77" spans="1:11" x14ac:dyDescent="0.35">
      <c r="A77">
        <v>7830627</v>
      </c>
      <c r="B77" t="s">
        <v>40</v>
      </c>
      <c r="C77" t="s">
        <v>97</v>
      </c>
      <c r="D77" t="s">
        <v>525</v>
      </c>
      <c r="E77">
        <v>4.1493775933609959E-3</v>
      </c>
      <c r="F77">
        <v>68.8</v>
      </c>
      <c r="G77">
        <v>80.099999999999994</v>
      </c>
      <c r="H77">
        <v>80.375</v>
      </c>
      <c r="I77">
        <v>0.2854771784232365</v>
      </c>
      <c r="J77">
        <v>0.33236514522821575</v>
      </c>
      <c r="K77">
        <v>0.33350622406639002</v>
      </c>
    </row>
    <row r="78" spans="1:11" x14ac:dyDescent="0.35">
      <c r="A78">
        <v>7830627</v>
      </c>
      <c r="B78" t="s">
        <v>40</v>
      </c>
      <c r="C78" t="s">
        <v>97</v>
      </c>
      <c r="D78" t="s">
        <v>381</v>
      </c>
      <c r="E78">
        <v>4.1493775933609959E-3</v>
      </c>
      <c r="F78">
        <v>43.9</v>
      </c>
      <c r="G78">
        <v>77.400000000000006</v>
      </c>
      <c r="H78">
        <v>69.460000000000008</v>
      </c>
      <c r="I78">
        <v>0.18215767634854771</v>
      </c>
      <c r="J78">
        <v>0.3211618257261411</v>
      </c>
      <c r="K78">
        <v>0.28821576763485479</v>
      </c>
    </row>
    <row r="79" spans="1:11" x14ac:dyDescent="0.35">
      <c r="A79">
        <v>7830627</v>
      </c>
      <c r="B79" t="s">
        <v>40</v>
      </c>
      <c r="C79" t="s">
        <v>97</v>
      </c>
      <c r="D79" t="s">
        <v>643</v>
      </c>
      <c r="E79">
        <v>8.2987551867219917E-3</v>
      </c>
      <c r="F79">
        <v>65.2</v>
      </c>
      <c r="G79">
        <v>82.1</v>
      </c>
      <c r="H79">
        <v>74.534999999999997</v>
      </c>
      <c r="I79">
        <v>0.54107883817427394</v>
      </c>
      <c r="J79">
        <v>0.68132780082987543</v>
      </c>
      <c r="K79">
        <v>0.61854771784232365</v>
      </c>
    </row>
    <row r="80" spans="1:11" x14ac:dyDescent="0.35">
      <c r="A80">
        <v>7830627</v>
      </c>
      <c r="B80" t="s">
        <v>40</v>
      </c>
      <c r="C80" t="s">
        <v>97</v>
      </c>
      <c r="D80" t="s">
        <v>731</v>
      </c>
      <c r="E80">
        <v>4.1493775933609959E-3</v>
      </c>
      <c r="F80">
        <v>53.9</v>
      </c>
      <c r="G80">
        <v>84.5</v>
      </c>
      <c r="H80">
        <v>70.58</v>
      </c>
      <c r="I80">
        <v>0.22365145228215766</v>
      </c>
      <c r="J80">
        <v>0.35062240663900412</v>
      </c>
      <c r="K80">
        <v>0.29286307053941907</v>
      </c>
    </row>
    <row r="81" spans="1:11" x14ac:dyDescent="0.35">
      <c r="A81">
        <v>7830627</v>
      </c>
      <c r="B81" t="s">
        <v>40</v>
      </c>
      <c r="C81" t="s">
        <v>97</v>
      </c>
      <c r="D81" s="4" t="s">
        <v>2946</v>
      </c>
      <c r="E81">
        <v>0.88381742738589197</v>
      </c>
      <c r="I81">
        <v>50.504979253112026</v>
      </c>
      <c r="J81">
        <v>74.114107883817411</v>
      </c>
      <c r="K81">
        <v>65.52902489626554</v>
      </c>
    </row>
    <row r="82" spans="1:11" x14ac:dyDescent="0.35">
      <c r="A82">
        <v>7830632</v>
      </c>
      <c r="B82" t="s">
        <v>55</v>
      </c>
      <c r="C82" t="s">
        <v>96</v>
      </c>
      <c r="D82" t="s">
        <v>392</v>
      </c>
      <c r="E82">
        <v>0.11219512195121951</v>
      </c>
      <c r="F82">
        <v>59.5</v>
      </c>
      <c r="G82">
        <v>86</v>
      </c>
      <c r="H82">
        <v>76.31</v>
      </c>
      <c r="I82">
        <v>6.6756097560975611</v>
      </c>
      <c r="J82">
        <v>9.6487804878048777</v>
      </c>
      <c r="K82">
        <v>8.5616097560975621</v>
      </c>
    </row>
    <row r="83" spans="1:11" x14ac:dyDescent="0.35">
      <c r="A83">
        <v>7830632</v>
      </c>
      <c r="B83" t="s">
        <v>55</v>
      </c>
      <c r="C83" t="s">
        <v>96</v>
      </c>
      <c r="D83" t="s">
        <v>305</v>
      </c>
      <c r="E83">
        <v>0.17073170731707318</v>
      </c>
      <c r="F83">
        <v>43.3</v>
      </c>
      <c r="G83">
        <v>83.3</v>
      </c>
      <c r="H83">
        <v>70.959999999999994</v>
      </c>
      <c r="I83">
        <v>7.3926829268292682</v>
      </c>
      <c r="J83">
        <v>14.221951219512196</v>
      </c>
      <c r="K83">
        <v>12.115121951219512</v>
      </c>
    </row>
    <row r="84" spans="1:11" x14ac:dyDescent="0.35">
      <c r="A84">
        <v>7830632</v>
      </c>
      <c r="B84" t="s">
        <v>55</v>
      </c>
      <c r="C84" t="s">
        <v>96</v>
      </c>
      <c r="D84" t="s">
        <v>414</v>
      </c>
      <c r="E84">
        <v>9.7560975609756097E-3</v>
      </c>
      <c r="F84">
        <v>77</v>
      </c>
      <c r="G84">
        <v>90.1</v>
      </c>
      <c r="H84">
        <v>86.934999999999988</v>
      </c>
      <c r="I84">
        <v>0.75121951219512195</v>
      </c>
      <c r="J84">
        <v>0.87902439024390233</v>
      </c>
      <c r="K84">
        <v>0.8481463414634145</v>
      </c>
    </row>
    <row r="85" spans="1:11" x14ac:dyDescent="0.35">
      <c r="A85">
        <v>7830632</v>
      </c>
      <c r="B85" t="s">
        <v>55</v>
      </c>
      <c r="C85" t="s">
        <v>96</v>
      </c>
      <c r="D85" t="s">
        <v>472</v>
      </c>
      <c r="E85">
        <v>1.9512195121951219E-2</v>
      </c>
      <c r="F85">
        <v>58.7</v>
      </c>
      <c r="G85">
        <v>86.6</v>
      </c>
      <c r="H85">
        <v>78.959999999999994</v>
      </c>
      <c r="I85">
        <v>1.1453658536585367</v>
      </c>
      <c r="J85">
        <v>1.6897560975609756</v>
      </c>
      <c r="K85">
        <v>1.5406829268292681</v>
      </c>
    </row>
    <row r="86" spans="1:11" x14ac:dyDescent="0.35">
      <c r="A86">
        <v>7830632</v>
      </c>
      <c r="B86" t="s">
        <v>55</v>
      </c>
      <c r="C86" t="s">
        <v>96</v>
      </c>
      <c r="D86" t="s">
        <v>476</v>
      </c>
      <c r="E86">
        <v>4.8780487804878049E-3</v>
      </c>
      <c r="F86">
        <v>58</v>
      </c>
      <c r="G86">
        <v>84.4</v>
      </c>
      <c r="H86">
        <v>68.35499999999999</v>
      </c>
      <c r="I86">
        <v>0.28292682926829266</v>
      </c>
      <c r="J86">
        <v>0.41170731707317076</v>
      </c>
      <c r="K86">
        <v>0.33343902439024387</v>
      </c>
    </row>
    <row r="87" spans="1:11" x14ac:dyDescent="0.35">
      <c r="A87">
        <v>7830632</v>
      </c>
      <c r="B87" t="s">
        <v>55</v>
      </c>
      <c r="C87" t="s">
        <v>96</v>
      </c>
      <c r="D87" t="s">
        <v>492</v>
      </c>
      <c r="E87">
        <v>0.3073170731707317</v>
      </c>
      <c r="F87">
        <v>82.7</v>
      </c>
      <c r="G87">
        <v>90.6</v>
      </c>
      <c r="H87">
        <v>88.94</v>
      </c>
      <c r="I87">
        <v>25.415121951219511</v>
      </c>
      <c r="J87">
        <v>27.84292682926829</v>
      </c>
      <c r="K87">
        <v>27.332780487804875</v>
      </c>
    </row>
    <row r="88" spans="1:11" x14ac:dyDescent="0.35">
      <c r="A88">
        <v>7830632</v>
      </c>
      <c r="B88" t="s">
        <v>55</v>
      </c>
      <c r="C88" t="s">
        <v>96</v>
      </c>
      <c r="D88" t="s">
        <v>199</v>
      </c>
      <c r="E88">
        <v>2.9268292682926831E-2</v>
      </c>
      <c r="F88">
        <v>52.5</v>
      </c>
      <c r="G88">
        <v>76.599999999999994</v>
      </c>
      <c r="H88">
        <v>71.515000000000001</v>
      </c>
      <c r="I88">
        <v>1.5365853658536586</v>
      </c>
      <c r="J88">
        <v>2.2419512195121949</v>
      </c>
      <c r="K88">
        <v>2.0931219512195125</v>
      </c>
    </row>
    <row r="89" spans="1:11" x14ac:dyDescent="0.35">
      <c r="A89">
        <v>7830632</v>
      </c>
      <c r="B89" t="s">
        <v>55</v>
      </c>
      <c r="C89" t="s">
        <v>96</v>
      </c>
      <c r="D89" t="s">
        <v>381</v>
      </c>
      <c r="E89">
        <v>9.7560975609756097E-3</v>
      </c>
      <c r="F89">
        <v>49.3</v>
      </c>
      <c r="G89">
        <v>84.7</v>
      </c>
      <c r="H89">
        <v>74.675000000000011</v>
      </c>
      <c r="I89">
        <v>0.48097560975609754</v>
      </c>
      <c r="J89">
        <v>0.82634146341463421</v>
      </c>
      <c r="K89">
        <v>0.72853658536585375</v>
      </c>
    </row>
    <row r="90" spans="1:11" x14ac:dyDescent="0.35">
      <c r="A90">
        <v>7830632</v>
      </c>
      <c r="B90" t="s">
        <v>55</v>
      </c>
      <c r="C90" t="s">
        <v>96</v>
      </c>
      <c r="D90" s="4" t="s">
        <v>2946</v>
      </c>
      <c r="E90">
        <v>0.66341463414634161</v>
      </c>
      <c r="I90">
        <v>43.680487804878048</v>
      </c>
      <c r="J90">
        <v>57.76243902439024</v>
      </c>
      <c r="K90">
        <v>53.553439024390251</v>
      </c>
    </row>
    <row r="91" spans="1:11" x14ac:dyDescent="0.35">
      <c r="A91">
        <v>7830632</v>
      </c>
      <c r="B91" t="s">
        <v>55</v>
      </c>
      <c r="C91" t="s">
        <v>97</v>
      </c>
      <c r="D91" t="s">
        <v>392</v>
      </c>
      <c r="E91">
        <v>9.7560975609756101E-2</v>
      </c>
      <c r="F91">
        <v>51.1</v>
      </c>
      <c r="G91">
        <v>83.1</v>
      </c>
      <c r="H91">
        <v>70.734999999999999</v>
      </c>
      <c r="I91">
        <v>4.9853658536585366</v>
      </c>
      <c r="J91">
        <v>8.1073170731707318</v>
      </c>
      <c r="K91">
        <v>6.9009756097560979</v>
      </c>
    </row>
    <row r="92" spans="1:11" x14ac:dyDescent="0.35">
      <c r="A92">
        <v>7830632</v>
      </c>
      <c r="B92" t="s">
        <v>55</v>
      </c>
      <c r="C92" t="s">
        <v>97</v>
      </c>
      <c r="D92" t="s">
        <v>646</v>
      </c>
      <c r="E92">
        <v>4.8780487804878049E-3</v>
      </c>
      <c r="F92">
        <v>64.2</v>
      </c>
      <c r="G92">
        <v>72.3</v>
      </c>
      <c r="H92">
        <v>67.245000000000005</v>
      </c>
      <c r="I92">
        <v>0.31317073170731707</v>
      </c>
      <c r="J92">
        <v>0.35268292682926827</v>
      </c>
      <c r="K92">
        <v>0.32802439024390245</v>
      </c>
    </row>
    <row r="93" spans="1:11" x14ac:dyDescent="0.35">
      <c r="A93">
        <v>7830632</v>
      </c>
      <c r="B93" t="s">
        <v>55</v>
      </c>
      <c r="C93" t="s">
        <v>97</v>
      </c>
      <c r="D93" t="s">
        <v>305</v>
      </c>
      <c r="E93">
        <v>5.8536585365853662E-2</v>
      </c>
      <c r="F93">
        <v>43.5</v>
      </c>
      <c r="G93">
        <v>86</v>
      </c>
      <c r="H93">
        <v>71.414999999999992</v>
      </c>
      <c r="I93">
        <v>2.5463414634146342</v>
      </c>
      <c r="J93">
        <v>5.0341463414634147</v>
      </c>
      <c r="K93">
        <v>4.1803902439024387</v>
      </c>
    </row>
    <row r="94" spans="1:11" x14ac:dyDescent="0.35">
      <c r="A94">
        <v>7830632</v>
      </c>
      <c r="B94" t="s">
        <v>55</v>
      </c>
      <c r="C94" t="s">
        <v>97</v>
      </c>
      <c r="D94" t="s">
        <v>472</v>
      </c>
      <c r="E94">
        <v>1.4634146341463415E-2</v>
      </c>
      <c r="F94">
        <v>52</v>
      </c>
      <c r="G94">
        <v>83.2</v>
      </c>
      <c r="H94">
        <v>70.585000000000008</v>
      </c>
      <c r="I94">
        <v>0.76097560975609757</v>
      </c>
      <c r="J94">
        <v>1.2175609756097563</v>
      </c>
      <c r="K94">
        <v>1.0329512195121953</v>
      </c>
    </row>
    <row r="95" spans="1:11" x14ac:dyDescent="0.35">
      <c r="A95">
        <v>7830632</v>
      </c>
      <c r="B95" t="s">
        <v>55</v>
      </c>
      <c r="C95" t="s">
        <v>97</v>
      </c>
      <c r="D95" t="s">
        <v>476</v>
      </c>
      <c r="E95">
        <v>4.8780487804878049E-3</v>
      </c>
      <c r="F95">
        <v>56.2</v>
      </c>
      <c r="G95">
        <v>75.8</v>
      </c>
      <c r="H95">
        <v>66.91</v>
      </c>
      <c r="I95">
        <v>0.27414634146341466</v>
      </c>
      <c r="J95">
        <v>0.36975609756097561</v>
      </c>
      <c r="K95">
        <v>0.32639024390243898</v>
      </c>
    </row>
    <row r="96" spans="1:11" x14ac:dyDescent="0.35">
      <c r="A96">
        <v>7830632</v>
      </c>
      <c r="B96" t="s">
        <v>55</v>
      </c>
      <c r="C96" t="s">
        <v>97</v>
      </c>
      <c r="D96" t="s">
        <v>492</v>
      </c>
      <c r="E96">
        <v>0.14146341463414633</v>
      </c>
      <c r="F96">
        <v>76.5</v>
      </c>
      <c r="G96">
        <v>88.2</v>
      </c>
      <c r="H96">
        <v>86.16</v>
      </c>
      <c r="I96">
        <v>10.821951219512194</v>
      </c>
      <c r="J96">
        <v>12.477073170731707</v>
      </c>
      <c r="K96">
        <v>12.188487804878047</v>
      </c>
    </row>
    <row r="97" spans="1:11" x14ac:dyDescent="0.35">
      <c r="A97">
        <v>7830632</v>
      </c>
      <c r="B97" t="s">
        <v>55</v>
      </c>
      <c r="C97" t="s">
        <v>97</v>
      </c>
      <c r="D97" t="s">
        <v>710</v>
      </c>
      <c r="E97">
        <v>9.7560975609756097E-3</v>
      </c>
      <c r="F97">
        <v>75.099999999999994</v>
      </c>
      <c r="G97">
        <v>88.4</v>
      </c>
      <c r="H97">
        <v>81.194999999999993</v>
      </c>
      <c r="I97">
        <v>0.73268292682926828</v>
      </c>
      <c r="J97">
        <v>0.862439024390244</v>
      </c>
      <c r="K97">
        <v>0.79214634146341456</v>
      </c>
    </row>
    <row r="98" spans="1:11" x14ac:dyDescent="0.35">
      <c r="A98">
        <v>7830632</v>
      </c>
      <c r="B98" t="s">
        <v>55</v>
      </c>
      <c r="C98" t="s">
        <v>97</v>
      </c>
      <c r="D98" t="s">
        <v>199</v>
      </c>
      <c r="E98">
        <v>4.8780487804878049E-3</v>
      </c>
      <c r="F98">
        <v>49.7</v>
      </c>
      <c r="G98">
        <v>76.400000000000006</v>
      </c>
      <c r="H98">
        <v>64.890000000000015</v>
      </c>
      <c r="I98">
        <v>0.24243902439024392</v>
      </c>
      <c r="J98">
        <v>0.37268292682926835</v>
      </c>
      <c r="K98">
        <v>0.31653658536585372</v>
      </c>
    </row>
    <row r="99" spans="1:11" x14ac:dyDescent="0.35">
      <c r="A99">
        <v>7830632</v>
      </c>
      <c r="B99" t="s">
        <v>55</v>
      </c>
      <c r="C99" t="s">
        <v>97</v>
      </c>
      <c r="D99" s="4" t="s">
        <v>2946</v>
      </c>
      <c r="E99">
        <v>0.33658536585365856</v>
      </c>
      <c r="I99">
        <v>20.67707317073171</v>
      </c>
      <c r="J99">
        <v>28.793658536585369</v>
      </c>
      <c r="K99">
        <v>26.065902439024391</v>
      </c>
    </row>
    <row r="100" spans="1:11" x14ac:dyDescent="0.35">
      <c r="A100">
        <v>7830630</v>
      </c>
      <c r="B100" t="s">
        <v>24</v>
      </c>
      <c r="C100" t="s">
        <v>96</v>
      </c>
      <c r="D100" t="s">
        <v>820</v>
      </c>
      <c r="E100">
        <v>2.2925764192139739E-2</v>
      </c>
      <c r="F100">
        <v>38.5</v>
      </c>
      <c r="G100">
        <v>80.400000000000006</v>
      </c>
      <c r="H100">
        <v>71.23</v>
      </c>
      <c r="I100">
        <v>0.88264192139737996</v>
      </c>
      <c r="J100">
        <v>1.8432314410480353</v>
      </c>
      <c r="K100">
        <v>1.6330021834061137</v>
      </c>
    </row>
    <row r="101" spans="1:11" x14ac:dyDescent="0.35">
      <c r="A101">
        <v>7830630</v>
      </c>
      <c r="B101" t="s">
        <v>24</v>
      </c>
      <c r="C101" t="s">
        <v>96</v>
      </c>
      <c r="D101" t="s">
        <v>822</v>
      </c>
      <c r="E101">
        <v>1.0917030567685589E-3</v>
      </c>
      <c r="F101">
        <v>62.3</v>
      </c>
      <c r="G101">
        <v>92.9</v>
      </c>
      <c r="H101">
        <v>82.745000000000005</v>
      </c>
      <c r="I101">
        <v>6.8013100436681212E-2</v>
      </c>
      <c r="J101">
        <v>0.10141921397379913</v>
      </c>
      <c r="K101">
        <v>9.0332969432314406E-2</v>
      </c>
    </row>
    <row r="102" spans="1:11" x14ac:dyDescent="0.35">
      <c r="A102">
        <v>7830630</v>
      </c>
      <c r="B102" t="s">
        <v>24</v>
      </c>
      <c r="C102" t="s">
        <v>96</v>
      </c>
      <c r="D102" t="s">
        <v>824</v>
      </c>
      <c r="E102">
        <v>1.0917030567685589E-3</v>
      </c>
      <c r="F102">
        <v>64</v>
      </c>
      <c r="G102">
        <v>74.5</v>
      </c>
      <c r="H102">
        <v>75.855000000000004</v>
      </c>
      <c r="I102">
        <v>6.9868995633187769E-2</v>
      </c>
      <c r="J102">
        <v>8.1331877729257637E-2</v>
      </c>
      <c r="K102">
        <v>8.281113537117904E-2</v>
      </c>
    </row>
    <row r="103" spans="1:11" x14ac:dyDescent="0.35">
      <c r="A103">
        <v>7830630</v>
      </c>
      <c r="B103" t="s">
        <v>24</v>
      </c>
      <c r="C103" t="s">
        <v>96</v>
      </c>
      <c r="D103" t="s">
        <v>828</v>
      </c>
      <c r="E103">
        <v>7.5327510917030563E-2</v>
      </c>
      <c r="F103">
        <v>49</v>
      </c>
      <c r="G103">
        <v>87.5</v>
      </c>
      <c r="H103">
        <v>75.075000000000003</v>
      </c>
      <c r="I103">
        <v>3.6910480349344974</v>
      </c>
      <c r="J103">
        <v>6.5911572052401741</v>
      </c>
      <c r="K103">
        <v>5.6552128820960696</v>
      </c>
    </row>
    <row r="104" spans="1:11" x14ac:dyDescent="0.35">
      <c r="A104">
        <v>7830630</v>
      </c>
      <c r="B104" t="s">
        <v>24</v>
      </c>
      <c r="C104" t="s">
        <v>96</v>
      </c>
      <c r="D104" t="s">
        <v>840</v>
      </c>
      <c r="E104">
        <v>1.9650655021834062E-2</v>
      </c>
      <c r="F104">
        <v>79.099999999999994</v>
      </c>
      <c r="G104">
        <v>92.1</v>
      </c>
      <c r="H104">
        <v>84.399999999999991</v>
      </c>
      <c r="I104">
        <v>1.5543668122270742</v>
      </c>
      <c r="J104">
        <v>1.8098253275109171</v>
      </c>
      <c r="K104">
        <v>1.6585152838427946</v>
      </c>
    </row>
    <row r="105" spans="1:11" x14ac:dyDescent="0.35">
      <c r="A105">
        <v>7830630</v>
      </c>
      <c r="B105" t="s">
        <v>24</v>
      </c>
      <c r="C105" t="s">
        <v>96</v>
      </c>
      <c r="D105" t="s">
        <v>847</v>
      </c>
      <c r="E105">
        <v>0.33078602620087338</v>
      </c>
      <c r="F105">
        <v>51.2</v>
      </c>
      <c r="G105">
        <v>91.1</v>
      </c>
      <c r="H105">
        <v>77.324999999999989</v>
      </c>
      <c r="I105">
        <v>16.936244541484719</v>
      </c>
      <c r="J105">
        <v>30.134606986899563</v>
      </c>
      <c r="K105">
        <v>25.578029475982532</v>
      </c>
    </row>
    <row r="106" spans="1:11" x14ac:dyDescent="0.35">
      <c r="A106">
        <v>7830630</v>
      </c>
      <c r="B106" t="s">
        <v>24</v>
      </c>
      <c r="C106" t="s">
        <v>96</v>
      </c>
      <c r="D106" t="s">
        <v>850</v>
      </c>
      <c r="E106">
        <v>7.6419213973799123E-3</v>
      </c>
      <c r="F106">
        <v>46.2</v>
      </c>
      <c r="G106">
        <v>77.7</v>
      </c>
      <c r="H106">
        <v>70.174999999999997</v>
      </c>
      <c r="I106">
        <v>0.35305676855895196</v>
      </c>
      <c r="J106">
        <v>0.5937772925764192</v>
      </c>
      <c r="K106">
        <v>0.53627183406113532</v>
      </c>
    </row>
    <row r="107" spans="1:11" x14ac:dyDescent="0.35">
      <c r="A107">
        <v>7830630</v>
      </c>
      <c r="B107" t="s">
        <v>24</v>
      </c>
      <c r="C107" t="s">
        <v>96</v>
      </c>
      <c r="D107" t="s">
        <v>853</v>
      </c>
      <c r="E107">
        <v>3.2751091703056767E-3</v>
      </c>
      <c r="F107">
        <v>63.9</v>
      </c>
      <c r="G107">
        <v>78.5</v>
      </c>
      <c r="H107">
        <v>78.484999999999999</v>
      </c>
      <c r="I107">
        <v>0.20927947598253274</v>
      </c>
      <c r="J107">
        <v>0.25709606986899564</v>
      </c>
      <c r="K107">
        <v>0.25704694323144101</v>
      </c>
    </row>
    <row r="108" spans="1:11" x14ac:dyDescent="0.35">
      <c r="A108">
        <v>7830630</v>
      </c>
      <c r="B108" t="s">
        <v>24</v>
      </c>
      <c r="C108" t="s">
        <v>96</v>
      </c>
      <c r="D108" t="s">
        <v>859</v>
      </c>
      <c r="E108">
        <v>1.5283842794759825E-2</v>
      </c>
      <c r="F108">
        <v>62.3</v>
      </c>
      <c r="G108">
        <v>79.3</v>
      </c>
      <c r="H108">
        <v>65.169999999999987</v>
      </c>
      <c r="I108">
        <v>0.95218340611353702</v>
      </c>
      <c r="J108">
        <v>1.212008733624454</v>
      </c>
      <c r="K108">
        <v>0.99604803493449756</v>
      </c>
    </row>
    <row r="109" spans="1:11" x14ac:dyDescent="0.35">
      <c r="A109">
        <v>7830630</v>
      </c>
      <c r="B109" t="s">
        <v>24</v>
      </c>
      <c r="C109" t="s">
        <v>96</v>
      </c>
      <c r="D109" s="4" t="s">
        <v>2946</v>
      </c>
      <c r="E109">
        <v>0.47707423580786024</v>
      </c>
      <c r="I109">
        <v>24.716703056768562</v>
      </c>
      <c r="J109">
        <v>42.624454148471607</v>
      </c>
      <c r="K109">
        <v>36.487270742358078</v>
      </c>
    </row>
    <row r="110" spans="1:11" x14ac:dyDescent="0.35">
      <c r="A110">
        <v>7830630</v>
      </c>
      <c r="B110" t="s">
        <v>24</v>
      </c>
      <c r="C110" t="s">
        <v>98</v>
      </c>
      <c r="D110" t="s">
        <v>820</v>
      </c>
      <c r="E110">
        <v>1.0917030567685589E-2</v>
      </c>
      <c r="F110">
        <v>28.7</v>
      </c>
      <c r="G110">
        <v>94</v>
      </c>
      <c r="H110">
        <v>63.105000000000004</v>
      </c>
      <c r="I110">
        <v>0.3133187772925764</v>
      </c>
      <c r="J110">
        <v>1.0262008733624453</v>
      </c>
      <c r="K110">
        <v>0.68891921397379918</v>
      </c>
    </row>
    <row r="111" spans="1:11" x14ac:dyDescent="0.35">
      <c r="A111">
        <v>7830630</v>
      </c>
      <c r="B111" t="s">
        <v>24</v>
      </c>
      <c r="C111" t="s">
        <v>98</v>
      </c>
      <c r="D111" t="s">
        <v>822</v>
      </c>
      <c r="E111">
        <v>2.1834061135371178E-3</v>
      </c>
      <c r="F111">
        <v>65.3</v>
      </c>
      <c r="G111">
        <v>86</v>
      </c>
      <c r="H111">
        <v>79.944999999999993</v>
      </c>
      <c r="I111">
        <v>0.14257641921397379</v>
      </c>
      <c r="J111">
        <v>0.18777292576419213</v>
      </c>
      <c r="K111">
        <v>0.17455240174672487</v>
      </c>
    </row>
    <row r="112" spans="1:11" x14ac:dyDescent="0.35">
      <c r="A112">
        <v>7830630</v>
      </c>
      <c r="B112" t="s">
        <v>24</v>
      </c>
      <c r="C112" t="s">
        <v>98</v>
      </c>
      <c r="D112" t="s">
        <v>824</v>
      </c>
      <c r="E112">
        <v>2.1834061135371178E-3</v>
      </c>
      <c r="F112">
        <v>69.3</v>
      </c>
      <c r="G112">
        <v>93.8</v>
      </c>
      <c r="H112">
        <v>80.8</v>
      </c>
      <c r="I112">
        <v>0.15131004366812226</v>
      </c>
      <c r="J112">
        <v>0.20480349344978163</v>
      </c>
      <c r="K112">
        <v>0.17641921397379912</v>
      </c>
    </row>
    <row r="113" spans="1:11" x14ac:dyDescent="0.35">
      <c r="A113">
        <v>7830630</v>
      </c>
      <c r="B113" t="s">
        <v>24</v>
      </c>
      <c r="C113" t="s">
        <v>98</v>
      </c>
      <c r="D113" t="s">
        <v>828</v>
      </c>
      <c r="E113">
        <v>3.2751091703056769E-2</v>
      </c>
      <c r="F113">
        <v>45.8</v>
      </c>
      <c r="G113">
        <v>95.6</v>
      </c>
      <c r="H113">
        <v>73.214999999999989</v>
      </c>
      <c r="I113">
        <v>1.5</v>
      </c>
      <c r="J113">
        <v>3.1310043668122267</v>
      </c>
      <c r="K113">
        <v>2.397871179039301</v>
      </c>
    </row>
    <row r="114" spans="1:11" x14ac:dyDescent="0.35">
      <c r="A114">
        <v>7830630</v>
      </c>
      <c r="B114" t="s">
        <v>24</v>
      </c>
      <c r="C114" t="s">
        <v>98</v>
      </c>
      <c r="D114" t="s">
        <v>873</v>
      </c>
      <c r="E114">
        <v>1.0917030567685589E-3</v>
      </c>
      <c r="F114">
        <v>59</v>
      </c>
      <c r="G114">
        <v>99.3</v>
      </c>
      <c r="H114">
        <v>79.444999999999993</v>
      </c>
      <c r="I114">
        <v>6.4410480349344976E-2</v>
      </c>
      <c r="J114">
        <v>0.10840611353711789</v>
      </c>
      <c r="K114">
        <v>8.6730349344978155E-2</v>
      </c>
    </row>
    <row r="115" spans="1:11" x14ac:dyDescent="0.35">
      <c r="A115">
        <v>7830630</v>
      </c>
      <c r="B115" t="s">
        <v>24</v>
      </c>
      <c r="C115" t="s">
        <v>98</v>
      </c>
      <c r="D115" t="s">
        <v>840</v>
      </c>
      <c r="E115">
        <v>5.4585152838427945E-3</v>
      </c>
      <c r="F115">
        <v>90.1</v>
      </c>
      <c r="G115">
        <v>100</v>
      </c>
      <c r="H115">
        <v>92.17</v>
      </c>
      <c r="I115">
        <v>0.49181222707423577</v>
      </c>
      <c r="J115">
        <v>0.54585152838427942</v>
      </c>
      <c r="K115">
        <v>0.50311135371179039</v>
      </c>
    </row>
    <row r="116" spans="1:11" x14ac:dyDescent="0.35">
      <c r="A116">
        <v>7830630</v>
      </c>
      <c r="B116" t="s">
        <v>24</v>
      </c>
      <c r="C116" t="s">
        <v>98</v>
      </c>
      <c r="D116" t="s">
        <v>847</v>
      </c>
      <c r="E116">
        <v>0.18777292576419213</v>
      </c>
      <c r="F116">
        <v>42.5</v>
      </c>
      <c r="G116">
        <v>55.1</v>
      </c>
      <c r="H116">
        <v>57.36</v>
      </c>
      <c r="I116">
        <v>7.9803493449781655</v>
      </c>
      <c r="J116">
        <v>10.346288209606987</v>
      </c>
      <c r="K116">
        <v>10.770655021834061</v>
      </c>
    </row>
    <row r="117" spans="1:11" x14ac:dyDescent="0.35">
      <c r="A117">
        <v>7830630</v>
      </c>
      <c r="B117" t="s">
        <v>24</v>
      </c>
      <c r="C117" t="s">
        <v>98</v>
      </c>
      <c r="D117" t="s">
        <v>850</v>
      </c>
      <c r="E117">
        <v>3.2751091703056767E-3</v>
      </c>
      <c r="F117">
        <v>54</v>
      </c>
      <c r="G117">
        <v>69.599999999999994</v>
      </c>
      <c r="H117">
        <v>72.52</v>
      </c>
      <c r="I117">
        <v>0.17685589519650655</v>
      </c>
      <c r="J117">
        <v>0.22794759825327507</v>
      </c>
      <c r="K117">
        <v>0.23751091703056765</v>
      </c>
    </row>
    <row r="118" spans="1:11" x14ac:dyDescent="0.35">
      <c r="A118">
        <v>7830630</v>
      </c>
      <c r="B118" t="s">
        <v>24</v>
      </c>
      <c r="C118" t="s">
        <v>98</v>
      </c>
      <c r="D118" t="s">
        <v>853</v>
      </c>
      <c r="E118">
        <v>1.0917030567685589E-3</v>
      </c>
      <c r="F118">
        <v>55.8</v>
      </c>
      <c r="G118">
        <v>78.599999999999994</v>
      </c>
      <c r="H118">
        <v>72.69</v>
      </c>
      <c r="I118">
        <v>6.0917030567685583E-2</v>
      </c>
      <c r="J118">
        <v>8.580786026200872E-2</v>
      </c>
      <c r="K118">
        <v>7.9355895196506543E-2</v>
      </c>
    </row>
    <row r="119" spans="1:11" x14ac:dyDescent="0.35">
      <c r="A119">
        <v>7830630</v>
      </c>
      <c r="B119" t="s">
        <v>24</v>
      </c>
      <c r="C119" t="s">
        <v>98</v>
      </c>
      <c r="D119" t="s">
        <v>859</v>
      </c>
      <c r="E119">
        <v>4.3668122270742356E-3</v>
      </c>
      <c r="F119">
        <v>62.6</v>
      </c>
      <c r="G119">
        <v>81.599999999999994</v>
      </c>
      <c r="H119">
        <v>72.25</v>
      </c>
      <c r="I119">
        <v>0.27336244541484717</v>
      </c>
      <c r="J119">
        <v>0.35633187772925762</v>
      </c>
      <c r="K119">
        <v>0.31550218340611352</v>
      </c>
    </row>
    <row r="120" spans="1:11" x14ac:dyDescent="0.35">
      <c r="A120">
        <v>7830630</v>
      </c>
      <c r="B120" t="s">
        <v>24</v>
      </c>
      <c r="C120" t="s">
        <v>98</v>
      </c>
      <c r="D120" s="4" t="s">
        <v>2946</v>
      </c>
      <c r="E120">
        <v>0.25109170305676859</v>
      </c>
      <c r="I120">
        <v>11.154912663755457</v>
      </c>
      <c r="J120">
        <v>16.220414847161571</v>
      </c>
      <c r="K120">
        <v>15.430627729257642</v>
      </c>
    </row>
    <row r="121" spans="1:11" x14ac:dyDescent="0.35">
      <c r="A121">
        <v>7830630</v>
      </c>
      <c r="B121" t="s">
        <v>24</v>
      </c>
      <c r="C121" t="s">
        <v>97</v>
      </c>
      <c r="D121" t="s">
        <v>820</v>
      </c>
      <c r="E121">
        <v>1.2008733624454149E-2</v>
      </c>
      <c r="F121">
        <v>31</v>
      </c>
      <c r="G121">
        <v>63.6</v>
      </c>
      <c r="H121">
        <v>52.154999999999994</v>
      </c>
      <c r="I121">
        <v>0.37227074235807861</v>
      </c>
      <c r="J121">
        <v>0.76375545851528392</v>
      </c>
      <c r="K121">
        <v>0.62631550218340604</v>
      </c>
    </row>
    <row r="122" spans="1:11" x14ac:dyDescent="0.35">
      <c r="A122">
        <v>7830630</v>
      </c>
      <c r="B122" t="s">
        <v>24</v>
      </c>
      <c r="C122" t="s">
        <v>97</v>
      </c>
      <c r="D122" t="s">
        <v>822</v>
      </c>
      <c r="E122">
        <v>1.0917030567685589E-3</v>
      </c>
      <c r="F122">
        <v>53.4</v>
      </c>
      <c r="G122">
        <v>80.3</v>
      </c>
      <c r="H122">
        <v>74.805000000000007</v>
      </c>
      <c r="I122">
        <v>5.8296943231441044E-2</v>
      </c>
      <c r="J122">
        <v>8.7663755458515277E-2</v>
      </c>
      <c r="K122">
        <v>8.166484716157206E-2</v>
      </c>
    </row>
    <row r="123" spans="1:11" x14ac:dyDescent="0.35">
      <c r="A123">
        <v>7830630</v>
      </c>
      <c r="B123" t="s">
        <v>24</v>
      </c>
      <c r="C123" t="s">
        <v>97</v>
      </c>
      <c r="D123" t="s">
        <v>824</v>
      </c>
      <c r="E123">
        <v>1.0917030567685589E-3</v>
      </c>
      <c r="F123">
        <v>48.6</v>
      </c>
      <c r="G123">
        <v>75.599999999999994</v>
      </c>
      <c r="H123">
        <v>61.66</v>
      </c>
      <c r="I123">
        <v>5.3056768558951965E-2</v>
      </c>
      <c r="J123">
        <v>8.2532751091703049E-2</v>
      </c>
      <c r="K123">
        <v>6.7314410480349335E-2</v>
      </c>
    </row>
    <row r="124" spans="1:11" x14ac:dyDescent="0.35">
      <c r="A124">
        <v>7830630</v>
      </c>
      <c r="B124" t="s">
        <v>24</v>
      </c>
      <c r="C124" t="s">
        <v>97</v>
      </c>
      <c r="D124" t="s">
        <v>828</v>
      </c>
      <c r="E124">
        <v>4.6943231441048033E-2</v>
      </c>
      <c r="F124">
        <v>46.6</v>
      </c>
      <c r="G124">
        <v>81.3</v>
      </c>
      <c r="H124">
        <v>64.460000000000008</v>
      </c>
      <c r="I124">
        <v>2.1875545851528386</v>
      </c>
      <c r="J124">
        <v>3.8164847161572051</v>
      </c>
      <c r="K124">
        <v>3.0259606986899565</v>
      </c>
    </row>
    <row r="125" spans="1:11" x14ac:dyDescent="0.35">
      <c r="A125">
        <v>7830630</v>
      </c>
      <c r="B125" t="s">
        <v>24</v>
      </c>
      <c r="C125" t="s">
        <v>97</v>
      </c>
      <c r="D125" t="s">
        <v>840</v>
      </c>
      <c r="E125">
        <v>1.3100436681222707E-2</v>
      </c>
      <c r="F125">
        <v>73.8</v>
      </c>
      <c r="G125">
        <v>80.599999999999994</v>
      </c>
      <c r="H125">
        <v>73.964999999999989</v>
      </c>
      <c r="I125">
        <v>0.96681222707423575</v>
      </c>
      <c r="J125">
        <v>1.0558951965065502</v>
      </c>
      <c r="K125">
        <v>0.96897379912663739</v>
      </c>
    </row>
    <row r="126" spans="1:11" x14ac:dyDescent="0.35">
      <c r="A126">
        <v>7830630</v>
      </c>
      <c r="B126" t="s">
        <v>24</v>
      </c>
      <c r="C126" t="s">
        <v>97</v>
      </c>
      <c r="D126" t="s">
        <v>847</v>
      </c>
      <c r="E126">
        <v>0.18886462882096069</v>
      </c>
      <c r="F126">
        <v>46.3</v>
      </c>
      <c r="G126">
        <v>90.6</v>
      </c>
      <c r="H126">
        <v>62.654999999999994</v>
      </c>
      <c r="I126">
        <v>8.7444323144104796</v>
      </c>
      <c r="J126">
        <v>17.111135371179039</v>
      </c>
      <c r="K126">
        <v>11.833313318777291</v>
      </c>
    </row>
    <row r="127" spans="1:11" x14ac:dyDescent="0.35">
      <c r="A127">
        <v>7830630</v>
      </c>
      <c r="B127" t="s">
        <v>24</v>
      </c>
      <c r="C127" t="s">
        <v>97</v>
      </c>
      <c r="D127" t="s">
        <v>850</v>
      </c>
      <c r="E127">
        <v>2.1834061135371178E-3</v>
      </c>
      <c r="F127">
        <v>45.8</v>
      </c>
      <c r="G127">
        <v>89.2</v>
      </c>
      <c r="H127">
        <v>73.314999999999998</v>
      </c>
      <c r="I127">
        <v>9.9999999999999992E-2</v>
      </c>
      <c r="J127">
        <v>0.1947598253275109</v>
      </c>
      <c r="K127">
        <v>0.16007641921397378</v>
      </c>
    </row>
    <row r="128" spans="1:11" x14ac:dyDescent="0.35">
      <c r="A128">
        <v>7830630</v>
      </c>
      <c r="B128" t="s">
        <v>24</v>
      </c>
      <c r="C128" t="s">
        <v>97</v>
      </c>
      <c r="D128" t="s">
        <v>859</v>
      </c>
      <c r="E128">
        <v>6.5502183406113534E-3</v>
      </c>
      <c r="F128">
        <v>50.6</v>
      </c>
      <c r="G128">
        <v>71.7</v>
      </c>
      <c r="H128">
        <v>69.400000000000006</v>
      </c>
      <c r="I128">
        <v>0.33144104803493452</v>
      </c>
      <c r="J128">
        <v>0.46965065502183406</v>
      </c>
      <c r="K128">
        <v>0.45458515283842799</v>
      </c>
    </row>
    <row r="129" spans="1:11" x14ac:dyDescent="0.35">
      <c r="A129">
        <v>7830630</v>
      </c>
      <c r="B129" t="s">
        <v>24</v>
      </c>
      <c r="C129" t="s">
        <v>97</v>
      </c>
      <c r="D129" s="4" t="s">
        <v>2946</v>
      </c>
      <c r="E129">
        <v>0.27183406113537117</v>
      </c>
      <c r="I129">
        <v>12.813864628820959</v>
      </c>
      <c r="J129">
        <v>23.581877729257641</v>
      </c>
      <c r="K129">
        <v>17.218204148471614</v>
      </c>
    </row>
    <row r="130" spans="1:11" x14ac:dyDescent="0.35">
      <c r="A130">
        <v>7830613</v>
      </c>
      <c r="B130" t="s">
        <v>3257</v>
      </c>
      <c r="C130" t="s">
        <v>96</v>
      </c>
      <c r="D130" t="s">
        <v>392</v>
      </c>
      <c r="E130">
        <v>1.7636684303350969E-3</v>
      </c>
      <c r="F130">
        <v>59.5</v>
      </c>
      <c r="G130">
        <v>86</v>
      </c>
      <c r="H130">
        <v>76.31</v>
      </c>
      <c r="I130">
        <v>0.10493827160493827</v>
      </c>
      <c r="J130">
        <v>0.15167548500881833</v>
      </c>
      <c r="K130">
        <v>0.13458553791887126</v>
      </c>
    </row>
    <row r="131" spans="1:11" x14ac:dyDescent="0.35">
      <c r="A131">
        <v>7830613</v>
      </c>
      <c r="B131" t="s">
        <v>3257</v>
      </c>
      <c r="C131" t="s">
        <v>96</v>
      </c>
      <c r="D131" t="s">
        <v>906</v>
      </c>
      <c r="E131">
        <v>1.7636684303350969E-3</v>
      </c>
      <c r="F131">
        <v>57.4</v>
      </c>
      <c r="G131">
        <v>86.8</v>
      </c>
      <c r="H131">
        <v>71.22</v>
      </c>
      <c r="I131">
        <v>0.10123456790123456</v>
      </c>
      <c r="J131">
        <v>0.1530864197530864</v>
      </c>
      <c r="K131">
        <v>0.12560846560846559</v>
      </c>
    </row>
    <row r="132" spans="1:11" x14ac:dyDescent="0.35">
      <c r="A132">
        <v>7830613</v>
      </c>
      <c r="B132" t="s">
        <v>3257</v>
      </c>
      <c r="C132" t="s">
        <v>96</v>
      </c>
      <c r="D132" t="s">
        <v>646</v>
      </c>
      <c r="E132">
        <v>1.7636684303350969E-3</v>
      </c>
      <c r="F132">
        <v>75.599999999999994</v>
      </c>
      <c r="G132">
        <v>86.6</v>
      </c>
      <c r="H132">
        <v>79.11999999999999</v>
      </c>
      <c r="I132">
        <v>0.1333333333333333</v>
      </c>
      <c r="J132">
        <v>0.15273368606701937</v>
      </c>
      <c r="K132">
        <v>0.13954144620811285</v>
      </c>
    </row>
    <row r="133" spans="1:11" x14ac:dyDescent="0.35">
      <c r="A133">
        <v>7830613</v>
      </c>
      <c r="B133" t="s">
        <v>3257</v>
      </c>
      <c r="C133" t="s">
        <v>96</v>
      </c>
      <c r="D133" t="s">
        <v>911</v>
      </c>
      <c r="E133">
        <v>1.7636684303350969E-3</v>
      </c>
      <c r="F133">
        <v>70.8</v>
      </c>
      <c r="G133">
        <v>82.4</v>
      </c>
      <c r="H133">
        <v>74.765000000000001</v>
      </c>
      <c r="I133">
        <v>0.12486772486772485</v>
      </c>
      <c r="J133">
        <v>0.14532627865961201</v>
      </c>
      <c r="K133">
        <v>0.13186067019400352</v>
      </c>
    </row>
    <row r="134" spans="1:11" x14ac:dyDescent="0.35">
      <c r="A134">
        <v>7830613</v>
      </c>
      <c r="B134" t="s">
        <v>3257</v>
      </c>
      <c r="C134" t="s">
        <v>96</v>
      </c>
      <c r="D134" t="s">
        <v>414</v>
      </c>
      <c r="E134">
        <v>3.5273368606701938E-3</v>
      </c>
      <c r="F134">
        <v>77</v>
      </c>
      <c r="G134">
        <v>90.1</v>
      </c>
      <c r="H134">
        <v>86.934999999999988</v>
      </c>
      <c r="I134">
        <v>0.27160493827160492</v>
      </c>
      <c r="J134">
        <v>0.31781305114638442</v>
      </c>
      <c r="K134">
        <v>0.30664902998236326</v>
      </c>
    </row>
    <row r="135" spans="1:11" x14ac:dyDescent="0.35">
      <c r="A135">
        <v>7830613</v>
      </c>
      <c r="B135" t="s">
        <v>3257</v>
      </c>
      <c r="C135" t="s">
        <v>96</v>
      </c>
      <c r="D135" t="s">
        <v>472</v>
      </c>
      <c r="E135">
        <v>0.17460317460317459</v>
      </c>
      <c r="F135">
        <v>58.7</v>
      </c>
      <c r="G135">
        <v>86.6</v>
      </c>
      <c r="H135">
        <v>78.959999999999994</v>
      </c>
      <c r="I135">
        <v>10.249206349206348</v>
      </c>
      <c r="J135">
        <v>15.120634920634918</v>
      </c>
      <c r="K135">
        <v>13.786666666666665</v>
      </c>
    </row>
    <row r="136" spans="1:11" x14ac:dyDescent="0.35">
      <c r="A136">
        <v>7830613</v>
      </c>
      <c r="B136" t="s">
        <v>3257</v>
      </c>
      <c r="C136" t="s">
        <v>96</v>
      </c>
      <c r="D136" t="s">
        <v>492</v>
      </c>
      <c r="E136">
        <v>1.4109347442680775E-2</v>
      </c>
      <c r="F136">
        <v>82.7</v>
      </c>
      <c r="G136">
        <v>90.6</v>
      </c>
      <c r="H136">
        <v>88.94</v>
      </c>
      <c r="I136">
        <v>1.1668430335097002</v>
      </c>
      <c r="J136">
        <v>1.2783068783068781</v>
      </c>
      <c r="K136">
        <v>1.2548853615520281</v>
      </c>
    </row>
    <row r="137" spans="1:11" x14ac:dyDescent="0.35">
      <c r="A137">
        <v>7830613</v>
      </c>
      <c r="B137" t="s">
        <v>3257</v>
      </c>
      <c r="C137" t="s">
        <v>96</v>
      </c>
      <c r="D137" t="s">
        <v>710</v>
      </c>
      <c r="E137">
        <v>0.52733686067019403</v>
      </c>
      <c r="F137">
        <v>76.3</v>
      </c>
      <c r="G137">
        <v>87.3</v>
      </c>
      <c r="H137">
        <v>84.75</v>
      </c>
      <c r="I137">
        <v>40.235802469135805</v>
      </c>
      <c r="J137">
        <v>46.036507936507938</v>
      </c>
      <c r="K137">
        <v>44.691798941798943</v>
      </c>
    </row>
    <row r="138" spans="1:11" x14ac:dyDescent="0.35">
      <c r="A138">
        <v>7830613</v>
      </c>
      <c r="B138" t="s">
        <v>3257</v>
      </c>
      <c r="C138" t="s">
        <v>96</v>
      </c>
      <c r="D138" t="s">
        <v>1056</v>
      </c>
      <c r="E138">
        <v>1.7636684303350969E-3</v>
      </c>
      <c r="F138">
        <v>55.5</v>
      </c>
      <c r="G138">
        <v>84.7</v>
      </c>
      <c r="H138">
        <v>72.625</v>
      </c>
      <c r="I138">
        <v>9.7883597883597878E-2</v>
      </c>
      <c r="J138">
        <v>0.14938271604938272</v>
      </c>
      <c r="K138">
        <v>0.12808641975308641</v>
      </c>
    </row>
    <row r="139" spans="1:11" x14ac:dyDescent="0.35">
      <c r="A139">
        <v>7830613</v>
      </c>
      <c r="B139" t="s">
        <v>3257</v>
      </c>
      <c r="C139" t="s">
        <v>96</v>
      </c>
      <c r="D139" t="s">
        <v>525</v>
      </c>
      <c r="E139">
        <v>1.7636684303350969E-3</v>
      </c>
      <c r="F139">
        <v>78.3</v>
      </c>
      <c r="G139">
        <v>96.5</v>
      </c>
      <c r="H139">
        <v>89.585000000000008</v>
      </c>
      <c r="I139">
        <v>0.13809523809523808</v>
      </c>
      <c r="J139">
        <v>0.17019400352733685</v>
      </c>
      <c r="K139">
        <v>0.15799823633156967</v>
      </c>
    </row>
    <row r="140" spans="1:11" x14ac:dyDescent="0.35">
      <c r="A140">
        <v>7830613</v>
      </c>
      <c r="B140" t="s">
        <v>3257</v>
      </c>
      <c r="C140" t="s">
        <v>96</v>
      </c>
      <c r="D140" t="s">
        <v>731</v>
      </c>
      <c r="E140">
        <v>1.7636684303350969E-3</v>
      </c>
      <c r="F140">
        <v>52</v>
      </c>
      <c r="G140">
        <v>84.6</v>
      </c>
      <c r="H140">
        <v>72.004999999999995</v>
      </c>
      <c r="I140">
        <v>9.1710758377425039E-2</v>
      </c>
      <c r="J140">
        <v>0.14920634920634918</v>
      </c>
      <c r="K140">
        <v>0.12699294532627864</v>
      </c>
    </row>
    <row r="141" spans="1:11" x14ac:dyDescent="0.35">
      <c r="A141">
        <v>7830613</v>
      </c>
      <c r="B141" t="s">
        <v>3257</v>
      </c>
      <c r="C141" t="s">
        <v>96</v>
      </c>
      <c r="D141" t="s">
        <v>1063</v>
      </c>
      <c r="E141">
        <v>1.7636684303350969E-3</v>
      </c>
      <c r="F141">
        <v>75.400000000000006</v>
      </c>
      <c r="G141">
        <v>93.2</v>
      </c>
      <c r="H141">
        <v>85.534999999999997</v>
      </c>
      <c r="I141">
        <v>0.13298059964726633</v>
      </c>
      <c r="J141">
        <v>0.16437389770723104</v>
      </c>
      <c r="K141">
        <v>0.1508553791887125</v>
      </c>
    </row>
    <row r="142" spans="1:11" x14ac:dyDescent="0.35">
      <c r="A142">
        <v>7830613</v>
      </c>
      <c r="B142" t="s">
        <v>3257</v>
      </c>
      <c r="C142" t="s">
        <v>96</v>
      </c>
      <c r="D142" s="4" t="s">
        <v>2946</v>
      </c>
      <c r="E142">
        <v>0.73368606701940009</v>
      </c>
      <c r="I142">
        <v>52.848500881834212</v>
      </c>
      <c r="J142">
        <v>63.989241622574951</v>
      </c>
      <c r="K142">
        <v>61.135529100529105</v>
      </c>
    </row>
    <row r="143" spans="1:11" x14ac:dyDescent="0.35">
      <c r="A143">
        <v>7830613</v>
      </c>
      <c r="B143" t="s">
        <v>3257</v>
      </c>
      <c r="C143" t="s">
        <v>97</v>
      </c>
      <c r="D143" t="s">
        <v>646</v>
      </c>
      <c r="E143">
        <v>1.7636684303350969E-3</v>
      </c>
      <c r="F143">
        <v>64.2</v>
      </c>
      <c r="G143">
        <v>72.3</v>
      </c>
      <c r="H143">
        <v>67.245000000000005</v>
      </c>
      <c r="I143">
        <v>0.11322751322751323</v>
      </c>
      <c r="J143">
        <v>0.1275132275132275</v>
      </c>
      <c r="K143">
        <v>0.1185978835978836</v>
      </c>
    </row>
    <row r="144" spans="1:11" x14ac:dyDescent="0.35">
      <c r="A144">
        <v>7830613</v>
      </c>
      <c r="B144" t="s">
        <v>3257</v>
      </c>
      <c r="C144" t="s">
        <v>97</v>
      </c>
      <c r="D144" t="s">
        <v>414</v>
      </c>
      <c r="E144">
        <v>3.5273368606701938E-3</v>
      </c>
      <c r="F144">
        <v>75.900000000000006</v>
      </c>
      <c r="G144">
        <v>85.4</v>
      </c>
      <c r="H144">
        <v>84.96</v>
      </c>
      <c r="I144">
        <v>0.26772486772486775</v>
      </c>
      <c r="J144">
        <v>0.3012345679012346</v>
      </c>
      <c r="K144">
        <v>0.29968253968253966</v>
      </c>
    </row>
    <row r="145" spans="1:11" x14ac:dyDescent="0.35">
      <c r="A145">
        <v>7830613</v>
      </c>
      <c r="B145" t="s">
        <v>3257</v>
      </c>
      <c r="C145" t="s">
        <v>97</v>
      </c>
      <c r="D145" t="s">
        <v>472</v>
      </c>
      <c r="E145">
        <v>6.1728395061728392E-2</v>
      </c>
      <c r="F145">
        <v>52</v>
      </c>
      <c r="G145">
        <v>83.2</v>
      </c>
      <c r="H145">
        <v>70.585000000000008</v>
      </c>
      <c r="I145">
        <v>3.2098765432098766</v>
      </c>
      <c r="J145">
        <v>5.1358024691358022</v>
      </c>
      <c r="K145">
        <v>4.3570987654320987</v>
      </c>
    </row>
    <row r="146" spans="1:11" x14ac:dyDescent="0.35">
      <c r="A146">
        <v>7830613</v>
      </c>
      <c r="B146" t="s">
        <v>3257</v>
      </c>
      <c r="C146" t="s">
        <v>97</v>
      </c>
      <c r="D146" t="s">
        <v>492</v>
      </c>
      <c r="E146">
        <v>3.5273368606701938E-3</v>
      </c>
      <c r="F146">
        <v>76.5</v>
      </c>
      <c r="G146">
        <v>88.2</v>
      </c>
      <c r="H146">
        <v>86.16</v>
      </c>
      <c r="I146">
        <v>0.26984126984126983</v>
      </c>
      <c r="J146">
        <v>0.31111111111111112</v>
      </c>
      <c r="K146">
        <v>0.30391534391534386</v>
      </c>
    </row>
    <row r="147" spans="1:11" x14ac:dyDescent="0.35">
      <c r="A147">
        <v>7830613</v>
      </c>
      <c r="B147" t="s">
        <v>3257</v>
      </c>
      <c r="C147" t="s">
        <v>97</v>
      </c>
      <c r="D147" t="s">
        <v>710</v>
      </c>
      <c r="E147">
        <v>0.19223985890652556</v>
      </c>
      <c r="F147">
        <v>75.099999999999994</v>
      </c>
      <c r="G147">
        <v>88.4</v>
      </c>
      <c r="H147">
        <v>81.194999999999993</v>
      </c>
      <c r="I147">
        <v>14.437213403880069</v>
      </c>
      <c r="J147">
        <v>16.994003527336861</v>
      </c>
      <c r="K147">
        <v>15.608915343915342</v>
      </c>
    </row>
    <row r="148" spans="1:11" x14ac:dyDescent="0.35">
      <c r="A148">
        <v>7830613</v>
      </c>
      <c r="B148" t="s">
        <v>3257</v>
      </c>
      <c r="C148" t="s">
        <v>97</v>
      </c>
      <c r="D148" t="s">
        <v>731</v>
      </c>
      <c r="E148">
        <v>3.5273368606701938E-3</v>
      </c>
      <c r="F148">
        <v>53.9</v>
      </c>
      <c r="G148">
        <v>84.5</v>
      </c>
      <c r="H148">
        <v>70.58</v>
      </c>
      <c r="I148">
        <v>0.19012345679012344</v>
      </c>
      <c r="J148">
        <v>0.29805996472663138</v>
      </c>
      <c r="K148">
        <v>0.24895943562610226</v>
      </c>
    </row>
    <row r="149" spans="1:11" x14ac:dyDescent="0.35">
      <c r="A149">
        <v>7830613</v>
      </c>
      <c r="B149" t="s">
        <v>3257</v>
      </c>
      <c r="C149" t="s">
        <v>97</v>
      </c>
      <c r="D149" s="4" t="s">
        <v>2946</v>
      </c>
      <c r="E149">
        <v>0.26631393298059963</v>
      </c>
      <c r="I149">
        <v>18.488007054673719</v>
      </c>
      <c r="J149">
        <v>23.167724867724871</v>
      </c>
      <c r="K149">
        <v>20.93716931216931</v>
      </c>
    </row>
    <row r="150" spans="1:11" x14ac:dyDescent="0.35">
      <c r="A150">
        <v>7820212</v>
      </c>
      <c r="B150" t="s">
        <v>81</v>
      </c>
      <c r="C150" t="s">
        <v>96</v>
      </c>
      <c r="D150" t="s">
        <v>1092</v>
      </c>
      <c r="E150">
        <v>1.7937219730941704E-2</v>
      </c>
      <c r="F150">
        <v>67.400000000000006</v>
      </c>
      <c r="G150">
        <v>93.7</v>
      </c>
      <c r="H150">
        <v>84.39500000000001</v>
      </c>
      <c r="I150">
        <v>1.2089686098654708</v>
      </c>
      <c r="J150">
        <v>1.6807174887892378</v>
      </c>
      <c r="K150">
        <v>1.5138116591928252</v>
      </c>
    </row>
    <row r="151" spans="1:11" x14ac:dyDescent="0.35">
      <c r="A151">
        <v>7820212</v>
      </c>
      <c r="B151" t="s">
        <v>81</v>
      </c>
      <c r="C151" t="s">
        <v>96</v>
      </c>
      <c r="D151" t="s">
        <v>1105</v>
      </c>
      <c r="E151">
        <v>2.9895366218236174E-3</v>
      </c>
      <c r="F151">
        <v>69.400000000000006</v>
      </c>
      <c r="G151">
        <v>88.3</v>
      </c>
      <c r="H151">
        <v>76.384999999999991</v>
      </c>
      <c r="I151">
        <v>0.20747384155455906</v>
      </c>
      <c r="J151">
        <v>0.26397608370702541</v>
      </c>
      <c r="K151">
        <v>0.228355754857997</v>
      </c>
    </row>
    <row r="152" spans="1:11" x14ac:dyDescent="0.35">
      <c r="A152">
        <v>7820212</v>
      </c>
      <c r="B152" t="s">
        <v>81</v>
      </c>
      <c r="C152" t="s">
        <v>96</v>
      </c>
      <c r="D152" t="s">
        <v>1110</v>
      </c>
      <c r="E152">
        <v>0.58594917787742895</v>
      </c>
      <c r="F152">
        <v>79.3</v>
      </c>
      <c r="G152">
        <v>89.6</v>
      </c>
      <c r="H152">
        <v>87.75</v>
      </c>
      <c r="I152">
        <v>46.465769805680111</v>
      </c>
      <c r="J152">
        <v>52.501046337817634</v>
      </c>
      <c r="K152">
        <v>51.417040358744387</v>
      </c>
    </row>
    <row r="153" spans="1:11" x14ac:dyDescent="0.35">
      <c r="A153">
        <v>7820212</v>
      </c>
      <c r="B153" t="s">
        <v>81</v>
      </c>
      <c r="C153" t="s">
        <v>96</v>
      </c>
      <c r="D153" t="s">
        <v>414</v>
      </c>
      <c r="E153">
        <v>6.4275037369207769E-2</v>
      </c>
      <c r="F153">
        <v>77</v>
      </c>
      <c r="G153">
        <v>90.1</v>
      </c>
      <c r="H153">
        <v>86.934999999999988</v>
      </c>
      <c r="I153">
        <v>4.9491778774289985</v>
      </c>
      <c r="J153">
        <v>5.79118086696562</v>
      </c>
      <c r="K153">
        <v>5.5877503736920762</v>
      </c>
    </row>
    <row r="154" spans="1:11" x14ac:dyDescent="0.35">
      <c r="A154">
        <v>7820212</v>
      </c>
      <c r="B154" t="s">
        <v>81</v>
      </c>
      <c r="C154" t="s">
        <v>96</v>
      </c>
      <c r="D154" t="s">
        <v>1164</v>
      </c>
      <c r="E154">
        <v>2.9895366218236174E-3</v>
      </c>
      <c r="F154">
        <v>91.5</v>
      </c>
      <c r="G154">
        <v>90.1</v>
      </c>
      <c r="H154">
        <v>86.734999999999999</v>
      </c>
      <c r="I154">
        <v>0.273542600896861</v>
      </c>
      <c r="J154">
        <v>0.26935724962630792</v>
      </c>
      <c r="K154">
        <v>0.25929745889387146</v>
      </c>
    </row>
    <row r="155" spans="1:11" x14ac:dyDescent="0.35">
      <c r="A155">
        <v>7820212</v>
      </c>
      <c r="B155" t="s">
        <v>81</v>
      </c>
      <c r="C155" t="s">
        <v>96</v>
      </c>
      <c r="D155" t="s">
        <v>525</v>
      </c>
      <c r="E155">
        <v>4.4843049327354259E-3</v>
      </c>
      <c r="F155">
        <v>78.3</v>
      </c>
      <c r="G155">
        <v>96.5</v>
      </c>
      <c r="H155">
        <v>89.585000000000008</v>
      </c>
      <c r="I155">
        <v>0.35112107623318384</v>
      </c>
      <c r="J155">
        <v>0.43273542600896858</v>
      </c>
      <c r="K155">
        <v>0.40172645739910318</v>
      </c>
    </row>
    <row r="156" spans="1:11" x14ac:dyDescent="0.35">
      <c r="A156">
        <v>7820212</v>
      </c>
      <c r="B156" t="s">
        <v>81</v>
      </c>
      <c r="C156" t="s">
        <v>96</v>
      </c>
      <c r="D156" t="s">
        <v>1166</v>
      </c>
      <c r="E156">
        <v>1.6442451420029897E-2</v>
      </c>
      <c r="F156">
        <v>64.099999999999994</v>
      </c>
      <c r="G156">
        <v>85.9</v>
      </c>
      <c r="H156">
        <v>80.375</v>
      </c>
      <c r="I156">
        <v>1.0539611360239163</v>
      </c>
      <c r="J156">
        <v>1.4124065769805683</v>
      </c>
      <c r="K156">
        <v>1.3215620328849029</v>
      </c>
    </row>
    <row r="157" spans="1:11" x14ac:dyDescent="0.35">
      <c r="A157">
        <v>7820212</v>
      </c>
      <c r="B157" t="s">
        <v>81</v>
      </c>
      <c r="C157" t="s">
        <v>96</v>
      </c>
      <c r="D157" s="4" t="s">
        <v>2946</v>
      </c>
      <c r="E157">
        <v>0.69506726457399104</v>
      </c>
      <c r="I157">
        <v>54.510014947683104</v>
      </c>
      <c r="J157">
        <v>62.351420029895358</v>
      </c>
      <c r="K157">
        <v>60.729544095665162</v>
      </c>
    </row>
    <row r="158" spans="1:11" x14ac:dyDescent="0.35">
      <c r="A158">
        <v>7820212</v>
      </c>
      <c r="B158" t="s">
        <v>81</v>
      </c>
      <c r="C158" t="s">
        <v>97</v>
      </c>
      <c r="D158" t="s">
        <v>1092</v>
      </c>
      <c r="E158">
        <v>5.9790732436472349E-3</v>
      </c>
      <c r="F158">
        <v>62.8</v>
      </c>
      <c r="G158">
        <v>84.4</v>
      </c>
      <c r="H158">
        <v>75.760000000000005</v>
      </c>
      <c r="I158">
        <v>0.37548579970104634</v>
      </c>
      <c r="J158">
        <v>0.50463378176382667</v>
      </c>
      <c r="K158">
        <v>0.45297458893871456</v>
      </c>
    </row>
    <row r="159" spans="1:11" x14ac:dyDescent="0.35">
      <c r="A159">
        <v>7820212</v>
      </c>
      <c r="B159" t="s">
        <v>81</v>
      </c>
      <c r="C159" t="s">
        <v>97</v>
      </c>
      <c r="D159" t="s">
        <v>1110</v>
      </c>
      <c r="E159">
        <v>0.25859491778774291</v>
      </c>
      <c r="F159">
        <v>74.2</v>
      </c>
      <c r="G159">
        <v>81.400000000000006</v>
      </c>
      <c r="H159">
        <v>79.66</v>
      </c>
      <c r="I159">
        <v>19.187742899850523</v>
      </c>
      <c r="J159">
        <v>21.049626307922274</v>
      </c>
      <c r="K159">
        <v>20.599671150971599</v>
      </c>
    </row>
    <row r="160" spans="1:11" x14ac:dyDescent="0.35">
      <c r="A160">
        <v>7820212</v>
      </c>
      <c r="B160" t="s">
        <v>81</v>
      </c>
      <c r="C160" t="s">
        <v>97</v>
      </c>
      <c r="D160" t="s">
        <v>414</v>
      </c>
      <c r="E160">
        <v>2.9895366218236172E-2</v>
      </c>
      <c r="F160">
        <v>75.900000000000006</v>
      </c>
      <c r="G160">
        <v>85.4</v>
      </c>
      <c r="H160">
        <v>84.96</v>
      </c>
      <c r="I160">
        <v>2.2690582959641254</v>
      </c>
      <c r="J160">
        <v>2.5530642750373693</v>
      </c>
      <c r="K160">
        <v>2.5399103139013448</v>
      </c>
    </row>
    <row r="161" spans="1:11" x14ac:dyDescent="0.35">
      <c r="A161">
        <v>7820212</v>
      </c>
      <c r="B161" t="s">
        <v>81</v>
      </c>
      <c r="C161" t="s">
        <v>97</v>
      </c>
      <c r="D161" t="s">
        <v>525</v>
      </c>
      <c r="E161">
        <v>1.4947683109118087E-3</v>
      </c>
      <c r="F161">
        <v>68.8</v>
      </c>
      <c r="G161">
        <v>80.099999999999994</v>
      </c>
      <c r="H161">
        <v>80.375</v>
      </c>
      <c r="I161">
        <v>0.10284005979073244</v>
      </c>
      <c r="J161">
        <v>0.11973094170403586</v>
      </c>
      <c r="K161">
        <v>0.12014200298953663</v>
      </c>
    </row>
    <row r="162" spans="1:11" x14ac:dyDescent="0.35">
      <c r="A162">
        <v>7820212</v>
      </c>
      <c r="B162" t="s">
        <v>81</v>
      </c>
      <c r="C162" t="s">
        <v>97</v>
      </c>
      <c r="D162" t="s">
        <v>1166</v>
      </c>
      <c r="E162">
        <v>8.9686098654708519E-3</v>
      </c>
      <c r="F162">
        <v>55.4</v>
      </c>
      <c r="G162">
        <v>66.2</v>
      </c>
      <c r="H162">
        <v>60.959999999999994</v>
      </c>
      <c r="I162">
        <v>0.49686098654708516</v>
      </c>
      <c r="J162">
        <v>0.59372197309417041</v>
      </c>
      <c r="K162">
        <v>0.54672645739910308</v>
      </c>
    </row>
    <row r="163" spans="1:11" x14ac:dyDescent="0.35">
      <c r="A163">
        <v>7820212</v>
      </c>
      <c r="B163" t="s">
        <v>81</v>
      </c>
      <c r="C163" t="s">
        <v>97</v>
      </c>
      <c r="D163" s="4" t="s">
        <v>2946</v>
      </c>
      <c r="E163">
        <v>0.30493273542600902</v>
      </c>
      <c r="I163">
        <v>22.431988041853511</v>
      </c>
      <c r="J163">
        <v>24.820777279521671</v>
      </c>
      <c r="K163">
        <v>24.259424514200298</v>
      </c>
    </row>
    <row r="164" spans="1:11" x14ac:dyDescent="0.35">
      <c r="A164">
        <v>7830611</v>
      </c>
      <c r="B164" t="s">
        <v>28</v>
      </c>
      <c r="C164" t="s">
        <v>96</v>
      </c>
      <c r="D164" t="s">
        <v>133</v>
      </c>
      <c r="E164">
        <v>3.6968576709796672E-3</v>
      </c>
      <c r="F164">
        <v>48.2</v>
      </c>
      <c r="G164">
        <v>90.4</v>
      </c>
      <c r="H164">
        <v>77.14</v>
      </c>
      <c r="I164">
        <v>0.17818853974121998</v>
      </c>
      <c r="J164">
        <v>0.33419593345656196</v>
      </c>
      <c r="K164">
        <v>0.28517560073937154</v>
      </c>
    </row>
    <row r="165" spans="1:11" x14ac:dyDescent="0.35">
      <c r="A165">
        <v>7830611</v>
      </c>
      <c r="B165" t="s">
        <v>28</v>
      </c>
      <c r="C165" t="s">
        <v>96</v>
      </c>
      <c r="D165" t="s">
        <v>141</v>
      </c>
      <c r="E165">
        <v>0.64325323475046214</v>
      </c>
      <c r="F165">
        <v>46.2</v>
      </c>
      <c r="G165">
        <v>76.3</v>
      </c>
      <c r="H165">
        <v>70.745000000000005</v>
      </c>
      <c r="I165">
        <v>29.718299445471352</v>
      </c>
      <c r="J165">
        <v>49.080221811460262</v>
      </c>
      <c r="K165">
        <v>45.506950092421448</v>
      </c>
    </row>
    <row r="166" spans="1:11" x14ac:dyDescent="0.35">
      <c r="A166">
        <v>7830611</v>
      </c>
      <c r="B166" t="s">
        <v>28</v>
      </c>
      <c r="C166" t="s">
        <v>96</v>
      </c>
      <c r="D166" t="s">
        <v>199</v>
      </c>
      <c r="E166">
        <v>1.8484288354898336E-3</v>
      </c>
      <c r="F166">
        <v>52.5</v>
      </c>
      <c r="G166">
        <v>76.599999999999994</v>
      </c>
      <c r="H166">
        <v>71.515000000000001</v>
      </c>
      <c r="I166">
        <v>9.7042513863216259E-2</v>
      </c>
      <c r="J166">
        <v>0.14158964879852123</v>
      </c>
      <c r="K166">
        <v>0.13219038817005546</v>
      </c>
    </row>
    <row r="167" spans="1:11" x14ac:dyDescent="0.35">
      <c r="A167">
        <v>7830611</v>
      </c>
      <c r="B167" t="s">
        <v>28</v>
      </c>
      <c r="C167" t="s">
        <v>96</v>
      </c>
      <c r="D167" t="s">
        <v>203</v>
      </c>
      <c r="E167">
        <v>1.1090573012939002E-2</v>
      </c>
      <c r="F167">
        <v>77.2</v>
      </c>
      <c r="G167">
        <v>90.1</v>
      </c>
      <c r="H167">
        <v>87.114999999999995</v>
      </c>
      <c r="I167">
        <v>0.85619223659889099</v>
      </c>
      <c r="J167">
        <v>0.99926062846580399</v>
      </c>
      <c r="K167">
        <v>0.9661552680221811</v>
      </c>
    </row>
    <row r="168" spans="1:11" x14ac:dyDescent="0.35">
      <c r="A168">
        <v>7830611</v>
      </c>
      <c r="B168" t="s">
        <v>28</v>
      </c>
      <c r="C168" t="s">
        <v>96</v>
      </c>
      <c r="D168" t="s">
        <v>231</v>
      </c>
      <c r="E168">
        <v>1.8484288354898336E-3</v>
      </c>
      <c r="F168">
        <v>72.8</v>
      </c>
      <c r="G168">
        <v>92.4</v>
      </c>
      <c r="H168">
        <v>80.205000000000013</v>
      </c>
      <c r="I168">
        <v>0.13456561922365989</v>
      </c>
      <c r="J168">
        <v>0.17079482439926064</v>
      </c>
      <c r="K168">
        <v>0.14825323475046212</v>
      </c>
    </row>
    <row r="169" spans="1:11" x14ac:dyDescent="0.35">
      <c r="A169">
        <v>7830611</v>
      </c>
      <c r="B169" t="s">
        <v>28</v>
      </c>
      <c r="C169" t="s">
        <v>96</v>
      </c>
      <c r="D169" t="s">
        <v>272</v>
      </c>
      <c r="E169">
        <v>3.6968576709796672E-3</v>
      </c>
      <c r="F169">
        <v>52.9</v>
      </c>
      <c r="G169">
        <v>72.8</v>
      </c>
      <c r="H169">
        <v>56.529999999999994</v>
      </c>
      <c r="I169">
        <v>0.1955637707948244</v>
      </c>
      <c r="J169">
        <v>0.26913123844731979</v>
      </c>
      <c r="K169">
        <v>0.20898336414048058</v>
      </c>
    </row>
    <row r="170" spans="1:11" x14ac:dyDescent="0.35">
      <c r="A170">
        <v>7830611</v>
      </c>
      <c r="B170" t="s">
        <v>28</v>
      </c>
      <c r="C170" t="s">
        <v>96</v>
      </c>
      <c r="D170" s="4" t="s">
        <v>2946</v>
      </c>
      <c r="E170">
        <v>0.66543438077634032</v>
      </c>
      <c r="I170">
        <v>31.179852125693163</v>
      </c>
      <c r="J170">
        <v>50.995194085027734</v>
      </c>
      <c r="K170">
        <v>47.247707948243999</v>
      </c>
    </row>
    <row r="171" spans="1:11" x14ac:dyDescent="0.35">
      <c r="A171">
        <v>7830611</v>
      </c>
      <c r="B171" t="s">
        <v>28</v>
      </c>
      <c r="C171" t="s">
        <v>97</v>
      </c>
      <c r="D171" t="s">
        <v>141</v>
      </c>
      <c r="E171">
        <v>0.32347504621072087</v>
      </c>
      <c r="F171">
        <v>37.5</v>
      </c>
      <c r="G171">
        <v>74.2</v>
      </c>
      <c r="H171">
        <v>59.02</v>
      </c>
      <c r="I171">
        <v>12.130314232902032</v>
      </c>
      <c r="J171">
        <v>24.001848428835491</v>
      </c>
      <c r="K171">
        <v>19.091497227356747</v>
      </c>
    </row>
    <row r="172" spans="1:11" x14ac:dyDescent="0.35">
      <c r="A172">
        <v>7830611</v>
      </c>
      <c r="B172" t="s">
        <v>28</v>
      </c>
      <c r="C172" t="s">
        <v>97</v>
      </c>
      <c r="D172" t="s">
        <v>199</v>
      </c>
      <c r="E172">
        <v>3.6968576709796672E-3</v>
      </c>
      <c r="F172">
        <v>49.7</v>
      </c>
      <c r="G172">
        <v>76.400000000000006</v>
      </c>
      <c r="H172">
        <v>64.890000000000015</v>
      </c>
      <c r="I172">
        <v>0.18373382624768947</v>
      </c>
      <c r="J172">
        <v>0.28243992606284662</v>
      </c>
      <c r="K172">
        <v>0.23988909426987065</v>
      </c>
    </row>
    <row r="173" spans="1:11" x14ac:dyDescent="0.35">
      <c r="A173">
        <v>7830611</v>
      </c>
      <c r="B173" t="s">
        <v>28</v>
      </c>
      <c r="C173" t="s">
        <v>97</v>
      </c>
      <c r="D173" t="s">
        <v>203</v>
      </c>
      <c r="E173">
        <v>1.8484288354898336E-3</v>
      </c>
      <c r="F173">
        <v>72.8</v>
      </c>
      <c r="G173">
        <v>84.1</v>
      </c>
      <c r="H173">
        <v>81.504999999999995</v>
      </c>
      <c r="I173">
        <v>0.13456561922365989</v>
      </c>
      <c r="J173">
        <v>0.15545286506469499</v>
      </c>
      <c r="K173">
        <v>0.15065619223659887</v>
      </c>
    </row>
    <row r="174" spans="1:11" x14ac:dyDescent="0.35">
      <c r="A174">
        <v>7830611</v>
      </c>
      <c r="B174" t="s">
        <v>28</v>
      </c>
      <c r="C174" t="s">
        <v>97</v>
      </c>
      <c r="D174" t="s">
        <v>231</v>
      </c>
      <c r="E174">
        <v>3.6968576709796672E-3</v>
      </c>
      <c r="F174">
        <v>69.599999999999994</v>
      </c>
      <c r="G174">
        <v>85.8</v>
      </c>
      <c r="H174">
        <v>82.89</v>
      </c>
      <c r="I174">
        <v>0.2573012939001848</v>
      </c>
      <c r="J174">
        <v>0.31719038817005546</v>
      </c>
      <c r="K174">
        <v>0.30643253234750462</v>
      </c>
    </row>
    <row r="175" spans="1:11" x14ac:dyDescent="0.35">
      <c r="A175">
        <v>7830611</v>
      </c>
      <c r="B175" t="s">
        <v>28</v>
      </c>
      <c r="C175" t="s">
        <v>97</v>
      </c>
      <c r="D175" t="s">
        <v>261</v>
      </c>
      <c r="E175">
        <v>1.8484288354898336E-3</v>
      </c>
      <c r="F175">
        <v>50.6</v>
      </c>
      <c r="G175">
        <v>88.7</v>
      </c>
      <c r="H175">
        <v>68.69</v>
      </c>
      <c r="I175">
        <v>9.3530499075785589E-2</v>
      </c>
      <c r="J175">
        <v>0.16395563770794824</v>
      </c>
      <c r="K175">
        <v>0.12696857670979667</v>
      </c>
    </row>
    <row r="176" spans="1:11" x14ac:dyDescent="0.35">
      <c r="A176">
        <v>7830611</v>
      </c>
      <c r="B176" t="s">
        <v>28</v>
      </c>
      <c r="C176" t="s">
        <v>97</v>
      </c>
      <c r="D176" s="4" t="s">
        <v>2946</v>
      </c>
      <c r="E176">
        <v>0.3345656192236599</v>
      </c>
      <c r="I176">
        <v>12.799445471349351</v>
      </c>
      <c r="J176">
        <v>24.920887245841033</v>
      </c>
      <c r="K176">
        <v>19.915443622920517</v>
      </c>
    </row>
    <row r="177" spans="1:11" x14ac:dyDescent="0.35">
      <c r="A177">
        <v>7830610</v>
      </c>
      <c r="B177" t="s">
        <v>30</v>
      </c>
      <c r="C177" t="s">
        <v>96</v>
      </c>
      <c r="D177" t="s">
        <v>1207</v>
      </c>
      <c r="E177">
        <v>0.58715596330275233</v>
      </c>
      <c r="F177">
        <v>75.400000000000006</v>
      </c>
      <c r="G177">
        <v>81.8</v>
      </c>
      <c r="H177">
        <v>78.115000000000009</v>
      </c>
      <c r="I177">
        <v>44.271559633027529</v>
      </c>
      <c r="J177">
        <v>48.029357798165137</v>
      </c>
      <c r="K177">
        <v>45.865688073394502</v>
      </c>
    </row>
    <row r="178" spans="1:11" x14ac:dyDescent="0.35">
      <c r="A178">
        <v>7830610</v>
      </c>
      <c r="B178" t="s">
        <v>30</v>
      </c>
      <c r="C178" t="s">
        <v>96</v>
      </c>
      <c r="D178" t="s">
        <v>492</v>
      </c>
      <c r="E178">
        <v>2.6212319790301442E-3</v>
      </c>
      <c r="F178">
        <v>82.7</v>
      </c>
      <c r="G178">
        <v>90.6</v>
      </c>
      <c r="H178">
        <v>88.94</v>
      </c>
      <c r="I178">
        <v>0.21677588466579292</v>
      </c>
      <c r="J178">
        <v>0.23748361730013104</v>
      </c>
      <c r="K178">
        <v>0.23313237221494101</v>
      </c>
    </row>
    <row r="179" spans="1:11" x14ac:dyDescent="0.35">
      <c r="A179">
        <v>7830610</v>
      </c>
      <c r="B179" t="s">
        <v>30</v>
      </c>
      <c r="C179" t="s">
        <v>96</v>
      </c>
      <c r="D179" t="s">
        <v>1232</v>
      </c>
      <c r="E179">
        <v>3.8007863695937089E-2</v>
      </c>
      <c r="F179">
        <v>44</v>
      </c>
      <c r="G179">
        <v>82.5</v>
      </c>
      <c r="H179">
        <v>69.795000000000002</v>
      </c>
      <c r="I179">
        <v>1.6723460026212318</v>
      </c>
      <c r="J179">
        <v>3.13564875491481</v>
      </c>
      <c r="K179">
        <v>2.652758846657929</v>
      </c>
    </row>
    <row r="180" spans="1:11" x14ac:dyDescent="0.35">
      <c r="A180">
        <v>7830610</v>
      </c>
      <c r="B180" t="s">
        <v>30</v>
      </c>
      <c r="C180" t="s">
        <v>96</v>
      </c>
      <c r="D180" t="s">
        <v>243</v>
      </c>
      <c r="E180">
        <v>2.6212319790301442E-3</v>
      </c>
      <c r="F180">
        <v>50</v>
      </c>
      <c r="G180">
        <v>78.7</v>
      </c>
      <c r="H180">
        <v>68.784999999999997</v>
      </c>
      <c r="I180">
        <v>0.13106159895150721</v>
      </c>
      <c r="J180">
        <v>0.20629095674967235</v>
      </c>
      <c r="K180">
        <v>0.18030144167758846</v>
      </c>
    </row>
    <row r="181" spans="1:11" x14ac:dyDescent="0.35">
      <c r="A181">
        <v>7830610</v>
      </c>
      <c r="B181" t="s">
        <v>30</v>
      </c>
      <c r="C181" t="s">
        <v>96</v>
      </c>
      <c r="D181" t="s">
        <v>1245</v>
      </c>
      <c r="E181">
        <v>0.11009174311926606</v>
      </c>
      <c r="F181">
        <v>46.5</v>
      </c>
      <c r="G181">
        <v>82.8</v>
      </c>
      <c r="H181">
        <v>67.204999999999998</v>
      </c>
      <c r="I181">
        <v>5.1192660550458715</v>
      </c>
      <c r="J181">
        <v>9.1155963302752294</v>
      </c>
      <c r="K181">
        <v>7.3987155963302751</v>
      </c>
    </row>
    <row r="182" spans="1:11" x14ac:dyDescent="0.35">
      <c r="A182">
        <v>7830610</v>
      </c>
      <c r="B182" t="s">
        <v>30</v>
      </c>
      <c r="C182" t="s">
        <v>96</v>
      </c>
      <c r="D182" t="s">
        <v>643</v>
      </c>
      <c r="E182">
        <v>2.6212319790301442E-3</v>
      </c>
      <c r="F182">
        <v>64.3</v>
      </c>
      <c r="G182">
        <v>78</v>
      </c>
      <c r="H182">
        <v>74.759999999999991</v>
      </c>
      <c r="I182">
        <v>0.16854521625163826</v>
      </c>
      <c r="J182">
        <v>0.20445609436435125</v>
      </c>
      <c r="K182">
        <v>0.19596330275229357</v>
      </c>
    </row>
    <row r="183" spans="1:11" x14ac:dyDescent="0.35">
      <c r="A183">
        <v>7830610</v>
      </c>
      <c r="B183" t="s">
        <v>30</v>
      </c>
      <c r="C183" t="s">
        <v>96</v>
      </c>
      <c r="D183" t="s">
        <v>1249</v>
      </c>
      <c r="E183">
        <v>3.9318479685452159E-3</v>
      </c>
      <c r="F183">
        <v>85.4</v>
      </c>
      <c r="G183">
        <v>84.9</v>
      </c>
      <c r="H183">
        <v>87.835000000000008</v>
      </c>
      <c r="I183">
        <v>0.33577981651376143</v>
      </c>
      <c r="J183">
        <v>0.33381389252948884</v>
      </c>
      <c r="K183">
        <v>0.34535386631716908</v>
      </c>
    </row>
    <row r="184" spans="1:11" x14ac:dyDescent="0.35">
      <c r="A184">
        <v>7830610</v>
      </c>
      <c r="B184" t="s">
        <v>30</v>
      </c>
      <c r="C184" t="s">
        <v>96</v>
      </c>
      <c r="D184" s="4" t="s">
        <v>2946</v>
      </c>
      <c r="E184">
        <v>0.74705111402359126</v>
      </c>
      <c r="I184">
        <v>51.915334207077329</v>
      </c>
      <c r="J184">
        <v>61.262647444298821</v>
      </c>
      <c r="K184">
        <v>56.8719134993447</v>
      </c>
    </row>
    <row r="185" spans="1:11" x14ac:dyDescent="0.35">
      <c r="A185">
        <v>7830610</v>
      </c>
      <c r="B185" t="s">
        <v>30</v>
      </c>
      <c r="C185" t="s">
        <v>97</v>
      </c>
      <c r="D185" t="s">
        <v>305</v>
      </c>
      <c r="E185">
        <v>1.3106159895150721E-3</v>
      </c>
      <c r="F185">
        <v>43.5</v>
      </c>
      <c r="G185">
        <v>86</v>
      </c>
      <c r="H185">
        <v>71.414999999999992</v>
      </c>
      <c r="I185">
        <v>5.7011795543905633E-2</v>
      </c>
      <c r="J185">
        <v>0.1127129750982962</v>
      </c>
      <c r="K185">
        <v>9.3597640891218858E-2</v>
      </c>
    </row>
    <row r="186" spans="1:11" x14ac:dyDescent="0.35">
      <c r="A186">
        <v>7830610</v>
      </c>
      <c r="B186" t="s">
        <v>30</v>
      </c>
      <c r="C186" t="s">
        <v>97</v>
      </c>
      <c r="D186" t="s">
        <v>1207</v>
      </c>
      <c r="E186">
        <v>0.17693315858453473</v>
      </c>
      <c r="F186">
        <v>66.5</v>
      </c>
      <c r="G186">
        <v>75.900000000000006</v>
      </c>
      <c r="H186">
        <v>71.064999999999998</v>
      </c>
      <c r="I186">
        <v>11.76605504587156</v>
      </c>
      <c r="J186">
        <v>13.429226736566187</v>
      </c>
      <c r="K186">
        <v>12.57375491480996</v>
      </c>
    </row>
    <row r="187" spans="1:11" x14ac:dyDescent="0.35">
      <c r="A187">
        <v>7830610</v>
      </c>
      <c r="B187" t="s">
        <v>30</v>
      </c>
      <c r="C187" t="s">
        <v>97</v>
      </c>
      <c r="D187" t="s">
        <v>492</v>
      </c>
      <c r="E187">
        <v>1.3106159895150721E-3</v>
      </c>
      <c r="F187">
        <v>76.5</v>
      </c>
      <c r="G187">
        <v>88.2</v>
      </c>
      <c r="H187">
        <v>86.16</v>
      </c>
      <c r="I187">
        <v>0.10026212319790302</v>
      </c>
      <c r="J187">
        <v>0.11559633027522936</v>
      </c>
      <c r="K187">
        <v>0.11292267365661861</v>
      </c>
    </row>
    <row r="188" spans="1:11" x14ac:dyDescent="0.35">
      <c r="A188">
        <v>7830610</v>
      </c>
      <c r="B188" t="s">
        <v>30</v>
      </c>
      <c r="C188" t="s">
        <v>97</v>
      </c>
      <c r="D188" t="s">
        <v>1232</v>
      </c>
      <c r="E188">
        <v>3.1454783748361727E-2</v>
      </c>
      <c r="F188">
        <v>41</v>
      </c>
      <c r="G188">
        <v>79</v>
      </c>
      <c r="H188">
        <v>57.155000000000001</v>
      </c>
      <c r="I188">
        <v>1.2896461336828309</v>
      </c>
      <c r="J188">
        <v>2.4849279161205766</v>
      </c>
      <c r="K188">
        <v>1.7977981651376145</v>
      </c>
    </row>
    <row r="189" spans="1:11" x14ac:dyDescent="0.35">
      <c r="A189">
        <v>7830610</v>
      </c>
      <c r="B189" t="s">
        <v>30</v>
      </c>
      <c r="C189" t="s">
        <v>97</v>
      </c>
      <c r="D189" t="s">
        <v>1245</v>
      </c>
      <c r="E189">
        <v>4.1939711664482307E-2</v>
      </c>
      <c r="F189">
        <v>37.200000000000003</v>
      </c>
      <c r="G189">
        <v>77.900000000000006</v>
      </c>
      <c r="H189">
        <v>57.254999999999995</v>
      </c>
      <c r="I189">
        <v>1.5601572739187419</v>
      </c>
      <c r="J189">
        <v>3.2671035386631719</v>
      </c>
      <c r="K189">
        <v>2.4012581913499345</v>
      </c>
    </row>
    <row r="190" spans="1:11" x14ac:dyDescent="0.35">
      <c r="A190">
        <v>7830610</v>
      </c>
      <c r="B190" t="s">
        <v>30</v>
      </c>
      <c r="C190" t="s">
        <v>97</v>
      </c>
      <c r="D190" s="4" t="s">
        <v>2946</v>
      </c>
      <c r="E190">
        <v>0.25294888597640891</v>
      </c>
      <c r="I190">
        <v>14.773132372214942</v>
      </c>
      <c r="J190">
        <v>19.409567496723461</v>
      </c>
      <c r="K190">
        <v>16.979331585845344</v>
      </c>
    </row>
    <row r="191" spans="1:11" x14ac:dyDescent="0.35">
      <c r="A191">
        <v>7830633</v>
      </c>
      <c r="B191" t="s">
        <v>42</v>
      </c>
      <c r="C191" t="s">
        <v>96</v>
      </c>
      <c r="D191" t="s">
        <v>392</v>
      </c>
      <c r="E191">
        <v>1.9851116625310174E-2</v>
      </c>
      <c r="F191">
        <v>59.5</v>
      </c>
      <c r="G191">
        <v>86</v>
      </c>
      <c r="H191">
        <v>76.31</v>
      </c>
      <c r="I191">
        <v>1.1811414392059554</v>
      </c>
      <c r="J191">
        <v>1.7071960297766748</v>
      </c>
      <c r="K191">
        <v>1.5148387096774194</v>
      </c>
    </row>
    <row r="192" spans="1:11" x14ac:dyDescent="0.35">
      <c r="A192">
        <v>7830633</v>
      </c>
      <c r="B192" t="s">
        <v>42</v>
      </c>
      <c r="C192" t="s">
        <v>96</v>
      </c>
      <c r="D192" t="s">
        <v>646</v>
      </c>
      <c r="E192">
        <v>2.4813895781637717E-3</v>
      </c>
      <c r="F192">
        <v>75.599999999999994</v>
      </c>
      <c r="G192">
        <v>86.6</v>
      </c>
      <c r="H192">
        <v>79.11999999999999</v>
      </c>
      <c r="I192">
        <v>0.18759305210918112</v>
      </c>
      <c r="J192">
        <v>0.21488833746898262</v>
      </c>
      <c r="K192">
        <v>0.1963275434243176</v>
      </c>
    </row>
    <row r="193" spans="1:11" x14ac:dyDescent="0.35">
      <c r="A193">
        <v>7830633</v>
      </c>
      <c r="B193" t="s">
        <v>42</v>
      </c>
      <c r="C193" t="s">
        <v>96</v>
      </c>
      <c r="D193" t="s">
        <v>414</v>
      </c>
      <c r="E193">
        <v>0.19106699751861042</v>
      </c>
      <c r="F193">
        <v>77</v>
      </c>
      <c r="G193">
        <v>90.1</v>
      </c>
      <c r="H193">
        <v>86.934999999999988</v>
      </c>
      <c r="I193">
        <v>14.712158808933003</v>
      </c>
      <c r="J193">
        <v>17.2151364764268</v>
      </c>
      <c r="K193">
        <v>16.610409429280395</v>
      </c>
    </row>
    <row r="194" spans="1:11" x14ac:dyDescent="0.35">
      <c r="A194">
        <v>7830633</v>
      </c>
      <c r="B194" t="s">
        <v>42</v>
      </c>
      <c r="C194" t="s">
        <v>96</v>
      </c>
      <c r="D194" t="s">
        <v>476</v>
      </c>
      <c r="E194">
        <v>0.54838709677419351</v>
      </c>
      <c r="F194">
        <v>58</v>
      </c>
      <c r="G194">
        <v>84.4</v>
      </c>
      <c r="H194">
        <v>68.35499999999999</v>
      </c>
      <c r="I194">
        <v>31.806451612903224</v>
      </c>
      <c r="J194">
        <v>46.283870967741933</v>
      </c>
      <c r="K194">
        <v>37.484999999999992</v>
      </c>
    </row>
    <row r="195" spans="1:11" x14ac:dyDescent="0.35">
      <c r="A195">
        <v>7830633</v>
      </c>
      <c r="B195" t="s">
        <v>42</v>
      </c>
      <c r="C195" t="s">
        <v>96</v>
      </c>
      <c r="D195" t="s">
        <v>492</v>
      </c>
      <c r="E195">
        <v>9.1811414392059559E-2</v>
      </c>
      <c r="F195">
        <v>82.7</v>
      </c>
      <c r="G195">
        <v>90.6</v>
      </c>
      <c r="H195">
        <v>88.94</v>
      </c>
      <c r="I195">
        <v>7.5928039702233256</v>
      </c>
      <c r="J195">
        <v>8.3181141439205959</v>
      </c>
      <c r="K195">
        <v>8.1657071960297767</v>
      </c>
    </row>
    <row r="196" spans="1:11" x14ac:dyDescent="0.35">
      <c r="A196">
        <v>7830633</v>
      </c>
      <c r="B196" t="s">
        <v>42</v>
      </c>
      <c r="C196" t="s">
        <v>96</v>
      </c>
      <c r="D196" t="s">
        <v>199</v>
      </c>
      <c r="E196">
        <v>4.9627791563275434E-3</v>
      </c>
      <c r="F196">
        <v>52.5</v>
      </c>
      <c r="G196">
        <v>76.599999999999994</v>
      </c>
      <c r="H196">
        <v>71.515000000000001</v>
      </c>
      <c r="I196">
        <v>0.26054590570719605</v>
      </c>
      <c r="J196">
        <v>0.38014888337468977</v>
      </c>
      <c r="K196">
        <v>0.35491315136476426</v>
      </c>
    </row>
    <row r="197" spans="1:11" x14ac:dyDescent="0.35">
      <c r="A197">
        <v>7830633</v>
      </c>
      <c r="B197" t="s">
        <v>42</v>
      </c>
      <c r="C197" t="s">
        <v>96</v>
      </c>
      <c r="D197" t="s">
        <v>643</v>
      </c>
      <c r="E197">
        <v>2.4813895781637719E-2</v>
      </c>
      <c r="F197">
        <v>64.3</v>
      </c>
      <c r="G197">
        <v>78</v>
      </c>
      <c r="H197">
        <v>74.759999999999991</v>
      </c>
      <c r="I197">
        <v>1.5955334987593053</v>
      </c>
      <c r="J197">
        <v>1.935483870967742</v>
      </c>
      <c r="K197">
        <v>1.8550868486352357</v>
      </c>
    </row>
    <row r="198" spans="1:11" x14ac:dyDescent="0.35">
      <c r="A198">
        <v>7830633</v>
      </c>
      <c r="B198" t="s">
        <v>42</v>
      </c>
      <c r="C198" t="s">
        <v>96</v>
      </c>
      <c r="D198" t="s">
        <v>1295</v>
      </c>
      <c r="E198">
        <v>2.4813895781637717E-3</v>
      </c>
      <c r="F198">
        <v>40.1</v>
      </c>
      <c r="G198">
        <v>74.900000000000006</v>
      </c>
      <c r="H198">
        <v>66.28</v>
      </c>
      <c r="I198">
        <v>9.9503722084367252E-2</v>
      </c>
      <c r="J198">
        <v>0.18585607940446652</v>
      </c>
      <c r="K198">
        <v>0.16446650124069478</v>
      </c>
    </row>
    <row r="199" spans="1:11" x14ac:dyDescent="0.35">
      <c r="A199">
        <v>7830633</v>
      </c>
      <c r="B199" t="s">
        <v>42</v>
      </c>
      <c r="C199" t="s">
        <v>96</v>
      </c>
      <c r="D199" s="4" t="s">
        <v>2946</v>
      </c>
      <c r="E199">
        <v>0.88585607940446653</v>
      </c>
      <c r="I199">
        <v>57.435732009925559</v>
      </c>
      <c r="J199">
        <v>76.240694789081886</v>
      </c>
      <c r="K199">
        <v>66.346749379652607</v>
      </c>
    </row>
    <row r="200" spans="1:11" x14ac:dyDescent="0.35">
      <c r="A200">
        <v>7830633</v>
      </c>
      <c r="B200" t="s">
        <v>42</v>
      </c>
      <c r="C200" t="s">
        <v>97</v>
      </c>
      <c r="D200" t="s">
        <v>392</v>
      </c>
      <c r="E200">
        <v>2.4813895781637717E-3</v>
      </c>
      <c r="F200">
        <v>51.1</v>
      </c>
      <c r="G200">
        <v>83.1</v>
      </c>
      <c r="H200">
        <v>70.734999999999999</v>
      </c>
      <c r="I200">
        <v>0.12679900744416875</v>
      </c>
      <c r="J200">
        <v>0.20620347394540942</v>
      </c>
      <c r="K200">
        <v>0.1755210918114144</v>
      </c>
    </row>
    <row r="201" spans="1:11" x14ac:dyDescent="0.35">
      <c r="A201">
        <v>7830633</v>
      </c>
      <c r="B201" t="s">
        <v>42</v>
      </c>
      <c r="C201" t="s">
        <v>97</v>
      </c>
      <c r="D201" t="s">
        <v>414</v>
      </c>
      <c r="E201">
        <v>2.4813895781637719E-2</v>
      </c>
      <c r="F201">
        <v>75.900000000000006</v>
      </c>
      <c r="G201">
        <v>85.4</v>
      </c>
      <c r="H201">
        <v>84.96</v>
      </c>
      <c r="I201">
        <v>1.8833746898263031</v>
      </c>
      <c r="J201">
        <v>2.1191066997518613</v>
      </c>
      <c r="K201">
        <v>2.1081885856079405</v>
      </c>
    </row>
    <row r="202" spans="1:11" x14ac:dyDescent="0.35">
      <c r="A202">
        <v>7830633</v>
      </c>
      <c r="B202" t="s">
        <v>42</v>
      </c>
      <c r="C202" t="s">
        <v>97</v>
      </c>
      <c r="D202" t="s">
        <v>476</v>
      </c>
      <c r="E202">
        <v>6.699751861042183E-2</v>
      </c>
      <c r="F202">
        <v>56.2</v>
      </c>
      <c r="G202">
        <v>75.8</v>
      </c>
      <c r="H202">
        <v>66.91</v>
      </c>
      <c r="I202">
        <v>3.7652605459057069</v>
      </c>
      <c r="J202">
        <v>5.0784119106699741</v>
      </c>
      <c r="K202">
        <v>4.4828039702233244</v>
      </c>
    </row>
    <row r="203" spans="1:11" x14ac:dyDescent="0.35">
      <c r="A203">
        <v>7830633</v>
      </c>
      <c r="B203" t="s">
        <v>42</v>
      </c>
      <c r="C203" t="s">
        <v>97</v>
      </c>
      <c r="D203" t="s">
        <v>492</v>
      </c>
      <c r="E203">
        <v>1.488833746898263E-2</v>
      </c>
      <c r="F203">
        <v>76.5</v>
      </c>
      <c r="G203">
        <v>88.2</v>
      </c>
      <c r="H203">
        <v>86.16</v>
      </c>
      <c r="I203">
        <v>1.1389578163771712</v>
      </c>
      <c r="J203">
        <v>1.3131513647642681</v>
      </c>
      <c r="K203">
        <v>1.2827791563275435</v>
      </c>
    </row>
    <row r="204" spans="1:11" x14ac:dyDescent="0.35">
      <c r="A204">
        <v>7830633</v>
      </c>
      <c r="B204" t="s">
        <v>42</v>
      </c>
      <c r="C204" t="s">
        <v>97</v>
      </c>
      <c r="D204" t="s">
        <v>199</v>
      </c>
      <c r="E204">
        <v>2.4813895781637717E-3</v>
      </c>
      <c r="F204">
        <v>49.7</v>
      </c>
      <c r="G204">
        <v>76.400000000000006</v>
      </c>
      <c r="H204">
        <v>64.890000000000015</v>
      </c>
      <c r="I204">
        <v>0.12332506203473946</v>
      </c>
      <c r="J204">
        <v>0.18957816377171216</v>
      </c>
      <c r="K204">
        <v>0.16101736972704719</v>
      </c>
    </row>
    <row r="205" spans="1:11" x14ac:dyDescent="0.35">
      <c r="A205">
        <v>7830633</v>
      </c>
      <c r="B205" t="s">
        <v>42</v>
      </c>
      <c r="C205" t="s">
        <v>97</v>
      </c>
      <c r="D205" t="s">
        <v>643</v>
      </c>
      <c r="E205">
        <v>2.4813895781637717E-3</v>
      </c>
      <c r="F205">
        <v>65.2</v>
      </c>
      <c r="G205">
        <v>82.1</v>
      </c>
      <c r="H205">
        <v>74.534999999999997</v>
      </c>
      <c r="I205">
        <v>0.16178660049627791</v>
      </c>
      <c r="J205">
        <v>0.20372208436724565</v>
      </c>
      <c r="K205">
        <v>0.18495037220843671</v>
      </c>
    </row>
    <row r="206" spans="1:11" x14ac:dyDescent="0.35">
      <c r="A206">
        <v>7830633</v>
      </c>
      <c r="B206" t="s">
        <v>42</v>
      </c>
      <c r="C206" t="s">
        <v>97</v>
      </c>
      <c r="D206" s="4" t="s">
        <v>2946</v>
      </c>
      <c r="E206">
        <v>0.11414392059553349</v>
      </c>
      <c r="I206">
        <v>7.1995037220843674</v>
      </c>
      <c r="J206">
        <v>9.1101736972704703</v>
      </c>
      <c r="K206">
        <v>8.395260545905705</v>
      </c>
    </row>
    <row r="207" spans="1:11" x14ac:dyDescent="0.35">
      <c r="A207">
        <v>7830637</v>
      </c>
      <c r="B207" t="s">
        <v>44</v>
      </c>
      <c r="C207" t="s">
        <v>96</v>
      </c>
      <c r="D207" t="s">
        <v>392</v>
      </c>
      <c r="E207">
        <v>4.6511627906976744E-2</v>
      </c>
      <c r="F207">
        <v>59.5</v>
      </c>
      <c r="G207">
        <v>86</v>
      </c>
      <c r="H207">
        <v>76.31</v>
      </c>
      <c r="I207">
        <v>2.7674418604651163</v>
      </c>
      <c r="J207">
        <v>4</v>
      </c>
      <c r="K207">
        <v>3.5493023255813956</v>
      </c>
    </row>
    <row r="208" spans="1:11" x14ac:dyDescent="0.35">
      <c r="A208">
        <v>7830637</v>
      </c>
      <c r="B208" t="s">
        <v>44</v>
      </c>
      <c r="C208" t="s">
        <v>96</v>
      </c>
      <c r="D208" t="s">
        <v>646</v>
      </c>
      <c r="E208">
        <v>3.875968992248062E-3</v>
      </c>
      <c r="F208">
        <v>75.599999999999994</v>
      </c>
      <c r="G208">
        <v>86.6</v>
      </c>
      <c r="H208">
        <v>79.11999999999999</v>
      </c>
      <c r="I208">
        <v>0.29302325581395344</v>
      </c>
      <c r="J208">
        <v>0.33565891472868215</v>
      </c>
      <c r="K208">
        <v>0.30666666666666664</v>
      </c>
    </row>
    <row r="209" spans="1:11" x14ac:dyDescent="0.35">
      <c r="A209">
        <v>7830637</v>
      </c>
      <c r="B209" t="s">
        <v>44</v>
      </c>
      <c r="C209" t="s">
        <v>96</v>
      </c>
      <c r="D209" t="s">
        <v>305</v>
      </c>
      <c r="E209">
        <v>1.1627906976744186E-2</v>
      </c>
      <c r="F209">
        <v>43.3</v>
      </c>
      <c r="G209">
        <v>83.3</v>
      </c>
      <c r="H209">
        <v>70.959999999999994</v>
      </c>
      <c r="I209">
        <v>0.50348837209302322</v>
      </c>
      <c r="J209">
        <v>0.9686046511627906</v>
      </c>
      <c r="K209">
        <v>0.82511627906976737</v>
      </c>
    </row>
    <row r="210" spans="1:11" x14ac:dyDescent="0.35">
      <c r="A210">
        <v>7830637</v>
      </c>
      <c r="B210" t="s">
        <v>44</v>
      </c>
      <c r="C210" t="s">
        <v>96</v>
      </c>
      <c r="D210" t="s">
        <v>472</v>
      </c>
      <c r="E210">
        <v>0.93410852713178294</v>
      </c>
      <c r="F210">
        <v>58.7</v>
      </c>
      <c r="G210">
        <v>86.6</v>
      </c>
      <c r="H210">
        <v>78.959999999999994</v>
      </c>
      <c r="I210">
        <v>54.832170542635659</v>
      </c>
      <c r="J210">
        <v>80.89379844961239</v>
      </c>
      <c r="K210">
        <v>73.757209302325577</v>
      </c>
    </row>
    <row r="211" spans="1:11" x14ac:dyDescent="0.35">
      <c r="A211">
        <v>7830637</v>
      </c>
      <c r="B211" t="s">
        <v>44</v>
      </c>
      <c r="C211" t="s">
        <v>96</v>
      </c>
      <c r="D211" t="s">
        <v>731</v>
      </c>
      <c r="E211">
        <v>3.875968992248062E-3</v>
      </c>
      <c r="F211">
        <v>52</v>
      </c>
      <c r="G211">
        <v>84.6</v>
      </c>
      <c r="H211">
        <v>72.004999999999995</v>
      </c>
      <c r="I211">
        <v>0.20155038759689922</v>
      </c>
      <c r="J211">
        <v>0.32790697674418601</v>
      </c>
      <c r="K211">
        <v>0.27908914728682166</v>
      </c>
    </row>
    <row r="212" spans="1:11" x14ac:dyDescent="0.35">
      <c r="A212">
        <v>7830637</v>
      </c>
      <c r="B212" t="s">
        <v>44</v>
      </c>
      <c r="C212" t="s">
        <v>96</v>
      </c>
      <c r="D212" s="4" t="s">
        <v>2946</v>
      </c>
      <c r="E212">
        <v>1</v>
      </c>
      <c r="I212">
        <v>58.597674418604647</v>
      </c>
      <c r="J212">
        <v>86.525968992248053</v>
      </c>
      <c r="K212">
        <v>78.717383720930229</v>
      </c>
    </row>
    <row r="213" spans="1:11" x14ac:dyDescent="0.35">
      <c r="A213">
        <v>7830642</v>
      </c>
      <c r="B213" t="s">
        <v>59</v>
      </c>
      <c r="C213" t="s">
        <v>98</v>
      </c>
      <c r="D213" t="s">
        <v>1338</v>
      </c>
      <c r="E213">
        <v>1.4388489208633094E-3</v>
      </c>
      <c r="F213">
        <v>61.6</v>
      </c>
      <c r="G213">
        <v>74.8</v>
      </c>
      <c r="H213">
        <v>69.254999999999995</v>
      </c>
      <c r="I213">
        <v>8.8633093525179854E-2</v>
      </c>
      <c r="J213">
        <v>0.10762589928057553</v>
      </c>
      <c r="K213">
        <v>9.9647482014388486E-2</v>
      </c>
    </row>
    <row r="214" spans="1:11" x14ac:dyDescent="0.35">
      <c r="A214">
        <v>7830642</v>
      </c>
      <c r="B214" t="s">
        <v>59</v>
      </c>
      <c r="C214" t="s">
        <v>98</v>
      </c>
      <c r="D214" t="s">
        <v>392</v>
      </c>
      <c r="E214">
        <v>4.3165467625899279E-3</v>
      </c>
      <c r="F214">
        <v>57.5</v>
      </c>
      <c r="G214">
        <v>86.9</v>
      </c>
      <c r="H214">
        <v>76</v>
      </c>
      <c r="I214">
        <v>0.24820143884892085</v>
      </c>
      <c r="J214">
        <v>0.37510791366906476</v>
      </c>
      <c r="K214">
        <v>0.3280575539568345</v>
      </c>
    </row>
    <row r="215" spans="1:11" x14ac:dyDescent="0.35">
      <c r="A215">
        <v>7830642</v>
      </c>
      <c r="B215" t="s">
        <v>59</v>
      </c>
      <c r="C215" t="s">
        <v>98</v>
      </c>
      <c r="D215" t="s">
        <v>133</v>
      </c>
      <c r="E215">
        <v>1.4388489208633094E-3</v>
      </c>
      <c r="F215">
        <v>53.9</v>
      </c>
      <c r="G215">
        <v>99</v>
      </c>
      <c r="H215">
        <v>76.540000000000006</v>
      </c>
      <c r="I215">
        <v>7.7553956834532367E-2</v>
      </c>
      <c r="J215">
        <v>0.14244604316546763</v>
      </c>
      <c r="K215">
        <v>0.11012949640287771</v>
      </c>
    </row>
    <row r="216" spans="1:11" x14ac:dyDescent="0.35">
      <c r="A216">
        <v>7830642</v>
      </c>
      <c r="B216" t="s">
        <v>59</v>
      </c>
      <c r="C216" t="s">
        <v>98</v>
      </c>
      <c r="D216" t="s">
        <v>906</v>
      </c>
      <c r="E216">
        <v>1.4388489208633094E-3</v>
      </c>
      <c r="F216">
        <v>67.8</v>
      </c>
      <c r="G216">
        <v>95.1</v>
      </c>
      <c r="H216">
        <v>79.045000000000002</v>
      </c>
      <c r="I216">
        <v>9.7553956834532371E-2</v>
      </c>
      <c r="J216">
        <v>0.1368345323741007</v>
      </c>
      <c r="K216">
        <v>0.11373381294964029</v>
      </c>
    </row>
    <row r="217" spans="1:11" x14ac:dyDescent="0.35">
      <c r="A217">
        <v>7830642</v>
      </c>
      <c r="B217" t="s">
        <v>59</v>
      </c>
      <c r="C217" t="s">
        <v>98</v>
      </c>
      <c r="D217" t="s">
        <v>1092</v>
      </c>
      <c r="E217">
        <v>1.4388489208633094E-3</v>
      </c>
      <c r="F217">
        <v>66.599999999999994</v>
      </c>
      <c r="G217">
        <v>65.5</v>
      </c>
      <c r="H217">
        <v>73.039999999999992</v>
      </c>
      <c r="I217">
        <v>9.5827338129496398E-2</v>
      </c>
      <c r="J217">
        <v>9.4244604316546771E-2</v>
      </c>
      <c r="K217">
        <v>0.10509352517985611</v>
      </c>
    </row>
    <row r="218" spans="1:11" x14ac:dyDescent="0.35">
      <c r="A218">
        <v>7830642</v>
      </c>
      <c r="B218" t="s">
        <v>59</v>
      </c>
      <c r="C218" t="s">
        <v>98</v>
      </c>
      <c r="D218" t="s">
        <v>141</v>
      </c>
      <c r="E218">
        <v>4.3165467625899279E-3</v>
      </c>
      <c r="F218">
        <v>32.799999999999997</v>
      </c>
      <c r="G218">
        <v>77.2</v>
      </c>
      <c r="H218">
        <v>57.725000000000001</v>
      </c>
      <c r="I218">
        <v>0.14158273381294961</v>
      </c>
      <c r="J218">
        <v>0.33323741007194246</v>
      </c>
      <c r="K218">
        <v>0.2491726618705036</v>
      </c>
    </row>
    <row r="219" spans="1:11" x14ac:dyDescent="0.35">
      <c r="A219">
        <v>7830642</v>
      </c>
      <c r="B219" t="s">
        <v>59</v>
      </c>
      <c r="C219" t="s">
        <v>98</v>
      </c>
      <c r="D219" t="s">
        <v>1348</v>
      </c>
      <c r="E219">
        <v>1.4388489208633094E-3</v>
      </c>
      <c r="F219">
        <v>74.2</v>
      </c>
      <c r="G219">
        <v>69.5</v>
      </c>
      <c r="H219">
        <v>71.685000000000002</v>
      </c>
      <c r="I219">
        <v>0.10676258992805757</v>
      </c>
      <c r="J219">
        <v>0.1</v>
      </c>
      <c r="K219">
        <v>0.10314388489208634</v>
      </c>
    </row>
    <row r="220" spans="1:11" x14ac:dyDescent="0.35">
      <c r="A220">
        <v>7830642</v>
      </c>
      <c r="B220" t="s">
        <v>59</v>
      </c>
      <c r="C220" t="s">
        <v>98</v>
      </c>
      <c r="D220" t="s">
        <v>301</v>
      </c>
      <c r="E220">
        <v>1.4388489208633094E-3</v>
      </c>
      <c r="F220">
        <v>56.1</v>
      </c>
      <c r="G220">
        <v>89.8</v>
      </c>
      <c r="H220">
        <v>71.2</v>
      </c>
      <c r="I220">
        <v>8.0719424460431663E-2</v>
      </c>
      <c r="J220">
        <v>0.12920863309352518</v>
      </c>
      <c r="K220">
        <v>0.10244604316546763</v>
      </c>
    </row>
    <row r="221" spans="1:11" x14ac:dyDescent="0.35">
      <c r="A221">
        <v>7830642</v>
      </c>
      <c r="B221" t="s">
        <v>59</v>
      </c>
      <c r="C221" t="s">
        <v>98</v>
      </c>
      <c r="D221" t="s">
        <v>1350</v>
      </c>
      <c r="E221">
        <v>1.4388489208633094E-3</v>
      </c>
      <c r="F221">
        <v>71.3</v>
      </c>
      <c r="G221">
        <v>91.7</v>
      </c>
      <c r="H221">
        <v>80.724999999999994</v>
      </c>
      <c r="I221">
        <v>0.10258992805755396</v>
      </c>
      <c r="J221">
        <v>0.13194244604316546</v>
      </c>
      <c r="K221">
        <v>0.11615107913669064</v>
      </c>
    </row>
    <row r="222" spans="1:11" x14ac:dyDescent="0.35">
      <c r="A222">
        <v>7830642</v>
      </c>
      <c r="B222" t="s">
        <v>59</v>
      </c>
      <c r="C222" t="s">
        <v>98</v>
      </c>
      <c r="D222" t="s">
        <v>1352</v>
      </c>
      <c r="E222">
        <v>2.8776978417266188E-3</v>
      </c>
      <c r="F222">
        <v>89.6</v>
      </c>
      <c r="G222">
        <v>83.4</v>
      </c>
      <c r="H222">
        <v>87.860000000000014</v>
      </c>
      <c r="I222">
        <v>0.25784172661870502</v>
      </c>
      <c r="J222">
        <v>0.24000000000000002</v>
      </c>
      <c r="K222">
        <v>0.25283453237410075</v>
      </c>
    </row>
    <row r="223" spans="1:11" x14ac:dyDescent="0.35">
      <c r="A223">
        <v>7830642</v>
      </c>
      <c r="B223" t="s">
        <v>59</v>
      </c>
      <c r="C223" t="s">
        <v>98</v>
      </c>
      <c r="D223" t="s">
        <v>646</v>
      </c>
      <c r="E223">
        <v>5.7553956834532375E-3</v>
      </c>
      <c r="F223">
        <v>67.900000000000006</v>
      </c>
      <c r="G223">
        <v>62.4</v>
      </c>
      <c r="H223">
        <v>71.695000000000007</v>
      </c>
      <c r="I223">
        <v>0.39079136690647487</v>
      </c>
      <c r="J223">
        <v>0.35913669064748199</v>
      </c>
      <c r="K223">
        <v>0.41263309352517991</v>
      </c>
    </row>
    <row r="224" spans="1:11" x14ac:dyDescent="0.35">
      <c r="A224">
        <v>7830642</v>
      </c>
      <c r="B224" t="s">
        <v>59</v>
      </c>
      <c r="C224" t="s">
        <v>98</v>
      </c>
      <c r="D224" t="s">
        <v>1357</v>
      </c>
      <c r="E224">
        <v>1.4388489208633094E-3</v>
      </c>
      <c r="F224">
        <v>73.599999999999994</v>
      </c>
      <c r="G224">
        <v>76.3</v>
      </c>
      <c r="H224">
        <v>72.099999999999994</v>
      </c>
      <c r="I224">
        <v>0.10589928057553956</v>
      </c>
      <c r="J224">
        <v>0.1097841726618705</v>
      </c>
      <c r="K224">
        <v>0.1037410071942446</v>
      </c>
    </row>
    <row r="225" spans="1:11" x14ac:dyDescent="0.35">
      <c r="A225">
        <v>7830642</v>
      </c>
      <c r="B225" t="s">
        <v>59</v>
      </c>
      <c r="C225" t="s">
        <v>98</v>
      </c>
      <c r="D225" t="s">
        <v>1360</v>
      </c>
      <c r="E225">
        <v>1.4388489208633094E-3</v>
      </c>
      <c r="F225">
        <v>53</v>
      </c>
      <c r="G225">
        <v>95.4</v>
      </c>
      <c r="H225">
        <v>77.634999999999991</v>
      </c>
      <c r="I225">
        <v>7.6258992805755391E-2</v>
      </c>
      <c r="J225">
        <v>0.13726618705035973</v>
      </c>
      <c r="K225">
        <v>0.11170503597122301</v>
      </c>
    </row>
    <row r="226" spans="1:11" x14ac:dyDescent="0.35">
      <c r="A226">
        <v>7830642</v>
      </c>
      <c r="B226" t="s">
        <v>59</v>
      </c>
      <c r="C226" t="s">
        <v>98</v>
      </c>
      <c r="D226" t="s">
        <v>1110</v>
      </c>
      <c r="E226">
        <v>5.7553956834532375E-3</v>
      </c>
      <c r="F226">
        <v>81.7</v>
      </c>
      <c r="G226">
        <v>85.4</v>
      </c>
      <c r="H226">
        <v>81.72999999999999</v>
      </c>
      <c r="I226">
        <v>0.4702158273381295</v>
      </c>
      <c r="J226">
        <v>0.49151079136690651</v>
      </c>
      <c r="K226">
        <v>0.47038848920863302</v>
      </c>
    </row>
    <row r="227" spans="1:11" x14ac:dyDescent="0.35">
      <c r="A227">
        <v>7830642</v>
      </c>
      <c r="B227" t="s">
        <v>59</v>
      </c>
      <c r="C227" t="s">
        <v>98</v>
      </c>
      <c r="D227" t="s">
        <v>305</v>
      </c>
      <c r="E227">
        <v>5.7553956834532375E-3</v>
      </c>
      <c r="F227">
        <v>45.8</v>
      </c>
      <c r="G227">
        <v>84.1</v>
      </c>
      <c r="H227">
        <v>68.125</v>
      </c>
      <c r="I227">
        <v>0.26359712230215826</v>
      </c>
      <c r="J227">
        <v>0.48402877697841723</v>
      </c>
      <c r="K227">
        <v>0.3920863309352518</v>
      </c>
    </row>
    <row r="228" spans="1:11" x14ac:dyDescent="0.35">
      <c r="A228">
        <v>7830642</v>
      </c>
      <c r="B228" t="s">
        <v>59</v>
      </c>
      <c r="C228" t="s">
        <v>98</v>
      </c>
      <c r="D228" t="s">
        <v>414</v>
      </c>
      <c r="E228">
        <v>8.6330935251798559E-3</v>
      </c>
      <c r="F228">
        <v>83.3</v>
      </c>
      <c r="G228">
        <v>91.4</v>
      </c>
      <c r="H228">
        <v>86.614999999999995</v>
      </c>
      <c r="I228">
        <v>0.71913669064748198</v>
      </c>
      <c r="J228">
        <v>0.7890647482014389</v>
      </c>
      <c r="K228">
        <v>0.74775539568345317</v>
      </c>
    </row>
    <row r="229" spans="1:11" x14ac:dyDescent="0.35">
      <c r="A229">
        <v>7830642</v>
      </c>
      <c r="B229" t="s">
        <v>59</v>
      </c>
      <c r="C229" t="s">
        <v>98</v>
      </c>
      <c r="D229" t="s">
        <v>1371</v>
      </c>
      <c r="E229">
        <v>1.4388489208633094E-3</v>
      </c>
      <c r="F229">
        <v>53</v>
      </c>
      <c r="G229">
        <v>72.900000000000006</v>
      </c>
      <c r="H229">
        <v>65.954999999999998</v>
      </c>
      <c r="I229">
        <v>7.6258992805755391E-2</v>
      </c>
      <c r="J229">
        <v>0.10489208633093526</v>
      </c>
      <c r="K229">
        <v>9.4899280575539563E-2</v>
      </c>
    </row>
    <row r="230" spans="1:11" x14ac:dyDescent="0.35">
      <c r="A230">
        <v>7830642</v>
      </c>
      <c r="B230" t="s">
        <v>59</v>
      </c>
      <c r="C230" t="s">
        <v>98</v>
      </c>
      <c r="D230" t="s">
        <v>822</v>
      </c>
      <c r="E230">
        <v>8.6330935251798559E-3</v>
      </c>
      <c r="F230">
        <v>65.3</v>
      </c>
      <c r="G230">
        <v>86</v>
      </c>
      <c r="H230">
        <v>79.944999999999993</v>
      </c>
      <c r="I230">
        <v>0.56374100719424458</v>
      </c>
      <c r="J230">
        <v>0.74244604316546758</v>
      </c>
      <c r="K230">
        <v>0.69017266187050352</v>
      </c>
    </row>
    <row r="231" spans="1:11" x14ac:dyDescent="0.35">
      <c r="A231">
        <v>7830642</v>
      </c>
      <c r="B231" t="s">
        <v>59</v>
      </c>
      <c r="C231" t="s">
        <v>98</v>
      </c>
      <c r="D231" t="s">
        <v>1373</v>
      </c>
      <c r="E231">
        <v>2.8776978417266188E-3</v>
      </c>
      <c r="F231">
        <v>78.900000000000006</v>
      </c>
      <c r="G231">
        <v>78.900000000000006</v>
      </c>
      <c r="H231">
        <v>81.47</v>
      </c>
      <c r="I231">
        <v>0.22705035971223023</v>
      </c>
      <c r="J231">
        <v>0.22705035971223023</v>
      </c>
      <c r="K231">
        <v>0.23444604316546763</v>
      </c>
    </row>
    <row r="232" spans="1:11" x14ac:dyDescent="0.35">
      <c r="A232">
        <v>7830642</v>
      </c>
      <c r="B232" t="s">
        <v>59</v>
      </c>
      <c r="C232" t="s">
        <v>98</v>
      </c>
      <c r="D232" t="s">
        <v>1207</v>
      </c>
      <c r="E232">
        <v>4.3165467625899279E-3</v>
      </c>
      <c r="F232">
        <v>76.2</v>
      </c>
      <c r="G232">
        <v>97.5</v>
      </c>
      <c r="H232">
        <v>84.72</v>
      </c>
      <c r="I232">
        <v>0.3289208633093525</v>
      </c>
      <c r="J232">
        <v>0.42086330935251798</v>
      </c>
      <c r="K232">
        <v>0.36569784172661868</v>
      </c>
    </row>
    <row r="233" spans="1:11" x14ac:dyDescent="0.35">
      <c r="A233">
        <v>7830642</v>
      </c>
      <c r="B233" t="s">
        <v>59</v>
      </c>
      <c r="C233" t="s">
        <v>98</v>
      </c>
      <c r="D233" t="s">
        <v>1379</v>
      </c>
      <c r="E233">
        <v>2.8776978417266188E-3</v>
      </c>
      <c r="F233">
        <v>59.3</v>
      </c>
      <c r="G233">
        <v>79.2</v>
      </c>
      <c r="H233">
        <v>71.58</v>
      </c>
      <c r="I233">
        <v>0.17064748201438848</v>
      </c>
      <c r="J233">
        <v>0.22791366906474822</v>
      </c>
      <c r="K233">
        <v>0.20598561151079137</v>
      </c>
    </row>
    <row r="234" spans="1:11" x14ac:dyDescent="0.35">
      <c r="A234">
        <v>7830642</v>
      </c>
      <c r="B234" t="s">
        <v>59</v>
      </c>
      <c r="C234" t="s">
        <v>98</v>
      </c>
      <c r="D234" t="s">
        <v>472</v>
      </c>
      <c r="E234">
        <v>2.1582733812949641E-2</v>
      </c>
      <c r="F234">
        <v>54.3</v>
      </c>
      <c r="G234">
        <v>69.900000000000006</v>
      </c>
      <c r="H234">
        <v>68.525000000000006</v>
      </c>
      <c r="I234">
        <v>1.1719424460431656</v>
      </c>
      <c r="J234">
        <v>1.5086330935251802</v>
      </c>
      <c r="K234">
        <v>1.4789568345323743</v>
      </c>
    </row>
    <row r="235" spans="1:11" x14ac:dyDescent="0.35">
      <c r="A235">
        <v>7830642</v>
      </c>
      <c r="B235" t="s">
        <v>59</v>
      </c>
      <c r="C235" t="s">
        <v>98</v>
      </c>
      <c r="D235" t="s">
        <v>828</v>
      </c>
      <c r="E235">
        <v>1.4388489208633094E-3</v>
      </c>
      <c r="F235">
        <v>45.8</v>
      </c>
      <c r="G235">
        <v>95.6</v>
      </c>
      <c r="H235">
        <v>73.214999999999989</v>
      </c>
      <c r="I235">
        <v>6.5899280575539565E-2</v>
      </c>
      <c r="J235">
        <v>0.13755395683453236</v>
      </c>
      <c r="K235">
        <v>0.10534532374100718</v>
      </c>
    </row>
    <row r="236" spans="1:11" x14ac:dyDescent="0.35">
      <c r="A236">
        <v>7830642</v>
      </c>
      <c r="B236" t="s">
        <v>59</v>
      </c>
      <c r="C236" t="s">
        <v>98</v>
      </c>
      <c r="D236" t="s">
        <v>476</v>
      </c>
      <c r="E236">
        <v>8.6330935251798559E-3</v>
      </c>
      <c r="F236">
        <v>57.6</v>
      </c>
      <c r="G236">
        <v>76</v>
      </c>
      <c r="H236">
        <v>68.375</v>
      </c>
      <c r="I236">
        <v>0.49726618705035969</v>
      </c>
      <c r="J236">
        <v>0.656115107913669</v>
      </c>
      <c r="K236">
        <v>0.59028776978417263</v>
      </c>
    </row>
    <row r="237" spans="1:11" x14ac:dyDescent="0.35">
      <c r="A237">
        <v>7830642</v>
      </c>
      <c r="B237" t="s">
        <v>59</v>
      </c>
      <c r="C237" t="s">
        <v>98</v>
      </c>
      <c r="D237" t="s">
        <v>1403</v>
      </c>
      <c r="E237">
        <v>1.4388489208633094E-3</v>
      </c>
      <c r="F237">
        <v>79.400000000000006</v>
      </c>
      <c r="G237">
        <v>79</v>
      </c>
      <c r="H237">
        <v>83.44</v>
      </c>
      <c r="I237">
        <v>0.11424460431654677</v>
      </c>
      <c r="J237">
        <v>0.11366906474820145</v>
      </c>
      <c r="K237">
        <v>0.12005755395683453</v>
      </c>
    </row>
    <row r="238" spans="1:11" x14ac:dyDescent="0.35">
      <c r="A238">
        <v>7830642</v>
      </c>
      <c r="B238" t="s">
        <v>59</v>
      </c>
      <c r="C238" t="s">
        <v>98</v>
      </c>
      <c r="D238" t="s">
        <v>1406</v>
      </c>
      <c r="E238">
        <v>1.4388489208633094E-3</v>
      </c>
      <c r="F238">
        <v>58.8</v>
      </c>
      <c r="G238">
        <v>100</v>
      </c>
      <c r="H238">
        <v>77.14500000000001</v>
      </c>
      <c r="I238">
        <v>8.4604316546762592E-2</v>
      </c>
      <c r="J238">
        <v>0.14388489208633093</v>
      </c>
      <c r="K238">
        <v>0.11100000000000002</v>
      </c>
    </row>
    <row r="239" spans="1:11" x14ac:dyDescent="0.35">
      <c r="A239">
        <v>7830642</v>
      </c>
      <c r="B239" t="s">
        <v>59</v>
      </c>
      <c r="C239" t="s">
        <v>98</v>
      </c>
      <c r="D239" t="s">
        <v>1408</v>
      </c>
      <c r="E239">
        <v>1.4388489208633094E-3</v>
      </c>
      <c r="F239">
        <v>92.8</v>
      </c>
      <c r="G239">
        <v>87.6</v>
      </c>
      <c r="H239">
        <v>89.28</v>
      </c>
      <c r="I239">
        <v>0.13352517985611512</v>
      </c>
      <c r="J239">
        <v>0.1260431654676259</v>
      </c>
      <c r="K239">
        <v>0.12846043165467627</v>
      </c>
    </row>
    <row r="240" spans="1:11" x14ac:dyDescent="0.35">
      <c r="A240">
        <v>7830642</v>
      </c>
      <c r="B240" t="s">
        <v>59</v>
      </c>
      <c r="C240" t="s">
        <v>98</v>
      </c>
      <c r="D240" t="s">
        <v>1411</v>
      </c>
      <c r="E240">
        <v>2.8776978417266188E-3</v>
      </c>
      <c r="F240">
        <v>77.3</v>
      </c>
      <c r="G240">
        <v>97.8</v>
      </c>
      <c r="H240">
        <v>85.625</v>
      </c>
      <c r="I240">
        <v>0.22244604316546762</v>
      </c>
      <c r="J240">
        <v>0.28143884892086329</v>
      </c>
      <c r="K240">
        <v>0.24640287769784172</v>
      </c>
    </row>
    <row r="241" spans="1:11" x14ac:dyDescent="0.35">
      <c r="A241">
        <v>7830642</v>
      </c>
      <c r="B241" t="s">
        <v>59</v>
      </c>
      <c r="C241" t="s">
        <v>98</v>
      </c>
      <c r="D241" t="s">
        <v>1164</v>
      </c>
      <c r="E241">
        <v>1.4388489208633094E-3</v>
      </c>
      <c r="F241">
        <v>95.6</v>
      </c>
      <c r="G241">
        <v>73.599999999999994</v>
      </c>
      <c r="H241">
        <v>87.144999999999982</v>
      </c>
      <c r="I241">
        <v>0.13755395683453236</v>
      </c>
      <c r="J241">
        <v>0.10589928057553956</v>
      </c>
      <c r="K241">
        <v>0.12538848920863307</v>
      </c>
    </row>
    <row r="242" spans="1:11" x14ac:dyDescent="0.35">
      <c r="A242">
        <v>7830642</v>
      </c>
      <c r="B242" t="s">
        <v>59</v>
      </c>
      <c r="C242" t="s">
        <v>98</v>
      </c>
      <c r="D242" t="s">
        <v>492</v>
      </c>
      <c r="E242">
        <v>1.0071942446043165E-2</v>
      </c>
      <c r="F242">
        <v>79.599999999999994</v>
      </c>
      <c r="G242">
        <v>95.9</v>
      </c>
      <c r="H242">
        <v>85.704999999999998</v>
      </c>
      <c r="I242">
        <v>0.80172661870503581</v>
      </c>
      <c r="J242">
        <v>0.96589928057553953</v>
      </c>
      <c r="K242">
        <v>0.8632158273381294</v>
      </c>
    </row>
    <row r="243" spans="1:11" x14ac:dyDescent="0.35">
      <c r="A243">
        <v>7830642</v>
      </c>
      <c r="B243" t="s">
        <v>59</v>
      </c>
      <c r="C243" t="s">
        <v>98</v>
      </c>
      <c r="D243" t="s">
        <v>1424</v>
      </c>
      <c r="E243">
        <v>2.8776978417266188E-3</v>
      </c>
      <c r="F243">
        <v>69.2</v>
      </c>
      <c r="G243">
        <v>60.4</v>
      </c>
      <c r="H243">
        <v>70.779999999999987</v>
      </c>
      <c r="I243">
        <v>0.19913669064748202</v>
      </c>
      <c r="J243">
        <v>0.17381294964028776</v>
      </c>
      <c r="K243">
        <v>0.20368345323741005</v>
      </c>
    </row>
    <row r="244" spans="1:11" x14ac:dyDescent="0.35">
      <c r="A244">
        <v>7830642</v>
      </c>
      <c r="B244" t="s">
        <v>59</v>
      </c>
      <c r="C244" t="s">
        <v>98</v>
      </c>
      <c r="D244" t="s">
        <v>1426</v>
      </c>
      <c r="E244">
        <v>2.8776978417266188E-3</v>
      </c>
      <c r="F244">
        <v>87.5</v>
      </c>
      <c r="G244">
        <v>95.3</v>
      </c>
      <c r="H244">
        <v>92.02000000000001</v>
      </c>
      <c r="I244">
        <v>0.25179856115107913</v>
      </c>
      <c r="J244">
        <v>0.27424460431654674</v>
      </c>
      <c r="K244">
        <v>0.26480575539568346</v>
      </c>
    </row>
    <row r="245" spans="1:11" x14ac:dyDescent="0.35">
      <c r="A245">
        <v>7830642</v>
      </c>
      <c r="B245" t="s">
        <v>59</v>
      </c>
      <c r="C245" t="s">
        <v>98</v>
      </c>
      <c r="D245" t="s">
        <v>710</v>
      </c>
      <c r="E245">
        <v>1.2949640287769784E-2</v>
      </c>
      <c r="F245">
        <v>76</v>
      </c>
      <c r="G245">
        <v>91.6</v>
      </c>
      <c r="H245">
        <v>80.584999999999994</v>
      </c>
      <c r="I245">
        <v>0.98417266187050356</v>
      </c>
      <c r="J245">
        <v>1.1861870503597121</v>
      </c>
      <c r="K245">
        <v>1.043546762589928</v>
      </c>
    </row>
    <row r="246" spans="1:11" x14ac:dyDescent="0.35">
      <c r="A246">
        <v>7830642</v>
      </c>
      <c r="B246" t="s">
        <v>59</v>
      </c>
      <c r="C246" t="s">
        <v>98</v>
      </c>
      <c r="D246" t="s">
        <v>1437</v>
      </c>
      <c r="E246">
        <v>4.3165467625899279E-3</v>
      </c>
      <c r="F246">
        <v>78.7</v>
      </c>
      <c r="G246">
        <v>94.1</v>
      </c>
      <c r="H246">
        <v>79.935000000000002</v>
      </c>
      <c r="I246">
        <v>0.33971223021582736</v>
      </c>
      <c r="J246">
        <v>0.4061870503597122</v>
      </c>
      <c r="K246">
        <v>0.34504316546762592</v>
      </c>
    </row>
    <row r="247" spans="1:11" x14ac:dyDescent="0.35">
      <c r="A247">
        <v>7830642</v>
      </c>
      <c r="B247" t="s">
        <v>59</v>
      </c>
      <c r="C247" t="s">
        <v>98</v>
      </c>
      <c r="D247" t="s">
        <v>1056</v>
      </c>
      <c r="E247">
        <v>4.3165467625899279E-3</v>
      </c>
      <c r="F247">
        <v>59.6</v>
      </c>
      <c r="G247">
        <v>68.7</v>
      </c>
      <c r="H247">
        <v>70.72999999999999</v>
      </c>
      <c r="I247">
        <v>0.2572661870503597</v>
      </c>
      <c r="J247">
        <v>0.29654676258992807</v>
      </c>
      <c r="K247">
        <v>0.30530935251798558</v>
      </c>
    </row>
    <row r="248" spans="1:11" x14ac:dyDescent="0.35">
      <c r="A248">
        <v>7830642</v>
      </c>
      <c r="B248" t="s">
        <v>59</v>
      </c>
      <c r="C248" t="s">
        <v>98</v>
      </c>
      <c r="D248" t="s">
        <v>1444</v>
      </c>
      <c r="E248">
        <v>1.4388489208633094E-3</v>
      </c>
      <c r="F248">
        <v>73.900000000000006</v>
      </c>
      <c r="G248">
        <v>76.2</v>
      </c>
      <c r="H248">
        <v>77.23</v>
      </c>
      <c r="I248">
        <v>0.10633093525179857</v>
      </c>
      <c r="J248">
        <v>0.10964028776978418</v>
      </c>
      <c r="K248">
        <v>0.11112230215827339</v>
      </c>
    </row>
    <row r="249" spans="1:11" x14ac:dyDescent="0.35">
      <c r="A249">
        <v>7830642</v>
      </c>
      <c r="B249" t="s">
        <v>59</v>
      </c>
      <c r="C249" t="s">
        <v>98</v>
      </c>
      <c r="D249" t="s">
        <v>1447</v>
      </c>
      <c r="E249">
        <v>1.4388489208633094E-3</v>
      </c>
      <c r="F249">
        <v>74.400000000000006</v>
      </c>
      <c r="G249">
        <v>59.3</v>
      </c>
      <c r="H249">
        <v>72.525000000000006</v>
      </c>
      <c r="I249">
        <v>0.10705035971223023</v>
      </c>
      <c r="J249">
        <v>8.532374100719424E-2</v>
      </c>
      <c r="K249">
        <v>0.10435251798561151</v>
      </c>
    </row>
    <row r="250" spans="1:11" x14ac:dyDescent="0.35">
      <c r="A250">
        <v>7830642</v>
      </c>
      <c r="B250" t="s">
        <v>59</v>
      </c>
      <c r="C250" t="s">
        <v>98</v>
      </c>
      <c r="D250" t="s">
        <v>199</v>
      </c>
      <c r="E250">
        <v>7.1942446043165471E-3</v>
      </c>
      <c r="F250">
        <v>56.7</v>
      </c>
      <c r="G250">
        <v>81.2</v>
      </c>
      <c r="H250">
        <v>72.225000000000009</v>
      </c>
      <c r="I250">
        <v>0.40791366906474824</v>
      </c>
      <c r="J250">
        <v>0.58417266187050365</v>
      </c>
      <c r="K250">
        <v>0.51960431654676265</v>
      </c>
    </row>
    <row r="251" spans="1:11" x14ac:dyDescent="0.35">
      <c r="A251">
        <v>7830642</v>
      </c>
      <c r="B251" t="s">
        <v>59</v>
      </c>
      <c r="C251" t="s">
        <v>98</v>
      </c>
      <c r="D251" t="s">
        <v>203</v>
      </c>
      <c r="E251">
        <v>2.8776978417266188E-3</v>
      </c>
      <c r="F251">
        <v>78.7</v>
      </c>
      <c r="G251">
        <v>83.4</v>
      </c>
      <c r="H251">
        <v>82.944999999999993</v>
      </c>
      <c r="I251">
        <v>0.2264748201438849</v>
      </c>
      <c r="J251">
        <v>0.24000000000000002</v>
      </c>
      <c r="K251">
        <v>0.23869064748201438</v>
      </c>
    </row>
    <row r="252" spans="1:11" x14ac:dyDescent="0.35">
      <c r="A252">
        <v>7830642</v>
      </c>
      <c r="B252" t="s">
        <v>59</v>
      </c>
      <c r="C252" t="s">
        <v>98</v>
      </c>
      <c r="D252" t="s">
        <v>1454</v>
      </c>
      <c r="E252">
        <v>2.8776978417266188E-3</v>
      </c>
      <c r="F252">
        <v>76.099999999999994</v>
      </c>
      <c r="G252">
        <v>77.2</v>
      </c>
      <c r="H252">
        <v>79.02000000000001</v>
      </c>
      <c r="I252">
        <v>0.21899280575539568</v>
      </c>
      <c r="J252">
        <v>0.22215827338129499</v>
      </c>
      <c r="K252">
        <v>0.22739568345323743</v>
      </c>
    </row>
    <row r="253" spans="1:11" x14ac:dyDescent="0.35">
      <c r="A253">
        <v>7830642</v>
      </c>
      <c r="B253" t="s">
        <v>59</v>
      </c>
      <c r="C253" t="s">
        <v>98</v>
      </c>
      <c r="D253" t="s">
        <v>1456</v>
      </c>
      <c r="E253">
        <v>2.8776978417266188E-3</v>
      </c>
      <c r="F253">
        <v>44.2</v>
      </c>
      <c r="G253">
        <v>88.3</v>
      </c>
      <c r="H253">
        <v>71.924999999999997</v>
      </c>
      <c r="I253">
        <v>0.12719424460431655</v>
      </c>
      <c r="J253">
        <v>0.25410071942446044</v>
      </c>
      <c r="K253">
        <v>0.20697841726618704</v>
      </c>
    </row>
    <row r="254" spans="1:11" x14ac:dyDescent="0.35">
      <c r="A254">
        <v>7830642</v>
      </c>
      <c r="B254" t="s">
        <v>59</v>
      </c>
      <c r="C254" t="s">
        <v>98</v>
      </c>
      <c r="D254" t="s">
        <v>1458</v>
      </c>
      <c r="E254">
        <v>2.8776978417266188E-3</v>
      </c>
      <c r="F254">
        <v>63</v>
      </c>
      <c r="G254">
        <v>100</v>
      </c>
      <c r="H254">
        <v>80.41</v>
      </c>
      <c r="I254">
        <v>0.18129496402877698</v>
      </c>
      <c r="J254">
        <v>0.28776978417266186</v>
      </c>
      <c r="K254">
        <v>0.23139568345323741</v>
      </c>
    </row>
    <row r="255" spans="1:11" x14ac:dyDescent="0.35">
      <c r="A255">
        <v>7830642</v>
      </c>
      <c r="B255" t="s">
        <v>59</v>
      </c>
      <c r="C255" t="s">
        <v>98</v>
      </c>
      <c r="D255" t="s">
        <v>1460</v>
      </c>
      <c r="E255">
        <v>2.8776978417266188E-3</v>
      </c>
      <c r="F255">
        <v>69.099999999999994</v>
      </c>
      <c r="G255">
        <v>68.8</v>
      </c>
      <c r="H255">
        <v>69.084999999999994</v>
      </c>
      <c r="I255">
        <v>0.19884892086330935</v>
      </c>
      <c r="J255">
        <v>0.19798561151079136</v>
      </c>
      <c r="K255">
        <v>0.19880575539568343</v>
      </c>
    </row>
    <row r="256" spans="1:11" x14ac:dyDescent="0.35">
      <c r="A256">
        <v>7830642</v>
      </c>
      <c r="B256" t="s">
        <v>59</v>
      </c>
      <c r="C256" t="s">
        <v>98</v>
      </c>
      <c r="D256" t="s">
        <v>1465</v>
      </c>
      <c r="E256">
        <v>2.8776978417266188E-3</v>
      </c>
      <c r="F256">
        <v>69.7</v>
      </c>
      <c r="G256">
        <v>96.5</v>
      </c>
      <c r="H256">
        <v>80.585000000000008</v>
      </c>
      <c r="I256">
        <v>0.20057553956834534</v>
      </c>
      <c r="J256">
        <v>0.27769784172661871</v>
      </c>
      <c r="K256">
        <v>0.2318992805755396</v>
      </c>
    </row>
    <row r="257" spans="1:11" x14ac:dyDescent="0.35">
      <c r="A257">
        <v>7830642</v>
      </c>
      <c r="B257" t="s">
        <v>59</v>
      </c>
      <c r="C257" t="s">
        <v>98</v>
      </c>
      <c r="D257" t="s">
        <v>525</v>
      </c>
      <c r="E257">
        <v>1.4388489208633094E-3</v>
      </c>
      <c r="F257">
        <v>66.5</v>
      </c>
      <c r="G257">
        <v>96.3</v>
      </c>
      <c r="H257">
        <v>82.945000000000007</v>
      </c>
      <c r="I257">
        <v>9.5683453237410079E-2</v>
      </c>
      <c r="J257">
        <v>0.13856115107913669</v>
      </c>
      <c r="K257">
        <v>0.1193453237410072</v>
      </c>
    </row>
    <row r="258" spans="1:11" x14ac:dyDescent="0.35">
      <c r="A258">
        <v>7830642</v>
      </c>
      <c r="B258" t="s">
        <v>59</v>
      </c>
      <c r="C258" t="s">
        <v>98</v>
      </c>
      <c r="D258" t="s">
        <v>1468</v>
      </c>
      <c r="E258">
        <v>1.4388489208633094E-3</v>
      </c>
      <c r="F258">
        <v>56.2</v>
      </c>
      <c r="G258">
        <v>53.3</v>
      </c>
      <c r="H258">
        <v>63.839999999999996</v>
      </c>
      <c r="I258">
        <v>8.0863309352517995E-2</v>
      </c>
      <c r="J258">
        <v>7.6690647482014387E-2</v>
      </c>
      <c r="K258">
        <v>9.1856115107913666E-2</v>
      </c>
    </row>
    <row r="259" spans="1:11" x14ac:dyDescent="0.35">
      <c r="A259">
        <v>7830642</v>
      </c>
      <c r="B259" t="s">
        <v>59</v>
      </c>
      <c r="C259" t="s">
        <v>98</v>
      </c>
      <c r="D259" t="s">
        <v>1245</v>
      </c>
      <c r="E259">
        <v>1.4388489208633094E-3</v>
      </c>
      <c r="F259">
        <v>39.1</v>
      </c>
      <c r="G259">
        <v>57</v>
      </c>
      <c r="H259">
        <v>54.704999999999998</v>
      </c>
      <c r="I259">
        <v>5.6258992805755401E-2</v>
      </c>
      <c r="J259">
        <v>8.2014388489208639E-2</v>
      </c>
      <c r="K259">
        <v>7.8712230215827336E-2</v>
      </c>
    </row>
    <row r="260" spans="1:11" x14ac:dyDescent="0.35">
      <c r="A260">
        <v>7830642</v>
      </c>
      <c r="B260" t="s">
        <v>59</v>
      </c>
      <c r="C260" t="s">
        <v>98</v>
      </c>
      <c r="D260" t="s">
        <v>1473</v>
      </c>
      <c r="E260">
        <v>1.4388489208633094E-3</v>
      </c>
      <c r="F260">
        <v>59.1</v>
      </c>
      <c r="G260">
        <v>32.4</v>
      </c>
      <c r="H260">
        <v>56.105000000000004</v>
      </c>
      <c r="I260">
        <v>8.5035971223021589E-2</v>
      </c>
      <c r="J260">
        <v>4.6618705035971222E-2</v>
      </c>
      <c r="K260">
        <v>8.0726618705035974E-2</v>
      </c>
    </row>
    <row r="261" spans="1:11" x14ac:dyDescent="0.35">
      <c r="A261">
        <v>7830642</v>
      </c>
      <c r="B261" t="s">
        <v>59</v>
      </c>
      <c r="C261" t="s">
        <v>98</v>
      </c>
      <c r="D261" t="s">
        <v>1475</v>
      </c>
      <c r="E261">
        <v>1.4388489208633094E-3</v>
      </c>
      <c r="F261">
        <v>56.1</v>
      </c>
      <c r="G261">
        <v>69.3</v>
      </c>
      <c r="H261">
        <v>68.155000000000001</v>
      </c>
      <c r="I261">
        <v>8.0719424460431663E-2</v>
      </c>
      <c r="J261">
        <v>9.9712230215827341E-2</v>
      </c>
      <c r="K261">
        <v>9.8064748201438859E-2</v>
      </c>
    </row>
    <row r="262" spans="1:11" x14ac:dyDescent="0.35">
      <c r="A262">
        <v>7830642</v>
      </c>
      <c r="B262" t="s">
        <v>59</v>
      </c>
      <c r="C262" t="s">
        <v>98</v>
      </c>
      <c r="D262" t="s">
        <v>1477</v>
      </c>
      <c r="E262">
        <v>5.7553956834532375E-3</v>
      </c>
      <c r="F262">
        <v>60.5</v>
      </c>
      <c r="G262">
        <v>91.2</v>
      </c>
      <c r="H262">
        <v>78.13</v>
      </c>
      <c r="I262">
        <v>0.34820143884892085</v>
      </c>
      <c r="J262">
        <v>0.52489208633093531</v>
      </c>
      <c r="K262">
        <v>0.4496690647482014</v>
      </c>
    </row>
    <row r="263" spans="1:11" x14ac:dyDescent="0.35">
      <c r="A263">
        <v>7830642</v>
      </c>
      <c r="B263" t="s">
        <v>59</v>
      </c>
      <c r="C263" t="s">
        <v>98</v>
      </c>
      <c r="D263" t="s">
        <v>381</v>
      </c>
      <c r="E263">
        <v>7.1942446043165471E-3</v>
      </c>
      <c r="F263">
        <v>49.5</v>
      </c>
      <c r="G263">
        <v>82.6</v>
      </c>
      <c r="H263">
        <v>69.194999999999993</v>
      </c>
      <c r="I263">
        <v>0.35611510791366907</v>
      </c>
      <c r="J263">
        <v>0.5942446043165468</v>
      </c>
      <c r="K263">
        <v>0.49780575539568345</v>
      </c>
    </row>
    <row r="264" spans="1:11" x14ac:dyDescent="0.35">
      <c r="A264">
        <v>7830642</v>
      </c>
      <c r="B264" t="s">
        <v>59</v>
      </c>
      <c r="C264" t="s">
        <v>98</v>
      </c>
      <c r="D264" t="s">
        <v>643</v>
      </c>
      <c r="E264">
        <v>4.3165467625899279E-3</v>
      </c>
      <c r="F264">
        <v>67.099999999999994</v>
      </c>
      <c r="G264">
        <v>78.400000000000006</v>
      </c>
      <c r="H264">
        <v>73.55</v>
      </c>
      <c r="I264">
        <v>0.28964028776978412</v>
      </c>
      <c r="J264">
        <v>0.33841726618705037</v>
      </c>
      <c r="K264">
        <v>0.31748201438848916</v>
      </c>
    </row>
    <row r="265" spans="1:11" x14ac:dyDescent="0.35">
      <c r="A265">
        <v>7830642</v>
      </c>
      <c r="B265" t="s">
        <v>59</v>
      </c>
      <c r="C265" t="s">
        <v>98</v>
      </c>
      <c r="D265" t="s">
        <v>1488</v>
      </c>
      <c r="E265">
        <v>1.4388489208633094E-3</v>
      </c>
      <c r="F265">
        <v>95.8</v>
      </c>
      <c r="G265">
        <v>94.5</v>
      </c>
      <c r="H265">
        <v>94.15</v>
      </c>
      <c r="I265">
        <v>0.13784172661870503</v>
      </c>
      <c r="J265">
        <v>0.13597122302158274</v>
      </c>
      <c r="K265">
        <v>0.13546762589928057</v>
      </c>
    </row>
    <row r="266" spans="1:11" x14ac:dyDescent="0.35">
      <c r="A266">
        <v>7830642</v>
      </c>
      <c r="B266" t="s">
        <v>59</v>
      </c>
      <c r="C266" t="s">
        <v>98</v>
      </c>
      <c r="D266" t="s">
        <v>1490</v>
      </c>
      <c r="E266">
        <v>1.4388489208633094E-3</v>
      </c>
      <c r="F266">
        <v>57.9</v>
      </c>
      <c r="G266">
        <v>68.5</v>
      </c>
      <c r="H266">
        <v>70.015000000000001</v>
      </c>
      <c r="I266">
        <v>8.3309352517985616E-2</v>
      </c>
      <c r="J266">
        <v>9.8561151079136697E-2</v>
      </c>
      <c r="K266">
        <v>0.10074100719424461</v>
      </c>
    </row>
    <row r="267" spans="1:11" x14ac:dyDescent="0.35">
      <c r="A267">
        <v>7830642</v>
      </c>
      <c r="B267" t="s">
        <v>59</v>
      </c>
      <c r="C267" t="s">
        <v>98</v>
      </c>
      <c r="D267" t="s">
        <v>1295</v>
      </c>
      <c r="E267">
        <v>1.0071942446043165E-2</v>
      </c>
      <c r="F267">
        <v>33.299999999999997</v>
      </c>
      <c r="G267">
        <v>62.9</v>
      </c>
      <c r="H267">
        <v>58.044999999999995</v>
      </c>
      <c r="I267">
        <v>0.33539568345323734</v>
      </c>
      <c r="J267">
        <v>0.63352517985611501</v>
      </c>
      <c r="K267">
        <v>0.5846258992805754</v>
      </c>
    </row>
    <row r="268" spans="1:11" x14ac:dyDescent="0.35">
      <c r="A268">
        <v>7830642</v>
      </c>
      <c r="B268" t="s">
        <v>59</v>
      </c>
      <c r="C268" t="s">
        <v>98</v>
      </c>
      <c r="D268" t="s">
        <v>731</v>
      </c>
      <c r="E268">
        <v>5.7553956834532375E-3</v>
      </c>
      <c r="F268">
        <v>52.9</v>
      </c>
      <c r="G268">
        <v>70.099999999999994</v>
      </c>
      <c r="H268">
        <v>67.63</v>
      </c>
      <c r="I268">
        <v>0.30446043165467623</v>
      </c>
      <c r="J268">
        <v>0.40345323741007194</v>
      </c>
      <c r="K268">
        <v>0.3892374100719424</v>
      </c>
    </row>
    <row r="269" spans="1:11" x14ac:dyDescent="0.35">
      <c r="A269">
        <v>7830642</v>
      </c>
      <c r="B269" t="s">
        <v>59</v>
      </c>
      <c r="C269" t="s">
        <v>98</v>
      </c>
      <c r="D269" t="s">
        <v>1501</v>
      </c>
      <c r="E269">
        <v>2.8776978417266188E-3</v>
      </c>
      <c r="F269">
        <v>59.9</v>
      </c>
      <c r="G269">
        <v>91</v>
      </c>
      <c r="H269">
        <v>78.484999999999999</v>
      </c>
      <c r="I269">
        <v>0.17237410071942447</v>
      </c>
      <c r="J269">
        <v>0.26187050359712233</v>
      </c>
      <c r="K269">
        <v>0.22585611510791367</v>
      </c>
    </row>
    <row r="270" spans="1:11" x14ac:dyDescent="0.35">
      <c r="A270">
        <v>7830642</v>
      </c>
      <c r="B270" t="s">
        <v>59</v>
      </c>
      <c r="C270" t="s">
        <v>98</v>
      </c>
      <c r="D270" t="s">
        <v>1504</v>
      </c>
      <c r="E270">
        <v>2.8776978417266188E-3</v>
      </c>
      <c r="F270">
        <v>58</v>
      </c>
      <c r="G270">
        <v>90.2</v>
      </c>
      <c r="H270">
        <v>76.72</v>
      </c>
      <c r="I270">
        <v>0.1669064748201439</v>
      </c>
      <c r="J270">
        <v>0.25956834532374101</v>
      </c>
      <c r="K270">
        <v>0.22077697841726618</v>
      </c>
    </row>
    <row r="271" spans="1:11" x14ac:dyDescent="0.35">
      <c r="A271">
        <v>7830642</v>
      </c>
      <c r="B271" t="s">
        <v>59</v>
      </c>
      <c r="C271" t="s">
        <v>98</v>
      </c>
      <c r="D271" t="s">
        <v>1507</v>
      </c>
      <c r="E271">
        <v>1.4388489208633094E-3</v>
      </c>
      <c r="F271">
        <v>78.400000000000006</v>
      </c>
      <c r="G271">
        <v>78</v>
      </c>
      <c r="H271">
        <v>77.135000000000005</v>
      </c>
      <c r="I271">
        <v>0.11280575539568347</v>
      </c>
      <c r="J271">
        <v>0.11223021582733814</v>
      </c>
      <c r="K271">
        <v>0.11098561151079138</v>
      </c>
    </row>
    <row r="272" spans="1:11" x14ac:dyDescent="0.35">
      <c r="A272">
        <v>7830642</v>
      </c>
      <c r="B272" t="s">
        <v>59</v>
      </c>
      <c r="C272" t="s">
        <v>98</v>
      </c>
      <c r="D272" t="s">
        <v>1509</v>
      </c>
      <c r="E272">
        <v>1.4388489208633094E-3</v>
      </c>
      <c r="F272">
        <v>62</v>
      </c>
      <c r="G272">
        <v>48.8</v>
      </c>
      <c r="H272">
        <v>65.78</v>
      </c>
      <c r="I272">
        <v>8.9208633093525183E-2</v>
      </c>
      <c r="J272">
        <v>7.0215827338129491E-2</v>
      </c>
      <c r="K272">
        <v>9.4647482014388495E-2</v>
      </c>
    </row>
    <row r="273" spans="1:11" x14ac:dyDescent="0.35">
      <c r="A273">
        <v>7830642</v>
      </c>
      <c r="B273" t="s">
        <v>59</v>
      </c>
      <c r="C273" t="s">
        <v>98</v>
      </c>
      <c r="D273" t="s">
        <v>1512</v>
      </c>
      <c r="E273">
        <v>1.4388489208633094E-3</v>
      </c>
      <c r="F273">
        <v>53.3</v>
      </c>
      <c r="G273">
        <v>43.5</v>
      </c>
      <c r="H273">
        <v>61.3</v>
      </c>
      <c r="I273">
        <v>7.6690647482014387E-2</v>
      </c>
      <c r="J273">
        <v>6.2589928057553965E-2</v>
      </c>
      <c r="K273">
        <v>8.8201438848920857E-2</v>
      </c>
    </row>
    <row r="274" spans="1:11" x14ac:dyDescent="0.35">
      <c r="A274">
        <v>7830642</v>
      </c>
      <c r="B274" t="s">
        <v>59</v>
      </c>
      <c r="C274" t="s">
        <v>98</v>
      </c>
      <c r="D274" t="s">
        <v>1514</v>
      </c>
      <c r="E274">
        <v>1.4388489208633094E-3</v>
      </c>
      <c r="F274">
        <v>61.8</v>
      </c>
      <c r="G274">
        <v>96.9</v>
      </c>
      <c r="H274">
        <v>75.905000000000001</v>
      </c>
      <c r="I274">
        <v>8.8920863309352519E-2</v>
      </c>
      <c r="J274">
        <v>0.13942446043165468</v>
      </c>
      <c r="K274">
        <v>0.1092158273381295</v>
      </c>
    </row>
    <row r="275" spans="1:11" x14ac:dyDescent="0.35">
      <c r="A275">
        <v>7830642</v>
      </c>
      <c r="B275" t="s">
        <v>59</v>
      </c>
      <c r="C275" t="s">
        <v>98</v>
      </c>
      <c r="D275" t="s">
        <v>1516</v>
      </c>
      <c r="E275">
        <v>2.8776978417266188E-3</v>
      </c>
      <c r="F275">
        <v>55.1</v>
      </c>
      <c r="G275">
        <v>97.7</v>
      </c>
      <c r="H275">
        <v>74.225000000000009</v>
      </c>
      <c r="I275">
        <v>0.15856115107913671</v>
      </c>
      <c r="J275">
        <v>0.28115107913669068</v>
      </c>
      <c r="K275">
        <v>0.2135971223021583</v>
      </c>
    </row>
    <row r="276" spans="1:11" x14ac:dyDescent="0.35">
      <c r="A276">
        <v>7830642</v>
      </c>
      <c r="B276" t="s">
        <v>59</v>
      </c>
      <c r="C276" t="s">
        <v>98</v>
      </c>
      <c r="D276" t="s">
        <v>1518</v>
      </c>
      <c r="E276">
        <v>1.4388489208633094E-3</v>
      </c>
      <c r="F276">
        <v>57.3</v>
      </c>
      <c r="G276">
        <v>54.5</v>
      </c>
      <c r="H276">
        <v>67.72999999999999</v>
      </c>
      <c r="I276">
        <v>8.2446043165467622E-2</v>
      </c>
      <c r="J276">
        <v>7.8417266187050361E-2</v>
      </c>
      <c r="K276">
        <v>9.7453237410071933E-2</v>
      </c>
    </row>
    <row r="277" spans="1:11" x14ac:dyDescent="0.35">
      <c r="A277">
        <v>7830642</v>
      </c>
      <c r="B277" t="s">
        <v>59</v>
      </c>
      <c r="C277" t="s">
        <v>98</v>
      </c>
      <c r="D277" t="s">
        <v>1063</v>
      </c>
      <c r="E277">
        <v>1.4388489208633094E-3</v>
      </c>
      <c r="F277">
        <v>75.7</v>
      </c>
      <c r="G277">
        <v>90.6</v>
      </c>
      <c r="H277">
        <v>84.12</v>
      </c>
      <c r="I277">
        <v>0.10892086330935252</v>
      </c>
      <c r="J277">
        <v>0.13035971223021584</v>
      </c>
      <c r="K277">
        <v>0.12103597122302159</v>
      </c>
    </row>
    <row r="278" spans="1:11" x14ac:dyDescent="0.35">
      <c r="A278">
        <v>7830642</v>
      </c>
      <c r="B278" t="s">
        <v>59</v>
      </c>
      <c r="C278" t="s">
        <v>98</v>
      </c>
      <c r="D278" t="s">
        <v>1521</v>
      </c>
      <c r="E278">
        <v>1.4388489208633094E-3</v>
      </c>
      <c r="F278">
        <v>75</v>
      </c>
      <c r="G278">
        <v>95.3</v>
      </c>
      <c r="H278">
        <v>78.930000000000007</v>
      </c>
      <c r="I278">
        <v>0.10791366906474821</v>
      </c>
      <c r="J278">
        <v>0.13712230215827337</v>
      </c>
      <c r="K278">
        <v>0.11356834532374102</v>
      </c>
    </row>
    <row r="279" spans="1:11" x14ac:dyDescent="0.35">
      <c r="A279">
        <v>7830642</v>
      </c>
      <c r="B279" t="s">
        <v>59</v>
      </c>
      <c r="C279" t="s">
        <v>98</v>
      </c>
      <c r="D279" t="s">
        <v>1523</v>
      </c>
      <c r="E279">
        <v>2.8776978417266188E-3</v>
      </c>
      <c r="F279">
        <v>61.9</v>
      </c>
      <c r="G279">
        <v>46.5</v>
      </c>
      <c r="H279">
        <v>60.359999999999992</v>
      </c>
      <c r="I279">
        <v>0.1781294964028777</v>
      </c>
      <c r="J279">
        <v>0.13381294964028778</v>
      </c>
      <c r="K279">
        <v>0.17369784172661867</v>
      </c>
    </row>
    <row r="280" spans="1:11" x14ac:dyDescent="0.35">
      <c r="A280">
        <v>7830642</v>
      </c>
      <c r="B280" t="s">
        <v>59</v>
      </c>
      <c r="C280" t="s">
        <v>98</v>
      </c>
      <c r="D280" t="s">
        <v>1526</v>
      </c>
      <c r="E280">
        <v>1.4388489208633094E-3</v>
      </c>
      <c r="F280">
        <v>58.2</v>
      </c>
      <c r="G280">
        <v>84.1</v>
      </c>
      <c r="H280">
        <v>72.849999999999994</v>
      </c>
      <c r="I280">
        <v>8.3741007194244613E-2</v>
      </c>
      <c r="J280">
        <v>0.12100719424460431</v>
      </c>
      <c r="K280">
        <v>0.10482014388489208</v>
      </c>
    </row>
    <row r="281" spans="1:11" x14ac:dyDescent="0.35">
      <c r="A281">
        <v>7830642</v>
      </c>
      <c r="B281" t="s">
        <v>59</v>
      </c>
      <c r="C281" t="s">
        <v>98</v>
      </c>
      <c r="D281" t="s">
        <v>859</v>
      </c>
      <c r="E281">
        <v>4.3165467625899279E-3</v>
      </c>
      <c r="F281">
        <v>62.6</v>
      </c>
      <c r="G281">
        <v>81.599999999999994</v>
      </c>
      <c r="H281">
        <v>72.25</v>
      </c>
      <c r="I281">
        <v>0.27021582733812949</v>
      </c>
      <c r="J281">
        <v>0.3522302158273381</v>
      </c>
      <c r="K281">
        <v>0.31187050359712232</v>
      </c>
    </row>
    <row r="282" spans="1:11" x14ac:dyDescent="0.35">
      <c r="A282">
        <v>7830642</v>
      </c>
      <c r="B282" t="s">
        <v>59</v>
      </c>
      <c r="C282" t="s">
        <v>98</v>
      </c>
      <c r="D282" s="4" t="s">
        <v>2946</v>
      </c>
      <c r="E282">
        <v>0.24604316546762617</v>
      </c>
      <c r="I282">
        <v>15.67611510791367</v>
      </c>
      <c r="J282">
        <v>19.832230215827337</v>
      </c>
      <c r="K282">
        <v>18.341129496402882</v>
      </c>
    </row>
    <row r="283" spans="1:11" x14ac:dyDescent="0.35">
      <c r="A283">
        <v>7830642</v>
      </c>
      <c r="B283" t="s">
        <v>59</v>
      </c>
      <c r="C283" t="s">
        <v>97</v>
      </c>
      <c r="D283" t="s">
        <v>1529</v>
      </c>
      <c r="E283">
        <v>1.4388489208633094E-3</v>
      </c>
      <c r="F283">
        <v>67.400000000000006</v>
      </c>
      <c r="G283">
        <v>89.9</v>
      </c>
      <c r="H283">
        <v>73.88</v>
      </c>
      <c r="I283">
        <v>9.6978417266187056E-2</v>
      </c>
      <c r="J283">
        <v>0.12935251798561151</v>
      </c>
      <c r="K283">
        <v>0.1063021582733813</v>
      </c>
    </row>
    <row r="284" spans="1:11" x14ac:dyDescent="0.35">
      <c r="A284">
        <v>7830642</v>
      </c>
      <c r="B284" t="s">
        <v>59</v>
      </c>
      <c r="C284" t="s">
        <v>97</v>
      </c>
      <c r="D284" t="s">
        <v>392</v>
      </c>
      <c r="E284">
        <v>2.302158273381295E-2</v>
      </c>
      <c r="F284">
        <v>51.1</v>
      </c>
      <c r="G284">
        <v>83.1</v>
      </c>
      <c r="H284">
        <v>70.734999999999999</v>
      </c>
      <c r="I284">
        <v>1.1764028776978417</v>
      </c>
      <c r="J284">
        <v>1.913093525179856</v>
      </c>
      <c r="K284">
        <v>1.6284316546762589</v>
      </c>
    </row>
    <row r="285" spans="1:11" x14ac:dyDescent="0.35">
      <c r="A285">
        <v>7830642</v>
      </c>
      <c r="B285" t="s">
        <v>59</v>
      </c>
      <c r="C285" t="s">
        <v>97</v>
      </c>
      <c r="D285" t="s">
        <v>133</v>
      </c>
      <c r="E285">
        <v>4.3165467625899279E-3</v>
      </c>
      <c r="F285">
        <v>36.9</v>
      </c>
      <c r="G285">
        <v>71.7</v>
      </c>
      <c r="H285">
        <v>57.2</v>
      </c>
      <c r="I285">
        <v>0.15928057553956834</v>
      </c>
      <c r="J285">
        <v>0.30949640287769786</v>
      </c>
      <c r="K285">
        <v>0.24690647482014388</v>
      </c>
    </row>
    <row r="286" spans="1:11" x14ac:dyDescent="0.35">
      <c r="A286">
        <v>7830642</v>
      </c>
      <c r="B286" t="s">
        <v>59</v>
      </c>
      <c r="C286" t="s">
        <v>97</v>
      </c>
      <c r="D286" t="s">
        <v>1531</v>
      </c>
      <c r="E286">
        <v>4.3165467625899279E-3</v>
      </c>
      <c r="F286">
        <v>69.099999999999994</v>
      </c>
      <c r="G286">
        <v>86.1</v>
      </c>
      <c r="H286">
        <v>77.91</v>
      </c>
      <c r="I286">
        <v>0.298273381294964</v>
      </c>
      <c r="J286">
        <v>0.37165467625899279</v>
      </c>
      <c r="K286">
        <v>0.33630215827338128</v>
      </c>
    </row>
    <row r="287" spans="1:11" x14ac:dyDescent="0.35">
      <c r="A287">
        <v>7830642</v>
      </c>
      <c r="B287" t="s">
        <v>59</v>
      </c>
      <c r="C287" t="s">
        <v>97</v>
      </c>
      <c r="D287" t="s">
        <v>906</v>
      </c>
      <c r="E287">
        <v>7.1942446043165471E-3</v>
      </c>
      <c r="F287">
        <v>58.5</v>
      </c>
      <c r="G287">
        <v>82</v>
      </c>
      <c r="H287">
        <v>77.55</v>
      </c>
      <c r="I287">
        <v>0.42086330935251803</v>
      </c>
      <c r="J287">
        <v>0.58992805755395683</v>
      </c>
      <c r="K287">
        <v>0.55791366906474826</v>
      </c>
    </row>
    <row r="288" spans="1:11" x14ac:dyDescent="0.35">
      <c r="A288">
        <v>7830642</v>
      </c>
      <c r="B288" t="s">
        <v>59</v>
      </c>
      <c r="C288" t="s">
        <v>97</v>
      </c>
      <c r="D288" t="s">
        <v>1092</v>
      </c>
      <c r="E288">
        <v>4.3165467625899279E-3</v>
      </c>
      <c r="F288">
        <v>62.8</v>
      </c>
      <c r="G288">
        <v>84.4</v>
      </c>
      <c r="H288">
        <v>75.760000000000005</v>
      </c>
      <c r="I288">
        <v>0.27107913669064748</v>
      </c>
      <c r="J288">
        <v>0.36431654676258995</v>
      </c>
      <c r="K288">
        <v>0.32702158273381299</v>
      </c>
    </row>
    <row r="289" spans="1:11" x14ac:dyDescent="0.35">
      <c r="A289">
        <v>7830642</v>
      </c>
      <c r="B289" t="s">
        <v>59</v>
      </c>
      <c r="C289" t="s">
        <v>97</v>
      </c>
      <c r="D289" t="s">
        <v>1537</v>
      </c>
      <c r="E289">
        <v>7.1942446043165471E-3</v>
      </c>
      <c r="F289">
        <v>51.4</v>
      </c>
      <c r="G289">
        <v>84.6</v>
      </c>
      <c r="H289">
        <v>73.384999999999991</v>
      </c>
      <c r="I289">
        <v>0.36978417266187052</v>
      </c>
      <c r="J289">
        <v>0.6086330935251798</v>
      </c>
      <c r="K289">
        <v>0.52794964028776969</v>
      </c>
    </row>
    <row r="290" spans="1:11" x14ac:dyDescent="0.35">
      <c r="A290">
        <v>7830642</v>
      </c>
      <c r="B290" t="s">
        <v>59</v>
      </c>
      <c r="C290" t="s">
        <v>97</v>
      </c>
      <c r="D290" t="s">
        <v>141</v>
      </c>
      <c r="E290">
        <v>1.5827338129496403E-2</v>
      </c>
      <c r="F290">
        <v>37.5</v>
      </c>
      <c r="G290">
        <v>74.2</v>
      </c>
      <c r="H290">
        <v>59.02</v>
      </c>
      <c r="I290">
        <v>0.59352517985611508</v>
      </c>
      <c r="J290">
        <v>1.1743884892086331</v>
      </c>
      <c r="K290">
        <v>0.93412949640287779</v>
      </c>
    </row>
    <row r="291" spans="1:11" x14ac:dyDescent="0.35">
      <c r="A291">
        <v>7830642</v>
      </c>
      <c r="B291" t="s">
        <v>59</v>
      </c>
      <c r="C291" t="s">
        <v>97</v>
      </c>
      <c r="D291" t="s">
        <v>1539</v>
      </c>
      <c r="E291">
        <v>2.8776978417266188E-3</v>
      </c>
      <c r="F291">
        <v>39.6</v>
      </c>
      <c r="G291">
        <v>69.099999999999994</v>
      </c>
      <c r="H291">
        <v>61.585000000000001</v>
      </c>
      <c r="I291">
        <v>0.11395683453237411</v>
      </c>
      <c r="J291">
        <v>0.19884892086330935</v>
      </c>
      <c r="K291">
        <v>0.17722302158273381</v>
      </c>
    </row>
    <row r="292" spans="1:11" x14ac:dyDescent="0.35">
      <c r="A292">
        <v>7830642</v>
      </c>
      <c r="B292" t="s">
        <v>59</v>
      </c>
      <c r="C292" t="s">
        <v>97</v>
      </c>
      <c r="D292" t="s">
        <v>1541</v>
      </c>
      <c r="E292">
        <v>4.3165467625899279E-3</v>
      </c>
      <c r="F292">
        <v>80.099999999999994</v>
      </c>
      <c r="G292">
        <v>82</v>
      </c>
      <c r="H292">
        <v>81.995000000000005</v>
      </c>
      <c r="I292">
        <v>0.3457553956834532</v>
      </c>
      <c r="J292">
        <v>0.35395683453237409</v>
      </c>
      <c r="K292">
        <v>0.35393525179856117</v>
      </c>
    </row>
    <row r="293" spans="1:11" x14ac:dyDescent="0.35">
      <c r="A293">
        <v>7830642</v>
      </c>
      <c r="B293" t="s">
        <v>59</v>
      </c>
      <c r="C293" t="s">
        <v>97</v>
      </c>
      <c r="D293" t="s">
        <v>1545</v>
      </c>
      <c r="E293">
        <v>8.6330935251798559E-3</v>
      </c>
      <c r="F293">
        <v>59.7</v>
      </c>
      <c r="G293">
        <v>84.1</v>
      </c>
      <c r="H293">
        <v>74.465000000000003</v>
      </c>
      <c r="I293">
        <v>0.51539568345323739</v>
      </c>
      <c r="J293">
        <v>0.72604316546762582</v>
      </c>
      <c r="K293">
        <v>0.64286330935251801</v>
      </c>
    </row>
    <row r="294" spans="1:11" x14ac:dyDescent="0.35">
      <c r="A294">
        <v>7830642</v>
      </c>
      <c r="B294" t="s">
        <v>59</v>
      </c>
      <c r="C294" t="s">
        <v>97</v>
      </c>
      <c r="D294" t="s">
        <v>301</v>
      </c>
      <c r="E294">
        <v>7.1942446043165471E-3</v>
      </c>
      <c r="F294">
        <v>54</v>
      </c>
      <c r="G294">
        <v>84.6</v>
      </c>
      <c r="H294">
        <v>71.594999999999999</v>
      </c>
      <c r="I294">
        <v>0.38848920863309355</v>
      </c>
      <c r="J294">
        <v>0.6086330935251798</v>
      </c>
      <c r="K294">
        <v>0.51507194244604315</v>
      </c>
    </row>
    <row r="295" spans="1:11" x14ac:dyDescent="0.35">
      <c r="A295">
        <v>7830642</v>
      </c>
      <c r="B295" t="s">
        <v>59</v>
      </c>
      <c r="C295" t="s">
        <v>97</v>
      </c>
      <c r="D295" t="s">
        <v>1350</v>
      </c>
      <c r="E295">
        <v>2.8776978417266188E-3</v>
      </c>
      <c r="F295">
        <v>63.7</v>
      </c>
      <c r="G295">
        <v>77.7</v>
      </c>
      <c r="H295">
        <v>71.825000000000003</v>
      </c>
      <c r="I295">
        <v>0.18330935251798564</v>
      </c>
      <c r="J295">
        <v>0.22359712230215828</v>
      </c>
      <c r="K295">
        <v>0.20669064748201441</v>
      </c>
    </row>
    <row r="296" spans="1:11" x14ac:dyDescent="0.35">
      <c r="A296">
        <v>7830642</v>
      </c>
      <c r="B296" t="s">
        <v>59</v>
      </c>
      <c r="C296" t="s">
        <v>97</v>
      </c>
      <c r="D296" t="s">
        <v>1549</v>
      </c>
      <c r="E296">
        <v>1.4388489208633094E-3</v>
      </c>
      <c r="F296">
        <v>31.2</v>
      </c>
      <c r="G296">
        <v>90.6</v>
      </c>
      <c r="H296">
        <v>61.749999999999986</v>
      </c>
      <c r="I296">
        <v>4.4892086330935249E-2</v>
      </c>
      <c r="J296">
        <v>0.13035971223021584</v>
      </c>
      <c r="K296">
        <v>8.8848920863309339E-2</v>
      </c>
    </row>
    <row r="297" spans="1:11" x14ac:dyDescent="0.35">
      <c r="A297">
        <v>7830642</v>
      </c>
      <c r="B297" t="s">
        <v>59</v>
      </c>
      <c r="C297" t="s">
        <v>97</v>
      </c>
      <c r="D297" t="s">
        <v>1352</v>
      </c>
      <c r="E297">
        <v>5.7553956834532375E-3</v>
      </c>
      <c r="F297">
        <v>75.599999999999994</v>
      </c>
      <c r="G297">
        <v>73.5</v>
      </c>
      <c r="H297">
        <v>70.834999999999994</v>
      </c>
      <c r="I297">
        <v>0.43510791366906471</v>
      </c>
      <c r="J297">
        <v>0.42302158273381296</v>
      </c>
      <c r="K297">
        <v>0.40768345323741007</v>
      </c>
    </row>
    <row r="298" spans="1:11" x14ac:dyDescent="0.35">
      <c r="A298">
        <v>7830642</v>
      </c>
      <c r="B298" t="s">
        <v>59</v>
      </c>
      <c r="C298" t="s">
        <v>97</v>
      </c>
      <c r="D298" t="s">
        <v>646</v>
      </c>
      <c r="E298">
        <v>2.8776978417266188E-3</v>
      </c>
      <c r="F298">
        <v>64.2</v>
      </c>
      <c r="G298">
        <v>72.3</v>
      </c>
      <c r="H298">
        <v>67.245000000000005</v>
      </c>
      <c r="I298">
        <v>0.18474820143884893</v>
      </c>
      <c r="J298">
        <v>0.20805755395683453</v>
      </c>
      <c r="K298">
        <v>0.19351079136690649</v>
      </c>
    </row>
    <row r="299" spans="1:11" x14ac:dyDescent="0.35">
      <c r="A299">
        <v>7830642</v>
      </c>
      <c r="B299" t="s">
        <v>59</v>
      </c>
      <c r="C299" t="s">
        <v>97</v>
      </c>
      <c r="D299" t="s">
        <v>1357</v>
      </c>
      <c r="E299">
        <v>1.4388489208633094E-3</v>
      </c>
      <c r="F299">
        <v>72.5</v>
      </c>
      <c r="G299">
        <v>89</v>
      </c>
      <c r="H299">
        <v>83.179999999999993</v>
      </c>
      <c r="I299">
        <v>0.10431654676258993</v>
      </c>
      <c r="J299">
        <v>0.12805755395683455</v>
      </c>
      <c r="K299">
        <v>0.11968345323741006</v>
      </c>
    </row>
    <row r="300" spans="1:11" x14ac:dyDescent="0.35">
      <c r="A300">
        <v>7830642</v>
      </c>
      <c r="B300" t="s">
        <v>59</v>
      </c>
      <c r="C300" t="s">
        <v>97</v>
      </c>
      <c r="D300" t="s">
        <v>1555</v>
      </c>
      <c r="E300">
        <v>1.4388489208633094E-3</v>
      </c>
      <c r="F300">
        <v>64.099999999999994</v>
      </c>
      <c r="G300">
        <v>81.400000000000006</v>
      </c>
      <c r="H300">
        <v>80</v>
      </c>
      <c r="I300">
        <v>9.2230215827338119E-2</v>
      </c>
      <c r="J300">
        <v>0.11712230215827339</v>
      </c>
      <c r="K300">
        <v>0.11510791366906475</v>
      </c>
    </row>
    <row r="301" spans="1:11" x14ac:dyDescent="0.35">
      <c r="A301">
        <v>7830642</v>
      </c>
      <c r="B301" t="s">
        <v>59</v>
      </c>
      <c r="C301" t="s">
        <v>97</v>
      </c>
      <c r="D301" t="s">
        <v>1360</v>
      </c>
      <c r="E301">
        <v>1.4388489208633094E-3</v>
      </c>
      <c r="F301">
        <v>46.5</v>
      </c>
      <c r="G301">
        <v>78.599999999999994</v>
      </c>
      <c r="H301">
        <v>65.344999999999999</v>
      </c>
      <c r="I301">
        <v>6.6906474820143891E-2</v>
      </c>
      <c r="J301">
        <v>0.1130935251798561</v>
      </c>
      <c r="K301">
        <v>9.4021582733812947E-2</v>
      </c>
    </row>
    <row r="302" spans="1:11" x14ac:dyDescent="0.35">
      <c r="A302">
        <v>7830642</v>
      </c>
      <c r="B302" t="s">
        <v>59</v>
      </c>
      <c r="C302" t="s">
        <v>97</v>
      </c>
      <c r="D302" t="s">
        <v>1110</v>
      </c>
      <c r="E302">
        <v>7.1942446043165471E-3</v>
      </c>
      <c r="F302">
        <v>74.2</v>
      </c>
      <c r="G302">
        <v>81.400000000000006</v>
      </c>
      <c r="H302">
        <v>79.66</v>
      </c>
      <c r="I302">
        <v>0.5338129496402878</v>
      </c>
      <c r="J302">
        <v>0.58561151079136697</v>
      </c>
      <c r="K302">
        <v>0.57309352517985612</v>
      </c>
    </row>
    <row r="303" spans="1:11" x14ac:dyDescent="0.35">
      <c r="A303">
        <v>7830642</v>
      </c>
      <c r="B303" t="s">
        <v>59</v>
      </c>
      <c r="C303" t="s">
        <v>97</v>
      </c>
      <c r="D303" t="s">
        <v>1559</v>
      </c>
      <c r="E303">
        <v>1.4388489208633094E-3</v>
      </c>
      <c r="F303">
        <v>75.900000000000006</v>
      </c>
      <c r="G303">
        <v>85.3</v>
      </c>
      <c r="H303">
        <v>83.594999999999999</v>
      </c>
      <c r="I303">
        <v>0.10920863309352519</v>
      </c>
      <c r="J303">
        <v>0.12273381294964028</v>
      </c>
      <c r="K303">
        <v>0.12028057553956835</v>
      </c>
    </row>
    <row r="304" spans="1:11" x14ac:dyDescent="0.35">
      <c r="A304">
        <v>7830642</v>
      </c>
      <c r="B304" t="s">
        <v>59</v>
      </c>
      <c r="C304" t="s">
        <v>97</v>
      </c>
      <c r="D304" t="s">
        <v>305</v>
      </c>
      <c r="E304">
        <v>2.7338129496402876E-2</v>
      </c>
      <c r="F304">
        <v>43.5</v>
      </c>
      <c r="G304">
        <v>86</v>
      </c>
      <c r="H304">
        <v>71.414999999999992</v>
      </c>
      <c r="I304">
        <v>1.1892086330935252</v>
      </c>
      <c r="J304">
        <v>2.3510791366906472</v>
      </c>
      <c r="K304">
        <v>1.9523525179856112</v>
      </c>
    </row>
    <row r="305" spans="1:11" x14ac:dyDescent="0.35">
      <c r="A305">
        <v>7830642</v>
      </c>
      <c r="B305" t="s">
        <v>59</v>
      </c>
      <c r="C305" t="s">
        <v>97</v>
      </c>
      <c r="D305" t="s">
        <v>1562</v>
      </c>
      <c r="E305">
        <v>1.4388489208633094E-3</v>
      </c>
      <c r="F305">
        <v>56</v>
      </c>
      <c r="G305">
        <v>77.900000000000006</v>
      </c>
      <c r="H305">
        <v>72.554999999999993</v>
      </c>
      <c r="I305">
        <v>8.0575539568345331E-2</v>
      </c>
      <c r="J305">
        <v>0.1120863309352518</v>
      </c>
      <c r="K305">
        <v>0.1043956834532374</v>
      </c>
    </row>
    <row r="306" spans="1:11" x14ac:dyDescent="0.35">
      <c r="A306">
        <v>7830642</v>
      </c>
      <c r="B306" t="s">
        <v>59</v>
      </c>
      <c r="C306" t="s">
        <v>97</v>
      </c>
      <c r="D306" t="s">
        <v>414</v>
      </c>
      <c r="E306">
        <v>2.1582733812949641E-2</v>
      </c>
      <c r="F306">
        <v>75.900000000000006</v>
      </c>
      <c r="G306">
        <v>85.4</v>
      </c>
      <c r="H306">
        <v>84.96</v>
      </c>
      <c r="I306">
        <v>1.6381294964028779</v>
      </c>
      <c r="J306">
        <v>1.8431654676258995</v>
      </c>
      <c r="K306">
        <v>1.8336690647482015</v>
      </c>
    </row>
    <row r="307" spans="1:11" x14ac:dyDescent="0.35">
      <c r="A307">
        <v>7830642</v>
      </c>
      <c r="B307" t="s">
        <v>59</v>
      </c>
      <c r="C307" t="s">
        <v>97</v>
      </c>
      <c r="D307" t="s">
        <v>1371</v>
      </c>
      <c r="E307">
        <v>1.4388489208633094E-3</v>
      </c>
      <c r="F307">
        <v>54.6</v>
      </c>
      <c r="G307">
        <v>72.5</v>
      </c>
      <c r="H307">
        <v>66.81</v>
      </c>
      <c r="I307">
        <v>7.8561151079136693E-2</v>
      </c>
      <c r="J307">
        <v>0.10431654676258993</v>
      </c>
      <c r="K307">
        <v>9.6129496402877698E-2</v>
      </c>
    </row>
    <row r="308" spans="1:11" x14ac:dyDescent="0.35">
      <c r="A308">
        <v>7830642</v>
      </c>
      <c r="B308" t="s">
        <v>59</v>
      </c>
      <c r="C308" t="s">
        <v>97</v>
      </c>
      <c r="D308" t="s">
        <v>822</v>
      </c>
      <c r="E308">
        <v>1.4388489208633094E-3</v>
      </c>
      <c r="F308">
        <v>53.4</v>
      </c>
      <c r="G308">
        <v>80.3</v>
      </c>
      <c r="H308">
        <v>74.805000000000007</v>
      </c>
      <c r="I308">
        <v>7.683453237410072E-2</v>
      </c>
      <c r="J308">
        <v>0.11553956834532374</v>
      </c>
      <c r="K308">
        <v>0.10763309352517987</v>
      </c>
    </row>
    <row r="309" spans="1:11" x14ac:dyDescent="0.35">
      <c r="A309">
        <v>7830642</v>
      </c>
      <c r="B309" t="s">
        <v>59</v>
      </c>
      <c r="C309" t="s">
        <v>97</v>
      </c>
      <c r="D309" t="s">
        <v>1373</v>
      </c>
      <c r="E309">
        <v>7.1942446043165471E-3</v>
      </c>
      <c r="F309">
        <v>77.599999999999994</v>
      </c>
      <c r="G309">
        <v>77.099999999999994</v>
      </c>
      <c r="H309">
        <v>78.259999999999991</v>
      </c>
      <c r="I309">
        <v>0.55827338129496407</v>
      </c>
      <c r="J309">
        <v>0.5546762589928057</v>
      </c>
      <c r="K309">
        <v>0.56302158273381286</v>
      </c>
    </row>
    <row r="310" spans="1:11" x14ac:dyDescent="0.35">
      <c r="A310">
        <v>7830642</v>
      </c>
      <c r="B310" t="s">
        <v>59</v>
      </c>
      <c r="C310" t="s">
        <v>97</v>
      </c>
      <c r="D310" t="s">
        <v>1207</v>
      </c>
      <c r="E310">
        <v>5.7553956834532375E-3</v>
      </c>
      <c r="F310">
        <v>66.5</v>
      </c>
      <c r="G310">
        <v>75.900000000000006</v>
      </c>
      <c r="H310">
        <v>71.064999999999998</v>
      </c>
      <c r="I310">
        <v>0.38273381294964032</v>
      </c>
      <c r="J310">
        <v>0.43683453237410075</v>
      </c>
      <c r="K310">
        <v>0.4090071942446043</v>
      </c>
    </row>
    <row r="311" spans="1:11" x14ac:dyDescent="0.35">
      <c r="A311">
        <v>7830642</v>
      </c>
      <c r="B311" t="s">
        <v>59</v>
      </c>
      <c r="C311" t="s">
        <v>97</v>
      </c>
      <c r="D311" t="s">
        <v>195</v>
      </c>
      <c r="E311">
        <v>1.4388489208633094E-3</v>
      </c>
      <c r="F311">
        <v>45.7</v>
      </c>
      <c r="G311">
        <v>75.7</v>
      </c>
      <c r="H311">
        <v>63.704999999999998</v>
      </c>
      <c r="I311">
        <v>6.5755395683453247E-2</v>
      </c>
      <c r="J311">
        <v>0.10892086330935252</v>
      </c>
      <c r="K311">
        <v>9.1661870503597129E-2</v>
      </c>
    </row>
    <row r="312" spans="1:11" x14ac:dyDescent="0.35">
      <c r="A312">
        <v>7830642</v>
      </c>
      <c r="B312" t="s">
        <v>59</v>
      </c>
      <c r="C312" t="s">
        <v>97</v>
      </c>
      <c r="D312" t="s">
        <v>1568</v>
      </c>
      <c r="E312">
        <v>2.8776978417266188E-3</v>
      </c>
      <c r="F312">
        <v>35.4</v>
      </c>
      <c r="G312">
        <v>76.099999999999994</v>
      </c>
      <c r="H312">
        <v>51.98</v>
      </c>
      <c r="I312">
        <v>0.1018705035971223</v>
      </c>
      <c r="J312">
        <v>0.21899280575539568</v>
      </c>
      <c r="K312">
        <v>0.14958273381294965</v>
      </c>
    </row>
    <row r="313" spans="1:11" x14ac:dyDescent="0.35">
      <c r="A313">
        <v>7830642</v>
      </c>
      <c r="B313" t="s">
        <v>59</v>
      </c>
      <c r="C313" t="s">
        <v>97</v>
      </c>
      <c r="D313" t="s">
        <v>1570</v>
      </c>
      <c r="E313">
        <v>2.8776978417266188E-3</v>
      </c>
      <c r="F313">
        <v>65.3</v>
      </c>
      <c r="G313">
        <v>65</v>
      </c>
      <c r="H313">
        <v>61.865000000000002</v>
      </c>
      <c r="I313">
        <v>0.18791366906474818</v>
      </c>
      <c r="J313">
        <v>0.18705035971223022</v>
      </c>
      <c r="K313">
        <v>0.17802877697841726</v>
      </c>
    </row>
    <row r="314" spans="1:11" x14ac:dyDescent="0.35">
      <c r="A314">
        <v>7830642</v>
      </c>
      <c r="B314" t="s">
        <v>59</v>
      </c>
      <c r="C314" t="s">
        <v>97</v>
      </c>
      <c r="D314" t="s">
        <v>472</v>
      </c>
      <c r="E314">
        <v>7.7697841726618699E-2</v>
      </c>
      <c r="F314">
        <v>52</v>
      </c>
      <c r="G314">
        <v>83.2</v>
      </c>
      <c r="H314">
        <v>70.585000000000008</v>
      </c>
      <c r="I314">
        <v>4.0402877697841726</v>
      </c>
      <c r="J314">
        <v>6.4644604316546763</v>
      </c>
      <c r="K314">
        <v>5.4843021582733815</v>
      </c>
    </row>
    <row r="315" spans="1:11" x14ac:dyDescent="0.35">
      <c r="A315">
        <v>7830642</v>
      </c>
      <c r="B315" t="s">
        <v>59</v>
      </c>
      <c r="C315" t="s">
        <v>97</v>
      </c>
      <c r="D315" t="s">
        <v>828</v>
      </c>
      <c r="E315">
        <v>1.870503597122302E-2</v>
      </c>
      <c r="F315">
        <v>46.6</v>
      </c>
      <c r="G315">
        <v>81.3</v>
      </c>
      <c r="H315">
        <v>64.460000000000008</v>
      </c>
      <c r="I315">
        <v>0.87165467625899273</v>
      </c>
      <c r="J315">
        <v>1.5207194244604314</v>
      </c>
      <c r="K315">
        <v>1.2057266187050359</v>
      </c>
    </row>
    <row r="316" spans="1:11" x14ac:dyDescent="0.35">
      <c r="A316">
        <v>7830642</v>
      </c>
      <c r="B316" t="s">
        <v>59</v>
      </c>
      <c r="C316" t="s">
        <v>97</v>
      </c>
      <c r="D316" t="s">
        <v>476</v>
      </c>
      <c r="E316">
        <v>1.2949640287769784E-2</v>
      </c>
      <c r="F316">
        <v>56.2</v>
      </c>
      <c r="G316">
        <v>75.8</v>
      </c>
      <c r="H316">
        <v>66.91</v>
      </c>
      <c r="I316">
        <v>0.72776978417266192</v>
      </c>
      <c r="J316">
        <v>0.98158273381294958</v>
      </c>
      <c r="K316">
        <v>0.86646043165467623</v>
      </c>
    </row>
    <row r="317" spans="1:11" x14ac:dyDescent="0.35">
      <c r="A317">
        <v>7830642</v>
      </c>
      <c r="B317" t="s">
        <v>59</v>
      </c>
      <c r="C317" t="s">
        <v>97</v>
      </c>
      <c r="D317" t="s">
        <v>1578</v>
      </c>
      <c r="E317">
        <v>5.7553956834532375E-3</v>
      </c>
      <c r="F317">
        <v>44.3</v>
      </c>
      <c r="G317">
        <v>83.9</v>
      </c>
      <c r="H317">
        <v>72.415000000000006</v>
      </c>
      <c r="I317">
        <v>0.25496402877697838</v>
      </c>
      <c r="J317">
        <v>0.48287769784172668</v>
      </c>
      <c r="K317">
        <v>0.41677697841726624</v>
      </c>
    </row>
    <row r="318" spans="1:11" x14ac:dyDescent="0.35">
      <c r="A318">
        <v>7830642</v>
      </c>
      <c r="B318" t="s">
        <v>59</v>
      </c>
      <c r="C318" t="s">
        <v>97</v>
      </c>
      <c r="D318" t="s">
        <v>1403</v>
      </c>
      <c r="E318">
        <v>5.7553956834532375E-3</v>
      </c>
      <c r="F318">
        <v>79.599999999999994</v>
      </c>
      <c r="G318">
        <v>85.8</v>
      </c>
      <c r="H318">
        <v>86.789999999999992</v>
      </c>
      <c r="I318">
        <v>0.4581294964028777</v>
      </c>
      <c r="J318">
        <v>0.49381294964028777</v>
      </c>
      <c r="K318">
        <v>0.49951079136690646</v>
      </c>
    </row>
    <row r="319" spans="1:11" x14ac:dyDescent="0.35">
      <c r="A319">
        <v>7830642</v>
      </c>
      <c r="B319" t="s">
        <v>59</v>
      </c>
      <c r="C319" t="s">
        <v>97</v>
      </c>
      <c r="D319" t="s">
        <v>1406</v>
      </c>
      <c r="E319">
        <v>1.4388489208633094E-3</v>
      </c>
      <c r="F319">
        <v>51.9</v>
      </c>
      <c r="G319">
        <v>74.5</v>
      </c>
      <c r="H319">
        <v>66.66</v>
      </c>
      <c r="I319">
        <v>7.467625899280575E-2</v>
      </c>
      <c r="J319">
        <v>0.10719424460431655</v>
      </c>
      <c r="K319">
        <v>9.59136690647482E-2</v>
      </c>
    </row>
    <row r="320" spans="1:11" x14ac:dyDescent="0.35">
      <c r="A320">
        <v>7830642</v>
      </c>
      <c r="B320" t="s">
        <v>59</v>
      </c>
      <c r="C320" t="s">
        <v>97</v>
      </c>
      <c r="D320" t="s">
        <v>1585</v>
      </c>
      <c r="E320">
        <v>2.8776978417266188E-3</v>
      </c>
      <c r="F320">
        <v>58.5</v>
      </c>
      <c r="G320">
        <v>85.8</v>
      </c>
      <c r="H320">
        <v>66.61</v>
      </c>
      <c r="I320">
        <v>0.16834532374100719</v>
      </c>
      <c r="J320">
        <v>0.24690647482014388</v>
      </c>
      <c r="K320">
        <v>0.19168345323741007</v>
      </c>
    </row>
    <row r="321" spans="1:11" x14ac:dyDescent="0.35">
      <c r="A321">
        <v>7830642</v>
      </c>
      <c r="B321" t="s">
        <v>59</v>
      </c>
      <c r="C321" t="s">
        <v>97</v>
      </c>
      <c r="D321" t="s">
        <v>1408</v>
      </c>
      <c r="E321">
        <v>8.6330935251798559E-3</v>
      </c>
      <c r="F321">
        <v>91.3</v>
      </c>
      <c r="G321">
        <v>96.1</v>
      </c>
      <c r="H321">
        <v>90.194999999999993</v>
      </c>
      <c r="I321">
        <v>0.7882014388489208</v>
      </c>
      <c r="J321">
        <v>0.82964028776978405</v>
      </c>
      <c r="K321">
        <v>0.77866187050359703</v>
      </c>
    </row>
    <row r="322" spans="1:11" x14ac:dyDescent="0.35">
      <c r="A322">
        <v>7830642</v>
      </c>
      <c r="B322" t="s">
        <v>59</v>
      </c>
      <c r="C322" t="s">
        <v>97</v>
      </c>
      <c r="D322" t="s">
        <v>1411</v>
      </c>
      <c r="E322">
        <v>2.8776978417266188E-3</v>
      </c>
      <c r="F322">
        <v>72.900000000000006</v>
      </c>
      <c r="G322">
        <v>90.5</v>
      </c>
      <c r="H322">
        <v>81.344999999999999</v>
      </c>
      <c r="I322">
        <v>0.20978417266187052</v>
      </c>
      <c r="J322">
        <v>0.26043165467625901</v>
      </c>
      <c r="K322">
        <v>0.2340863309352518</v>
      </c>
    </row>
    <row r="323" spans="1:11" x14ac:dyDescent="0.35">
      <c r="A323">
        <v>7830642</v>
      </c>
      <c r="B323" t="s">
        <v>59</v>
      </c>
      <c r="C323" t="s">
        <v>97</v>
      </c>
      <c r="D323" t="s">
        <v>1164</v>
      </c>
      <c r="E323">
        <v>4.3165467625899279E-3</v>
      </c>
      <c r="F323">
        <v>91.3</v>
      </c>
      <c r="G323">
        <v>84</v>
      </c>
      <c r="H323">
        <v>87.814999999999984</v>
      </c>
      <c r="I323">
        <v>0.3941007194244604</v>
      </c>
      <c r="J323">
        <v>0.36258992805755397</v>
      </c>
      <c r="K323">
        <v>0.37905755395683444</v>
      </c>
    </row>
    <row r="324" spans="1:11" x14ac:dyDescent="0.35">
      <c r="A324">
        <v>7830642</v>
      </c>
      <c r="B324" t="s">
        <v>59</v>
      </c>
      <c r="C324" t="s">
        <v>97</v>
      </c>
      <c r="D324" t="s">
        <v>1596</v>
      </c>
      <c r="E324">
        <v>7.1942446043165471E-3</v>
      </c>
      <c r="F324">
        <v>57.2</v>
      </c>
      <c r="G324">
        <v>71.2</v>
      </c>
      <c r="H324">
        <v>71.125</v>
      </c>
      <c r="I324">
        <v>0.41151079136690649</v>
      </c>
      <c r="J324">
        <v>0.51223021582733819</v>
      </c>
      <c r="K324">
        <v>0.51169064748201443</v>
      </c>
    </row>
    <row r="325" spans="1:11" x14ac:dyDescent="0.35">
      <c r="A325">
        <v>7830642</v>
      </c>
      <c r="B325" t="s">
        <v>59</v>
      </c>
      <c r="C325" t="s">
        <v>97</v>
      </c>
      <c r="D325" t="s">
        <v>492</v>
      </c>
      <c r="E325">
        <v>2.5899280575539568E-2</v>
      </c>
      <c r="F325">
        <v>76.5</v>
      </c>
      <c r="G325">
        <v>88.2</v>
      </c>
      <c r="H325">
        <v>86.16</v>
      </c>
      <c r="I325">
        <v>1.9812949640287769</v>
      </c>
      <c r="J325">
        <v>2.2843165467625899</v>
      </c>
      <c r="K325">
        <v>2.2314820143884893</v>
      </c>
    </row>
    <row r="326" spans="1:11" x14ac:dyDescent="0.35">
      <c r="A326">
        <v>7830642</v>
      </c>
      <c r="B326" t="s">
        <v>59</v>
      </c>
      <c r="C326" t="s">
        <v>97</v>
      </c>
      <c r="D326" t="s">
        <v>1424</v>
      </c>
      <c r="E326">
        <v>2.8776978417266188E-3</v>
      </c>
      <c r="F326">
        <v>72.5</v>
      </c>
      <c r="G326">
        <v>86.8</v>
      </c>
      <c r="H326">
        <v>84.21</v>
      </c>
      <c r="I326">
        <v>0.20863309352517986</v>
      </c>
      <c r="J326">
        <v>0.2497841726618705</v>
      </c>
      <c r="K326">
        <v>0.24233093525179855</v>
      </c>
    </row>
    <row r="327" spans="1:11" x14ac:dyDescent="0.35">
      <c r="A327">
        <v>7830642</v>
      </c>
      <c r="B327" t="s">
        <v>59</v>
      </c>
      <c r="C327" t="s">
        <v>97</v>
      </c>
      <c r="D327" t="s">
        <v>1426</v>
      </c>
      <c r="E327">
        <v>2.8776978417266188E-3</v>
      </c>
      <c r="F327">
        <v>68.2</v>
      </c>
      <c r="G327">
        <v>84.2</v>
      </c>
      <c r="H327">
        <v>73.87</v>
      </c>
      <c r="I327">
        <v>0.1962589928057554</v>
      </c>
      <c r="J327">
        <v>0.24230215827338131</v>
      </c>
      <c r="K327">
        <v>0.21257553956834535</v>
      </c>
    </row>
    <row r="328" spans="1:11" x14ac:dyDescent="0.35">
      <c r="A328">
        <v>7830642</v>
      </c>
      <c r="B328" t="s">
        <v>59</v>
      </c>
      <c r="C328" t="s">
        <v>97</v>
      </c>
      <c r="D328" t="s">
        <v>1604</v>
      </c>
      <c r="E328">
        <v>1.4388489208633094E-3</v>
      </c>
      <c r="F328">
        <v>65</v>
      </c>
      <c r="G328">
        <v>81.7</v>
      </c>
      <c r="H328">
        <v>75.844999999999999</v>
      </c>
      <c r="I328">
        <v>9.3525179856115109E-2</v>
      </c>
      <c r="J328">
        <v>0.11755395683453237</v>
      </c>
      <c r="K328">
        <v>0.1091294964028777</v>
      </c>
    </row>
    <row r="329" spans="1:11" x14ac:dyDescent="0.35">
      <c r="A329">
        <v>7830642</v>
      </c>
      <c r="B329" t="s">
        <v>59</v>
      </c>
      <c r="C329" t="s">
        <v>97</v>
      </c>
      <c r="D329" t="s">
        <v>1606</v>
      </c>
      <c r="E329">
        <v>1.4388489208633094E-3</v>
      </c>
      <c r="F329">
        <v>57.6</v>
      </c>
      <c r="G329">
        <v>74.900000000000006</v>
      </c>
      <c r="H329">
        <v>72.990000000000009</v>
      </c>
      <c r="I329">
        <v>8.2877697841726619E-2</v>
      </c>
      <c r="J329">
        <v>0.10776978417266188</v>
      </c>
      <c r="K329">
        <v>0.10502158273381297</v>
      </c>
    </row>
    <row r="330" spans="1:11" x14ac:dyDescent="0.35">
      <c r="A330">
        <v>7830642</v>
      </c>
      <c r="B330" t="s">
        <v>59</v>
      </c>
      <c r="C330" t="s">
        <v>97</v>
      </c>
      <c r="D330" t="s">
        <v>1232</v>
      </c>
      <c r="E330">
        <v>1.0071942446043165E-2</v>
      </c>
      <c r="F330">
        <v>41</v>
      </c>
      <c r="G330">
        <v>79</v>
      </c>
      <c r="H330">
        <v>57.155000000000001</v>
      </c>
      <c r="I330">
        <v>0.41294964028776976</v>
      </c>
      <c r="J330">
        <v>0.79568345323740997</v>
      </c>
      <c r="K330">
        <v>0.57566187050359707</v>
      </c>
    </row>
    <row r="331" spans="1:11" x14ac:dyDescent="0.35">
      <c r="A331">
        <v>7830642</v>
      </c>
      <c r="B331" t="s">
        <v>59</v>
      </c>
      <c r="C331" t="s">
        <v>97</v>
      </c>
      <c r="D331" t="s">
        <v>710</v>
      </c>
      <c r="E331">
        <v>4.8920863309352518E-2</v>
      </c>
      <c r="F331">
        <v>75.099999999999994</v>
      </c>
      <c r="G331">
        <v>88.4</v>
      </c>
      <c r="H331">
        <v>81.194999999999993</v>
      </c>
      <c r="I331">
        <v>3.6739568345323739</v>
      </c>
      <c r="J331">
        <v>4.3246043165467629</v>
      </c>
      <c r="K331">
        <v>3.9721294964028773</v>
      </c>
    </row>
    <row r="332" spans="1:11" x14ac:dyDescent="0.35">
      <c r="A332">
        <v>7830642</v>
      </c>
      <c r="B332" t="s">
        <v>59</v>
      </c>
      <c r="C332" t="s">
        <v>97</v>
      </c>
      <c r="D332" t="s">
        <v>1437</v>
      </c>
      <c r="E332">
        <v>1.4388489208633094E-3</v>
      </c>
      <c r="F332">
        <v>74.5</v>
      </c>
      <c r="G332">
        <v>90.1</v>
      </c>
      <c r="H332">
        <v>80.549999999999983</v>
      </c>
      <c r="I332">
        <v>0.10719424460431655</v>
      </c>
      <c r="J332">
        <v>0.12964028776978417</v>
      </c>
      <c r="K332">
        <v>0.11589928057553954</v>
      </c>
    </row>
    <row r="333" spans="1:11" x14ac:dyDescent="0.35">
      <c r="A333">
        <v>7830642</v>
      </c>
      <c r="B333" t="s">
        <v>59</v>
      </c>
      <c r="C333" t="s">
        <v>97</v>
      </c>
      <c r="D333" t="s">
        <v>1056</v>
      </c>
      <c r="E333">
        <v>8.6330935251798559E-3</v>
      </c>
      <c r="F333">
        <v>59.3</v>
      </c>
      <c r="G333">
        <v>81.8</v>
      </c>
      <c r="H333">
        <v>73.109999999999985</v>
      </c>
      <c r="I333">
        <v>0.51194244604316541</v>
      </c>
      <c r="J333">
        <v>0.70618705035971219</v>
      </c>
      <c r="K333">
        <v>0.63116546762589909</v>
      </c>
    </row>
    <row r="334" spans="1:11" x14ac:dyDescent="0.35">
      <c r="A334">
        <v>7830642</v>
      </c>
      <c r="B334" t="s">
        <v>59</v>
      </c>
      <c r="C334" t="s">
        <v>97</v>
      </c>
      <c r="D334" t="s">
        <v>1623</v>
      </c>
      <c r="E334">
        <v>2.8776978417266188E-3</v>
      </c>
      <c r="F334">
        <v>76.099999999999994</v>
      </c>
      <c r="G334">
        <v>94.6</v>
      </c>
      <c r="H334">
        <v>88.38</v>
      </c>
      <c r="I334">
        <v>0.21899280575539568</v>
      </c>
      <c r="J334">
        <v>0.27223021582733814</v>
      </c>
      <c r="K334">
        <v>0.25433093525179856</v>
      </c>
    </row>
    <row r="335" spans="1:11" x14ac:dyDescent="0.35">
      <c r="A335">
        <v>7830642</v>
      </c>
      <c r="B335" t="s">
        <v>59</v>
      </c>
      <c r="C335" t="s">
        <v>97</v>
      </c>
      <c r="D335" t="s">
        <v>1625</v>
      </c>
      <c r="E335">
        <v>1.4388489208633094E-3</v>
      </c>
      <c r="F335">
        <v>84.1</v>
      </c>
      <c r="G335">
        <v>100</v>
      </c>
      <c r="H335">
        <v>93.07</v>
      </c>
      <c r="I335">
        <v>0.12100719424460431</v>
      </c>
      <c r="J335">
        <v>0.14388489208633093</v>
      </c>
      <c r="K335">
        <v>0.13391366906474819</v>
      </c>
    </row>
    <row r="336" spans="1:11" x14ac:dyDescent="0.35">
      <c r="A336">
        <v>7830642</v>
      </c>
      <c r="B336" t="s">
        <v>59</v>
      </c>
      <c r="C336" t="s">
        <v>97</v>
      </c>
      <c r="D336" t="s">
        <v>1444</v>
      </c>
      <c r="E336">
        <v>1.4388489208633094E-3</v>
      </c>
      <c r="F336">
        <v>65.900000000000006</v>
      </c>
      <c r="G336">
        <v>83.5</v>
      </c>
      <c r="H336">
        <v>70.325000000000003</v>
      </c>
      <c r="I336">
        <v>9.48201438848921E-2</v>
      </c>
      <c r="J336">
        <v>0.12014388489208633</v>
      </c>
      <c r="K336">
        <v>0.10118705035971223</v>
      </c>
    </row>
    <row r="337" spans="1:11" x14ac:dyDescent="0.35">
      <c r="A337">
        <v>7830642</v>
      </c>
      <c r="B337" t="s">
        <v>59</v>
      </c>
      <c r="C337" t="s">
        <v>97</v>
      </c>
      <c r="D337" t="s">
        <v>199</v>
      </c>
      <c r="E337">
        <v>2.7338129496402876E-2</v>
      </c>
      <c r="F337">
        <v>49.7</v>
      </c>
      <c r="G337">
        <v>76.400000000000006</v>
      </c>
      <c r="H337">
        <v>64.890000000000015</v>
      </c>
      <c r="I337">
        <v>1.3587050359712229</v>
      </c>
      <c r="J337">
        <v>2.0886330935251798</v>
      </c>
      <c r="K337">
        <v>1.7739712230215829</v>
      </c>
    </row>
    <row r="338" spans="1:11" x14ac:dyDescent="0.35">
      <c r="A338">
        <v>7830642</v>
      </c>
      <c r="B338" t="s">
        <v>59</v>
      </c>
      <c r="C338" t="s">
        <v>97</v>
      </c>
      <c r="D338" t="s">
        <v>203</v>
      </c>
      <c r="E338">
        <v>1.0071942446043165E-2</v>
      </c>
      <c r="F338">
        <v>72.8</v>
      </c>
      <c r="G338">
        <v>84.1</v>
      </c>
      <c r="H338">
        <v>81.504999999999995</v>
      </c>
      <c r="I338">
        <v>0.73323741007194232</v>
      </c>
      <c r="J338">
        <v>0.84705035971223008</v>
      </c>
      <c r="K338">
        <v>0.82091366906474805</v>
      </c>
    </row>
    <row r="339" spans="1:11" x14ac:dyDescent="0.35">
      <c r="A339">
        <v>7830642</v>
      </c>
      <c r="B339" t="s">
        <v>59</v>
      </c>
      <c r="C339" t="s">
        <v>97</v>
      </c>
      <c r="D339" t="s">
        <v>1639</v>
      </c>
      <c r="E339">
        <v>2.8776978417266188E-3</v>
      </c>
      <c r="F339">
        <v>59.6</v>
      </c>
      <c r="G339">
        <v>77.2</v>
      </c>
      <c r="H339">
        <v>73.44</v>
      </c>
      <c r="I339">
        <v>0.17151079136690647</v>
      </c>
      <c r="J339">
        <v>0.22215827338129499</v>
      </c>
      <c r="K339">
        <v>0.21133812949640288</v>
      </c>
    </row>
    <row r="340" spans="1:11" x14ac:dyDescent="0.35">
      <c r="A340">
        <v>7830642</v>
      </c>
      <c r="B340" t="s">
        <v>59</v>
      </c>
      <c r="C340" t="s">
        <v>97</v>
      </c>
      <c r="D340" t="s">
        <v>1454</v>
      </c>
      <c r="E340">
        <v>4.3165467625899279E-3</v>
      </c>
      <c r="F340">
        <v>70.3</v>
      </c>
      <c r="G340">
        <v>87.5</v>
      </c>
      <c r="H340">
        <v>77.424999999999997</v>
      </c>
      <c r="I340">
        <v>0.30345323741007191</v>
      </c>
      <c r="J340">
        <v>0.37769784172661869</v>
      </c>
      <c r="K340">
        <v>0.33420863309352516</v>
      </c>
    </row>
    <row r="341" spans="1:11" x14ac:dyDescent="0.35">
      <c r="A341">
        <v>7830642</v>
      </c>
      <c r="B341" t="s">
        <v>59</v>
      </c>
      <c r="C341" t="s">
        <v>97</v>
      </c>
      <c r="D341" t="s">
        <v>1456</v>
      </c>
      <c r="E341">
        <v>2.8776978417266188E-3</v>
      </c>
      <c r="F341">
        <v>35.4</v>
      </c>
      <c r="G341">
        <v>81.3</v>
      </c>
      <c r="H341">
        <v>59.864999999999995</v>
      </c>
      <c r="I341">
        <v>0.1018705035971223</v>
      </c>
      <c r="J341">
        <v>0.23395683453237409</v>
      </c>
      <c r="K341">
        <v>0.17227338129496403</v>
      </c>
    </row>
    <row r="342" spans="1:11" x14ac:dyDescent="0.35">
      <c r="A342">
        <v>7830642</v>
      </c>
      <c r="B342" t="s">
        <v>59</v>
      </c>
      <c r="C342" t="s">
        <v>97</v>
      </c>
      <c r="D342" t="s">
        <v>1645</v>
      </c>
      <c r="E342">
        <v>1.4388489208633094E-3</v>
      </c>
      <c r="F342">
        <v>54.7</v>
      </c>
      <c r="G342">
        <v>87.6</v>
      </c>
      <c r="H342">
        <v>71.435000000000002</v>
      </c>
      <c r="I342">
        <v>7.8705035971223025E-2</v>
      </c>
      <c r="J342">
        <v>0.1260431654676259</v>
      </c>
      <c r="K342">
        <v>0.10278417266187051</v>
      </c>
    </row>
    <row r="343" spans="1:11" x14ac:dyDescent="0.35">
      <c r="A343">
        <v>7830642</v>
      </c>
      <c r="B343" t="s">
        <v>59</v>
      </c>
      <c r="C343" t="s">
        <v>97</v>
      </c>
      <c r="D343" t="s">
        <v>231</v>
      </c>
      <c r="E343">
        <v>2.8776978417266188E-3</v>
      </c>
      <c r="F343">
        <v>69.599999999999994</v>
      </c>
      <c r="G343">
        <v>85.8</v>
      </c>
      <c r="H343">
        <v>82.89</v>
      </c>
      <c r="I343">
        <v>0.20028776978417265</v>
      </c>
      <c r="J343">
        <v>0.24690647482014388</v>
      </c>
      <c r="K343">
        <v>0.23853237410071942</v>
      </c>
    </row>
    <row r="344" spans="1:11" x14ac:dyDescent="0.35">
      <c r="A344">
        <v>7830642</v>
      </c>
      <c r="B344" t="s">
        <v>59</v>
      </c>
      <c r="C344" t="s">
        <v>97</v>
      </c>
      <c r="D344" t="s">
        <v>243</v>
      </c>
      <c r="E344">
        <v>2.8776978417266188E-3</v>
      </c>
      <c r="F344">
        <v>55.7</v>
      </c>
      <c r="G344">
        <v>95.9</v>
      </c>
      <c r="H344">
        <v>70.405000000000001</v>
      </c>
      <c r="I344">
        <v>0.16028776978417267</v>
      </c>
      <c r="J344">
        <v>0.27597122302158278</v>
      </c>
      <c r="K344">
        <v>0.20260431654676259</v>
      </c>
    </row>
    <row r="345" spans="1:11" x14ac:dyDescent="0.35">
      <c r="A345">
        <v>7830642</v>
      </c>
      <c r="B345" t="s">
        <v>59</v>
      </c>
      <c r="C345" t="s">
        <v>97</v>
      </c>
      <c r="D345" t="s">
        <v>1458</v>
      </c>
      <c r="E345">
        <v>2.8776978417266188E-3</v>
      </c>
      <c r="F345">
        <v>67.3</v>
      </c>
      <c r="G345">
        <v>94.2</v>
      </c>
      <c r="H345">
        <v>82.754999999999995</v>
      </c>
      <c r="I345">
        <v>0.19366906474820145</v>
      </c>
      <c r="J345">
        <v>0.27107913669064748</v>
      </c>
      <c r="K345">
        <v>0.23814388489208632</v>
      </c>
    </row>
    <row r="346" spans="1:11" x14ac:dyDescent="0.35">
      <c r="A346">
        <v>7830642</v>
      </c>
      <c r="B346" t="s">
        <v>59</v>
      </c>
      <c r="C346" t="s">
        <v>97</v>
      </c>
      <c r="D346" t="s">
        <v>1460</v>
      </c>
      <c r="E346">
        <v>2.8776978417266188E-3</v>
      </c>
      <c r="F346">
        <v>70.900000000000006</v>
      </c>
      <c r="G346">
        <v>78.400000000000006</v>
      </c>
      <c r="H346">
        <v>70.674999999999997</v>
      </c>
      <c r="I346">
        <v>0.20402877697841729</v>
      </c>
      <c r="J346">
        <v>0.22561151079136693</v>
      </c>
      <c r="K346">
        <v>0.20338129496402876</v>
      </c>
    </row>
    <row r="347" spans="1:11" x14ac:dyDescent="0.35">
      <c r="A347">
        <v>7830642</v>
      </c>
      <c r="B347" t="s">
        <v>59</v>
      </c>
      <c r="C347" t="s">
        <v>97</v>
      </c>
      <c r="D347" t="s">
        <v>840</v>
      </c>
      <c r="E347">
        <v>2.8776978417266188E-3</v>
      </c>
      <c r="F347">
        <v>73.8</v>
      </c>
      <c r="G347">
        <v>80.599999999999994</v>
      </c>
      <c r="H347">
        <v>73.964999999999989</v>
      </c>
      <c r="I347">
        <v>0.21237410071942445</v>
      </c>
      <c r="J347">
        <v>0.23194244604316547</v>
      </c>
      <c r="K347">
        <v>0.21284892086330934</v>
      </c>
    </row>
    <row r="348" spans="1:11" x14ac:dyDescent="0.35">
      <c r="A348">
        <v>7830642</v>
      </c>
      <c r="B348" t="s">
        <v>59</v>
      </c>
      <c r="C348" t="s">
        <v>97</v>
      </c>
      <c r="D348" t="s">
        <v>1652</v>
      </c>
      <c r="E348">
        <v>1.0071942446043165E-2</v>
      </c>
      <c r="F348">
        <v>49.6</v>
      </c>
      <c r="G348">
        <v>78.7</v>
      </c>
      <c r="H348">
        <v>60.344999999999999</v>
      </c>
      <c r="I348">
        <v>0.499568345323741</v>
      </c>
      <c r="J348">
        <v>0.79266187050359704</v>
      </c>
      <c r="K348">
        <v>0.60779136690647473</v>
      </c>
    </row>
    <row r="349" spans="1:11" x14ac:dyDescent="0.35">
      <c r="A349">
        <v>7830642</v>
      </c>
      <c r="B349" t="s">
        <v>59</v>
      </c>
      <c r="C349" t="s">
        <v>97</v>
      </c>
      <c r="D349" t="s">
        <v>1656</v>
      </c>
      <c r="E349">
        <v>1.4388489208633094E-3</v>
      </c>
      <c r="F349">
        <v>76.099999999999994</v>
      </c>
      <c r="G349">
        <v>95.7</v>
      </c>
      <c r="H349">
        <v>76.69</v>
      </c>
      <c r="I349">
        <v>0.10949640287769784</v>
      </c>
      <c r="J349">
        <v>0.13769784172661872</v>
      </c>
      <c r="K349">
        <v>0.1103453237410072</v>
      </c>
    </row>
    <row r="350" spans="1:11" x14ac:dyDescent="0.35">
      <c r="A350">
        <v>7830642</v>
      </c>
      <c r="B350" t="s">
        <v>59</v>
      </c>
      <c r="C350" t="s">
        <v>97</v>
      </c>
      <c r="D350" t="s">
        <v>1465</v>
      </c>
      <c r="E350">
        <v>2.8776978417266188E-3</v>
      </c>
      <c r="F350">
        <v>48.7</v>
      </c>
      <c r="G350">
        <v>70.599999999999994</v>
      </c>
      <c r="H350">
        <v>66.304999999999993</v>
      </c>
      <c r="I350">
        <v>0.14014388489208635</v>
      </c>
      <c r="J350">
        <v>0.20316546762589927</v>
      </c>
      <c r="K350">
        <v>0.19080575539568342</v>
      </c>
    </row>
    <row r="351" spans="1:11" x14ac:dyDescent="0.35">
      <c r="A351">
        <v>7830642</v>
      </c>
      <c r="B351" t="s">
        <v>59</v>
      </c>
      <c r="C351" t="s">
        <v>97</v>
      </c>
      <c r="D351" t="s">
        <v>1660</v>
      </c>
      <c r="E351">
        <v>2.8776978417266188E-3</v>
      </c>
      <c r="F351">
        <v>83.6</v>
      </c>
      <c r="G351">
        <v>84.4</v>
      </c>
      <c r="H351">
        <v>85.6</v>
      </c>
      <c r="I351">
        <v>0.24057553956834532</v>
      </c>
      <c r="J351">
        <v>0.24287769784172664</v>
      </c>
      <c r="K351">
        <v>0.24633093525179856</v>
      </c>
    </row>
    <row r="352" spans="1:11" x14ac:dyDescent="0.35">
      <c r="A352">
        <v>7830642</v>
      </c>
      <c r="B352" t="s">
        <v>59</v>
      </c>
      <c r="C352" t="s">
        <v>97</v>
      </c>
      <c r="D352" t="s">
        <v>247</v>
      </c>
      <c r="E352">
        <v>4.3165467625899279E-3</v>
      </c>
      <c r="F352">
        <v>36.200000000000003</v>
      </c>
      <c r="G352">
        <v>89.9</v>
      </c>
      <c r="H352">
        <v>56.745000000000005</v>
      </c>
      <c r="I352">
        <v>0.15625899280575539</v>
      </c>
      <c r="J352">
        <v>0.38805755395683456</v>
      </c>
      <c r="K352">
        <v>0.24494244604316548</v>
      </c>
    </row>
    <row r="353" spans="1:11" x14ac:dyDescent="0.35">
      <c r="A353">
        <v>7830642</v>
      </c>
      <c r="B353" t="s">
        <v>59</v>
      </c>
      <c r="C353" t="s">
        <v>97</v>
      </c>
      <c r="D353" t="s">
        <v>525</v>
      </c>
      <c r="E353">
        <v>4.3165467625899279E-3</v>
      </c>
      <c r="F353">
        <v>68.8</v>
      </c>
      <c r="G353">
        <v>80.099999999999994</v>
      </c>
      <c r="H353">
        <v>80.375</v>
      </c>
      <c r="I353">
        <v>0.29697841726618701</v>
      </c>
      <c r="J353">
        <v>0.3457553956834532</v>
      </c>
      <c r="K353">
        <v>0.34694244604316543</v>
      </c>
    </row>
    <row r="354" spans="1:11" x14ac:dyDescent="0.35">
      <c r="A354">
        <v>7830642</v>
      </c>
      <c r="B354" t="s">
        <v>59</v>
      </c>
      <c r="C354" t="s">
        <v>97</v>
      </c>
      <c r="D354" t="s">
        <v>1468</v>
      </c>
      <c r="E354">
        <v>1.4388489208633094E-3</v>
      </c>
      <c r="F354">
        <v>52.7</v>
      </c>
      <c r="G354">
        <v>80</v>
      </c>
      <c r="H354">
        <v>60.815000000000005</v>
      </c>
      <c r="I354">
        <v>7.5827338129496408E-2</v>
      </c>
      <c r="J354">
        <v>0.11510791366906475</v>
      </c>
      <c r="K354">
        <v>8.7503597122302171E-2</v>
      </c>
    </row>
    <row r="355" spans="1:11" x14ac:dyDescent="0.35">
      <c r="A355">
        <v>7830642</v>
      </c>
      <c r="B355" t="s">
        <v>59</v>
      </c>
      <c r="C355" t="s">
        <v>97</v>
      </c>
      <c r="D355" t="s">
        <v>1663</v>
      </c>
      <c r="E355">
        <v>8.6330935251798559E-3</v>
      </c>
      <c r="F355">
        <v>49.6</v>
      </c>
      <c r="G355">
        <v>85.9</v>
      </c>
      <c r="H355">
        <v>75.864999999999995</v>
      </c>
      <c r="I355">
        <v>0.42820143884892087</v>
      </c>
      <c r="J355">
        <v>0.7415827338129497</v>
      </c>
      <c r="K355">
        <v>0.6549496402877697</v>
      </c>
    </row>
    <row r="356" spans="1:11" x14ac:dyDescent="0.35">
      <c r="A356">
        <v>7830642</v>
      </c>
      <c r="B356" t="s">
        <v>59</v>
      </c>
      <c r="C356" t="s">
        <v>97</v>
      </c>
      <c r="D356" t="s">
        <v>1666</v>
      </c>
      <c r="E356">
        <v>2.8776978417266188E-3</v>
      </c>
      <c r="F356">
        <v>57.4</v>
      </c>
      <c r="G356">
        <v>82</v>
      </c>
      <c r="H356">
        <v>68.134999999999991</v>
      </c>
      <c r="I356">
        <v>0.16517985611510791</v>
      </c>
      <c r="J356">
        <v>0.23597122302158274</v>
      </c>
      <c r="K356">
        <v>0.19607194244604315</v>
      </c>
    </row>
    <row r="357" spans="1:11" x14ac:dyDescent="0.35">
      <c r="A357">
        <v>7830642</v>
      </c>
      <c r="B357" t="s">
        <v>59</v>
      </c>
      <c r="C357" t="s">
        <v>97</v>
      </c>
      <c r="D357" t="s">
        <v>1245</v>
      </c>
      <c r="E357">
        <v>1.4388489208633094E-3</v>
      </c>
      <c r="F357">
        <v>37.200000000000003</v>
      </c>
      <c r="G357">
        <v>77.900000000000006</v>
      </c>
      <c r="H357">
        <v>57.254999999999995</v>
      </c>
      <c r="I357">
        <v>5.3525179856115115E-2</v>
      </c>
      <c r="J357">
        <v>0.1120863309352518</v>
      </c>
      <c r="K357">
        <v>8.2381294964028767E-2</v>
      </c>
    </row>
    <row r="358" spans="1:11" x14ac:dyDescent="0.35">
      <c r="A358">
        <v>7830642</v>
      </c>
      <c r="B358" t="s">
        <v>59</v>
      </c>
      <c r="C358" t="s">
        <v>97</v>
      </c>
      <c r="D358" t="s">
        <v>847</v>
      </c>
      <c r="E358">
        <v>2.8776978417266188E-3</v>
      </c>
      <c r="F358">
        <v>46.3</v>
      </c>
      <c r="G358">
        <v>90.6</v>
      </c>
      <c r="H358">
        <v>62.654999999999994</v>
      </c>
      <c r="I358">
        <v>0.13323741007194245</v>
      </c>
      <c r="J358">
        <v>0.26071942446043167</v>
      </c>
      <c r="K358">
        <v>0.18030215827338128</v>
      </c>
    </row>
    <row r="359" spans="1:11" x14ac:dyDescent="0.35">
      <c r="A359">
        <v>7830642</v>
      </c>
      <c r="B359" t="s">
        <v>59</v>
      </c>
      <c r="C359" t="s">
        <v>97</v>
      </c>
      <c r="D359" t="s">
        <v>251</v>
      </c>
      <c r="E359">
        <v>2.8776978417266188E-3</v>
      </c>
      <c r="F359">
        <v>82.8</v>
      </c>
      <c r="G359">
        <v>91.2</v>
      </c>
      <c r="H359">
        <v>84.924999999999997</v>
      </c>
      <c r="I359">
        <v>0.23827338129496403</v>
      </c>
      <c r="J359">
        <v>0.26244604316546766</v>
      </c>
      <c r="K359">
        <v>0.2443884892086331</v>
      </c>
    </row>
    <row r="360" spans="1:11" x14ac:dyDescent="0.35">
      <c r="A360">
        <v>7830642</v>
      </c>
      <c r="B360" t="s">
        <v>59</v>
      </c>
      <c r="C360" t="s">
        <v>97</v>
      </c>
      <c r="D360" t="s">
        <v>1473</v>
      </c>
      <c r="E360">
        <v>1.4388489208633094E-3</v>
      </c>
      <c r="F360">
        <v>62.4</v>
      </c>
      <c r="G360">
        <v>78.099999999999994</v>
      </c>
      <c r="H360">
        <v>63.254999999999995</v>
      </c>
      <c r="I360">
        <v>8.9784172661870498E-2</v>
      </c>
      <c r="J360">
        <v>0.11237410071942446</v>
      </c>
      <c r="K360">
        <v>9.1014388489208634E-2</v>
      </c>
    </row>
    <row r="361" spans="1:11" x14ac:dyDescent="0.35">
      <c r="A361">
        <v>7830642</v>
      </c>
      <c r="B361" t="s">
        <v>59</v>
      </c>
      <c r="C361" t="s">
        <v>97</v>
      </c>
      <c r="D361" t="s">
        <v>1669</v>
      </c>
      <c r="E361">
        <v>1.4388489208633094E-3</v>
      </c>
      <c r="F361">
        <v>72</v>
      </c>
      <c r="G361">
        <v>79.2</v>
      </c>
      <c r="H361">
        <v>78.39</v>
      </c>
      <c r="I361">
        <v>0.10359712230215827</v>
      </c>
      <c r="J361">
        <v>0.11395683453237411</v>
      </c>
      <c r="K361">
        <v>0.11279136690647483</v>
      </c>
    </row>
    <row r="362" spans="1:11" x14ac:dyDescent="0.35">
      <c r="A362">
        <v>7830642</v>
      </c>
      <c r="B362" t="s">
        <v>59</v>
      </c>
      <c r="C362" t="s">
        <v>97</v>
      </c>
      <c r="D362" t="s">
        <v>1477</v>
      </c>
      <c r="E362">
        <v>2.302158273381295E-2</v>
      </c>
      <c r="F362">
        <v>48.4</v>
      </c>
      <c r="G362">
        <v>76.400000000000006</v>
      </c>
      <c r="H362">
        <v>71</v>
      </c>
      <c r="I362">
        <v>1.1142446043165468</v>
      </c>
      <c r="J362">
        <v>1.7588489208633096</v>
      </c>
      <c r="K362">
        <v>1.6345323741007194</v>
      </c>
    </row>
    <row r="363" spans="1:11" x14ac:dyDescent="0.35">
      <c r="A363">
        <v>7830642</v>
      </c>
      <c r="B363" t="s">
        <v>59</v>
      </c>
      <c r="C363" t="s">
        <v>97</v>
      </c>
      <c r="D363" t="s">
        <v>381</v>
      </c>
      <c r="E363">
        <v>1.7266187050359712E-2</v>
      </c>
      <c r="F363">
        <v>43.9</v>
      </c>
      <c r="G363">
        <v>77.400000000000006</v>
      </c>
      <c r="H363">
        <v>69.460000000000008</v>
      </c>
      <c r="I363">
        <v>0.75798561151079136</v>
      </c>
      <c r="J363">
        <v>1.3364028776978418</v>
      </c>
      <c r="K363">
        <v>1.1993093525179856</v>
      </c>
    </row>
    <row r="364" spans="1:11" x14ac:dyDescent="0.35">
      <c r="A364">
        <v>7830642</v>
      </c>
      <c r="B364" t="s">
        <v>59</v>
      </c>
      <c r="C364" t="s">
        <v>97</v>
      </c>
      <c r="D364" t="s">
        <v>1688</v>
      </c>
      <c r="E364">
        <v>1.4388489208633094E-3</v>
      </c>
      <c r="F364">
        <v>98.1</v>
      </c>
      <c r="G364">
        <v>91.5</v>
      </c>
      <c r="H364">
        <v>92.935000000000002</v>
      </c>
      <c r="I364">
        <v>0.14115107913669064</v>
      </c>
      <c r="J364">
        <v>0.1316546762589928</v>
      </c>
      <c r="K364">
        <v>0.13371942446043167</v>
      </c>
    </row>
    <row r="365" spans="1:11" x14ac:dyDescent="0.35">
      <c r="A365">
        <v>7830642</v>
      </c>
      <c r="B365" t="s">
        <v>59</v>
      </c>
      <c r="C365" t="s">
        <v>97</v>
      </c>
      <c r="D365" t="s">
        <v>643</v>
      </c>
      <c r="E365">
        <v>1.4388489208633094E-2</v>
      </c>
      <c r="F365">
        <v>65.2</v>
      </c>
      <c r="G365">
        <v>82.1</v>
      </c>
      <c r="H365">
        <v>74.534999999999997</v>
      </c>
      <c r="I365">
        <v>0.93812949640287779</v>
      </c>
      <c r="J365">
        <v>1.1812949640287769</v>
      </c>
      <c r="K365">
        <v>1.0724460431654677</v>
      </c>
    </row>
    <row r="366" spans="1:11" x14ac:dyDescent="0.35">
      <c r="A366">
        <v>7830642</v>
      </c>
      <c r="B366" t="s">
        <v>59</v>
      </c>
      <c r="C366" t="s">
        <v>97</v>
      </c>
      <c r="D366" t="s">
        <v>261</v>
      </c>
      <c r="E366">
        <v>2.8776978417266188E-3</v>
      </c>
      <c r="F366">
        <v>50.6</v>
      </c>
      <c r="G366">
        <v>88.7</v>
      </c>
      <c r="H366">
        <v>68.69</v>
      </c>
      <c r="I366">
        <v>0.14561151079136692</v>
      </c>
      <c r="J366">
        <v>0.2552517985611511</v>
      </c>
      <c r="K366">
        <v>0.19766906474820142</v>
      </c>
    </row>
    <row r="367" spans="1:11" x14ac:dyDescent="0.35">
      <c r="A367">
        <v>7830642</v>
      </c>
      <c r="B367" t="s">
        <v>59</v>
      </c>
      <c r="C367" t="s">
        <v>97</v>
      </c>
      <c r="D367" t="s">
        <v>1166</v>
      </c>
      <c r="E367">
        <v>1.4388489208633094E-3</v>
      </c>
      <c r="F367">
        <v>55.4</v>
      </c>
      <c r="G367">
        <v>66.2</v>
      </c>
      <c r="H367">
        <v>60.959999999999994</v>
      </c>
      <c r="I367">
        <v>7.9712230215827337E-2</v>
      </c>
      <c r="J367">
        <v>9.5251798561151083E-2</v>
      </c>
      <c r="K367">
        <v>8.771223021582733E-2</v>
      </c>
    </row>
    <row r="368" spans="1:11" x14ac:dyDescent="0.35">
      <c r="A368">
        <v>7830642</v>
      </c>
      <c r="B368" t="s">
        <v>59</v>
      </c>
      <c r="C368" t="s">
        <v>97</v>
      </c>
      <c r="D368" t="s">
        <v>1249</v>
      </c>
      <c r="E368">
        <v>1.4388489208633094E-3</v>
      </c>
      <c r="F368">
        <v>66</v>
      </c>
      <c r="G368">
        <v>72.2</v>
      </c>
      <c r="H368">
        <v>76.930000000000007</v>
      </c>
      <c r="I368">
        <v>9.4964028776978418E-2</v>
      </c>
      <c r="J368">
        <v>0.10388489208633093</v>
      </c>
      <c r="K368">
        <v>0.1106906474820144</v>
      </c>
    </row>
    <row r="369" spans="1:11" x14ac:dyDescent="0.35">
      <c r="A369">
        <v>7830642</v>
      </c>
      <c r="B369" t="s">
        <v>59</v>
      </c>
      <c r="C369" t="s">
        <v>97</v>
      </c>
      <c r="D369" t="s">
        <v>1697</v>
      </c>
      <c r="E369">
        <v>1.4388489208633094E-3</v>
      </c>
      <c r="F369">
        <v>47.6</v>
      </c>
      <c r="G369">
        <v>72.2</v>
      </c>
      <c r="H369">
        <v>58.519999999999996</v>
      </c>
      <c r="I369">
        <v>6.8489208633093532E-2</v>
      </c>
      <c r="J369">
        <v>0.10388489208633093</v>
      </c>
      <c r="K369">
        <v>8.4201438848920854E-2</v>
      </c>
    </row>
    <row r="370" spans="1:11" x14ac:dyDescent="0.35">
      <c r="A370">
        <v>7830642</v>
      </c>
      <c r="B370" t="s">
        <v>59</v>
      </c>
      <c r="C370" t="s">
        <v>97</v>
      </c>
      <c r="D370" t="s">
        <v>1490</v>
      </c>
      <c r="E370">
        <v>5.7553956834532375E-3</v>
      </c>
      <c r="F370">
        <v>62.4</v>
      </c>
      <c r="G370">
        <v>73.7</v>
      </c>
      <c r="H370">
        <v>75.754999999999995</v>
      </c>
      <c r="I370">
        <v>0.35913669064748199</v>
      </c>
      <c r="J370">
        <v>0.42417266187050362</v>
      </c>
      <c r="K370">
        <v>0.436</v>
      </c>
    </row>
    <row r="371" spans="1:11" x14ac:dyDescent="0.35">
      <c r="A371">
        <v>7830642</v>
      </c>
      <c r="B371" t="s">
        <v>59</v>
      </c>
      <c r="C371" t="s">
        <v>97</v>
      </c>
      <c r="D371" t="s">
        <v>1700</v>
      </c>
      <c r="E371">
        <v>1.4388489208633094E-3</v>
      </c>
      <c r="F371">
        <v>66.7</v>
      </c>
      <c r="G371">
        <v>78.8</v>
      </c>
      <c r="H371">
        <v>65.92</v>
      </c>
      <c r="I371">
        <v>9.5971223021582744E-2</v>
      </c>
      <c r="J371">
        <v>0.11338129496402878</v>
      </c>
      <c r="K371">
        <v>9.4848920863309358E-2</v>
      </c>
    </row>
    <row r="372" spans="1:11" x14ac:dyDescent="0.35">
      <c r="A372">
        <v>7830642</v>
      </c>
      <c r="B372" t="s">
        <v>59</v>
      </c>
      <c r="C372" t="s">
        <v>97</v>
      </c>
      <c r="D372" t="s">
        <v>1295</v>
      </c>
      <c r="E372">
        <v>2.4460431654676259E-2</v>
      </c>
      <c r="F372">
        <v>35.299999999999997</v>
      </c>
      <c r="G372">
        <v>74.3</v>
      </c>
      <c r="H372">
        <v>64.19</v>
      </c>
      <c r="I372">
        <v>0.86345323741007185</v>
      </c>
      <c r="J372">
        <v>1.817410071942446</v>
      </c>
      <c r="K372">
        <v>1.570115107913669</v>
      </c>
    </row>
    <row r="373" spans="1:11" x14ac:dyDescent="0.35">
      <c r="A373">
        <v>7830642</v>
      </c>
      <c r="B373" t="s">
        <v>59</v>
      </c>
      <c r="C373" t="s">
        <v>97</v>
      </c>
      <c r="D373" t="s">
        <v>731</v>
      </c>
      <c r="E373">
        <v>7.1942446043165471E-3</v>
      </c>
      <c r="F373">
        <v>53.9</v>
      </c>
      <c r="G373">
        <v>84.5</v>
      </c>
      <c r="H373">
        <v>70.58</v>
      </c>
      <c r="I373">
        <v>0.38776978417266189</v>
      </c>
      <c r="J373">
        <v>0.6079136690647482</v>
      </c>
      <c r="K373">
        <v>0.50776978417266183</v>
      </c>
    </row>
    <row r="374" spans="1:11" x14ac:dyDescent="0.35">
      <c r="A374">
        <v>7830642</v>
      </c>
      <c r="B374" t="s">
        <v>59</v>
      </c>
      <c r="C374" t="s">
        <v>97</v>
      </c>
      <c r="D374" t="s">
        <v>1501</v>
      </c>
      <c r="E374">
        <v>7.1942446043165471E-3</v>
      </c>
      <c r="F374">
        <v>51</v>
      </c>
      <c r="G374">
        <v>72.599999999999994</v>
      </c>
      <c r="H374">
        <v>59.36999999999999</v>
      </c>
      <c r="I374">
        <v>0.36690647482014388</v>
      </c>
      <c r="J374">
        <v>0.52230215827338133</v>
      </c>
      <c r="K374">
        <v>0.42712230215827335</v>
      </c>
    </row>
    <row r="375" spans="1:11" x14ac:dyDescent="0.35">
      <c r="A375">
        <v>7830642</v>
      </c>
      <c r="B375" t="s">
        <v>59</v>
      </c>
      <c r="C375" t="s">
        <v>97</v>
      </c>
      <c r="D375" t="s">
        <v>1504</v>
      </c>
      <c r="E375">
        <v>1.870503597122302E-2</v>
      </c>
      <c r="F375">
        <v>48.7</v>
      </c>
      <c r="G375">
        <v>83.6</v>
      </c>
      <c r="H375">
        <v>72.509999999999991</v>
      </c>
      <c r="I375">
        <v>0.91093525179856116</v>
      </c>
      <c r="J375">
        <v>1.5637410071942444</v>
      </c>
      <c r="K375">
        <v>1.356302158273381</v>
      </c>
    </row>
    <row r="376" spans="1:11" x14ac:dyDescent="0.35">
      <c r="A376">
        <v>7830642</v>
      </c>
      <c r="B376" t="s">
        <v>59</v>
      </c>
      <c r="C376" t="s">
        <v>97</v>
      </c>
      <c r="D376" t="s">
        <v>1730</v>
      </c>
      <c r="E376">
        <v>1.4388489208633094E-3</v>
      </c>
      <c r="F376">
        <v>83.3</v>
      </c>
      <c r="G376">
        <v>87.6</v>
      </c>
      <c r="H376">
        <v>82.474999999999994</v>
      </c>
      <c r="I376">
        <v>0.11985611510791366</v>
      </c>
      <c r="J376">
        <v>0.1260431654676259</v>
      </c>
      <c r="K376">
        <v>0.11866906474820144</v>
      </c>
    </row>
    <row r="377" spans="1:11" x14ac:dyDescent="0.35">
      <c r="A377">
        <v>7830642</v>
      </c>
      <c r="B377" t="s">
        <v>59</v>
      </c>
      <c r="C377" t="s">
        <v>97</v>
      </c>
      <c r="D377" t="s">
        <v>1733</v>
      </c>
      <c r="E377">
        <v>1.4388489208633094E-3</v>
      </c>
      <c r="F377">
        <v>58.2</v>
      </c>
      <c r="G377">
        <v>72.400000000000006</v>
      </c>
      <c r="H377">
        <v>64.98</v>
      </c>
      <c r="I377">
        <v>8.3741007194244613E-2</v>
      </c>
      <c r="J377">
        <v>0.10417266187050361</v>
      </c>
      <c r="K377">
        <v>9.3496402877697851E-2</v>
      </c>
    </row>
    <row r="378" spans="1:11" x14ac:dyDescent="0.35">
      <c r="A378">
        <v>7830642</v>
      </c>
      <c r="B378" t="s">
        <v>59</v>
      </c>
      <c r="C378" t="s">
        <v>97</v>
      </c>
      <c r="D378" t="s">
        <v>1735</v>
      </c>
      <c r="E378">
        <v>1.4388489208633094E-3</v>
      </c>
      <c r="F378">
        <v>34.1</v>
      </c>
      <c r="G378">
        <v>77.7</v>
      </c>
      <c r="H378">
        <v>63.95</v>
      </c>
      <c r="I378">
        <v>4.906474820143885E-2</v>
      </c>
      <c r="J378">
        <v>0.11179856115107914</v>
      </c>
      <c r="K378">
        <v>9.2014388489208634E-2</v>
      </c>
    </row>
    <row r="379" spans="1:11" x14ac:dyDescent="0.35">
      <c r="A379">
        <v>7830642</v>
      </c>
      <c r="B379" t="s">
        <v>59</v>
      </c>
      <c r="C379" t="s">
        <v>97</v>
      </c>
      <c r="D379" t="s">
        <v>1737</v>
      </c>
      <c r="E379">
        <v>1.4388489208633094E-3</v>
      </c>
      <c r="F379">
        <v>28.3</v>
      </c>
      <c r="G379">
        <v>83.8</v>
      </c>
      <c r="H379">
        <v>62.290000000000006</v>
      </c>
      <c r="I379">
        <v>4.0719424460431655E-2</v>
      </c>
      <c r="J379">
        <v>0.12057553956834532</v>
      </c>
      <c r="K379">
        <v>8.9625899280575544E-2</v>
      </c>
    </row>
    <row r="380" spans="1:11" x14ac:dyDescent="0.35">
      <c r="A380">
        <v>7830642</v>
      </c>
      <c r="B380" t="s">
        <v>59</v>
      </c>
      <c r="C380" t="s">
        <v>97</v>
      </c>
      <c r="D380" t="s">
        <v>1740</v>
      </c>
      <c r="E380">
        <v>2.8776978417266188E-3</v>
      </c>
      <c r="F380">
        <v>52.5</v>
      </c>
      <c r="G380">
        <v>97.8</v>
      </c>
      <c r="H380">
        <v>71.814999999999998</v>
      </c>
      <c r="I380">
        <v>0.15107913669064749</v>
      </c>
      <c r="J380">
        <v>0.28143884892086329</v>
      </c>
      <c r="K380">
        <v>0.20666187050359713</v>
      </c>
    </row>
    <row r="381" spans="1:11" x14ac:dyDescent="0.35">
      <c r="A381">
        <v>7830642</v>
      </c>
      <c r="B381" t="s">
        <v>59</v>
      </c>
      <c r="C381" t="s">
        <v>97</v>
      </c>
      <c r="D381" t="s">
        <v>1744</v>
      </c>
      <c r="E381">
        <v>1.4388489208633094E-3</v>
      </c>
      <c r="F381">
        <v>57.8</v>
      </c>
      <c r="G381">
        <v>81.2</v>
      </c>
      <c r="H381">
        <v>71.844999999999999</v>
      </c>
      <c r="I381">
        <v>8.3165467625899284E-2</v>
      </c>
      <c r="J381">
        <v>0.11683453237410073</v>
      </c>
      <c r="K381">
        <v>0.10337410071942446</v>
      </c>
    </row>
    <row r="382" spans="1:11" x14ac:dyDescent="0.35">
      <c r="A382">
        <v>7830642</v>
      </c>
      <c r="B382" t="s">
        <v>59</v>
      </c>
      <c r="C382" t="s">
        <v>97</v>
      </c>
      <c r="D382" t="s">
        <v>1746</v>
      </c>
      <c r="E382">
        <v>7.1942446043165471E-3</v>
      </c>
      <c r="F382">
        <v>55.1</v>
      </c>
      <c r="G382">
        <v>80.7</v>
      </c>
      <c r="H382">
        <v>73.914999999999992</v>
      </c>
      <c r="I382">
        <v>0.39640287769784177</v>
      </c>
      <c r="J382">
        <v>0.5805755395683454</v>
      </c>
      <c r="K382">
        <v>0.53176258992805747</v>
      </c>
    </row>
    <row r="383" spans="1:11" x14ac:dyDescent="0.35">
      <c r="A383">
        <v>7830642</v>
      </c>
      <c r="B383" t="s">
        <v>59</v>
      </c>
      <c r="C383" t="s">
        <v>97</v>
      </c>
      <c r="D383" t="s">
        <v>1514</v>
      </c>
      <c r="E383">
        <v>2.8776978417266188E-3</v>
      </c>
      <c r="F383">
        <v>54.4</v>
      </c>
      <c r="G383">
        <v>79.2</v>
      </c>
      <c r="H383">
        <v>69.959999999999994</v>
      </c>
      <c r="I383">
        <v>0.15654676258992806</v>
      </c>
      <c r="J383">
        <v>0.22791366906474822</v>
      </c>
      <c r="K383">
        <v>0.20132374100719422</v>
      </c>
    </row>
    <row r="384" spans="1:11" x14ac:dyDescent="0.35">
      <c r="A384">
        <v>7830642</v>
      </c>
      <c r="B384" t="s">
        <v>59</v>
      </c>
      <c r="C384" t="s">
        <v>97</v>
      </c>
      <c r="D384" t="s">
        <v>1750</v>
      </c>
      <c r="E384">
        <v>4.3165467625899279E-3</v>
      </c>
      <c r="F384">
        <v>39.299999999999997</v>
      </c>
      <c r="G384">
        <v>77.2</v>
      </c>
      <c r="H384">
        <v>59.655000000000008</v>
      </c>
      <c r="I384">
        <v>0.16964028776978415</v>
      </c>
      <c r="J384">
        <v>0.33323741007194246</v>
      </c>
      <c r="K384">
        <v>0.2575035971223022</v>
      </c>
    </row>
    <row r="385" spans="1:11" x14ac:dyDescent="0.35">
      <c r="A385">
        <v>7830642</v>
      </c>
      <c r="B385" t="s">
        <v>59</v>
      </c>
      <c r="C385" t="s">
        <v>97</v>
      </c>
      <c r="D385" t="s">
        <v>1516</v>
      </c>
      <c r="E385">
        <v>1.1510791366906475E-2</v>
      </c>
      <c r="F385">
        <v>46.1</v>
      </c>
      <c r="G385">
        <v>78.599999999999994</v>
      </c>
      <c r="H385">
        <v>63.129999999999995</v>
      </c>
      <c r="I385">
        <v>0.53064748201438849</v>
      </c>
      <c r="J385">
        <v>0.90474820143884882</v>
      </c>
      <c r="K385">
        <v>0.72667625899280575</v>
      </c>
    </row>
    <row r="386" spans="1:11" x14ac:dyDescent="0.35">
      <c r="A386">
        <v>7830642</v>
      </c>
      <c r="B386" t="s">
        <v>59</v>
      </c>
      <c r="C386" t="s">
        <v>97</v>
      </c>
      <c r="D386" t="s">
        <v>1754</v>
      </c>
      <c r="E386">
        <v>7.1942446043165471E-3</v>
      </c>
      <c r="F386">
        <v>55.9</v>
      </c>
      <c r="G386">
        <v>81</v>
      </c>
      <c r="H386">
        <v>69.685000000000002</v>
      </c>
      <c r="I386">
        <v>0.40215827338129495</v>
      </c>
      <c r="J386">
        <v>0.58273381294964033</v>
      </c>
      <c r="K386">
        <v>0.50133093525179862</v>
      </c>
    </row>
    <row r="387" spans="1:11" x14ac:dyDescent="0.35">
      <c r="A387">
        <v>7830642</v>
      </c>
      <c r="B387" t="s">
        <v>59</v>
      </c>
      <c r="C387" t="s">
        <v>97</v>
      </c>
      <c r="D387" t="s">
        <v>1063</v>
      </c>
      <c r="E387">
        <v>7.1942446043165471E-3</v>
      </c>
      <c r="F387">
        <v>68.099999999999994</v>
      </c>
      <c r="G387">
        <v>79.5</v>
      </c>
      <c r="H387">
        <v>73.245000000000005</v>
      </c>
      <c r="I387">
        <v>0.4899280575539568</v>
      </c>
      <c r="J387">
        <v>0.57194244604316546</v>
      </c>
      <c r="K387">
        <v>0.52694244604316554</v>
      </c>
    </row>
    <row r="388" spans="1:11" x14ac:dyDescent="0.35">
      <c r="A388">
        <v>7830642</v>
      </c>
      <c r="B388" t="s">
        <v>59</v>
      </c>
      <c r="C388" t="s">
        <v>97</v>
      </c>
      <c r="D388" t="s">
        <v>1521</v>
      </c>
      <c r="E388">
        <v>2.8776978417266188E-3</v>
      </c>
      <c r="F388">
        <v>56.5</v>
      </c>
      <c r="G388">
        <v>76.599999999999994</v>
      </c>
      <c r="H388">
        <v>70.844999999999999</v>
      </c>
      <c r="I388">
        <v>0.16258992805755396</v>
      </c>
      <c r="J388">
        <v>0.22043165467625897</v>
      </c>
      <c r="K388">
        <v>0.2038705035971223</v>
      </c>
    </row>
    <row r="389" spans="1:11" x14ac:dyDescent="0.35">
      <c r="A389">
        <v>7830642</v>
      </c>
      <c r="B389" t="s">
        <v>59</v>
      </c>
      <c r="C389" t="s">
        <v>97</v>
      </c>
      <c r="D389" t="s">
        <v>1761</v>
      </c>
      <c r="E389">
        <v>1.4388489208633094E-3</v>
      </c>
      <c r="F389">
        <v>40.700000000000003</v>
      </c>
      <c r="G389">
        <v>75.599999999999994</v>
      </c>
      <c r="H389">
        <v>67.635000000000005</v>
      </c>
      <c r="I389">
        <v>5.8561151079136696E-2</v>
      </c>
      <c r="J389">
        <v>0.10877697841726618</v>
      </c>
      <c r="K389">
        <v>9.7316546762589939E-2</v>
      </c>
    </row>
    <row r="390" spans="1:11" x14ac:dyDescent="0.35">
      <c r="A390">
        <v>7830642</v>
      </c>
      <c r="B390" t="s">
        <v>59</v>
      </c>
      <c r="C390" t="s">
        <v>97</v>
      </c>
      <c r="D390" t="s">
        <v>1763</v>
      </c>
      <c r="E390">
        <v>4.3165467625899279E-3</v>
      </c>
      <c r="F390">
        <v>56.7</v>
      </c>
      <c r="G390">
        <v>77.900000000000006</v>
      </c>
      <c r="H390">
        <v>69.98</v>
      </c>
      <c r="I390">
        <v>0.24474820143884893</v>
      </c>
      <c r="J390">
        <v>0.33625899280575539</v>
      </c>
      <c r="K390">
        <v>0.30207194244604318</v>
      </c>
    </row>
    <row r="391" spans="1:11" x14ac:dyDescent="0.35">
      <c r="A391">
        <v>7830642</v>
      </c>
      <c r="B391" t="s">
        <v>59</v>
      </c>
      <c r="C391" t="s">
        <v>97</v>
      </c>
      <c r="D391" t="s">
        <v>1523</v>
      </c>
      <c r="E391">
        <v>4.3165467625899279E-3</v>
      </c>
      <c r="F391">
        <v>63.4</v>
      </c>
      <c r="G391">
        <v>86.7</v>
      </c>
      <c r="H391">
        <v>72.16</v>
      </c>
      <c r="I391">
        <v>0.27366906474820141</v>
      </c>
      <c r="J391">
        <v>0.37424460431654677</v>
      </c>
      <c r="K391">
        <v>0.31148201438848916</v>
      </c>
    </row>
    <row r="392" spans="1:11" x14ac:dyDescent="0.35">
      <c r="A392">
        <v>7830642</v>
      </c>
      <c r="B392" t="s">
        <v>59</v>
      </c>
      <c r="C392" t="s">
        <v>97</v>
      </c>
      <c r="D392" t="s">
        <v>859</v>
      </c>
      <c r="E392">
        <v>2.8776978417266188E-3</v>
      </c>
      <c r="F392">
        <v>50.6</v>
      </c>
      <c r="G392">
        <v>71.7</v>
      </c>
      <c r="H392">
        <v>69.400000000000006</v>
      </c>
      <c r="I392">
        <v>0.14561151079136692</v>
      </c>
      <c r="J392">
        <v>0.20633093525179858</v>
      </c>
      <c r="K392">
        <v>0.19971223021582735</v>
      </c>
    </row>
    <row r="393" spans="1:11" x14ac:dyDescent="0.35">
      <c r="A393">
        <v>7830642</v>
      </c>
      <c r="B393" t="s">
        <v>59</v>
      </c>
      <c r="C393" t="s">
        <v>97</v>
      </c>
      <c r="D393" s="4" t="s">
        <v>2946</v>
      </c>
      <c r="E393">
        <v>0.75395683453237494</v>
      </c>
      <c r="I393">
        <v>43.298417266187073</v>
      </c>
      <c r="J393">
        <v>61.724172661870497</v>
      </c>
      <c r="K393">
        <v>54.490985611510837</v>
      </c>
    </row>
    <row r="394" spans="1:11" x14ac:dyDescent="0.35">
      <c r="A394">
        <v>7820617</v>
      </c>
      <c r="B394" t="s">
        <v>50</v>
      </c>
      <c r="C394" t="s">
        <v>96</v>
      </c>
      <c r="D394" t="s">
        <v>392</v>
      </c>
      <c r="E394">
        <v>2.0604395604395605E-3</v>
      </c>
      <c r="F394">
        <v>59.5</v>
      </c>
      <c r="G394">
        <v>86</v>
      </c>
      <c r="H394">
        <v>76.31</v>
      </c>
      <c r="I394">
        <v>0.12259615384615385</v>
      </c>
      <c r="J394">
        <v>0.17719780219780221</v>
      </c>
      <c r="K394">
        <v>0.15723214285714288</v>
      </c>
    </row>
    <row r="395" spans="1:11" x14ac:dyDescent="0.35">
      <c r="A395">
        <v>7820617</v>
      </c>
      <c r="B395" t="s">
        <v>50</v>
      </c>
      <c r="C395" t="s">
        <v>96</v>
      </c>
      <c r="D395" t="s">
        <v>305</v>
      </c>
      <c r="E395">
        <v>0.72115384615384615</v>
      </c>
      <c r="F395">
        <v>43.3</v>
      </c>
      <c r="G395">
        <v>83.3</v>
      </c>
      <c r="H395">
        <v>70.959999999999994</v>
      </c>
      <c r="I395">
        <v>31.225961538461537</v>
      </c>
      <c r="J395">
        <v>60.07211538461538</v>
      </c>
      <c r="K395">
        <v>51.17307692307692</v>
      </c>
    </row>
    <row r="396" spans="1:11" x14ac:dyDescent="0.35">
      <c r="A396">
        <v>7820617</v>
      </c>
      <c r="B396" t="s">
        <v>50</v>
      </c>
      <c r="C396" t="s">
        <v>96</v>
      </c>
      <c r="D396" t="s">
        <v>472</v>
      </c>
      <c r="E396">
        <v>6.8681318681318687E-4</v>
      </c>
      <c r="F396">
        <v>58.7</v>
      </c>
      <c r="G396">
        <v>86.6</v>
      </c>
      <c r="H396">
        <v>78.959999999999994</v>
      </c>
      <c r="I396">
        <v>4.0315934065934068E-2</v>
      </c>
      <c r="J396">
        <v>5.9478021978021982E-2</v>
      </c>
      <c r="K396">
        <v>5.4230769230769228E-2</v>
      </c>
    </row>
    <row r="397" spans="1:11" x14ac:dyDescent="0.35">
      <c r="A397">
        <v>7820617</v>
      </c>
      <c r="B397" t="s">
        <v>50</v>
      </c>
      <c r="C397" t="s">
        <v>96</v>
      </c>
      <c r="D397" t="s">
        <v>1408</v>
      </c>
      <c r="E397">
        <v>6.8681318681318687E-4</v>
      </c>
      <c r="F397">
        <v>90.6</v>
      </c>
      <c r="G397">
        <v>93.4</v>
      </c>
      <c r="H397">
        <v>91.444999999999993</v>
      </c>
      <c r="I397">
        <v>6.2225274725274726E-2</v>
      </c>
      <c r="J397">
        <v>6.4148351648351656E-2</v>
      </c>
      <c r="K397">
        <v>6.2805631868131873E-2</v>
      </c>
    </row>
    <row r="398" spans="1:11" x14ac:dyDescent="0.35">
      <c r="A398">
        <v>7820617</v>
      </c>
      <c r="B398" t="s">
        <v>50</v>
      </c>
      <c r="C398" t="s">
        <v>96</v>
      </c>
      <c r="D398" t="s">
        <v>492</v>
      </c>
      <c r="E398">
        <v>2.3351648351648352E-2</v>
      </c>
      <c r="F398">
        <v>82.7</v>
      </c>
      <c r="G398">
        <v>90.6</v>
      </c>
      <c r="H398">
        <v>88.94</v>
      </c>
      <c r="I398">
        <v>1.9311813186813187</v>
      </c>
      <c r="J398">
        <v>2.1156593406593407</v>
      </c>
      <c r="K398">
        <v>2.0768956043956042</v>
      </c>
    </row>
    <row r="399" spans="1:11" x14ac:dyDescent="0.35">
      <c r="A399">
        <v>7820617</v>
      </c>
      <c r="B399" t="s">
        <v>50</v>
      </c>
      <c r="C399" t="s">
        <v>96</v>
      </c>
      <c r="D399" t="s">
        <v>199</v>
      </c>
      <c r="E399">
        <v>1.3736263736263737E-3</v>
      </c>
      <c r="F399">
        <v>52.5</v>
      </c>
      <c r="G399">
        <v>76.599999999999994</v>
      </c>
      <c r="H399">
        <v>71.515000000000001</v>
      </c>
      <c r="I399">
        <v>7.2115384615384623E-2</v>
      </c>
      <c r="J399">
        <v>0.10521978021978022</v>
      </c>
      <c r="K399">
        <v>9.8234890109890116E-2</v>
      </c>
    </row>
    <row r="400" spans="1:11" x14ac:dyDescent="0.35">
      <c r="A400">
        <v>7820617</v>
      </c>
      <c r="B400" t="s">
        <v>50</v>
      </c>
      <c r="C400" t="s">
        <v>96</v>
      </c>
      <c r="D400" s="4" t="s">
        <v>2946</v>
      </c>
      <c r="E400">
        <v>0.74931318681318682</v>
      </c>
      <c r="I400">
        <v>33.454395604395607</v>
      </c>
      <c r="J400">
        <v>62.593818681318673</v>
      </c>
      <c r="K400">
        <v>53.622475961538456</v>
      </c>
    </row>
    <row r="401" spans="1:11" x14ac:dyDescent="0.35">
      <c r="A401">
        <v>7820617</v>
      </c>
      <c r="B401" t="s">
        <v>50</v>
      </c>
      <c r="C401" t="s">
        <v>97</v>
      </c>
      <c r="D401" t="s">
        <v>305</v>
      </c>
      <c r="E401">
        <v>0.24107142857142858</v>
      </c>
      <c r="F401">
        <v>43.5</v>
      </c>
      <c r="G401">
        <v>86</v>
      </c>
      <c r="H401">
        <v>71.414999999999992</v>
      </c>
      <c r="I401">
        <v>10.486607142857142</v>
      </c>
      <c r="J401">
        <v>20.732142857142858</v>
      </c>
      <c r="K401">
        <v>17.216116071428569</v>
      </c>
    </row>
    <row r="402" spans="1:11" x14ac:dyDescent="0.35">
      <c r="A402">
        <v>7820617</v>
      </c>
      <c r="B402" t="s">
        <v>50</v>
      </c>
      <c r="C402" t="s">
        <v>97</v>
      </c>
      <c r="D402" t="s">
        <v>492</v>
      </c>
      <c r="E402">
        <v>9.6153846153846159E-3</v>
      </c>
      <c r="F402">
        <v>76.5</v>
      </c>
      <c r="G402">
        <v>88.2</v>
      </c>
      <c r="H402">
        <v>86.16</v>
      </c>
      <c r="I402">
        <v>0.73557692307692313</v>
      </c>
      <c r="J402">
        <v>0.84807692307692317</v>
      </c>
      <c r="K402">
        <v>0.82846153846153847</v>
      </c>
    </row>
    <row r="403" spans="1:11" x14ac:dyDescent="0.35">
      <c r="A403">
        <v>7820617</v>
      </c>
      <c r="B403" t="s">
        <v>50</v>
      </c>
      <c r="C403" t="s">
        <v>97</v>
      </c>
      <c r="D403" s="4" t="s">
        <v>2946</v>
      </c>
      <c r="E403">
        <v>0.25068681318681318</v>
      </c>
      <c r="I403">
        <v>11.222184065934066</v>
      </c>
      <c r="J403">
        <v>21.580219780219782</v>
      </c>
      <c r="K403">
        <v>18.044577609890109</v>
      </c>
    </row>
    <row r="404" spans="1:11" x14ac:dyDescent="0.35">
      <c r="A404">
        <v>7830628</v>
      </c>
      <c r="B404" t="s">
        <v>46</v>
      </c>
      <c r="C404" t="s">
        <v>96</v>
      </c>
      <c r="D404" t="s">
        <v>392</v>
      </c>
      <c r="E404">
        <v>0.44070796460176992</v>
      </c>
      <c r="F404">
        <v>59.5</v>
      </c>
      <c r="G404">
        <v>86</v>
      </c>
      <c r="H404">
        <v>76.31</v>
      </c>
      <c r="I404">
        <v>26.222123893805311</v>
      </c>
      <c r="J404">
        <v>37.900884955752211</v>
      </c>
      <c r="K404">
        <v>33.630424778761061</v>
      </c>
    </row>
    <row r="405" spans="1:11" x14ac:dyDescent="0.35">
      <c r="A405">
        <v>7830628</v>
      </c>
      <c r="B405" t="s">
        <v>46</v>
      </c>
      <c r="C405" t="s">
        <v>96</v>
      </c>
      <c r="D405" t="s">
        <v>305</v>
      </c>
      <c r="E405">
        <v>2.4778761061946902E-2</v>
      </c>
      <c r="F405">
        <v>43.3</v>
      </c>
      <c r="G405">
        <v>83.3</v>
      </c>
      <c r="H405">
        <v>70.959999999999994</v>
      </c>
      <c r="I405">
        <v>1.0729203539823009</v>
      </c>
      <c r="J405">
        <v>2.064070796460177</v>
      </c>
      <c r="K405">
        <v>1.758300884955752</v>
      </c>
    </row>
    <row r="406" spans="1:11" x14ac:dyDescent="0.35">
      <c r="A406">
        <v>7830628</v>
      </c>
      <c r="B406" t="s">
        <v>46</v>
      </c>
      <c r="C406" t="s">
        <v>96</v>
      </c>
      <c r="D406" t="s">
        <v>414</v>
      </c>
      <c r="E406">
        <v>1.7699115044247787E-3</v>
      </c>
      <c r="F406">
        <v>77</v>
      </c>
      <c r="G406">
        <v>90.1</v>
      </c>
      <c r="H406">
        <v>86.934999999999988</v>
      </c>
      <c r="I406">
        <v>0.13628318584070798</v>
      </c>
      <c r="J406">
        <v>0.15946902654867257</v>
      </c>
      <c r="K406">
        <v>0.15386725663716813</v>
      </c>
    </row>
    <row r="407" spans="1:11" x14ac:dyDescent="0.35">
      <c r="A407">
        <v>7830628</v>
      </c>
      <c r="B407" t="s">
        <v>46</v>
      </c>
      <c r="C407" t="s">
        <v>96</v>
      </c>
      <c r="D407" t="s">
        <v>472</v>
      </c>
      <c r="E407">
        <v>1.415929203539823E-2</v>
      </c>
      <c r="F407">
        <v>58.7</v>
      </c>
      <c r="G407">
        <v>86.6</v>
      </c>
      <c r="H407">
        <v>78.959999999999994</v>
      </c>
      <c r="I407">
        <v>0.83115044247787617</v>
      </c>
      <c r="J407">
        <v>1.2261946902654866</v>
      </c>
      <c r="K407">
        <v>1.1180176991150441</v>
      </c>
    </row>
    <row r="408" spans="1:11" x14ac:dyDescent="0.35">
      <c r="A408">
        <v>7830628</v>
      </c>
      <c r="B408" t="s">
        <v>46</v>
      </c>
      <c r="C408" t="s">
        <v>96</v>
      </c>
      <c r="D408" t="s">
        <v>476</v>
      </c>
      <c r="E408">
        <v>1.0619469026548672E-2</v>
      </c>
      <c r="F408">
        <v>58</v>
      </c>
      <c r="G408">
        <v>84.4</v>
      </c>
      <c r="H408">
        <v>68.35499999999999</v>
      </c>
      <c r="I408">
        <v>0.61592920353982294</v>
      </c>
      <c r="J408">
        <v>0.89628318584070799</v>
      </c>
      <c r="K408">
        <v>0.72589380530973435</v>
      </c>
    </row>
    <row r="409" spans="1:11" x14ac:dyDescent="0.35">
      <c r="A409">
        <v>7830628</v>
      </c>
      <c r="B409" t="s">
        <v>46</v>
      </c>
      <c r="C409" t="s">
        <v>96</v>
      </c>
      <c r="D409" t="s">
        <v>492</v>
      </c>
      <c r="E409">
        <v>0.50442477876106195</v>
      </c>
      <c r="F409">
        <v>82.7</v>
      </c>
      <c r="G409">
        <v>90.6</v>
      </c>
      <c r="H409">
        <v>88.94</v>
      </c>
      <c r="I409">
        <v>41.715929203539822</v>
      </c>
      <c r="J409">
        <v>45.700884955752208</v>
      </c>
      <c r="K409">
        <v>44.86353982300885</v>
      </c>
    </row>
    <row r="410" spans="1:11" x14ac:dyDescent="0.35">
      <c r="A410">
        <v>7830628</v>
      </c>
      <c r="B410" t="s">
        <v>46</v>
      </c>
      <c r="C410" t="s">
        <v>96</v>
      </c>
      <c r="D410" t="s">
        <v>710</v>
      </c>
      <c r="E410">
        <v>1.7699115044247787E-3</v>
      </c>
      <c r="F410">
        <v>76.3</v>
      </c>
      <c r="G410">
        <v>87.3</v>
      </c>
      <c r="H410">
        <v>84.75</v>
      </c>
      <c r="I410">
        <v>0.13504424778761062</v>
      </c>
      <c r="J410">
        <v>0.15451327433628317</v>
      </c>
      <c r="K410">
        <v>0.15</v>
      </c>
    </row>
    <row r="411" spans="1:11" x14ac:dyDescent="0.35">
      <c r="A411">
        <v>7830628</v>
      </c>
      <c r="B411" t="s">
        <v>46</v>
      </c>
      <c r="C411" t="s">
        <v>96</v>
      </c>
      <c r="D411" t="s">
        <v>381</v>
      </c>
      <c r="E411">
        <v>1.7699115044247787E-3</v>
      </c>
      <c r="F411">
        <v>49.3</v>
      </c>
      <c r="G411">
        <v>84.7</v>
      </c>
      <c r="H411">
        <v>74.675000000000011</v>
      </c>
      <c r="I411">
        <v>8.7256637168141582E-2</v>
      </c>
      <c r="J411">
        <v>0.14991150442477877</v>
      </c>
      <c r="K411">
        <v>0.13216814159292037</v>
      </c>
    </row>
    <row r="412" spans="1:11" x14ac:dyDescent="0.35">
      <c r="A412">
        <v>7830628</v>
      </c>
      <c r="B412" t="s">
        <v>46</v>
      </c>
      <c r="C412" t="s">
        <v>96</v>
      </c>
      <c r="D412" s="4" t="s">
        <v>2946</v>
      </c>
      <c r="E412">
        <v>1</v>
      </c>
      <c r="I412">
        <v>70.816637168141582</v>
      </c>
      <c r="J412">
        <v>88.252212389380517</v>
      </c>
      <c r="K412">
        <v>82.532212389380518</v>
      </c>
    </row>
    <row r="413" spans="1:11" x14ac:dyDescent="0.35">
      <c r="A413">
        <v>7830310</v>
      </c>
      <c r="B413" t="s">
        <v>80</v>
      </c>
      <c r="C413" t="s">
        <v>98</v>
      </c>
      <c r="D413" t="s">
        <v>392</v>
      </c>
      <c r="E413">
        <v>8.673469387755102E-2</v>
      </c>
      <c r="F413">
        <v>57.5</v>
      </c>
      <c r="G413">
        <v>86.9</v>
      </c>
      <c r="H413">
        <v>76</v>
      </c>
      <c r="I413">
        <v>4.9872448979591839</v>
      </c>
      <c r="J413">
        <v>7.5372448979591837</v>
      </c>
      <c r="K413">
        <v>6.5918367346938771</v>
      </c>
    </row>
    <row r="414" spans="1:11" x14ac:dyDescent="0.35">
      <c r="A414">
        <v>7830310</v>
      </c>
      <c r="B414" t="s">
        <v>80</v>
      </c>
      <c r="C414" t="s">
        <v>98</v>
      </c>
      <c r="D414" t="s">
        <v>305</v>
      </c>
      <c r="E414">
        <v>2.0408163265306121E-2</v>
      </c>
      <c r="F414">
        <v>45.8</v>
      </c>
      <c r="G414">
        <v>84.1</v>
      </c>
      <c r="H414">
        <v>68.125</v>
      </c>
      <c r="I414">
        <v>0.93469387755102029</v>
      </c>
      <c r="J414">
        <v>1.7163265306122446</v>
      </c>
      <c r="K414">
        <v>1.3903061224489794</v>
      </c>
    </row>
    <row r="415" spans="1:11" x14ac:dyDescent="0.35">
      <c r="A415">
        <v>7830310</v>
      </c>
      <c r="B415" t="s">
        <v>80</v>
      </c>
      <c r="C415" t="s">
        <v>98</v>
      </c>
      <c r="D415" t="s">
        <v>492</v>
      </c>
      <c r="E415">
        <v>0.35714285714285715</v>
      </c>
      <c r="F415">
        <v>79.599999999999994</v>
      </c>
      <c r="G415">
        <v>95.9</v>
      </c>
      <c r="H415">
        <v>85.704999999999998</v>
      </c>
      <c r="I415">
        <v>28.428571428571427</v>
      </c>
      <c r="J415">
        <v>34.25</v>
      </c>
      <c r="K415">
        <v>30.608928571428571</v>
      </c>
    </row>
    <row r="416" spans="1:11" x14ac:dyDescent="0.35">
      <c r="A416">
        <v>7830310</v>
      </c>
      <c r="B416" t="s">
        <v>80</v>
      </c>
      <c r="C416" t="s">
        <v>98</v>
      </c>
      <c r="D416" s="4" t="s">
        <v>2946</v>
      </c>
      <c r="E416">
        <v>0.4642857142857143</v>
      </c>
      <c r="I416">
        <v>34.35051020408163</v>
      </c>
      <c r="J416">
        <v>43.503571428571426</v>
      </c>
      <c r="K416">
        <v>38.591071428571425</v>
      </c>
    </row>
    <row r="417" spans="1:11" x14ac:dyDescent="0.35">
      <c r="A417">
        <v>7830310</v>
      </c>
      <c r="B417" t="s">
        <v>80</v>
      </c>
      <c r="C417" t="s">
        <v>97</v>
      </c>
      <c r="D417" t="s">
        <v>392</v>
      </c>
      <c r="E417">
        <v>5.1020408163265307E-2</v>
      </c>
      <c r="F417">
        <v>51.1</v>
      </c>
      <c r="G417">
        <v>83.1</v>
      </c>
      <c r="H417">
        <v>70.734999999999999</v>
      </c>
      <c r="I417">
        <v>2.6071428571428572</v>
      </c>
      <c r="J417">
        <v>4.2397959183673466</v>
      </c>
      <c r="K417">
        <v>3.6089285714285713</v>
      </c>
    </row>
    <row r="418" spans="1:11" x14ac:dyDescent="0.35">
      <c r="A418">
        <v>7830310</v>
      </c>
      <c r="B418" t="s">
        <v>80</v>
      </c>
      <c r="C418" t="s">
        <v>97</v>
      </c>
      <c r="D418" t="s">
        <v>305</v>
      </c>
      <c r="E418">
        <v>3.5714285714285712E-2</v>
      </c>
      <c r="F418">
        <v>43.5</v>
      </c>
      <c r="G418">
        <v>86</v>
      </c>
      <c r="H418">
        <v>71.414999999999992</v>
      </c>
      <c r="I418">
        <v>1.5535714285714284</v>
      </c>
      <c r="J418">
        <v>3.0714285714285712</v>
      </c>
      <c r="K418">
        <v>2.5505357142857137</v>
      </c>
    </row>
    <row r="419" spans="1:11" x14ac:dyDescent="0.35">
      <c r="A419">
        <v>7830310</v>
      </c>
      <c r="B419" t="s">
        <v>80</v>
      </c>
      <c r="C419" t="s">
        <v>97</v>
      </c>
      <c r="D419" t="s">
        <v>1408</v>
      </c>
      <c r="E419">
        <v>5.1020408163265302E-3</v>
      </c>
      <c r="F419">
        <v>91.3</v>
      </c>
      <c r="G419">
        <v>96.1</v>
      </c>
      <c r="H419">
        <v>90.194999999999993</v>
      </c>
      <c r="I419">
        <v>0.46581632653061217</v>
      </c>
      <c r="J419">
        <v>0.49030612244897953</v>
      </c>
      <c r="K419">
        <v>0.46017857142857138</v>
      </c>
    </row>
    <row r="420" spans="1:11" x14ac:dyDescent="0.35">
      <c r="A420">
        <v>7830310</v>
      </c>
      <c r="B420" t="s">
        <v>80</v>
      </c>
      <c r="C420" t="s">
        <v>97</v>
      </c>
      <c r="D420" t="s">
        <v>492</v>
      </c>
      <c r="E420">
        <v>0.44387755102040816</v>
      </c>
      <c r="F420">
        <v>76.5</v>
      </c>
      <c r="G420">
        <v>88.2</v>
      </c>
      <c r="H420">
        <v>86.16</v>
      </c>
      <c r="I420">
        <v>33.956632653061227</v>
      </c>
      <c r="J420">
        <v>39.15</v>
      </c>
      <c r="K420">
        <v>38.244489795918362</v>
      </c>
    </row>
    <row r="421" spans="1:11" x14ac:dyDescent="0.35">
      <c r="A421">
        <v>7830310</v>
      </c>
      <c r="B421" t="s">
        <v>80</v>
      </c>
      <c r="C421" t="s">
        <v>97</v>
      </c>
      <c r="D421" s="4" t="s">
        <v>2946</v>
      </c>
      <c r="E421">
        <v>0.5357142857142857</v>
      </c>
      <c r="I421">
        <v>38.583163265306126</v>
      </c>
      <c r="J421">
        <v>46.951530612244895</v>
      </c>
      <c r="K421">
        <v>44.864132653061219</v>
      </c>
    </row>
    <row r="422" spans="1:11" x14ac:dyDescent="0.35">
      <c r="A422">
        <v>7830626</v>
      </c>
      <c r="B422" t="s">
        <v>48</v>
      </c>
      <c r="C422" t="s">
        <v>96</v>
      </c>
      <c r="D422" t="s">
        <v>840</v>
      </c>
      <c r="E422">
        <v>3.3057851239669421E-3</v>
      </c>
      <c r="F422">
        <v>79.099999999999994</v>
      </c>
      <c r="G422">
        <v>92.1</v>
      </c>
      <c r="H422">
        <v>84.399999999999991</v>
      </c>
      <c r="I422">
        <v>0.26148760330578508</v>
      </c>
      <c r="J422">
        <v>0.30446280991735536</v>
      </c>
      <c r="K422">
        <v>0.27900826446280991</v>
      </c>
    </row>
    <row r="423" spans="1:11" x14ac:dyDescent="0.35">
      <c r="A423">
        <v>7830626</v>
      </c>
      <c r="B423" t="s">
        <v>48</v>
      </c>
      <c r="C423" t="s">
        <v>96</v>
      </c>
      <c r="D423" t="s">
        <v>247</v>
      </c>
      <c r="E423">
        <v>1.652892561983471E-3</v>
      </c>
      <c r="F423">
        <v>37.299999999999997</v>
      </c>
      <c r="G423">
        <v>93.8</v>
      </c>
      <c r="H423">
        <v>65.44</v>
      </c>
      <c r="I423">
        <v>6.1652892561983468E-2</v>
      </c>
      <c r="J423">
        <v>0.15504132231404957</v>
      </c>
      <c r="K423">
        <v>0.10816528925619834</v>
      </c>
    </row>
    <row r="424" spans="1:11" x14ac:dyDescent="0.35">
      <c r="A424">
        <v>7830626</v>
      </c>
      <c r="B424" t="s">
        <v>48</v>
      </c>
      <c r="C424" t="s">
        <v>96</v>
      </c>
      <c r="D424" t="s">
        <v>1730</v>
      </c>
      <c r="E424">
        <v>1.652892561983471E-3</v>
      </c>
      <c r="F424">
        <v>86.6</v>
      </c>
      <c r="G424">
        <v>96.7</v>
      </c>
      <c r="H424">
        <v>93.344999999999985</v>
      </c>
      <c r="I424">
        <v>0.14314049586776859</v>
      </c>
      <c r="J424">
        <v>0.15983471074380165</v>
      </c>
      <c r="K424">
        <v>0.15428925619834707</v>
      </c>
    </row>
    <row r="425" spans="1:11" x14ac:dyDescent="0.35">
      <c r="A425">
        <v>7830626</v>
      </c>
      <c r="B425" t="s">
        <v>48</v>
      </c>
      <c r="C425" t="s">
        <v>96</v>
      </c>
      <c r="D425" t="s">
        <v>1735</v>
      </c>
      <c r="E425">
        <v>0.48264462809917358</v>
      </c>
      <c r="F425">
        <v>43.3</v>
      </c>
      <c r="G425">
        <v>88.6</v>
      </c>
      <c r="H425">
        <v>74.599999999999994</v>
      </c>
      <c r="I425">
        <v>20.898512396694215</v>
      </c>
      <c r="J425">
        <v>42.762314049586777</v>
      </c>
      <c r="K425">
        <v>36.005289256198346</v>
      </c>
    </row>
    <row r="426" spans="1:11" x14ac:dyDescent="0.35">
      <c r="A426">
        <v>7830626</v>
      </c>
      <c r="B426" t="s">
        <v>48</v>
      </c>
      <c r="C426" t="s">
        <v>96</v>
      </c>
      <c r="D426" s="4" t="s">
        <v>2946</v>
      </c>
      <c r="E426">
        <v>0.48925619834710748</v>
      </c>
      <c r="I426">
        <v>21.364793388429753</v>
      </c>
      <c r="J426">
        <v>43.381652892561981</v>
      </c>
      <c r="K426">
        <v>36.546752066115701</v>
      </c>
    </row>
    <row r="427" spans="1:11" x14ac:dyDescent="0.35">
      <c r="A427">
        <v>7830626</v>
      </c>
      <c r="B427" t="s">
        <v>48</v>
      </c>
      <c r="C427" t="s">
        <v>98</v>
      </c>
      <c r="D427" t="s">
        <v>840</v>
      </c>
      <c r="E427">
        <v>3.3057851239669421E-3</v>
      </c>
      <c r="F427">
        <v>90.1</v>
      </c>
      <c r="G427">
        <v>100</v>
      </c>
      <c r="H427">
        <v>92.17</v>
      </c>
      <c r="I427">
        <v>0.29785123966942145</v>
      </c>
      <c r="J427">
        <v>0.33057851239669422</v>
      </c>
      <c r="K427">
        <v>0.30469421487603304</v>
      </c>
    </row>
    <row r="428" spans="1:11" x14ac:dyDescent="0.35">
      <c r="A428">
        <v>7830626</v>
      </c>
      <c r="B428" t="s">
        <v>48</v>
      </c>
      <c r="C428" t="s">
        <v>98</v>
      </c>
      <c r="D428" t="s">
        <v>1735</v>
      </c>
      <c r="E428">
        <v>0.26776859504132233</v>
      </c>
      <c r="F428">
        <v>40.1</v>
      </c>
      <c r="G428">
        <v>97.9</v>
      </c>
      <c r="H428">
        <v>75.224999999999994</v>
      </c>
      <c r="I428">
        <v>10.737520661157026</v>
      </c>
      <c r="J428">
        <v>26.214545454545458</v>
      </c>
      <c r="K428">
        <v>20.142892561983469</v>
      </c>
    </row>
    <row r="429" spans="1:11" x14ac:dyDescent="0.35">
      <c r="A429">
        <v>7830626</v>
      </c>
      <c r="B429" t="s">
        <v>48</v>
      </c>
      <c r="C429" t="s">
        <v>98</v>
      </c>
      <c r="D429" s="4" t="s">
        <v>2946</v>
      </c>
      <c r="E429">
        <v>0.27107438016528929</v>
      </c>
      <c r="I429">
        <v>11.035371900826448</v>
      </c>
      <c r="J429">
        <v>26.545123966942153</v>
      </c>
      <c r="K429">
        <v>20.447586776859502</v>
      </c>
    </row>
    <row r="430" spans="1:11" x14ac:dyDescent="0.35">
      <c r="A430">
        <v>7830626</v>
      </c>
      <c r="B430" t="s">
        <v>48</v>
      </c>
      <c r="C430" t="s">
        <v>97</v>
      </c>
      <c r="D430" t="s">
        <v>840</v>
      </c>
      <c r="E430">
        <v>1.652892561983471E-3</v>
      </c>
      <c r="F430">
        <v>73.8</v>
      </c>
      <c r="G430">
        <v>80.599999999999994</v>
      </c>
      <c r="H430">
        <v>73.964999999999989</v>
      </c>
      <c r="I430">
        <v>0.12198347107438015</v>
      </c>
      <c r="J430">
        <v>0.13322314049586775</v>
      </c>
      <c r="K430">
        <v>0.12225619834710742</v>
      </c>
    </row>
    <row r="431" spans="1:11" x14ac:dyDescent="0.35">
      <c r="A431">
        <v>7830626</v>
      </c>
      <c r="B431" t="s">
        <v>48</v>
      </c>
      <c r="C431" t="s">
        <v>97</v>
      </c>
      <c r="D431" t="s">
        <v>247</v>
      </c>
      <c r="E431">
        <v>1.652892561983471E-3</v>
      </c>
      <c r="F431">
        <v>36.200000000000003</v>
      </c>
      <c r="G431">
        <v>89.9</v>
      </c>
      <c r="H431">
        <v>56.745000000000005</v>
      </c>
      <c r="I431">
        <v>5.9834710743801658E-2</v>
      </c>
      <c r="J431">
        <v>0.14859504132231405</v>
      </c>
      <c r="K431">
        <v>9.3793388429752073E-2</v>
      </c>
    </row>
    <row r="432" spans="1:11" x14ac:dyDescent="0.35">
      <c r="A432">
        <v>7830626</v>
      </c>
      <c r="B432" t="s">
        <v>48</v>
      </c>
      <c r="C432" t="s">
        <v>97</v>
      </c>
      <c r="D432" t="s">
        <v>1735</v>
      </c>
      <c r="E432">
        <v>0.23636363636363636</v>
      </c>
      <c r="F432">
        <v>34.1</v>
      </c>
      <c r="G432">
        <v>77.7</v>
      </c>
      <c r="H432">
        <v>63.95</v>
      </c>
      <c r="I432">
        <v>8.06</v>
      </c>
      <c r="J432">
        <v>18.365454545454547</v>
      </c>
      <c r="K432">
        <v>15.115454545454545</v>
      </c>
    </row>
    <row r="433" spans="1:11" x14ac:dyDescent="0.35">
      <c r="A433">
        <v>7830626</v>
      </c>
      <c r="B433" t="s">
        <v>48</v>
      </c>
      <c r="C433" t="s">
        <v>97</v>
      </c>
      <c r="D433" s="4" t="s">
        <v>2946</v>
      </c>
      <c r="E433">
        <v>0.23966942148760331</v>
      </c>
      <c r="I433">
        <v>8.2418181818181822</v>
      </c>
      <c r="J433">
        <v>18.647272727272728</v>
      </c>
      <c r="K433">
        <v>15.331504132231405</v>
      </c>
    </row>
    <row r="434" spans="1:11" x14ac:dyDescent="0.35">
      <c r="A434">
        <v>7830615</v>
      </c>
      <c r="B434" t="s">
        <v>32</v>
      </c>
      <c r="C434" t="s">
        <v>96</v>
      </c>
      <c r="D434" t="s">
        <v>392</v>
      </c>
      <c r="E434">
        <v>0.1761006289308176</v>
      </c>
      <c r="F434">
        <v>59.5</v>
      </c>
      <c r="G434">
        <v>86</v>
      </c>
      <c r="H434">
        <v>76.31</v>
      </c>
      <c r="I434">
        <v>10.477987421383647</v>
      </c>
      <c r="J434">
        <v>15.144654088050313</v>
      </c>
      <c r="K434">
        <v>13.438238993710691</v>
      </c>
    </row>
    <row r="435" spans="1:11" x14ac:dyDescent="0.35">
      <c r="A435">
        <v>7830615</v>
      </c>
      <c r="B435" t="s">
        <v>32</v>
      </c>
      <c r="C435" t="s">
        <v>96</v>
      </c>
      <c r="D435" t="s">
        <v>305</v>
      </c>
      <c r="E435">
        <v>0.10377358490566038</v>
      </c>
      <c r="F435">
        <v>43.3</v>
      </c>
      <c r="G435">
        <v>83.3</v>
      </c>
      <c r="H435">
        <v>70.959999999999994</v>
      </c>
      <c r="I435">
        <v>4.4933962264150944</v>
      </c>
      <c r="J435">
        <v>8.6443396226415103</v>
      </c>
      <c r="K435">
        <v>7.36377358490566</v>
      </c>
    </row>
    <row r="436" spans="1:11" x14ac:dyDescent="0.35">
      <c r="A436">
        <v>7830615</v>
      </c>
      <c r="B436" t="s">
        <v>32</v>
      </c>
      <c r="C436" t="s">
        <v>96</v>
      </c>
      <c r="D436" t="s">
        <v>414</v>
      </c>
      <c r="E436">
        <v>9.433962264150943E-3</v>
      </c>
      <c r="F436">
        <v>77</v>
      </c>
      <c r="G436">
        <v>90.1</v>
      </c>
      <c r="H436">
        <v>86.934999999999988</v>
      </c>
      <c r="I436">
        <v>0.72641509433962259</v>
      </c>
      <c r="J436">
        <v>0.84999999999999987</v>
      </c>
      <c r="K436">
        <v>0.82014150943396213</v>
      </c>
    </row>
    <row r="437" spans="1:11" x14ac:dyDescent="0.35">
      <c r="A437">
        <v>7830615</v>
      </c>
      <c r="B437" t="s">
        <v>32</v>
      </c>
      <c r="C437" t="s">
        <v>96</v>
      </c>
      <c r="D437" t="s">
        <v>472</v>
      </c>
      <c r="E437">
        <v>0.27044025157232704</v>
      </c>
      <c r="F437">
        <v>58.7</v>
      </c>
      <c r="G437">
        <v>86.6</v>
      </c>
      <c r="H437">
        <v>78.959999999999994</v>
      </c>
      <c r="I437">
        <v>15.874842767295599</v>
      </c>
      <c r="J437">
        <v>23.420125786163521</v>
      </c>
      <c r="K437">
        <v>21.35396226415094</v>
      </c>
    </row>
    <row r="438" spans="1:11" x14ac:dyDescent="0.35">
      <c r="A438">
        <v>7830615</v>
      </c>
      <c r="B438" t="s">
        <v>32</v>
      </c>
      <c r="C438" t="s">
        <v>96</v>
      </c>
      <c r="D438" t="s">
        <v>476</v>
      </c>
      <c r="E438">
        <v>9.433962264150943E-3</v>
      </c>
      <c r="F438">
        <v>58</v>
      </c>
      <c r="G438">
        <v>84.4</v>
      </c>
      <c r="H438">
        <v>68.35499999999999</v>
      </c>
      <c r="I438">
        <v>0.54716981132075471</v>
      </c>
      <c r="J438">
        <v>0.79622641509433967</v>
      </c>
      <c r="K438">
        <v>0.64485849056603761</v>
      </c>
    </row>
    <row r="439" spans="1:11" x14ac:dyDescent="0.35">
      <c r="A439">
        <v>7830615</v>
      </c>
      <c r="B439" t="s">
        <v>32</v>
      </c>
      <c r="C439" t="s">
        <v>96</v>
      </c>
      <c r="D439" t="s">
        <v>492</v>
      </c>
      <c r="E439">
        <v>4.0880503144654086E-2</v>
      </c>
      <c r="F439">
        <v>82.7</v>
      </c>
      <c r="G439">
        <v>90.6</v>
      </c>
      <c r="H439">
        <v>88.94</v>
      </c>
      <c r="I439">
        <v>3.3808176100628931</v>
      </c>
      <c r="J439">
        <v>3.7037735849056599</v>
      </c>
      <c r="K439">
        <v>3.6359119496855343</v>
      </c>
    </row>
    <row r="440" spans="1:11" x14ac:dyDescent="0.35">
      <c r="A440">
        <v>7830615</v>
      </c>
      <c r="B440" t="s">
        <v>32</v>
      </c>
      <c r="C440" t="s">
        <v>96</v>
      </c>
      <c r="D440" t="s">
        <v>710</v>
      </c>
      <c r="E440">
        <v>9.433962264150943E-3</v>
      </c>
      <c r="F440">
        <v>76.3</v>
      </c>
      <c r="G440">
        <v>87.3</v>
      </c>
      <c r="H440">
        <v>84.75</v>
      </c>
      <c r="I440">
        <v>0.71981132075471688</v>
      </c>
      <c r="J440">
        <v>0.82358490566037734</v>
      </c>
      <c r="K440">
        <v>0.79952830188679247</v>
      </c>
    </row>
    <row r="441" spans="1:11" x14ac:dyDescent="0.35">
      <c r="A441">
        <v>7830615</v>
      </c>
      <c r="B441" t="s">
        <v>32</v>
      </c>
      <c r="C441" t="s">
        <v>96</v>
      </c>
      <c r="D441" t="s">
        <v>199</v>
      </c>
      <c r="E441">
        <v>2.8301886792452831E-2</v>
      </c>
      <c r="F441">
        <v>52.5</v>
      </c>
      <c r="G441">
        <v>76.599999999999994</v>
      </c>
      <c r="H441">
        <v>71.515000000000001</v>
      </c>
      <c r="I441">
        <v>1.4858490566037736</v>
      </c>
      <c r="J441">
        <v>2.1679245283018869</v>
      </c>
      <c r="K441">
        <v>2.0240094339622643</v>
      </c>
    </row>
    <row r="442" spans="1:11" x14ac:dyDescent="0.35">
      <c r="A442">
        <v>7830615</v>
      </c>
      <c r="B442" t="s">
        <v>32</v>
      </c>
      <c r="C442" t="s">
        <v>96</v>
      </c>
      <c r="D442" t="s">
        <v>381</v>
      </c>
      <c r="E442">
        <v>3.1446540880503146E-3</v>
      </c>
      <c r="F442">
        <v>49.3</v>
      </c>
      <c r="G442">
        <v>84.7</v>
      </c>
      <c r="H442">
        <v>74.675000000000011</v>
      </c>
      <c r="I442">
        <v>0.1550314465408805</v>
      </c>
      <c r="J442">
        <v>0.26635220125786163</v>
      </c>
      <c r="K442">
        <v>0.23482704402515728</v>
      </c>
    </row>
    <row r="443" spans="1:11" x14ac:dyDescent="0.35">
      <c r="A443">
        <v>7830615</v>
      </c>
      <c r="B443" t="s">
        <v>32</v>
      </c>
      <c r="C443" t="s">
        <v>96</v>
      </c>
      <c r="D443" t="s">
        <v>731</v>
      </c>
      <c r="E443">
        <v>1.8867924528301886E-2</v>
      </c>
      <c r="F443">
        <v>52</v>
      </c>
      <c r="G443">
        <v>84.6</v>
      </c>
      <c r="H443">
        <v>72.004999999999995</v>
      </c>
      <c r="I443">
        <v>0.98113207547169812</v>
      </c>
      <c r="J443">
        <v>1.5962264150943395</v>
      </c>
      <c r="K443">
        <v>1.3585849056603772</v>
      </c>
    </row>
    <row r="444" spans="1:11" x14ac:dyDescent="0.35">
      <c r="A444">
        <v>7830615</v>
      </c>
      <c r="B444" t="s">
        <v>32</v>
      </c>
      <c r="C444" t="s">
        <v>96</v>
      </c>
      <c r="D444" s="4" t="s">
        <v>2946</v>
      </c>
      <c r="E444">
        <v>0.66981132075471694</v>
      </c>
      <c r="I444">
        <v>38.842452830188684</v>
      </c>
      <c r="J444">
        <v>57.413207547169812</v>
      </c>
      <c r="K444">
        <v>51.673836477987422</v>
      </c>
    </row>
    <row r="445" spans="1:11" x14ac:dyDescent="0.35">
      <c r="A445">
        <v>7830615</v>
      </c>
      <c r="B445" t="s">
        <v>32</v>
      </c>
      <c r="C445" t="s">
        <v>97</v>
      </c>
      <c r="D445" t="s">
        <v>392</v>
      </c>
      <c r="E445">
        <v>9.1194968553459113E-2</v>
      </c>
      <c r="F445">
        <v>51.1</v>
      </c>
      <c r="G445">
        <v>83.1</v>
      </c>
      <c r="H445">
        <v>70.734999999999999</v>
      </c>
      <c r="I445">
        <v>4.6600628930817605</v>
      </c>
      <c r="J445">
        <v>7.5783018867924516</v>
      </c>
      <c r="K445">
        <v>6.4506761006289306</v>
      </c>
    </row>
    <row r="446" spans="1:11" x14ac:dyDescent="0.35">
      <c r="A446">
        <v>7830615</v>
      </c>
      <c r="B446" t="s">
        <v>32</v>
      </c>
      <c r="C446" t="s">
        <v>97</v>
      </c>
      <c r="D446" t="s">
        <v>305</v>
      </c>
      <c r="E446">
        <v>4.40251572327044E-2</v>
      </c>
      <c r="F446">
        <v>43.5</v>
      </c>
      <c r="G446">
        <v>86</v>
      </c>
      <c r="H446">
        <v>71.414999999999992</v>
      </c>
      <c r="I446">
        <v>1.9150943396226414</v>
      </c>
      <c r="J446">
        <v>3.7861635220125782</v>
      </c>
      <c r="K446">
        <v>3.1440566037735844</v>
      </c>
    </row>
    <row r="447" spans="1:11" x14ac:dyDescent="0.35">
      <c r="A447">
        <v>7830615</v>
      </c>
      <c r="B447" t="s">
        <v>32</v>
      </c>
      <c r="C447" t="s">
        <v>97</v>
      </c>
      <c r="D447" t="s">
        <v>414</v>
      </c>
      <c r="E447">
        <v>3.1446540880503146E-3</v>
      </c>
      <c r="F447">
        <v>75.900000000000006</v>
      </c>
      <c r="G447">
        <v>85.4</v>
      </c>
      <c r="H447">
        <v>84.96</v>
      </c>
      <c r="I447">
        <v>0.2386792452830189</v>
      </c>
      <c r="J447">
        <v>0.26855345911949691</v>
      </c>
      <c r="K447">
        <v>0.26716981132075474</v>
      </c>
    </row>
    <row r="448" spans="1:11" x14ac:dyDescent="0.35">
      <c r="A448">
        <v>7830615</v>
      </c>
      <c r="B448" t="s">
        <v>32</v>
      </c>
      <c r="C448" t="s">
        <v>97</v>
      </c>
      <c r="D448" t="s">
        <v>472</v>
      </c>
      <c r="E448">
        <v>0.12893081761006289</v>
      </c>
      <c r="F448">
        <v>52</v>
      </c>
      <c r="G448">
        <v>83.2</v>
      </c>
      <c r="H448">
        <v>70.585000000000008</v>
      </c>
      <c r="I448">
        <v>6.7044025157232703</v>
      </c>
      <c r="J448">
        <v>10.727044025157234</v>
      </c>
      <c r="K448">
        <v>9.1005817610062909</v>
      </c>
    </row>
    <row r="449" spans="1:11" x14ac:dyDescent="0.35">
      <c r="A449">
        <v>7830615</v>
      </c>
      <c r="B449" t="s">
        <v>32</v>
      </c>
      <c r="C449" t="s">
        <v>97</v>
      </c>
      <c r="D449" t="s">
        <v>476</v>
      </c>
      <c r="E449">
        <v>1.2578616352201259E-2</v>
      </c>
      <c r="F449">
        <v>56.2</v>
      </c>
      <c r="G449">
        <v>75.8</v>
      </c>
      <c r="H449">
        <v>66.91</v>
      </c>
      <c r="I449">
        <v>0.70691823899371076</v>
      </c>
      <c r="J449">
        <v>0.95345911949685536</v>
      </c>
      <c r="K449">
        <v>0.84163522012578618</v>
      </c>
    </row>
    <row r="450" spans="1:11" x14ac:dyDescent="0.35">
      <c r="A450">
        <v>7830615</v>
      </c>
      <c r="B450" t="s">
        <v>32</v>
      </c>
      <c r="C450" t="s">
        <v>97</v>
      </c>
      <c r="D450" t="s">
        <v>1408</v>
      </c>
      <c r="E450">
        <v>3.1446540880503146E-3</v>
      </c>
      <c r="F450">
        <v>91.3</v>
      </c>
      <c r="G450">
        <v>96.1</v>
      </c>
      <c r="H450">
        <v>90.194999999999993</v>
      </c>
      <c r="I450">
        <v>0.2871069182389937</v>
      </c>
      <c r="J450">
        <v>0.30220125786163521</v>
      </c>
      <c r="K450">
        <v>0.28363207547169811</v>
      </c>
    </row>
    <row r="451" spans="1:11" x14ac:dyDescent="0.35">
      <c r="A451">
        <v>7830615</v>
      </c>
      <c r="B451" t="s">
        <v>32</v>
      </c>
      <c r="C451" t="s">
        <v>97</v>
      </c>
      <c r="D451" t="s">
        <v>492</v>
      </c>
      <c r="E451">
        <v>2.8301886792452831E-2</v>
      </c>
      <c r="F451">
        <v>76.5</v>
      </c>
      <c r="G451">
        <v>88.2</v>
      </c>
      <c r="H451">
        <v>86.16</v>
      </c>
      <c r="I451">
        <v>2.1650943396226414</v>
      </c>
      <c r="J451">
        <v>2.4962264150943398</v>
      </c>
      <c r="K451">
        <v>2.4384905660377356</v>
      </c>
    </row>
    <row r="452" spans="1:11" x14ac:dyDescent="0.35">
      <c r="A452">
        <v>7830615</v>
      </c>
      <c r="B452" t="s">
        <v>32</v>
      </c>
      <c r="C452" t="s">
        <v>97</v>
      </c>
      <c r="D452" t="s">
        <v>710</v>
      </c>
      <c r="E452">
        <v>3.1446540880503146E-3</v>
      </c>
      <c r="F452">
        <v>75.099999999999994</v>
      </c>
      <c r="G452">
        <v>88.4</v>
      </c>
      <c r="H452">
        <v>81.194999999999993</v>
      </c>
      <c r="I452">
        <v>0.23616352201257862</v>
      </c>
      <c r="J452">
        <v>0.27798742138364785</v>
      </c>
      <c r="K452">
        <v>0.25533018867924528</v>
      </c>
    </row>
    <row r="453" spans="1:11" x14ac:dyDescent="0.35">
      <c r="A453">
        <v>7830615</v>
      </c>
      <c r="B453" t="s">
        <v>32</v>
      </c>
      <c r="C453" t="s">
        <v>97</v>
      </c>
      <c r="D453" t="s">
        <v>199</v>
      </c>
      <c r="E453">
        <v>9.433962264150943E-3</v>
      </c>
      <c r="F453">
        <v>49.7</v>
      </c>
      <c r="G453">
        <v>76.400000000000006</v>
      </c>
      <c r="H453">
        <v>64.890000000000015</v>
      </c>
      <c r="I453">
        <v>0.46886792452830189</v>
      </c>
      <c r="J453">
        <v>0.72075471698113214</v>
      </c>
      <c r="K453">
        <v>0.61216981132075488</v>
      </c>
    </row>
    <row r="454" spans="1:11" x14ac:dyDescent="0.35">
      <c r="A454">
        <v>7830615</v>
      </c>
      <c r="B454" t="s">
        <v>32</v>
      </c>
      <c r="C454" t="s">
        <v>97</v>
      </c>
      <c r="D454" t="s">
        <v>381</v>
      </c>
      <c r="E454">
        <v>3.1446540880503146E-3</v>
      </c>
      <c r="F454">
        <v>43.9</v>
      </c>
      <c r="G454">
        <v>77.400000000000006</v>
      </c>
      <c r="H454">
        <v>69.460000000000008</v>
      </c>
      <c r="I454">
        <v>0.1380503144654088</v>
      </c>
      <c r="J454">
        <v>0.24339622641509437</v>
      </c>
      <c r="K454">
        <v>0.21842767295597487</v>
      </c>
    </row>
    <row r="455" spans="1:11" x14ac:dyDescent="0.35">
      <c r="A455">
        <v>7830615</v>
      </c>
      <c r="B455" t="s">
        <v>32</v>
      </c>
      <c r="C455" t="s">
        <v>97</v>
      </c>
      <c r="D455" t="s">
        <v>731</v>
      </c>
      <c r="E455">
        <v>3.1446540880503146E-3</v>
      </c>
      <c r="F455">
        <v>53.9</v>
      </c>
      <c r="G455">
        <v>84.5</v>
      </c>
      <c r="H455">
        <v>70.58</v>
      </c>
      <c r="I455">
        <v>0.16949685534591197</v>
      </c>
      <c r="J455">
        <v>0.26572327044025157</v>
      </c>
      <c r="K455">
        <v>0.22194968553459121</v>
      </c>
    </row>
    <row r="456" spans="1:11" x14ac:dyDescent="0.35">
      <c r="A456">
        <v>7830615</v>
      </c>
      <c r="B456" t="s">
        <v>32</v>
      </c>
      <c r="C456" t="s">
        <v>97</v>
      </c>
      <c r="D456" s="4" t="s">
        <v>2946</v>
      </c>
      <c r="E456">
        <v>0.330188679245283</v>
      </c>
      <c r="I456">
        <v>17.68993710691824</v>
      </c>
      <c r="J456">
        <v>27.619811320754721</v>
      </c>
      <c r="K456">
        <v>23.834119496855347</v>
      </c>
    </row>
    <row r="457" spans="1:11" x14ac:dyDescent="0.35">
      <c r="A457">
        <v>7830616</v>
      </c>
      <c r="B457" t="s">
        <v>34</v>
      </c>
      <c r="C457" t="s">
        <v>96</v>
      </c>
      <c r="D457" t="s">
        <v>392</v>
      </c>
      <c r="E457">
        <v>0.12732919254658384</v>
      </c>
      <c r="F457">
        <v>59.5</v>
      </c>
      <c r="G457">
        <v>86</v>
      </c>
      <c r="H457">
        <v>76.31</v>
      </c>
      <c r="I457">
        <v>7.5760869565217384</v>
      </c>
      <c r="J457">
        <v>10.95031055900621</v>
      </c>
      <c r="K457">
        <v>9.7164906832298126</v>
      </c>
    </row>
    <row r="458" spans="1:11" x14ac:dyDescent="0.35">
      <c r="A458">
        <v>7830616</v>
      </c>
      <c r="B458" t="s">
        <v>34</v>
      </c>
      <c r="C458" t="s">
        <v>96</v>
      </c>
      <c r="D458" t="s">
        <v>305</v>
      </c>
      <c r="E458">
        <v>0.12422360248447205</v>
      </c>
      <c r="F458">
        <v>43.3</v>
      </c>
      <c r="G458">
        <v>83.3</v>
      </c>
      <c r="H458">
        <v>70.959999999999994</v>
      </c>
      <c r="I458">
        <v>5.378881987577639</v>
      </c>
      <c r="J458">
        <v>10.347826086956522</v>
      </c>
      <c r="K458">
        <v>8.814906832298135</v>
      </c>
    </row>
    <row r="459" spans="1:11" x14ac:dyDescent="0.35">
      <c r="A459">
        <v>7830616</v>
      </c>
      <c r="B459" t="s">
        <v>34</v>
      </c>
      <c r="C459" t="s">
        <v>96</v>
      </c>
      <c r="D459" t="s">
        <v>414</v>
      </c>
      <c r="E459">
        <v>9.316770186335404E-3</v>
      </c>
      <c r="F459">
        <v>77</v>
      </c>
      <c r="G459">
        <v>90.1</v>
      </c>
      <c r="H459">
        <v>86.934999999999988</v>
      </c>
      <c r="I459">
        <v>0.71739130434782605</v>
      </c>
      <c r="J459">
        <v>0.83944099378881987</v>
      </c>
      <c r="K459">
        <v>0.80995341614906824</v>
      </c>
    </row>
    <row r="460" spans="1:11" x14ac:dyDescent="0.35">
      <c r="A460">
        <v>7830616</v>
      </c>
      <c r="B460" t="s">
        <v>34</v>
      </c>
      <c r="C460" t="s">
        <v>96</v>
      </c>
      <c r="D460" t="s">
        <v>472</v>
      </c>
      <c r="E460">
        <v>0.2608695652173913</v>
      </c>
      <c r="F460">
        <v>58.7</v>
      </c>
      <c r="G460">
        <v>86.6</v>
      </c>
      <c r="H460">
        <v>78.959999999999994</v>
      </c>
      <c r="I460">
        <v>15.31304347826087</v>
      </c>
      <c r="J460">
        <v>22.591304347826085</v>
      </c>
      <c r="K460">
        <v>20.598260869565216</v>
      </c>
    </row>
    <row r="461" spans="1:11" x14ac:dyDescent="0.35">
      <c r="A461">
        <v>7830616</v>
      </c>
      <c r="B461" t="s">
        <v>34</v>
      </c>
      <c r="C461" t="s">
        <v>96</v>
      </c>
      <c r="D461" t="s">
        <v>476</v>
      </c>
      <c r="E461">
        <v>1.2422360248447204E-2</v>
      </c>
      <c r="F461">
        <v>58</v>
      </c>
      <c r="G461">
        <v>84.4</v>
      </c>
      <c r="H461">
        <v>68.35499999999999</v>
      </c>
      <c r="I461">
        <v>0.7204968944099378</v>
      </c>
      <c r="J461">
        <v>1.0484472049689442</v>
      </c>
      <c r="K461">
        <v>0.84913043478260852</v>
      </c>
    </row>
    <row r="462" spans="1:11" x14ac:dyDescent="0.35">
      <c r="A462">
        <v>7830616</v>
      </c>
      <c r="B462" t="s">
        <v>34</v>
      </c>
      <c r="C462" t="s">
        <v>96</v>
      </c>
      <c r="D462" t="s">
        <v>1408</v>
      </c>
      <c r="E462">
        <v>3.105590062111801E-3</v>
      </c>
      <c r="F462">
        <v>90.6</v>
      </c>
      <c r="G462">
        <v>93.4</v>
      </c>
      <c r="H462">
        <v>91.444999999999993</v>
      </c>
      <c r="I462">
        <v>0.28136645962732915</v>
      </c>
      <c r="J462">
        <v>0.29006211180124225</v>
      </c>
      <c r="K462">
        <v>0.28399068322981363</v>
      </c>
    </row>
    <row r="463" spans="1:11" x14ac:dyDescent="0.35">
      <c r="A463">
        <v>7830616</v>
      </c>
      <c r="B463" t="s">
        <v>34</v>
      </c>
      <c r="C463" t="s">
        <v>96</v>
      </c>
      <c r="D463" t="s">
        <v>492</v>
      </c>
      <c r="E463">
        <v>6.8322981366459631E-2</v>
      </c>
      <c r="F463">
        <v>82.7</v>
      </c>
      <c r="G463">
        <v>90.6</v>
      </c>
      <c r="H463">
        <v>88.94</v>
      </c>
      <c r="I463">
        <v>5.6503105590062122</v>
      </c>
      <c r="J463">
        <v>6.1900621118012422</v>
      </c>
      <c r="K463">
        <v>6.0766459627329192</v>
      </c>
    </row>
    <row r="464" spans="1:11" x14ac:dyDescent="0.35">
      <c r="A464">
        <v>7830616</v>
      </c>
      <c r="B464" t="s">
        <v>34</v>
      </c>
      <c r="C464" t="s">
        <v>96</v>
      </c>
      <c r="D464" t="s">
        <v>1232</v>
      </c>
      <c r="E464">
        <v>3.105590062111801E-3</v>
      </c>
      <c r="F464">
        <v>44</v>
      </c>
      <c r="G464">
        <v>82.5</v>
      </c>
      <c r="H464">
        <v>69.795000000000002</v>
      </c>
      <c r="I464">
        <v>0.13664596273291924</v>
      </c>
      <c r="J464">
        <v>0.25621118012422356</v>
      </c>
      <c r="K464">
        <v>0.21675465838509317</v>
      </c>
    </row>
    <row r="465" spans="1:11" x14ac:dyDescent="0.35">
      <c r="A465">
        <v>7830616</v>
      </c>
      <c r="B465" t="s">
        <v>34</v>
      </c>
      <c r="C465" t="s">
        <v>96</v>
      </c>
      <c r="D465" t="s">
        <v>710</v>
      </c>
      <c r="E465">
        <v>6.2111801242236021E-3</v>
      </c>
      <c r="F465">
        <v>76.3</v>
      </c>
      <c r="G465">
        <v>87.3</v>
      </c>
      <c r="H465">
        <v>84.75</v>
      </c>
      <c r="I465">
        <v>0.4739130434782608</v>
      </c>
      <c r="J465">
        <v>0.54223602484472044</v>
      </c>
      <c r="K465">
        <v>0.52639751552795022</v>
      </c>
    </row>
    <row r="466" spans="1:11" x14ac:dyDescent="0.35">
      <c r="A466">
        <v>7830616</v>
      </c>
      <c r="B466" t="s">
        <v>34</v>
      </c>
      <c r="C466" t="s">
        <v>96</v>
      </c>
      <c r="D466" t="s">
        <v>199</v>
      </c>
      <c r="E466">
        <v>2.4844720496894408E-2</v>
      </c>
      <c r="F466">
        <v>52.5</v>
      </c>
      <c r="G466">
        <v>76.599999999999994</v>
      </c>
      <c r="H466">
        <v>71.515000000000001</v>
      </c>
      <c r="I466">
        <v>1.3043478260869565</v>
      </c>
      <c r="J466">
        <v>1.9031055900621114</v>
      </c>
      <c r="K466">
        <v>1.7767701863354035</v>
      </c>
    </row>
    <row r="467" spans="1:11" x14ac:dyDescent="0.35">
      <c r="A467">
        <v>7830616</v>
      </c>
      <c r="B467" t="s">
        <v>34</v>
      </c>
      <c r="C467" t="s">
        <v>96</v>
      </c>
      <c r="D467" t="s">
        <v>381</v>
      </c>
      <c r="E467">
        <v>6.2111801242236021E-3</v>
      </c>
      <c r="F467">
        <v>49.3</v>
      </c>
      <c r="G467">
        <v>84.7</v>
      </c>
      <c r="H467">
        <v>74.675000000000011</v>
      </c>
      <c r="I467">
        <v>0.30621118012422355</v>
      </c>
      <c r="J467">
        <v>0.52608695652173909</v>
      </c>
      <c r="K467">
        <v>0.46381987577639755</v>
      </c>
    </row>
    <row r="468" spans="1:11" x14ac:dyDescent="0.35">
      <c r="A468">
        <v>7830616</v>
      </c>
      <c r="B468" t="s">
        <v>34</v>
      </c>
      <c r="C468" t="s">
        <v>96</v>
      </c>
      <c r="D468" t="s">
        <v>731</v>
      </c>
      <c r="E468">
        <v>1.5527950310559006E-2</v>
      </c>
      <c r="F468">
        <v>52</v>
      </c>
      <c r="G468">
        <v>84.6</v>
      </c>
      <c r="H468">
        <v>72.004999999999995</v>
      </c>
      <c r="I468">
        <v>0.80745341614906829</v>
      </c>
      <c r="J468">
        <v>1.3136645962732918</v>
      </c>
      <c r="K468">
        <v>1.1180900621118011</v>
      </c>
    </row>
    <row r="469" spans="1:11" x14ac:dyDescent="0.35">
      <c r="A469">
        <v>7830616</v>
      </c>
      <c r="B469" t="s">
        <v>34</v>
      </c>
      <c r="C469" t="s">
        <v>96</v>
      </c>
      <c r="D469" s="4" t="s">
        <v>2946</v>
      </c>
      <c r="E469">
        <v>0.66149068322981364</v>
      </c>
      <c r="I469">
        <v>38.666149068322973</v>
      </c>
      <c r="J469">
        <v>56.798757763975146</v>
      </c>
      <c r="K469">
        <v>51.251211180124223</v>
      </c>
    </row>
    <row r="470" spans="1:11" x14ac:dyDescent="0.35">
      <c r="A470">
        <v>7830616</v>
      </c>
      <c r="B470" t="s">
        <v>34</v>
      </c>
      <c r="C470" t="s">
        <v>97</v>
      </c>
      <c r="D470" t="s">
        <v>392</v>
      </c>
      <c r="E470">
        <v>9.9378881987577633E-2</v>
      </c>
      <c r="F470">
        <v>51.1</v>
      </c>
      <c r="G470">
        <v>83.1</v>
      </c>
      <c r="H470">
        <v>70.734999999999999</v>
      </c>
      <c r="I470">
        <v>5.0782608695652174</v>
      </c>
      <c r="J470">
        <v>8.2583850931676999</v>
      </c>
      <c r="K470">
        <v>7.0295652173913039</v>
      </c>
    </row>
    <row r="471" spans="1:11" x14ac:dyDescent="0.35">
      <c r="A471">
        <v>7830616</v>
      </c>
      <c r="B471" t="s">
        <v>34</v>
      </c>
      <c r="C471" t="s">
        <v>97</v>
      </c>
      <c r="D471" t="s">
        <v>305</v>
      </c>
      <c r="E471">
        <v>3.7267080745341616E-2</v>
      </c>
      <c r="F471">
        <v>43.5</v>
      </c>
      <c r="G471">
        <v>86</v>
      </c>
      <c r="H471">
        <v>71.414999999999992</v>
      </c>
      <c r="I471">
        <v>1.6211180124223603</v>
      </c>
      <c r="J471">
        <v>3.2049689440993792</v>
      </c>
      <c r="K471">
        <v>2.661428571428571</v>
      </c>
    </row>
    <row r="472" spans="1:11" x14ac:dyDescent="0.35">
      <c r="A472">
        <v>7830616</v>
      </c>
      <c r="B472" t="s">
        <v>34</v>
      </c>
      <c r="C472" t="s">
        <v>97</v>
      </c>
      <c r="D472" t="s">
        <v>414</v>
      </c>
      <c r="E472">
        <v>9.316770186335404E-3</v>
      </c>
      <c r="F472">
        <v>75.900000000000006</v>
      </c>
      <c r="G472">
        <v>85.4</v>
      </c>
      <c r="H472">
        <v>84.96</v>
      </c>
      <c r="I472">
        <v>0.70714285714285718</v>
      </c>
      <c r="J472">
        <v>0.79565217391304355</v>
      </c>
      <c r="K472">
        <v>0.79155279503105591</v>
      </c>
    </row>
    <row r="473" spans="1:11" x14ac:dyDescent="0.35">
      <c r="A473">
        <v>7830616</v>
      </c>
      <c r="B473" t="s">
        <v>34</v>
      </c>
      <c r="C473" t="s">
        <v>97</v>
      </c>
      <c r="D473" t="s">
        <v>472</v>
      </c>
      <c r="E473">
        <v>0.12732919254658384</v>
      </c>
      <c r="F473">
        <v>52</v>
      </c>
      <c r="G473">
        <v>83.2</v>
      </c>
      <c r="H473">
        <v>70.585000000000008</v>
      </c>
      <c r="I473">
        <v>6.6211180124223601</v>
      </c>
      <c r="J473">
        <v>10.593788819875776</v>
      </c>
      <c r="K473">
        <v>8.9875310559006216</v>
      </c>
    </row>
    <row r="474" spans="1:11" x14ac:dyDescent="0.35">
      <c r="A474">
        <v>7830616</v>
      </c>
      <c r="B474" t="s">
        <v>34</v>
      </c>
      <c r="C474" t="s">
        <v>97</v>
      </c>
      <c r="D474" t="s">
        <v>476</v>
      </c>
      <c r="E474">
        <v>6.2111801242236021E-3</v>
      </c>
      <c r="F474">
        <v>56.2</v>
      </c>
      <c r="G474">
        <v>75.8</v>
      </c>
      <c r="H474">
        <v>66.91</v>
      </c>
      <c r="I474">
        <v>0.34906832298136647</v>
      </c>
      <c r="J474">
        <v>0.47080745341614905</v>
      </c>
      <c r="K474">
        <v>0.41559006211180122</v>
      </c>
    </row>
    <row r="475" spans="1:11" x14ac:dyDescent="0.35">
      <c r="A475">
        <v>7830616</v>
      </c>
      <c r="B475" t="s">
        <v>34</v>
      </c>
      <c r="C475" t="s">
        <v>97</v>
      </c>
      <c r="D475" t="s">
        <v>1408</v>
      </c>
      <c r="E475">
        <v>6.2111801242236021E-3</v>
      </c>
      <c r="F475">
        <v>91.3</v>
      </c>
      <c r="G475">
        <v>96.1</v>
      </c>
      <c r="H475">
        <v>90.194999999999993</v>
      </c>
      <c r="I475">
        <v>0.5670807453416149</v>
      </c>
      <c r="J475">
        <v>0.59689440993788812</v>
      </c>
      <c r="K475">
        <v>0.56021739130434778</v>
      </c>
    </row>
    <row r="476" spans="1:11" x14ac:dyDescent="0.35">
      <c r="A476">
        <v>7830616</v>
      </c>
      <c r="B476" t="s">
        <v>34</v>
      </c>
      <c r="C476" t="s">
        <v>97</v>
      </c>
      <c r="D476" t="s">
        <v>492</v>
      </c>
      <c r="E476">
        <v>4.0372670807453416E-2</v>
      </c>
      <c r="F476">
        <v>76.5</v>
      </c>
      <c r="G476">
        <v>88.2</v>
      </c>
      <c r="H476">
        <v>86.16</v>
      </c>
      <c r="I476">
        <v>3.0885093167701863</v>
      </c>
      <c r="J476">
        <v>3.5608695652173914</v>
      </c>
      <c r="K476">
        <v>3.4785093167701864</v>
      </c>
    </row>
    <row r="477" spans="1:11" x14ac:dyDescent="0.35">
      <c r="A477">
        <v>7830616</v>
      </c>
      <c r="B477" t="s">
        <v>34</v>
      </c>
      <c r="C477" t="s">
        <v>97</v>
      </c>
      <c r="D477" t="s">
        <v>710</v>
      </c>
      <c r="E477">
        <v>3.105590062111801E-3</v>
      </c>
      <c r="F477">
        <v>75.099999999999994</v>
      </c>
      <c r="G477">
        <v>88.4</v>
      </c>
      <c r="H477">
        <v>81.194999999999993</v>
      </c>
      <c r="I477">
        <v>0.23322981366459625</v>
      </c>
      <c r="J477">
        <v>0.27453416149068322</v>
      </c>
      <c r="K477">
        <v>0.25215838509316768</v>
      </c>
    </row>
    <row r="478" spans="1:11" x14ac:dyDescent="0.35">
      <c r="A478">
        <v>7830616</v>
      </c>
      <c r="B478" t="s">
        <v>34</v>
      </c>
      <c r="C478" t="s">
        <v>97</v>
      </c>
      <c r="D478" t="s">
        <v>199</v>
      </c>
      <c r="E478">
        <v>3.105590062111801E-3</v>
      </c>
      <c r="F478">
        <v>49.7</v>
      </c>
      <c r="G478">
        <v>76.400000000000006</v>
      </c>
      <c r="H478">
        <v>64.890000000000015</v>
      </c>
      <c r="I478">
        <v>0.15434782608695652</v>
      </c>
      <c r="J478">
        <v>0.23726708074534161</v>
      </c>
      <c r="K478">
        <v>0.20152173913043481</v>
      </c>
    </row>
    <row r="479" spans="1:11" x14ac:dyDescent="0.35">
      <c r="A479">
        <v>7830616</v>
      </c>
      <c r="B479" t="s">
        <v>34</v>
      </c>
      <c r="C479" t="s">
        <v>97</v>
      </c>
      <c r="D479" t="s">
        <v>381</v>
      </c>
      <c r="E479">
        <v>3.105590062111801E-3</v>
      </c>
      <c r="F479">
        <v>43.9</v>
      </c>
      <c r="G479">
        <v>77.400000000000006</v>
      </c>
      <c r="H479">
        <v>69.460000000000008</v>
      </c>
      <c r="I479">
        <v>0.13633540372670805</v>
      </c>
      <c r="J479">
        <v>0.24037267080745342</v>
      </c>
      <c r="K479">
        <v>0.21571428571428572</v>
      </c>
    </row>
    <row r="480" spans="1:11" x14ac:dyDescent="0.35">
      <c r="A480">
        <v>7830616</v>
      </c>
      <c r="B480" t="s">
        <v>34</v>
      </c>
      <c r="C480" t="s">
        <v>97</v>
      </c>
      <c r="D480" t="s">
        <v>731</v>
      </c>
      <c r="E480">
        <v>3.105590062111801E-3</v>
      </c>
      <c r="F480">
        <v>53.9</v>
      </c>
      <c r="G480">
        <v>84.5</v>
      </c>
      <c r="H480">
        <v>70.58</v>
      </c>
      <c r="I480">
        <v>0.16739130434782606</v>
      </c>
      <c r="J480">
        <v>0.26242236024844717</v>
      </c>
      <c r="K480">
        <v>0.2191925465838509</v>
      </c>
    </row>
    <row r="481" spans="1:11" x14ac:dyDescent="0.35">
      <c r="A481">
        <v>7830616</v>
      </c>
      <c r="B481" t="s">
        <v>34</v>
      </c>
      <c r="C481" t="s">
        <v>97</v>
      </c>
      <c r="D481" s="4" t="s">
        <v>2946</v>
      </c>
      <c r="E481">
        <v>0.33850931677018636</v>
      </c>
      <c r="I481">
        <v>18.72360248447205</v>
      </c>
      <c r="J481">
        <v>28.495962732919253</v>
      </c>
      <c r="K481">
        <v>24.812981366459624</v>
      </c>
    </row>
    <row r="482" spans="1:11" x14ac:dyDescent="0.35">
      <c r="A482">
        <v>7820412</v>
      </c>
      <c r="B482" t="s">
        <v>39</v>
      </c>
      <c r="C482" t="s">
        <v>96</v>
      </c>
      <c r="D482" t="s">
        <v>1338</v>
      </c>
      <c r="E482">
        <v>1.2597631645250694E-4</v>
      </c>
      <c r="F482">
        <v>73.5</v>
      </c>
      <c r="G482">
        <v>83.3</v>
      </c>
      <c r="H482">
        <v>69.97999999999999</v>
      </c>
      <c r="I482">
        <v>9.2592592592592605E-3</v>
      </c>
      <c r="J482">
        <v>1.0493827160493827E-2</v>
      </c>
      <c r="K482">
        <v>8.8158226253464353E-3</v>
      </c>
    </row>
    <row r="483" spans="1:11" x14ac:dyDescent="0.35">
      <c r="A483">
        <v>7820412</v>
      </c>
      <c r="B483" t="s">
        <v>39</v>
      </c>
      <c r="C483" t="s">
        <v>96</v>
      </c>
      <c r="D483" t="s">
        <v>392</v>
      </c>
      <c r="E483">
        <v>2.7714789619551522E-3</v>
      </c>
      <c r="F483">
        <v>59.5</v>
      </c>
      <c r="G483">
        <v>86</v>
      </c>
      <c r="H483">
        <v>76.31</v>
      </c>
      <c r="I483">
        <v>0.16490299823633156</v>
      </c>
      <c r="J483">
        <v>0.23834719072814309</v>
      </c>
      <c r="K483">
        <v>0.21149155958679766</v>
      </c>
    </row>
    <row r="484" spans="1:11" x14ac:dyDescent="0.35">
      <c r="A484">
        <v>7820412</v>
      </c>
      <c r="B484" t="s">
        <v>39</v>
      </c>
      <c r="C484" t="s">
        <v>96</v>
      </c>
      <c r="D484" t="s">
        <v>1834</v>
      </c>
      <c r="E484">
        <v>1.2597631645250694E-4</v>
      </c>
      <c r="F484">
        <v>81.5</v>
      </c>
      <c r="G484">
        <v>85.9</v>
      </c>
      <c r="H484">
        <v>85.47</v>
      </c>
      <c r="I484">
        <v>1.0267069790879315E-2</v>
      </c>
      <c r="J484">
        <v>1.0821365583270346E-2</v>
      </c>
      <c r="K484">
        <v>1.0767195767195769E-2</v>
      </c>
    </row>
    <row r="485" spans="1:11" x14ac:dyDescent="0.35">
      <c r="A485">
        <v>7820412</v>
      </c>
      <c r="B485" t="s">
        <v>39</v>
      </c>
      <c r="C485" t="s">
        <v>96</v>
      </c>
      <c r="D485" t="s">
        <v>133</v>
      </c>
      <c r="E485">
        <v>1.2597631645250692E-3</v>
      </c>
      <c r="F485">
        <v>48.2</v>
      </c>
      <c r="G485">
        <v>90.4</v>
      </c>
      <c r="H485">
        <v>77.14</v>
      </c>
      <c r="I485">
        <v>6.072058453010834E-2</v>
      </c>
      <c r="J485">
        <v>0.11388259007306627</v>
      </c>
      <c r="K485">
        <v>9.7178130511463845E-2</v>
      </c>
    </row>
    <row r="486" spans="1:11" x14ac:dyDescent="0.35">
      <c r="A486">
        <v>7820412</v>
      </c>
      <c r="B486" t="s">
        <v>39</v>
      </c>
      <c r="C486" t="s">
        <v>96</v>
      </c>
      <c r="D486" t="s">
        <v>906</v>
      </c>
      <c r="E486">
        <v>2.2675736961451248E-3</v>
      </c>
      <c r="F486">
        <v>57.4</v>
      </c>
      <c r="G486">
        <v>86.8</v>
      </c>
      <c r="H486">
        <v>71.22</v>
      </c>
      <c r="I486">
        <v>0.13015873015873017</v>
      </c>
      <c r="J486">
        <v>0.19682539682539682</v>
      </c>
      <c r="K486">
        <v>0.16149659863945579</v>
      </c>
    </row>
    <row r="487" spans="1:11" x14ac:dyDescent="0.35">
      <c r="A487">
        <v>7820412</v>
      </c>
      <c r="B487" t="s">
        <v>39</v>
      </c>
      <c r="C487" t="s">
        <v>96</v>
      </c>
      <c r="D487" t="s">
        <v>1092</v>
      </c>
      <c r="E487">
        <v>1.1337868480725624E-3</v>
      </c>
      <c r="F487">
        <v>67.400000000000006</v>
      </c>
      <c r="G487">
        <v>93.7</v>
      </c>
      <c r="H487">
        <v>84.39500000000001</v>
      </c>
      <c r="I487">
        <v>7.6417233560090711E-2</v>
      </c>
      <c r="J487">
        <v>0.1062358276643991</v>
      </c>
      <c r="K487">
        <v>9.5685941043083908E-2</v>
      </c>
    </row>
    <row r="488" spans="1:11" x14ac:dyDescent="0.35">
      <c r="A488">
        <v>7820412</v>
      </c>
      <c r="B488" t="s">
        <v>39</v>
      </c>
      <c r="C488" t="s">
        <v>96</v>
      </c>
      <c r="D488" t="s">
        <v>1537</v>
      </c>
      <c r="E488">
        <v>5.0390526581002776E-4</v>
      </c>
      <c r="F488">
        <v>61.2</v>
      </c>
      <c r="G488">
        <v>90</v>
      </c>
      <c r="H488">
        <v>75.564999999999998</v>
      </c>
      <c r="I488">
        <v>3.08390022675737E-2</v>
      </c>
      <c r="J488">
        <v>4.5351473922902501E-2</v>
      </c>
      <c r="K488">
        <v>3.8077601410934747E-2</v>
      </c>
    </row>
    <row r="489" spans="1:11" x14ac:dyDescent="0.35">
      <c r="A489">
        <v>7820412</v>
      </c>
      <c r="B489" t="s">
        <v>39</v>
      </c>
      <c r="C489" t="s">
        <v>96</v>
      </c>
      <c r="D489" t="s">
        <v>1847</v>
      </c>
      <c r="E489">
        <v>5.0390526581002776E-4</v>
      </c>
      <c r="F489">
        <v>80.400000000000006</v>
      </c>
      <c r="G489">
        <v>92.5</v>
      </c>
      <c r="H489">
        <v>85.495000000000005</v>
      </c>
      <c r="I489">
        <v>4.0513983371126237E-2</v>
      </c>
      <c r="J489">
        <v>4.6611237087427565E-2</v>
      </c>
      <c r="K489">
        <v>4.3081380700428329E-2</v>
      </c>
    </row>
    <row r="490" spans="1:11" x14ac:dyDescent="0.35">
      <c r="A490">
        <v>7820412</v>
      </c>
      <c r="B490" t="s">
        <v>39</v>
      </c>
      <c r="C490" t="s">
        <v>96</v>
      </c>
      <c r="D490" t="s">
        <v>141</v>
      </c>
      <c r="E490">
        <v>5.416981607457798E-3</v>
      </c>
      <c r="F490">
        <v>46.2</v>
      </c>
      <c r="G490">
        <v>76.3</v>
      </c>
      <c r="H490">
        <v>70.745000000000005</v>
      </c>
      <c r="I490">
        <v>0.2502645502645503</v>
      </c>
      <c r="J490">
        <v>0.41331569664902995</v>
      </c>
      <c r="K490">
        <v>0.38322436381960195</v>
      </c>
    </row>
    <row r="491" spans="1:11" x14ac:dyDescent="0.35">
      <c r="A491">
        <v>7820412</v>
      </c>
      <c r="B491" t="s">
        <v>39</v>
      </c>
      <c r="C491" t="s">
        <v>96</v>
      </c>
      <c r="D491" t="s">
        <v>1348</v>
      </c>
      <c r="E491">
        <v>1.2597631645250694E-4</v>
      </c>
      <c r="F491">
        <v>85.1</v>
      </c>
      <c r="G491">
        <v>92.7</v>
      </c>
      <c r="H491">
        <v>90.34</v>
      </c>
      <c r="I491">
        <v>1.0720584530108339E-2</v>
      </c>
      <c r="J491">
        <v>1.1678004535147394E-2</v>
      </c>
      <c r="K491">
        <v>1.1380700428319478E-2</v>
      </c>
    </row>
    <row r="492" spans="1:11" x14ac:dyDescent="0.35">
      <c r="A492">
        <v>7820412</v>
      </c>
      <c r="B492" t="s">
        <v>39</v>
      </c>
      <c r="C492" t="s">
        <v>96</v>
      </c>
      <c r="D492" t="s">
        <v>1851</v>
      </c>
      <c r="E492">
        <v>5.0390526581002776E-4</v>
      </c>
      <c r="F492">
        <v>79.5</v>
      </c>
      <c r="G492">
        <v>86.1</v>
      </c>
      <c r="H492">
        <v>85.429999999999993</v>
      </c>
      <c r="I492">
        <v>4.006046863189721E-2</v>
      </c>
      <c r="J492">
        <v>4.3386243386243389E-2</v>
      </c>
      <c r="K492">
        <v>4.3048626858150668E-2</v>
      </c>
    </row>
    <row r="493" spans="1:11" x14ac:dyDescent="0.35">
      <c r="A493">
        <v>7820412</v>
      </c>
      <c r="B493" t="s">
        <v>39</v>
      </c>
      <c r="C493" t="s">
        <v>96</v>
      </c>
      <c r="D493" t="s">
        <v>1854</v>
      </c>
      <c r="E493">
        <v>2.5195263290501388E-4</v>
      </c>
      <c r="F493">
        <v>96.1</v>
      </c>
      <c r="G493">
        <v>90.8</v>
      </c>
      <c r="H493">
        <v>90.91</v>
      </c>
      <c r="I493">
        <v>2.4212648022171834E-2</v>
      </c>
      <c r="J493">
        <v>2.2877299067775261E-2</v>
      </c>
      <c r="K493">
        <v>2.290501385739481E-2</v>
      </c>
    </row>
    <row r="494" spans="1:11" x14ac:dyDescent="0.35">
      <c r="A494">
        <v>7820412</v>
      </c>
      <c r="B494" t="s">
        <v>39</v>
      </c>
      <c r="C494" t="s">
        <v>96</v>
      </c>
      <c r="D494" t="s">
        <v>1539</v>
      </c>
      <c r="E494">
        <v>6.2988158226253462E-4</v>
      </c>
      <c r="F494">
        <v>47.2</v>
      </c>
      <c r="G494">
        <v>76.099999999999994</v>
      </c>
      <c r="H494">
        <v>63.980000000000004</v>
      </c>
      <c r="I494">
        <v>2.9730410682791635E-2</v>
      </c>
      <c r="J494">
        <v>4.7933988410178881E-2</v>
      </c>
      <c r="K494">
        <v>4.029982363315697E-2</v>
      </c>
    </row>
    <row r="495" spans="1:11" x14ac:dyDescent="0.35">
      <c r="A495">
        <v>7820412</v>
      </c>
      <c r="B495" t="s">
        <v>39</v>
      </c>
      <c r="C495" t="s">
        <v>96</v>
      </c>
      <c r="D495" t="s">
        <v>1541</v>
      </c>
      <c r="E495">
        <v>8.8183421516754845E-4</v>
      </c>
      <c r="F495">
        <v>88.4</v>
      </c>
      <c r="G495">
        <v>91.8</v>
      </c>
      <c r="H495">
        <v>90.304999999999978</v>
      </c>
      <c r="I495">
        <v>7.7954144620811294E-2</v>
      </c>
      <c r="J495">
        <v>8.0952380952380942E-2</v>
      </c>
      <c r="K495">
        <v>7.9634038800705451E-2</v>
      </c>
    </row>
    <row r="496" spans="1:11" x14ac:dyDescent="0.35">
      <c r="A496">
        <v>7820412</v>
      </c>
      <c r="B496" t="s">
        <v>39</v>
      </c>
      <c r="C496" t="s">
        <v>96</v>
      </c>
      <c r="D496" t="s">
        <v>1862</v>
      </c>
      <c r="E496">
        <v>1.2597631645250694E-4</v>
      </c>
      <c r="F496">
        <v>96.4</v>
      </c>
      <c r="G496">
        <v>83.2</v>
      </c>
      <c r="H496">
        <v>88.36999999999999</v>
      </c>
      <c r="I496">
        <v>1.2144116906021669E-2</v>
      </c>
      <c r="J496">
        <v>1.0481229528848578E-2</v>
      </c>
      <c r="K496">
        <v>1.1132527084908037E-2</v>
      </c>
    </row>
    <row r="497" spans="1:11" x14ac:dyDescent="0.35">
      <c r="A497">
        <v>7820412</v>
      </c>
      <c r="B497" t="s">
        <v>39</v>
      </c>
      <c r="C497" t="s">
        <v>96</v>
      </c>
      <c r="D497" t="s">
        <v>1545</v>
      </c>
      <c r="E497">
        <v>1.3857394809775761E-3</v>
      </c>
      <c r="F497">
        <v>65.599999999999994</v>
      </c>
      <c r="G497">
        <v>91</v>
      </c>
      <c r="H497">
        <v>79.98</v>
      </c>
      <c r="I497">
        <v>9.0904509952128981E-2</v>
      </c>
      <c r="J497">
        <v>0.12610229276895943</v>
      </c>
      <c r="K497">
        <v>0.11083144368858654</v>
      </c>
    </row>
    <row r="498" spans="1:11" x14ac:dyDescent="0.35">
      <c r="A498">
        <v>7820412</v>
      </c>
      <c r="B498" t="s">
        <v>39</v>
      </c>
      <c r="C498" t="s">
        <v>96</v>
      </c>
      <c r="D498" t="s">
        <v>1870</v>
      </c>
      <c r="E498">
        <v>1.1337868480725624E-3</v>
      </c>
      <c r="F498">
        <v>54.2</v>
      </c>
      <c r="G498">
        <v>85.5</v>
      </c>
      <c r="H498">
        <v>74.444999999999993</v>
      </c>
      <c r="I498">
        <v>6.1451247165532887E-2</v>
      </c>
      <c r="J498">
        <v>9.6938775510204078E-2</v>
      </c>
      <c r="K498">
        <v>8.4404761904761899E-2</v>
      </c>
    </row>
    <row r="499" spans="1:11" x14ac:dyDescent="0.35">
      <c r="A499">
        <v>7820412</v>
      </c>
      <c r="B499" t="s">
        <v>39</v>
      </c>
      <c r="C499" t="s">
        <v>96</v>
      </c>
      <c r="D499" t="s">
        <v>301</v>
      </c>
      <c r="E499">
        <v>1.3857394809775761E-3</v>
      </c>
      <c r="F499">
        <v>53.4</v>
      </c>
      <c r="G499">
        <v>69.5</v>
      </c>
      <c r="H499">
        <v>69.75</v>
      </c>
      <c r="I499">
        <v>7.3998488284202565E-2</v>
      </c>
      <c r="J499">
        <v>9.6308893927941536E-2</v>
      </c>
      <c r="K499">
        <v>9.6655328798185933E-2</v>
      </c>
    </row>
    <row r="500" spans="1:11" x14ac:dyDescent="0.35">
      <c r="A500">
        <v>7820412</v>
      </c>
      <c r="B500" t="s">
        <v>39</v>
      </c>
      <c r="C500" t="s">
        <v>96</v>
      </c>
      <c r="D500" t="s">
        <v>1350</v>
      </c>
      <c r="E500">
        <v>1.2597631645250694E-4</v>
      </c>
      <c r="F500">
        <v>60.2</v>
      </c>
      <c r="G500">
        <v>80.3</v>
      </c>
      <c r="H500">
        <v>63.41</v>
      </c>
      <c r="I500">
        <v>7.5837742504409186E-3</v>
      </c>
      <c r="J500">
        <v>1.0115898211136306E-2</v>
      </c>
      <c r="K500">
        <v>7.9881582262534643E-3</v>
      </c>
    </row>
    <row r="501" spans="1:11" x14ac:dyDescent="0.35">
      <c r="A501">
        <v>7820412</v>
      </c>
      <c r="B501" t="s">
        <v>39</v>
      </c>
      <c r="C501" t="s">
        <v>96</v>
      </c>
      <c r="D501" t="s">
        <v>1352</v>
      </c>
      <c r="E501">
        <v>1.7636684303350969E-3</v>
      </c>
      <c r="F501">
        <v>87.9</v>
      </c>
      <c r="G501">
        <v>90.4</v>
      </c>
      <c r="H501">
        <v>86.05</v>
      </c>
      <c r="I501">
        <v>0.15502645502645504</v>
      </c>
      <c r="J501">
        <v>0.15943562610229278</v>
      </c>
      <c r="K501">
        <v>0.15176366843033509</v>
      </c>
    </row>
    <row r="502" spans="1:11" x14ac:dyDescent="0.35">
      <c r="A502">
        <v>7820412</v>
      </c>
      <c r="B502" t="s">
        <v>39</v>
      </c>
      <c r="C502" t="s">
        <v>96</v>
      </c>
      <c r="D502" t="s">
        <v>1885</v>
      </c>
      <c r="E502">
        <v>5.0390526581002776E-4</v>
      </c>
      <c r="F502">
        <v>56.4</v>
      </c>
      <c r="G502">
        <v>88.6</v>
      </c>
      <c r="H502">
        <v>76.545000000000002</v>
      </c>
      <c r="I502">
        <v>2.8420256991685565E-2</v>
      </c>
      <c r="J502">
        <v>4.4646006550768454E-2</v>
      </c>
      <c r="K502">
        <v>3.8571428571428576E-2</v>
      </c>
    </row>
    <row r="503" spans="1:11" x14ac:dyDescent="0.35">
      <c r="A503">
        <v>7820412</v>
      </c>
      <c r="B503" t="s">
        <v>39</v>
      </c>
      <c r="C503" t="s">
        <v>96</v>
      </c>
      <c r="D503" t="s">
        <v>646</v>
      </c>
      <c r="E503">
        <v>2.3935500125976316E-3</v>
      </c>
      <c r="F503">
        <v>75.599999999999994</v>
      </c>
      <c r="G503">
        <v>86.6</v>
      </c>
      <c r="H503">
        <v>79.11999999999999</v>
      </c>
      <c r="I503">
        <v>0.18095238095238095</v>
      </c>
      <c r="J503">
        <v>0.2072814310909549</v>
      </c>
      <c r="K503">
        <v>0.18937767699672459</v>
      </c>
    </row>
    <row r="504" spans="1:11" x14ac:dyDescent="0.35">
      <c r="A504">
        <v>7820412</v>
      </c>
      <c r="B504" t="s">
        <v>39</v>
      </c>
      <c r="C504" t="s">
        <v>96</v>
      </c>
      <c r="D504" t="s">
        <v>911</v>
      </c>
      <c r="E504">
        <v>1.2597631645250694E-4</v>
      </c>
      <c r="F504">
        <v>70.8</v>
      </c>
      <c r="G504">
        <v>82.4</v>
      </c>
      <c r="H504">
        <v>74.765000000000001</v>
      </c>
      <c r="I504">
        <v>8.9191232048374917E-3</v>
      </c>
      <c r="J504">
        <v>1.0380448475686572E-2</v>
      </c>
      <c r="K504">
        <v>9.4186192995716813E-3</v>
      </c>
    </row>
    <row r="505" spans="1:11" x14ac:dyDescent="0.35">
      <c r="A505">
        <v>7820412</v>
      </c>
      <c r="B505" t="s">
        <v>39</v>
      </c>
      <c r="C505" t="s">
        <v>96</v>
      </c>
      <c r="D505" t="s">
        <v>1105</v>
      </c>
      <c r="E505">
        <v>2.5195263290501388E-4</v>
      </c>
      <c r="F505">
        <v>69.400000000000006</v>
      </c>
      <c r="G505">
        <v>88.3</v>
      </c>
      <c r="H505">
        <v>76.384999999999991</v>
      </c>
      <c r="I505">
        <v>1.7485512723607963E-2</v>
      </c>
      <c r="J505">
        <v>2.2247417485512726E-2</v>
      </c>
      <c r="K505">
        <v>1.9245401864449483E-2</v>
      </c>
    </row>
    <row r="506" spans="1:11" x14ac:dyDescent="0.35">
      <c r="A506">
        <v>7820412</v>
      </c>
      <c r="B506" t="s">
        <v>39</v>
      </c>
      <c r="C506" t="s">
        <v>96</v>
      </c>
      <c r="D506" t="s">
        <v>1357</v>
      </c>
      <c r="E506">
        <v>1.0078105316200555E-3</v>
      </c>
      <c r="F506">
        <v>65.900000000000006</v>
      </c>
      <c r="G506">
        <v>90.6</v>
      </c>
      <c r="H506">
        <v>81.314999999999998</v>
      </c>
      <c r="I506">
        <v>6.641471403376166E-2</v>
      </c>
      <c r="J506">
        <v>9.1307634164777024E-2</v>
      </c>
      <c r="K506">
        <v>8.1950113378684811E-2</v>
      </c>
    </row>
    <row r="507" spans="1:11" x14ac:dyDescent="0.35">
      <c r="A507">
        <v>7820412</v>
      </c>
      <c r="B507" t="s">
        <v>39</v>
      </c>
      <c r="C507" t="s">
        <v>96</v>
      </c>
      <c r="D507" t="s">
        <v>1898</v>
      </c>
      <c r="E507">
        <v>6.2988158226253462E-4</v>
      </c>
      <c r="F507">
        <v>85.6</v>
      </c>
      <c r="G507">
        <v>87.1</v>
      </c>
      <c r="H507">
        <v>87.444999999999993</v>
      </c>
      <c r="I507">
        <v>5.3917863441672959E-2</v>
      </c>
      <c r="J507">
        <v>5.4862685815066765E-2</v>
      </c>
      <c r="K507">
        <v>5.5079994960947336E-2</v>
      </c>
    </row>
    <row r="508" spans="1:11" x14ac:dyDescent="0.35">
      <c r="A508">
        <v>7820412</v>
      </c>
      <c r="B508" t="s">
        <v>39</v>
      </c>
      <c r="C508" t="s">
        <v>96</v>
      </c>
      <c r="D508" t="s">
        <v>1360</v>
      </c>
      <c r="E508">
        <v>3.779289493575208E-4</v>
      </c>
      <c r="F508">
        <v>46</v>
      </c>
      <c r="G508">
        <v>80.599999999999994</v>
      </c>
      <c r="H508">
        <v>58.045000000000002</v>
      </c>
      <c r="I508">
        <v>1.7384731670445956E-2</v>
      </c>
      <c r="J508">
        <v>3.0461073318216174E-2</v>
      </c>
      <c r="K508">
        <v>2.1936885865457296E-2</v>
      </c>
    </row>
    <row r="509" spans="1:11" x14ac:dyDescent="0.35">
      <c r="A509">
        <v>7820412</v>
      </c>
      <c r="B509" t="s">
        <v>39</v>
      </c>
      <c r="C509" t="s">
        <v>96</v>
      </c>
      <c r="D509" t="s">
        <v>1110</v>
      </c>
      <c r="E509">
        <v>4.2831947593852358E-3</v>
      </c>
      <c r="F509">
        <v>79.3</v>
      </c>
      <c r="G509">
        <v>89.6</v>
      </c>
      <c r="H509">
        <v>87.75</v>
      </c>
      <c r="I509">
        <v>0.33965734441924916</v>
      </c>
      <c r="J509">
        <v>0.38377425044091712</v>
      </c>
      <c r="K509">
        <v>0.37585034013605445</v>
      </c>
    </row>
    <row r="510" spans="1:11" x14ac:dyDescent="0.35">
      <c r="A510">
        <v>7820412</v>
      </c>
      <c r="B510" t="s">
        <v>39</v>
      </c>
      <c r="C510" t="s">
        <v>96</v>
      </c>
      <c r="D510" t="s">
        <v>1559</v>
      </c>
      <c r="E510">
        <v>3.779289493575208E-4</v>
      </c>
      <c r="F510">
        <v>84.1</v>
      </c>
      <c r="G510">
        <v>80.400000000000006</v>
      </c>
      <c r="H510">
        <v>82.68</v>
      </c>
      <c r="I510">
        <v>3.1783824640967497E-2</v>
      </c>
      <c r="J510">
        <v>3.0385487528344673E-2</v>
      </c>
      <c r="K510">
        <v>3.124716553287982E-2</v>
      </c>
    </row>
    <row r="511" spans="1:11" x14ac:dyDescent="0.35">
      <c r="A511">
        <v>7820412</v>
      </c>
      <c r="B511" t="s">
        <v>39</v>
      </c>
      <c r="C511" t="s">
        <v>96</v>
      </c>
      <c r="D511" t="s">
        <v>1905</v>
      </c>
      <c r="E511">
        <v>2.1415973796926179E-3</v>
      </c>
      <c r="F511">
        <v>56.8</v>
      </c>
      <c r="G511">
        <v>84.8</v>
      </c>
      <c r="H511">
        <v>77.34</v>
      </c>
      <c r="I511">
        <v>0.12164273116654069</v>
      </c>
      <c r="J511">
        <v>0.181607457797934</v>
      </c>
      <c r="K511">
        <v>0.16563114134542709</v>
      </c>
    </row>
    <row r="512" spans="1:11" x14ac:dyDescent="0.35">
      <c r="A512">
        <v>7820412</v>
      </c>
      <c r="B512" t="s">
        <v>39</v>
      </c>
      <c r="C512" t="s">
        <v>96</v>
      </c>
      <c r="D512" t="s">
        <v>305</v>
      </c>
      <c r="E512">
        <v>1.070798689846309E-2</v>
      </c>
      <c r="F512">
        <v>43.3</v>
      </c>
      <c r="G512">
        <v>83.3</v>
      </c>
      <c r="H512">
        <v>70.959999999999994</v>
      </c>
      <c r="I512">
        <v>0.46365583270345173</v>
      </c>
      <c r="J512">
        <v>0.89197530864197538</v>
      </c>
      <c r="K512">
        <v>0.75983875031494075</v>
      </c>
    </row>
    <row r="513" spans="1:11" x14ac:dyDescent="0.35">
      <c r="A513">
        <v>7820412</v>
      </c>
      <c r="B513" t="s">
        <v>39</v>
      </c>
      <c r="C513" t="s">
        <v>96</v>
      </c>
      <c r="D513" t="s">
        <v>414</v>
      </c>
      <c r="E513">
        <v>1.3479465860418241E-2</v>
      </c>
      <c r="F513">
        <v>77</v>
      </c>
      <c r="G513">
        <v>90.1</v>
      </c>
      <c r="H513">
        <v>86.934999999999988</v>
      </c>
      <c r="I513">
        <v>1.0379188712522045</v>
      </c>
      <c r="J513">
        <v>1.2144998740236834</v>
      </c>
      <c r="K513">
        <v>1.1718373645754596</v>
      </c>
    </row>
    <row r="514" spans="1:11" x14ac:dyDescent="0.35">
      <c r="A514">
        <v>7820412</v>
      </c>
      <c r="B514" t="s">
        <v>39</v>
      </c>
      <c r="C514" t="s">
        <v>96</v>
      </c>
      <c r="D514" t="s">
        <v>1371</v>
      </c>
      <c r="E514">
        <v>8.8183421516754845E-4</v>
      </c>
      <c r="F514">
        <v>57.4</v>
      </c>
      <c r="G514">
        <v>78.400000000000006</v>
      </c>
      <c r="H514">
        <v>62.12</v>
      </c>
      <c r="I514">
        <v>5.0617283950617278E-2</v>
      </c>
      <c r="J514">
        <v>6.913580246913581E-2</v>
      </c>
      <c r="K514">
        <v>5.4779541446208106E-2</v>
      </c>
    </row>
    <row r="515" spans="1:11" x14ac:dyDescent="0.35">
      <c r="A515">
        <v>7820412</v>
      </c>
      <c r="B515" t="s">
        <v>39</v>
      </c>
      <c r="C515" t="s">
        <v>96</v>
      </c>
      <c r="D515" t="s">
        <v>822</v>
      </c>
      <c r="E515">
        <v>3.779289493575208E-4</v>
      </c>
      <c r="F515">
        <v>62.3</v>
      </c>
      <c r="G515">
        <v>92.9</v>
      </c>
      <c r="H515">
        <v>82.745000000000005</v>
      </c>
      <c r="I515">
        <v>2.3544973544973546E-2</v>
      </c>
      <c r="J515">
        <v>3.5109599395313683E-2</v>
      </c>
      <c r="K515">
        <v>3.1271730914588063E-2</v>
      </c>
    </row>
    <row r="516" spans="1:11" x14ac:dyDescent="0.35">
      <c r="A516">
        <v>7820412</v>
      </c>
      <c r="B516" t="s">
        <v>39</v>
      </c>
      <c r="C516" t="s">
        <v>96</v>
      </c>
      <c r="D516" t="s">
        <v>1373</v>
      </c>
      <c r="E516">
        <v>3.0234315948601664E-3</v>
      </c>
      <c r="F516">
        <v>89.8</v>
      </c>
      <c r="G516">
        <v>93.3</v>
      </c>
      <c r="H516">
        <v>92.515000000000001</v>
      </c>
      <c r="I516">
        <v>0.27150415721844295</v>
      </c>
      <c r="J516">
        <v>0.28208616780045354</v>
      </c>
      <c r="K516">
        <v>0.27971277399848832</v>
      </c>
    </row>
    <row r="517" spans="1:11" x14ac:dyDescent="0.35">
      <c r="A517">
        <v>7820412</v>
      </c>
      <c r="B517" t="s">
        <v>39</v>
      </c>
      <c r="C517" t="s">
        <v>96</v>
      </c>
      <c r="D517" t="s">
        <v>1941</v>
      </c>
      <c r="E517">
        <v>3.779289493575208E-4</v>
      </c>
      <c r="F517">
        <v>60.2</v>
      </c>
      <c r="G517">
        <v>77.8</v>
      </c>
      <c r="H517">
        <v>76.929999999999993</v>
      </c>
      <c r="I517">
        <v>2.2751322751322751E-2</v>
      </c>
      <c r="J517">
        <v>2.9402872260015117E-2</v>
      </c>
      <c r="K517">
        <v>2.9074074074074072E-2</v>
      </c>
    </row>
    <row r="518" spans="1:11" x14ac:dyDescent="0.35">
      <c r="A518">
        <v>7820412</v>
      </c>
      <c r="B518" t="s">
        <v>39</v>
      </c>
      <c r="C518" t="s">
        <v>96</v>
      </c>
      <c r="D518" t="s">
        <v>1207</v>
      </c>
      <c r="E518">
        <v>3.1494079113126732E-3</v>
      </c>
      <c r="F518">
        <v>75.400000000000006</v>
      </c>
      <c r="G518">
        <v>81.8</v>
      </c>
      <c r="H518">
        <v>78.115000000000009</v>
      </c>
      <c r="I518">
        <v>0.23746535651297557</v>
      </c>
      <c r="J518">
        <v>0.25762156714537665</v>
      </c>
      <c r="K518">
        <v>0.24601599899218951</v>
      </c>
    </row>
    <row r="519" spans="1:11" x14ac:dyDescent="0.35">
      <c r="A519">
        <v>7820412</v>
      </c>
      <c r="B519" t="s">
        <v>39</v>
      </c>
      <c r="C519" t="s">
        <v>96</v>
      </c>
      <c r="D519" t="s">
        <v>195</v>
      </c>
      <c r="E519">
        <v>5.0390526581002776E-4</v>
      </c>
      <c r="F519">
        <v>43.5</v>
      </c>
      <c r="G519">
        <v>52</v>
      </c>
      <c r="H519">
        <v>48.94</v>
      </c>
      <c r="I519">
        <v>2.1919879062736208E-2</v>
      </c>
      <c r="J519">
        <v>2.6203073822121444E-2</v>
      </c>
      <c r="K519">
        <v>2.4661123708742759E-2</v>
      </c>
    </row>
    <row r="520" spans="1:11" x14ac:dyDescent="0.35">
      <c r="A520">
        <v>7820412</v>
      </c>
      <c r="B520" t="s">
        <v>39</v>
      </c>
      <c r="C520" t="s">
        <v>96</v>
      </c>
      <c r="D520" t="s">
        <v>1379</v>
      </c>
      <c r="E520">
        <v>2.5195263290501388E-4</v>
      </c>
      <c r="F520">
        <v>63</v>
      </c>
      <c r="G520">
        <v>88.6</v>
      </c>
      <c r="H520">
        <v>79.545000000000002</v>
      </c>
      <c r="I520">
        <v>1.5873015873015876E-2</v>
      </c>
      <c r="J520">
        <v>2.2323003275384227E-2</v>
      </c>
      <c r="K520">
        <v>2.004157218442933E-2</v>
      </c>
    </row>
    <row r="521" spans="1:11" x14ac:dyDescent="0.35">
      <c r="A521">
        <v>7820412</v>
      </c>
      <c r="B521" t="s">
        <v>39</v>
      </c>
      <c r="C521" t="s">
        <v>96</v>
      </c>
      <c r="D521" t="s">
        <v>1570</v>
      </c>
      <c r="E521">
        <v>3.779289493575208E-4</v>
      </c>
      <c r="F521">
        <v>74.2</v>
      </c>
      <c r="G521">
        <v>90.3</v>
      </c>
      <c r="H521">
        <v>85.644999999999996</v>
      </c>
      <c r="I521">
        <v>2.8042328042328046E-2</v>
      </c>
      <c r="J521">
        <v>3.4126984126984124E-2</v>
      </c>
      <c r="K521">
        <v>3.2367724867724865E-2</v>
      </c>
    </row>
    <row r="522" spans="1:11" x14ac:dyDescent="0.35">
      <c r="A522">
        <v>7820412</v>
      </c>
      <c r="B522" t="s">
        <v>39</v>
      </c>
      <c r="C522" t="s">
        <v>96</v>
      </c>
      <c r="D522" t="s">
        <v>824</v>
      </c>
      <c r="E522">
        <v>6.2988158226253462E-4</v>
      </c>
      <c r="F522">
        <v>64</v>
      </c>
      <c r="G522">
        <v>74.5</v>
      </c>
      <c r="H522">
        <v>75.855000000000004</v>
      </c>
      <c r="I522">
        <v>4.0312421264802216E-2</v>
      </c>
      <c r="J522">
        <v>4.6926177878558829E-2</v>
      </c>
      <c r="K522">
        <v>4.7779667422524569E-2</v>
      </c>
    </row>
    <row r="523" spans="1:11" x14ac:dyDescent="0.35">
      <c r="A523">
        <v>7820412</v>
      </c>
      <c r="B523" t="s">
        <v>39</v>
      </c>
      <c r="C523" t="s">
        <v>96</v>
      </c>
      <c r="D523" t="s">
        <v>472</v>
      </c>
      <c r="E523">
        <v>1.725875535399345E-2</v>
      </c>
      <c r="F523">
        <v>58.7</v>
      </c>
      <c r="G523">
        <v>86.6</v>
      </c>
      <c r="H523">
        <v>78.959999999999994</v>
      </c>
      <c r="I523">
        <v>1.0130889392794156</v>
      </c>
      <c r="J523">
        <v>1.4946082136558327</v>
      </c>
      <c r="K523">
        <v>1.3627513227513226</v>
      </c>
    </row>
    <row r="524" spans="1:11" x14ac:dyDescent="0.35">
      <c r="A524">
        <v>7820412</v>
      </c>
      <c r="B524" t="s">
        <v>39</v>
      </c>
      <c r="C524" t="s">
        <v>96</v>
      </c>
      <c r="D524" t="s">
        <v>828</v>
      </c>
      <c r="E524">
        <v>2.0156210632401111E-3</v>
      </c>
      <c r="F524">
        <v>49</v>
      </c>
      <c r="G524">
        <v>87.5</v>
      </c>
      <c r="H524">
        <v>75.075000000000003</v>
      </c>
      <c r="I524">
        <v>9.876543209876544E-2</v>
      </c>
      <c r="J524">
        <v>0.17636684303350972</v>
      </c>
      <c r="K524">
        <v>0.15132275132275133</v>
      </c>
    </row>
    <row r="525" spans="1:11" x14ac:dyDescent="0.35">
      <c r="A525">
        <v>7820412</v>
      </c>
      <c r="B525" t="s">
        <v>39</v>
      </c>
      <c r="C525" t="s">
        <v>96</v>
      </c>
      <c r="D525" t="s">
        <v>476</v>
      </c>
      <c r="E525">
        <v>6.4247921390778538E-3</v>
      </c>
      <c r="F525">
        <v>58</v>
      </c>
      <c r="G525">
        <v>84.4</v>
      </c>
      <c r="H525">
        <v>68.35499999999999</v>
      </c>
      <c r="I525">
        <v>0.37263794406651551</v>
      </c>
      <c r="J525">
        <v>0.54225245653817089</v>
      </c>
      <c r="K525">
        <v>0.43916666666666665</v>
      </c>
    </row>
    <row r="526" spans="1:11" x14ac:dyDescent="0.35">
      <c r="A526">
        <v>7820412</v>
      </c>
      <c r="B526" t="s">
        <v>39</v>
      </c>
      <c r="C526" t="s">
        <v>96</v>
      </c>
      <c r="D526" t="s">
        <v>1578</v>
      </c>
      <c r="E526">
        <v>2.5195263290501388E-4</v>
      </c>
      <c r="F526">
        <v>54.8</v>
      </c>
      <c r="G526">
        <v>73.2</v>
      </c>
      <c r="H526">
        <v>67.284999999999997</v>
      </c>
      <c r="I526">
        <v>1.3807004283194761E-2</v>
      </c>
      <c r="J526">
        <v>1.8442932728647016E-2</v>
      </c>
      <c r="K526">
        <v>1.6952632905013858E-2</v>
      </c>
    </row>
    <row r="527" spans="1:11" x14ac:dyDescent="0.35">
      <c r="A527">
        <v>7820412</v>
      </c>
      <c r="B527" t="s">
        <v>39</v>
      </c>
      <c r="C527" t="s">
        <v>96</v>
      </c>
      <c r="D527" t="s">
        <v>1957</v>
      </c>
      <c r="E527">
        <v>1.2597631645250694E-4</v>
      </c>
      <c r="F527">
        <v>45.4</v>
      </c>
      <c r="G527">
        <v>75.400000000000006</v>
      </c>
      <c r="H527">
        <v>66.179999999999993</v>
      </c>
      <c r="I527">
        <v>5.7193247669438153E-3</v>
      </c>
      <c r="J527">
        <v>9.4986142605190237E-3</v>
      </c>
      <c r="K527">
        <v>8.3371126228269088E-3</v>
      </c>
    </row>
    <row r="528" spans="1:11" x14ac:dyDescent="0.35">
      <c r="A528">
        <v>7820412</v>
      </c>
      <c r="B528" t="s">
        <v>39</v>
      </c>
      <c r="C528" t="s">
        <v>96</v>
      </c>
      <c r="D528" t="s">
        <v>1403</v>
      </c>
      <c r="E528">
        <v>2.1415973796926179E-3</v>
      </c>
      <c r="F528">
        <v>84.3</v>
      </c>
      <c r="G528">
        <v>91.9</v>
      </c>
      <c r="H528">
        <v>89.86999999999999</v>
      </c>
      <c r="I528">
        <v>0.18053665910808769</v>
      </c>
      <c r="J528">
        <v>0.19681279919375161</v>
      </c>
      <c r="K528">
        <v>0.19246535651297556</v>
      </c>
    </row>
    <row r="529" spans="1:11" x14ac:dyDescent="0.35">
      <c r="A529">
        <v>7820412</v>
      </c>
      <c r="B529" t="s">
        <v>39</v>
      </c>
      <c r="C529" t="s">
        <v>96</v>
      </c>
      <c r="D529" t="s">
        <v>1968</v>
      </c>
      <c r="E529">
        <v>8.8183421516754845E-4</v>
      </c>
      <c r="F529">
        <v>67.3</v>
      </c>
      <c r="G529">
        <v>83.6</v>
      </c>
      <c r="H529">
        <v>80.469999999999985</v>
      </c>
      <c r="I529">
        <v>5.9347442680776005E-2</v>
      </c>
      <c r="J529">
        <v>7.3721340388007039E-2</v>
      </c>
      <c r="K529">
        <v>7.0961199294532609E-2</v>
      </c>
    </row>
    <row r="530" spans="1:11" x14ac:dyDescent="0.35">
      <c r="A530">
        <v>7820412</v>
      </c>
      <c r="B530" t="s">
        <v>39</v>
      </c>
      <c r="C530" t="s">
        <v>96</v>
      </c>
      <c r="D530" t="s">
        <v>1406</v>
      </c>
      <c r="E530">
        <v>1.0078105316200555E-3</v>
      </c>
      <c r="F530">
        <v>58.8</v>
      </c>
      <c r="G530">
        <v>71.2</v>
      </c>
      <c r="H530">
        <v>73.899999999999991</v>
      </c>
      <c r="I530">
        <v>5.9259259259259262E-2</v>
      </c>
      <c r="J530">
        <v>7.1756109851347963E-2</v>
      </c>
      <c r="K530">
        <v>7.4477198286722099E-2</v>
      </c>
    </row>
    <row r="531" spans="1:11" x14ac:dyDescent="0.35">
      <c r="A531">
        <v>7820412</v>
      </c>
      <c r="B531" t="s">
        <v>39</v>
      </c>
      <c r="C531" t="s">
        <v>96</v>
      </c>
      <c r="D531" t="s">
        <v>1975</v>
      </c>
      <c r="E531">
        <v>1.2597631645250694E-4</v>
      </c>
      <c r="F531">
        <v>33.299999999999997</v>
      </c>
      <c r="G531">
        <v>70.3</v>
      </c>
      <c r="H531">
        <v>61.144999999999996</v>
      </c>
      <c r="I531">
        <v>4.1950113378684808E-3</v>
      </c>
      <c r="J531">
        <v>8.8561350466112368E-3</v>
      </c>
      <c r="K531">
        <v>7.7028218694885362E-3</v>
      </c>
    </row>
    <row r="532" spans="1:11" x14ac:dyDescent="0.35">
      <c r="A532">
        <v>7820412</v>
      </c>
      <c r="B532" t="s">
        <v>39</v>
      </c>
      <c r="C532" t="s">
        <v>96</v>
      </c>
      <c r="D532" t="s">
        <v>1585</v>
      </c>
      <c r="E532">
        <v>2.5195263290501388E-4</v>
      </c>
      <c r="F532">
        <v>62.6</v>
      </c>
      <c r="G532">
        <v>83.7</v>
      </c>
      <c r="H532">
        <v>76.754999999999995</v>
      </c>
      <c r="I532">
        <v>1.5772234819853868E-2</v>
      </c>
      <c r="J532">
        <v>2.1088435374149662E-2</v>
      </c>
      <c r="K532">
        <v>1.9338624338624339E-2</v>
      </c>
    </row>
    <row r="533" spans="1:11" x14ac:dyDescent="0.35">
      <c r="A533">
        <v>7820412</v>
      </c>
      <c r="B533" t="s">
        <v>39</v>
      </c>
      <c r="C533" t="s">
        <v>96</v>
      </c>
      <c r="D533" t="s">
        <v>1408</v>
      </c>
      <c r="E533">
        <v>2.1415973796926179E-3</v>
      </c>
      <c r="F533">
        <v>90.6</v>
      </c>
      <c r="G533">
        <v>93.4</v>
      </c>
      <c r="H533">
        <v>91.444999999999993</v>
      </c>
      <c r="I533">
        <v>0.19402872260015117</v>
      </c>
      <c r="J533">
        <v>0.20002519526329052</v>
      </c>
      <c r="K533">
        <v>0.19583837238599144</v>
      </c>
    </row>
    <row r="534" spans="1:11" x14ac:dyDescent="0.35">
      <c r="A534">
        <v>7820412</v>
      </c>
      <c r="B534" t="s">
        <v>39</v>
      </c>
      <c r="C534" t="s">
        <v>96</v>
      </c>
      <c r="D534" t="s">
        <v>1164</v>
      </c>
      <c r="E534">
        <v>1.5117157974300832E-3</v>
      </c>
      <c r="F534">
        <v>91.5</v>
      </c>
      <c r="G534">
        <v>90.1</v>
      </c>
      <c r="H534">
        <v>86.734999999999999</v>
      </c>
      <c r="I534">
        <v>0.1383219954648526</v>
      </c>
      <c r="J534">
        <v>0.13620559334845048</v>
      </c>
      <c r="K534">
        <v>0.13111866969009828</v>
      </c>
    </row>
    <row r="535" spans="1:11" x14ac:dyDescent="0.35">
      <c r="A535">
        <v>7820412</v>
      </c>
      <c r="B535" t="s">
        <v>39</v>
      </c>
      <c r="C535" t="s">
        <v>96</v>
      </c>
      <c r="D535" t="s">
        <v>1596</v>
      </c>
      <c r="E535">
        <v>1.1337868480725624E-3</v>
      </c>
      <c r="F535">
        <v>71.5</v>
      </c>
      <c r="G535">
        <v>91.3</v>
      </c>
      <c r="H535">
        <v>74.825000000000003</v>
      </c>
      <c r="I535">
        <v>8.1065759637188206E-2</v>
      </c>
      <c r="J535">
        <v>0.10351473922902495</v>
      </c>
      <c r="K535">
        <v>8.483560090702949E-2</v>
      </c>
    </row>
    <row r="536" spans="1:11" x14ac:dyDescent="0.35">
      <c r="A536">
        <v>7820412</v>
      </c>
      <c r="B536" t="s">
        <v>39</v>
      </c>
      <c r="C536" t="s">
        <v>96</v>
      </c>
      <c r="D536" t="s">
        <v>492</v>
      </c>
      <c r="E536">
        <v>9.4482237339380201E-3</v>
      </c>
      <c r="F536">
        <v>82.7</v>
      </c>
      <c r="G536">
        <v>90.6</v>
      </c>
      <c r="H536">
        <v>88.94</v>
      </c>
      <c r="I536">
        <v>0.78136810279667424</v>
      </c>
      <c r="J536">
        <v>0.85600907029478457</v>
      </c>
      <c r="K536">
        <v>0.84032501889644751</v>
      </c>
    </row>
    <row r="537" spans="1:11" x14ac:dyDescent="0.35">
      <c r="A537">
        <v>7820412</v>
      </c>
      <c r="B537" t="s">
        <v>39</v>
      </c>
      <c r="C537" t="s">
        <v>96</v>
      </c>
      <c r="D537" t="s">
        <v>2012</v>
      </c>
      <c r="E537">
        <v>5.0390526581002776E-4</v>
      </c>
      <c r="F537">
        <v>52.3</v>
      </c>
      <c r="G537">
        <v>88.2</v>
      </c>
      <c r="H537">
        <v>73.24499999999999</v>
      </c>
      <c r="I537">
        <v>2.635424540186445E-2</v>
      </c>
      <c r="J537">
        <v>4.4444444444444453E-2</v>
      </c>
      <c r="K537">
        <v>3.6908541194255476E-2</v>
      </c>
    </row>
    <row r="538" spans="1:11" x14ac:dyDescent="0.35">
      <c r="A538">
        <v>7820412</v>
      </c>
      <c r="B538" t="s">
        <v>39</v>
      </c>
      <c r="C538" t="s">
        <v>96</v>
      </c>
      <c r="D538" t="s">
        <v>1424</v>
      </c>
      <c r="E538">
        <v>6.2988158226253462E-4</v>
      </c>
      <c r="F538">
        <v>69</v>
      </c>
      <c r="G538">
        <v>87.5</v>
      </c>
      <c r="H538">
        <v>82.155000000000001</v>
      </c>
      <c r="I538">
        <v>4.3461829176114887E-2</v>
      </c>
      <c r="J538">
        <v>5.5114638447971778E-2</v>
      </c>
      <c r="K538">
        <v>5.174792139077853E-2</v>
      </c>
    </row>
    <row r="539" spans="1:11" x14ac:dyDescent="0.35">
      <c r="A539">
        <v>7820412</v>
      </c>
      <c r="B539" t="s">
        <v>39</v>
      </c>
      <c r="C539" t="s">
        <v>96</v>
      </c>
      <c r="D539" t="s">
        <v>1426</v>
      </c>
      <c r="E539">
        <v>1.7636684303350969E-3</v>
      </c>
      <c r="F539">
        <v>70.5</v>
      </c>
      <c r="G539">
        <v>97.3</v>
      </c>
      <c r="H539">
        <v>86.81</v>
      </c>
      <c r="I539">
        <v>0.12433862433862433</v>
      </c>
      <c r="J539">
        <v>0.17160493827160492</v>
      </c>
      <c r="K539">
        <v>0.15310405643738978</v>
      </c>
    </row>
    <row r="540" spans="1:11" x14ac:dyDescent="0.35">
      <c r="A540">
        <v>7820412</v>
      </c>
      <c r="B540" t="s">
        <v>39</v>
      </c>
      <c r="C540" t="s">
        <v>96</v>
      </c>
      <c r="D540" t="s">
        <v>1604</v>
      </c>
      <c r="E540">
        <v>7.5585789871504159E-4</v>
      </c>
      <c r="F540">
        <v>63</v>
      </c>
      <c r="G540">
        <v>86.1</v>
      </c>
      <c r="H540">
        <v>68.849999999999994</v>
      </c>
      <c r="I540">
        <v>4.7619047619047623E-2</v>
      </c>
      <c r="J540">
        <v>6.507936507936507E-2</v>
      </c>
      <c r="K540">
        <v>5.2040816326530612E-2</v>
      </c>
    </row>
    <row r="541" spans="1:11" x14ac:dyDescent="0.35">
      <c r="A541">
        <v>7820412</v>
      </c>
      <c r="B541" t="s">
        <v>39</v>
      </c>
      <c r="C541" t="s">
        <v>96</v>
      </c>
      <c r="D541" t="s">
        <v>873</v>
      </c>
      <c r="E541">
        <v>5.0390526581002776E-4</v>
      </c>
      <c r="F541">
        <v>59.5</v>
      </c>
      <c r="G541">
        <v>83.7</v>
      </c>
      <c r="H541">
        <v>71.67</v>
      </c>
      <c r="I541">
        <v>2.9982363315696651E-2</v>
      </c>
      <c r="J541">
        <v>4.2176870748299324E-2</v>
      </c>
      <c r="K541">
        <v>3.6114890400604692E-2</v>
      </c>
    </row>
    <row r="542" spans="1:11" x14ac:dyDescent="0.35">
      <c r="A542">
        <v>7820412</v>
      </c>
      <c r="B542" t="s">
        <v>39</v>
      </c>
      <c r="C542" t="s">
        <v>96</v>
      </c>
      <c r="D542" t="s">
        <v>1232</v>
      </c>
      <c r="E542">
        <v>2.3935500125976316E-3</v>
      </c>
      <c r="F542">
        <v>44</v>
      </c>
      <c r="G542">
        <v>82.5</v>
      </c>
      <c r="H542">
        <v>69.795000000000002</v>
      </c>
      <c r="I542">
        <v>0.10531620055429579</v>
      </c>
      <c r="J542">
        <v>0.1974678760393046</v>
      </c>
      <c r="K542">
        <v>0.16705782312925171</v>
      </c>
    </row>
    <row r="543" spans="1:11" x14ac:dyDescent="0.35">
      <c r="A543">
        <v>7820412</v>
      </c>
      <c r="B543" t="s">
        <v>39</v>
      </c>
      <c r="C543" t="s">
        <v>96</v>
      </c>
      <c r="D543" t="s">
        <v>710</v>
      </c>
      <c r="E543">
        <v>1.7510707986898463E-2</v>
      </c>
      <c r="F543">
        <v>76.3</v>
      </c>
      <c r="G543">
        <v>87.3</v>
      </c>
      <c r="H543">
        <v>84.75</v>
      </c>
      <c r="I543">
        <v>1.3360670194003526</v>
      </c>
      <c r="J543">
        <v>1.5286848072562358</v>
      </c>
      <c r="K543">
        <v>1.4840325018896448</v>
      </c>
    </row>
    <row r="544" spans="1:11" x14ac:dyDescent="0.35">
      <c r="A544">
        <v>7820412</v>
      </c>
      <c r="B544" t="s">
        <v>39</v>
      </c>
      <c r="C544" t="s">
        <v>96</v>
      </c>
      <c r="D544" t="s">
        <v>1437</v>
      </c>
      <c r="E544">
        <v>5.0390526581002776E-4</v>
      </c>
      <c r="F544">
        <v>70.3</v>
      </c>
      <c r="G544">
        <v>84.3</v>
      </c>
      <c r="H544">
        <v>82.275000000000006</v>
      </c>
      <c r="I544">
        <v>3.5424540186444947E-2</v>
      </c>
      <c r="J544">
        <v>4.2479213907785342E-2</v>
      </c>
      <c r="K544">
        <v>4.1458805744520037E-2</v>
      </c>
    </row>
    <row r="545" spans="1:11" x14ac:dyDescent="0.35">
      <c r="A545">
        <v>7820412</v>
      </c>
      <c r="B545" t="s">
        <v>39</v>
      </c>
      <c r="C545" t="s">
        <v>96</v>
      </c>
      <c r="D545" t="s">
        <v>1056</v>
      </c>
      <c r="E545">
        <v>2.0156210632401111E-3</v>
      </c>
      <c r="F545">
        <v>55.5</v>
      </c>
      <c r="G545">
        <v>84.7</v>
      </c>
      <c r="H545">
        <v>72.625</v>
      </c>
      <c r="I545">
        <v>0.11186696900982616</v>
      </c>
      <c r="J545">
        <v>0.17072310405643742</v>
      </c>
      <c r="K545">
        <v>0.14638447971781307</v>
      </c>
    </row>
    <row r="546" spans="1:11" x14ac:dyDescent="0.35">
      <c r="A546">
        <v>7820412</v>
      </c>
      <c r="B546" t="s">
        <v>39</v>
      </c>
      <c r="C546" t="s">
        <v>96</v>
      </c>
      <c r="D546" t="s">
        <v>2063</v>
      </c>
      <c r="E546">
        <v>3.779289493575208E-4</v>
      </c>
      <c r="F546">
        <v>20.399999999999999</v>
      </c>
      <c r="G546">
        <v>58</v>
      </c>
      <c r="H546">
        <v>40.339999999999996</v>
      </c>
      <c r="I546">
        <v>7.7097505668934233E-3</v>
      </c>
      <c r="J546">
        <v>2.1919879062736205E-2</v>
      </c>
      <c r="K546">
        <v>1.5245653817082387E-2</v>
      </c>
    </row>
    <row r="547" spans="1:11" x14ac:dyDescent="0.35">
      <c r="A547">
        <v>7820412</v>
      </c>
      <c r="B547" t="s">
        <v>39</v>
      </c>
      <c r="C547" t="s">
        <v>96</v>
      </c>
      <c r="D547" t="s">
        <v>1623</v>
      </c>
      <c r="E547">
        <v>2.5195263290501388E-4</v>
      </c>
      <c r="F547">
        <v>76.8</v>
      </c>
      <c r="G547">
        <v>97.3</v>
      </c>
      <c r="H547">
        <v>88.185000000000002</v>
      </c>
      <c r="I547">
        <v>1.9349962207105064E-2</v>
      </c>
      <c r="J547">
        <v>2.4514991181657848E-2</v>
      </c>
      <c r="K547">
        <v>2.2218442932728649E-2</v>
      </c>
    </row>
    <row r="548" spans="1:11" x14ac:dyDescent="0.35">
      <c r="A548">
        <v>7820412</v>
      </c>
      <c r="B548" t="s">
        <v>39</v>
      </c>
      <c r="C548" t="s">
        <v>96</v>
      </c>
      <c r="D548" t="s">
        <v>1625</v>
      </c>
      <c r="E548">
        <v>5.0390526581002776E-4</v>
      </c>
      <c r="F548">
        <v>82.4</v>
      </c>
      <c r="G548">
        <v>91.4</v>
      </c>
      <c r="H548">
        <v>89.970000000000013</v>
      </c>
      <c r="I548">
        <v>4.1521793902746289E-2</v>
      </c>
      <c r="J548">
        <v>4.6056941295036541E-2</v>
      </c>
      <c r="K548">
        <v>4.5336356764928205E-2</v>
      </c>
    </row>
    <row r="549" spans="1:11" x14ac:dyDescent="0.35">
      <c r="A549">
        <v>7820412</v>
      </c>
      <c r="B549" t="s">
        <v>39</v>
      </c>
      <c r="C549" t="s">
        <v>96</v>
      </c>
      <c r="D549" t="s">
        <v>1444</v>
      </c>
      <c r="E549">
        <v>3.779289493575208E-4</v>
      </c>
      <c r="F549">
        <v>68.099999999999994</v>
      </c>
      <c r="G549">
        <v>97.5</v>
      </c>
      <c r="H549">
        <v>84.875</v>
      </c>
      <c r="I549">
        <v>2.5736961451247164E-2</v>
      </c>
      <c r="J549">
        <v>3.6848072562358281E-2</v>
      </c>
      <c r="K549">
        <v>3.2076719576719578E-2</v>
      </c>
    </row>
    <row r="550" spans="1:11" x14ac:dyDescent="0.35">
      <c r="A550">
        <v>7820412</v>
      </c>
      <c r="B550" t="s">
        <v>39</v>
      </c>
      <c r="C550" t="s">
        <v>96</v>
      </c>
      <c r="D550" t="s">
        <v>199</v>
      </c>
      <c r="E550">
        <v>1.5495086923658353E-2</v>
      </c>
      <c r="F550">
        <v>52.5</v>
      </c>
      <c r="G550">
        <v>76.599999999999994</v>
      </c>
      <c r="H550">
        <v>71.515000000000001</v>
      </c>
      <c r="I550">
        <v>0.81349206349206349</v>
      </c>
      <c r="J550">
        <v>1.1869236583522298</v>
      </c>
      <c r="K550">
        <v>1.1081311413454271</v>
      </c>
    </row>
    <row r="551" spans="1:11" x14ac:dyDescent="0.35">
      <c r="A551">
        <v>7820412</v>
      </c>
      <c r="B551" t="s">
        <v>39</v>
      </c>
      <c r="C551" t="s">
        <v>96</v>
      </c>
      <c r="D551" t="s">
        <v>203</v>
      </c>
      <c r="E551">
        <v>5.1650289745527843E-3</v>
      </c>
      <c r="F551">
        <v>77.2</v>
      </c>
      <c r="G551">
        <v>90.1</v>
      </c>
      <c r="H551">
        <v>87.114999999999995</v>
      </c>
      <c r="I551">
        <v>0.39874023683547494</v>
      </c>
      <c r="J551">
        <v>0.46536911060720582</v>
      </c>
      <c r="K551">
        <v>0.44995149911816579</v>
      </c>
    </row>
    <row r="552" spans="1:11" x14ac:dyDescent="0.35">
      <c r="A552">
        <v>7820412</v>
      </c>
      <c r="B552" t="s">
        <v>39</v>
      </c>
      <c r="C552" t="s">
        <v>96</v>
      </c>
      <c r="D552" t="s">
        <v>1454</v>
      </c>
      <c r="E552">
        <v>5.0390526581002776E-4</v>
      </c>
      <c r="F552">
        <v>73.900000000000006</v>
      </c>
      <c r="G552">
        <v>80.8</v>
      </c>
      <c r="H552">
        <v>78.800000000000011</v>
      </c>
      <c r="I552">
        <v>3.7238599143361056E-2</v>
      </c>
      <c r="J552">
        <v>4.0715545477450245E-2</v>
      </c>
      <c r="K552">
        <v>3.9707734945830193E-2</v>
      </c>
    </row>
    <row r="553" spans="1:11" x14ac:dyDescent="0.35">
      <c r="A553">
        <v>7820412</v>
      </c>
      <c r="B553" t="s">
        <v>39</v>
      </c>
      <c r="C553" t="s">
        <v>96</v>
      </c>
      <c r="D553" t="s">
        <v>320</v>
      </c>
      <c r="E553">
        <v>2.5195263290501388E-4</v>
      </c>
      <c r="F553">
        <v>60.1</v>
      </c>
      <c r="G553">
        <v>83.1</v>
      </c>
      <c r="H553">
        <v>76.11</v>
      </c>
      <c r="I553">
        <v>1.5142353237591335E-2</v>
      </c>
      <c r="J553">
        <v>2.0937263794406653E-2</v>
      </c>
      <c r="K553">
        <v>1.9176114890400605E-2</v>
      </c>
    </row>
    <row r="554" spans="1:11" x14ac:dyDescent="0.35">
      <c r="A554">
        <v>7820412</v>
      </c>
      <c r="B554" t="s">
        <v>39</v>
      </c>
      <c r="C554" t="s">
        <v>96</v>
      </c>
      <c r="D554" t="s">
        <v>2093</v>
      </c>
      <c r="E554">
        <v>1.2597631645250694E-4</v>
      </c>
      <c r="F554">
        <v>67.8</v>
      </c>
      <c r="G554">
        <v>80.400000000000006</v>
      </c>
      <c r="H554">
        <v>76.680000000000007</v>
      </c>
      <c r="I554">
        <v>8.5411942554799707E-3</v>
      </c>
      <c r="J554">
        <v>1.0128495842781559E-2</v>
      </c>
      <c r="K554">
        <v>9.6598639455782332E-3</v>
      </c>
    </row>
    <row r="555" spans="1:11" x14ac:dyDescent="0.35">
      <c r="A555">
        <v>7820412</v>
      </c>
      <c r="B555" t="s">
        <v>39</v>
      </c>
      <c r="C555" t="s">
        <v>96</v>
      </c>
      <c r="D555" t="s">
        <v>2095</v>
      </c>
      <c r="E555">
        <v>2.5195263290501388E-4</v>
      </c>
      <c r="F555">
        <v>94</v>
      </c>
      <c r="G555">
        <v>87.2</v>
      </c>
      <c r="H555">
        <v>81.914999999999992</v>
      </c>
      <c r="I555">
        <v>2.3683547493071305E-2</v>
      </c>
      <c r="J555">
        <v>2.197026958931721E-2</v>
      </c>
      <c r="K555">
        <v>2.0638699924414212E-2</v>
      </c>
    </row>
    <row r="556" spans="1:11" x14ac:dyDescent="0.35">
      <c r="A556">
        <v>7820412</v>
      </c>
      <c r="B556" t="s">
        <v>39</v>
      </c>
      <c r="C556" t="s">
        <v>96</v>
      </c>
      <c r="D556" t="s">
        <v>1456</v>
      </c>
      <c r="E556">
        <v>2.5195263290501388E-4</v>
      </c>
      <c r="F556">
        <v>44.7</v>
      </c>
      <c r="G556">
        <v>61.3</v>
      </c>
      <c r="H556">
        <v>55.104999999999997</v>
      </c>
      <c r="I556">
        <v>1.1262282690854121E-2</v>
      </c>
      <c r="J556">
        <v>1.5444696397077351E-2</v>
      </c>
      <c r="K556">
        <v>1.388384983623079E-2</v>
      </c>
    </row>
    <row r="557" spans="1:11" x14ac:dyDescent="0.35">
      <c r="A557">
        <v>7820412</v>
      </c>
      <c r="B557" t="s">
        <v>39</v>
      </c>
      <c r="C557" t="s">
        <v>96</v>
      </c>
      <c r="D557" t="s">
        <v>2098</v>
      </c>
      <c r="E557">
        <v>2.5195263290501388E-4</v>
      </c>
      <c r="F557">
        <v>58</v>
      </c>
      <c r="G557">
        <v>95.4</v>
      </c>
      <c r="H557">
        <v>72.67</v>
      </c>
      <c r="I557">
        <v>1.4613252708490804E-2</v>
      </c>
      <c r="J557">
        <v>2.4036281179138325E-2</v>
      </c>
      <c r="K557">
        <v>1.8309397833207359E-2</v>
      </c>
    </row>
    <row r="558" spans="1:11" x14ac:dyDescent="0.35">
      <c r="A558">
        <v>7820412</v>
      </c>
      <c r="B558" t="s">
        <v>39</v>
      </c>
      <c r="C558" t="s">
        <v>96</v>
      </c>
      <c r="D558" t="s">
        <v>231</v>
      </c>
      <c r="E558">
        <v>2.5195263290501388E-4</v>
      </c>
      <c r="F558">
        <v>72.8</v>
      </c>
      <c r="G558">
        <v>92.4</v>
      </c>
      <c r="H558">
        <v>80.205000000000013</v>
      </c>
      <c r="I558">
        <v>1.8342151675485009E-2</v>
      </c>
      <c r="J558">
        <v>2.3280423280423283E-2</v>
      </c>
      <c r="K558">
        <v>2.0207860922146641E-2</v>
      </c>
    </row>
    <row r="559" spans="1:11" x14ac:dyDescent="0.35">
      <c r="A559">
        <v>7820412</v>
      </c>
      <c r="B559" t="s">
        <v>39</v>
      </c>
      <c r="C559" t="s">
        <v>96</v>
      </c>
      <c r="D559" t="s">
        <v>243</v>
      </c>
      <c r="E559">
        <v>6.2988158226253462E-4</v>
      </c>
      <c r="F559">
        <v>50</v>
      </c>
      <c r="G559">
        <v>78.7</v>
      </c>
      <c r="H559">
        <v>68.784999999999997</v>
      </c>
      <c r="I559">
        <v>3.1494079113126731E-2</v>
      </c>
      <c r="J559">
        <v>4.9571680524061475E-2</v>
      </c>
      <c r="K559">
        <v>4.3326404635928441E-2</v>
      </c>
    </row>
    <row r="560" spans="1:11" x14ac:dyDescent="0.35">
      <c r="A560">
        <v>7820412</v>
      </c>
      <c r="B560" t="s">
        <v>39</v>
      </c>
      <c r="C560" t="s">
        <v>96</v>
      </c>
      <c r="D560" t="s">
        <v>1460</v>
      </c>
      <c r="E560">
        <v>1.889644746787604E-3</v>
      </c>
      <c r="F560">
        <v>76.8</v>
      </c>
      <c r="G560">
        <v>95.4</v>
      </c>
      <c r="H560">
        <v>87.125</v>
      </c>
      <c r="I560">
        <v>0.14512471655328799</v>
      </c>
      <c r="J560">
        <v>0.18027210884353742</v>
      </c>
      <c r="K560">
        <v>0.16463529856386999</v>
      </c>
    </row>
    <row r="561" spans="1:11" x14ac:dyDescent="0.35">
      <c r="A561">
        <v>7820412</v>
      </c>
      <c r="B561" t="s">
        <v>39</v>
      </c>
      <c r="C561" t="s">
        <v>96</v>
      </c>
      <c r="D561" t="s">
        <v>840</v>
      </c>
      <c r="E561">
        <v>5.0390526581002776E-4</v>
      </c>
      <c r="F561">
        <v>79.099999999999994</v>
      </c>
      <c r="G561">
        <v>92.1</v>
      </c>
      <c r="H561">
        <v>84.399999999999991</v>
      </c>
      <c r="I561">
        <v>3.9858906525573196E-2</v>
      </c>
      <c r="J561">
        <v>4.6409674981103557E-2</v>
      </c>
      <c r="K561">
        <v>4.252960443436634E-2</v>
      </c>
    </row>
    <row r="562" spans="1:11" x14ac:dyDescent="0.35">
      <c r="A562">
        <v>7820412</v>
      </c>
      <c r="B562" t="s">
        <v>39</v>
      </c>
      <c r="C562" t="s">
        <v>96</v>
      </c>
      <c r="D562" t="s">
        <v>1652</v>
      </c>
      <c r="E562">
        <v>5.2910052910052907E-3</v>
      </c>
      <c r="F562">
        <v>56.7</v>
      </c>
      <c r="G562">
        <v>79.7</v>
      </c>
      <c r="H562">
        <v>68.87</v>
      </c>
      <c r="I562">
        <v>0.3</v>
      </c>
      <c r="J562">
        <v>0.42169312169312168</v>
      </c>
      <c r="K562">
        <v>0.36439153439153438</v>
      </c>
    </row>
    <row r="563" spans="1:11" x14ac:dyDescent="0.35">
      <c r="A563">
        <v>7820412</v>
      </c>
      <c r="B563" t="s">
        <v>39</v>
      </c>
      <c r="C563" t="s">
        <v>96</v>
      </c>
      <c r="D563" t="s">
        <v>1465</v>
      </c>
      <c r="E563">
        <v>1.0078105316200555E-3</v>
      </c>
      <c r="F563">
        <v>50.1</v>
      </c>
      <c r="G563">
        <v>65.400000000000006</v>
      </c>
      <c r="H563">
        <v>62.695</v>
      </c>
      <c r="I563">
        <v>5.0491307634164782E-2</v>
      </c>
      <c r="J563">
        <v>6.5910808767951634E-2</v>
      </c>
      <c r="K563">
        <v>6.3184681279919386E-2</v>
      </c>
    </row>
    <row r="564" spans="1:11" x14ac:dyDescent="0.35">
      <c r="A564">
        <v>7820412</v>
      </c>
      <c r="B564" t="s">
        <v>39</v>
      </c>
      <c r="C564" t="s">
        <v>96</v>
      </c>
      <c r="D564" t="s">
        <v>1660</v>
      </c>
      <c r="E564">
        <v>2.1415973796926179E-3</v>
      </c>
      <c r="F564">
        <v>85.1</v>
      </c>
      <c r="G564">
        <v>91.7</v>
      </c>
      <c r="H564">
        <v>89.74</v>
      </c>
      <c r="I564">
        <v>0.18224993701184178</v>
      </c>
      <c r="J564">
        <v>0.19638447971781306</v>
      </c>
      <c r="K564">
        <v>0.19218694885361551</v>
      </c>
    </row>
    <row r="565" spans="1:11" x14ac:dyDescent="0.35">
      <c r="A565">
        <v>7820412</v>
      </c>
      <c r="B565" t="s">
        <v>39</v>
      </c>
      <c r="C565" t="s">
        <v>96</v>
      </c>
      <c r="D565" t="s">
        <v>247</v>
      </c>
      <c r="E565">
        <v>3.779289493575208E-4</v>
      </c>
      <c r="F565">
        <v>37.299999999999997</v>
      </c>
      <c r="G565">
        <v>93.8</v>
      </c>
      <c r="H565">
        <v>65.44</v>
      </c>
      <c r="I565">
        <v>1.4096749811035524E-2</v>
      </c>
      <c r="J565">
        <v>3.5449735449735446E-2</v>
      </c>
      <c r="K565">
        <v>2.4731670445956162E-2</v>
      </c>
    </row>
    <row r="566" spans="1:11" x14ac:dyDescent="0.35">
      <c r="A566">
        <v>7820412</v>
      </c>
      <c r="B566" t="s">
        <v>39</v>
      </c>
      <c r="C566" t="s">
        <v>96</v>
      </c>
      <c r="D566" t="s">
        <v>2118</v>
      </c>
      <c r="E566">
        <v>5.0390526581002776E-4</v>
      </c>
      <c r="F566">
        <v>75.2</v>
      </c>
      <c r="G566">
        <v>85.5</v>
      </c>
      <c r="H566">
        <v>71.650000000000006</v>
      </c>
      <c r="I566">
        <v>3.7893675988914091E-2</v>
      </c>
      <c r="J566">
        <v>4.3083900226757371E-2</v>
      </c>
      <c r="K566">
        <v>3.6104812295288495E-2</v>
      </c>
    </row>
    <row r="567" spans="1:11" x14ac:dyDescent="0.35">
      <c r="A567">
        <v>7820412</v>
      </c>
      <c r="B567" t="s">
        <v>39</v>
      </c>
      <c r="C567" t="s">
        <v>96</v>
      </c>
      <c r="D567" t="s">
        <v>525</v>
      </c>
      <c r="E567">
        <v>1.2597631645250692E-3</v>
      </c>
      <c r="F567">
        <v>78.3</v>
      </c>
      <c r="G567">
        <v>96.5</v>
      </c>
      <c r="H567">
        <v>89.585000000000008</v>
      </c>
      <c r="I567">
        <v>9.8639455782312924E-2</v>
      </c>
      <c r="J567">
        <v>0.12156714537666918</v>
      </c>
      <c r="K567">
        <v>0.11285588309397834</v>
      </c>
    </row>
    <row r="568" spans="1:11" x14ac:dyDescent="0.35">
      <c r="A568">
        <v>7820412</v>
      </c>
      <c r="B568" t="s">
        <v>39</v>
      </c>
      <c r="C568" t="s">
        <v>96</v>
      </c>
      <c r="D568" t="s">
        <v>1468</v>
      </c>
      <c r="E568">
        <v>7.5585789871504159E-4</v>
      </c>
      <c r="F568">
        <v>52.5</v>
      </c>
      <c r="G568">
        <v>71</v>
      </c>
      <c r="H568">
        <v>71.47999999999999</v>
      </c>
      <c r="I568">
        <v>3.968253968253968E-2</v>
      </c>
      <c r="J568">
        <v>5.3665910808767953E-2</v>
      </c>
      <c r="K568">
        <v>5.4028722600151166E-2</v>
      </c>
    </row>
    <row r="569" spans="1:11" x14ac:dyDescent="0.35">
      <c r="A569">
        <v>7820412</v>
      </c>
      <c r="B569" t="s">
        <v>39</v>
      </c>
      <c r="C569" t="s">
        <v>96</v>
      </c>
      <c r="D569" t="s">
        <v>1663</v>
      </c>
      <c r="E569">
        <v>6.2988158226253462E-4</v>
      </c>
      <c r="F569">
        <v>61.1</v>
      </c>
      <c r="G569">
        <v>80.7</v>
      </c>
      <c r="H569">
        <v>78.294999999999987</v>
      </c>
      <c r="I569">
        <v>3.8485764676240868E-2</v>
      </c>
      <c r="J569">
        <v>5.0831443688586546E-2</v>
      </c>
      <c r="K569">
        <v>4.9316578483245138E-2</v>
      </c>
    </row>
    <row r="570" spans="1:11" x14ac:dyDescent="0.35">
      <c r="A570">
        <v>7820412</v>
      </c>
      <c r="B570" t="s">
        <v>39</v>
      </c>
      <c r="C570" t="s">
        <v>96</v>
      </c>
      <c r="D570" t="s">
        <v>1666</v>
      </c>
      <c r="E570">
        <v>1.2597631645250694E-4</v>
      </c>
      <c r="F570">
        <v>57.2</v>
      </c>
      <c r="G570">
        <v>81</v>
      </c>
      <c r="H570">
        <v>63.53</v>
      </c>
      <c r="I570">
        <v>7.2058453010833976E-3</v>
      </c>
      <c r="J570">
        <v>1.0204081632653062E-2</v>
      </c>
      <c r="K570">
        <v>8.0032753842277666E-3</v>
      </c>
    </row>
    <row r="571" spans="1:11" x14ac:dyDescent="0.35">
      <c r="A571">
        <v>7820412</v>
      </c>
      <c r="B571" t="s">
        <v>39</v>
      </c>
      <c r="C571" t="s">
        <v>96</v>
      </c>
      <c r="D571" t="s">
        <v>1245</v>
      </c>
      <c r="E571">
        <v>5.0390526581002776E-4</v>
      </c>
      <c r="F571">
        <v>46.5</v>
      </c>
      <c r="G571">
        <v>82.8</v>
      </c>
      <c r="H571">
        <v>67.204999999999998</v>
      </c>
      <c r="I571">
        <v>2.3431594860166292E-2</v>
      </c>
      <c r="J571">
        <v>4.1723356009070296E-2</v>
      </c>
      <c r="K571">
        <v>3.3864953388762914E-2</v>
      </c>
    </row>
    <row r="572" spans="1:11" x14ac:dyDescent="0.35">
      <c r="A572">
        <v>7820412</v>
      </c>
      <c r="B572" t="s">
        <v>39</v>
      </c>
      <c r="C572" t="s">
        <v>96</v>
      </c>
      <c r="D572" t="s">
        <v>847</v>
      </c>
      <c r="E572">
        <v>5.0390526581002776E-4</v>
      </c>
      <c r="F572">
        <v>51.2</v>
      </c>
      <c r="G572">
        <v>91.1</v>
      </c>
      <c r="H572">
        <v>77.324999999999989</v>
      </c>
      <c r="I572">
        <v>2.5799949609473422E-2</v>
      </c>
      <c r="J572">
        <v>4.5905769715293525E-2</v>
      </c>
      <c r="K572">
        <v>3.8964474678760394E-2</v>
      </c>
    </row>
    <row r="573" spans="1:11" x14ac:dyDescent="0.35">
      <c r="A573">
        <v>7820412</v>
      </c>
      <c r="B573" t="s">
        <v>39</v>
      </c>
      <c r="C573" t="s">
        <v>96</v>
      </c>
      <c r="D573" t="s">
        <v>251</v>
      </c>
      <c r="E573">
        <v>3.779289493575208E-4</v>
      </c>
      <c r="F573">
        <v>79.7</v>
      </c>
      <c r="G573">
        <v>91.6</v>
      </c>
      <c r="H573">
        <v>85.91</v>
      </c>
      <c r="I573">
        <v>3.0120937263794407E-2</v>
      </c>
      <c r="J573">
        <v>3.4618291761148903E-2</v>
      </c>
      <c r="K573">
        <v>3.2467876039304608E-2</v>
      </c>
    </row>
    <row r="574" spans="1:11" x14ac:dyDescent="0.35">
      <c r="A574">
        <v>7820412</v>
      </c>
      <c r="B574" t="s">
        <v>39</v>
      </c>
      <c r="C574" t="s">
        <v>96</v>
      </c>
      <c r="D574" t="s">
        <v>1669</v>
      </c>
      <c r="E574">
        <v>5.0390526581002776E-4</v>
      </c>
      <c r="F574">
        <v>80.099999999999994</v>
      </c>
      <c r="G574">
        <v>93.3</v>
      </c>
      <c r="H574">
        <v>85.174999999999983</v>
      </c>
      <c r="I574">
        <v>4.0362811791383221E-2</v>
      </c>
      <c r="J574">
        <v>4.7014361300075587E-2</v>
      </c>
      <c r="K574">
        <v>4.2920131015369109E-2</v>
      </c>
    </row>
    <row r="575" spans="1:11" x14ac:dyDescent="0.35">
      <c r="A575">
        <v>7820412</v>
      </c>
      <c r="B575" t="s">
        <v>39</v>
      </c>
      <c r="C575" t="s">
        <v>96</v>
      </c>
      <c r="D575" t="s">
        <v>1475</v>
      </c>
      <c r="E575">
        <v>2.1415973796926179E-3</v>
      </c>
      <c r="F575">
        <v>61.3</v>
      </c>
      <c r="G575">
        <v>88.9</v>
      </c>
      <c r="H575">
        <v>76.004999999999995</v>
      </c>
      <c r="I575">
        <v>0.13127991937515748</v>
      </c>
      <c r="J575">
        <v>0.19038800705467374</v>
      </c>
      <c r="K575">
        <v>0.16277210884353741</v>
      </c>
    </row>
    <row r="576" spans="1:11" x14ac:dyDescent="0.35">
      <c r="A576">
        <v>7820412</v>
      </c>
      <c r="B576" t="s">
        <v>39</v>
      </c>
      <c r="C576" t="s">
        <v>96</v>
      </c>
      <c r="D576" t="s">
        <v>1477</v>
      </c>
      <c r="E576">
        <v>5.416981607457798E-3</v>
      </c>
      <c r="F576">
        <v>53.5</v>
      </c>
      <c r="G576">
        <v>83.2</v>
      </c>
      <c r="H576">
        <v>75.39</v>
      </c>
      <c r="I576">
        <v>0.28980851599899221</v>
      </c>
      <c r="J576">
        <v>0.45069286974048883</v>
      </c>
      <c r="K576">
        <v>0.40838624338624341</v>
      </c>
    </row>
    <row r="577" spans="1:11" x14ac:dyDescent="0.35">
      <c r="A577">
        <v>7820412</v>
      </c>
      <c r="B577" t="s">
        <v>39</v>
      </c>
      <c r="C577" t="s">
        <v>96</v>
      </c>
      <c r="D577" t="s">
        <v>381</v>
      </c>
      <c r="E577">
        <v>6.9286974048878812E-3</v>
      </c>
      <c r="F577">
        <v>49.3</v>
      </c>
      <c r="G577">
        <v>84.7</v>
      </c>
      <c r="H577">
        <v>74.675000000000011</v>
      </c>
      <c r="I577">
        <v>0.34158478206097254</v>
      </c>
      <c r="J577">
        <v>0.58686067019400356</v>
      </c>
      <c r="K577">
        <v>0.51740047871000261</v>
      </c>
    </row>
    <row r="578" spans="1:11" x14ac:dyDescent="0.35">
      <c r="A578">
        <v>7820412</v>
      </c>
      <c r="B578" t="s">
        <v>39</v>
      </c>
      <c r="C578" t="s">
        <v>96</v>
      </c>
      <c r="D578" t="s">
        <v>1688</v>
      </c>
      <c r="E578">
        <v>2.5195263290501388E-4</v>
      </c>
      <c r="F578">
        <v>99.8</v>
      </c>
      <c r="G578">
        <v>97.4</v>
      </c>
      <c r="H578">
        <v>97.87</v>
      </c>
      <c r="I578">
        <v>2.5144872763920384E-2</v>
      </c>
      <c r="J578">
        <v>2.4540186444948354E-2</v>
      </c>
      <c r="K578">
        <v>2.465860418241371E-2</v>
      </c>
    </row>
    <row r="579" spans="1:11" x14ac:dyDescent="0.35">
      <c r="A579">
        <v>7820412</v>
      </c>
      <c r="B579" t="s">
        <v>39</v>
      </c>
      <c r="C579" t="s">
        <v>96</v>
      </c>
      <c r="D579" t="s">
        <v>2170</v>
      </c>
      <c r="E579">
        <v>1.2597631645250694E-4</v>
      </c>
      <c r="F579">
        <v>69</v>
      </c>
      <c r="G579">
        <v>95.9</v>
      </c>
      <c r="H579">
        <v>85.965000000000003</v>
      </c>
      <c r="I579">
        <v>8.6923658352229781E-3</v>
      </c>
      <c r="J579">
        <v>1.2081128747795416E-2</v>
      </c>
      <c r="K579">
        <v>1.082955404383976E-2</v>
      </c>
    </row>
    <row r="580" spans="1:11" x14ac:dyDescent="0.35">
      <c r="A580">
        <v>7820412</v>
      </c>
      <c r="B580" t="s">
        <v>39</v>
      </c>
      <c r="C580" t="s">
        <v>96</v>
      </c>
      <c r="D580" t="s">
        <v>643</v>
      </c>
      <c r="E580">
        <v>7.1806500377928949E-3</v>
      </c>
      <c r="F580">
        <v>64.3</v>
      </c>
      <c r="G580">
        <v>78</v>
      </c>
      <c r="H580">
        <v>74.759999999999991</v>
      </c>
      <c r="I580">
        <v>0.46171579743008312</v>
      </c>
      <c r="J580">
        <v>0.5600907029478458</v>
      </c>
      <c r="K580">
        <v>0.53682539682539676</v>
      </c>
    </row>
    <row r="581" spans="1:11" x14ac:dyDescent="0.35">
      <c r="A581">
        <v>7820412</v>
      </c>
      <c r="B581" t="s">
        <v>39</v>
      </c>
      <c r="C581" t="s">
        <v>96</v>
      </c>
      <c r="D581" t="s">
        <v>261</v>
      </c>
      <c r="E581">
        <v>1.3857394809775761E-3</v>
      </c>
      <c r="F581">
        <v>48.8</v>
      </c>
      <c r="G581">
        <v>81.400000000000006</v>
      </c>
      <c r="H581">
        <v>68.224999999999994</v>
      </c>
      <c r="I581">
        <v>6.7624086671705705E-2</v>
      </c>
      <c r="J581">
        <v>0.1127991937515747</v>
      </c>
      <c r="K581">
        <v>9.4542076089695129E-2</v>
      </c>
    </row>
    <row r="582" spans="1:11" x14ac:dyDescent="0.35">
      <c r="A582">
        <v>7820412</v>
      </c>
      <c r="B582" t="s">
        <v>39</v>
      </c>
      <c r="C582" t="s">
        <v>96</v>
      </c>
      <c r="D582" t="s">
        <v>850</v>
      </c>
      <c r="E582">
        <v>3.779289493575208E-4</v>
      </c>
      <c r="F582">
        <v>46.2</v>
      </c>
      <c r="G582">
        <v>77.7</v>
      </c>
      <c r="H582">
        <v>70.174999999999997</v>
      </c>
      <c r="I582">
        <v>1.7460317460317461E-2</v>
      </c>
      <c r="J582">
        <v>2.9365079365079368E-2</v>
      </c>
      <c r="K582">
        <v>2.6521164021164022E-2</v>
      </c>
    </row>
    <row r="583" spans="1:11" x14ac:dyDescent="0.35">
      <c r="A583">
        <v>7820412</v>
      </c>
      <c r="B583" t="s">
        <v>39</v>
      </c>
      <c r="C583" t="s">
        <v>96</v>
      </c>
      <c r="D583" t="s">
        <v>1166</v>
      </c>
      <c r="E583">
        <v>7.5585789871504159E-4</v>
      </c>
      <c r="F583">
        <v>64.099999999999994</v>
      </c>
      <c r="G583">
        <v>85.9</v>
      </c>
      <c r="H583">
        <v>80.375</v>
      </c>
      <c r="I583">
        <v>4.845049130763416E-2</v>
      </c>
      <c r="J583">
        <v>6.4928193499622075E-2</v>
      </c>
      <c r="K583">
        <v>6.0752078609221466E-2</v>
      </c>
    </row>
    <row r="584" spans="1:11" x14ac:dyDescent="0.35">
      <c r="A584">
        <v>7820412</v>
      </c>
      <c r="B584" t="s">
        <v>39</v>
      </c>
      <c r="C584" t="s">
        <v>96</v>
      </c>
      <c r="D584" t="s">
        <v>1488</v>
      </c>
      <c r="E584">
        <v>3.779289493575208E-4</v>
      </c>
      <c r="F584">
        <v>88.9</v>
      </c>
      <c r="G584">
        <v>90</v>
      </c>
      <c r="H584">
        <v>88.504999999999995</v>
      </c>
      <c r="I584">
        <v>3.3597883597883599E-2</v>
      </c>
      <c r="J584">
        <v>3.4013605442176874E-2</v>
      </c>
      <c r="K584">
        <v>3.3448601662887378E-2</v>
      </c>
    </row>
    <row r="585" spans="1:11" x14ac:dyDescent="0.35">
      <c r="A585">
        <v>7820412</v>
      </c>
      <c r="B585" t="s">
        <v>39</v>
      </c>
      <c r="C585" t="s">
        <v>96</v>
      </c>
      <c r="D585" t="s">
        <v>1249</v>
      </c>
      <c r="E585">
        <v>6.2988158226253462E-4</v>
      </c>
      <c r="F585">
        <v>85.4</v>
      </c>
      <c r="G585">
        <v>84.9</v>
      </c>
      <c r="H585">
        <v>87.835000000000008</v>
      </c>
      <c r="I585">
        <v>5.3791887125220463E-2</v>
      </c>
      <c r="J585">
        <v>5.3476946334089191E-2</v>
      </c>
      <c r="K585">
        <v>5.5325648778029736E-2</v>
      </c>
    </row>
    <row r="586" spans="1:11" x14ac:dyDescent="0.35">
      <c r="A586">
        <v>7820412</v>
      </c>
      <c r="B586" t="s">
        <v>39</v>
      </c>
      <c r="C586" t="s">
        <v>96</v>
      </c>
      <c r="D586" t="s">
        <v>2185</v>
      </c>
      <c r="E586">
        <v>1.2597631645250692E-3</v>
      </c>
      <c r="F586">
        <v>53.6</v>
      </c>
      <c r="G586">
        <v>82.9</v>
      </c>
      <c r="H586">
        <v>67.525000000000006</v>
      </c>
      <c r="I586">
        <v>6.7523305618543708E-2</v>
      </c>
      <c r="J586">
        <v>0.10443436633912825</v>
      </c>
      <c r="K586">
        <v>8.5065507684555314E-2</v>
      </c>
    </row>
    <row r="587" spans="1:11" x14ac:dyDescent="0.35">
      <c r="A587">
        <v>7820412</v>
      </c>
      <c r="B587" t="s">
        <v>39</v>
      </c>
      <c r="C587" t="s">
        <v>96</v>
      </c>
      <c r="D587" t="s">
        <v>1490</v>
      </c>
      <c r="E587">
        <v>1.1337868480725624E-3</v>
      </c>
      <c r="F587">
        <v>61.9</v>
      </c>
      <c r="G587">
        <v>88.5</v>
      </c>
      <c r="H587">
        <v>81.105000000000004</v>
      </c>
      <c r="I587">
        <v>7.0181405895691606E-2</v>
      </c>
      <c r="J587">
        <v>0.10034013605442177</v>
      </c>
      <c r="K587">
        <v>9.1955782312925172E-2</v>
      </c>
    </row>
    <row r="588" spans="1:11" x14ac:dyDescent="0.35">
      <c r="A588">
        <v>7820412</v>
      </c>
      <c r="B588" t="s">
        <v>39</v>
      </c>
      <c r="C588" t="s">
        <v>96</v>
      </c>
      <c r="D588" t="s">
        <v>1700</v>
      </c>
      <c r="E588">
        <v>1.2597631645250694E-4</v>
      </c>
      <c r="F588">
        <v>74.400000000000006</v>
      </c>
      <c r="G588">
        <v>77.8</v>
      </c>
      <c r="H588">
        <v>78.959999999999994</v>
      </c>
      <c r="I588">
        <v>9.3726379440665173E-3</v>
      </c>
      <c r="J588">
        <v>9.8009574200050402E-3</v>
      </c>
      <c r="K588">
        <v>9.9470899470899474E-3</v>
      </c>
    </row>
    <row r="589" spans="1:11" x14ac:dyDescent="0.35">
      <c r="A589">
        <v>7820412</v>
      </c>
      <c r="B589" t="s">
        <v>39</v>
      </c>
      <c r="C589" t="s">
        <v>96</v>
      </c>
      <c r="D589" t="s">
        <v>1295</v>
      </c>
      <c r="E589">
        <v>6.1728395061728392E-3</v>
      </c>
      <c r="F589">
        <v>40.1</v>
      </c>
      <c r="G589">
        <v>74.900000000000006</v>
      </c>
      <c r="H589">
        <v>66.28</v>
      </c>
      <c r="I589">
        <v>0.24753086419753087</v>
      </c>
      <c r="J589">
        <v>0.46234567901234569</v>
      </c>
      <c r="K589">
        <v>0.40913580246913578</v>
      </c>
    </row>
    <row r="590" spans="1:11" x14ac:dyDescent="0.35">
      <c r="A590">
        <v>7820412</v>
      </c>
      <c r="B590" t="s">
        <v>39</v>
      </c>
      <c r="C590" t="s">
        <v>96</v>
      </c>
      <c r="D590" t="s">
        <v>731</v>
      </c>
      <c r="E590">
        <v>5.2910052910052907E-3</v>
      </c>
      <c r="F590">
        <v>52</v>
      </c>
      <c r="G590">
        <v>84.6</v>
      </c>
      <c r="H590">
        <v>72.004999999999995</v>
      </c>
      <c r="I590">
        <v>0.27513227513227512</v>
      </c>
      <c r="J590">
        <v>0.44761904761904758</v>
      </c>
      <c r="K590">
        <v>0.38097883597883592</v>
      </c>
    </row>
    <row r="591" spans="1:11" x14ac:dyDescent="0.35">
      <c r="A591">
        <v>7820412</v>
      </c>
      <c r="B591" t="s">
        <v>39</v>
      </c>
      <c r="C591" t="s">
        <v>96</v>
      </c>
      <c r="D591" t="s">
        <v>1501</v>
      </c>
      <c r="E591">
        <v>1.2597631645250692E-3</v>
      </c>
      <c r="F591">
        <v>54.6</v>
      </c>
      <c r="G591">
        <v>78.3</v>
      </c>
      <c r="H591">
        <v>70.94</v>
      </c>
      <c r="I591">
        <v>6.8783068783068779E-2</v>
      </c>
      <c r="J591">
        <v>9.8639455782312924E-2</v>
      </c>
      <c r="K591">
        <v>8.9367598891408412E-2</v>
      </c>
    </row>
    <row r="592" spans="1:11" x14ac:dyDescent="0.35">
      <c r="A592">
        <v>7820412</v>
      </c>
      <c r="B592" t="s">
        <v>39</v>
      </c>
      <c r="C592" t="s">
        <v>96</v>
      </c>
      <c r="D592" t="s">
        <v>1504</v>
      </c>
      <c r="E592">
        <v>5.1650289745527843E-3</v>
      </c>
      <c r="F592">
        <v>54.9</v>
      </c>
      <c r="G592">
        <v>84</v>
      </c>
      <c r="H592">
        <v>76.849999999999994</v>
      </c>
      <c r="I592">
        <v>0.28356009070294785</v>
      </c>
      <c r="J592">
        <v>0.43386243386243389</v>
      </c>
      <c r="K592">
        <v>0.39693247669438142</v>
      </c>
    </row>
    <row r="593" spans="1:11" x14ac:dyDescent="0.35">
      <c r="A593">
        <v>7820412</v>
      </c>
      <c r="B593" t="s">
        <v>39</v>
      </c>
      <c r="C593" t="s">
        <v>96</v>
      </c>
      <c r="D593" t="s">
        <v>1507</v>
      </c>
      <c r="E593">
        <v>2.5195263290501388E-4</v>
      </c>
      <c r="F593">
        <v>60.3</v>
      </c>
      <c r="G593">
        <v>85</v>
      </c>
      <c r="H593">
        <v>70.715000000000003</v>
      </c>
      <c r="I593">
        <v>1.5192743764172336E-2</v>
      </c>
      <c r="J593">
        <v>2.1415973796926179E-2</v>
      </c>
      <c r="K593">
        <v>1.7816830435878058E-2</v>
      </c>
    </row>
    <row r="594" spans="1:11" x14ac:dyDescent="0.35">
      <c r="A594">
        <v>7820412</v>
      </c>
      <c r="B594" t="s">
        <v>39</v>
      </c>
      <c r="C594" t="s">
        <v>96</v>
      </c>
      <c r="D594" t="s">
        <v>2241</v>
      </c>
      <c r="E594">
        <v>5.0390526581002776E-4</v>
      </c>
      <c r="F594">
        <v>59.1</v>
      </c>
      <c r="G594">
        <v>89.6</v>
      </c>
      <c r="H594">
        <v>67.72999999999999</v>
      </c>
      <c r="I594">
        <v>2.978080120937264E-2</v>
      </c>
      <c r="J594">
        <v>4.5149911816578486E-2</v>
      </c>
      <c r="K594">
        <v>3.4129503653313173E-2</v>
      </c>
    </row>
    <row r="595" spans="1:11" x14ac:dyDescent="0.35">
      <c r="A595">
        <v>7820412</v>
      </c>
      <c r="B595" t="s">
        <v>39</v>
      </c>
      <c r="C595" t="s">
        <v>96</v>
      </c>
      <c r="D595" t="s">
        <v>1733</v>
      </c>
      <c r="E595">
        <v>1.2597631645250694E-4</v>
      </c>
      <c r="F595">
        <v>64.5</v>
      </c>
      <c r="G595">
        <v>79.099999999999994</v>
      </c>
      <c r="H595">
        <v>73.760000000000005</v>
      </c>
      <c r="I595">
        <v>8.1254724111866974E-3</v>
      </c>
      <c r="J595">
        <v>9.9647266313932989E-3</v>
      </c>
      <c r="K595">
        <v>9.2920131015369126E-3</v>
      </c>
    </row>
    <row r="596" spans="1:11" x14ac:dyDescent="0.35">
      <c r="A596">
        <v>7820412</v>
      </c>
      <c r="B596" t="s">
        <v>39</v>
      </c>
      <c r="C596" t="s">
        <v>96</v>
      </c>
      <c r="D596" t="s">
        <v>1735</v>
      </c>
      <c r="E596">
        <v>8.8183421516754845E-4</v>
      </c>
      <c r="F596">
        <v>43.3</v>
      </c>
      <c r="G596">
        <v>88.6</v>
      </c>
      <c r="H596">
        <v>74.599999999999994</v>
      </c>
      <c r="I596">
        <v>3.8183421516754842E-2</v>
      </c>
      <c r="J596">
        <v>7.8130511463844782E-2</v>
      </c>
      <c r="K596">
        <v>6.5784832451499103E-2</v>
      </c>
    </row>
    <row r="597" spans="1:11" x14ac:dyDescent="0.35">
      <c r="A597">
        <v>7820412</v>
      </c>
      <c r="B597" t="s">
        <v>39</v>
      </c>
      <c r="C597" t="s">
        <v>96</v>
      </c>
      <c r="D597" t="s">
        <v>1740</v>
      </c>
      <c r="E597">
        <v>1.2597631645250694E-4</v>
      </c>
      <c r="F597">
        <v>56.9</v>
      </c>
      <c r="G597">
        <v>79.099999999999994</v>
      </c>
      <c r="H597">
        <v>75.495000000000005</v>
      </c>
      <c r="I597">
        <v>7.1680524061476444E-3</v>
      </c>
      <c r="J597">
        <v>9.9647266313932989E-3</v>
      </c>
      <c r="K597">
        <v>9.5105820105820128E-3</v>
      </c>
    </row>
    <row r="598" spans="1:11" x14ac:dyDescent="0.35">
      <c r="A598">
        <v>7820412</v>
      </c>
      <c r="B598" t="s">
        <v>39</v>
      </c>
      <c r="C598" t="s">
        <v>96</v>
      </c>
      <c r="D598" t="s">
        <v>2244</v>
      </c>
      <c r="E598">
        <v>5.0390526581002776E-4</v>
      </c>
      <c r="F598">
        <v>51.2</v>
      </c>
      <c r="G598">
        <v>75.8</v>
      </c>
      <c r="H598">
        <v>72.83</v>
      </c>
      <c r="I598">
        <v>2.5799949609473422E-2</v>
      </c>
      <c r="J598">
        <v>3.8196019148400102E-2</v>
      </c>
      <c r="K598">
        <v>3.6699420508944321E-2</v>
      </c>
    </row>
    <row r="599" spans="1:11" x14ac:dyDescent="0.35">
      <c r="A599">
        <v>7820412</v>
      </c>
      <c r="B599" t="s">
        <v>39</v>
      </c>
      <c r="C599" t="s">
        <v>96</v>
      </c>
      <c r="D599" t="s">
        <v>267</v>
      </c>
      <c r="E599">
        <v>6.2988158226253462E-4</v>
      </c>
      <c r="F599">
        <v>63.4</v>
      </c>
      <c r="G599">
        <v>96.2</v>
      </c>
      <c r="H599">
        <v>84.13</v>
      </c>
      <c r="I599">
        <v>3.9934492315444693E-2</v>
      </c>
      <c r="J599">
        <v>6.059460821365583E-2</v>
      </c>
      <c r="K599">
        <v>5.2991937515747038E-2</v>
      </c>
    </row>
    <row r="600" spans="1:11" x14ac:dyDescent="0.35">
      <c r="A600">
        <v>7820412</v>
      </c>
      <c r="B600" t="s">
        <v>39</v>
      </c>
      <c r="C600" t="s">
        <v>96</v>
      </c>
      <c r="D600" t="s">
        <v>853</v>
      </c>
      <c r="E600">
        <v>7.5585789871504159E-4</v>
      </c>
      <c r="F600">
        <v>63.9</v>
      </c>
      <c r="G600">
        <v>78.5</v>
      </c>
      <c r="H600">
        <v>78.484999999999999</v>
      </c>
      <c r="I600">
        <v>4.8299319727891157E-2</v>
      </c>
      <c r="J600">
        <v>5.9334845049130766E-2</v>
      </c>
      <c r="K600">
        <v>5.9323507180650041E-2</v>
      </c>
    </row>
    <row r="601" spans="1:11" x14ac:dyDescent="0.35">
      <c r="A601">
        <v>7820412</v>
      </c>
      <c r="B601" t="s">
        <v>39</v>
      </c>
      <c r="C601" t="s">
        <v>96</v>
      </c>
      <c r="D601" t="s">
        <v>1746</v>
      </c>
      <c r="E601">
        <v>1.2597631645250694E-4</v>
      </c>
      <c r="F601">
        <v>62.4</v>
      </c>
      <c r="G601">
        <v>82.4</v>
      </c>
      <c r="H601">
        <v>71.460000000000008</v>
      </c>
      <c r="I601">
        <v>7.8609221466364333E-3</v>
      </c>
      <c r="J601">
        <v>1.0380448475686572E-2</v>
      </c>
      <c r="K601">
        <v>9.0022675736961474E-3</v>
      </c>
    </row>
    <row r="602" spans="1:11" x14ac:dyDescent="0.35">
      <c r="A602">
        <v>7820412</v>
      </c>
      <c r="B602" t="s">
        <v>39</v>
      </c>
      <c r="C602" t="s">
        <v>96</v>
      </c>
      <c r="D602" t="s">
        <v>2247</v>
      </c>
      <c r="E602">
        <v>6.2988158226253462E-4</v>
      </c>
      <c r="F602">
        <v>77.3</v>
      </c>
      <c r="G602">
        <v>80</v>
      </c>
      <c r="H602">
        <v>82.794999999999987</v>
      </c>
      <c r="I602">
        <v>4.8689846308893926E-2</v>
      </c>
      <c r="J602">
        <v>5.0390526581002772E-2</v>
      </c>
      <c r="K602">
        <v>5.2151045603426545E-2</v>
      </c>
    </row>
    <row r="603" spans="1:11" x14ac:dyDescent="0.35">
      <c r="A603">
        <v>7820412</v>
      </c>
      <c r="B603" t="s">
        <v>39</v>
      </c>
      <c r="C603" t="s">
        <v>96</v>
      </c>
      <c r="D603" t="s">
        <v>2250</v>
      </c>
      <c r="E603">
        <v>1.2597631645250694E-4</v>
      </c>
      <c r="F603">
        <v>71.2</v>
      </c>
      <c r="G603">
        <v>80.900000000000006</v>
      </c>
      <c r="H603">
        <v>81.015000000000001</v>
      </c>
      <c r="I603">
        <v>8.9695137314184954E-3</v>
      </c>
      <c r="J603">
        <v>1.0191484001007813E-2</v>
      </c>
      <c r="K603">
        <v>1.0205971277399849E-2</v>
      </c>
    </row>
    <row r="604" spans="1:11" x14ac:dyDescent="0.35">
      <c r="A604">
        <v>7820412</v>
      </c>
      <c r="B604" t="s">
        <v>39</v>
      </c>
      <c r="C604" t="s">
        <v>96</v>
      </c>
      <c r="D604" t="s">
        <v>1514</v>
      </c>
      <c r="E604">
        <v>8.8183421516754845E-4</v>
      </c>
      <c r="F604">
        <v>63.9</v>
      </c>
      <c r="G604">
        <v>82.8</v>
      </c>
      <c r="H604">
        <v>76.22</v>
      </c>
      <c r="I604">
        <v>5.6349206349206343E-2</v>
      </c>
      <c r="J604">
        <v>7.3015873015873006E-2</v>
      </c>
      <c r="K604">
        <v>6.7213403880070535E-2</v>
      </c>
    </row>
    <row r="605" spans="1:11" x14ac:dyDescent="0.35">
      <c r="A605">
        <v>7820412</v>
      </c>
      <c r="B605" t="s">
        <v>39</v>
      </c>
      <c r="C605" t="s">
        <v>96</v>
      </c>
      <c r="D605" t="s">
        <v>2256</v>
      </c>
      <c r="E605">
        <v>3.779289493575208E-4</v>
      </c>
      <c r="F605">
        <v>76.099999999999994</v>
      </c>
      <c r="G605">
        <v>92</v>
      </c>
      <c r="H605">
        <v>86.990000000000009</v>
      </c>
      <c r="I605">
        <v>2.8760393046107332E-2</v>
      </c>
      <c r="J605">
        <v>3.4769463340891912E-2</v>
      </c>
      <c r="K605">
        <v>3.2876039304610735E-2</v>
      </c>
    </row>
    <row r="606" spans="1:11" x14ac:dyDescent="0.35">
      <c r="A606">
        <v>7820412</v>
      </c>
      <c r="B606" t="s">
        <v>39</v>
      </c>
      <c r="C606" t="s">
        <v>96</v>
      </c>
      <c r="D606" t="s">
        <v>1516</v>
      </c>
      <c r="E606">
        <v>1.7636684303350969E-3</v>
      </c>
      <c r="F606">
        <v>46.7</v>
      </c>
      <c r="G606">
        <v>77.599999999999994</v>
      </c>
      <c r="H606">
        <v>71.569999999999993</v>
      </c>
      <c r="I606">
        <v>8.2363315696649037E-2</v>
      </c>
      <c r="J606">
        <v>0.1368606701940035</v>
      </c>
      <c r="K606">
        <v>0.12622574955908286</v>
      </c>
    </row>
    <row r="607" spans="1:11" x14ac:dyDescent="0.35">
      <c r="A607">
        <v>7820412</v>
      </c>
      <c r="B607" t="s">
        <v>39</v>
      </c>
      <c r="C607" t="s">
        <v>96</v>
      </c>
      <c r="D607" t="s">
        <v>1518</v>
      </c>
      <c r="E607">
        <v>1.2597631645250694E-4</v>
      </c>
      <c r="F607">
        <v>46.8</v>
      </c>
      <c r="G607">
        <v>68.3</v>
      </c>
      <c r="H607">
        <v>60.434999999999995</v>
      </c>
      <c r="I607">
        <v>5.8956916099773245E-3</v>
      </c>
      <c r="J607">
        <v>8.6041824137062239E-3</v>
      </c>
      <c r="K607">
        <v>7.6133786848072565E-3</v>
      </c>
    </row>
    <row r="608" spans="1:11" x14ac:dyDescent="0.35">
      <c r="A608">
        <v>7820412</v>
      </c>
      <c r="B608" t="s">
        <v>39</v>
      </c>
      <c r="C608" t="s">
        <v>96</v>
      </c>
      <c r="D608" t="s">
        <v>1754</v>
      </c>
      <c r="E608">
        <v>1.2597631645250692E-3</v>
      </c>
      <c r="F608">
        <v>62.3</v>
      </c>
      <c r="G608">
        <v>85.3</v>
      </c>
      <c r="H608">
        <v>69.884999999999991</v>
      </c>
      <c r="I608">
        <v>7.8483245149911812E-2</v>
      </c>
      <c r="J608">
        <v>0.10745779793398841</v>
      </c>
      <c r="K608">
        <v>8.8038548752834456E-2</v>
      </c>
    </row>
    <row r="609" spans="1:11" x14ac:dyDescent="0.35">
      <c r="A609">
        <v>7820412</v>
      </c>
      <c r="B609" t="s">
        <v>39</v>
      </c>
      <c r="C609" t="s">
        <v>96</v>
      </c>
      <c r="D609" t="s">
        <v>1063</v>
      </c>
      <c r="E609">
        <v>1.63769211388259E-3</v>
      </c>
      <c r="F609">
        <v>75.400000000000006</v>
      </c>
      <c r="G609">
        <v>93.2</v>
      </c>
      <c r="H609">
        <v>85.534999999999997</v>
      </c>
      <c r="I609">
        <v>0.1234819853867473</v>
      </c>
      <c r="J609">
        <v>0.1526329050138574</v>
      </c>
      <c r="K609">
        <v>0.14007999496094733</v>
      </c>
    </row>
    <row r="610" spans="1:11" x14ac:dyDescent="0.35">
      <c r="A610">
        <v>7820412</v>
      </c>
      <c r="B610" t="s">
        <v>39</v>
      </c>
      <c r="C610" t="s">
        <v>96</v>
      </c>
      <c r="D610" t="s">
        <v>1521</v>
      </c>
      <c r="E610">
        <v>3.779289493575208E-4</v>
      </c>
      <c r="F610">
        <v>70.8</v>
      </c>
      <c r="G610">
        <v>94.2</v>
      </c>
      <c r="H610">
        <v>80.399999999999991</v>
      </c>
      <c r="I610">
        <v>2.6757369614512472E-2</v>
      </c>
      <c r="J610">
        <v>3.5600907029478462E-2</v>
      </c>
      <c r="K610">
        <v>3.0385487528344669E-2</v>
      </c>
    </row>
    <row r="611" spans="1:11" x14ac:dyDescent="0.35">
      <c r="A611">
        <v>7820412</v>
      </c>
      <c r="B611" t="s">
        <v>39</v>
      </c>
      <c r="C611" t="s">
        <v>96</v>
      </c>
      <c r="D611" t="s">
        <v>2280</v>
      </c>
      <c r="E611">
        <v>3.779289493575208E-4</v>
      </c>
      <c r="F611">
        <v>44.9</v>
      </c>
      <c r="G611">
        <v>88.4</v>
      </c>
      <c r="H611">
        <v>74.789999999999992</v>
      </c>
      <c r="I611">
        <v>1.6969009826152685E-2</v>
      </c>
      <c r="J611">
        <v>3.3408919123204837E-2</v>
      </c>
      <c r="K611">
        <v>2.8265306122448978E-2</v>
      </c>
    </row>
    <row r="612" spans="1:11" x14ac:dyDescent="0.35">
      <c r="A612">
        <v>7820412</v>
      </c>
      <c r="B612" t="s">
        <v>39</v>
      </c>
      <c r="C612" t="s">
        <v>96</v>
      </c>
      <c r="D612" t="s">
        <v>1761</v>
      </c>
      <c r="E612">
        <v>2.5195263290501388E-4</v>
      </c>
      <c r="F612">
        <v>48.3</v>
      </c>
      <c r="G612">
        <v>84.9</v>
      </c>
      <c r="H612">
        <v>71.094999999999999</v>
      </c>
      <c r="I612">
        <v>1.216931216931217E-2</v>
      </c>
      <c r="J612">
        <v>2.139077853363568E-2</v>
      </c>
      <c r="K612">
        <v>1.791257243638196E-2</v>
      </c>
    </row>
    <row r="613" spans="1:11" x14ac:dyDescent="0.35">
      <c r="A613">
        <v>7820412</v>
      </c>
      <c r="B613" t="s">
        <v>39</v>
      </c>
      <c r="C613" t="s">
        <v>96</v>
      </c>
      <c r="D613" t="s">
        <v>1763</v>
      </c>
      <c r="E613">
        <v>6.2988158226253462E-4</v>
      </c>
      <c r="F613">
        <v>62.1</v>
      </c>
      <c r="G613">
        <v>79.8</v>
      </c>
      <c r="H613">
        <v>71.539999999999992</v>
      </c>
      <c r="I613">
        <v>3.9115646258503403E-2</v>
      </c>
      <c r="J613">
        <v>5.0264550264550262E-2</v>
      </c>
      <c r="K613">
        <v>4.5061728395061722E-2</v>
      </c>
    </row>
    <row r="614" spans="1:11" x14ac:dyDescent="0.35">
      <c r="A614">
        <v>7820412</v>
      </c>
      <c r="B614" t="s">
        <v>39</v>
      </c>
      <c r="C614" t="s">
        <v>96</v>
      </c>
      <c r="D614" t="s">
        <v>2287</v>
      </c>
      <c r="E614">
        <v>3.779289493575208E-4</v>
      </c>
      <c r="F614">
        <v>68.8</v>
      </c>
      <c r="G614">
        <v>92.5</v>
      </c>
      <c r="H614">
        <v>78.44</v>
      </c>
      <c r="I614">
        <v>2.600151171579743E-2</v>
      </c>
      <c r="J614">
        <v>3.4958427815570674E-2</v>
      </c>
      <c r="K614">
        <v>2.964474678760393E-2</v>
      </c>
    </row>
    <row r="615" spans="1:11" x14ac:dyDescent="0.35">
      <c r="A615">
        <v>7820412</v>
      </c>
      <c r="B615" t="s">
        <v>39</v>
      </c>
      <c r="C615" t="s">
        <v>96</v>
      </c>
      <c r="D615" t="s">
        <v>1523</v>
      </c>
      <c r="E615">
        <v>8.8183421516754845E-4</v>
      </c>
      <c r="F615">
        <v>66.7</v>
      </c>
      <c r="G615">
        <v>84.4</v>
      </c>
      <c r="H615">
        <v>80.209999999999994</v>
      </c>
      <c r="I615">
        <v>5.8818342151675487E-2</v>
      </c>
      <c r="J615">
        <v>7.44268077601411E-2</v>
      </c>
      <c r="K615">
        <v>7.0731922398589053E-2</v>
      </c>
    </row>
    <row r="616" spans="1:11" x14ac:dyDescent="0.35">
      <c r="A616">
        <v>7820412</v>
      </c>
      <c r="B616" t="s">
        <v>39</v>
      </c>
      <c r="C616" t="s">
        <v>96</v>
      </c>
      <c r="D616" t="s">
        <v>275</v>
      </c>
      <c r="E616">
        <v>3.779289493575208E-4</v>
      </c>
      <c r="F616">
        <v>38.4</v>
      </c>
      <c r="G616">
        <v>72.3</v>
      </c>
      <c r="H616">
        <v>60.344999999999999</v>
      </c>
      <c r="I616">
        <v>1.4512471655328797E-2</v>
      </c>
      <c r="J616">
        <v>2.7324263038548752E-2</v>
      </c>
      <c r="K616">
        <v>2.2806122448979591E-2</v>
      </c>
    </row>
    <row r="617" spans="1:11" x14ac:dyDescent="0.35">
      <c r="A617">
        <v>7820412</v>
      </c>
      <c r="B617" t="s">
        <v>39</v>
      </c>
      <c r="C617" t="s">
        <v>96</v>
      </c>
      <c r="D617" t="s">
        <v>859</v>
      </c>
      <c r="E617">
        <v>3.779289493575208E-4</v>
      </c>
      <c r="F617">
        <v>62.3</v>
      </c>
      <c r="G617">
        <v>79.3</v>
      </c>
      <c r="H617">
        <v>65.169999999999987</v>
      </c>
      <c r="I617">
        <v>2.3544973544973546E-2</v>
      </c>
      <c r="J617">
        <v>2.9969765684051398E-2</v>
      </c>
      <c r="K617">
        <v>2.4629629629629626E-2</v>
      </c>
    </row>
    <row r="618" spans="1:11" x14ac:dyDescent="0.35">
      <c r="A618">
        <v>7820412</v>
      </c>
      <c r="B618" t="s">
        <v>39</v>
      </c>
      <c r="C618" t="s">
        <v>96</v>
      </c>
      <c r="D618" s="4" t="s">
        <v>2946</v>
      </c>
      <c r="E618">
        <v>0.24099269337364562</v>
      </c>
      <c r="I618">
        <v>15.228432854623334</v>
      </c>
      <c r="J618">
        <v>20.454522549760629</v>
      </c>
      <c r="K618">
        <v>18.761288737717312</v>
      </c>
    </row>
    <row r="619" spans="1:11" x14ac:dyDescent="0.35">
      <c r="A619">
        <v>7820412</v>
      </c>
      <c r="B619" t="s">
        <v>39</v>
      </c>
      <c r="C619" t="s">
        <v>98</v>
      </c>
      <c r="D619" t="s">
        <v>1338</v>
      </c>
      <c r="E619">
        <v>3.779289493575208E-4</v>
      </c>
      <c r="F619">
        <v>61.6</v>
      </c>
      <c r="G619">
        <v>74.8</v>
      </c>
      <c r="H619">
        <v>69.254999999999995</v>
      </c>
      <c r="I619">
        <v>2.3280423280423283E-2</v>
      </c>
      <c r="J619">
        <v>2.8269085411942556E-2</v>
      </c>
      <c r="K619">
        <v>2.61734693877551E-2</v>
      </c>
    </row>
    <row r="620" spans="1:11" x14ac:dyDescent="0.35">
      <c r="A620">
        <v>7820412</v>
      </c>
      <c r="B620" t="s">
        <v>39</v>
      </c>
      <c r="C620" t="s">
        <v>98</v>
      </c>
      <c r="D620" t="s">
        <v>392</v>
      </c>
      <c r="E620">
        <v>7.9365079365079361E-3</v>
      </c>
      <c r="F620">
        <v>57.5</v>
      </c>
      <c r="G620">
        <v>86.9</v>
      </c>
      <c r="H620">
        <v>76</v>
      </c>
      <c r="I620">
        <v>0.45634920634920634</v>
      </c>
      <c r="J620">
        <v>0.68968253968253967</v>
      </c>
      <c r="K620">
        <v>0.60317460317460314</v>
      </c>
    </row>
    <row r="621" spans="1:11" x14ac:dyDescent="0.35">
      <c r="A621">
        <v>7820412</v>
      </c>
      <c r="B621" t="s">
        <v>39</v>
      </c>
      <c r="C621" t="s">
        <v>98</v>
      </c>
      <c r="D621" t="s">
        <v>1834</v>
      </c>
      <c r="E621">
        <v>3.779289493575208E-4</v>
      </c>
      <c r="F621">
        <v>71.8</v>
      </c>
      <c r="G621">
        <v>96.2</v>
      </c>
      <c r="H621">
        <v>81.284999999999997</v>
      </c>
      <c r="I621">
        <v>2.7135298563869991E-2</v>
      </c>
      <c r="J621">
        <v>3.6356764928193501E-2</v>
      </c>
      <c r="K621">
        <v>3.0719954648526077E-2</v>
      </c>
    </row>
    <row r="622" spans="1:11" x14ac:dyDescent="0.35">
      <c r="A622">
        <v>7820412</v>
      </c>
      <c r="B622" t="s">
        <v>39</v>
      </c>
      <c r="C622" t="s">
        <v>98</v>
      </c>
      <c r="D622" t="s">
        <v>820</v>
      </c>
      <c r="E622">
        <v>3.779289493575208E-4</v>
      </c>
      <c r="F622">
        <v>28.7</v>
      </c>
      <c r="G622">
        <v>94</v>
      </c>
      <c r="H622">
        <v>63.105000000000004</v>
      </c>
      <c r="I622">
        <v>1.0846560846560847E-2</v>
      </c>
      <c r="J622">
        <v>3.5525321239606958E-2</v>
      </c>
      <c r="K622">
        <v>2.3849206349206353E-2</v>
      </c>
    </row>
    <row r="623" spans="1:11" x14ac:dyDescent="0.35">
      <c r="A623">
        <v>7820412</v>
      </c>
      <c r="B623" t="s">
        <v>39</v>
      </c>
      <c r="C623" t="s">
        <v>98</v>
      </c>
      <c r="D623" t="s">
        <v>133</v>
      </c>
      <c r="E623">
        <v>1.7636684303350969E-3</v>
      </c>
      <c r="F623">
        <v>53.9</v>
      </c>
      <c r="G623">
        <v>99</v>
      </c>
      <c r="H623">
        <v>76.540000000000006</v>
      </c>
      <c r="I623">
        <v>9.5061728395061718E-2</v>
      </c>
      <c r="J623">
        <v>0.17460317460317459</v>
      </c>
      <c r="K623">
        <v>0.13499118165784832</v>
      </c>
    </row>
    <row r="624" spans="1:11" x14ac:dyDescent="0.35">
      <c r="A624">
        <v>7820412</v>
      </c>
      <c r="B624" t="s">
        <v>39</v>
      </c>
      <c r="C624" t="s">
        <v>98</v>
      </c>
      <c r="D624" t="s">
        <v>1531</v>
      </c>
      <c r="E624">
        <v>7.5585789871504159E-4</v>
      </c>
      <c r="F624">
        <v>56.3</v>
      </c>
      <c r="G624">
        <v>51.7</v>
      </c>
      <c r="H624">
        <v>59.949999999999996</v>
      </c>
      <c r="I624">
        <v>4.2554799697656839E-2</v>
      </c>
      <c r="J624">
        <v>3.9077853363567651E-2</v>
      </c>
      <c r="K624">
        <v>4.5313681027966742E-2</v>
      </c>
    </row>
    <row r="625" spans="1:11" x14ac:dyDescent="0.35">
      <c r="A625">
        <v>7820412</v>
      </c>
      <c r="B625" t="s">
        <v>39</v>
      </c>
      <c r="C625" t="s">
        <v>98</v>
      </c>
      <c r="D625" t="s">
        <v>906</v>
      </c>
      <c r="E625">
        <v>5.416981607457798E-3</v>
      </c>
      <c r="F625">
        <v>67.8</v>
      </c>
      <c r="G625">
        <v>95.1</v>
      </c>
      <c r="H625">
        <v>79.045000000000002</v>
      </c>
      <c r="I625">
        <v>0.36727135298563868</v>
      </c>
      <c r="J625">
        <v>0.51515495086923657</v>
      </c>
      <c r="K625">
        <v>0.42818531116150166</v>
      </c>
    </row>
    <row r="626" spans="1:11" x14ac:dyDescent="0.35">
      <c r="A626">
        <v>7820412</v>
      </c>
      <c r="B626" t="s">
        <v>39</v>
      </c>
      <c r="C626" t="s">
        <v>98</v>
      </c>
      <c r="D626" t="s">
        <v>1092</v>
      </c>
      <c r="E626">
        <v>2.1415973796926179E-3</v>
      </c>
      <c r="F626">
        <v>66.599999999999994</v>
      </c>
      <c r="G626">
        <v>65.5</v>
      </c>
      <c r="H626">
        <v>73.039999999999992</v>
      </c>
      <c r="I626">
        <v>0.14263038548752835</v>
      </c>
      <c r="J626">
        <v>0.14027462836986648</v>
      </c>
      <c r="K626">
        <v>0.1564222726127488</v>
      </c>
    </row>
    <row r="627" spans="1:11" x14ac:dyDescent="0.35">
      <c r="A627">
        <v>7820412</v>
      </c>
      <c r="B627" t="s">
        <v>39</v>
      </c>
      <c r="C627" t="s">
        <v>98</v>
      </c>
      <c r="D627" t="s">
        <v>1537</v>
      </c>
      <c r="E627">
        <v>6.2988158226253462E-4</v>
      </c>
      <c r="F627">
        <v>53.1</v>
      </c>
      <c r="G627">
        <v>79.7</v>
      </c>
      <c r="H627">
        <v>66.625</v>
      </c>
      <c r="I627">
        <v>3.344671201814059E-2</v>
      </c>
      <c r="J627">
        <v>5.020156210632401E-2</v>
      </c>
      <c r="K627">
        <v>4.1965860418241373E-2</v>
      </c>
    </row>
    <row r="628" spans="1:11" x14ac:dyDescent="0.35">
      <c r="A628">
        <v>7820412</v>
      </c>
      <c r="B628" t="s">
        <v>39</v>
      </c>
      <c r="C628" t="s">
        <v>98</v>
      </c>
      <c r="D628" t="s">
        <v>1847</v>
      </c>
      <c r="E628">
        <v>1.1337868480725624E-3</v>
      </c>
      <c r="F628">
        <v>69.099999999999994</v>
      </c>
      <c r="G628">
        <v>46.8</v>
      </c>
      <c r="H628">
        <v>65.784999999999997</v>
      </c>
      <c r="I628">
        <v>7.8344671201814056E-2</v>
      </c>
      <c r="J628">
        <v>5.3061224489795916E-2</v>
      </c>
      <c r="K628">
        <v>7.4586167800453518E-2</v>
      </c>
    </row>
    <row r="629" spans="1:11" x14ac:dyDescent="0.35">
      <c r="A629">
        <v>7820412</v>
      </c>
      <c r="B629" t="s">
        <v>39</v>
      </c>
      <c r="C629" t="s">
        <v>98</v>
      </c>
      <c r="D629" t="s">
        <v>141</v>
      </c>
      <c r="E629">
        <v>4.1572184429327285E-3</v>
      </c>
      <c r="F629">
        <v>32.799999999999997</v>
      </c>
      <c r="G629">
        <v>77.2</v>
      </c>
      <c r="H629">
        <v>57.725000000000001</v>
      </c>
      <c r="I629">
        <v>0.13635676492819349</v>
      </c>
      <c r="J629">
        <v>0.32093726379440668</v>
      </c>
      <c r="K629">
        <v>0.23997543461829177</v>
      </c>
    </row>
    <row r="630" spans="1:11" x14ac:dyDescent="0.35">
      <c r="A630">
        <v>7820412</v>
      </c>
      <c r="B630" t="s">
        <v>39</v>
      </c>
      <c r="C630" t="s">
        <v>98</v>
      </c>
      <c r="D630" t="s">
        <v>1348</v>
      </c>
      <c r="E630">
        <v>5.0390526581002776E-4</v>
      </c>
      <c r="F630">
        <v>74.2</v>
      </c>
      <c r="G630">
        <v>69.5</v>
      </c>
      <c r="H630">
        <v>71.685000000000002</v>
      </c>
      <c r="I630">
        <v>3.7389770723104059E-2</v>
      </c>
      <c r="J630">
        <v>3.5021415973796932E-2</v>
      </c>
      <c r="K630">
        <v>3.612244897959184E-2</v>
      </c>
    </row>
    <row r="631" spans="1:11" x14ac:dyDescent="0.35">
      <c r="A631">
        <v>7820412</v>
      </c>
      <c r="B631" t="s">
        <v>39</v>
      </c>
      <c r="C631" t="s">
        <v>98</v>
      </c>
      <c r="D631" t="s">
        <v>1851</v>
      </c>
      <c r="E631">
        <v>7.5585789871504159E-4</v>
      </c>
      <c r="F631">
        <v>77</v>
      </c>
      <c r="G631">
        <v>63.8</v>
      </c>
      <c r="H631">
        <v>78.279999999999987</v>
      </c>
      <c r="I631">
        <v>5.8201058201058205E-2</v>
      </c>
      <c r="J631">
        <v>4.8223733938019653E-2</v>
      </c>
      <c r="K631">
        <v>5.9168556311413448E-2</v>
      </c>
    </row>
    <row r="632" spans="1:11" x14ac:dyDescent="0.35">
      <c r="A632">
        <v>7820412</v>
      </c>
      <c r="B632" t="s">
        <v>39</v>
      </c>
      <c r="C632" t="s">
        <v>98</v>
      </c>
      <c r="D632" t="s">
        <v>1854</v>
      </c>
      <c r="E632">
        <v>7.5585789871504159E-4</v>
      </c>
      <c r="F632">
        <v>93.7</v>
      </c>
      <c r="G632">
        <v>51</v>
      </c>
      <c r="H632">
        <v>81.64</v>
      </c>
      <c r="I632">
        <v>7.0823885109599402E-2</v>
      </c>
      <c r="J632">
        <v>3.8548752834467119E-2</v>
      </c>
      <c r="K632">
        <v>6.1708238851095998E-2</v>
      </c>
    </row>
    <row r="633" spans="1:11" x14ac:dyDescent="0.35">
      <c r="A633">
        <v>7820412</v>
      </c>
      <c r="B633" t="s">
        <v>39</v>
      </c>
      <c r="C633" t="s">
        <v>98</v>
      </c>
      <c r="D633" t="s">
        <v>1539</v>
      </c>
      <c r="E633">
        <v>5.0390526581002776E-4</v>
      </c>
      <c r="F633">
        <v>41.2</v>
      </c>
      <c r="G633">
        <v>79.7</v>
      </c>
      <c r="H633">
        <v>60.745000000000005</v>
      </c>
      <c r="I633">
        <v>2.0760896951373144E-2</v>
      </c>
      <c r="J633">
        <v>4.0161249685059214E-2</v>
      </c>
      <c r="K633">
        <v>3.0609725371630137E-2</v>
      </c>
    </row>
    <row r="634" spans="1:11" x14ac:dyDescent="0.35">
      <c r="A634">
        <v>7820412</v>
      </c>
      <c r="B634" t="s">
        <v>39</v>
      </c>
      <c r="C634" t="s">
        <v>98</v>
      </c>
      <c r="D634" t="s">
        <v>1541</v>
      </c>
      <c r="E634">
        <v>3.1494079113126732E-3</v>
      </c>
      <c r="F634">
        <v>88.5</v>
      </c>
      <c r="G634">
        <v>96.8</v>
      </c>
      <c r="H634">
        <v>91.074999999999989</v>
      </c>
      <c r="I634">
        <v>0.27872260015117156</v>
      </c>
      <c r="J634">
        <v>0.30486268581506676</v>
      </c>
      <c r="K634">
        <v>0.28683232552280169</v>
      </c>
    </row>
    <row r="635" spans="1:11" x14ac:dyDescent="0.35">
      <c r="A635">
        <v>7820412</v>
      </c>
      <c r="B635" t="s">
        <v>39</v>
      </c>
      <c r="C635" t="s">
        <v>98</v>
      </c>
      <c r="D635" t="s">
        <v>1862</v>
      </c>
      <c r="E635">
        <v>7.5585789871504159E-4</v>
      </c>
      <c r="F635">
        <v>98.5</v>
      </c>
      <c r="G635">
        <v>65.7</v>
      </c>
      <c r="H635">
        <v>85.9</v>
      </c>
      <c r="I635">
        <v>7.4452003023431593E-2</v>
      </c>
      <c r="J635">
        <v>4.9659863945578232E-2</v>
      </c>
      <c r="K635">
        <v>6.4928193499622075E-2</v>
      </c>
    </row>
    <row r="636" spans="1:11" x14ac:dyDescent="0.35">
      <c r="A636">
        <v>7820412</v>
      </c>
      <c r="B636" t="s">
        <v>39</v>
      </c>
      <c r="C636" t="s">
        <v>98</v>
      </c>
      <c r="D636" t="s">
        <v>1545</v>
      </c>
      <c r="E636">
        <v>2.2675736961451248E-3</v>
      </c>
      <c r="F636">
        <v>61.4</v>
      </c>
      <c r="G636">
        <v>79.5</v>
      </c>
      <c r="H636">
        <v>69.759999999999991</v>
      </c>
      <c r="I636">
        <v>0.13922902494331066</v>
      </c>
      <c r="J636">
        <v>0.18027210884353742</v>
      </c>
      <c r="K636">
        <v>0.15818594104308389</v>
      </c>
    </row>
    <row r="637" spans="1:11" x14ac:dyDescent="0.35">
      <c r="A637">
        <v>7820412</v>
      </c>
      <c r="B637" t="s">
        <v>39</v>
      </c>
      <c r="C637" t="s">
        <v>98</v>
      </c>
      <c r="D637" t="s">
        <v>1870</v>
      </c>
      <c r="E637">
        <v>5.0390526581002776E-4</v>
      </c>
      <c r="F637">
        <v>53.6</v>
      </c>
      <c r="G637">
        <v>77.7</v>
      </c>
      <c r="H637">
        <v>67.53</v>
      </c>
      <c r="I637">
        <v>2.7009322247417488E-2</v>
      </c>
      <c r="J637">
        <v>3.9153439153439155E-2</v>
      </c>
      <c r="K637">
        <v>3.4028722600151176E-2</v>
      </c>
    </row>
    <row r="638" spans="1:11" x14ac:dyDescent="0.35">
      <c r="A638">
        <v>7820412</v>
      </c>
      <c r="B638" t="s">
        <v>39</v>
      </c>
      <c r="C638" t="s">
        <v>98</v>
      </c>
      <c r="D638" t="s">
        <v>301</v>
      </c>
      <c r="E638">
        <v>2.0156210632401111E-3</v>
      </c>
      <c r="F638">
        <v>56.1</v>
      </c>
      <c r="G638">
        <v>89.8</v>
      </c>
      <c r="H638">
        <v>71.2</v>
      </c>
      <c r="I638">
        <v>0.11307634164777024</v>
      </c>
      <c r="J638">
        <v>0.18100277147896196</v>
      </c>
      <c r="K638">
        <v>0.14351221970269593</v>
      </c>
    </row>
    <row r="639" spans="1:11" x14ac:dyDescent="0.35">
      <c r="A639">
        <v>7820412</v>
      </c>
      <c r="B639" t="s">
        <v>39</v>
      </c>
      <c r="C639" t="s">
        <v>98</v>
      </c>
      <c r="D639" t="s">
        <v>1350</v>
      </c>
      <c r="E639">
        <v>2.5195263290501388E-4</v>
      </c>
      <c r="F639">
        <v>71.3</v>
      </c>
      <c r="G639">
        <v>91.7</v>
      </c>
      <c r="H639">
        <v>80.724999999999994</v>
      </c>
      <c r="I639">
        <v>1.796422272612749E-2</v>
      </c>
      <c r="J639">
        <v>2.3104056437389775E-2</v>
      </c>
      <c r="K639">
        <v>2.0338876291257243E-2</v>
      </c>
    </row>
    <row r="640" spans="1:11" x14ac:dyDescent="0.35">
      <c r="A640">
        <v>7820412</v>
      </c>
      <c r="B640" t="s">
        <v>39</v>
      </c>
      <c r="C640" t="s">
        <v>98</v>
      </c>
      <c r="D640" t="s">
        <v>1549</v>
      </c>
      <c r="E640">
        <v>2.5195263290501388E-4</v>
      </c>
      <c r="F640">
        <v>31.1</v>
      </c>
      <c r="G640">
        <v>41.4</v>
      </c>
      <c r="H640">
        <v>50.59</v>
      </c>
      <c r="I640">
        <v>7.8357268833459323E-3</v>
      </c>
      <c r="J640">
        <v>1.0430839002267574E-2</v>
      </c>
      <c r="K640">
        <v>1.2746283698664653E-2</v>
      </c>
    </row>
    <row r="641" spans="1:11" x14ac:dyDescent="0.35">
      <c r="A641">
        <v>7820412</v>
      </c>
      <c r="B641" t="s">
        <v>39</v>
      </c>
      <c r="C641" t="s">
        <v>98</v>
      </c>
      <c r="D641" t="s">
        <v>1352</v>
      </c>
      <c r="E641">
        <v>2.8974552784076595E-3</v>
      </c>
      <c r="F641">
        <v>89.6</v>
      </c>
      <c r="G641">
        <v>83.4</v>
      </c>
      <c r="H641">
        <v>87.860000000000014</v>
      </c>
      <c r="I641">
        <v>0.25961199294532628</v>
      </c>
      <c r="J641">
        <v>0.24164777021919881</v>
      </c>
      <c r="K641">
        <v>0.25457042076089703</v>
      </c>
    </row>
    <row r="642" spans="1:11" x14ac:dyDescent="0.35">
      <c r="A642">
        <v>7820412</v>
      </c>
      <c r="B642" t="s">
        <v>39</v>
      </c>
      <c r="C642" t="s">
        <v>98</v>
      </c>
      <c r="D642" t="s">
        <v>1885</v>
      </c>
      <c r="E642">
        <v>1.2597631645250694E-4</v>
      </c>
      <c r="F642">
        <v>57.5</v>
      </c>
      <c r="G642">
        <v>63.4</v>
      </c>
      <c r="H642">
        <v>69.989999999999995</v>
      </c>
      <c r="I642">
        <v>7.243638196019149E-3</v>
      </c>
      <c r="J642">
        <v>7.9868984630889397E-3</v>
      </c>
      <c r="K642">
        <v>8.8170823885109599E-3</v>
      </c>
    </row>
    <row r="643" spans="1:11" x14ac:dyDescent="0.35">
      <c r="A643">
        <v>7820412</v>
      </c>
      <c r="B643" t="s">
        <v>39</v>
      </c>
      <c r="C643" t="s">
        <v>98</v>
      </c>
      <c r="D643" t="s">
        <v>646</v>
      </c>
      <c r="E643">
        <v>5.6689342403628117E-3</v>
      </c>
      <c r="F643">
        <v>67.900000000000006</v>
      </c>
      <c r="G643">
        <v>62.4</v>
      </c>
      <c r="H643">
        <v>71.695000000000007</v>
      </c>
      <c r="I643">
        <v>0.38492063492063494</v>
      </c>
      <c r="J643">
        <v>0.35374149659863946</v>
      </c>
      <c r="K643">
        <v>0.40643424036281184</v>
      </c>
    </row>
    <row r="644" spans="1:11" x14ac:dyDescent="0.35">
      <c r="A644">
        <v>7820412</v>
      </c>
      <c r="B644" t="s">
        <v>39</v>
      </c>
      <c r="C644" t="s">
        <v>98</v>
      </c>
      <c r="D644" t="s">
        <v>911</v>
      </c>
      <c r="E644">
        <v>3.779289493575208E-4</v>
      </c>
      <c r="F644">
        <v>73.2</v>
      </c>
      <c r="G644">
        <v>82.4</v>
      </c>
      <c r="H644">
        <v>80.099999999999994</v>
      </c>
      <c r="I644">
        <v>2.7664399092970523E-2</v>
      </c>
      <c r="J644">
        <v>3.1141345427059715E-2</v>
      </c>
      <c r="K644">
        <v>3.0272108843537412E-2</v>
      </c>
    </row>
    <row r="645" spans="1:11" x14ac:dyDescent="0.35">
      <c r="A645">
        <v>7820412</v>
      </c>
      <c r="B645" t="s">
        <v>39</v>
      </c>
      <c r="C645" t="s">
        <v>98</v>
      </c>
      <c r="D645" t="s">
        <v>1105</v>
      </c>
      <c r="E645">
        <v>5.0390526581002776E-4</v>
      </c>
      <c r="F645">
        <v>70.2</v>
      </c>
      <c r="G645">
        <v>85.5</v>
      </c>
      <c r="H645">
        <v>77.61999999999999</v>
      </c>
      <c r="I645">
        <v>3.5374149659863949E-2</v>
      </c>
      <c r="J645">
        <v>4.3083900226757371E-2</v>
      </c>
      <c r="K645">
        <v>3.9113126732174347E-2</v>
      </c>
    </row>
    <row r="646" spans="1:11" x14ac:dyDescent="0.35">
      <c r="A646">
        <v>7820412</v>
      </c>
      <c r="B646" t="s">
        <v>39</v>
      </c>
      <c r="C646" t="s">
        <v>98</v>
      </c>
      <c r="D646" t="s">
        <v>1357</v>
      </c>
      <c r="E646">
        <v>1.5117157974300832E-3</v>
      </c>
      <c r="F646">
        <v>73.599999999999994</v>
      </c>
      <c r="G646">
        <v>76.3</v>
      </c>
      <c r="H646">
        <v>72.099999999999994</v>
      </c>
      <c r="I646">
        <v>0.11126228269085411</v>
      </c>
      <c r="J646">
        <v>0.11534391534391535</v>
      </c>
      <c r="K646">
        <v>0.10899470899470899</v>
      </c>
    </row>
    <row r="647" spans="1:11" x14ac:dyDescent="0.35">
      <c r="A647">
        <v>7820412</v>
      </c>
      <c r="B647" t="s">
        <v>39</v>
      </c>
      <c r="C647" t="s">
        <v>98</v>
      </c>
      <c r="D647" t="s">
        <v>1898</v>
      </c>
      <c r="E647">
        <v>3.779289493575208E-4</v>
      </c>
      <c r="F647">
        <v>66.7</v>
      </c>
      <c r="G647">
        <v>56.6</v>
      </c>
      <c r="H647">
        <v>68.19</v>
      </c>
      <c r="I647">
        <v>2.5207860922146639E-2</v>
      </c>
      <c r="J647">
        <v>2.1390778533635676E-2</v>
      </c>
      <c r="K647">
        <v>2.5770975056689342E-2</v>
      </c>
    </row>
    <row r="648" spans="1:11" x14ac:dyDescent="0.35">
      <c r="A648">
        <v>7820412</v>
      </c>
      <c r="B648" t="s">
        <v>39</v>
      </c>
      <c r="C648" t="s">
        <v>98</v>
      </c>
      <c r="D648" t="s">
        <v>1360</v>
      </c>
      <c r="E648">
        <v>6.2988158226253462E-4</v>
      </c>
      <c r="F648">
        <v>53</v>
      </c>
      <c r="G648">
        <v>95.4</v>
      </c>
      <c r="H648">
        <v>77.634999999999991</v>
      </c>
      <c r="I648">
        <v>3.3383723859914338E-2</v>
      </c>
      <c r="J648">
        <v>6.0090702947845805E-2</v>
      </c>
      <c r="K648">
        <v>4.890085663895187E-2</v>
      </c>
    </row>
    <row r="649" spans="1:11" x14ac:dyDescent="0.35">
      <c r="A649">
        <v>7820412</v>
      </c>
      <c r="B649" t="s">
        <v>39</v>
      </c>
      <c r="C649" t="s">
        <v>98</v>
      </c>
      <c r="D649" t="s">
        <v>1110</v>
      </c>
      <c r="E649">
        <v>9.9521289997480476E-3</v>
      </c>
      <c r="F649">
        <v>81.7</v>
      </c>
      <c r="G649">
        <v>85.4</v>
      </c>
      <c r="H649">
        <v>81.72999999999999</v>
      </c>
      <c r="I649">
        <v>0.8130889392794155</v>
      </c>
      <c r="J649">
        <v>0.84991181657848336</v>
      </c>
      <c r="K649">
        <v>0.81338750314940778</v>
      </c>
    </row>
    <row r="650" spans="1:11" x14ac:dyDescent="0.35">
      <c r="A650">
        <v>7820412</v>
      </c>
      <c r="B650" t="s">
        <v>39</v>
      </c>
      <c r="C650" t="s">
        <v>98</v>
      </c>
      <c r="D650" t="s">
        <v>2328</v>
      </c>
      <c r="E650">
        <v>2.5195263290501388E-4</v>
      </c>
      <c r="F650">
        <v>92.7</v>
      </c>
      <c r="G650">
        <v>86.9</v>
      </c>
      <c r="H650">
        <v>90.44</v>
      </c>
      <c r="I650">
        <v>2.3356009070294788E-2</v>
      </c>
      <c r="J650">
        <v>2.1894683799445709E-2</v>
      </c>
      <c r="K650">
        <v>2.2786596119929454E-2</v>
      </c>
    </row>
    <row r="651" spans="1:11" x14ac:dyDescent="0.35">
      <c r="A651">
        <v>7820412</v>
      </c>
      <c r="B651" t="s">
        <v>39</v>
      </c>
      <c r="C651" t="s">
        <v>98</v>
      </c>
      <c r="D651" t="s">
        <v>1905</v>
      </c>
      <c r="E651">
        <v>1.5117157974300832E-3</v>
      </c>
      <c r="F651">
        <v>57</v>
      </c>
      <c r="G651">
        <v>83.2</v>
      </c>
      <c r="H651">
        <v>67.569999999999993</v>
      </c>
      <c r="I651">
        <v>8.6167800453514742E-2</v>
      </c>
      <c r="J651">
        <v>0.12577475434618293</v>
      </c>
      <c r="K651">
        <v>0.10214663643235071</v>
      </c>
    </row>
    <row r="652" spans="1:11" x14ac:dyDescent="0.35">
      <c r="A652">
        <v>7820412</v>
      </c>
      <c r="B652" t="s">
        <v>39</v>
      </c>
      <c r="C652" t="s">
        <v>98</v>
      </c>
      <c r="D652" t="s">
        <v>305</v>
      </c>
      <c r="E652">
        <v>1.6754850088183421E-2</v>
      </c>
      <c r="F652">
        <v>45.8</v>
      </c>
      <c r="G652">
        <v>84.1</v>
      </c>
      <c r="H652">
        <v>68.125</v>
      </c>
      <c r="I652">
        <v>0.76737213403880067</v>
      </c>
      <c r="J652">
        <v>1.4090828924162255</v>
      </c>
      <c r="K652">
        <v>1.1414241622574954</v>
      </c>
    </row>
    <row r="653" spans="1:11" x14ac:dyDescent="0.35">
      <c r="A653">
        <v>7820412</v>
      </c>
      <c r="B653" t="s">
        <v>39</v>
      </c>
      <c r="C653" t="s">
        <v>98</v>
      </c>
      <c r="D653" t="s">
        <v>1562</v>
      </c>
      <c r="E653">
        <v>5.0390526581002776E-4</v>
      </c>
      <c r="F653">
        <v>57</v>
      </c>
      <c r="G653">
        <v>67.3</v>
      </c>
      <c r="H653">
        <v>67.664999999999992</v>
      </c>
      <c r="I653">
        <v>2.8722600151171583E-2</v>
      </c>
      <c r="J653">
        <v>3.391282438901487E-2</v>
      </c>
      <c r="K653">
        <v>3.4096749811035526E-2</v>
      </c>
    </row>
    <row r="654" spans="1:11" x14ac:dyDescent="0.35">
      <c r="A654">
        <v>7820412</v>
      </c>
      <c r="B654" t="s">
        <v>39</v>
      </c>
      <c r="C654" t="s">
        <v>98</v>
      </c>
      <c r="D654" t="s">
        <v>414</v>
      </c>
      <c r="E654">
        <v>2.3935500125976318E-2</v>
      </c>
      <c r="F654">
        <v>83.3</v>
      </c>
      <c r="G654">
        <v>91.4</v>
      </c>
      <c r="H654">
        <v>86.614999999999995</v>
      </c>
      <c r="I654">
        <v>1.9938271604938271</v>
      </c>
      <c r="J654">
        <v>2.1877047115142356</v>
      </c>
      <c r="K654">
        <v>2.0731733434114386</v>
      </c>
    </row>
    <row r="655" spans="1:11" x14ac:dyDescent="0.35">
      <c r="A655">
        <v>7820412</v>
      </c>
      <c r="B655" t="s">
        <v>39</v>
      </c>
      <c r="C655" t="s">
        <v>98</v>
      </c>
      <c r="D655" t="s">
        <v>1371</v>
      </c>
      <c r="E655">
        <v>1.2597631645250692E-3</v>
      </c>
      <c r="F655">
        <v>53</v>
      </c>
      <c r="G655">
        <v>72.900000000000006</v>
      </c>
      <c r="H655">
        <v>65.954999999999998</v>
      </c>
      <c r="I655">
        <v>6.6767447719828676E-2</v>
      </c>
      <c r="J655">
        <v>9.1836734693877556E-2</v>
      </c>
      <c r="K655">
        <v>8.3087679516250942E-2</v>
      </c>
    </row>
    <row r="656" spans="1:11" x14ac:dyDescent="0.35">
      <c r="A656">
        <v>7820412</v>
      </c>
      <c r="B656" t="s">
        <v>39</v>
      </c>
      <c r="C656" t="s">
        <v>98</v>
      </c>
      <c r="D656" t="s">
        <v>822</v>
      </c>
      <c r="E656">
        <v>2.3935500125976316E-3</v>
      </c>
      <c r="F656">
        <v>65.3</v>
      </c>
      <c r="G656">
        <v>86</v>
      </c>
      <c r="H656">
        <v>79.944999999999993</v>
      </c>
      <c r="I656">
        <v>0.15629881582262534</v>
      </c>
      <c r="J656">
        <v>0.20584530108339633</v>
      </c>
      <c r="K656">
        <v>0.19135235575711765</v>
      </c>
    </row>
    <row r="657" spans="1:11" x14ac:dyDescent="0.35">
      <c r="A657">
        <v>7820412</v>
      </c>
      <c r="B657" t="s">
        <v>39</v>
      </c>
      <c r="C657" t="s">
        <v>98</v>
      </c>
      <c r="D657" t="s">
        <v>1373</v>
      </c>
      <c r="E657">
        <v>8.4404132023179635E-3</v>
      </c>
      <c r="F657">
        <v>78.900000000000006</v>
      </c>
      <c r="G657">
        <v>78.900000000000006</v>
      </c>
      <c r="H657">
        <v>81.47</v>
      </c>
      <c r="I657">
        <v>0.66594860166288739</v>
      </c>
      <c r="J657">
        <v>0.66594860166288739</v>
      </c>
      <c r="K657">
        <v>0.68764046359284448</v>
      </c>
    </row>
    <row r="658" spans="1:11" x14ac:dyDescent="0.35">
      <c r="A658">
        <v>7820412</v>
      </c>
      <c r="B658" t="s">
        <v>39</v>
      </c>
      <c r="C658" t="s">
        <v>98</v>
      </c>
      <c r="D658" t="s">
        <v>2353</v>
      </c>
      <c r="E658">
        <v>2.5195263290501388E-4</v>
      </c>
      <c r="F658">
        <v>81.8</v>
      </c>
      <c r="G658">
        <v>82</v>
      </c>
      <c r="H658">
        <v>82.559999999999988</v>
      </c>
      <c r="I658">
        <v>2.0609725371630135E-2</v>
      </c>
      <c r="J658">
        <v>2.0660115898211137E-2</v>
      </c>
      <c r="K658">
        <v>2.0801209372637942E-2</v>
      </c>
    </row>
    <row r="659" spans="1:11" x14ac:dyDescent="0.35">
      <c r="A659">
        <v>7820412</v>
      </c>
      <c r="B659" t="s">
        <v>39</v>
      </c>
      <c r="C659" t="s">
        <v>98</v>
      </c>
      <c r="D659" t="s">
        <v>1941</v>
      </c>
      <c r="E659">
        <v>5.0390526581002776E-4</v>
      </c>
      <c r="F659">
        <v>69.7</v>
      </c>
      <c r="G659">
        <v>91.4</v>
      </c>
      <c r="H659">
        <v>81.789999999999992</v>
      </c>
      <c r="I659">
        <v>3.5122197026958936E-2</v>
      </c>
      <c r="J659">
        <v>4.6056941295036541E-2</v>
      </c>
      <c r="K659">
        <v>4.1214411690602165E-2</v>
      </c>
    </row>
    <row r="660" spans="1:11" x14ac:dyDescent="0.35">
      <c r="A660">
        <v>7820412</v>
      </c>
      <c r="B660" t="s">
        <v>39</v>
      </c>
      <c r="C660" t="s">
        <v>98</v>
      </c>
      <c r="D660" t="s">
        <v>1207</v>
      </c>
      <c r="E660">
        <v>6.6767447719828675E-3</v>
      </c>
      <c r="F660">
        <v>76.2</v>
      </c>
      <c r="G660">
        <v>97.5</v>
      </c>
      <c r="H660">
        <v>84.72</v>
      </c>
      <c r="I660">
        <v>0.50876795162509447</v>
      </c>
      <c r="J660">
        <v>0.65098261526832957</v>
      </c>
      <c r="K660">
        <v>0.56565381708238849</v>
      </c>
    </row>
    <row r="661" spans="1:11" x14ac:dyDescent="0.35">
      <c r="A661">
        <v>7820412</v>
      </c>
      <c r="B661" t="s">
        <v>39</v>
      </c>
      <c r="C661" t="s">
        <v>98</v>
      </c>
      <c r="D661" t="s">
        <v>195</v>
      </c>
      <c r="E661">
        <v>7.5585789871504159E-4</v>
      </c>
      <c r="F661">
        <v>49.1</v>
      </c>
      <c r="G661">
        <v>89.6</v>
      </c>
      <c r="H661">
        <v>68.364999999999995</v>
      </c>
      <c r="I661">
        <v>3.7112622826908546E-2</v>
      </c>
      <c r="J661">
        <v>6.7724867724867716E-2</v>
      </c>
      <c r="K661">
        <v>5.1674225245653814E-2</v>
      </c>
    </row>
    <row r="662" spans="1:11" x14ac:dyDescent="0.35">
      <c r="A662">
        <v>7820412</v>
      </c>
      <c r="B662" t="s">
        <v>39</v>
      </c>
      <c r="C662" t="s">
        <v>98</v>
      </c>
      <c r="D662" t="s">
        <v>1568</v>
      </c>
      <c r="E662">
        <v>1.1337868480725624E-3</v>
      </c>
      <c r="F662">
        <v>43</v>
      </c>
      <c r="G662">
        <v>64.099999999999994</v>
      </c>
      <c r="H662">
        <v>55.224999999999994</v>
      </c>
      <c r="I662">
        <v>4.8752834467120185E-2</v>
      </c>
      <c r="J662">
        <v>7.2675736961451243E-2</v>
      </c>
      <c r="K662">
        <v>6.261337868480725E-2</v>
      </c>
    </row>
    <row r="663" spans="1:11" x14ac:dyDescent="0.35">
      <c r="A663">
        <v>7820412</v>
      </c>
      <c r="B663" t="s">
        <v>39</v>
      </c>
      <c r="C663" t="s">
        <v>98</v>
      </c>
      <c r="D663" t="s">
        <v>2358</v>
      </c>
      <c r="E663">
        <v>5.0390526581002776E-4</v>
      </c>
      <c r="F663">
        <v>63.3</v>
      </c>
      <c r="G663">
        <v>56.3</v>
      </c>
      <c r="H663">
        <v>64.179999999999993</v>
      </c>
      <c r="I663">
        <v>3.1897203325774753E-2</v>
      </c>
      <c r="J663">
        <v>2.8369866465104563E-2</v>
      </c>
      <c r="K663">
        <v>3.2340639959687577E-2</v>
      </c>
    </row>
    <row r="664" spans="1:11" x14ac:dyDescent="0.35">
      <c r="A664">
        <v>7820412</v>
      </c>
      <c r="B664" t="s">
        <v>39</v>
      </c>
      <c r="C664" t="s">
        <v>98</v>
      </c>
      <c r="D664" t="s">
        <v>1379</v>
      </c>
      <c r="E664">
        <v>2.5195263290501388E-4</v>
      </c>
      <c r="F664">
        <v>59.3</v>
      </c>
      <c r="G664">
        <v>79.2</v>
      </c>
      <c r="H664">
        <v>71.58</v>
      </c>
      <c r="I664">
        <v>1.4940791131267322E-2</v>
      </c>
      <c r="J664">
        <v>1.99546485260771E-2</v>
      </c>
      <c r="K664">
        <v>1.8034769463340893E-2</v>
      </c>
    </row>
    <row r="665" spans="1:11" x14ac:dyDescent="0.35">
      <c r="A665">
        <v>7820412</v>
      </c>
      <c r="B665" t="s">
        <v>39</v>
      </c>
      <c r="C665" t="s">
        <v>98</v>
      </c>
      <c r="D665" t="s">
        <v>1570</v>
      </c>
      <c r="E665">
        <v>1.0078105316200555E-3</v>
      </c>
      <c r="F665">
        <v>77.5</v>
      </c>
      <c r="G665">
        <v>84.1</v>
      </c>
      <c r="H665">
        <v>79.38</v>
      </c>
      <c r="I665">
        <v>7.8105316200554303E-2</v>
      </c>
      <c r="J665">
        <v>8.4756865709246662E-2</v>
      </c>
      <c r="K665">
        <v>0.08</v>
      </c>
    </row>
    <row r="666" spans="1:11" x14ac:dyDescent="0.35">
      <c r="A666">
        <v>7820412</v>
      </c>
      <c r="B666" t="s">
        <v>39</v>
      </c>
      <c r="C666" t="s">
        <v>98</v>
      </c>
      <c r="D666" t="s">
        <v>824</v>
      </c>
      <c r="E666">
        <v>6.2988158226253462E-4</v>
      </c>
      <c r="F666">
        <v>69.3</v>
      </c>
      <c r="G666">
        <v>93.8</v>
      </c>
      <c r="H666">
        <v>80.8</v>
      </c>
      <c r="I666">
        <v>4.3650793650793648E-2</v>
      </c>
      <c r="J666">
        <v>5.9082892416225746E-2</v>
      </c>
      <c r="K666">
        <v>5.0894431846812797E-2</v>
      </c>
    </row>
    <row r="667" spans="1:11" x14ac:dyDescent="0.35">
      <c r="A667">
        <v>7820412</v>
      </c>
      <c r="B667" t="s">
        <v>39</v>
      </c>
      <c r="C667" t="s">
        <v>98</v>
      </c>
      <c r="D667" t="s">
        <v>472</v>
      </c>
      <c r="E667">
        <v>3.1997984378936757E-2</v>
      </c>
      <c r="F667">
        <v>54.3</v>
      </c>
      <c r="G667">
        <v>69.900000000000006</v>
      </c>
      <c r="H667">
        <v>68.525000000000006</v>
      </c>
      <c r="I667">
        <v>1.7374905517762658</v>
      </c>
      <c r="J667">
        <v>2.2366591080876796</v>
      </c>
      <c r="K667">
        <v>2.1926618795666415</v>
      </c>
    </row>
    <row r="668" spans="1:11" x14ac:dyDescent="0.35">
      <c r="A668">
        <v>7820412</v>
      </c>
      <c r="B668" t="s">
        <v>39</v>
      </c>
      <c r="C668" t="s">
        <v>98</v>
      </c>
      <c r="D668" t="s">
        <v>2369</v>
      </c>
      <c r="E668">
        <v>1.0078105316200555E-3</v>
      </c>
      <c r="F668">
        <v>55.4</v>
      </c>
      <c r="G668">
        <v>70.2</v>
      </c>
      <c r="H668">
        <v>66.344999999999999</v>
      </c>
      <c r="I668">
        <v>5.5832703451751071E-2</v>
      </c>
      <c r="J668">
        <v>7.0748299319727898E-2</v>
      </c>
      <c r="K668">
        <v>6.6863189720332589E-2</v>
      </c>
    </row>
    <row r="669" spans="1:11" x14ac:dyDescent="0.35">
      <c r="A669">
        <v>7820412</v>
      </c>
      <c r="B669" t="s">
        <v>39</v>
      </c>
      <c r="C669" t="s">
        <v>98</v>
      </c>
      <c r="D669" t="s">
        <v>2371</v>
      </c>
      <c r="E669">
        <v>5.0390526581002776E-4</v>
      </c>
      <c r="F669">
        <v>24.3</v>
      </c>
      <c r="G669">
        <v>61.7</v>
      </c>
      <c r="H669">
        <v>55.805</v>
      </c>
      <c r="I669">
        <v>1.2244897959183675E-2</v>
      </c>
      <c r="J669">
        <v>3.1090954900478713E-2</v>
      </c>
      <c r="K669">
        <v>2.8120433358528599E-2</v>
      </c>
    </row>
    <row r="670" spans="1:11" x14ac:dyDescent="0.35">
      <c r="A670">
        <v>7820412</v>
      </c>
      <c r="B670" t="s">
        <v>39</v>
      </c>
      <c r="C670" t="s">
        <v>98</v>
      </c>
      <c r="D670" t="s">
        <v>828</v>
      </c>
      <c r="E670">
        <v>5.9208868732678254E-3</v>
      </c>
      <c r="F670">
        <v>45.8</v>
      </c>
      <c r="G670">
        <v>95.6</v>
      </c>
      <c r="H670">
        <v>73.214999999999989</v>
      </c>
      <c r="I670">
        <v>0.2711766187956664</v>
      </c>
      <c r="J670">
        <v>0.56603678508440403</v>
      </c>
      <c r="K670">
        <v>0.43349773242630379</v>
      </c>
    </row>
    <row r="671" spans="1:11" x14ac:dyDescent="0.35">
      <c r="A671">
        <v>7820412</v>
      </c>
      <c r="B671" t="s">
        <v>39</v>
      </c>
      <c r="C671" t="s">
        <v>98</v>
      </c>
      <c r="D671" t="s">
        <v>476</v>
      </c>
      <c r="E671">
        <v>1.2849584278155708E-2</v>
      </c>
      <c r="F671">
        <v>57.6</v>
      </c>
      <c r="G671">
        <v>76</v>
      </c>
      <c r="H671">
        <v>68.375</v>
      </c>
      <c r="I671">
        <v>0.74013605442176877</v>
      </c>
      <c r="J671">
        <v>0.97656840513983378</v>
      </c>
      <c r="K671">
        <v>0.87859032501889645</v>
      </c>
    </row>
    <row r="672" spans="1:11" x14ac:dyDescent="0.35">
      <c r="A672">
        <v>7820412</v>
      </c>
      <c r="B672" t="s">
        <v>39</v>
      </c>
      <c r="C672" t="s">
        <v>98</v>
      </c>
      <c r="D672" t="s">
        <v>1578</v>
      </c>
      <c r="E672">
        <v>5.0390526581002776E-4</v>
      </c>
      <c r="F672">
        <v>40.700000000000003</v>
      </c>
      <c r="G672">
        <v>69.599999999999994</v>
      </c>
      <c r="H672">
        <v>64.845000000000013</v>
      </c>
      <c r="I672">
        <v>2.0508944318468132E-2</v>
      </c>
      <c r="J672">
        <v>3.5071806500377931E-2</v>
      </c>
      <c r="K672">
        <v>3.2675736961451256E-2</v>
      </c>
    </row>
    <row r="673" spans="1:11" x14ac:dyDescent="0.35">
      <c r="A673">
        <v>7820412</v>
      </c>
      <c r="B673" t="s">
        <v>39</v>
      </c>
      <c r="C673" t="s">
        <v>98</v>
      </c>
      <c r="D673" t="s">
        <v>1957</v>
      </c>
      <c r="E673">
        <v>2.5195263290501388E-4</v>
      </c>
      <c r="F673">
        <v>45</v>
      </c>
      <c r="G673">
        <v>32.799999999999997</v>
      </c>
      <c r="H673">
        <v>56.784999999999997</v>
      </c>
      <c r="I673">
        <v>1.1337868480725625E-2</v>
      </c>
      <c r="J673">
        <v>8.2640463592844552E-3</v>
      </c>
      <c r="K673">
        <v>1.4307130259511212E-2</v>
      </c>
    </row>
    <row r="674" spans="1:11" x14ac:dyDescent="0.35">
      <c r="A674">
        <v>7820412</v>
      </c>
      <c r="B674" t="s">
        <v>39</v>
      </c>
      <c r="C674" t="s">
        <v>98</v>
      </c>
      <c r="D674" t="s">
        <v>1403</v>
      </c>
      <c r="E674">
        <v>5.6689342403628117E-3</v>
      </c>
      <c r="F674">
        <v>79.400000000000006</v>
      </c>
      <c r="G674">
        <v>79</v>
      </c>
      <c r="H674">
        <v>83.44</v>
      </c>
      <c r="I674">
        <v>0.45011337868480727</v>
      </c>
      <c r="J674">
        <v>0.44784580498866211</v>
      </c>
      <c r="K674">
        <v>0.473015873015873</v>
      </c>
    </row>
    <row r="675" spans="1:11" x14ac:dyDescent="0.35">
      <c r="A675">
        <v>7820412</v>
      </c>
      <c r="B675" t="s">
        <v>39</v>
      </c>
      <c r="C675" t="s">
        <v>98</v>
      </c>
      <c r="D675" t="s">
        <v>1968</v>
      </c>
      <c r="E675">
        <v>1.2597631645250694E-4</v>
      </c>
      <c r="F675">
        <v>45.5</v>
      </c>
      <c r="G675">
        <v>72.599999999999994</v>
      </c>
      <c r="H675">
        <v>63.644999999999996</v>
      </c>
      <c r="I675">
        <v>5.7319223985890658E-3</v>
      </c>
      <c r="J675">
        <v>9.1458805744520037E-3</v>
      </c>
      <c r="K675">
        <v>8.0177626606198031E-3</v>
      </c>
    </row>
    <row r="676" spans="1:11" x14ac:dyDescent="0.35">
      <c r="A676">
        <v>7820412</v>
      </c>
      <c r="B676" t="s">
        <v>39</v>
      </c>
      <c r="C676" t="s">
        <v>98</v>
      </c>
      <c r="D676" t="s">
        <v>1406</v>
      </c>
      <c r="E676">
        <v>5.0390526581002776E-4</v>
      </c>
      <c r="F676">
        <v>58.8</v>
      </c>
      <c r="G676">
        <v>100</v>
      </c>
      <c r="H676">
        <v>77.14500000000001</v>
      </c>
      <c r="I676">
        <v>2.9629629629629631E-2</v>
      </c>
      <c r="J676">
        <v>5.0390526581002779E-2</v>
      </c>
      <c r="K676">
        <v>3.8873771730914594E-2</v>
      </c>
    </row>
    <row r="677" spans="1:11" x14ac:dyDescent="0.35">
      <c r="A677">
        <v>7820412</v>
      </c>
      <c r="B677" t="s">
        <v>39</v>
      </c>
      <c r="C677" t="s">
        <v>98</v>
      </c>
      <c r="D677" t="s">
        <v>1975</v>
      </c>
      <c r="E677">
        <v>1.2597631645250694E-4</v>
      </c>
      <c r="F677">
        <v>49</v>
      </c>
      <c r="G677">
        <v>35.200000000000003</v>
      </c>
      <c r="H677">
        <v>56.519999999999996</v>
      </c>
      <c r="I677">
        <v>6.17283950617284E-3</v>
      </c>
      <c r="J677">
        <v>4.4343663391282449E-3</v>
      </c>
      <c r="K677">
        <v>7.1201814058956918E-3</v>
      </c>
    </row>
    <row r="678" spans="1:11" x14ac:dyDescent="0.35">
      <c r="A678">
        <v>7820412</v>
      </c>
      <c r="B678" t="s">
        <v>39</v>
      </c>
      <c r="C678" t="s">
        <v>98</v>
      </c>
      <c r="D678" t="s">
        <v>1585</v>
      </c>
      <c r="E678">
        <v>6.2988158226253462E-4</v>
      </c>
      <c r="F678">
        <v>72.599999999999994</v>
      </c>
      <c r="G678">
        <v>61.3</v>
      </c>
      <c r="H678">
        <v>75.489999999999995</v>
      </c>
      <c r="I678">
        <v>4.572940287226001E-2</v>
      </c>
      <c r="J678">
        <v>3.8611740992693371E-2</v>
      </c>
      <c r="K678">
        <v>4.7549760644998738E-2</v>
      </c>
    </row>
    <row r="679" spans="1:11" x14ac:dyDescent="0.35">
      <c r="A679">
        <v>7820412</v>
      </c>
      <c r="B679" t="s">
        <v>39</v>
      </c>
      <c r="C679" t="s">
        <v>98</v>
      </c>
      <c r="D679" t="s">
        <v>1408</v>
      </c>
      <c r="E679">
        <v>7.1806500377928949E-3</v>
      </c>
      <c r="F679">
        <v>92.8</v>
      </c>
      <c r="G679">
        <v>87.6</v>
      </c>
      <c r="H679">
        <v>89.28</v>
      </c>
      <c r="I679">
        <v>0.66636432350718067</v>
      </c>
      <c r="J679">
        <v>0.6290249433106575</v>
      </c>
      <c r="K679">
        <v>0.64108843537414961</v>
      </c>
    </row>
    <row r="680" spans="1:11" x14ac:dyDescent="0.35">
      <c r="A680">
        <v>7820412</v>
      </c>
      <c r="B680" t="s">
        <v>39</v>
      </c>
      <c r="C680" t="s">
        <v>98</v>
      </c>
      <c r="D680" t="s">
        <v>1411</v>
      </c>
      <c r="E680">
        <v>1.3857394809775761E-3</v>
      </c>
      <c r="F680">
        <v>77.3</v>
      </c>
      <c r="G680">
        <v>97.8</v>
      </c>
      <c r="H680">
        <v>85.625</v>
      </c>
      <c r="I680">
        <v>0.10711766187956663</v>
      </c>
      <c r="J680">
        <v>0.13552532123960695</v>
      </c>
      <c r="K680">
        <v>0.11865394305870496</v>
      </c>
    </row>
    <row r="681" spans="1:11" x14ac:dyDescent="0.35">
      <c r="A681">
        <v>7820412</v>
      </c>
      <c r="B681" t="s">
        <v>39</v>
      </c>
      <c r="C681" t="s">
        <v>98</v>
      </c>
      <c r="D681" t="s">
        <v>1164</v>
      </c>
      <c r="E681">
        <v>5.2910052910052907E-3</v>
      </c>
      <c r="F681">
        <v>95.6</v>
      </c>
      <c r="G681">
        <v>73.599999999999994</v>
      </c>
      <c r="H681">
        <v>87.144999999999982</v>
      </c>
      <c r="I681">
        <v>0.50582010582010573</v>
      </c>
      <c r="J681">
        <v>0.38941798941798939</v>
      </c>
      <c r="K681">
        <v>0.46108465608465599</v>
      </c>
    </row>
    <row r="682" spans="1:11" x14ac:dyDescent="0.35">
      <c r="A682">
        <v>7820412</v>
      </c>
      <c r="B682" t="s">
        <v>39</v>
      </c>
      <c r="C682" t="s">
        <v>98</v>
      </c>
      <c r="D682" t="s">
        <v>1596</v>
      </c>
      <c r="E682">
        <v>1.5117157974300832E-3</v>
      </c>
      <c r="F682">
        <v>65.2</v>
      </c>
      <c r="G682">
        <v>79.7</v>
      </c>
      <c r="H682">
        <v>75.024999999999991</v>
      </c>
      <c r="I682">
        <v>9.8563869992441433E-2</v>
      </c>
      <c r="J682">
        <v>0.12048374905517763</v>
      </c>
      <c r="K682">
        <v>0.11341647770219197</v>
      </c>
    </row>
    <row r="683" spans="1:11" x14ac:dyDescent="0.35">
      <c r="A683">
        <v>7820412</v>
      </c>
      <c r="B683" t="s">
        <v>39</v>
      </c>
      <c r="C683" t="s">
        <v>98</v>
      </c>
      <c r="D683" t="s">
        <v>492</v>
      </c>
      <c r="E683">
        <v>1.9778281683043589E-2</v>
      </c>
      <c r="F683">
        <v>79.599999999999994</v>
      </c>
      <c r="G683">
        <v>95.9</v>
      </c>
      <c r="H683">
        <v>85.704999999999998</v>
      </c>
      <c r="I683">
        <v>1.5743512219702696</v>
      </c>
      <c r="J683">
        <v>1.8967372134038802</v>
      </c>
      <c r="K683">
        <v>1.6950976316452506</v>
      </c>
    </row>
    <row r="684" spans="1:11" x14ac:dyDescent="0.35">
      <c r="A684">
        <v>7820412</v>
      </c>
      <c r="B684" t="s">
        <v>39</v>
      </c>
      <c r="C684" t="s">
        <v>98</v>
      </c>
      <c r="D684" t="s">
        <v>2012</v>
      </c>
      <c r="E684">
        <v>1.2597631645250692E-3</v>
      </c>
      <c r="F684">
        <v>50.2</v>
      </c>
      <c r="G684">
        <v>75.2</v>
      </c>
      <c r="H684">
        <v>63.594999999999999</v>
      </c>
      <c r="I684">
        <v>6.3240110859158483E-2</v>
      </c>
      <c r="J684">
        <v>9.4734189972285207E-2</v>
      </c>
      <c r="K684">
        <v>8.0114638447971773E-2</v>
      </c>
    </row>
    <row r="685" spans="1:11" x14ac:dyDescent="0.35">
      <c r="A685">
        <v>7820412</v>
      </c>
      <c r="B685" t="s">
        <v>39</v>
      </c>
      <c r="C685" t="s">
        <v>98</v>
      </c>
      <c r="D685" t="s">
        <v>1424</v>
      </c>
      <c r="E685">
        <v>2.3935500125976316E-3</v>
      </c>
      <c r="F685">
        <v>69.2</v>
      </c>
      <c r="G685">
        <v>60.4</v>
      </c>
      <c r="H685">
        <v>70.779999999999987</v>
      </c>
      <c r="I685">
        <v>0.16563366087175613</v>
      </c>
      <c r="J685">
        <v>0.14457042076089693</v>
      </c>
      <c r="K685">
        <v>0.16941546989166034</v>
      </c>
    </row>
    <row r="686" spans="1:11" x14ac:dyDescent="0.35">
      <c r="A686">
        <v>7820412</v>
      </c>
      <c r="B686" t="s">
        <v>39</v>
      </c>
      <c r="C686" t="s">
        <v>98</v>
      </c>
      <c r="D686" t="s">
        <v>1426</v>
      </c>
      <c r="E686">
        <v>2.5195263290501385E-3</v>
      </c>
      <c r="F686">
        <v>87.5</v>
      </c>
      <c r="G686">
        <v>95.3</v>
      </c>
      <c r="H686">
        <v>92.02000000000001</v>
      </c>
      <c r="I686">
        <v>0.22045855379188711</v>
      </c>
      <c r="J686">
        <v>0.24011085915847818</v>
      </c>
      <c r="K686">
        <v>0.23184681279919378</v>
      </c>
    </row>
    <row r="687" spans="1:11" x14ac:dyDescent="0.35">
      <c r="A687">
        <v>7820412</v>
      </c>
      <c r="B687" t="s">
        <v>39</v>
      </c>
      <c r="C687" t="s">
        <v>98</v>
      </c>
      <c r="D687" t="s">
        <v>1604</v>
      </c>
      <c r="E687">
        <v>1.63769211388259E-3</v>
      </c>
      <c r="F687">
        <v>66.400000000000006</v>
      </c>
      <c r="G687">
        <v>83.1</v>
      </c>
      <c r="H687">
        <v>79.144999999999996</v>
      </c>
      <c r="I687">
        <v>0.10874275636180399</v>
      </c>
      <c r="J687">
        <v>0.13609221466364321</v>
      </c>
      <c r="K687">
        <v>0.12961514235323759</v>
      </c>
    </row>
    <row r="688" spans="1:11" x14ac:dyDescent="0.35">
      <c r="A688">
        <v>7820412</v>
      </c>
      <c r="B688" t="s">
        <v>39</v>
      </c>
      <c r="C688" t="s">
        <v>98</v>
      </c>
      <c r="D688" t="s">
        <v>873</v>
      </c>
      <c r="E688">
        <v>6.2988158226253462E-4</v>
      </c>
      <c r="F688">
        <v>59</v>
      </c>
      <c r="G688">
        <v>99.3</v>
      </c>
      <c r="H688">
        <v>79.444999999999993</v>
      </c>
      <c r="I688">
        <v>3.7163013353489545E-2</v>
      </c>
      <c r="J688">
        <v>6.2547241118669689E-2</v>
      </c>
      <c r="K688">
        <v>5.0040942302847058E-2</v>
      </c>
    </row>
    <row r="689" spans="1:11" x14ac:dyDescent="0.35">
      <c r="A689">
        <v>7820412</v>
      </c>
      <c r="B689" t="s">
        <v>39</v>
      </c>
      <c r="C689" t="s">
        <v>98</v>
      </c>
      <c r="D689" t="s">
        <v>1606</v>
      </c>
      <c r="E689">
        <v>5.0390526581002776E-4</v>
      </c>
      <c r="F689">
        <v>64.900000000000006</v>
      </c>
      <c r="G689">
        <v>95</v>
      </c>
      <c r="H689">
        <v>79.819999999999993</v>
      </c>
      <c r="I689">
        <v>3.2703451751070804E-2</v>
      </c>
      <c r="J689">
        <v>4.7871000251952636E-2</v>
      </c>
      <c r="K689">
        <v>4.0221718316956416E-2</v>
      </c>
    </row>
    <row r="690" spans="1:11" x14ac:dyDescent="0.35">
      <c r="A690">
        <v>7820412</v>
      </c>
      <c r="B690" t="s">
        <v>39</v>
      </c>
      <c r="C690" t="s">
        <v>98</v>
      </c>
      <c r="D690" t="s">
        <v>1232</v>
      </c>
      <c r="E690">
        <v>4.5351473922902496E-3</v>
      </c>
      <c r="F690">
        <v>45.5</v>
      </c>
      <c r="G690">
        <v>78.099999999999994</v>
      </c>
      <c r="H690">
        <v>64.289999999999992</v>
      </c>
      <c r="I690">
        <v>0.20634920634920637</v>
      </c>
      <c r="J690">
        <v>0.35419501133786846</v>
      </c>
      <c r="K690">
        <v>0.2915646258503401</v>
      </c>
    </row>
    <row r="691" spans="1:11" x14ac:dyDescent="0.35">
      <c r="A691">
        <v>7820412</v>
      </c>
      <c r="B691" t="s">
        <v>39</v>
      </c>
      <c r="C691" t="s">
        <v>98</v>
      </c>
      <c r="D691" t="s">
        <v>710</v>
      </c>
      <c r="E691">
        <v>3.8296800201562106E-2</v>
      </c>
      <c r="F691">
        <v>76</v>
      </c>
      <c r="G691">
        <v>91.6</v>
      </c>
      <c r="H691">
        <v>80.584999999999994</v>
      </c>
      <c r="I691">
        <v>2.9105568153187202</v>
      </c>
      <c r="J691">
        <v>3.5079868984630886</v>
      </c>
      <c r="K691">
        <v>3.0861476442428821</v>
      </c>
    </row>
    <row r="692" spans="1:11" x14ac:dyDescent="0.35">
      <c r="A692">
        <v>7820412</v>
      </c>
      <c r="B692" t="s">
        <v>39</v>
      </c>
      <c r="C692" t="s">
        <v>98</v>
      </c>
      <c r="D692" t="s">
        <v>1437</v>
      </c>
      <c r="E692">
        <v>1.889644746787604E-3</v>
      </c>
      <c r="F692">
        <v>78.7</v>
      </c>
      <c r="G692">
        <v>94.1</v>
      </c>
      <c r="H692">
        <v>79.935000000000002</v>
      </c>
      <c r="I692">
        <v>0.14871504157218443</v>
      </c>
      <c r="J692">
        <v>0.17781557067271353</v>
      </c>
      <c r="K692">
        <v>0.15104875283446711</v>
      </c>
    </row>
    <row r="693" spans="1:11" x14ac:dyDescent="0.35">
      <c r="A693">
        <v>7820412</v>
      </c>
      <c r="B693" t="s">
        <v>39</v>
      </c>
      <c r="C693" t="s">
        <v>98</v>
      </c>
      <c r="D693" t="s">
        <v>1056</v>
      </c>
      <c r="E693">
        <v>5.2910052910052907E-3</v>
      </c>
      <c r="F693">
        <v>59.6</v>
      </c>
      <c r="G693">
        <v>68.7</v>
      </c>
      <c r="H693">
        <v>70.72999999999999</v>
      </c>
      <c r="I693">
        <v>0.31534391534391532</v>
      </c>
      <c r="J693">
        <v>0.36349206349206348</v>
      </c>
      <c r="K693">
        <v>0.37423280423280414</v>
      </c>
    </row>
    <row r="694" spans="1:11" x14ac:dyDescent="0.35">
      <c r="A694">
        <v>7820412</v>
      </c>
      <c r="B694" t="s">
        <v>39</v>
      </c>
      <c r="C694" t="s">
        <v>98</v>
      </c>
      <c r="D694" t="s">
        <v>2063</v>
      </c>
      <c r="E694">
        <v>2.5195263290501388E-4</v>
      </c>
      <c r="F694">
        <v>27.7</v>
      </c>
      <c r="G694">
        <v>45</v>
      </c>
      <c r="H694">
        <v>51.744999999999997</v>
      </c>
      <c r="I694">
        <v>6.9790879314688839E-3</v>
      </c>
      <c r="J694">
        <v>1.1337868480725625E-2</v>
      </c>
      <c r="K694">
        <v>1.3037288989669943E-2</v>
      </c>
    </row>
    <row r="695" spans="1:11" x14ac:dyDescent="0.35">
      <c r="A695">
        <v>7820412</v>
      </c>
      <c r="B695" t="s">
        <v>39</v>
      </c>
      <c r="C695" t="s">
        <v>98</v>
      </c>
      <c r="D695" t="s">
        <v>1623</v>
      </c>
      <c r="E695">
        <v>5.0390526581002776E-4</v>
      </c>
      <c r="F695">
        <v>66.5</v>
      </c>
      <c r="G695">
        <v>67.5</v>
      </c>
      <c r="H695">
        <v>72.865000000000009</v>
      </c>
      <c r="I695">
        <v>3.3509700176366848E-2</v>
      </c>
      <c r="J695">
        <v>3.4013605442176874E-2</v>
      </c>
      <c r="K695">
        <v>3.6717057193247679E-2</v>
      </c>
    </row>
    <row r="696" spans="1:11" x14ac:dyDescent="0.35">
      <c r="A696">
        <v>7820412</v>
      </c>
      <c r="B696" t="s">
        <v>39</v>
      </c>
      <c r="C696" t="s">
        <v>98</v>
      </c>
      <c r="D696" t="s">
        <v>1625</v>
      </c>
      <c r="E696">
        <v>1.7636684303350969E-3</v>
      </c>
      <c r="F696">
        <v>75.900000000000006</v>
      </c>
      <c r="G696">
        <v>90.4</v>
      </c>
      <c r="H696">
        <v>83.72999999999999</v>
      </c>
      <c r="I696">
        <v>0.13386243386243388</v>
      </c>
      <c r="J696">
        <v>0.15943562610229278</v>
      </c>
      <c r="K696">
        <v>0.14767195767195765</v>
      </c>
    </row>
    <row r="697" spans="1:11" x14ac:dyDescent="0.35">
      <c r="A697">
        <v>7820412</v>
      </c>
      <c r="B697" t="s">
        <v>39</v>
      </c>
      <c r="C697" t="s">
        <v>98</v>
      </c>
      <c r="D697" t="s">
        <v>1444</v>
      </c>
      <c r="E697">
        <v>1.2597631645250692E-3</v>
      </c>
      <c r="F697">
        <v>73.900000000000006</v>
      </c>
      <c r="G697">
        <v>76.2</v>
      </c>
      <c r="H697">
        <v>77.23</v>
      </c>
      <c r="I697">
        <v>9.3096497858402627E-2</v>
      </c>
      <c r="J697">
        <v>9.5993953136810278E-2</v>
      </c>
      <c r="K697">
        <v>9.7291509196271109E-2</v>
      </c>
    </row>
    <row r="698" spans="1:11" x14ac:dyDescent="0.35">
      <c r="A698">
        <v>7820412</v>
      </c>
      <c r="B698" t="s">
        <v>39</v>
      </c>
      <c r="C698" t="s">
        <v>98</v>
      </c>
      <c r="D698" t="s">
        <v>199</v>
      </c>
      <c r="E698">
        <v>1.9400352733686066E-2</v>
      </c>
      <c r="F698">
        <v>56.7</v>
      </c>
      <c r="G698">
        <v>81.2</v>
      </c>
      <c r="H698">
        <v>72.225000000000009</v>
      </c>
      <c r="I698">
        <v>1.1000000000000001</v>
      </c>
      <c r="J698">
        <v>1.5753086419753086</v>
      </c>
      <c r="K698">
        <v>1.4011904761904763</v>
      </c>
    </row>
    <row r="699" spans="1:11" x14ac:dyDescent="0.35">
      <c r="A699">
        <v>7820412</v>
      </c>
      <c r="B699" t="s">
        <v>39</v>
      </c>
      <c r="C699" t="s">
        <v>98</v>
      </c>
      <c r="D699" t="s">
        <v>203</v>
      </c>
      <c r="E699">
        <v>9.1962711010330055E-3</v>
      </c>
      <c r="F699">
        <v>78.7</v>
      </c>
      <c r="G699">
        <v>83.4</v>
      </c>
      <c r="H699">
        <v>82.944999999999993</v>
      </c>
      <c r="I699">
        <v>0.72374653565129754</v>
      </c>
      <c r="J699">
        <v>0.76696900982615268</v>
      </c>
      <c r="K699">
        <v>0.76278470647518259</v>
      </c>
    </row>
    <row r="700" spans="1:11" x14ac:dyDescent="0.35">
      <c r="A700">
        <v>7820412</v>
      </c>
      <c r="B700" t="s">
        <v>39</v>
      </c>
      <c r="C700" t="s">
        <v>98</v>
      </c>
      <c r="D700" t="s">
        <v>1639</v>
      </c>
      <c r="E700">
        <v>1.2597631645250694E-4</v>
      </c>
      <c r="F700">
        <v>69.400000000000006</v>
      </c>
      <c r="G700">
        <v>74.599999999999994</v>
      </c>
      <c r="H700">
        <v>78.205000000000013</v>
      </c>
      <c r="I700">
        <v>8.7427563618039817E-3</v>
      </c>
      <c r="J700">
        <v>9.3978332073570165E-3</v>
      </c>
      <c r="K700">
        <v>9.8519778281683061E-3</v>
      </c>
    </row>
    <row r="701" spans="1:11" x14ac:dyDescent="0.35">
      <c r="A701">
        <v>7820412</v>
      </c>
      <c r="B701" t="s">
        <v>39</v>
      </c>
      <c r="C701" t="s">
        <v>98</v>
      </c>
      <c r="D701" t="s">
        <v>1454</v>
      </c>
      <c r="E701">
        <v>3.0234315948601664E-3</v>
      </c>
      <c r="F701">
        <v>76.099999999999994</v>
      </c>
      <c r="G701">
        <v>77.2</v>
      </c>
      <c r="H701">
        <v>79.02000000000001</v>
      </c>
      <c r="I701">
        <v>0.23008314436885866</v>
      </c>
      <c r="J701">
        <v>0.23340891912320486</v>
      </c>
      <c r="K701">
        <v>0.23891156462585036</v>
      </c>
    </row>
    <row r="702" spans="1:11" x14ac:dyDescent="0.35">
      <c r="A702">
        <v>7820412</v>
      </c>
      <c r="B702" t="s">
        <v>39</v>
      </c>
      <c r="C702" t="s">
        <v>98</v>
      </c>
      <c r="D702" t="s">
        <v>320</v>
      </c>
      <c r="E702">
        <v>1.2597631645250694E-4</v>
      </c>
      <c r="F702">
        <v>58.8</v>
      </c>
      <c r="G702">
        <v>82.8</v>
      </c>
      <c r="H702">
        <v>72.634999999999991</v>
      </c>
      <c r="I702">
        <v>7.4074074074074077E-3</v>
      </c>
      <c r="J702">
        <v>1.0430839002267574E-2</v>
      </c>
      <c r="K702">
        <v>9.1502897455278398E-3</v>
      </c>
    </row>
    <row r="703" spans="1:11" x14ac:dyDescent="0.35">
      <c r="A703">
        <v>7820412</v>
      </c>
      <c r="B703" t="s">
        <v>39</v>
      </c>
      <c r="C703" t="s">
        <v>98</v>
      </c>
      <c r="D703" t="s">
        <v>2093</v>
      </c>
      <c r="E703">
        <v>1.2597631645250694E-4</v>
      </c>
      <c r="F703">
        <v>69.3</v>
      </c>
      <c r="G703">
        <v>41.5</v>
      </c>
      <c r="H703">
        <v>64.559999999999988</v>
      </c>
      <c r="I703">
        <v>8.7301587301587304E-3</v>
      </c>
      <c r="J703">
        <v>5.2280171327790384E-3</v>
      </c>
      <c r="K703">
        <v>8.1330309901738469E-3</v>
      </c>
    </row>
    <row r="704" spans="1:11" x14ac:dyDescent="0.35">
      <c r="A704">
        <v>7820412</v>
      </c>
      <c r="B704" t="s">
        <v>39</v>
      </c>
      <c r="C704" t="s">
        <v>98</v>
      </c>
      <c r="D704" t="s">
        <v>2095</v>
      </c>
      <c r="E704">
        <v>1.2597631645250692E-3</v>
      </c>
      <c r="F704">
        <v>91.6</v>
      </c>
      <c r="G704">
        <v>69.400000000000006</v>
      </c>
      <c r="H704">
        <v>79.78</v>
      </c>
      <c r="I704">
        <v>0.11539430587049633</v>
      </c>
      <c r="J704">
        <v>8.7427563618039814E-2</v>
      </c>
      <c r="K704">
        <v>0.10050390526581003</v>
      </c>
    </row>
    <row r="705" spans="1:11" x14ac:dyDescent="0.35">
      <c r="A705">
        <v>7820412</v>
      </c>
      <c r="B705" t="s">
        <v>39</v>
      </c>
      <c r="C705" t="s">
        <v>98</v>
      </c>
      <c r="D705" t="s">
        <v>1456</v>
      </c>
      <c r="E705">
        <v>6.2988158226253462E-4</v>
      </c>
      <c r="F705">
        <v>44.2</v>
      </c>
      <c r="G705">
        <v>88.3</v>
      </c>
      <c r="H705">
        <v>71.924999999999997</v>
      </c>
      <c r="I705">
        <v>2.7840765936004031E-2</v>
      </c>
      <c r="J705">
        <v>5.5618543713781804E-2</v>
      </c>
      <c r="K705">
        <v>4.5304232804232798E-2</v>
      </c>
    </row>
    <row r="706" spans="1:11" x14ac:dyDescent="0.35">
      <c r="A706">
        <v>7820412</v>
      </c>
      <c r="B706" t="s">
        <v>39</v>
      </c>
      <c r="C706" t="s">
        <v>98</v>
      </c>
      <c r="D706" t="s">
        <v>2098</v>
      </c>
      <c r="E706">
        <v>1.2597631645250694E-4</v>
      </c>
      <c r="F706">
        <v>59.6</v>
      </c>
      <c r="G706">
        <v>49.4</v>
      </c>
      <c r="H706">
        <v>63.265000000000001</v>
      </c>
      <c r="I706">
        <v>7.508188460569414E-3</v>
      </c>
      <c r="J706">
        <v>6.2232300327538428E-3</v>
      </c>
      <c r="K706">
        <v>7.9698916603678522E-3</v>
      </c>
    </row>
    <row r="707" spans="1:11" x14ac:dyDescent="0.35">
      <c r="A707">
        <v>7820412</v>
      </c>
      <c r="B707" t="s">
        <v>39</v>
      </c>
      <c r="C707" t="s">
        <v>98</v>
      </c>
      <c r="D707" t="s">
        <v>1645</v>
      </c>
      <c r="E707">
        <v>2.5195263290501388E-4</v>
      </c>
      <c r="F707">
        <v>57.3</v>
      </c>
      <c r="G707">
        <v>95.8</v>
      </c>
      <c r="H707">
        <v>73.094999999999999</v>
      </c>
      <c r="I707">
        <v>1.4436885865457294E-2</v>
      </c>
      <c r="J707">
        <v>2.4137062232300329E-2</v>
      </c>
      <c r="K707">
        <v>1.8416477702191989E-2</v>
      </c>
    </row>
    <row r="708" spans="1:11" x14ac:dyDescent="0.35">
      <c r="A708">
        <v>7820412</v>
      </c>
      <c r="B708" t="s">
        <v>39</v>
      </c>
      <c r="C708" t="s">
        <v>98</v>
      </c>
      <c r="D708" t="s">
        <v>231</v>
      </c>
      <c r="E708">
        <v>8.8183421516754845E-4</v>
      </c>
      <c r="F708">
        <v>71.900000000000006</v>
      </c>
      <c r="G708">
        <v>85.2</v>
      </c>
      <c r="H708">
        <v>76.349999999999994</v>
      </c>
      <c r="I708">
        <v>6.3403880070546745E-2</v>
      </c>
      <c r="J708">
        <v>7.5132275132275134E-2</v>
      </c>
      <c r="K708">
        <v>6.732804232804232E-2</v>
      </c>
    </row>
    <row r="709" spans="1:11" x14ac:dyDescent="0.35">
      <c r="A709">
        <v>7820412</v>
      </c>
      <c r="B709" t="s">
        <v>39</v>
      </c>
      <c r="C709" t="s">
        <v>98</v>
      </c>
      <c r="D709" t="s">
        <v>243</v>
      </c>
      <c r="E709">
        <v>7.5585789871504159E-4</v>
      </c>
      <c r="F709">
        <v>49.2</v>
      </c>
      <c r="G709">
        <v>49.1</v>
      </c>
      <c r="H709">
        <v>58.985000000000007</v>
      </c>
      <c r="I709">
        <v>3.7188208616780051E-2</v>
      </c>
      <c r="J709">
        <v>3.7112622826908546E-2</v>
      </c>
      <c r="K709">
        <v>4.458427815570673E-2</v>
      </c>
    </row>
    <row r="710" spans="1:11" x14ac:dyDescent="0.35">
      <c r="A710">
        <v>7820412</v>
      </c>
      <c r="B710" t="s">
        <v>39</v>
      </c>
      <c r="C710" t="s">
        <v>98</v>
      </c>
      <c r="D710" t="s">
        <v>1458</v>
      </c>
      <c r="E710">
        <v>1.1337868480725624E-3</v>
      </c>
      <c r="F710">
        <v>63</v>
      </c>
      <c r="G710">
        <v>100</v>
      </c>
      <c r="H710">
        <v>80.41</v>
      </c>
      <c r="I710">
        <v>7.1428571428571425E-2</v>
      </c>
      <c r="J710">
        <v>0.11337868480725624</v>
      </c>
      <c r="K710">
        <v>9.1167800453514733E-2</v>
      </c>
    </row>
    <row r="711" spans="1:11" x14ac:dyDescent="0.35">
      <c r="A711">
        <v>7820412</v>
      </c>
      <c r="B711" t="s">
        <v>39</v>
      </c>
      <c r="C711" t="s">
        <v>98</v>
      </c>
      <c r="D711" t="s">
        <v>1460</v>
      </c>
      <c r="E711">
        <v>2.5195263290501385E-3</v>
      </c>
      <c r="F711">
        <v>69.099999999999994</v>
      </c>
      <c r="G711">
        <v>68.8</v>
      </c>
      <c r="H711">
        <v>69.084999999999994</v>
      </c>
      <c r="I711">
        <v>0.17409926933736455</v>
      </c>
      <c r="J711">
        <v>0.17334341143864951</v>
      </c>
      <c r="K711">
        <v>0.17406147644242881</v>
      </c>
    </row>
    <row r="712" spans="1:11" x14ac:dyDescent="0.35">
      <c r="A712">
        <v>7820412</v>
      </c>
      <c r="B712" t="s">
        <v>39</v>
      </c>
      <c r="C712" t="s">
        <v>98</v>
      </c>
      <c r="D712" t="s">
        <v>840</v>
      </c>
      <c r="E712">
        <v>2.7714789619551522E-3</v>
      </c>
      <c r="F712">
        <v>90.1</v>
      </c>
      <c r="G712">
        <v>100</v>
      </c>
      <c r="H712">
        <v>92.17</v>
      </c>
      <c r="I712">
        <v>0.24971025447215919</v>
      </c>
      <c r="J712">
        <v>0.27714789619551522</v>
      </c>
      <c r="K712">
        <v>0.25544721592340641</v>
      </c>
    </row>
    <row r="713" spans="1:11" x14ac:dyDescent="0.35">
      <c r="A713">
        <v>7820412</v>
      </c>
      <c r="B713" t="s">
        <v>39</v>
      </c>
      <c r="C713" t="s">
        <v>98</v>
      </c>
      <c r="D713" t="s">
        <v>1652</v>
      </c>
      <c r="E713">
        <v>5.794910556815319E-3</v>
      </c>
      <c r="F713">
        <v>53.9</v>
      </c>
      <c r="G713">
        <v>59.7</v>
      </c>
      <c r="H713">
        <v>61.164999999999999</v>
      </c>
      <c r="I713">
        <v>0.31234567901234567</v>
      </c>
      <c r="J713">
        <v>0.34595616024187459</v>
      </c>
      <c r="K713">
        <v>0.35444570420760896</v>
      </c>
    </row>
    <row r="714" spans="1:11" x14ac:dyDescent="0.35">
      <c r="A714">
        <v>7820412</v>
      </c>
      <c r="B714" t="s">
        <v>39</v>
      </c>
      <c r="C714" t="s">
        <v>98</v>
      </c>
      <c r="D714" t="s">
        <v>1656</v>
      </c>
      <c r="E714">
        <v>2.5195263290501388E-4</v>
      </c>
      <c r="F714">
        <v>75.5</v>
      </c>
      <c r="G714">
        <v>59</v>
      </c>
      <c r="H714">
        <v>75.94</v>
      </c>
      <c r="I714">
        <v>1.9022423784328547E-2</v>
      </c>
      <c r="J714">
        <v>1.4865205341395819E-2</v>
      </c>
      <c r="K714">
        <v>1.9133282942806754E-2</v>
      </c>
    </row>
    <row r="715" spans="1:11" x14ac:dyDescent="0.35">
      <c r="A715">
        <v>7820412</v>
      </c>
      <c r="B715" t="s">
        <v>39</v>
      </c>
      <c r="C715" t="s">
        <v>98</v>
      </c>
      <c r="D715" t="s">
        <v>1465</v>
      </c>
      <c r="E715">
        <v>1.889644746787604E-3</v>
      </c>
      <c r="F715">
        <v>69.7</v>
      </c>
      <c r="G715">
        <v>96.5</v>
      </c>
      <c r="H715">
        <v>80.585000000000008</v>
      </c>
      <c r="I715">
        <v>0.131708238851096</v>
      </c>
      <c r="J715">
        <v>0.18235071806500378</v>
      </c>
      <c r="K715">
        <v>0.15227702191987907</v>
      </c>
    </row>
    <row r="716" spans="1:11" x14ac:dyDescent="0.35">
      <c r="A716">
        <v>7820412</v>
      </c>
      <c r="B716" t="s">
        <v>39</v>
      </c>
      <c r="C716" t="s">
        <v>98</v>
      </c>
      <c r="D716" t="s">
        <v>1660</v>
      </c>
      <c r="E716">
        <v>2.5195263290501385E-3</v>
      </c>
      <c r="F716">
        <v>89.4</v>
      </c>
      <c r="G716">
        <v>83</v>
      </c>
      <c r="H716">
        <v>87.320000000000007</v>
      </c>
      <c r="I716">
        <v>0.22524565381708239</v>
      </c>
      <c r="J716">
        <v>0.20912068531116149</v>
      </c>
      <c r="K716">
        <v>0.22000503905265811</v>
      </c>
    </row>
    <row r="717" spans="1:11" x14ac:dyDescent="0.35">
      <c r="A717">
        <v>7820412</v>
      </c>
      <c r="B717" t="s">
        <v>39</v>
      </c>
      <c r="C717" t="s">
        <v>98</v>
      </c>
      <c r="D717" t="s">
        <v>247</v>
      </c>
      <c r="E717">
        <v>3.779289493575208E-4</v>
      </c>
      <c r="F717">
        <v>38.799999999999997</v>
      </c>
      <c r="G717">
        <v>75.900000000000006</v>
      </c>
      <c r="H717">
        <v>61.534999999999997</v>
      </c>
      <c r="I717">
        <v>1.4663643235071806E-2</v>
      </c>
      <c r="J717">
        <v>2.8684807256235831E-2</v>
      </c>
      <c r="K717">
        <v>2.3255857898715041E-2</v>
      </c>
    </row>
    <row r="718" spans="1:11" x14ac:dyDescent="0.35">
      <c r="A718">
        <v>7820412</v>
      </c>
      <c r="B718" t="s">
        <v>39</v>
      </c>
      <c r="C718" t="s">
        <v>98</v>
      </c>
      <c r="D718" t="s">
        <v>2118</v>
      </c>
      <c r="E718">
        <v>1.3857394809775761E-3</v>
      </c>
      <c r="F718">
        <v>68.900000000000006</v>
      </c>
      <c r="G718">
        <v>74.400000000000006</v>
      </c>
      <c r="H718">
        <v>73.915000000000006</v>
      </c>
      <c r="I718">
        <v>9.5477450239355E-2</v>
      </c>
      <c r="J718">
        <v>0.10309901738473166</v>
      </c>
      <c r="K718">
        <v>0.10242693373645755</v>
      </c>
    </row>
    <row r="719" spans="1:11" x14ac:dyDescent="0.35">
      <c r="A719">
        <v>7820412</v>
      </c>
      <c r="B719" t="s">
        <v>39</v>
      </c>
      <c r="C719" t="s">
        <v>98</v>
      </c>
      <c r="D719" t="s">
        <v>525</v>
      </c>
      <c r="E719">
        <v>1.3857394809775761E-3</v>
      </c>
      <c r="F719">
        <v>66.5</v>
      </c>
      <c r="G719">
        <v>96.3</v>
      </c>
      <c r="H719">
        <v>82.945000000000007</v>
      </c>
      <c r="I719">
        <v>9.2151675485008813E-2</v>
      </c>
      <c r="J719">
        <v>0.13344671201814057</v>
      </c>
      <c r="K719">
        <v>0.11494016124968506</v>
      </c>
    </row>
    <row r="720" spans="1:11" x14ac:dyDescent="0.35">
      <c r="A720">
        <v>7820412</v>
      </c>
      <c r="B720" t="s">
        <v>39</v>
      </c>
      <c r="C720" t="s">
        <v>98</v>
      </c>
      <c r="D720" t="s">
        <v>1468</v>
      </c>
      <c r="E720">
        <v>3.779289493575208E-4</v>
      </c>
      <c r="F720">
        <v>56.2</v>
      </c>
      <c r="G720">
        <v>53.3</v>
      </c>
      <c r="H720">
        <v>63.839999999999996</v>
      </c>
      <c r="I720">
        <v>2.1239606953892671E-2</v>
      </c>
      <c r="J720">
        <v>2.0143613000755858E-2</v>
      </c>
      <c r="K720">
        <v>2.4126984126984125E-2</v>
      </c>
    </row>
    <row r="721" spans="1:11" x14ac:dyDescent="0.35">
      <c r="A721">
        <v>7820412</v>
      </c>
      <c r="B721" t="s">
        <v>39</v>
      </c>
      <c r="C721" t="s">
        <v>98</v>
      </c>
      <c r="D721" t="s">
        <v>1663</v>
      </c>
      <c r="E721">
        <v>1.3857394809775761E-3</v>
      </c>
      <c r="F721">
        <v>53.1</v>
      </c>
      <c r="G721">
        <v>69.599999999999994</v>
      </c>
      <c r="H721">
        <v>70.569999999999993</v>
      </c>
      <c r="I721">
        <v>7.3582766439909297E-2</v>
      </c>
      <c r="J721">
        <v>9.6447467876039292E-2</v>
      </c>
      <c r="K721">
        <v>9.7791635172587543E-2</v>
      </c>
    </row>
    <row r="722" spans="1:11" x14ac:dyDescent="0.35">
      <c r="A722">
        <v>7820412</v>
      </c>
      <c r="B722" t="s">
        <v>39</v>
      </c>
      <c r="C722" t="s">
        <v>98</v>
      </c>
      <c r="D722" t="s">
        <v>1666</v>
      </c>
      <c r="E722">
        <v>1.2597631645250694E-4</v>
      </c>
      <c r="F722">
        <v>57.7</v>
      </c>
      <c r="G722">
        <v>40.5</v>
      </c>
      <c r="H722">
        <v>59.88</v>
      </c>
      <c r="I722">
        <v>7.2688334593096508E-3</v>
      </c>
      <c r="J722">
        <v>5.1020408163265311E-3</v>
      </c>
      <c r="K722">
        <v>7.5434618291761162E-3</v>
      </c>
    </row>
    <row r="723" spans="1:11" x14ac:dyDescent="0.35">
      <c r="A723">
        <v>7820412</v>
      </c>
      <c r="B723" t="s">
        <v>39</v>
      </c>
      <c r="C723" t="s">
        <v>98</v>
      </c>
      <c r="D723" t="s">
        <v>1245</v>
      </c>
      <c r="E723">
        <v>1.1337868480725624E-3</v>
      </c>
      <c r="F723">
        <v>39.1</v>
      </c>
      <c r="G723">
        <v>57</v>
      </c>
      <c r="H723">
        <v>54.704999999999998</v>
      </c>
      <c r="I723">
        <v>4.4331065759637189E-2</v>
      </c>
      <c r="J723">
        <v>6.4625850340136057E-2</v>
      </c>
      <c r="K723">
        <v>6.2023809523809523E-2</v>
      </c>
    </row>
    <row r="724" spans="1:11" x14ac:dyDescent="0.35">
      <c r="A724">
        <v>7820412</v>
      </c>
      <c r="B724" t="s">
        <v>39</v>
      </c>
      <c r="C724" t="s">
        <v>98</v>
      </c>
      <c r="D724" t="s">
        <v>2459</v>
      </c>
      <c r="E724">
        <v>2.5195263290501388E-4</v>
      </c>
      <c r="F724">
        <v>47.9</v>
      </c>
      <c r="G724">
        <v>45.6</v>
      </c>
      <c r="H724">
        <v>55.61</v>
      </c>
      <c r="I724">
        <v>1.2068531116150165E-2</v>
      </c>
      <c r="J724">
        <v>1.1489040060468633E-2</v>
      </c>
      <c r="K724">
        <v>1.4011085915847822E-2</v>
      </c>
    </row>
    <row r="725" spans="1:11" x14ac:dyDescent="0.35">
      <c r="A725">
        <v>7820412</v>
      </c>
      <c r="B725" t="s">
        <v>39</v>
      </c>
      <c r="C725" t="s">
        <v>98</v>
      </c>
      <c r="D725" t="s">
        <v>847</v>
      </c>
      <c r="E725">
        <v>2.5195263290501388E-4</v>
      </c>
      <c r="F725">
        <v>42.5</v>
      </c>
      <c r="G725">
        <v>55.1</v>
      </c>
      <c r="H725">
        <v>57.36</v>
      </c>
      <c r="I725">
        <v>1.070798689846309E-2</v>
      </c>
      <c r="J725">
        <v>1.3882590073066265E-2</v>
      </c>
      <c r="K725">
        <v>1.4452003023431597E-2</v>
      </c>
    </row>
    <row r="726" spans="1:11" x14ac:dyDescent="0.35">
      <c r="A726">
        <v>7820412</v>
      </c>
      <c r="B726" t="s">
        <v>39</v>
      </c>
      <c r="C726" t="s">
        <v>98</v>
      </c>
      <c r="D726" t="s">
        <v>251</v>
      </c>
      <c r="E726">
        <v>1.2597631645250692E-3</v>
      </c>
      <c r="F726">
        <v>80.900000000000006</v>
      </c>
      <c r="G726">
        <v>94.4</v>
      </c>
      <c r="H726">
        <v>86.84</v>
      </c>
      <c r="I726">
        <v>0.10191484001007811</v>
      </c>
      <c r="J726">
        <v>0.11892164273116654</v>
      </c>
      <c r="K726">
        <v>0.10939783320735702</v>
      </c>
    </row>
    <row r="727" spans="1:11" x14ac:dyDescent="0.35">
      <c r="A727">
        <v>7820412</v>
      </c>
      <c r="B727" t="s">
        <v>39</v>
      </c>
      <c r="C727" t="s">
        <v>98</v>
      </c>
      <c r="D727" t="s">
        <v>1669</v>
      </c>
      <c r="E727">
        <v>6.2988158226253462E-4</v>
      </c>
      <c r="F727">
        <v>78.599999999999994</v>
      </c>
      <c r="G727">
        <v>55</v>
      </c>
      <c r="H727">
        <v>76.644999999999996</v>
      </c>
      <c r="I727">
        <v>4.9508692365835216E-2</v>
      </c>
      <c r="J727">
        <v>3.4643487024439402E-2</v>
      </c>
      <c r="K727">
        <v>4.8277273872511961E-2</v>
      </c>
    </row>
    <row r="728" spans="1:11" x14ac:dyDescent="0.35">
      <c r="A728">
        <v>7820412</v>
      </c>
      <c r="B728" t="s">
        <v>39</v>
      </c>
      <c r="C728" t="s">
        <v>98</v>
      </c>
      <c r="D728" t="s">
        <v>1475</v>
      </c>
      <c r="E728">
        <v>1.5117157974300832E-3</v>
      </c>
      <c r="F728">
        <v>56.1</v>
      </c>
      <c r="G728">
        <v>69.3</v>
      </c>
      <c r="H728">
        <v>68.155000000000001</v>
      </c>
      <c r="I728">
        <v>8.4807256235827674E-2</v>
      </c>
      <c r="J728">
        <v>0.10476190476190476</v>
      </c>
      <c r="K728">
        <v>0.10303099017384731</v>
      </c>
    </row>
    <row r="729" spans="1:11" x14ac:dyDescent="0.35">
      <c r="A729">
        <v>7820412</v>
      </c>
      <c r="B729" t="s">
        <v>39</v>
      </c>
      <c r="C729" t="s">
        <v>98</v>
      </c>
      <c r="D729" t="s">
        <v>1477</v>
      </c>
      <c r="E729">
        <v>1.2093726379440665E-2</v>
      </c>
      <c r="F729">
        <v>60.5</v>
      </c>
      <c r="G729">
        <v>91.2</v>
      </c>
      <c r="H729">
        <v>78.13</v>
      </c>
      <c r="I729">
        <v>0.73167044595616026</v>
      </c>
      <c r="J729">
        <v>1.1029478458049888</v>
      </c>
      <c r="K729">
        <v>0.94488284202569917</v>
      </c>
    </row>
    <row r="730" spans="1:11" x14ac:dyDescent="0.35">
      <c r="A730">
        <v>7820412</v>
      </c>
      <c r="B730" t="s">
        <v>39</v>
      </c>
      <c r="C730" t="s">
        <v>98</v>
      </c>
      <c r="D730" t="s">
        <v>381</v>
      </c>
      <c r="E730">
        <v>8.1884605694129507E-3</v>
      </c>
      <c r="F730">
        <v>49.5</v>
      </c>
      <c r="G730">
        <v>82.6</v>
      </c>
      <c r="H730">
        <v>69.194999999999993</v>
      </c>
      <c r="I730">
        <v>0.40532879818594103</v>
      </c>
      <c r="J730">
        <v>0.67636684303350969</v>
      </c>
      <c r="K730">
        <v>0.56660052910052905</v>
      </c>
    </row>
    <row r="731" spans="1:11" x14ac:dyDescent="0.35">
      <c r="A731">
        <v>7820412</v>
      </c>
      <c r="B731" t="s">
        <v>39</v>
      </c>
      <c r="C731" t="s">
        <v>98</v>
      </c>
      <c r="D731" t="s">
        <v>1688</v>
      </c>
      <c r="E731">
        <v>1.0078105316200555E-3</v>
      </c>
      <c r="F731">
        <v>97.3</v>
      </c>
      <c r="G731">
        <v>96.4</v>
      </c>
      <c r="H731">
        <v>93.560000000000016</v>
      </c>
      <c r="I731">
        <v>9.8059964726631393E-2</v>
      </c>
      <c r="J731">
        <v>9.7152935248173353E-2</v>
      </c>
      <c r="K731">
        <v>9.4290753338372418E-2</v>
      </c>
    </row>
    <row r="732" spans="1:11" x14ac:dyDescent="0.35">
      <c r="A732">
        <v>7820412</v>
      </c>
      <c r="B732" t="s">
        <v>39</v>
      </c>
      <c r="C732" t="s">
        <v>98</v>
      </c>
      <c r="D732" t="s">
        <v>2170</v>
      </c>
      <c r="E732">
        <v>8.8183421516754845E-4</v>
      </c>
      <c r="F732">
        <v>58.2</v>
      </c>
      <c r="G732">
        <v>38</v>
      </c>
      <c r="H732">
        <v>58.769999999999996</v>
      </c>
      <c r="I732">
        <v>5.1322751322751325E-2</v>
      </c>
      <c r="J732">
        <v>3.3509700176366841E-2</v>
      </c>
      <c r="K732">
        <v>5.1825396825396816E-2</v>
      </c>
    </row>
    <row r="733" spans="1:11" x14ac:dyDescent="0.35">
      <c r="A733">
        <v>7820412</v>
      </c>
      <c r="B733" t="s">
        <v>39</v>
      </c>
      <c r="C733" t="s">
        <v>98</v>
      </c>
      <c r="D733" t="s">
        <v>643</v>
      </c>
      <c r="E733">
        <v>7.3066263542454022E-3</v>
      </c>
      <c r="F733">
        <v>67.099999999999994</v>
      </c>
      <c r="G733">
        <v>78.400000000000006</v>
      </c>
      <c r="H733">
        <v>73.55</v>
      </c>
      <c r="I733">
        <v>0.49027462836986646</v>
      </c>
      <c r="J733">
        <v>0.57283950617283952</v>
      </c>
      <c r="K733">
        <v>0.5374023683547493</v>
      </c>
    </row>
    <row r="734" spans="1:11" x14ac:dyDescent="0.35">
      <c r="A734">
        <v>7820412</v>
      </c>
      <c r="B734" t="s">
        <v>39</v>
      </c>
      <c r="C734" t="s">
        <v>98</v>
      </c>
      <c r="D734" t="s">
        <v>261</v>
      </c>
      <c r="E734">
        <v>2.0156210632401111E-3</v>
      </c>
      <c r="F734">
        <v>47.1</v>
      </c>
      <c r="G734">
        <v>39.6</v>
      </c>
      <c r="H734">
        <v>58.330000000000005</v>
      </c>
      <c r="I734">
        <v>9.4935752078609228E-2</v>
      </c>
      <c r="J734">
        <v>7.9818594104308402E-2</v>
      </c>
      <c r="K734">
        <v>0.11757117661879569</v>
      </c>
    </row>
    <row r="735" spans="1:11" x14ac:dyDescent="0.35">
      <c r="A735">
        <v>7820412</v>
      </c>
      <c r="B735" t="s">
        <v>39</v>
      </c>
      <c r="C735" t="s">
        <v>98</v>
      </c>
      <c r="D735" t="s">
        <v>850</v>
      </c>
      <c r="E735">
        <v>2.5195263290501388E-4</v>
      </c>
      <c r="F735">
        <v>54</v>
      </c>
      <c r="G735">
        <v>69.599999999999994</v>
      </c>
      <c r="H735">
        <v>72.52</v>
      </c>
      <c r="I735">
        <v>1.360544217687075E-2</v>
      </c>
      <c r="J735">
        <v>1.7535903250188965E-2</v>
      </c>
      <c r="K735">
        <v>1.8271604938271607E-2</v>
      </c>
    </row>
    <row r="736" spans="1:11" x14ac:dyDescent="0.35">
      <c r="A736">
        <v>7820412</v>
      </c>
      <c r="B736" t="s">
        <v>39</v>
      </c>
      <c r="C736" t="s">
        <v>98</v>
      </c>
      <c r="D736" t="s">
        <v>1166</v>
      </c>
      <c r="E736">
        <v>1.63769211388259E-3</v>
      </c>
      <c r="F736">
        <v>65.400000000000006</v>
      </c>
      <c r="G736">
        <v>78.599999999999994</v>
      </c>
      <c r="H736">
        <v>70.855000000000004</v>
      </c>
      <c r="I736">
        <v>0.10710506424792139</v>
      </c>
      <c r="J736">
        <v>0.12872260015117157</v>
      </c>
      <c r="K736">
        <v>0.11603867472915093</v>
      </c>
    </row>
    <row r="737" spans="1:11" x14ac:dyDescent="0.35">
      <c r="A737">
        <v>7820412</v>
      </c>
      <c r="B737" t="s">
        <v>39</v>
      </c>
      <c r="C737" t="s">
        <v>98</v>
      </c>
      <c r="D737" t="s">
        <v>1488</v>
      </c>
      <c r="E737">
        <v>2.5195263290501388E-4</v>
      </c>
      <c r="F737">
        <v>95.8</v>
      </c>
      <c r="G737">
        <v>94.5</v>
      </c>
      <c r="H737">
        <v>94.15</v>
      </c>
      <c r="I737">
        <v>2.4137062232300329E-2</v>
      </c>
      <c r="J737">
        <v>2.3809523809523812E-2</v>
      </c>
      <c r="K737">
        <v>2.3721340388007058E-2</v>
      </c>
    </row>
    <row r="738" spans="1:11" x14ac:dyDescent="0.35">
      <c r="A738">
        <v>7820412</v>
      </c>
      <c r="B738" t="s">
        <v>39</v>
      </c>
      <c r="C738" t="s">
        <v>98</v>
      </c>
      <c r="D738" t="s">
        <v>1249</v>
      </c>
      <c r="E738">
        <v>1.0078105316200555E-3</v>
      </c>
      <c r="F738">
        <v>64.900000000000006</v>
      </c>
      <c r="G738">
        <v>88.8</v>
      </c>
      <c r="H738">
        <v>80.75</v>
      </c>
      <c r="I738">
        <v>6.5406903502141608E-2</v>
      </c>
      <c r="J738">
        <v>8.9493575207860929E-2</v>
      </c>
      <c r="K738">
        <v>8.1380700428319477E-2</v>
      </c>
    </row>
    <row r="739" spans="1:11" x14ac:dyDescent="0.35">
      <c r="A739">
        <v>7820412</v>
      </c>
      <c r="B739" t="s">
        <v>39</v>
      </c>
      <c r="C739" t="s">
        <v>98</v>
      </c>
      <c r="D739" t="s">
        <v>2185</v>
      </c>
      <c r="E739">
        <v>1.5117157974300832E-3</v>
      </c>
      <c r="F739">
        <v>63.5</v>
      </c>
      <c r="G739">
        <v>95.8</v>
      </c>
      <c r="H739">
        <v>79.125</v>
      </c>
      <c r="I739">
        <v>9.5993953136810278E-2</v>
      </c>
      <c r="J739">
        <v>0.14482237339380197</v>
      </c>
      <c r="K739">
        <v>0.11961451247165533</v>
      </c>
    </row>
    <row r="740" spans="1:11" x14ac:dyDescent="0.35">
      <c r="A740">
        <v>7820412</v>
      </c>
      <c r="B740" t="s">
        <v>39</v>
      </c>
      <c r="C740" t="s">
        <v>98</v>
      </c>
      <c r="D740" t="s">
        <v>1697</v>
      </c>
      <c r="E740">
        <v>1.2597631645250694E-4</v>
      </c>
      <c r="F740">
        <v>65</v>
      </c>
      <c r="G740">
        <v>60.5</v>
      </c>
      <c r="H740">
        <v>66.98</v>
      </c>
      <c r="I740">
        <v>8.1884605694129507E-3</v>
      </c>
      <c r="J740">
        <v>7.62156714537667E-3</v>
      </c>
      <c r="K740">
        <v>8.437893675988916E-3</v>
      </c>
    </row>
    <row r="741" spans="1:11" x14ac:dyDescent="0.35">
      <c r="A741">
        <v>7820412</v>
      </c>
      <c r="B741" t="s">
        <v>39</v>
      </c>
      <c r="C741" t="s">
        <v>98</v>
      </c>
      <c r="D741" t="s">
        <v>1490</v>
      </c>
      <c r="E741">
        <v>2.5195263290501388E-4</v>
      </c>
      <c r="F741">
        <v>57.9</v>
      </c>
      <c r="G741">
        <v>68.5</v>
      </c>
      <c r="H741">
        <v>70.015000000000001</v>
      </c>
      <c r="I741">
        <v>1.4588057445200303E-2</v>
      </c>
      <c r="J741">
        <v>1.725875535399345E-2</v>
      </c>
      <c r="K741">
        <v>1.7640463592844546E-2</v>
      </c>
    </row>
    <row r="742" spans="1:11" x14ac:dyDescent="0.35">
      <c r="A742">
        <v>7820412</v>
      </c>
      <c r="B742" t="s">
        <v>39</v>
      </c>
      <c r="C742" t="s">
        <v>98</v>
      </c>
      <c r="D742" t="s">
        <v>1700</v>
      </c>
      <c r="E742">
        <v>2.5195263290501388E-4</v>
      </c>
      <c r="F742">
        <v>89.4</v>
      </c>
      <c r="G742">
        <v>72.900000000000006</v>
      </c>
      <c r="H742">
        <v>79.31</v>
      </c>
      <c r="I742">
        <v>2.2524565381708241E-2</v>
      </c>
      <c r="J742">
        <v>1.8367346938775512E-2</v>
      </c>
      <c r="K742">
        <v>1.9982363315696652E-2</v>
      </c>
    </row>
    <row r="743" spans="1:11" x14ac:dyDescent="0.35">
      <c r="A743">
        <v>7820412</v>
      </c>
      <c r="B743" t="s">
        <v>39</v>
      </c>
      <c r="C743" t="s">
        <v>98</v>
      </c>
      <c r="D743" t="s">
        <v>2480</v>
      </c>
      <c r="E743">
        <v>6.2988158226253462E-4</v>
      </c>
      <c r="F743">
        <v>38.799999999999997</v>
      </c>
      <c r="G743">
        <v>96.6</v>
      </c>
      <c r="H743">
        <v>64.91</v>
      </c>
      <c r="I743">
        <v>2.443940539178634E-2</v>
      </c>
      <c r="J743">
        <v>6.0846560846560843E-2</v>
      </c>
      <c r="K743">
        <v>4.088561350466112E-2</v>
      </c>
    </row>
    <row r="744" spans="1:11" x14ac:dyDescent="0.35">
      <c r="A744">
        <v>7820412</v>
      </c>
      <c r="B744" t="s">
        <v>39</v>
      </c>
      <c r="C744" t="s">
        <v>98</v>
      </c>
      <c r="D744" t="s">
        <v>1295</v>
      </c>
      <c r="E744">
        <v>1.0330057949105569E-2</v>
      </c>
      <c r="F744">
        <v>33.299999999999997</v>
      </c>
      <c r="G744">
        <v>62.9</v>
      </c>
      <c r="H744">
        <v>58.044999999999995</v>
      </c>
      <c r="I744">
        <v>0.34399092970521539</v>
      </c>
      <c r="J744">
        <v>0.6497606449987402</v>
      </c>
      <c r="K744">
        <v>0.59960821365583272</v>
      </c>
    </row>
    <row r="745" spans="1:11" x14ac:dyDescent="0.35">
      <c r="A745">
        <v>7820412</v>
      </c>
      <c r="B745" t="s">
        <v>39</v>
      </c>
      <c r="C745" t="s">
        <v>98</v>
      </c>
      <c r="D745" t="s">
        <v>731</v>
      </c>
      <c r="E745">
        <v>8.1884605694129507E-3</v>
      </c>
      <c r="F745">
        <v>52.9</v>
      </c>
      <c r="G745">
        <v>70.099999999999994</v>
      </c>
      <c r="H745">
        <v>67.63</v>
      </c>
      <c r="I745">
        <v>0.43316956412194507</v>
      </c>
      <c r="J745">
        <v>0.57401108591584782</v>
      </c>
      <c r="K745">
        <v>0.55378558830939784</v>
      </c>
    </row>
    <row r="746" spans="1:11" x14ac:dyDescent="0.35">
      <c r="A746">
        <v>7820412</v>
      </c>
      <c r="B746" t="s">
        <v>39</v>
      </c>
      <c r="C746" t="s">
        <v>98</v>
      </c>
      <c r="D746" t="s">
        <v>1501</v>
      </c>
      <c r="E746">
        <v>2.0156210632401111E-3</v>
      </c>
      <c r="F746">
        <v>59.9</v>
      </c>
      <c r="G746">
        <v>91</v>
      </c>
      <c r="H746">
        <v>78.484999999999999</v>
      </c>
      <c r="I746">
        <v>0.12073570168808265</v>
      </c>
      <c r="J746">
        <v>0.18342151675485011</v>
      </c>
      <c r="K746">
        <v>0.15819601914840012</v>
      </c>
    </row>
    <row r="747" spans="1:11" x14ac:dyDescent="0.35">
      <c r="A747">
        <v>7820412</v>
      </c>
      <c r="B747" t="s">
        <v>39</v>
      </c>
      <c r="C747" t="s">
        <v>98</v>
      </c>
      <c r="D747" t="s">
        <v>1504</v>
      </c>
      <c r="E747">
        <v>8.6923658352229781E-3</v>
      </c>
      <c r="F747">
        <v>58</v>
      </c>
      <c r="G747">
        <v>90.2</v>
      </c>
      <c r="H747">
        <v>76.72</v>
      </c>
      <c r="I747">
        <v>0.50415721844293271</v>
      </c>
      <c r="J747">
        <v>0.78405139833711268</v>
      </c>
      <c r="K747">
        <v>0.66687830687830685</v>
      </c>
    </row>
    <row r="748" spans="1:11" x14ac:dyDescent="0.35">
      <c r="A748">
        <v>7820412</v>
      </c>
      <c r="B748" t="s">
        <v>39</v>
      </c>
      <c r="C748" t="s">
        <v>98</v>
      </c>
      <c r="D748" t="s">
        <v>1507</v>
      </c>
      <c r="E748">
        <v>1.1337868480725624E-3</v>
      </c>
      <c r="F748">
        <v>78.400000000000006</v>
      </c>
      <c r="G748">
        <v>78</v>
      </c>
      <c r="H748">
        <v>77.135000000000005</v>
      </c>
      <c r="I748">
        <v>8.8888888888888892E-2</v>
      </c>
      <c r="J748">
        <v>8.8435374149659865E-2</v>
      </c>
      <c r="K748">
        <v>8.7454648526077108E-2</v>
      </c>
    </row>
    <row r="749" spans="1:11" x14ac:dyDescent="0.35">
      <c r="A749">
        <v>7820412</v>
      </c>
      <c r="B749" t="s">
        <v>39</v>
      </c>
      <c r="C749" t="s">
        <v>98</v>
      </c>
      <c r="D749" t="s">
        <v>2241</v>
      </c>
      <c r="E749">
        <v>1.2597631645250694E-4</v>
      </c>
      <c r="F749">
        <v>59.5</v>
      </c>
      <c r="G749">
        <v>95.1</v>
      </c>
      <c r="H749">
        <v>78.509999999999991</v>
      </c>
      <c r="I749">
        <v>7.4955908289241627E-3</v>
      </c>
      <c r="J749">
        <v>1.1980347694633409E-2</v>
      </c>
      <c r="K749">
        <v>9.890400604686319E-3</v>
      </c>
    </row>
    <row r="750" spans="1:11" x14ac:dyDescent="0.35">
      <c r="A750">
        <v>7820412</v>
      </c>
      <c r="B750" t="s">
        <v>39</v>
      </c>
      <c r="C750" t="s">
        <v>98</v>
      </c>
      <c r="D750" t="s">
        <v>1509</v>
      </c>
      <c r="E750">
        <v>3.779289493575208E-4</v>
      </c>
      <c r="F750">
        <v>62</v>
      </c>
      <c r="G750">
        <v>48.8</v>
      </c>
      <c r="H750">
        <v>65.78</v>
      </c>
      <c r="I750">
        <v>2.3431594860166289E-2</v>
      </c>
      <c r="J750">
        <v>1.8442932728647013E-2</v>
      </c>
      <c r="K750">
        <v>2.4860166288737717E-2</v>
      </c>
    </row>
    <row r="751" spans="1:11" x14ac:dyDescent="0.35">
      <c r="A751">
        <v>7820412</v>
      </c>
      <c r="B751" t="s">
        <v>39</v>
      </c>
      <c r="C751" t="s">
        <v>98</v>
      </c>
      <c r="D751" t="s">
        <v>1733</v>
      </c>
      <c r="E751">
        <v>6.2988158226253462E-4</v>
      </c>
      <c r="F751">
        <v>65.7</v>
      </c>
      <c r="G751">
        <v>73.099999999999994</v>
      </c>
      <c r="H751">
        <v>72.655000000000001</v>
      </c>
      <c r="I751">
        <v>4.1383219954648526E-2</v>
      </c>
      <c r="J751">
        <v>4.6044343663391281E-2</v>
      </c>
      <c r="K751">
        <v>4.5764046359284452E-2</v>
      </c>
    </row>
    <row r="752" spans="1:11" x14ac:dyDescent="0.35">
      <c r="A752">
        <v>7820412</v>
      </c>
      <c r="B752" t="s">
        <v>39</v>
      </c>
      <c r="C752" t="s">
        <v>98</v>
      </c>
      <c r="D752" t="s">
        <v>2497</v>
      </c>
      <c r="E752">
        <v>1.2597631645250694E-4</v>
      </c>
      <c r="F752">
        <v>40.9</v>
      </c>
      <c r="G752">
        <v>56.9</v>
      </c>
      <c r="H752">
        <v>56.914999999999992</v>
      </c>
      <c r="I752">
        <v>5.1524313429075338E-3</v>
      </c>
      <c r="J752">
        <v>7.1680524061476444E-3</v>
      </c>
      <c r="K752">
        <v>7.1699420508944314E-3</v>
      </c>
    </row>
    <row r="753" spans="1:11" x14ac:dyDescent="0.35">
      <c r="A753">
        <v>7820412</v>
      </c>
      <c r="B753" t="s">
        <v>39</v>
      </c>
      <c r="C753" t="s">
        <v>98</v>
      </c>
      <c r="D753" t="s">
        <v>1735</v>
      </c>
      <c r="E753">
        <v>7.5585789871504159E-4</v>
      </c>
      <c r="F753">
        <v>40.1</v>
      </c>
      <c r="G753">
        <v>97.9</v>
      </c>
      <c r="H753">
        <v>75.224999999999994</v>
      </c>
      <c r="I753">
        <v>3.0309901738473168E-2</v>
      </c>
      <c r="J753">
        <v>7.3998488284202579E-2</v>
      </c>
      <c r="K753">
        <v>5.6859410430839002E-2</v>
      </c>
    </row>
    <row r="754" spans="1:11" x14ac:dyDescent="0.35">
      <c r="A754">
        <v>7820412</v>
      </c>
      <c r="B754" t="s">
        <v>39</v>
      </c>
      <c r="C754" t="s">
        <v>98</v>
      </c>
      <c r="D754" t="s">
        <v>1737</v>
      </c>
      <c r="E754">
        <v>5.0390526581002776E-4</v>
      </c>
      <c r="F754">
        <v>27.4</v>
      </c>
      <c r="G754">
        <v>70</v>
      </c>
      <c r="H754">
        <v>53.314999999999998</v>
      </c>
      <c r="I754">
        <v>1.3807004283194761E-2</v>
      </c>
      <c r="J754">
        <v>3.5273368606701945E-2</v>
      </c>
      <c r="K754">
        <v>2.686570924666163E-2</v>
      </c>
    </row>
    <row r="755" spans="1:11" x14ac:dyDescent="0.35">
      <c r="A755">
        <v>7820412</v>
      </c>
      <c r="B755" t="s">
        <v>39</v>
      </c>
      <c r="C755" t="s">
        <v>98</v>
      </c>
      <c r="D755" t="s">
        <v>1512</v>
      </c>
      <c r="E755">
        <v>1.1337868480725624E-3</v>
      </c>
      <c r="F755">
        <v>53.3</v>
      </c>
      <c r="G755">
        <v>43.5</v>
      </c>
      <c r="H755">
        <v>61.3</v>
      </c>
      <c r="I755">
        <v>6.0430839002267575E-2</v>
      </c>
      <c r="J755">
        <v>4.9319727891156462E-2</v>
      </c>
      <c r="K755">
        <v>6.9501133786848066E-2</v>
      </c>
    </row>
    <row r="756" spans="1:11" x14ac:dyDescent="0.35">
      <c r="A756">
        <v>7820412</v>
      </c>
      <c r="B756" t="s">
        <v>39</v>
      </c>
      <c r="C756" t="s">
        <v>98</v>
      </c>
      <c r="D756" t="s">
        <v>1740</v>
      </c>
      <c r="E756">
        <v>2.5195263290501388E-4</v>
      </c>
      <c r="F756">
        <v>49.4</v>
      </c>
      <c r="G756">
        <v>78.8</v>
      </c>
      <c r="H756">
        <v>67.625</v>
      </c>
      <c r="I756">
        <v>1.2446460065507686E-2</v>
      </c>
      <c r="J756">
        <v>1.9853867472915093E-2</v>
      </c>
      <c r="K756">
        <v>1.7038296800201563E-2</v>
      </c>
    </row>
    <row r="757" spans="1:11" x14ac:dyDescent="0.35">
      <c r="A757">
        <v>7820412</v>
      </c>
      <c r="B757" t="s">
        <v>39</v>
      </c>
      <c r="C757" t="s">
        <v>98</v>
      </c>
      <c r="D757" t="s">
        <v>2501</v>
      </c>
      <c r="E757">
        <v>2.5195263290501388E-4</v>
      </c>
      <c r="F757">
        <v>60.8</v>
      </c>
      <c r="G757">
        <v>61.3</v>
      </c>
      <c r="H757">
        <v>64.674999999999997</v>
      </c>
      <c r="I757">
        <v>1.5318720080624843E-2</v>
      </c>
      <c r="J757">
        <v>1.5444696397077351E-2</v>
      </c>
      <c r="K757">
        <v>1.6295036533131774E-2</v>
      </c>
    </row>
    <row r="758" spans="1:11" x14ac:dyDescent="0.35">
      <c r="A758">
        <v>7820412</v>
      </c>
      <c r="B758" t="s">
        <v>39</v>
      </c>
      <c r="C758" t="s">
        <v>98</v>
      </c>
      <c r="D758" t="s">
        <v>2244</v>
      </c>
      <c r="E758">
        <v>8.8183421516754845E-4</v>
      </c>
      <c r="F758">
        <v>45.6</v>
      </c>
      <c r="G758">
        <v>100</v>
      </c>
      <c r="H758">
        <v>75.820000000000007</v>
      </c>
      <c r="I758">
        <v>4.0211640211640212E-2</v>
      </c>
      <c r="J758">
        <v>8.8183421516754845E-2</v>
      </c>
      <c r="K758">
        <v>6.6860670194003533E-2</v>
      </c>
    </row>
    <row r="759" spans="1:11" x14ac:dyDescent="0.35">
      <c r="A759">
        <v>7820412</v>
      </c>
      <c r="B759" t="s">
        <v>39</v>
      </c>
      <c r="C759" t="s">
        <v>98</v>
      </c>
      <c r="D759" t="s">
        <v>1744</v>
      </c>
      <c r="E759">
        <v>5.0390526581002776E-4</v>
      </c>
      <c r="F759">
        <v>66.2</v>
      </c>
      <c r="G759">
        <v>85.3</v>
      </c>
      <c r="H759">
        <v>78.750000000000014</v>
      </c>
      <c r="I759">
        <v>3.3358528596623839E-2</v>
      </c>
      <c r="J759">
        <v>4.2983119173595367E-2</v>
      </c>
      <c r="K759">
        <v>3.9682539682539694E-2</v>
      </c>
    </row>
    <row r="760" spans="1:11" x14ac:dyDescent="0.35">
      <c r="A760">
        <v>7820412</v>
      </c>
      <c r="B760" t="s">
        <v>39</v>
      </c>
      <c r="C760" t="s">
        <v>98</v>
      </c>
      <c r="D760" t="s">
        <v>267</v>
      </c>
      <c r="E760">
        <v>2.1415973796926179E-3</v>
      </c>
      <c r="F760">
        <v>57.3</v>
      </c>
      <c r="G760">
        <v>79.2</v>
      </c>
      <c r="H760">
        <v>69.564999999999998</v>
      </c>
      <c r="I760">
        <v>0.122713529856387</v>
      </c>
      <c r="J760">
        <v>0.16961451247165535</v>
      </c>
      <c r="K760">
        <v>0.14898022171831696</v>
      </c>
    </row>
    <row r="761" spans="1:11" x14ac:dyDescent="0.35">
      <c r="A761">
        <v>7820412</v>
      </c>
      <c r="B761" t="s">
        <v>39</v>
      </c>
      <c r="C761" t="s">
        <v>98</v>
      </c>
      <c r="D761" t="s">
        <v>1746</v>
      </c>
      <c r="E761">
        <v>1.3857394809775761E-3</v>
      </c>
      <c r="F761">
        <v>53.2</v>
      </c>
      <c r="G761">
        <v>74.900000000000006</v>
      </c>
      <c r="H761">
        <v>68.330000000000013</v>
      </c>
      <c r="I761">
        <v>7.3721340388007053E-2</v>
      </c>
      <c r="J761">
        <v>0.10379188712522046</v>
      </c>
      <c r="K761">
        <v>9.4687578735197786E-2</v>
      </c>
    </row>
    <row r="762" spans="1:11" x14ac:dyDescent="0.35">
      <c r="A762">
        <v>7820412</v>
      </c>
      <c r="B762" t="s">
        <v>39</v>
      </c>
      <c r="C762" t="s">
        <v>98</v>
      </c>
      <c r="D762" t="s">
        <v>2247</v>
      </c>
      <c r="E762">
        <v>2.5195263290501388E-4</v>
      </c>
      <c r="F762">
        <v>57.7</v>
      </c>
      <c r="G762">
        <v>92.7</v>
      </c>
      <c r="H762">
        <v>78.875</v>
      </c>
      <c r="I762">
        <v>1.4537666918619302E-2</v>
      </c>
      <c r="J762">
        <v>2.3356009070294788E-2</v>
      </c>
      <c r="K762">
        <v>1.9872763920382969E-2</v>
      </c>
    </row>
    <row r="763" spans="1:11" x14ac:dyDescent="0.35">
      <c r="A763">
        <v>7820412</v>
      </c>
      <c r="B763" t="s">
        <v>39</v>
      </c>
      <c r="C763" t="s">
        <v>98</v>
      </c>
      <c r="D763" t="s">
        <v>2250</v>
      </c>
      <c r="E763">
        <v>1.2597631645250694E-4</v>
      </c>
      <c r="F763">
        <v>53.5</v>
      </c>
      <c r="G763">
        <v>61.2</v>
      </c>
      <c r="H763">
        <v>63.449999999999996</v>
      </c>
      <c r="I763">
        <v>6.7397329302091216E-3</v>
      </c>
      <c r="J763">
        <v>7.709750566893425E-3</v>
      </c>
      <c r="K763">
        <v>7.9931972789115645E-3</v>
      </c>
    </row>
    <row r="764" spans="1:11" x14ac:dyDescent="0.35">
      <c r="A764">
        <v>7820412</v>
      </c>
      <c r="B764" t="s">
        <v>39</v>
      </c>
      <c r="C764" t="s">
        <v>98</v>
      </c>
      <c r="D764" t="s">
        <v>1514</v>
      </c>
      <c r="E764">
        <v>1.1337868480725624E-3</v>
      </c>
      <c r="F764">
        <v>61.8</v>
      </c>
      <c r="G764">
        <v>96.9</v>
      </c>
      <c r="H764">
        <v>75.905000000000001</v>
      </c>
      <c r="I764">
        <v>7.0068027210884357E-2</v>
      </c>
      <c r="J764">
        <v>0.1098639455782313</v>
      </c>
      <c r="K764">
        <v>8.6060090702947845E-2</v>
      </c>
    </row>
    <row r="765" spans="1:11" x14ac:dyDescent="0.35">
      <c r="A765">
        <v>7820412</v>
      </c>
      <c r="B765" t="s">
        <v>39</v>
      </c>
      <c r="C765" t="s">
        <v>98</v>
      </c>
      <c r="D765" t="s">
        <v>1750</v>
      </c>
      <c r="E765">
        <v>1.2597631645250694E-4</v>
      </c>
      <c r="F765">
        <v>41.1</v>
      </c>
      <c r="G765">
        <v>100</v>
      </c>
      <c r="H765">
        <v>74.45</v>
      </c>
      <c r="I765">
        <v>5.1776266061980356E-3</v>
      </c>
      <c r="J765">
        <v>1.2597631645250695E-2</v>
      </c>
      <c r="K765">
        <v>9.3789367598891421E-3</v>
      </c>
    </row>
    <row r="766" spans="1:11" x14ac:dyDescent="0.35">
      <c r="A766">
        <v>7820412</v>
      </c>
      <c r="B766" t="s">
        <v>39</v>
      </c>
      <c r="C766" t="s">
        <v>98</v>
      </c>
      <c r="D766" t="s">
        <v>272</v>
      </c>
      <c r="E766">
        <v>2.5195263290501388E-4</v>
      </c>
      <c r="F766">
        <v>20.100000000000001</v>
      </c>
      <c r="G766">
        <v>63.1</v>
      </c>
      <c r="H766">
        <v>46.944999999999993</v>
      </c>
      <c r="I766">
        <v>5.0642479213907797E-3</v>
      </c>
      <c r="J766">
        <v>1.5898211136306375E-2</v>
      </c>
      <c r="K766">
        <v>1.1827916351725875E-2</v>
      </c>
    </row>
    <row r="767" spans="1:11" x14ac:dyDescent="0.35">
      <c r="A767">
        <v>7820412</v>
      </c>
      <c r="B767" t="s">
        <v>39</v>
      </c>
      <c r="C767" t="s">
        <v>98</v>
      </c>
      <c r="D767" t="s">
        <v>2256</v>
      </c>
      <c r="E767">
        <v>1.2597631645250694E-4</v>
      </c>
      <c r="F767">
        <v>74.2</v>
      </c>
      <c r="G767">
        <v>86.9</v>
      </c>
      <c r="H767">
        <v>75.289999999999992</v>
      </c>
      <c r="I767">
        <v>9.3474426807760146E-3</v>
      </c>
      <c r="J767">
        <v>1.0947341899722855E-2</v>
      </c>
      <c r="K767">
        <v>9.484756865709246E-3</v>
      </c>
    </row>
    <row r="768" spans="1:11" x14ac:dyDescent="0.35">
      <c r="A768">
        <v>7820412</v>
      </c>
      <c r="B768" t="s">
        <v>39</v>
      </c>
      <c r="C768" t="s">
        <v>98</v>
      </c>
      <c r="D768" t="s">
        <v>1516</v>
      </c>
      <c r="E768">
        <v>3.2753842277651801E-3</v>
      </c>
      <c r="F768">
        <v>55.1</v>
      </c>
      <c r="G768">
        <v>97.7</v>
      </c>
      <c r="H768">
        <v>74.225000000000009</v>
      </c>
      <c r="I768">
        <v>0.18047367094986141</v>
      </c>
      <c r="J768">
        <v>0.32000503905265809</v>
      </c>
      <c r="K768">
        <v>0.24311539430587051</v>
      </c>
    </row>
    <row r="769" spans="1:11" x14ac:dyDescent="0.35">
      <c r="A769">
        <v>7820412</v>
      </c>
      <c r="B769" t="s">
        <v>39</v>
      </c>
      <c r="C769" t="s">
        <v>98</v>
      </c>
      <c r="D769" t="s">
        <v>1754</v>
      </c>
      <c r="E769">
        <v>1.7636684303350969E-3</v>
      </c>
      <c r="F769">
        <v>62</v>
      </c>
      <c r="G769">
        <v>90.8</v>
      </c>
      <c r="H769">
        <v>77.025000000000006</v>
      </c>
      <c r="I769">
        <v>0.10934744268077601</v>
      </c>
      <c r="J769">
        <v>0.16014109347442679</v>
      </c>
      <c r="K769">
        <v>0.13584656084656085</v>
      </c>
    </row>
    <row r="770" spans="1:11" x14ac:dyDescent="0.35">
      <c r="A770">
        <v>7820412</v>
      </c>
      <c r="B770" t="s">
        <v>39</v>
      </c>
      <c r="C770" t="s">
        <v>98</v>
      </c>
      <c r="D770" t="s">
        <v>1063</v>
      </c>
      <c r="E770">
        <v>7.1806500377928949E-3</v>
      </c>
      <c r="F770">
        <v>75.7</v>
      </c>
      <c r="G770">
        <v>90.6</v>
      </c>
      <c r="H770">
        <v>84.12</v>
      </c>
      <c r="I770">
        <v>0.54357520786092217</v>
      </c>
      <c r="J770">
        <v>0.65056689342403629</v>
      </c>
      <c r="K770">
        <v>0.60403628117913832</v>
      </c>
    </row>
    <row r="771" spans="1:11" x14ac:dyDescent="0.35">
      <c r="A771">
        <v>7820412</v>
      </c>
      <c r="B771" t="s">
        <v>39</v>
      </c>
      <c r="C771" t="s">
        <v>98</v>
      </c>
      <c r="D771" t="s">
        <v>1521</v>
      </c>
      <c r="E771">
        <v>5.0390526581002776E-4</v>
      </c>
      <c r="F771">
        <v>75</v>
      </c>
      <c r="G771">
        <v>95.3</v>
      </c>
      <c r="H771">
        <v>78.930000000000007</v>
      </c>
      <c r="I771">
        <v>3.779289493575208E-2</v>
      </c>
      <c r="J771">
        <v>4.8022171831695645E-2</v>
      </c>
      <c r="K771">
        <v>3.9773242630385494E-2</v>
      </c>
    </row>
    <row r="772" spans="1:11" x14ac:dyDescent="0.35">
      <c r="A772">
        <v>7820412</v>
      </c>
      <c r="B772" t="s">
        <v>39</v>
      </c>
      <c r="C772" t="s">
        <v>98</v>
      </c>
      <c r="D772" t="s">
        <v>2280</v>
      </c>
      <c r="E772">
        <v>3.779289493575208E-4</v>
      </c>
      <c r="F772">
        <v>47.1</v>
      </c>
      <c r="G772">
        <v>61</v>
      </c>
      <c r="H772">
        <v>63.835000000000001</v>
      </c>
      <c r="I772">
        <v>1.7800453514739231E-2</v>
      </c>
      <c r="J772">
        <v>2.305366591080877E-2</v>
      </c>
      <c r="K772">
        <v>2.412509448223734E-2</v>
      </c>
    </row>
    <row r="773" spans="1:11" x14ac:dyDescent="0.35">
      <c r="A773">
        <v>7820412</v>
      </c>
      <c r="B773" t="s">
        <v>39</v>
      </c>
      <c r="C773" t="s">
        <v>98</v>
      </c>
      <c r="D773" t="s">
        <v>1761</v>
      </c>
      <c r="E773">
        <v>2.5195263290501388E-4</v>
      </c>
      <c r="F773">
        <v>44.2</v>
      </c>
      <c r="G773">
        <v>84.5</v>
      </c>
      <c r="H773">
        <v>65.484999999999999</v>
      </c>
      <c r="I773">
        <v>1.1136306374401614E-2</v>
      </c>
      <c r="J773">
        <v>2.1289997480473673E-2</v>
      </c>
      <c r="K773">
        <v>1.6499118165784834E-2</v>
      </c>
    </row>
    <row r="774" spans="1:11" x14ac:dyDescent="0.35">
      <c r="A774">
        <v>7820412</v>
      </c>
      <c r="B774" t="s">
        <v>39</v>
      </c>
      <c r="C774" t="s">
        <v>98</v>
      </c>
      <c r="D774" t="s">
        <v>1763</v>
      </c>
      <c r="E774">
        <v>1.3857394809775761E-3</v>
      </c>
      <c r="F774">
        <v>71.900000000000006</v>
      </c>
      <c r="G774">
        <v>72.3</v>
      </c>
      <c r="H774">
        <v>76.094999999999999</v>
      </c>
      <c r="I774">
        <v>9.9634668682287736E-2</v>
      </c>
      <c r="J774">
        <v>0.10018896447467875</v>
      </c>
      <c r="K774">
        <v>0.10544784580498866</v>
      </c>
    </row>
    <row r="775" spans="1:11" x14ac:dyDescent="0.35">
      <c r="A775">
        <v>7820412</v>
      </c>
      <c r="B775" t="s">
        <v>39</v>
      </c>
      <c r="C775" t="s">
        <v>98</v>
      </c>
      <c r="D775" t="s">
        <v>2520</v>
      </c>
      <c r="E775">
        <v>2.5195263290501388E-4</v>
      </c>
      <c r="F775">
        <v>56.8</v>
      </c>
      <c r="G775">
        <v>100</v>
      </c>
      <c r="H775">
        <v>74.174999999999997</v>
      </c>
      <c r="I775">
        <v>1.4310909549004788E-2</v>
      </c>
      <c r="J775">
        <v>2.5195263290501389E-2</v>
      </c>
      <c r="K775">
        <v>1.8688586545729403E-2</v>
      </c>
    </row>
    <row r="776" spans="1:11" x14ac:dyDescent="0.35">
      <c r="A776">
        <v>7820412</v>
      </c>
      <c r="B776" t="s">
        <v>39</v>
      </c>
      <c r="C776" t="s">
        <v>98</v>
      </c>
      <c r="D776" t="s">
        <v>2522</v>
      </c>
      <c r="E776">
        <v>1.2597631645250694E-4</v>
      </c>
      <c r="F776">
        <v>59.4</v>
      </c>
      <c r="G776">
        <v>74.3</v>
      </c>
      <c r="H776">
        <v>73.86999999999999</v>
      </c>
      <c r="I776">
        <v>7.4829931972789122E-3</v>
      </c>
      <c r="J776">
        <v>9.360040312421266E-3</v>
      </c>
      <c r="K776">
        <v>9.3058704963466868E-3</v>
      </c>
    </row>
    <row r="777" spans="1:11" x14ac:dyDescent="0.35">
      <c r="A777">
        <v>7820412</v>
      </c>
      <c r="B777" t="s">
        <v>39</v>
      </c>
      <c r="C777" t="s">
        <v>98</v>
      </c>
      <c r="D777" t="s">
        <v>2287</v>
      </c>
      <c r="E777">
        <v>2.5195263290501388E-4</v>
      </c>
      <c r="F777">
        <v>72.099999999999994</v>
      </c>
      <c r="G777">
        <v>59</v>
      </c>
      <c r="H777">
        <v>72</v>
      </c>
      <c r="I777">
        <v>1.8165784832451501E-2</v>
      </c>
      <c r="J777">
        <v>1.4865205341395819E-2</v>
      </c>
      <c r="K777">
        <v>1.8140589569160998E-2</v>
      </c>
    </row>
    <row r="778" spans="1:11" x14ac:dyDescent="0.35">
      <c r="A778">
        <v>7820412</v>
      </c>
      <c r="B778" t="s">
        <v>39</v>
      </c>
      <c r="C778" t="s">
        <v>98</v>
      </c>
      <c r="D778" t="s">
        <v>1523</v>
      </c>
      <c r="E778">
        <v>3.6533131771227011E-3</v>
      </c>
      <c r="F778">
        <v>61.9</v>
      </c>
      <c r="G778">
        <v>46.5</v>
      </c>
      <c r="H778">
        <v>60.359999999999992</v>
      </c>
      <c r="I778">
        <v>0.22614008566389518</v>
      </c>
      <c r="J778">
        <v>0.16987906273620559</v>
      </c>
      <c r="K778">
        <v>0.22051398337112621</v>
      </c>
    </row>
    <row r="779" spans="1:11" x14ac:dyDescent="0.35">
      <c r="A779">
        <v>7820412</v>
      </c>
      <c r="B779" t="s">
        <v>39</v>
      </c>
      <c r="C779" t="s">
        <v>98</v>
      </c>
      <c r="D779" t="s">
        <v>2526</v>
      </c>
      <c r="E779">
        <v>5.0390526581002776E-4</v>
      </c>
      <c r="F779">
        <v>77.8</v>
      </c>
      <c r="G779">
        <v>39.6</v>
      </c>
      <c r="H779">
        <v>71.305000000000007</v>
      </c>
      <c r="I779">
        <v>3.9203829680020161E-2</v>
      </c>
      <c r="J779">
        <v>1.99546485260771E-2</v>
      </c>
      <c r="K779">
        <v>3.5930964978584036E-2</v>
      </c>
    </row>
    <row r="780" spans="1:11" x14ac:dyDescent="0.35">
      <c r="A780">
        <v>7820412</v>
      </c>
      <c r="B780" t="s">
        <v>39</v>
      </c>
      <c r="C780" t="s">
        <v>98</v>
      </c>
      <c r="D780" t="s">
        <v>275</v>
      </c>
      <c r="E780">
        <v>3.779289493575208E-4</v>
      </c>
      <c r="F780">
        <v>38.5</v>
      </c>
      <c r="G780">
        <v>100</v>
      </c>
      <c r="H780">
        <v>74.88</v>
      </c>
      <c r="I780">
        <v>1.4550264550264551E-2</v>
      </c>
      <c r="J780">
        <v>3.779289493575208E-2</v>
      </c>
      <c r="K780">
        <v>2.8299319727891157E-2</v>
      </c>
    </row>
    <row r="781" spans="1:11" x14ac:dyDescent="0.35">
      <c r="A781">
        <v>7820412</v>
      </c>
      <c r="B781" t="s">
        <v>39</v>
      </c>
      <c r="C781" t="s">
        <v>98</v>
      </c>
      <c r="D781" t="s">
        <v>859</v>
      </c>
      <c r="E781">
        <v>8.8183421516754845E-4</v>
      </c>
      <c r="F781">
        <v>62.6</v>
      </c>
      <c r="G781">
        <v>81.599999999999994</v>
      </c>
      <c r="H781">
        <v>72.25</v>
      </c>
      <c r="I781">
        <v>5.5202821869488536E-2</v>
      </c>
      <c r="J781">
        <v>7.1957671957671943E-2</v>
      </c>
      <c r="K781">
        <v>6.3712522045855369E-2</v>
      </c>
    </row>
    <row r="782" spans="1:11" x14ac:dyDescent="0.35">
      <c r="A782">
        <v>7820412</v>
      </c>
      <c r="B782" t="s">
        <v>39</v>
      </c>
      <c r="C782" t="s">
        <v>98</v>
      </c>
      <c r="D782" s="4" t="s">
        <v>2946</v>
      </c>
      <c r="E782">
        <v>0.44608213655832696</v>
      </c>
      <c r="I782">
        <v>29.218417737465352</v>
      </c>
      <c r="J782">
        <v>36.449785840262024</v>
      </c>
      <c r="K782">
        <v>33.717257495590829</v>
      </c>
    </row>
    <row r="783" spans="1:11" x14ac:dyDescent="0.35">
      <c r="A783">
        <v>7820412</v>
      </c>
      <c r="B783" t="s">
        <v>39</v>
      </c>
      <c r="C783" t="s">
        <v>97</v>
      </c>
      <c r="D783" t="s">
        <v>1338</v>
      </c>
      <c r="E783">
        <v>5.0390526581002776E-4</v>
      </c>
      <c r="F783">
        <v>61.7</v>
      </c>
      <c r="G783">
        <v>77.599999999999994</v>
      </c>
      <c r="H783">
        <v>64.945000000000007</v>
      </c>
      <c r="I783">
        <v>3.1090954900478713E-2</v>
      </c>
      <c r="J783">
        <v>3.910304862685815E-2</v>
      </c>
      <c r="K783">
        <v>3.2726127488032254E-2</v>
      </c>
    </row>
    <row r="784" spans="1:11" x14ac:dyDescent="0.35">
      <c r="A784">
        <v>7820412</v>
      </c>
      <c r="B784" t="s">
        <v>39</v>
      </c>
      <c r="C784" t="s">
        <v>97</v>
      </c>
      <c r="D784" t="s">
        <v>392</v>
      </c>
      <c r="E784">
        <v>6.1728395061728392E-3</v>
      </c>
      <c r="F784">
        <v>51.1</v>
      </c>
      <c r="G784">
        <v>83.1</v>
      </c>
      <c r="H784">
        <v>70.734999999999999</v>
      </c>
      <c r="I784">
        <v>0.3154320987654321</v>
      </c>
      <c r="J784">
        <v>0.51296296296296295</v>
      </c>
      <c r="K784">
        <v>0.43663580246913575</v>
      </c>
    </row>
    <row r="785" spans="1:11" x14ac:dyDescent="0.35">
      <c r="A785">
        <v>7820412</v>
      </c>
      <c r="B785" t="s">
        <v>39</v>
      </c>
      <c r="C785" t="s">
        <v>97</v>
      </c>
      <c r="D785" t="s">
        <v>133</v>
      </c>
      <c r="E785">
        <v>6.2988158226253462E-4</v>
      </c>
      <c r="F785">
        <v>36.9</v>
      </c>
      <c r="G785">
        <v>71.7</v>
      </c>
      <c r="H785">
        <v>57.2</v>
      </c>
      <c r="I785">
        <v>2.3242630385487528E-2</v>
      </c>
      <c r="J785">
        <v>4.5162509448223732E-2</v>
      </c>
      <c r="K785">
        <v>3.6029226505416984E-2</v>
      </c>
    </row>
    <row r="786" spans="1:11" x14ac:dyDescent="0.35">
      <c r="A786">
        <v>7820412</v>
      </c>
      <c r="B786" t="s">
        <v>39</v>
      </c>
      <c r="C786" t="s">
        <v>97</v>
      </c>
      <c r="D786" t="s">
        <v>906</v>
      </c>
      <c r="E786">
        <v>3.6533131771227011E-3</v>
      </c>
      <c r="F786">
        <v>58.5</v>
      </c>
      <c r="G786">
        <v>82</v>
      </c>
      <c r="H786">
        <v>77.55</v>
      </c>
      <c r="I786">
        <v>0.21371882086167801</v>
      </c>
      <c r="J786">
        <v>0.29957168052406147</v>
      </c>
      <c r="K786">
        <v>0.28331443688586544</v>
      </c>
    </row>
    <row r="787" spans="1:11" x14ac:dyDescent="0.35">
      <c r="A787">
        <v>7820412</v>
      </c>
      <c r="B787" t="s">
        <v>39</v>
      </c>
      <c r="C787" t="s">
        <v>97</v>
      </c>
      <c r="D787" t="s">
        <v>1092</v>
      </c>
      <c r="E787">
        <v>2.2675736961451248E-3</v>
      </c>
      <c r="F787">
        <v>62.8</v>
      </c>
      <c r="G787">
        <v>84.4</v>
      </c>
      <c r="H787">
        <v>75.760000000000005</v>
      </c>
      <c r="I787">
        <v>0.14240362811791382</v>
      </c>
      <c r="J787">
        <v>0.19138321995464855</v>
      </c>
      <c r="K787">
        <v>0.17179138321995466</v>
      </c>
    </row>
    <row r="788" spans="1:11" x14ac:dyDescent="0.35">
      <c r="A788">
        <v>7820412</v>
      </c>
      <c r="B788" t="s">
        <v>39</v>
      </c>
      <c r="C788" t="s">
        <v>97</v>
      </c>
      <c r="D788" t="s">
        <v>1847</v>
      </c>
      <c r="E788">
        <v>1.1337868480725624E-3</v>
      </c>
      <c r="F788">
        <v>74.900000000000006</v>
      </c>
      <c r="G788">
        <v>73.900000000000006</v>
      </c>
      <c r="H788">
        <v>78.220000000000013</v>
      </c>
      <c r="I788">
        <v>8.4920634920634924E-2</v>
      </c>
      <c r="J788">
        <v>8.378684807256237E-2</v>
      </c>
      <c r="K788">
        <v>8.8684807256235842E-2</v>
      </c>
    </row>
    <row r="789" spans="1:11" x14ac:dyDescent="0.35">
      <c r="A789">
        <v>7820412</v>
      </c>
      <c r="B789" t="s">
        <v>39</v>
      </c>
      <c r="C789" t="s">
        <v>97</v>
      </c>
      <c r="D789" t="s">
        <v>141</v>
      </c>
      <c r="E789">
        <v>6.1728395061728392E-3</v>
      </c>
      <c r="F789">
        <v>37.5</v>
      </c>
      <c r="G789">
        <v>74.2</v>
      </c>
      <c r="H789">
        <v>59.02</v>
      </c>
      <c r="I789">
        <v>0.23148148148148145</v>
      </c>
      <c r="J789">
        <v>0.4580246913580247</v>
      </c>
      <c r="K789">
        <v>0.36432098765432097</v>
      </c>
    </row>
    <row r="790" spans="1:11" x14ac:dyDescent="0.35">
      <c r="A790">
        <v>7820412</v>
      </c>
      <c r="B790" t="s">
        <v>39</v>
      </c>
      <c r="C790" t="s">
        <v>97</v>
      </c>
      <c r="D790" t="s">
        <v>1348</v>
      </c>
      <c r="E790">
        <v>5.0390526581002776E-4</v>
      </c>
      <c r="F790">
        <v>74.5</v>
      </c>
      <c r="G790">
        <v>82.9</v>
      </c>
      <c r="H790">
        <v>72.454999999999998</v>
      </c>
      <c r="I790">
        <v>3.7540942302847068E-2</v>
      </c>
      <c r="J790">
        <v>4.1773746535651302E-2</v>
      </c>
      <c r="K790">
        <v>3.6510456034265559E-2</v>
      </c>
    </row>
    <row r="791" spans="1:11" x14ac:dyDescent="0.35">
      <c r="A791">
        <v>7820412</v>
      </c>
      <c r="B791" t="s">
        <v>39</v>
      </c>
      <c r="C791" t="s">
        <v>97</v>
      </c>
      <c r="D791" t="s">
        <v>1851</v>
      </c>
      <c r="E791">
        <v>6.2988158226253462E-4</v>
      </c>
      <c r="F791">
        <v>71.599999999999994</v>
      </c>
      <c r="G791">
        <v>72</v>
      </c>
      <c r="H791">
        <v>70.919999999999987</v>
      </c>
      <c r="I791">
        <v>4.5099521289997474E-2</v>
      </c>
      <c r="J791">
        <v>4.5351473922902494E-2</v>
      </c>
      <c r="K791">
        <v>4.4671201814058946E-2</v>
      </c>
    </row>
    <row r="792" spans="1:11" x14ac:dyDescent="0.35">
      <c r="A792">
        <v>7820412</v>
      </c>
      <c r="B792" t="s">
        <v>39</v>
      </c>
      <c r="C792" t="s">
        <v>97</v>
      </c>
      <c r="D792" t="s">
        <v>1854</v>
      </c>
      <c r="E792">
        <v>1.2597631645250694E-4</v>
      </c>
      <c r="F792">
        <v>91.9</v>
      </c>
      <c r="G792">
        <v>88.7</v>
      </c>
      <c r="H792">
        <v>82.210000000000008</v>
      </c>
      <c r="I792">
        <v>1.1577223481985388E-2</v>
      </c>
      <c r="J792">
        <v>1.1174099269337366E-2</v>
      </c>
      <c r="K792">
        <v>1.0356512975560596E-2</v>
      </c>
    </row>
    <row r="793" spans="1:11" x14ac:dyDescent="0.35">
      <c r="A793">
        <v>7820412</v>
      </c>
      <c r="B793" t="s">
        <v>39</v>
      </c>
      <c r="C793" t="s">
        <v>97</v>
      </c>
      <c r="D793" t="s">
        <v>1539</v>
      </c>
      <c r="E793">
        <v>6.2988158226253462E-4</v>
      </c>
      <c r="F793">
        <v>39.6</v>
      </c>
      <c r="G793">
        <v>69.099999999999994</v>
      </c>
      <c r="H793">
        <v>61.585000000000001</v>
      </c>
      <c r="I793">
        <v>2.4943310657596373E-2</v>
      </c>
      <c r="J793">
        <v>4.3524817334341138E-2</v>
      </c>
      <c r="K793">
        <v>3.8791257243638196E-2</v>
      </c>
    </row>
    <row r="794" spans="1:11" x14ac:dyDescent="0.35">
      <c r="A794">
        <v>7820412</v>
      </c>
      <c r="B794" t="s">
        <v>39</v>
      </c>
      <c r="C794" t="s">
        <v>97</v>
      </c>
      <c r="D794" t="s">
        <v>1541</v>
      </c>
      <c r="E794">
        <v>1.3857394809775761E-3</v>
      </c>
      <c r="F794">
        <v>80.099999999999994</v>
      </c>
      <c r="G794">
        <v>82</v>
      </c>
      <c r="H794">
        <v>81.995000000000005</v>
      </c>
      <c r="I794">
        <v>0.11099773242630384</v>
      </c>
      <c r="J794">
        <v>0.11363063744016125</v>
      </c>
      <c r="K794">
        <v>0.11362370874275636</v>
      </c>
    </row>
    <row r="795" spans="1:11" x14ac:dyDescent="0.35">
      <c r="A795">
        <v>7820412</v>
      </c>
      <c r="B795" t="s">
        <v>39</v>
      </c>
      <c r="C795" t="s">
        <v>97</v>
      </c>
      <c r="D795" t="s">
        <v>1862</v>
      </c>
      <c r="E795">
        <v>5.0390526581002776E-4</v>
      </c>
      <c r="F795">
        <v>93.2</v>
      </c>
      <c r="G795">
        <v>95.2</v>
      </c>
      <c r="H795">
        <v>90.65</v>
      </c>
      <c r="I795">
        <v>4.6963970773494589E-2</v>
      </c>
      <c r="J795">
        <v>4.7971781305114647E-2</v>
      </c>
      <c r="K795">
        <v>4.5679012345679018E-2</v>
      </c>
    </row>
    <row r="796" spans="1:11" x14ac:dyDescent="0.35">
      <c r="A796">
        <v>7820412</v>
      </c>
      <c r="B796" t="s">
        <v>39</v>
      </c>
      <c r="C796" t="s">
        <v>97</v>
      </c>
      <c r="D796" t="s">
        <v>1545</v>
      </c>
      <c r="E796">
        <v>2.3935500125976316E-3</v>
      </c>
      <c r="F796">
        <v>59.7</v>
      </c>
      <c r="G796">
        <v>84.1</v>
      </c>
      <c r="H796">
        <v>74.465000000000003</v>
      </c>
      <c r="I796">
        <v>0.14289493575207862</v>
      </c>
      <c r="J796">
        <v>0.20129755605946081</v>
      </c>
      <c r="K796">
        <v>0.17823570168808264</v>
      </c>
    </row>
    <row r="797" spans="1:11" x14ac:dyDescent="0.35">
      <c r="A797">
        <v>7820412</v>
      </c>
      <c r="B797" t="s">
        <v>39</v>
      </c>
      <c r="C797" t="s">
        <v>97</v>
      </c>
      <c r="D797" t="s">
        <v>1870</v>
      </c>
      <c r="E797">
        <v>5.0390526581002776E-4</v>
      </c>
      <c r="F797">
        <v>44.4</v>
      </c>
      <c r="G797">
        <v>86.7</v>
      </c>
      <c r="H797">
        <v>69.789999999999992</v>
      </c>
      <c r="I797">
        <v>2.2373393801965232E-2</v>
      </c>
      <c r="J797">
        <v>4.3688586545729408E-2</v>
      </c>
      <c r="K797">
        <v>3.5167548500881836E-2</v>
      </c>
    </row>
    <row r="798" spans="1:11" x14ac:dyDescent="0.35">
      <c r="A798">
        <v>7820412</v>
      </c>
      <c r="B798" t="s">
        <v>39</v>
      </c>
      <c r="C798" t="s">
        <v>97</v>
      </c>
      <c r="D798" t="s">
        <v>301</v>
      </c>
      <c r="E798">
        <v>2.0156210632401111E-3</v>
      </c>
      <c r="F798">
        <v>54</v>
      </c>
      <c r="G798">
        <v>84.6</v>
      </c>
      <c r="H798">
        <v>71.594999999999999</v>
      </c>
      <c r="I798">
        <v>0.108843537414966</v>
      </c>
      <c r="J798">
        <v>0.17052154195011338</v>
      </c>
      <c r="K798">
        <v>0.14430839002267576</v>
      </c>
    </row>
    <row r="799" spans="1:11" x14ac:dyDescent="0.35">
      <c r="A799">
        <v>7820412</v>
      </c>
      <c r="B799" t="s">
        <v>39</v>
      </c>
      <c r="C799" t="s">
        <v>97</v>
      </c>
      <c r="D799" t="s">
        <v>1350</v>
      </c>
      <c r="E799">
        <v>8.8183421516754845E-4</v>
      </c>
      <c r="F799">
        <v>63.7</v>
      </c>
      <c r="G799">
        <v>77.7</v>
      </c>
      <c r="H799">
        <v>71.825000000000003</v>
      </c>
      <c r="I799">
        <v>5.6172839506172842E-2</v>
      </c>
      <c r="J799">
        <v>6.851851851851852E-2</v>
      </c>
      <c r="K799">
        <v>6.333774250440917E-2</v>
      </c>
    </row>
    <row r="800" spans="1:11" x14ac:dyDescent="0.35">
      <c r="A800">
        <v>7820412</v>
      </c>
      <c r="B800" t="s">
        <v>39</v>
      </c>
      <c r="C800" t="s">
        <v>97</v>
      </c>
      <c r="D800" t="s">
        <v>1549</v>
      </c>
      <c r="E800">
        <v>1.2597631645250694E-4</v>
      </c>
      <c r="F800">
        <v>31.2</v>
      </c>
      <c r="G800">
        <v>90.6</v>
      </c>
      <c r="H800">
        <v>61.749999999999986</v>
      </c>
      <c r="I800">
        <v>3.9304610733182166E-3</v>
      </c>
      <c r="J800">
        <v>1.1413454270597128E-2</v>
      </c>
      <c r="K800">
        <v>7.7790375409423022E-3</v>
      </c>
    </row>
    <row r="801" spans="1:11" x14ac:dyDescent="0.35">
      <c r="A801">
        <v>7820412</v>
      </c>
      <c r="B801" t="s">
        <v>39</v>
      </c>
      <c r="C801" t="s">
        <v>97</v>
      </c>
      <c r="D801" t="s">
        <v>1352</v>
      </c>
      <c r="E801">
        <v>1.889644746787604E-3</v>
      </c>
      <c r="F801">
        <v>75.599999999999994</v>
      </c>
      <c r="G801">
        <v>73.5</v>
      </c>
      <c r="H801">
        <v>70.834999999999994</v>
      </c>
      <c r="I801">
        <v>0.14285714285714285</v>
      </c>
      <c r="J801">
        <v>0.1388888888888889</v>
      </c>
      <c r="K801">
        <v>0.13385298563869991</v>
      </c>
    </row>
    <row r="802" spans="1:11" x14ac:dyDescent="0.35">
      <c r="A802">
        <v>7820412</v>
      </c>
      <c r="B802" t="s">
        <v>39</v>
      </c>
      <c r="C802" t="s">
        <v>97</v>
      </c>
      <c r="D802" t="s">
        <v>1885</v>
      </c>
      <c r="E802">
        <v>1.2597631645250694E-4</v>
      </c>
      <c r="F802">
        <v>55.7</v>
      </c>
      <c r="G802">
        <v>86.6</v>
      </c>
      <c r="H802">
        <v>75.114999999999995</v>
      </c>
      <c r="I802">
        <v>7.0168808264046371E-3</v>
      </c>
      <c r="J802">
        <v>1.0909549004787101E-2</v>
      </c>
      <c r="K802">
        <v>9.4627110103300584E-3</v>
      </c>
    </row>
    <row r="803" spans="1:11" x14ac:dyDescent="0.35">
      <c r="A803">
        <v>7820412</v>
      </c>
      <c r="B803" t="s">
        <v>39</v>
      </c>
      <c r="C803" t="s">
        <v>97</v>
      </c>
      <c r="D803" t="s">
        <v>646</v>
      </c>
      <c r="E803">
        <v>3.5273368606701938E-3</v>
      </c>
      <c r="F803">
        <v>64.2</v>
      </c>
      <c r="G803">
        <v>72.3</v>
      </c>
      <c r="H803">
        <v>67.245000000000005</v>
      </c>
      <c r="I803">
        <v>0.22645502645502646</v>
      </c>
      <c r="J803">
        <v>0.25502645502645499</v>
      </c>
      <c r="K803">
        <v>0.23719576719576721</v>
      </c>
    </row>
    <row r="804" spans="1:11" x14ac:dyDescent="0.35">
      <c r="A804">
        <v>7820412</v>
      </c>
      <c r="B804" t="s">
        <v>39</v>
      </c>
      <c r="C804" t="s">
        <v>97</v>
      </c>
      <c r="D804" t="s">
        <v>911</v>
      </c>
      <c r="E804">
        <v>1.2597631645250694E-4</v>
      </c>
      <c r="F804">
        <v>64.7</v>
      </c>
      <c r="G804">
        <v>70.8</v>
      </c>
      <c r="H804">
        <v>73.55</v>
      </c>
      <c r="I804">
        <v>8.1506676744772001E-3</v>
      </c>
      <c r="J804">
        <v>8.9191232048374917E-3</v>
      </c>
      <c r="K804">
        <v>9.2655580750818853E-3</v>
      </c>
    </row>
    <row r="805" spans="1:11" x14ac:dyDescent="0.35">
      <c r="A805">
        <v>7820412</v>
      </c>
      <c r="B805" t="s">
        <v>39</v>
      </c>
      <c r="C805" t="s">
        <v>97</v>
      </c>
      <c r="D805" t="s">
        <v>1105</v>
      </c>
      <c r="E805">
        <v>3.779289493575208E-4</v>
      </c>
      <c r="F805">
        <v>74.599999999999994</v>
      </c>
      <c r="G805">
        <v>85.1</v>
      </c>
      <c r="H805">
        <v>82.605000000000004</v>
      </c>
      <c r="I805">
        <v>2.8193499622071048E-2</v>
      </c>
      <c r="J805">
        <v>3.2161753590325019E-2</v>
      </c>
      <c r="K805">
        <v>3.1218820861678008E-2</v>
      </c>
    </row>
    <row r="806" spans="1:11" x14ac:dyDescent="0.35">
      <c r="A806">
        <v>7820412</v>
      </c>
      <c r="B806" t="s">
        <v>39</v>
      </c>
      <c r="C806" t="s">
        <v>97</v>
      </c>
      <c r="D806" t="s">
        <v>1357</v>
      </c>
      <c r="E806">
        <v>1.7636684303350969E-3</v>
      </c>
      <c r="F806">
        <v>72.5</v>
      </c>
      <c r="G806">
        <v>89</v>
      </c>
      <c r="H806">
        <v>83.179999999999993</v>
      </c>
      <c r="I806">
        <v>0.12786596119929453</v>
      </c>
      <c r="J806">
        <v>0.15696649029982362</v>
      </c>
      <c r="K806">
        <v>0.14670194003527334</v>
      </c>
    </row>
    <row r="807" spans="1:11" x14ac:dyDescent="0.35">
      <c r="A807">
        <v>7820412</v>
      </c>
      <c r="B807" t="s">
        <v>39</v>
      </c>
      <c r="C807" t="s">
        <v>97</v>
      </c>
      <c r="D807" t="s">
        <v>1898</v>
      </c>
      <c r="E807">
        <v>3.779289493575208E-4</v>
      </c>
      <c r="F807">
        <v>65</v>
      </c>
      <c r="G807">
        <v>82.9</v>
      </c>
      <c r="H807">
        <v>79.424999999999997</v>
      </c>
      <c r="I807">
        <v>2.456538170823885E-2</v>
      </c>
      <c r="J807">
        <v>3.1330309901738476E-2</v>
      </c>
      <c r="K807">
        <v>3.001700680272109E-2</v>
      </c>
    </row>
    <row r="808" spans="1:11" x14ac:dyDescent="0.35">
      <c r="A808">
        <v>7820412</v>
      </c>
      <c r="B808" t="s">
        <v>39</v>
      </c>
      <c r="C808" t="s">
        <v>97</v>
      </c>
      <c r="D808" t="s">
        <v>1360</v>
      </c>
      <c r="E808">
        <v>1.0078105316200555E-3</v>
      </c>
      <c r="F808">
        <v>46.5</v>
      </c>
      <c r="G808">
        <v>78.599999999999994</v>
      </c>
      <c r="H808">
        <v>65.344999999999999</v>
      </c>
      <c r="I808">
        <v>4.6863189720332585E-2</v>
      </c>
      <c r="J808">
        <v>7.9213907785336365E-2</v>
      </c>
      <c r="K808">
        <v>6.5855379188712523E-2</v>
      </c>
    </row>
    <row r="809" spans="1:11" x14ac:dyDescent="0.35">
      <c r="A809">
        <v>7820412</v>
      </c>
      <c r="B809" t="s">
        <v>39</v>
      </c>
      <c r="C809" t="s">
        <v>97</v>
      </c>
      <c r="D809" t="s">
        <v>1110</v>
      </c>
      <c r="E809">
        <v>7.0546737213403876E-3</v>
      </c>
      <c r="F809">
        <v>74.2</v>
      </c>
      <c r="G809">
        <v>81.400000000000006</v>
      </c>
      <c r="H809">
        <v>79.66</v>
      </c>
      <c r="I809">
        <v>0.52345679012345681</v>
      </c>
      <c r="J809">
        <v>0.57425044091710764</v>
      </c>
      <c r="K809">
        <v>0.5619753086419752</v>
      </c>
    </row>
    <row r="810" spans="1:11" x14ac:dyDescent="0.35">
      <c r="A810">
        <v>7820412</v>
      </c>
      <c r="B810" t="s">
        <v>39</v>
      </c>
      <c r="C810" t="s">
        <v>97</v>
      </c>
      <c r="D810" t="s">
        <v>2328</v>
      </c>
      <c r="E810">
        <v>3.779289493575208E-4</v>
      </c>
      <c r="F810">
        <v>95.8</v>
      </c>
      <c r="G810">
        <v>92.2</v>
      </c>
      <c r="H810">
        <v>94.245000000000005</v>
      </c>
      <c r="I810">
        <v>3.6205593348450492E-2</v>
      </c>
      <c r="J810">
        <v>3.4845049130763417E-2</v>
      </c>
      <c r="K810">
        <v>3.5617913832199546E-2</v>
      </c>
    </row>
    <row r="811" spans="1:11" x14ac:dyDescent="0.35">
      <c r="A811">
        <v>7820412</v>
      </c>
      <c r="B811" t="s">
        <v>39</v>
      </c>
      <c r="C811" t="s">
        <v>97</v>
      </c>
      <c r="D811" t="s">
        <v>1905</v>
      </c>
      <c r="E811">
        <v>1.5117157974300832E-3</v>
      </c>
      <c r="F811">
        <v>48.4</v>
      </c>
      <c r="G811">
        <v>81.8</v>
      </c>
      <c r="H811">
        <v>67.72999999999999</v>
      </c>
      <c r="I811">
        <v>7.3167044595616029E-2</v>
      </c>
      <c r="J811">
        <v>0.1236583522297808</v>
      </c>
      <c r="K811">
        <v>0.10238851095993952</v>
      </c>
    </row>
    <row r="812" spans="1:11" x14ac:dyDescent="0.35">
      <c r="A812">
        <v>7820412</v>
      </c>
      <c r="B812" t="s">
        <v>39</v>
      </c>
      <c r="C812" t="s">
        <v>97</v>
      </c>
      <c r="D812" t="s">
        <v>305</v>
      </c>
      <c r="E812">
        <v>1.1715797430083144E-2</v>
      </c>
      <c r="F812">
        <v>43.5</v>
      </c>
      <c r="G812">
        <v>86</v>
      </c>
      <c r="H812">
        <v>71.414999999999992</v>
      </c>
      <c r="I812">
        <v>0.50963718820861681</v>
      </c>
      <c r="J812">
        <v>1.0075585789871504</v>
      </c>
      <c r="K812">
        <v>0.83668367346938766</v>
      </c>
    </row>
    <row r="813" spans="1:11" x14ac:dyDescent="0.35">
      <c r="A813">
        <v>7820412</v>
      </c>
      <c r="B813" t="s">
        <v>39</v>
      </c>
      <c r="C813" t="s">
        <v>97</v>
      </c>
      <c r="D813" t="s">
        <v>1562</v>
      </c>
      <c r="E813">
        <v>2.5195263290501388E-4</v>
      </c>
      <c r="F813">
        <v>56</v>
      </c>
      <c r="G813">
        <v>77.900000000000006</v>
      </c>
      <c r="H813">
        <v>72.554999999999993</v>
      </c>
      <c r="I813">
        <v>1.4109347442680777E-2</v>
      </c>
      <c r="J813">
        <v>1.9627110103300583E-2</v>
      </c>
      <c r="K813">
        <v>1.8280423280423279E-2</v>
      </c>
    </row>
    <row r="814" spans="1:11" x14ac:dyDescent="0.35">
      <c r="A814">
        <v>7820412</v>
      </c>
      <c r="B814" t="s">
        <v>39</v>
      </c>
      <c r="C814" t="s">
        <v>97</v>
      </c>
      <c r="D814" t="s">
        <v>414</v>
      </c>
      <c r="E814">
        <v>1.3353489543965735E-2</v>
      </c>
      <c r="F814">
        <v>75.900000000000006</v>
      </c>
      <c r="G814">
        <v>85.4</v>
      </c>
      <c r="H814">
        <v>84.96</v>
      </c>
      <c r="I814">
        <v>1.0135298563869994</v>
      </c>
      <c r="J814">
        <v>1.1403880070546739</v>
      </c>
      <c r="K814">
        <v>1.1345124716553288</v>
      </c>
    </row>
    <row r="815" spans="1:11" x14ac:dyDescent="0.35">
      <c r="A815">
        <v>7820412</v>
      </c>
      <c r="B815" t="s">
        <v>39</v>
      </c>
      <c r="C815" t="s">
        <v>97</v>
      </c>
      <c r="D815" t="s">
        <v>1371</v>
      </c>
      <c r="E815">
        <v>1.0078105316200555E-3</v>
      </c>
      <c r="F815">
        <v>54.6</v>
      </c>
      <c r="G815">
        <v>72.5</v>
      </c>
      <c r="H815">
        <v>66.81</v>
      </c>
      <c r="I815">
        <v>5.5026455026455035E-2</v>
      </c>
      <c r="J815">
        <v>7.3066263542454032E-2</v>
      </c>
      <c r="K815">
        <v>6.7331821617535911E-2</v>
      </c>
    </row>
    <row r="816" spans="1:11" x14ac:dyDescent="0.35">
      <c r="A816">
        <v>7820412</v>
      </c>
      <c r="B816" t="s">
        <v>39</v>
      </c>
      <c r="C816" t="s">
        <v>97</v>
      </c>
      <c r="D816" t="s">
        <v>822</v>
      </c>
      <c r="E816">
        <v>8.8183421516754845E-4</v>
      </c>
      <c r="F816">
        <v>53.4</v>
      </c>
      <c r="G816">
        <v>80.3</v>
      </c>
      <c r="H816">
        <v>74.805000000000007</v>
      </c>
      <c r="I816">
        <v>4.7089947089947085E-2</v>
      </c>
      <c r="J816">
        <v>7.0811287477954135E-2</v>
      </c>
      <c r="K816">
        <v>6.5965608465608463E-2</v>
      </c>
    </row>
    <row r="817" spans="1:11" x14ac:dyDescent="0.35">
      <c r="A817">
        <v>7820412</v>
      </c>
      <c r="B817" t="s">
        <v>39</v>
      </c>
      <c r="C817" t="s">
        <v>97</v>
      </c>
      <c r="D817" t="s">
        <v>1373</v>
      </c>
      <c r="E817">
        <v>5.9208868732678254E-3</v>
      </c>
      <c r="F817">
        <v>77.599999999999994</v>
      </c>
      <c r="G817">
        <v>77.099999999999994</v>
      </c>
      <c r="H817">
        <v>78.259999999999991</v>
      </c>
      <c r="I817">
        <v>0.45946082136558319</v>
      </c>
      <c r="J817">
        <v>0.45650037792894932</v>
      </c>
      <c r="K817">
        <v>0.46336860670193997</v>
      </c>
    </row>
    <row r="818" spans="1:11" x14ac:dyDescent="0.35">
      <c r="A818">
        <v>7820412</v>
      </c>
      <c r="B818" t="s">
        <v>39</v>
      </c>
      <c r="C818" t="s">
        <v>97</v>
      </c>
      <c r="D818" t="s">
        <v>2353</v>
      </c>
      <c r="E818">
        <v>2.5195263290501388E-4</v>
      </c>
      <c r="F818">
        <v>78.3</v>
      </c>
      <c r="G818">
        <v>89.5</v>
      </c>
      <c r="H818">
        <v>87.13</v>
      </c>
      <c r="I818">
        <v>1.9727891156462587E-2</v>
      </c>
      <c r="J818">
        <v>2.2549760644998744E-2</v>
      </c>
      <c r="K818">
        <v>2.1952632905013859E-2</v>
      </c>
    </row>
    <row r="819" spans="1:11" x14ac:dyDescent="0.35">
      <c r="A819">
        <v>7820412</v>
      </c>
      <c r="B819" t="s">
        <v>39</v>
      </c>
      <c r="C819" t="s">
        <v>97</v>
      </c>
      <c r="D819" t="s">
        <v>1941</v>
      </c>
      <c r="E819">
        <v>3.779289493575208E-4</v>
      </c>
      <c r="F819">
        <v>63.5</v>
      </c>
      <c r="G819">
        <v>87.3</v>
      </c>
      <c r="H819">
        <v>79.399999999999991</v>
      </c>
      <c r="I819">
        <v>2.399848828420257E-2</v>
      </c>
      <c r="J819">
        <v>3.2993197278911562E-2</v>
      </c>
      <c r="K819">
        <v>3.0007558578987147E-2</v>
      </c>
    </row>
    <row r="820" spans="1:11" x14ac:dyDescent="0.35">
      <c r="A820">
        <v>7820412</v>
      </c>
      <c r="B820" t="s">
        <v>39</v>
      </c>
      <c r="C820" t="s">
        <v>97</v>
      </c>
      <c r="D820" t="s">
        <v>1207</v>
      </c>
      <c r="E820">
        <v>2.1415973796926179E-3</v>
      </c>
      <c r="F820">
        <v>66.5</v>
      </c>
      <c r="G820">
        <v>75.900000000000006</v>
      </c>
      <c r="H820">
        <v>71.064999999999998</v>
      </c>
      <c r="I820">
        <v>0.14241622574955909</v>
      </c>
      <c r="J820">
        <v>0.16254724111866972</v>
      </c>
      <c r="K820">
        <v>0.15219261778785589</v>
      </c>
    </row>
    <row r="821" spans="1:11" x14ac:dyDescent="0.35">
      <c r="A821">
        <v>7820412</v>
      </c>
      <c r="B821" t="s">
        <v>39</v>
      </c>
      <c r="C821" t="s">
        <v>97</v>
      </c>
      <c r="D821" t="s">
        <v>195</v>
      </c>
      <c r="E821">
        <v>1.1337868480725624E-3</v>
      </c>
      <c r="F821">
        <v>45.7</v>
      </c>
      <c r="G821">
        <v>75.7</v>
      </c>
      <c r="H821">
        <v>63.704999999999998</v>
      </c>
      <c r="I821">
        <v>5.1814058956916105E-2</v>
      </c>
      <c r="J821">
        <v>8.5827664399092979E-2</v>
      </c>
      <c r="K821">
        <v>7.2227891156462581E-2</v>
      </c>
    </row>
    <row r="822" spans="1:11" x14ac:dyDescent="0.35">
      <c r="A822">
        <v>7820412</v>
      </c>
      <c r="B822" t="s">
        <v>39</v>
      </c>
      <c r="C822" t="s">
        <v>97</v>
      </c>
      <c r="D822" t="s">
        <v>1568</v>
      </c>
      <c r="E822">
        <v>3.779289493575208E-4</v>
      </c>
      <c r="F822">
        <v>35.4</v>
      </c>
      <c r="G822">
        <v>76.099999999999994</v>
      </c>
      <c r="H822">
        <v>51.98</v>
      </c>
      <c r="I822">
        <v>1.3378684807256236E-2</v>
      </c>
      <c r="J822">
        <v>2.8760393046107332E-2</v>
      </c>
      <c r="K822">
        <v>1.9644746787603931E-2</v>
      </c>
    </row>
    <row r="823" spans="1:11" x14ac:dyDescent="0.35">
      <c r="A823">
        <v>7820412</v>
      </c>
      <c r="B823" t="s">
        <v>39</v>
      </c>
      <c r="C823" t="s">
        <v>97</v>
      </c>
      <c r="D823" t="s">
        <v>2358</v>
      </c>
      <c r="E823">
        <v>7.5585789871504159E-4</v>
      </c>
      <c r="F823">
        <v>63.3</v>
      </c>
      <c r="G823">
        <v>76.599999999999994</v>
      </c>
      <c r="H823">
        <v>72.679999999999993</v>
      </c>
      <c r="I823">
        <v>4.784580498866213E-2</v>
      </c>
      <c r="J823">
        <v>5.789871504157218E-2</v>
      </c>
      <c r="K823">
        <v>5.4935752078609221E-2</v>
      </c>
    </row>
    <row r="824" spans="1:11" x14ac:dyDescent="0.35">
      <c r="A824">
        <v>7820412</v>
      </c>
      <c r="B824" t="s">
        <v>39</v>
      </c>
      <c r="C824" t="s">
        <v>97</v>
      </c>
      <c r="D824" t="s">
        <v>1570</v>
      </c>
      <c r="E824">
        <v>8.8183421516754845E-4</v>
      </c>
      <c r="F824">
        <v>65.3</v>
      </c>
      <c r="G824">
        <v>65</v>
      </c>
      <c r="H824">
        <v>61.865000000000002</v>
      </c>
      <c r="I824">
        <v>5.7583774250440908E-2</v>
      </c>
      <c r="J824">
        <v>5.7319223985890649E-2</v>
      </c>
      <c r="K824">
        <v>5.4554673721340388E-2</v>
      </c>
    </row>
    <row r="825" spans="1:11" x14ac:dyDescent="0.35">
      <c r="A825">
        <v>7820412</v>
      </c>
      <c r="B825" t="s">
        <v>39</v>
      </c>
      <c r="C825" t="s">
        <v>97</v>
      </c>
      <c r="D825" t="s">
        <v>824</v>
      </c>
      <c r="E825">
        <v>3.779289493575208E-4</v>
      </c>
      <c r="F825">
        <v>48.6</v>
      </c>
      <c r="G825">
        <v>75.599999999999994</v>
      </c>
      <c r="H825">
        <v>61.66</v>
      </c>
      <c r="I825">
        <v>1.8367346938775512E-2</v>
      </c>
      <c r="J825">
        <v>2.8571428571428571E-2</v>
      </c>
      <c r="K825">
        <v>2.330309901738473E-2</v>
      </c>
    </row>
    <row r="826" spans="1:11" x14ac:dyDescent="0.35">
      <c r="A826">
        <v>7820412</v>
      </c>
      <c r="B826" t="s">
        <v>39</v>
      </c>
      <c r="C826" t="s">
        <v>97</v>
      </c>
      <c r="D826" t="s">
        <v>472</v>
      </c>
      <c r="E826">
        <v>2.0156210632401108E-2</v>
      </c>
      <c r="F826">
        <v>52</v>
      </c>
      <c r="G826">
        <v>83.2</v>
      </c>
      <c r="H826">
        <v>70.585000000000008</v>
      </c>
      <c r="I826">
        <v>1.0481229528848577</v>
      </c>
      <c r="J826">
        <v>1.6769967246157722</v>
      </c>
      <c r="K826">
        <v>1.4227261274880323</v>
      </c>
    </row>
    <row r="827" spans="1:11" x14ac:dyDescent="0.35">
      <c r="A827">
        <v>7820412</v>
      </c>
      <c r="B827" t="s">
        <v>39</v>
      </c>
      <c r="C827" t="s">
        <v>97</v>
      </c>
      <c r="D827" t="s">
        <v>2369</v>
      </c>
      <c r="E827">
        <v>8.8183421516754845E-4</v>
      </c>
      <c r="F827">
        <v>45.3</v>
      </c>
      <c r="G827">
        <v>65.599999999999994</v>
      </c>
      <c r="H827">
        <v>57.14</v>
      </c>
      <c r="I827">
        <v>3.9947089947089939E-2</v>
      </c>
      <c r="J827">
        <v>5.7848324514991174E-2</v>
      </c>
      <c r="K827">
        <v>5.0388007054673722E-2</v>
      </c>
    </row>
    <row r="828" spans="1:11" x14ac:dyDescent="0.35">
      <c r="A828">
        <v>7820412</v>
      </c>
      <c r="B828" t="s">
        <v>39</v>
      </c>
      <c r="C828" t="s">
        <v>97</v>
      </c>
      <c r="D828" t="s">
        <v>828</v>
      </c>
      <c r="E828">
        <v>3.9052658100277148E-3</v>
      </c>
      <c r="F828">
        <v>46.6</v>
      </c>
      <c r="G828">
        <v>81.3</v>
      </c>
      <c r="H828">
        <v>64.460000000000008</v>
      </c>
      <c r="I828">
        <v>0.18198538674729151</v>
      </c>
      <c r="J828">
        <v>0.31749811035525322</v>
      </c>
      <c r="K828">
        <v>0.25173343411438653</v>
      </c>
    </row>
    <row r="829" spans="1:11" x14ac:dyDescent="0.35">
      <c r="A829">
        <v>7820412</v>
      </c>
      <c r="B829" t="s">
        <v>39</v>
      </c>
      <c r="C829" t="s">
        <v>97</v>
      </c>
      <c r="D829" t="s">
        <v>476</v>
      </c>
      <c r="E829">
        <v>8.9443184681279927E-3</v>
      </c>
      <c r="F829">
        <v>56.2</v>
      </c>
      <c r="G829">
        <v>75.8</v>
      </c>
      <c r="H829">
        <v>66.91</v>
      </c>
      <c r="I829">
        <v>0.50267069790879326</v>
      </c>
      <c r="J829">
        <v>0.67797933988410186</v>
      </c>
      <c r="K829">
        <v>0.59846434870244392</v>
      </c>
    </row>
    <row r="830" spans="1:11" x14ac:dyDescent="0.35">
      <c r="A830">
        <v>7820412</v>
      </c>
      <c r="B830" t="s">
        <v>39</v>
      </c>
      <c r="C830" t="s">
        <v>97</v>
      </c>
      <c r="D830" t="s">
        <v>1578</v>
      </c>
      <c r="E830">
        <v>3.779289493575208E-4</v>
      </c>
      <c r="F830">
        <v>44.3</v>
      </c>
      <c r="G830">
        <v>83.9</v>
      </c>
      <c r="H830">
        <v>72.415000000000006</v>
      </c>
      <c r="I830">
        <v>1.6742252456538171E-2</v>
      </c>
      <c r="J830">
        <v>3.1708238851095999E-2</v>
      </c>
      <c r="K830">
        <v>2.7367724867724871E-2</v>
      </c>
    </row>
    <row r="831" spans="1:11" x14ac:dyDescent="0.35">
      <c r="A831">
        <v>7820412</v>
      </c>
      <c r="B831" t="s">
        <v>39</v>
      </c>
      <c r="C831" t="s">
        <v>97</v>
      </c>
      <c r="D831" t="s">
        <v>1957</v>
      </c>
      <c r="E831">
        <v>2.5195263290501388E-4</v>
      </c>
      <c r="F831">
        <v>39.6</v>
      </c>
      <c r="G831">
        <v>69.7</v>
      </c>
      <c r="H831">
        <v>57.74</v>
      </c>
      <c r="I831">
        <v>9.9773242630385502E-3</v>
      </c>
      <c r="J831">
        <v>1.7561098513479468E-2</v>
      </c>
      <c r="K831">
        <v>1.4547745023935502E-2</v>
      </c>
    </row>
    <row r="832" spans="1:11" x14ac:dyDescent="0.35">
      <c r="A832">
        <v>7820412</v>
      </c>
      <c r="B832" t="s">
        <v>39</v>
      </c>
      <c r="C832" t="s">
        <v>97</v>
      </c>
      <c r="D832" t="s">
        <v>1403</v>
      </c>
      <c r="E832">
        <v>1.5117157974300832E-3</v>
      </c>
      <c r="F832">
        <v>79.599999999999994</v>
      </c>
      <c r="G832">
        <v>85.8</v>
      </c>
      <c r="H832">
        <v>86.789999999999992</v>
      </c>
      <c r="I832">
        <v>0.12033257747543462</v>
      </c>
      <c r="J832">
        <v>0.12970521541950114</v>
      </c>
      <c r="K832">
        <v>0.13120181405895689</v>
      </c>
    </row>
    <row r="833" spans="1:11" x14ac:dyDescent="0.35">
      <c r="A833">
        <v>7820412</v>
      </c>
      <c r="B833" t="s">
        <v>39</v>
      </c>
      <c r="C833" t="s">
        <v>97</v>
      </c>
      <c r="D833" t="s">
        <v>1968</v>
      </c>
      <c r="E833">
        <v>2.5195263290501388E-4</v>
      </c>
      <c r="F833">
        <v>47.6</v>
      </c>
      <c r="G833">
        <v>82.7</v>
      </c>
      <c r="H833">
        <v>65.45</v>
      </c>
      <c r="I833">
        <v>1.1992945326278662E-2</v>
      </c>
      <c r="J833">
        <v>2.0836482741244649E-2</v>
      </c>
      <c r="K833">
        <v>1.6490299823633158E-2</v>
      </c>
    </row>
    <row r="834" spans="1:11" x14ac:dyDescent="0.35">
      <c r="A834">
        <v>7820412</v>
      </c>
      <c r="B834" t="s">
        <v>39</v>
      </c>
      <c r="C834" t="s">
        <v>97</v>
      </c>
      <c r="D834" t="s">
        <v>1406</v>
      </c>
      <c r="E834">
        <v>2.5195263290501388E-4</v>
      </c>
      <c r="F834">
        <v>51.9</v>
      </c>
      <c r="G834">
        <v>74.5</v>
      </c>
      <c r="H834">
        <v>66.66</v>
      </c>
      <c r="I834">
        <v>1.3076341647770219E-2</v>
      </c>
      <c r="J834">
        <v>1.8770471151423534E-2</v>
      </c>
      <c r="K834">
        <v>1.6795162509448226E-2</v>
      </c>
    </row>
    <row r="835" spans="1:11" x14ac:dyDescent="0.35">
      <c r="A835">
        <v>7820412</v>
      </c>
      <c r="B835" t="s">
        <v>39</v>
      </c>
      <c r="C835" t="s">
        <v>97</v>
      </c>
      <c r="D835" t="s">
        <v>1975</v>
      </c>
      <c r="E835">
        <v>2.5195263290501388E-4</v>
      </c>
      <c r="F835">
        <v>29.4</v>
      </c>
      <c r="G835">
        <v>73.3</v>
      </c>
      <c r="H835">
        <v>63.339999999999996</v>
      </c>
      <c r="I835">
        <v>7.4074074074074077E-3</v>
      </c>
      <c r="J835">
        <v>1.8468127991937516E-2</v>
      </c>
      <c r="K835">
        <v>1.5958679768203577E-2</v>
      </c>
    </row>
    <row r="836" spans="1:11" x14ac:dyDescent="0.35">
      <c r="A836">
        <v>7820412</v>
      </c>
      <c r="B836" t="s">
        <v>39</v>
      </c>
      <c r="C836" t="s">
        <v>97</v>
      </c>
      <c r="D836" t="s">
        <v>1585</v>
      </c>
      <c r="E836">
        <v>6.2988158226253462E-4</v>
      </c>
      <c r="F836">
        <v>58.5</v>
      </c>
      <c r="G836">
        <v>85.8</v>
      </c>
      <c r="H836">
        <v>66.61</v>
      </c>
      <c r="I836">
        <v>3.6848072562358274E-2</v>
      </c>
      <c r="J836">
        <v>5.4043839758125468E-2</v>
      </c>
      <c r="K836">
        <v>4.1956412194507429E-2</v>
      </c>
    </row>
    <row r="837" spans="1:11" x14ac:dyDescent="0.35">
      <c r="A837">
        <v>7820412</v>
      </c>
      <c r="B837" t="s">
        <v>39</v>
      </c>
      <c r="C837" t="s">
        <v>97</v>
      </c>
      <c r="D837" t="s">
        <v>1408</v>
      </c>
      <c r="E837">
        <v>4.2831947593852358E-3</v>
      </c>
      <c r="F837">
        <v>91.3</v>
      </c>
      <c r="G837">
        <v>96.1</v>
      </c>
      <c r="H837">
        <v>90.194999999999993</v>
      </c>
      <c r="I837">
        <v>0.39105568153187203</v>
      </c>
      <c r="J837">
        <v>0.41161501637692116</v>
      </c>
      <c r="K837">
        <v>0.38632275132275129</v>
      </c>
    </row>
    <row r="838" spans="1:11" x14ac:dyDescent="0.35">
      <c r="A838">
        <v>7820412</v>
      </c>
      <c r="B838" t="s">
        <v>39</v>
      </c>
      <c r="C838" t="s">
        <v>97</v>
      </c>
      <c r="D838" t="s">
        <v>1411</v>
      </c>
      <c r="E838">
        <v>1.0078105316200555E-3</v>
      </c>
      <c r="F838">
        <v>72.900000000000006</v>
      </c>
      <c r="G838">
        <v>90.5</v>
      </c>
      <c r="H838">
        <v>81.344999999999999</v>
      </c>
      <c r="I838">
        <v>7.3469387755102047E-2</v>
      </c>
      <c r="J838">
        <v>9.1206853111615027E-2</v>
      </c>
      <c r="K838">
        <v>8.1980347694633415E-2</v>
      </c>
    </row>
    <row r="839" spans="1:11" x14ac:dyDescent="0.35">
      <c r="A839">
        <v>7820412</v>
      </c>
      <c r="B839" t="s">
        <v>39</v>
      </c>
      <c r="C839" t="s">
        <v>97</v>
      </c>
      <c r="D839" t="s">
        <v>1164</v>
      </c>
      <c r="E839">
        <v>2.3935500125976316E-3</v>
      </c>
      <c r="F839">
        <v>91.3</v>
      </c>
      <c r="G839">
        <v>84</v>
      </c>
      <c r="H839">
        <v>87.814999999999984</v>
      </c>
      <c r="I839">
        <v>0.21853111615016377</v>
      </c>
      <c r="J839">
        <v>0.20105820105820105</v>
      </c>
      <c r="K839">
        <v>0.21018959435626097</v>
      </c>
    </row>
    <row r="840" spans="1:11" x14ac:dyDescent="0.35">
      <c r="A840">
        <v>7820412</v>
      </c>
      <c r="B840" t="s">
        <v>39</v>
      </c>
      <c r="C840" t="s">
        <v>97</v>
      </c>
      <c r="D840" t="s">
        <v>1596</v>
      </c>
      <c r="E840">
        <v>7.5585789871504159E-4</v>
      </c>
      <c r="F840">
        <v>57.2</v>
      </c>
      <c r="G840">
        <v>71.2</v>
      </c>
      <c r="H840">
        <v>71.125</v>
      </c>
      <c r="I840">
        <v>4.323507180650038E-2</v>
      </c>
      <c r="J840">
        <v>5.3817082388510962E-2</v>
      </c>
      <c r="K840">
        <v>5.376039304610733E-2</v>
      </c>
    </row>
    <row r="841" spans="1:11" x14ac:dyDescent="0.35">
      <c r="A841">
        <v>7820412</v>
      </c>
      <c r="B841" t="s">
        <v>39</v>
      </c>
      <c r="C841" t="s">
        <v>97</v>
      </c>
      <c r="D841" t="s">
        <v>492</v>
      </c>
      <c r="E841">
        <v>1.4109347442680775E-2</v>
      </c>
      <c r="F841">
        <v>76.5</v>
      </c>
      <c r="G841">
        <v>88.2</v>
      </c>
      <c r="H841">
        <v>86.16</v>
      </c>
      <c r="I841">
        <v>1.0793650793650793</v>
      </c>
      <c r="J841">
        <v>1.2444444444444445</v>
      </c>
      <c r="K841">
        <v>1.2156613756613754</v>
      </c>
    </row>
    <row r="842" spans="1:11" x14ac:dyDescent="0.35">
      <c r="A842">
        <v>7820412</v>
      </c>
      <c r="B842" t="s">
        <v>39</v>
      </c>
      <c r="C842" t="s">
        <v>97</v>
      </c>
      <c r="D842" t="s">
        <v>2012</v>
      </c>
      <c r="E842">
        <v>2.5195263290501388E-4</v>
      </c>
      <c r="F842">
        <v>43.7</v>
      </c>
      <c r="G842">
        <v>71.7</v>
      </c>
      <c r="H842">
        <v>62.724999999999994</v>
      </c>
      <c r="I842">
        <v>1.1010330057949108E-2</v>
      </c>
      <c r="J842">
        <v>1.8065003779289497E-2</v>
      </c>
      <c r="K842">
        <v>1.5803728898966994E-2</v>
      </c>
    </row>
    <row r="843" spans="1:11" x14ac:dyDescent="0.35">
      <c r="A843">
        <v>7820412</v>
      </c>
      <c r="B843" t="s">
        <v>39</v>
      </c>
      <c r="C843" t="s">
        <v>97</v>
      </c>
      <c r="D843" t="s">
        <v>1424</v>
      </c>
      <c r="E843">
        <v>6.2988158226253462E-4</v>
      </c>
      <c r="F843">
        <v>72.5</v>
      </c>
      <c r="G843">
        <v>86.8</v>
      </c>
      <c r="H843">
        <v>84.21</v>
      </c>
      <c r="I843">
        <v>4.5666414714033758E-2</v>
      </c>
      <c r="J843">
        <v>5.4673721340388004E-2</v>
      </c>
      <c r="K843">
        <v>5.3042328042328037E-2</v>
      </c>
    </row>
    <row r="844" spans="1:11" x14ac:dyDescent="0.35">
      <c r="A844">
        <v>7820412</v>
      </c>
      <c r="B844" t="s">
        <v>39</v>
      </c>
      <c r="C844" t="s">
        <v>97</v>
      </c>
      <c r="D844" t="s">
        <v>1426</v>
      </c>
      <c r="E844">
        <v>2.0156210632401111E-3</v>
      </c>
      <c r="F844">
        <v>68.2</v>
      </c>
      <c r="G844">
        <v>84.2</v>
      </c>
      <c r="H844">
        <v>73.87</v>
      </c>
      <c r="I844">
        <v>0.13746535651297559</v>
      </c>
      <c r="J844">
        <v>0.16971529352481735</v>
      </c>
      <c r="K844">
        <v>0.14889392794154702</v>
      </c>
    </row>
    <row r="845" spans="1:11" x14ac:dyDescent="0.35">
      <c r="A845">
        <v>7820412</v>
      </c>
      <c r="B845" t="s">
        <v>39</v>
      </c>
      <c r="C845" t="s">
        <v>97</v>
      </c>
      <c r="D845" t="s">
        <v>1604</v>
      </c>
      <c r="E845">
        <v>1.0078105316200555E-3</v>
      </c>
      <c r="F845">
        <v>65</v>
      </c>
      <c r="G845">
        <v>81.7</v>
      </c>
      <c r="H845">
        <v>75.844999999999999</v>
      </c>
      <c r="I845">
        <v>6.5507684555303605E-2</v>
      </c>
      <c r="J845">
        <v>8.2338120433358544E-2</v>
      </c>
      <c r="K845">
        <v>7.6437389770723105E-2</v>
      </c>
    </row>
    <row r="846" spans="1:11" x14ac:dyDescent="0.35">
      <c r="A846">
        <v>7820412</v>
      </c>
      <c r="B846" t="s">
        <v>39</v>
      </c>
      <c r="C846" t="s">
        <v>97</v>
      </c>
      <c r="D846" t="s">
        <v>873</v>
      </c>
      <c r="E846">
        <v>3.779289493575208E-4</v>
      </c>
      <c r="F846">
        <v>59</v>
      </c>
      <c r="G846">
        <v>87</v>
      </c>
      <c r="H846">
        <v>73.97</v>
      </c>
      <c r="I846">
        <v>2.2297808012093728E-2</v>
      </c>
      <c r="J846">
        <v>3.2879818594104313E-2</v>
      </c>
      <c r="K846">
        <v>2.7955404383975813E-2</v>
      </c>
    </row>
    <row r="847" spans="1:11" x14ac:dyDescent="0.35">
      <c r="A847">
        <v>7820412</v>
      </c>
      <c r="B847" t="s">
        <v>39</v>
      </c>
      <c r="C847" t="s">
        <v>97</v>
      </c>
      <c r="D847" t="s">
        <v>1606</v>
      </c>
      <c r="E847">
        <v>2.5195263290501388E-4</v>
      </c>
      <c r="F847">
        <v>57.6</v>
      </c>
      <c r="G847">
        <v>74.900000000000006</v>
      </c>
      <c r="H847">
        <v>72.990000000000009</v>
      </c>
      <c r="I847">
        <v>1.4512471655328801E-2</v>
      </c>
      <c r="J847">
        <v>1.8871252204585541E-2</v>
      </c>
      <c r="K847">
        <v>1.8390022675736965E-2</v>
      </c>
    </row>
    <row r="848" spans="1:11" x14ac:dyDescent="0.35">
      <c r="A848">
        <v>7820412</v>
      </c>
      <c r="B848" t="s">
        <v>39</v>
      </c>
      <c r="C848" t="s">
        <v>97</v>
      </c>
      <c r="D848" t="s">
        <v>1232</v>
      </c>
      <c r="E848">
        <v>3.2753842277651801E-3</v>
      </c>
      <c r="F848">
        <v>41</v>
      </c>
      <c r="G848">
        <v>79</v>
      </c>
      <c r="H848">
        <v>57.155000000000001</v>
      </c>
      <c r="I848">
        <v>0.13429075333837237</v>
      </c>
      <c r="J848">
        <v>0.25875535399344923</v>
      </c>
      <c r="K848">
        <v>0.18720458553791888</v>
      </c>
    </row>
    <row r="849" spans="1:11" x14ac:dyDescent="0.35">
      <c r="A849">
        <v>7820412</v>
      </c>
      <c r="B849" t="s">
        <v>39</v>
      </c>
      <c r="C849" t="s">
        <v>97</v>
      </c>
      <c r="D849" t="s">
        <v>710</v>
      </c>
      <c r="E849">
        <v>2.6958931720836483E-2</v>
      </c>
      <c r="F849">
        <v>75.099999999999994</v>
      </c>
      <c r="G849">
        <v>88.4</v>
      </c>
      <c r="H849">
        <v>81.194999999999993</v>
      </c>
      <c r="I849">
        <v>2.0246157722348199</v>
      </c>
      <c r="J849">
        <v>2.3831695641219452</v>
      </c>
      <c r="K849">
        <v>2.1889304610733182</v>
      </c>
    </row>
    <row r="850" spans="1:11" x14ac:dyDescent="0.35">
      <c r="A850">
        <v>7820412</v>
      </c>
      <c r="B850" t="s">
        <v>39</v>
      </c>
      <c r="C850" t="s">
        <v>97</v>
      </c>
      <c r="D850" t="s">
        <v>1437</v>
      </c>
      <c r="E850">
        <v>6.2988158226253462E-4</v>
      </c>
      <c r="F850">
        <v>74.5</v>
      </c>
      <c r="G850">
        <v>90.1</v>
      </c>
      <c r="H850">
        <v>80.549999999999983</v>
      </c>
      <c r="I850">
        <v>4.6926177878558829E-2</v>
      </c>
      <c r="J850">
        <v>5.6752330561854365E-2</v>
      </c>
      <c r="K850">
        <v>5.0736961451247155E-2</v>
      </c>
    </row>
    <row r="851" spans="1:11" x14ac:dyDescent="0.35">
      <c r="A851">
        <v>7820412</v>
      </c>
      <c r="B851" t="s">
        <v>39</v>
      </c>
      <c r="C851" t="s">
        <v>97</v>
      </c>
      <c r="D851" t="s">
        <v>1056</v>
      </c>
      <c r="E851">
        <v>1.889644746787604E-3</v>
      </c>
      <c r="F851">
        <v>59.3</v>
      </c>
      <c r="G851">
        <v>81.8</v>
      </c>
      <c r="H851">
        <v>73.109999999999985</v>
      </c>
      <c r="I851">
        <v>0.1120559334845049</v>
      </c>
      <c r="J851">
        <v>0.15457294028722601</v>
      </c>
      <c r="K851">
        <v>0.13815192743764171</v>
      </c>
    </row>
    <row r="852" spans="1:11" x14ac:dyDescent="0.35">
      <c r="A852">
        <v>7820412</v>
      </c>
      <c r="B852" t="s">
        <v>39</v>
      </c>
      <c r="C852" t="s">
        <v>97</v>
      </c>
      <c r="D852" t="s">
        <v>2063</v>
      </c>
      <c r="E852">
        <v>1.2597631645250694E-4</v>
      </c>
      <c r="F852">
        <v>24.8</v>
      </c>
      <c r="G852">
        <v>76.8</v>
      </c>
      <c r="H852">
        <v>50.585000000000001</v>
      </c>
      <c r="I852">
        <v>3.1242126480221723E-3</v>
      </c>
      <c r="J852">
        <v>9.674981103552532E-3</v>
      </c>
      <c r="K852">
        <v>6.3725119677500641E-3</v>
      </c>
    </row>
    <row r="853" spans="1:11" x14ac:dyDescent="0.35">
      <c r="A853">
        <v>7820412</v>
      </c>
      <c r="B853" t="s">
        <v>39</v>
      </c>
      <c r="C853" t="s">
        <v>97</v>
      </c>
      <c r="D853" t="s">
        <v>1623</v>
      </c>
      <c r="E853">
        <v>1.0078105316200555E-3</v>
      </c>
      <c r="F853">
        <v>76.099999999999994</v>
      </c>
      <c r="G853">
        <v>94.6</v>
      </c>
      <c r="H853">
        <v>88.38</v>
      </c>
      <c r="I853">
        <v>7.6694381456286223E-2</v>
      </c>
      <c r="J853">
        <v>9.5338876291257244E-2</v>
      </c>
      <c r="K853">
        <v>8.9070294784580506E-2</v>
      </c>
    </row>
    <row r="854" spans="1:11" x14ac:dyDescent="0.35">
      <c r="A854">
        <v>7820412</v>
      </c>
      <c r="B854" t="s">
        <v>39</v>
      </c>
      <c r="C854" t="s">
        <v>97</v>
      </c>
      <c r="D854" t="s">
        <v>1625</v>
      </c>
      <c r="E854">
        <v>1.2597631645250692E-3</v>
      </c>
      <c r="F854">
        <v>84.1</v>
      </c>
      <c r="G854">
        <v>100</v>
      </c>
      <c r="H854">
        <v>93.07</v>
      </c>
      <c r="I854">
        <v>0.10594608213655832</v>
      </c>
      <c r="J854">
        <v>0.12597631645250693</v>
      </c>
      <c r="K854">
        <v>0.11724615772234818</v>
      </c>
    </row>
    <row r="855" spans="1:11" x14ac:dyDescent="0.35">
      <c r="A855">
        <v>7820412</v>
      </c>
      <c r="B855" t="s">
        <v>39</v>
      </c>
      <c r="C855" t="s">
        <v>97</v>
      </c>
      <c r="D855" t="s">
        <v>1444</v>
      </c>
      <c r="E855">
        <v>3.779289493575208E-4</v>
      </c>
      <c r="F855">
        <v>65.900000000000006</v>
      </c>
      <c r="G855">
        <v>83.5</v>
      </c>
      <c r="H855">
        <v>70.325000000000003</v>
      </c>
      <c r="I855">
        <v>2.4905517762660624E-2</v>
      </c>
      <c r="J855">
        <v>3.155706727135299E-2</v>
      </c>
      <c r="K855">
        <v>2.657785336356765E-2</v>
      </c>
    </row>
    <row r="856" spans="1:11" x14ac:dyDescent="0.35">
      <c r="A856">
        <v>7820412</v>
      </c>
      <c r="B856" t="s">
        <v>39</v>
      </c>
      <c r="C856" t="s">
        <v>97</v>
      </c>
      <c r="D856" t="s">
        <v>1447</v>
      </c>
      <c r="E856">
        <v>3.779289493575208E-4</v>
      </c>
      <c r="F856">
        <v>75.8</v>
      </c>
      <c r="G856">
        <v>89</v>
      </c>
      <c r="H856">
        <v>76.185000000000002</v>
      </c>
      <c r="I856">
        <v>2.8647014361300075E-2</v>
      </c>
      <c r="J856">
        <v>3.3635676492819351E-2</v>
      </c>
      <c r="K856">
        <v>2.8792517006802722E-2</v>
      </c>
    </row>
    <row r="857" spans="1:11" x14ac:dyDescent="0.35">
      <c r="A857">
        <v>7820412</v>
      </c>
      <c r="B857" t="s">
        <v>39</v>
      </c>
      <c r="C857" t="s">
        <v>97</v>
      </c>
      <c r="D857" t="s">
        <v>199</v>
      </c>
      <c r="E857">
        <v>1.2597631645250693E-2</v>
      </c>
      <c r="F857">
        <v>49.7</v>
      </c>
      <c r="G857">
        <v>76.400000000000006</v>
      </c>
      <c r="H857">
        <v>64.890000000000015</v>
      </c>
      <c r="I857">
        <v>0.62610229276895946</v>
      </c>
      <c r="J857">
        <v>0.96245905769715301</v>
      </c>
      <c r="K857">
        <v>0.81746031746031766</v>
      </c>
    </row>
    <row r="858" spans="1:11" x14ac:dyDescent="0.35">
      <c r="A858">
        <v>7820412</v>
      </c>
      <c r="B858" t="s">
        <v>39</v>
      </c>
      <c r="C858" t="s">
        <v>97</v>
      </c>
      <c r="D858" t="s">
        <v>203</v>
      </c>
      <c r="E858">
        <v>6.4247921390778538E-3</v>
      </c>
      <c r="F858">
        <v>72.8</v>
      </c>
      <c r="G858">
        <v>84.1</v>
      </c>
      <c r="H858">
        <v>81.504999999999995</v>
      </c>
      <c r="I858">
        <v>0.46772486772486771</v>
      </c>
      <c r="J858">
        <v>0.54032501889644746</v>
      </c>
      <c r="K858">
        <v>0.52365268329554049</v>
      </c>
    </row>
    <row r="859" spans="1:11" x14ac:dyDescent="0.35">
      <c r="A859">
        <v>7820412</v>
      </c>
      <c r="B859" t="s">
        <v>39</v>
      </c>
      <c r="C859" t="s">
        <v>97</v>
      </c>
      <c r="D859" t="s">
        <v>1454</v>
      </c>
      <c r="E859">
        <v>1.63769211388259E-3</v>
      </c>
      <c r="F859">
        <v>70.3</v>
      </c>
      <c r="G859">
        <v>87.5</v>
      </c>
      <c r="H859">
        <v>77.424999999999997</v>
      </c>
      <c r="I859">
        <v>0.11512975560594607</v>
      </c>
      <c r="J859">
        <v>0.14329805996472664</v>
      </c>
      <c r="K859">
        <v>0.12679831191735952</v>
      </c>
    </row>
    <row r="860" spans="1:11" x14ac:dyDescent="0.35">
      <c r="A860">
        <v>7820412</v>
      </c>
      <c r="B860" t="s">
        <v>39</v>
      </c>
      <c r="C860" t="s">
        <v>97</v>
      </c>
      <c r="D860" t="s">
        <v>320</v>
      </c>
      <c r="E860">
        <v>5.0390526581002776E-4</v>
      </c>
      <c r="F860">
        <v>53.6</v>
      </c>
      <c r="G860">
        <v>80.7</v>
      </c>
      <c r="H860">
        <v>71.83</v>
      </c>
      <c r="I860">
        <v>2.7009322247417488E-2</v>
      </c>
      <c r="J860">
        <v>4.0665154950869239E-2</v>
      </c>
      <c r="K860">
        <v>3.6195515243134295E-2</v>
      </c>
    </row>
    <row r="861" spans="1:11" x14ac:dyDescent="0.35">
      <c r="A861">
        <v>7820412</v>
      </c>
      <c r="B861" t="s">
        <v>39</v>
      </c>
      <c r="C861" t="s">
        <v>97</v>
      </c>
      <c r="D861" t="s">
        <v>2095</v>
      </c>
      <c r="E861">
        <v>3.779289493575208E-4</v>
      </c>
      <c r="F861">
        <v>92.3</v>
      </c>
      <c r="G861">
        <v>92.6</v>
      </c>
      <c r="H861">
        <v>92.314999999999998</v>
      </c>
      <c r="I861">
        <v>3.4882842025699169E-2</v>
      </c>
      <c r="J861">
        <v>3.4996220710506426E-2</v>
      </c>
      <c r="K861">
        <v>3.4888510959939528E-2</v>
      </c>
    </row>
    <row r="862" spans="1:11" x14ac:dyDescent="0.35">
      <c r="A862">
        <v>7820412</v>
      </c>
      <c r="B862" t="s">
        <v>39</v>
      </c>
      <c r="C862" t="s">
        <v>97</v>
      </c>
      <c r="D862" t="s">
        <v>1456</v>
      </c>
      <c r="E862">
        <v>3.779289493575208E-4</v>
      </c>
      <c r="F862">
        <v>35.4</v>
      </c>
      <c r="G862">
        <v>81.3</v>
      </c>
      <c r="H862">
        <v>59.864999999999995</v>
      </c>
      <c r="I862">
        <v>1.3378684807256236E-2</v>
      </c>
      <c r="J862">
        <v>3.072562358276644E-2</v>
      </c>
      <c r="K862">
        <v>2.2624716553287981E-2</v>
      </c>
    </row>
    <row r="863" spans="1:11" x14ac:dyDescent="0.35">
      <c r="A863">
        <v>7820412</v>
      </c>
      <c r="B863" t="s">
        <v>39</v>
      </c>
      <c r="C863" t="s">
        <v>97</v>
      </c>
      <c r="D863" t="s">
        <v>2098</v>
      </c>
      <c r="E863">
        <v>3.779289493575208E-4</v>
      </c>
      <c r="F863">
        <v>57.8</v>
      </c>
      <c r="G863">
        <v>71.3</v>
      </c>
      <c r="H863">
        <v>67.62</v>
      </c>
      <c r="I863">
        <v>2.18442932728647E-2</v>
      </c>
      <c r="J863">
        <v>2.6946334089191233E-2</v>
      </c>
      <c r="K863">
        <v>2.5555555555555557E-2</v>
      </c>
    </row>
    <row r="864" spans="1:11" x14ac:dyDescent="0.35">
      <c r="A864">
        <v>7820412</v>
      </c>
      <c r="B864" t="s">
        <v>39</v>
      </c>
      <c r="C864" t="s">
        <v>97</v>
      </c>
      <c r="D864" t="s">
        <v>231</v>
      </c>
      <c r="E864">
        <v>1.1337868480725624E-3</v>
      </c>
      <c r="F864">
        <v>69.599999999999994</v>
      </c>
      <c r="G864">
        <v>85.8</v>
      </c>
      <c r="H864">
        <v>82.89</v>
      </c>
      <c r="I864">
        <v>7.8911564625850333E-2</v>
      </c>
      <c r="J864">
        <v>9.7278911564625856E-2</v>
      </c>
      <c r="K864">
        <v>9.3979591836734697E-2</v>
      </c>
    </row>
    <row r="865" spans="1:11" x14ac:dyDescent="0.35">
      <c r="A865">
        <v>7820412</v>
      </c>
      <c r="B865" t="s">
        <v>39</v>
      </c>
      <c r="C865" t="s">
        <v>97</v>
      </c>
      <c r="D865" t="s">
        <v>243</v>
      </c>
      <c r="E865">
        <v>3.779289493575208E-4</v>
      </c>
      <c r="F865">
        <v>55.7</v>
      </c>
      <c r="G865">
        <v>95.9</v>
      </c>
      <c r="H865">
        <v>70.405000000000001</v>
      </c>
      <c r="I865">
        <v>2.1050642479213909E-2</v>
      </c>
      <c r="J865">
        <v>3.6243386243386244E-2</v>
      </c>
      <c r="K865">
        <v>2.6608087679516251E-2</v>
      </c>
    </row>
    <row r="866" spans="1:11" x14ac:dyDescent="0.35">
      <c r="A866">
        <v>7820412</v>
      </c>
      <c r="B866" t="s">
        <v>39</v>
      </c>
      <c r="C866" t="s">
        <v>97</v>
      </c>
      <c r="D866" t="s">
        <v>1458</v>
      </c>
      <c r="E866">
        <v>1.2597631645250694E-4</v>
      </c>
      <c r="F866">
        <v>67.3</v>
      </c>
      <c r="G866">
        <v>94.2</v>
      </c>
      <c r="H866">
        <v>82.754999999999995</v>
      </c>
      <c r="I866">
        <v>8.4782060972537175E-3</v>
      </c>
      <c r="J866">
        <v>1.1866969009826154E-2</v>
      </c>
      <c r="K866">
        <v>1.0425170068027212E-2</v>
      </c>
    </row>
    <row r="867" spans="1:11" x14ac:dyDescent="0.35">
      <c r="A867">
        <v>7820412</v>
      </c>
      <c r="B867" t="s">
        <v>39</v>
      </c>
      <c r="C867" t="s">
        <v>97</v>
      </c>
      <c r="D867" t="s">
        <v>1460</v>
      </c>
      <c r="E867">
        <v>2.5195263290501385E-3</v>
      </c>
      <c r="F867">
        <v>70.900000000000006</v>
      </c>
      <c r="G867">
        <v>78.400000000000006</v>
      </c>
      <c r="H867">
        <v>70.674999999999997</v>
      </c>
      <c r="I867">
        <v>0.17863441672965483</v>
      </c>
      <c r="J867">
        <v>0.19753086419753088</v>
      </c>
      <c r="K867">
        <v>0.17806752330561854</v>
      </c>
    </row>
    <row r="868" spans="1:11" x14ac:dyDescent="0.35">
      <c r="A868">
        <v>7820412</v>
      </c>
      <c r="B868" t="s">
        <v>39</v>
      </c>
      <c r="C868" t="s">
        <v>97</v>
      </c>
      <c r="D868" t="s">
        <v>840</v>
      </c>
      <c r="E868">
        <v>1.1337868480725624E-3</v>
      </c>
      <c r="F868">
        <v>73.8</v>
      </c>
      <c r="G868">
        <v>80.599999999999994</v>
      </c>
      <c r="H868">
        <v>73.964999999999989</v>
      </c>
      <c r="I868">
        <v>8.3673469387755106E-2</v>
      </c>
      <c r="J868">
        <v>9.1383219954648529E-2</v>
      </c>
      <c r="K868">
        <v>8.3860544217687058E-2</v>
      </c>
    </row>
    <row r="869" spans="1:11" x14ac:dyDescent="0.35">
      <c r="A869">
        <v>7820412</v>
      </c>
      <c r="B869" t="s">
        <v>39</v>
      </c>
      <c r="C869" t="s">
        <v>97</v>
      </c>
      <c r="D869" t="s">
        <v>1652</v>
      </c>
      <c r="E869">
        <v>7.8105316200554296E-3</v>
      </c>
      <c r="F869">
        <v>49.6</v>
      </c>
      <c r="G869">
        <v>78.7</v>
      </c>
      <c r="H869">
        <v>60.344999999999999</v>
      </c>
      <c r="I869">
        <v>0.38740236835474934</v>
      </c>
      <c r="J869">
        <v>0.61468883849836231</v>
      </c>
      <c r="K869">
        <v>0.47132653061224489</v>
      </c>
    </row>
    <row r="870" spans="1:11" x14ac:dyDescent="0.35">
      <c r="A870">
        <v>7820412</v>
      </c>
      <c r="B870" t="s">
        <v>39</v>
      </c>
      <c r="C870" t="s">
        <v>97</v>
      </c>
      <c r="D870" t="s">
        <v>1465</v>
      </c>
      <c r="E870">
        <v>1.1337868480725624E-3</v>
      </c>
      <c r="F870">
        <v>48.7</v>
      </c>
      <c r="G870">
        <v>70.599999999999994</v>
      </c>
      <c r="H870">
        <v>66.304999999999993</v>
      </c>
      <c r="I870">
        <v>5.5215419501133789E-2</v>
      </c>
      <c r="J870">
        <v>8.0045351473922902E-2</v>
      </c>
      <c r="K870">
        <v>7.5175736961451245E-2</v>
      </c>
    </row>
    <row r="871" spans="1:11" x14ac:dyDescent="0.35">
      <c r="A871">
        <v>7820412</v>
      </c>
      <c r="B871" t="s">
        <v>39</v>
      </c>
      <c r="C871" t="s">
        <v>97</v>
      </c>
      <c r="D871" t="s">
        <v>1660</v>
      </c>
      <c r="E871">
        <v>1.3857394809775761E-3</v>
      </c>
      <c r="F871">
        <v>83.6</v>
      </c>
      <c r="G871">
        <v>84.4</v>
      </c>
      <c r="H871">
        <v>85.6</v>
      </c>
      <c r="I871">
        <v>0.11584782060972536</v>
      </c>
      <c r="J871">
        <v>0.11695641219450743</v>
      </c>
      <c r="K871">
        <v>0.11861929957168051</v>
      </c>
    </row>
    <row r="872" spans="1:11" x14ac:dyDescent="0.35">
      <c r="A872">
        <v>7820412</v>
      </c>
      <c r="B872" t="s">
        <v>39</v>
      </c>
      <c r="C872" t="s">
        <v>97</v>
      </c>
      <c r="D872" t="s">
        <v>247</v>
      </c>
      <c r="E872">
        <v>2.5195263290501388E-4</v>
      </c>
      <c r="F872">
        <v>36.200000000000003</v>
      </c>
      <c r="G872">
        <v>89.9</v>
      </c>
      <c r="H872">
        <v>56.745000000000005</v>
      </c>
      <c r="I872">
        <v>9.1206853111615027E-3</v>
      </c>
      <c r="J872">
        <v>2.2650541698160751E-2</v>
      </c>
      <c r="K872">
        <v>1.4297052154195014E-2</v>
      </c>
    </row>
    <row r="873" spans="1:11" x14ac:dyDescent="0.35">
      <c r="A873">
        <v>7820412</v>
      </c>
      <c r="B873" t="s">
        <v>39</v>
      </c>
      <c r="C873" t="s">
        <v>97</v>
      </c>
      <c r="D873" t="s">
        <v>2118</v>
      </c>
      <c r="E873">
        <v>1.2597631645250692E-3</v>
      </c>
      <c r="F873">
        <v>63.1</v>
      </c>
      <c r="G873">
        <v>64.3</v>
      </c>
      <c r="H873">
        <v>64.475000000000009</v>
      </c>
      <c r="I873">
        <v>7.9491055681531878E-2</v>
      </c>
      <c r="J873">
        <v>8.1002771478961955E-2</v>
      </c>
      <c r="K873">
        <v>8.1223230032753849E-2</v>
      </c>
    </row>
    <row r="874" spans="1:11" x14ac:dyDescent="0.35">
      <c r="A874">
        <v>7820412</v>
      </c>
      <c r="B874" t="s">
        <v>39</v>
      </c>
      <c r="C874" t="s">
        <v>97</v>
      </c>
      <c r="D874" t="s">
        <v>525</v>
      </c>
      <c r="E874">
        <v>1.63769211388259E-3</v>
      </c>
      <c r="F874">
        <v>68.8</v>
      </c>
      <c r="G874">
        <v>80.099999999999994</v>
      </c>
      <c r="H874">
        <v>80.375</v>
      </c>
      <c r="I874">
        <v>0.11267321743512219</v>
      </c>
      <c r="J874">
        <v>0.13117913832199546</v>
      </c>
      <c r="K874">
        <v>0.13162950365331316</v>
      </c>
    </row>
    <row r="875" spans="1:11" x14ac:dyDescent="0.35">
      <c r="A875">
        <v>7820412</v>
      </c>
      <c r="B875" t="s">
        <v>39</v>
      </c>
      <c r="C875" t="s">
        <v>97</v>
      </c>
      <c r="D875" t="s">
        <v>1468</v>
      </c>
      <c r="E875">
        <v>3.779289493575208E-4</v>
      </c>
      <c r="F875">
        <v>52.7</v>
      </c>
      <c r="G875">
        <v>80</v>
      </c>
      <c r="H875">
        <v>60.815000000000005</v>
      </c>
      <c r="I875">
        <v>1.9916855631141348E-2</v>
      </c>
      <c r="J875">
        <v>3.0234315948601664E-2</v>
      </c>
      <c r="K875">
        <v>2.2983749055177628E-2</v>
      </c>
    </row>
    <row r="876" spans="1:11" x14ac:dyDescent="0.35">
      <c r="A876">
        <v>7820412</v>
      </c>
      <c r="B876" t="s">
        <v>39</v>
      </c>
      <c r="C876" t="s">
        <v>97</v>
      </c>
      <c r="D876" t="s">
        <v>1663</v>
      </c>
      <c r="E876">
        <v>1.0078105316200555E-3</v>
      </c>
      <c r="F876">
        <v>49.6</v>
      </c>
      <c r="G876">
        <v>85.9</v>
      </c>
      <c r="H876">
        <v>75.864999999999995</v>
      </c>
      <c r="I876">
        <v>4.9987402368354757E-2</v>
      </c>
      <c r="J876">
        <v>8.6570924666162771E-2</v>
      </c>
      <c r="K876">
        <v>7.6457545981355512E-2</v>
      </c>
    </row>
    <row r="877" spans="1:11" x14ac:dyDescent="0.35">
      <c r="A877">
        <v>7820412</v>
      </c>
      <c r="B877" t="s">
        <v>39</v>
      </c>
      <c r="C877" t="s">
        <v>97</v>
      </c>
      <c r="D877" t="s">
        <v>1666</v>
      </c>
      <c r="E877">
        <v>1.2597631645250694E-4</v>
      </c>
      <c r="F877">
        <v>57.4</v>
      </c>
      <c r="G877">
        <v>82</v>
      </c>
      <c r="H877">
        <v>68.134999999999991</v>
      </c>
      <c r="I877">
        <v>7.2310405643738985E-3</v>
      </c>
      <c r="J877">
        <v>1.0330057949105569E-2</v>
      </c>
      <c r="K877">
        <v>8.5833963214915591E-3</v>
      </c>
    </row>
    <row r="878" spans="1:11" x14ac:dyDescent="0.35">
      <c r="A878">
        <v>7820412</v>
      </c>
      <c r="B878" t="s">
        <v>39</v>
      </c>
      <c r="C878" t="s">
        <v>97</v>
      </c>
      <c r="D878" t="s">
        <v>1245</v>
      </c>
      <c r="E878">
        <v>1.5117157974300832E-3</v>
      </c>
      <c r="F878">
        <v>37.200000000000003</v>
      </c>
      <c r="G878">
        <v>77.900000000000006</v>
      </c>
      <c r="H878">
        <v>57.254999999999995</v>
      </c>
      <c r="I878">
        <v>5.62358276643991E-2</v>
      </c>
      <c r="J878">
        <v>0.11776266061980349</v>
      </c>
      <c r="K878">
        <v>8.6553287981859406E-2</v>
      </c>
    </row>
    <row r="879" spans="1:11" x14ac:dyDescent="0.35">
      <c r="A879">
        <v>7820412</v>
      </c>
      <c r="B879" t="s">
        <v>39</v>
      </c>
      <c r="C879" t="s">
        <v>97</v>
      </c>
      <c r="D879" t="s">
        <v>847</v>
      </c>
      <c r="E879">
        <v>1.2597631645250694E-4</v>
      </c>
      <c r="F879">
        <v>46.3</v>
      </c>
      <c r="G879">
        <v>90.6</v>
      </c>
      <c r="H879">
        <v>62.654999999999994</v>
      </c>
      <c r="I879">
        <v>5.8327034517510713E-3</v>
      </c>
      <c r="J879">
        <v>1.1413454270597128E-2</v>
      </c>
      <c r="K879">
        <v>7.8930461073318213E-3</v>
      </c>
    </row>
    <row r="880" spans="1:11" x14ac:dyDescent="0.35">
      <c r="A880">
        <v>7820412</v>
      </c>
      <c r="B880" t="s">
        <v>39</v>
      </c>
      <c r="C880" t="s">
        <v>97</v>
      </c>
      <c r="D880" t="s">
        <v>251</v>
      </c>
      <c r="E880">
        <v>1.2597631645250692E-3</v>
      </c>
      <c r="F880">
        <v>82.8</v>
      </c>
      <c r="G880">
        <v>91.2</v>
      </c>
      <c r="H880">
        <v>84.924999999999997</v>
      </c>
      <c r="I880">
        <v>0.10430839002267572</v>
      </c>
      <c r="J880">
        <v>0.11489040060468632</v>
      </c>
      <c r="K880">
        <v>0.10698538674729151</v>
      </c>
    </row>
    <row r="881" spans="1:11" x14ac:dyDescent="0.35">
      <c r="A881">
        <v>7820412</v>
      </c>
      <c r="B881" t="s">
        <v>39</v>
      </c>
      <c r="C881" t="s">
        <v>97</v>
      </c>
      <c r="D881" t="s">
        <v>1473</v>
      </c>
      <c r="E881">
        <v>1.2597631645250694E-4</v>
      </c>
      <c r="F881">
        <v>62.4</v>
      </c>
      <c r="G881">
        <v>78.099999999999994</v>
      </c>
      <c r="H881">
        <v>63.254999999999995</v>
      </c>
      <c r="I881">
        <v>7.8609221466364333E-3</v>
      </c>
      <c r="J881">
        <v>9.8387503149407907E-3</v>
      </c>
      <c r="K881">
        <v>7.9686318972033258E-3</v>
      </c>
    </row>
    <row r="882" spans="1:11" x14ac:dyDescent="0.35">
      <c r="A882">
        <v>7820412</v>
      </c>
      <c r="B882" t="s">
        <v>39</v>
      </c>
      <c r="C882" t="s">
        <v>97</v>
      </c>
      <c r="D882" t="s">
        <v>1475</v>
      </c>
      <c r="E882">
        <v>1.3857394809775761E-3</v>
      </c>
      <c r="F882">
        <v>60.8</v>
      </c>
      <c r="G882">
        <v>79.3</v>
      </c>
      <c r="H882">
        <v>74.265000000000001</v>
      </c>
      <c r="I882">
        <v>8.4252960443436622E-2</v>
      </c>
      <c r="J882">
        <v>0.10988914084152178</v>
      </c>
      <c r="K882">
        <v>0.10291194255479968</v>
      </c>
    </row>
    <row r="883" spans="1:11" x14ac:dyDescent="0.35">
      <c r="A883">
        <v>7820412</v>
      </c>
      <c r="B883" t="s">
        <v>39</v>
      </c>
      <c r="C883" t="s">
        <v>97</v>
      </c>
      <c r="D883" t="s">
        <v>1477</v>
      </c>
      <c r="E883">
        <v>9.322247417485512E-3</v>
      </c>
      <c r="F883">
        <v>48.4</v>
      </c>
      <c r="G883">
        <v>76.400000000000006</v>
      </c>
      <c r="H883">
        <v>71</v>
      </c>
      <c r="I883">
        <v>0.45119677500629879</v>
      </c>
      <c r="J883">
        <v>0.71221970269589319</v>
      </c>
      <c r="K883">
        <v>0.6618795666414713</v>
      </c>
    </row>
    <row r="884" spans="1:11" x14ac:dyDescent="0.35">
      <c r="A884">
        <v>7820412</v>
      </c>
      <c r="B884" t="s">
        <v>39</v>
      </c>
      <c r="C884" t="s">
        <v>97</v>
      </c>
      <c r="D884" t="s">
        <v>381</v>
      </c>
      <c r="E884">
        <v>8.4404132023179635E-3</v>
      </c>
      <c r="F884">
        <v>43.9</v>
      </c>
      <c r="G884">
        <v>77.400000000000006</v>
      </c>
      <c r="H884">
        <v>69.460000000000008</v>
      </c>
      <c r="I884">
        <v>0.37053413958175857</v>
      </c>
      <c r="J884">
        <v>0.65328798185941039</v>
      </c>
      <c r="K884">
        <v>0.58627110103300584</v>
      </c>
    </row>
    <row r="885" spans="1:11" x14ac:dyDescent="0.35">
      <c r="A885">
        <v>7820412</v>
      </c>
      <c r="B885" t="s">
        <v>39</v>
      </c>
      <c r="C885" t="s">
        <v>97</v>
      </c>
      <c r="D885" t="s">
        <v>1688</v>
      </c>
      <c r="E885">
        <v>8.8183421516754845E-4</v>
      </c>
      <c r="F885">
        <v>98.1</v>
      </c>
      <c r="G885">
        <v>91.5</v>
      </c>
      <c r="H885">
        <v>92.935000000000002</v>
      </c>
      <c r="I885">
        <v>8.6507936507936492E-2</v>
      </c>
      <c r="J885">
        <v>8.0687830687830683E-2</v>
      </c>
      <c r="K885">
        <v>8.1953262786596121E-2</v>
      </c>
    </row>
    <row r="886" spans="1:11" x14ac:dyDescent="0.35">
      <c r="A886">
        <v>7820412</v>
      </c>
      <c r="B886" t="s">
        <v>39</v>
      </c>
      <c r="C886" t="s">
        <v>97</v>
      </c>
      <c r="D886" t="s">
        <v>2170</v>
      </c>
      <c r="E886">
        <v>6.2988158226253462E-4</v>
      </c>
      <c r="F886">
        <v>64.900000000000006</v>
      </c>
      <c r="G886">
        <v>86.3</v>
      </c>
      <c r="H886">
        <v>76.06</v>
      </c>
      <c r="I886">
        <v>4.08793146888385E-2</v>
      </c>
      <c r="J886">
        <v>5.435878054925674E-2</v>
      </c>
      <c r="K886">
        <v>4.7908793146888382E-2</v>
      </c>
    </row>
    <row r="887" spans="1:11" x14ac:dyDescent="0.35">
      <c r="A887">
        <v>7820412</v>
      </c>
      <c r="B887" t="s">
        <v>39</v>
      </c>
      <c r="C887" t="s">
        <v>97</v>
      </c>
      <c r="D887" t="s">
        <v>643</v>
      </c>
      <c r="E887">
        <v>6.9286974048878812E-3</v>
      </c>
      <c r="F887">
        <v>65.2</v>
      </c>
      <c r="G887">
        <v>82.1</v>
      </c>
      <c r="H887">
        <v>74.534999999999997</v>
      </c>
      <c r="I887">
        <v>0.45175107079868987</v>
      </c>
      <c r="J887">
        <v>0.56884605694129498</v>
      </c>
      <c r="K887">
        <v>0.51643046107331825</v>
      </c>
    </row>
    <row r="888" spans="1:11" x14ac:dyDescent="0.35">
      <c r="A888">
        <v>7820412</v>
      </c>
      <c r="B888" t="s">
        <v>39</v>
      </c>
      <c r="C888" t="s">
        <v>97</v>
      </c>
      <c r="D888" t="s">
        <v>261</v>
      </c>
      <c r="E888">
        <v>1.7636684303350969E-3</v>
      </c>
      <c r="F888">
        <v>50.6</v>
      </c>
      <c r="G888">
        <v>88.7</v>
      </c>
      <c r="H888">
        <v>68.69</v>
      </c>
      <c r="I888">
        <v>8.9241622574955909E-2</v>
      </c>
      <c r="J888">
        <v>0.15643738977072311</v>
      </c>
      <c r="K888">
        <v>0.1211463844797178</v>
      </c>
    </row>
    <row r="889" spans="1:11" x14ac:dyDescent="0.35">
      <c r="A889">
        <v>7820412</v>
      </c>
      <c r="B889" t="s">
        <v>39</v>
      </c>
      <c r="C889" t="s">
        <v>97</v>
      </c>
      <c r="D889" t="s">
        <v>850</v>
      </c>
      <c r="E889">
        <v>3.779289493575208E-4</v>
      </c>
      <c r="F889">
        <v>45.8</v>
      </c>
      <c r="G889">
        <v>89.2</v>
      </c>
      <c r="H889">
        <v>73.314999999999998</v>
      </c>
      <c r="I889">
        <v>1.7309145880574452E-2</v>
      </c>
      <c r="J889">
        <v>3.3711262282690856E-2</v>
      </c>
      <c r="K889">
        <v>2.7707860922146638E-2</v>
      </c>
    </row>
    <row r="890" spans="1:11" x14ac:dyDescent="0.35">
      <c r="A890">
        <v>7820412</v>
      </c>
      <c r="B890" t="s">
        <v>39</v>
      </c>
      <c r="C890" t="s">
        <v>97</v>
      </c>
      <c r="D890" t="s">
        <v>1166</v>
      </c>
      <c r="E890">
        <v>3.779289493575208E-4</v>
      </c>
      <c r="F890">
        <v>55.4</v>
      </c>
      <c r="G890">
        <v>66.2</v>
      </c>
      <c r="H890">
        <v>60.959999999999994</v>
      </c>
      <c r="I890">
        <v>2.0937263794406653E-2</v>
      </c>
      <c r="J890">
        <v>2.5018896447467878E-2</v>
      </c>
      <c r="K890">
        <v>2.3038548752834464E-2</v>
      </c>
    </row>
    <row r="891" spans="1:11" x14ac:dyDescent="0.35">
      <c r="A891">
        <v>7820412</v>
      </c>
      <c r="B891" t="s">
        <v>39</v>
      </c>
      <c r="C891" t="s">
        <v>97</v>
      </c>
      <c r="D891" t="s">
        <v>1488</v>
      </c>
      <c r="E891">
        <v>3.779289493575208E-4</v>
      </c>
      <c r="F891">
        <v>81.5</v>
      </c>
      <c r="G891">
        <v>84.7</v>
      </c>
      <c r="H891">
        <v>82.555000000000007</v>
      </c>
      <c r="I891">
        <v>3.0801209372637944E-2</v>
      </c>
      <c r="J891">
        <v>3.201058201058201E-2</v>
      </c>
      <c r="K891">
        <v>3.1199924414210132E-2</v>
      </c>
    </row>
    <row r="892" spans="1:11" x14ac:dyDescent="0.35">
      <c r="A892">
        <v>7820412</v>
      </c>
      <c r="B892" t="s">
        <v>39</v>
      </c>
      <c r="C892" t="s">
        <v>97</v>
      </c>
      <c r="D892" t="s">
        <v>1249</v>
      </c>
      <c r="E892">
        <v>6.2988158226253462E-4</v>
      </c>
      <c r="F892">
        <v>66</v>
      </c>
      <c r="G892">
        <v>72.2</v>
      </c>
      <c r="H892">
        <v>76.930000000000007</v>
      </c>
      <c r="I892">
        <v>4.1572184429327287E-2</v>
      </c>
      <c r="J892">
        <v>4.5477450239355004E-2</v>
      </c>
      <c r="K892">
        <v>4.8456790123456793E-2</v>
      </c>
    </row>
    <row r="893" spans="1:11" x14ac:dyDescent="0.35">
      <c r="A893">
        <v>7820412</v>
      </c>
      <c r="B893" t="s">
        <v>39</v>
      </c>
      <c r="C893" t="s">
        <v>97</v>
      </c>
      <c r="D893" t="s">
        <v>2185</v>
      </c>
      <c r="E893">
        <v>8.8183421516754845E-4</v>
      </c>
      <c r="F893">
        <v>50.9</v>
      </c>
      <c r="G893">
        <v>78.2</v>
      </c>
      <c r="H893">
        <v>67.680000000000007</v>
      </c>
      <c r="I893">
        <v>4.4885361552028213E-2</v>
      </c>
      <c r="J893">
        <v>6.8959435626102294E-2</v>
      </c>
      <c r="K893">
        <v>5.9682539682539684E-2</v>
      </c>
    </row>
    <row r="894" spans="1:11" x14ac:dyDescent="0.35">
      <c r="A894">
        <v>7820412</v>
      </c>
      <c r="B894" t="s">
        <v>39</v>
      </c>
      <c r="C894" t="s">
        <v>97</v>
      </c>
      <c r="D894" t="s">
        <v>1697</v>
      </c>
      <c r="E894">
        <v>2.5195263290501388E-4</v>
      </c>
      <c r="F894">
        <v>47.6</v>
      </c>
      <c r="G894">
        <v>72.2</v>
      </c>
      <c r="H894">
        <v>58.519999999999996</v>
      </c>
      <c r="I894">
        <v>1.1992945326278662E-2</v>
      </c>
      <c r="J894">
        <v>1.8190980095742004E-2</v>
      </c>
      <c r="K894">
        <v>1.4744268077601411E-2</v>
      </c>
    </row>
    <row r="895" spans="1:11" x14ac:dyDescent="0.35">
      <c r="A895">
        <v>7820412</v>
      </c>
      <c r="B895" t="s">
        <v>39</v>
      </c>
      <c r="C895" t="s">
        <v>97</v>
      </c>
      <c r="D895" t="s">
        <v>1490</v>
      </c>
      <c r="E895">
        <v>1.3857394809775761E-3</v>
      </c>
      <c r="F895">
        <v>62.4</v>
      </c>
      <c r="G895">
        <v>73.7</v>
      </c>
      <c r="H895">
        <v>75.754999999999995</v>
      </c>
      <c r="I895">
        <v>8.6470143613000747E-2</v>
      </c>
      <c r="J895">
        <v>0.10212899974804736</v>
      </c>
      <c r="K895">
        <v>0.10497669438145628</v>
      </c>
    </row>
    <row r="896" spans="1:11" x14ac:dyDescent="0.35">
      <c r="A896">
        <v>7820412</v>
      </c>
      <c r="B896" t="s">
        <v>39</v>
      </c>
      <c r="C896" t="s">
        <v>97</v>
      </c>
      <c r="D896" t="s">
        <v>1700</v>
      </c>
      <c r="E896">
        <v>1.2597631645250694E-4</v>
      </c>
      <c r="F896">
        <v>66.7</v>
      </c>
      <c r="G896">
        <v>78.8</v>
      </c>
      <c r="H896">
        <v>65.92</v>
      </c>
      <c r="I896">
        <v>8.402620307382213E-3</v>
      </c>
      <c r="J896">
        <v>9.9269337364575466E-3</v>
      </c>
      <c r="K896">
        <v>8.3043587805492584E-3</v>
      </c>
    </row>
    <row r="897" spans="1:11" x14ac:dyDescent="0.35">
      <c r="A897">
        <v>7820412</v>
      </c>
      <c r="B897" t="s">
        <v>39</v>
      </c>
      <c r="C897" t="s">
        <v>97</v>
      </c>
      <c r="D897" t="s">
        <v>1295</v>
      </c>
      <c r="E897">
        <v>7.1806500377928949E-3</v>
      </c>
      <c r="F897">
        <v>35.299999999999997</v>
      </c>
      <c r="G897">
        <v>74.3</v>
      </c>
      <c r="H897">
        <v>64.19</v>
      </c>
      <c r="I897">
        <v>0.25347694633408918</v>
      </c>
      <c r="J897">
        <v>0.53352229780801208</v>
      </c>
      <c r="K897">
        <v>0.46092592592592591</v>
      </c>
    </row>
    <row r="898" spans="1:11" x14ac:dyDescent="0.35">
      <c r="A898">
        <v>7820412</v>
      </c>
      <c r="B898" t="s">
        <v>39</v>
      </c>
      <c r="C898" t="s">
        <v>97</v>
      </c>
      <c r="D898" t="s">
        <v>731</v>
      </c>
      <c r="E898">
        <v>5.416981607457798E-3</v>
      </c>
      <c r="F898">
        <v>53.9</v>
      </c>
      <c r="G898">
        <v>84.5</v>
      </c>
      <c r="H898">
        <v>70.58</v>
      </c>
      <c r="I898">
        <v>0.2919753086419753</v>
      </c>
      <c r="J898">
        <v>0.45773494583018393</v>
      </c>
      <c r="K898">
        <v>0.38233056185437136</v>
      </c>
    </row>
    <row r="899" spans="1:11" x14ac:dyDescent="0.35">
      <c r="A899">
        <v>7820412</v>
      </c>
      <c r="B899" t="s">
        <v>39</v>
      </c>
      <c r="C899" t="s">
        <v>97</v>
      </c>
      <c r="D899" t="s">
        <v>1501</v>
      </c>
      <c r="E899">
        <v>7.5585789871504159E-4</v>
      </c>
      <c r="F899">
        <v>51</v>
      </c>
      <c r="G899">
        <v>72.599999999999994</v>
      </c>
      <c r="H899">
        <v>59.36999999999999</v>
      </c>
      <c r="I899">
        <v>3.8548752834467119E-2</v>
      </c>
      <c r="J899">
        <v>5.4875283446712018E-2</v>
      </c>
      <c r="K899">
        <v>4.487528344671201E-2</v>
      </c>
    </row>
    <row r="900" spans="1:11" x14ac:dyDescent="0.35">
      <c r="A900">
        <v>7820412</v>
      </c>
      <c r="B900" t="s">
        <v>39</v>
      </c>
      <c r="C900" t="s">
        <v>97</v>
      </c>
      <c r="D900" t="s">
        <v>1504</v>
      </c>
      <c r="E900">
        <v>5.6689342403628117E-3</v>
      </c>
      <c r="F900">
        <v>48.7</v>
      </c>
      <c r="G900">
        <v>83.6</v>
      </c>
      <c r="H900">
        <v>72.509999999999991</v>
      </c>
      <c r="I900">
        <v>0.27607709750566894</v>
      </c>
      <c r="J900">
        <v>0.47392290249433106</v>
      </c>
      <c r="K900">
        <v>0.41105442176870743</v>
      </c>
    </row>
    <row r="901" spans="1:11" x14ac:dyDescent="0.35">
      <c r="A901">
        <v>7820412</v>
      </c>
      <c r="B901" t="s">
        <v>39</v>
      </c>
      <c r="C901" t="s">
        <v>97</v>
      </c>
      <c r="D901" t="s">
        <v>1730</v>
      </c>
      <c r="E901">
        <v>1.2597631645250694E-4</v>
      </c>
      <c r="F901">
        <v>83.3</v>
      </c>
      <c r="G901">
        <v>87.6</v>
      </c>
      <c r="H901">
        <v>82.474999999999994</v>
      </c>
      <c r="I901">
        <v>1.0493827160493827E-2</v>
      </c>
      <c r="J901">
        <v>1.1035525321239607E-2</v>
      </c>
      <c r="K901">
        <v>1.0389896699420509E-2</v>
      </c>
    </row>
    <row r="902" spans="1:11" x14ac:dyDescent="0.35">
      <c r="A902">
        <v>7820412</v>
      </c>
      <c r="B902" t="s">
        <v>39</v>
      </c>
      <c r="C902" t="s">
        <v>97</v>
      </c>
      <c r="D902" t="s">
        <v>1507</v>
      </c>
      <c r="E902">
        <v>7.5585789871504159E-4</v>
      </c>
      <c r="F902">
        <v>61.5</v>
      </c>
      <c r="G902">
        <v>81.099999999999994</v>
      </c>
      <c r="H902">
        <v>71.97999999999999</v>
      </c>
      <c r="I902">
        <v>4.6485260770975055E-2</v>
      </c>
      <c r="J902">
        <v>6.130007558578987E-2</v>
      </c>
      <c r="K902">
        <v>5.4406651549508689E-2</v>
      </c>
    </row>
    <row r="903" spans="1:11" x14ac:dyDescent="0.35">
      <c r="A903">
        <v>7820412</v>
      </c>
      <c r="B903" t="s">
        <v>39</v>
      </c>
      <c r="C903" t="s">
        <v>97</v>
      </c>
      <c r="D903" t="s">
        <v>2241</v>
      </c>
      <c r="E903">
        <v>3.779289493575208E-4</v>
      </c>
      <c r="F903">
        <v>52.5</v>
      </c>
      <c r="G903">
        <v>76.900000000000006</v>
      </c>
      <c r="H903">
        <v>71.320000000000007</v>
      </c>
      <c r="I903">
        <v>1.984126984126984E-2</v>
      </c>
      <c r="J903">
        <v>2.906273620559335E-2</v>
      </c>
      <c r="K903">
        <v>2.6953892668178384E-2</v>
      </c>
    </row>
    <row r="904" spans="1:11" x14ac:dyDescent="0.35">
      <c r="A904">
        <v>7820412</v>
      </c>
      <c r="B904" t="s">
        <v>39</v>
      </c>
      <c r="C904" t="s">
        <v>97</v>
      </c>
      <c r="D904" t="s">
        <v>1509</v>
      </c>
      <c r="E904">
        <v>2.5195263290501388E-4</v>
      </c>
      <c r="F904">
        <v>56.1</v>
      </c>
      <c r="G904">
        <v>68</v>
      </c>
      <c r="H904">
        <v>65.05</v>
      </c>
      <c r="I904">
        <v>1.413454270597128E-2</v>
      </c>
      <c r="J904">
        <v>1.7132779037540943E-2</v>
      </c>
      <c r="K904">
        <v>1.6389518770471151E-2</v>
      </c>
    </row>
    <row r="905" spans="1:11" x14ac:dyDescent="0.35">
      <c r="A905">
        <v>7820412</v>
      </c>
      <c r="B905" t="s">
        <v>39</v>
      </c>
      <c r="C905" t="s">
        <v>97</v>
      </c>
      <c r="D905" t="s">
        <v>1733</v>
      </c>
      <c r="E905">
        <v>1.0078105316200555E-3</v>
      </c>
      <c r="F905">
        <v>58.2</v>
      </c>
      <c r="G905">
        <v>72.400000000000006</v>
      </c>
      <c r="H905">
        <v>64.98</v>
      </c>
      <c r="I905">
        <v>5.8654572940287232E-2</v>
      </c>
      <c r="J905">
        <v>7.2965482489292022E-2</v>
      </c>
      <c r="K905">
        <v>6.5487528344671211E-2</v>
      </c>
    </row>
    <row r="906" spans="1:11" x14ac:dyDescent="0.35">
      <c r="A906">
        <v>7820412</v>
      </c>
      <c r="B906" t="s">
        <v>39</v>
      </c>
      <c r="C906" t="s">
        <v>97</v>
      </c>
      <c r="D906" t="s">
        <v>1735</v>
      </c>
      <c r="E906">
        <v>1.0078105316200555E-3</v>
      </c>
      <c r="F906">
        <v>34.1</v>
      </c>
      <c r="G906">
        <v>77.7</v>
      </c>
      <c r="H906">
        <v>63.95</v>
      </c>
      <c r="I906">
        <v>3.4366339128243897E-2</v>
      </c>
      <c r="J906">
        <v>7.8306878306878311E-2</v>
      </c>
      <c r="K906">
        <v>6.4449483497102555E-2</v>
      </c>
    </row>
    <row r="907" spans="1:11" x14ac:dyDescent="0.35">
      <c r="A907">
        <v>7820412</v>
      </c>
      <c r="B907" t="s">
        <v>39</v>
      </c>
      <c r="C907" t="s">
        <v>97</v>
      </c>
      <c r="D907" t="s">
        <v>1737</v>
      </c>
      <c r="E907">
        <v>2.5195263290501388E-4</v>
      </c>
      <c r="F907">
        <v>28.3</v>
      </c>
      <c r="G907">
        <v>83.8</v>
      </c>
      <c r="H907">
        <v>62.290000000000006</v>
      </c>
      <c r="I907">
        <v>7.130259511211893E-3</v>
      </c>
      <c r="J907">
        <v>2.1113630637440161E-2</v>
      </c>
      <c r="K907">
        <v>1.5694129503653315E-2</v>
      </c>
    </row>
    <row r="908" spans="1:11" x14ac:dyDescent="0.35">
      <c r="A908">
        <v>7820412</v>
      </c>
      <c r="B908" t="s">
        <v>39</v>
      </c>
      <c r="C908" t="s">
        <v>97</v>
      </c>
      <c r="D908" t="s">
        <v>1512</v>
      </c>
      <c r="E908">
        <v>2.5195263290501388E-4</v>
      </c>
      <c r="F908">
        <v>57.8</v>
      </c>
      <c r="G908">
        <v>91.2</v>
      </c>
      <c r="H908">
        <v>72.679999999999993</v>
      </c>
      <c r="I908">
        <v>1.4562862181909803E-2</v>
      </c>
      <c r="J908">
        <v>2.2978080120937265E-2</v>
      </c>
      <c r="K908">
        <v>1.8311917359536408E-2</v>
      </c>
    </row>
    <row r="909" spans="1:11" x14ac:dyDescent="0.35">
      <c r="A909">
        <v>7820412</v>
      </c>
      <c r="B909" t="s">
        <v>39</v>
      </c>
      <c r="C909" t="s">
        <v>97</v>
      </c>
      <c r="D909" t="s">
        <v>2501</v>
      </c>
      <c r="E909">
        <v>1.2597631645250694E-4</v>
      </c>
      <c r="F909">
        <v>59.2</v>
      </c>
      <c r="G909">
        <v>86.9</v>
      </c>
      <c r="H909">
        <v>75.91</v>
      </c>
      <c r="I909">
        <v>7.4577979339884113E-3</v>
      </c>
      <c r="J909">
        <v>1.0947341899722855E-2</v>
      </c>
      <c r="K909">
        <v>9.5628621819098016E-3</v>
      </c>
    </row>
    <row r="910" spans="1:11" x14ac:dyDescent="0.35">
      <c r="A910">
        <v>7820412</v>
      </c>
      <c r="B910" t="s">
        <v>39</v>
      </c>
      <c r="C910" t="s">
        <v>97</v>
      </c>
      <c r="D910" t="s">
        <v>2244</v>
      </c>
      <c r="E910">
        <v>2.5195263290501388E-4</v>
      </c>
      <c r="F910">
        <v>34.200000000000003</v>
      </c>
      <c r="G910">
        <v>70</v>
      </c>
      <c r="H910">
        <v>54.46</v>
      </c>
      <c r="I910">
        <v>8.6167800453514753E-3</v>
      </c>
      <c r="J910">
        <v>1.7636684303350973E-2</v>
      </c>
      <c r="K910">
        <v>1.3721340388007056E-2</v>
      </c>
    </row>
    <row r="911" spans="1:11" x14ac:dyDescent="0.35">
      <c r="A911">
        <v>7820412</v>
      </c>
      <c r="B911" t="s">
        <v>39</v>
      </c>
      <c r="C911" t="s">
        <v>97</v>
      </c>
      <c r="D911" t="s">
        <v>1744</v>
      </c>
      <c r="E911">
        <v>3.779289493575208E-4</v>
      </c>
      <c r="F911">
        <v>57.8</v>
      </c>
      <c r="G911">
        <v>81.2</v>
      </c>
      <c r="H911">
        <v>71.844999999999999</v>
      </c>
      <c r="I911">
        <v>2.18442932728647E-2</v>
      </c>
      <c r="J911">
        <v>3.0687830687830691E-2</v>
      </c>
      <c r="K911">
        <v>2.7152305366591082E-2</v>
      </c>
    </row>
    <row r="912" spans="1:11" x14ac:dyDescent="0.35">
      <c r="A912">
        <v>7820412</v>
      </c>
      <c r="B912" t="s">
        <v>39</v>
      </c>
      <c r="C912" t="s">
        <v>97</v>
      </c>
      <c r="D912" t="s">
        <v>267</v>
      </c>
      <c r="E912">
        <v>6.2988158226253462E-4</v>
      </c>
      <c r="F912">
        <v>49.9</v>
      </c>
      <c r="G912">
        <v>70.2</v>
      </c>
      <c r="H912">
        <v>64.61</v>
      </c>
      <c r="I912">
        <v>3.143109095490048E-2</v>
      </c>
      <c r="J912">
        <v>4.4217687074829932E-2</v>
      </c>
      <c r="K912">
        <v>4.0696649029982358E-2</v>
      </c>
    </row>
    <row r="913" spans="1:11" x14ac:dyDescent="0.35">
      <c r="A913">
        <v>7820412</v>
      </c>
      <c r="B913" t="s">
        <v>39</v>
      </c>
      <c r="C913" t="s">
        <v>97</v>
      </c>
      <c r="D913" t="s">
        <v>853</v>
      </c>
      <c r="E913">
        <v>2.5195263290501388E-4</v>
      </c>
      <c r="F913">
        <v>44.9</v>
      </c>
      <c r="G913">
        <v>62.9</v>
      </c>
      <c r="H913">
        <v>54.169999999999995</v>
      </c>
      <c r="I913">
        <v>1.1312673217435123E-2</v>
      </c>
      <c r="J913">
        <v>1.5847820609725373E-2</v>
      </c>
      <c r="K913">
        <v>1.36482741244646E-2</v>
      </c>
    </row>
    <row r="914" spans="1:11" x14ac:dyDescent="0.35">
      <c r="A914">
        <v>7820412</v>
      </c>
      <c r="B914" t="s">
        <v>39</v>
      </c>
      <c r="C914" t="s">
        <v>97</v>
      </c>
      <c r="D914" t="s">
        <v>1746</v>
      </c>
      <c r="E914">
        <v>1.0078105316200555E-3</v>
      </c>
      <c r="F914">
        <v>55.1</v>
      </c>
      <c r="G914">
        <v>80.7</v>
      </c>
      <c r="H914">
        <v>73.914999999999992</v>
      </c>
      <c r="I914">
        <v>5.553036029226506E-2</v>
      </c>
      <c r="J914">
        <v>8.1330309901738479E-2</v>
      </c>
      <c r="K914">
        <v>7.4492315444696394E-2</v>
      </c>
    </row>
    <row r="915" spans="1:11" x14ac:dyDescent="0.35">
      <c r="A915">
        <v>7820412</v>
      </c>
      <c r="B915" t="s">
        <v>39</v>
      </c>
      <c r="C915" t="s">
        <v>97</v>
      </c>
      <c r="D915" t="s">
        <v>2247</v>
      </c>
      <c r="E915">
        <v>8.8183421516754845E-4</v>
      </c>
      <c r="F915">
        <v>49.3</v>
      </c>
      <c r="G915">
        <v>55.6</v>
      </c>
      <c r="H915">
        <v>59.13</v>
      </c>
      <c r="I915">
        <v>4.3474426807760133E-2</v>
      </c>
      <c r="J915">
        <v>4.9029982363315697E-2</v>
      </c>
      <c r="K915">
        <v>5.2142857142857144E-2</v>
      </c>
    </row>
    <row r="916" spans="1:11" x14ac:dyDescent="0.35">
      <c r="A916">
        <v>7820412</v>
      </c>
      <c r="B916" t="s">
        <v>39</v>
      </c>
      <c r="C916" t="s">
        <v>97</v>
      </c>
      <c r="D916" t="s">
        <v>2250</v>
      </c>
      <c r="E916">
        <v>5.0390526581002776E-4</v>
      </c>
      <c r="F916">
        <v>54.4</v>
      </c>
      <c r="G916">
        <v>74.8</v>
      </c>
      <c r="H916">
        <v>64.234999999999999</v>
      </c>
      <c r="I916">
        <v>2.741244646006551E-2</v>
      </c>
      <c r="J916">
        <v>3.7692113882590077E-2</v>
      </c>
      <c r="K916">
        <v>3.2368354749307132E-2</v>
      </c>
    </row>
    <row r="917" spans="1:11" x14ac:dyDescent="0.35">
      <c r="A917">
        <v>7820412</v>
      </c>
      <c r="B917" t="s">
        <v>39</v>
      </c>
      <c r="C917" t="s">
        <v>97</v>
      </c>
      <c r="D917" t="s">
        <v>2644</v>
      </c>
      <c r="E917">
        <v>1.2597631645250694E-4</v>
      </c>
      <c r="F917">
        <v>86.4</v>
      </c>
      <c r="G917">
        <v>93.8</v>
      </c>
      <c r="H917">
        <v>91.79</v>
      </c>
      <c r="I917">
        <v>1.08843537414966E-2</v>
      </c>
      <c r="J917">
        <v>1.181657848324515E-2</v>
      </c>
      <c r="K917">
        <v>1.1563366087175612E-2</v>
      </c>
    </row>
    <row r="918" spans="1:11" x14ac:dyDescent="0.35">
      <c r="A918">
        <v>7820412</v>
      </c>
      <c r="B918" t="s">
        <v>39</v>
      </c>
      <c r="C918" t="s">
        <v>97</v>
      </c>
      <c r="D918" t="s">
        <v>1514</v>
      </c>
      <c r="E918">
        <v>1.5117157974300832E-3</v>
      </c>
      <c r="F918">
        <v>54.4</v>
      </c>
      <c r="G918">
        <v>79.2</v>
      </c>
      <c r="H918">
        <v>69.959999999999994</v>
      </c>
      <c r="I918">
        <v>8.223733938019652E-2</v>
      </c>
      <c r="J918">
        <v>0.1197278911564626</v>
      </c>
      <c r="K918">
        <v>0.10575963718820861</v>
      </c>
    </row>
    <row r="919" spans="1:11" x14ac:dyDescent="0.35">
      <c r="A919">
        <v>7820412</v>
      </c>
      <c r="B919" t="s">
        <v>39</v>
      </c>
      <c r="C919" t="s">
        <v>97</v>
      </c>
      <c r="D919" t="s">
        <v>1750</v>
      </c>
      <c r="E919">
        <v>1.2597631645250694E-4</v>
      </c>
      <c r="F919">
        <v>39.299999999999997</v>
      </c>
      <c r="G919">
        <v>77.2</v>
      </c>
      <c r="H919">
        <v>59.655000000000008</v>
      </c>
      <c r="I919">
        <v>4.9508692365835228E-3</v>
      </c>
      <c r="J919">
        <v>9.7253716301335356E-3</v>
      </c>
      <c r="K919">
        <v>7.5151171579743029E-3</v>
      </c>
    </row>
    <row r="920" spans="1:11" x14ac:dyDescent="0.35">
      <c r="A920">
        <v>7820412</v>
      </c>
      <c r="B920" t="s">
        <v>39</v>
      </c>
      <c r="C920" t="s">
        <v>97</v>
      </c>
      <c r="D920" t="s">
        <v>272</v>
      </c>
      <c r="E920">
        <v>5.0390526581002776E-4</v>
      </c>
      <c r="F920">
        <v>40.4</v>
      </c>
      <c r="G920">
        <v>70</v>
      </c>
      <c r="H920">
        <v>66.38</v>
      </c>
      <c r="I920">
        <v>2.0357772738725122E-2</v>
      </c>
      <c r="J920">
        <v>3.5273368606701945E-2</v>
      </c>
      <c r="K920">
        <v>3.3449231544469639E-2</v>
      </c>
    </row>
    <row r="921" spans="1:11" x14ac:dyDescent="0.35">
      <c r="A921">
        <v>7820412</v>
      </c>
      <c r="B921" t="s">
        <v>39</v>
      </c>
      <c r="C921" t="s">
        <v>97</v>
      </c>
      <c r="D921" t="s">
        <v>2256</v>
      </c>
      <c r="E921">
        <v>2.5195263290501388E-4</v>
      </c>
      <c r="F921">
        <v>68.3</v>
      </c>
      <c r="G921">
        <v>78.7</v>
      </c>
      <c r="H921">
        <v>70.495000000000005</v>
      </c>
      <c r="I921">
        <v>1.7208364827412448E-2</v>
      </c>
      <c r="J921">
        <v>1.9828672209624594E-2</v>
      </c>
      <c r="K921">
        <v>1.7761400856638954E-2</v>
      </c>
    </row>
    <row r="922" spans="1:11" x14ac:dyDescent="0.35">
      <c r="A922">
        <v>7820412</v>
      </c>
      <c r="B922" t="s">
        <v>39</v>
      </c>
      <c r="C922" t="s">
        <v>97</v>
      </c>
      <c r="D922" t="s">
        <v>1516</v>
      </c>
      <c r="E922">
        <v>2.2675736961451248E-3</v>
      </c>
      <c r="F922">
        <v>46.1</v>
      </c>
      <c r="G922">
        <v>78.599999999999994</v>
      </c>
      <c r="H922">
        <v>63.129999999999995</v>
      </c>
      <c r="I922">
        <v>0.10453514739229025</v>
      </c>
      <c r="J922">
        <v>0.17823129251700678</v>
      </c>
      <c r="K922">
        <v>0.14315192743764171</v>
      </c>
    </row>
    <row r="923" spans="1:11" x14ac:dyDescent="0.35">
      <c r="A923">
        <v>7820412</v>
      </c>
      <c r="B923" t="s">
        <v>39</v>
      </c>
      <c r="C923" t="s">
        <v>97</v>
      </c>
      <c r="D923" t="s">
        <v>1518</v>
      </c>
      <c r="E923">
        <v>2.5195263290501388E-4</v>
      </c>
      <c r="F923">
        <v>48.8</v>
      </c>
      <c r="G923">
        <v>75.7</v>
      </c>
      <c r="H923">
        <v>69.204999999999998</v>
      </c>
      <c r="I923">
        <v>1.2295288485764676E-2</v>
      </c>
      <c r="J923">
        <v>1.9072814310909552E-2</v>
      </c>
      <c r="K923">
        <v>1.7436381960191486E-2</v>
      </c>
    </row>
    <row r="924" spans="1:11" x14ac:dyDescent="0.35">
      <c r="A924">
        <v>7820412</v>
      </c>
      <c r="B924" t="s">
        <v>39</v>
      </c>
      <c r="C924" t="s">
        <v>97</v>
      </c>
      <c r="D924" t="s">
        <v>1754</v>
      </c>
      <c r="E924">
        <v>2.3935500125976316E-3</v>
      </c>
      <c r="F924">
        <v>55.9</v>
      </c>
      <c r="G924">
        <v>81</v>
      </c>
      <c r="H924">
        <v>69.685000000000002</v>
      </c>
      <c r="I924">
        <v>0.1337994457042076</v>
      </c>
      <c r="J924">
        <v>0.19387755102040816</v>
      </c>
      <c r="K924">
        <v>0.16679453262786598</v>
      </c>
    </row>
    <row r="925" spans="1:11" x14ac:dyDescent="0.35">
      <c r="A925">
        <v>7820412</v>
      </c>
      <c r="B925" t="s">
        <v>39</v>
      </c>
      <c r="C925" t="s">
        <v>97</v>
      </c>
      <c r="D925" t="s">
        <v>1063</v>
      </c>
      <c r="E925">
        <v>3.0234315948601664E-3</v>
      </c>
      <c r="F925">
        <v>68.099999999999994</v>
      </c>
      <c r="G925">
        <v>79.5</v>
      </c>
      <c r="H925">
        <v>73.245000000000005</v>
      </c>
      <c r="I925">
        <v>0.20589569160997731</v>
      </c>
      <c r="J925">
        <v>0.24036281179138322</v>
      </c>
      <c r="K925">
        <v>0.22145124716553291</v>
      </c>
    </row>
    <row r="926" spans="1:11" x14ac:dyDescent="0.35">
      <c r="A926">
        <v>7820412</v>
      </c>
      <c r="B926" t="s">
        <v>39</v>
      </c>
      <c r="C926" t="s">
        <v>97</v>
      </c>
      <c r="D926" t="s">
        <v>1521</v>
      </c>
      <c r="E926">
        <v>1.0078105316200555E-3</v>
      </c>
      <c r="F926">
        <v>56.5</v>
      </c>
      <c r="G926">
        <v>76.599999999999994</v>
      </c>
      <c r="H926">
        <v>70.844999999999999</v>
      </c>
      <c r="I926">
        <v>5.6941295036533141E-2</v>
      </c>
      <c r="J926">
        <v>7.7198286722096249E-2</v>
      </c>
      <c r="K926">
        <v>7.1398337112622834E-2</v>
      </c>
    </row>
    <row r="927" spans="1:11" x14ac:dyDescent="0.35">
      <c r="A927">
        <v>7820412</v>
      </c>
      <c r="B927" t="s">
        <v>39</v>
      </c>
      <c r="C927" t="s">
        <v>97</v>
      </c>
      <c r="D927" t="s">
        <v>2280</v>
      </c>
      <c r="E927">
        <v>3.779289493575208E-4</v>
      </c>
      <c r="F927">
        <v>33.4</v>
      </c>
      <c r="G927">
        <v>72.2</v>
      </c>
      <c r="H927">
        <v>53.04</v>
      </c>
      <c r="I927">
        <v>1.2622826908541194E-2</v>
      </c>
      <c r="J927">
        <v>2.7286470143613004E-2</v>
      </c>
      <c r="K927">
        <v>2.0045351473922904E-2</v>
      </c>
    </row>
    <row r="928" spans="1:11" x14ac:dyDescent="0.35">
      <c r="A928">
        <v>7820412</v>
      </c>
      <c r="B928" t="s">
        <v>39</v>
      </c>
      <c r="C928" t="s">
        <v>97</v>
      </c>
      <c r="D928" t="s">
        <v>1761</v>
      </c>
      <c r="E928">
        <v>5.0390526581002776E-4</v>
      </c>
      <c r="F928">
        <v>40.700000000000003</v>
      </c>
      <c r="G928">
        <v>75.599999999999994</v>
      </c>
      <c r="H928">
        <v>67.635000000000005</v>
      </c>
      <c r="I928">
        <v>2.0508944318468132E-2</v>
      </c>
      <c r="J928">
        <v>3.8095238095238099E-2</v>
      </c>
      <c r="K928">
        <v>3.4081632653061231E-2</v>
      </c>
    </row>
    <row r="929" spans="1:11" x14ac:dyDescent="0.35">
      <c r="A929">
        <v>7820412</v>
      </c>
      <c r="B929" t="s">
        <v>39</v>
      </c>
      <c r="C929" t="s">
        <v>97</v>
      </c>
      <c r="D929" t="s">
        <v>1763</v>
      </c>
      <c r="E929">
        <v>8.8183421516754845E-4</v>
      </c>
      <c r="F929">
        <v>56.7</v>
      </c>
      <c r="G929">
        <v>77.900000000000006</v>
      </c>
      <c r="H929">
        <v>69.98</v>
      </c>
      <c r="I929">
        <v>0.05</v>
      </c>
      <c r="J929">
        <v>6.8694885361552036E-2</v>
      </c>
      <c r="K929">
        <v>6.1710758377425047E-2</v>
      </c>
    </row>
    <row r="930" spans="1:11" x14ac:dyDescent="0.35">
      <c r="A930">
        <v>7820412</v>
      </c>
      <c r="B930" t="s">
        <v>39</v>
      </c>
      <c r="C930" t="s">
        <v>97</v>
      </c>
      <c r="D930" t="s">
        <v>2287</v>
      </c>
      <c r="E930">
        <v>8.8183421516754845E-4</v>
      </c>
      <c r="F930">
        <v>64.099999999999994</v>
      </c>
      <c r="G930">
        <v>67</v>
      </c>
      <c r="H930">
        <v>69.324999999999989</v>
      </c>
      <c r="I930">
        <v>5.6525573192239852E-2</v>
      </c>
      <c r="J930">
        <v>5.9082892416225746E-2</v>
      </c>
      <c r="K930">
        <v>6.1133156966490285E-2</v>
      </c>
    </row>
    <row r="931" spans="1:11" x14ac:dyDescent="0.35">
      <c r="A931">
        <v>7820412</v>
      </c>
      <c r="B931" t="s">
        <v>39</v>
      </c>
      <c r="C931" t="s">
        <v>97</v>
      </c>
      <c r="D931" t="s">
        <v>1523</v>
      </c>
      <c r="E931">
        <v>2.0156210632401111E-3</v>
      </c>
      <c r="F931">
        <v>63.4</v>
      </c>
      <c r="G931">
        <v>86.7</v>
      </c>
      <c r="H931">
        <v>72.16</v>
      </c>
      <c r="I931">
        <v>0.12779037540942303</v>
      </c>
      <c r="J931">
        <v>0.17475434618291763</v>
      </c>
      <c r="K931">
        <v>0.1454472159234064</v>
      </c>
    </row>
    <row r="932" spans="1:11" x14ac:dyDescent="0.35">
      <c r="A932">
        <v>7820412</v>
      </c>
      <c r="B932" t="s">
        <v>39</v>
      </c>
      <c r="C932" t="s">
        <v>97</v>
      </c>
      <c r="D932" t="s">
        <v>2526</v>
      </c>
      <c r="E932">
        <v>2.5195263290501388E-4</v>
      </c>
      <c r="F932">
        <v>64</v>
      </c>
      <c r="G932">
        <v>79.5</v>
      </c>
      <c r="H932">
        <v>65.844999999999999</v>
      </c>
      <c r="I932">
        <v>1.6124968505920888E-2</v>
      </c>
      <c r="J932">
        <v>2.0030234315948605E-2</v>
      </c>
      <c r="K932">
        <v>1.6589821113630637E-2</v>
      </c>
    </row>
    <row r="933" spans="1:11" x14ac:dyDescent="0.35">
      <c r="A933">
        <v>7820412</v>
      </c>
      <c r="B933" t="s">
        <v>39</v>
      </c>
      <c r="C933" t="s">
        <v>97</v>
      </c>
      <c r="D933" t="s">
        <v>1526</v>
      </c>
      <c r="E933">
        <v>5.0390526581002776E-4</v>
      </c>
      <c r="F933">
        <v>54</v>
      </c>
      <c r="G933">
        <v>80.2</v>
      </c>
      <c r="H933">
        <v>69.884999999999991</v>
      </c>
      <c r="I933">
        <v>2.7210884353741499E-2</v>
      </c>
      <c r="J933">
        <v>4.0413202317964227E-2</v>
      </c>
      <c r="K933">
        <v>3.5215419501133785E-2</v>
      </c>
    </row>
    <row r="934" spans="1:11" x14ac:dyDescent="0.35">
      <c r="A934">
        <v>7820412</v>
      </c>
      <c r="B934" t="s">
        <v>39</v>
      </c>
      <c r="C934" t="s">
        <v>97</v>
      </c>
      <c r="D934" t="s">
        <v>275</v>
      </c>
      <c r="E934">
        <v>6.2988158226253462E-4</v>
      </c>
      <c r="F934">
        <v>39.5</v>
      </c>
      <c r="G934">
        <v>68.5</v>
      </c>
      <c r="H934">
        <v>67.344999999999999</v>
      </c>
      <c r="I934">
        <v>2.4880322499370118E-2</v>
      </c>
      <c r="J934">
        <v>4.3146888384983623E-2</v>
      </c>
      <c r="K934">
        <v>4.2419375157470393E-2</v>
      </c>
    </row>
    <row r="935" spans="1:11" x14ac:dyDescent="0.35">
      <c r="A935">
        <v>7820412</v>
      </c>
      <c r="B935" t="s">
        <v>39</v>
      </c>
      <c r="C935" t="s">
        <v>97</v>
      </c>
      <c r="D935" t="s">
        <v>859</v>
      </c>
      <c r="E935">
        <v>7.5585789871504159E-4</v>
      </c>
      <c r="F935">
        <v>50.6</v>
      </c>
      <c r="G935">
        <v>71.7</v>
      </c>
      <c r="H935">
        <v>69.400000000000006</v>
      </c>
      <c r="I935">
        <v>3.8246409674981108E-2</v>
      </c>
      <c r="J935">
        <v>5.4195011337868484E-2</v>
      </c>
      <c r="K935">
        <v>5.2456538170823894E-2</v>
      </c>
    </row>
    <row r="936" spans="1:11" x14ac:dyDescent="0.35">
      <c r="A936">
        <v>7820412</v>
      </c>
      <c r="B936" t="s">
        <v>39</v>
      </c>
      <c r="C936" t="s">
        <v>97</v>
      </c>
      <c r="D936" s="4" t="s">
        <v>2946</v>
      </c>
      <c r="E936">
        <v>0.31292517006802673</v>
      </c>
      <c r="I936">
        <v>18.841358024691353</v>
      </c>
      <c r="J936">
        <v>25.533572688334583</v>
      </c>
      <c r="K936">
        <v>22.946487150415738</v>
      </c>
    </row>
    <row r="937" spans="1:11" x14ac:dyDescent="0.35">
      <c r="A937">
        <v>7820120</v>
      </c>
      <c r="B937" t="s">
        <v>61</v>
      </c>
      <c r="C937" t="s">
        <v>96</v>
      </c>
      <c r="D937" t="s">
        <v>1338</v>
      </c>
      <c r="E937">
        <v>8.6065926499698776E-5</v>
      </c>
      <c r="F937">
        <v>73.5</v>
      </c>
      <c r="G937">
        <v>83.3</v>
      </c>
      <c r="H937">
        <v>69.97999999999999</v>
      </c>
      <c r="I937">
        <v>6.3258455977278603E-3</v>
      </c>
      <c r="J937">
        <v>7.1692916774249082E-3</v>
      </c>
      <c r="K937">
        <v>6.0228935364489197E-3</v>
      </c>
    </row>
    <row r="938" spans="1:11" x14ac:dyDescent="0.35">
      <c r="A938">
        <v>7820120</v>
      </c>
      <c r="B938" t="s">
        <v>61</v>
      </c>
      <c r="C938" t="s">
        <v>96</v>
      </c>
      <c r="D938" t="s">
        <v>1529</v>
      </c>
      <c r="E938">
        <v>8.6065926499698776E-5</v>
      </c>
      <c r="F938">
        <v>74.900000000000006</v>
      </c>
      <c r="G938">
        <v>96</v>
      </c>
      <c r="H938">
        <v>83.91</v>
      </c>
      <c r="I938">
        <v>6.4463378948274386E-3</v>
      </c>
      <c r="J938">
        <v>8.2623289439710829E-3</v>
      </c>
      <c r="K938">
        <v>7.2217918925897243E-3</v>
      </c>
    </row>
    <row r="939" spans="1:11" x14ac:dyDescent="0.35">
      <c r="A939">
        <v>7820120</v>
      </c>
      <c r="B939" t="s">
        <v>61</v>
      </c>
      <c r="C939" t="s">
        <v>96</v>
      </c>
      <c r="D939" t="s">
        <v>392</v>
      </c>
      <c r="E939">
        <v>1.3684482313452104E-2</v>
      </c>
      <c r="F939">
        <v>59.5</v>
      </c>
      <c r="G939">
        <v>86</v>
      </c>
      <c r="H939">
        <v>76.31</v>
      </c>
      <c r="I939">
        <v>0.81422669765040023</v>
      </c>
      <c r="J939">
        <v>1.1768654789568809</v>
      </c>
      <c r="K939">
        <v>1.0442628453395302</v>
      </c>
    </row>
    <row r="940" spans="1:11" x14ac:dyDescent="0.35">
      <c r="A940">
        <v>7820120</v>
      </c>
      <c r="B940" t="s">
        <v>61</v>
      </c>
      <c r="C940" t="s">
        <v>96</v>
      </c>
      <c r="D940" t="s">
        <v>1834</v>
      </c>
      <c r="E940">
        <v>1.7213185299939755E-4</v>
      </c>
      <c r="F940">
        <v>81.5</v>
      </c>
      <c r="G940">
        <v>85.9</v>
      </c>
      <c r="H940">
        <v>85.47</v>
      </c>
      <c r="I940">
        <v>1.4028746019450901E-2</v>
      </c>
      <c r="J940">
        <v>1.478612617264825E-2</v>
      </c>
      <c r="K940">
        <v>1.4712109475858508E-2</v>
      </c>
    </row>
    <row r="941" spans="1:11" x14ac:dyDescent="0.35">
      <c r="A941">
        <v>7820120</v>
      </c>
      <c r="B941" t="s">
        <v>61</v>
      </c>
      <c r="C941" t="s">
        <v>96</v>
      </c>
      <c r="D941" t="s">
        <v>133</v>
      </c>
      <c r="E941">
        <v>8.6065926499698773E-4</v>
      </c>
      <c r="F941">
        <v>48.2</v>
      </c>
      <c r="G941">
        <v>90.4</v>
      </c>
      <c r="H941">
        <v>77.14</v>
      </c>
      <c r="I941">
        <v>4.1483776572854812E-2</v>
      </c>
      <c r="J941">
        <v>7.7803597555727702E-2</v>
      </c>
      <c r="K941">
        <v>6.639125570186763E-2</v>
      </c>
    </row>
    <row r="942" spans="1:11" x14ac:dyDescent="0.35">
      <c r="A942">
        <v>7820120</v>
      </c>
      <c r="B942" t="s">
        <v>61</v>
      </c>
      <c r="C942" t="s">
        <v>96</v>
      </c>
      <c r="D942" t="s">
        <v>1531</v>
      </c>
      <c r="E942">
        <v>6.8852741199759021E-4</v>
      </c>
      <c r="F942">
        <v>54.8</v>
      </c>
      <c r="G942">
        <v>66.400000000000006</v>
      </c>
      <c r="H942">
        <v>55.954999999999998</v>
      </c>
      <c r="I942">
        <v>3.7731302177467944E-2</v>
      </c>
      <c r="J942">
        <v>4.5718220156639996E-2</v>
      </c>
      <c r="K942">
        <v>3.8526551338325159E-2</v>
      </c>
    </row>
    <row r="943" spans="1:11" x14ac:dyDescent="0.35">
      <c r="A943">
        <v>7820120</v>
      </c>
      <c r="B943" t="s">
        <v>61</v>
      </c>
      <c r="C943" t="s">
        <v>96</v>
      </c>
      <c r="D943" t="s">
        <v>906</v>
      </c>
      <c r="E943">
        <v>3.786900765986746E-3</v>
      </c>
      <c r="F943">
        <v>57.4</v>
      </c>
      <c r="G943">
        <v>86.8</v>
      </c>
      <c r="H943">
        <v>71.22</v>
      </c>
      <c r="I943">
        <v>0.21736810396763923</v>
      </c>
      <c r="J943">
        <v>0.32870298648764956</v>
      </c>
      <c r="K943">
        <v>0.26970307255357606</v>
      </c>
    </row>
    <row r="944" spans="1:11" x14ac:dyDescent="0.35">
      <c r="A944">
        <v>7820120</v>
      </c>
      <c r="B944" t="s">
        <v>61</v>
      </c>
      <c r="C944" t="s">
        <v>96</v>
      </c>
      <c r="D944" t="s">
        <v>1092</v>
      </c>
      <c r="E944">
        <v>2.8401755744900596E-3</v>
      </c>
      <c r="F944">
        <v>67.400000000000006</v>
      </c>
      <c r="G944">
        <v>93.7</v>
      </c>
      <c r="H944">
        <v>84.39500000000001</v>
      </c>
      <c r="I944">
        <v>0.19142783372063002</v>
      </c>
      <c r="J944">
        <v>0.26612445132971857</v>
      </c>
      <c r="K944">
        <v>0.23969661760908861</v>
      </c>
    </row>
    <row r="945" spans="1:11" x14ac:dyDescent="0.35">
      <c r="A945">
        <v>7820120</v>
      </c>
      <c r="B945" t="s">
        <v>61</v>
      </c>
      <c r="C945" t="s">
        <v>96</v>
      </c>
      <c r="D945" t="s">
        <v>1537</v>
      </c>
      <c r="E945">
        <v>4.3032963249849387E-4</v>
      </c>
      <c r="F945">
        <v>61.2</v>
      </c>
      <c r="G945">
        <v>90</v>
      </c>
      <c r="H945">
        <v>75.564999999999998</v>
      </c>
      <c r="I945">
        <v>2.6336173508907827E-2</v>
      </c>
      <c r="J945">
        <v>3.8729666924864445E-2</v>
      </c>
      <c r="K945">
        <v>3.2517858679748685E-2</v>
      </c>
    </row>
    <row r="946" spans="1:11" x14ac:dyDescent="0.35">
      <c r="A946">
        <v>7820120</v>
      </c>
      <c r="B946" t="s">
        <v>61</v>
      </c>
      <c r="C946" t="s">
        <v>96</v>
      </c>
      <c r="D946" t="s">
        <v>1847</v>
      </c>
      <c r="E946">
        <v>1.7213185299939755E-4</v>
      </c>
      <c r="F946">
        <v>80.400000000000006</v>
      </c>
      <c r="G946">
        <v>92.5</v>
      </c>
      <c r="H946">
        <v>85.495000000000005</v>
      </c>
      <c r="I946">
        <v>1.3839400981151564E-2</v>
      </c>
      <c r="J946">
        <v>1.5922196402444272E-2</v>
      </c>
      <c r="K946">
        <v>1.4716412772183494E-2</v>
      </c>
    </row>
    <row r="947" spans="1:11" x14ac:dyDescent="0.35">
      <c r="A947">
        <v>7820120</v>
      </c>
      <c r="B947" t="s">
        <v>61</v>
      </c>
      <c r="C947" t="s">
        <v>96</v>
      </c>
      <c r="D947" t="s">
        <v>141</v>
      </c>
      <c r="E947">
        <v>7.2295378259746969E-3</v>
      </c>
      <c r="F947">
        <v>46.2</v>
      </c>
      <c r="G947">
        <v>76.3</v>
      </c>
      <c r="H947">
        <v>70.745000000000005</v>
      </c>
      <c r="I947">
        <v>0.33400464756003101</v>
      </c>
      <c r="J947">
        <v>0.55161373612186937</v>
      </c>
      <c r="K947">
        <v>0.51145365349857996</v>
      </c>
    </row>
    <row r="948" spans="1:11" x14ac:dyDescent="0.35">
      <c r="A948">
        <v>7820120</v>
      </c>
      <c r="B948" t="s">
        <v>61</v>
      </c>
      <c r="C948" t="s">
        <v>96</v>
      </c>
      <c r="D948" t="s">
        <v>1348</v>
      </c>
      <c r="E948">
        <v>8.6065926499698776E-5</v>
      </c>
      <c r="F948">
        <v>85.1</v>
      </c>
      <c r="G948">
        <v>92.7</v>
      </c>
      <c r="H948">
        <v>90.34</v>
      </c>
      <c r="I948">
        <v>7.3242103451243651E-3</v>
      </c>
      <c r="J948">
        <v>7.9783113865220766E-3</v>
      </c>
      <c r="K948">
        <v>7.7751957999827878E-3</v>
      </c>
    </row>
    <row r="949" spans="1:11" x14ac:dyDescent="0.35">
      <c r="A949">
        <v>7820120</v>
      </c>
      <c r="B949" t="s">
        <v>61</v>
      </c>
      <c r="C949" t="s">
        <v>96</v>
      </c>
      <c r="D949" t="s">
        <v>1851</v>
      </c>
      <c r="E949">
        <v>8.6065926499698776E-5</v>
      </c>
      <c r="F949">
        <v>79.5</v>
      </c>
      <c r="G949">
        <v>86.1</v>
      </c>
      <c r="H949">
        <v>85.429999999999993</v>
      </c>
      <c r="I949">
        <v>6.8422411567260529E-3</v>
      </c>
      <c r="J949">
        <v>7.4102762716240639E-3</v>
      </c>
      <c r="K949">
        <v>7.3526121008692658E-3</v>
      </c>
    </row>
    <row r="950" spans="1:11" x14ac:dyDescent="0.35">
      <c r="A950">
        <v>7820120</v>
      </c>
      <c r="B950" t="s">
        <v>61</v>
      </c>
      <c r="C950" t="s">
        <v>96</v>
      </c>
      <c r="D950" t="s">
        <v>1539</v>
      </c>
      <c r="E950">
        <v>9.467251914966865E-4</v>
      </c>
      <c r="F950">
        <v>47.2</v>
      </c>
      <c r="G950">
        <v>76.099999999999994</v>
      </c>
      <c r="H950">
        <v>63.980000000000004</v>
      </c>
      <c r="I950">
        <v>4.4685429038643608E-2</v>
      </c>
      <c r="J950">
        <v>7.2045787072897841E-2</v>
      </c>
      <c r="K950">
        <v>6.0571477751958008E-2</v>
      </c>
    </row>
    <row r="951" spans="1:11" x14ac:dyDescent="0.35">
      <c r="A951">
        <v>7820120</v>
      </c>
      <c r="B951" t="s">
        <v>61</v>
      </c>
      <c r="C951" t="s">
        <v>96</v>
      </c>
      <c r="D951" t="s">
        <v>1541</v>
      </c>
      <c r="E951">
        <v>2.5819777949909629E-4</v>
      </c>
      <c r="F951">
        <v>88.4</v>
      </c>
      <c r="G951">
        <v>91.8</v>
      </c>
      <c r="H951">
        <v>90.304999999999978</v>
      </c>
      <c r="I951">
        <v>2.2824683707720114E-2</v>
      </c>
      <c r="J951">
        <v>2.370255615801704E-2</v>
      </c>
      <c r="K951">
        <v>2.3316550477665884E-2</v>
      </c>
    </row>
    <row r="952" spans="1:11" x14ac:dyDescent="0.35">
      <c r="A952">
        <v>7820120</v>
      </c>
      <c r="B952" t="s">
        <v>61</v>
      </c>
      <c r="C952" t="s">
        <v>96</v>
      </c>
      <c r="D952" t="s">
        <v>1862</v>
      </c>
      <c r="E952">
        <v>8.6065926499698776E-5</v>
      </c>
      <c r="F952">
        <v>96.4</v>
      </c>
      <c r="G952">
        <v>83.2</v>
      </c>
      <c r="H952">
        <v>88.36999999999999</v>
      </c>
      <c r="I952">
        <v>8.2967553145709624E-3</v>
      </c>
      <c r="J952">
        <v>7.1606850847749388E-3</v>
      </c>
      <c r="K952">
        <v>7.60564592477838E-3</v>
      </c>
    </row>
    <row r="953" spans="1:11" x14ac:dyDescent="0.35">
      <c r="A953">
        <v>7820120</v>
      </c>
      <c r="B953" t="s">
        <v>61</v>
      </c>
      <c r="C953" t="s">
        <v>96</v>
      </c>
      <c r="D953" t="s">
        <v>1545</v>
      </c>
      <c r="E953">
        <v>2.5819777949909629E-3</v>
      </c>
      <c r="F953">
        <v>65.599999999999994</v>
      </c>
      <c r="G953">
        <v>91</v>
      </c>
      <c r="H953">
        <v>79.98</v>
      </c>
      <c r="I953">
        <v>0.16937774335140715</v>
      </c>
      <c r="J953">
        <v>0.23495997934417762</v>
      </c>
      <c r="K953">
        <v>0.20650658404337721</v>
      </c>
    </row>
    <row r="954" spans="1:11" x14ac:dyDescent="0.35">
      <c r="A954">
        <v>7820120</v>
      </c>
      <c r="B954" t="s">
        <v>61</v>
      </c>
      <c r="C954" t="s">
        <v>96</v>
      </c>
      <c r="D954" t="s">
        <v>1870</v>
      </c>
      <c r="E954">
        <v>1.3770548239951804E-3</v>
      </c>
      <c r="F954">
        <v>54.2</v>
      </c>
      <c r="G954">
        <v>85.5</v>
      </c>
      <c r="H954">
        <v>74.444999999999993</v>
      </c>
      <c r="I954">
        <v>7.4636371460538781E-2</v>
      </c>
      <c r="J954">
        <v>0.11773818745158793</v>
      </c>
      <c r="K954">
        <v>0.10251484637232119</v>
      </c>
    </row>
    <row r="955" spans="1:11" x14ac:dyDescent="0.35">
      <c r="A955">
        <v>7820120</v>
      </c>
      <c r="B955" t="s">
        <v>61</v>
      </c>
      <c r="C955" t="s">
        <v>96</v>
      </c>
      <c r="D955" t="s">
        <v>301</v>
      </c>
      <c r="E955">
        <v>1.1188570444960839E-3</v>
      </c>
      <c r="F955">
        <v>53.4</v>
      </c>
      <c r="G955">
        <v>69.5</v>
      </c>
      <c r="H955">
        <v>69.75</v>
      </c>
      <c r="I955">
        <v>5.9746966176090877E-2</v>
      </c>
      <c r="J955">
        <v>7.7760564592477835E-2</v>
      </c>
      <c r="K955">
        <v>7.8040278853601847E-2</v>
      </c>
    </row>
    <row r="956" spans="1:11" x14ac:dyDescent="0.35">
      <c r="A956">
        <v>7820120</v>
      </c>
      <c r="B956" t="s">
        <v>61</v>
      </c>
      <c r="C956" t="s">
        <v>96</v>
      </c>
      <c r="D956" t="s">
        <v>1350</v>
      </c>
      <c r="E956">
        <v>2.5819777949909629E-4</v>
      </c>
      <c r="F956">
        <v>60.2</v>
      </c>
      <c r="G956">
        <v>80.3</v>
      </c>
      <c r="H956">
        <v>63.41</v>
      </c>
      <c r="I956">
        <v>1.5543506325845597E-2</v>
      </c>
      <c r="J956">
        <v>2.0733281693777431E-2</v>
      </c>
      <c r="K956">
        <v>1.6372321198037696E-2</v>
      </c>
    </row>
    <row r="957" spans="1:11" x14ac:dyDescent="0.35">
      <c r="A957">
        <v>7820120</v>
      </c>
      <c r="B957" t="s">
        <v>61</v>
      </c>
      <c r="C957" t="s">
        <v>96</v>
      </c>
      <c r="D957" t="s">
        <v>1549</v>
      </c>
      <c r="E957">
        <v>1.7213185299939755E-4</v>
      </c>
      <c r="F957">
        <v>42</v>
      </c>
      <c r="G957">
        <v>56.2</v>
      </c>
      <c r="H957">
        <v>61.429999999999993</v>
      </c>
      <c r="I957">
        <v>7.2295378259746969E-3</v>
      </c>
      <c r="J957">
        <v>9.6738101385661426E-3</v>
      </c>
      <c r="K957">
        <v>1.0574059729752991E-2</v>
      </c>
    </row>
    <row r="958" spans="1:11" x14ac:dyDescent="0.35">
      <c r="A958">
        <v>7820120</v>
      </c>
      <c r="B958" t="s">
        <v>61</v>
      </c>
      <c r="C958" t="s">
        <v>96</v>
      </c>
      <c r="D958" t="s">
        <v>1352</v>
      </c>
      <c r="E958">
        <v>2.2377140889921678E-3</v>
      </c>
      <c r="F958">
        <v>87.9</v>
      </c>
      <c r="G958">
        <v>90.4</v>
      </c>
      <c r="H958">
        <v>86.05</v>
      </c>
      <c r="I958">
        <v>0.19669506842241155</v>
      </c>
      <c r="J958">
        <v>0.20228935364489198</v>
      </c>
      <c r="K958">
        <v>0.19255529735777605</v>
      </c>
    </row>
    <row r="959" spans="1:11" x14ac:dyDescent="0.35">
      <c r="A959">
        <v>7820120</v>
      </c>
      <c r="B959" t="s">
        <v>61</v>
      </c>
      <c r="C959" t="s">
        <v>96</v>
      </c>
      <c r="D959" t="s">
        <v>1885</v>
      </c>
      <c r="E959">
        <v>1.7213185299939755E-4</v>
      </c>
      <c r="F959">
        <v>56.4</v>
      </c>
      <c r="G959">
        <v>88.6</v>
      </c>
      <c r="H959">
        <v>76.545000000000002</v>
      </c>
      <c r="I959">
        <v>9.7082365091660221E-3</v>
      </c>
      <c r="J959">
        <v>1.5250882175746622E-2</v>
      </c>
      <c r="K959">
        <v>1.3175832687838887E-2</v>
      </c>
    </row>
    <row r="960" spans="1:11" x14ac:dyDescent="0.35">
      <c r="A960">
        <v>7820120</v>
      </c>
      <c r="B960" t="s">
        <v>61</v>
      </c>
      <c r="C960" t="s">
        <v>96</v>
      </c>
      <c r="D960" t="s">
        <v>646</v>
      </c>
      <c r="E960">
        <v>2.8401755744900596E-3</v>
      </c>
      <c r="F960">
        <v>75.599999999999994</v>
      </c>
      <c r="G960">
        <v>86.6</v>
      </c>
      <c r="H960">
        <v>79.11999999999999</v>
      </c>
      <c r="I960">
        <v>0.2147172734314485</v>
      </c>
      <c r="J960">
        <v>0.24595920475083916</v>
      </c>
      <c r="K960">
        <v>0.2247146914536535</v>
      </c>
    </row>
    <row r="961" spans="1:11" x14ac:dyDescent="0.35">
      <c r="A961">
        <v>7820120</v>
      </c>
      <c r="B961" t="s">
        <v>61</v>
      </c>
      <c r="C961" t="s">
        <v>96</v>
      </c>
      <c r="D961" t="s">
        <v>911</v>
      </c>
      <c r="E961">
        <v>5.1639555899819257E-4</v>
      </c>
      <c r="F961">
        <v>70.8</v>
      </c>
      <c r="G961">
        <v>82.4</v>
      </c>
      <c r="H961">
        <v>74.765000000000001</v>
      </c>
      <c r="I961">
        <v>3.6560805577072031E-2</v>
      </c>
      <c r="J961">
        <v>4.2550994061451068E-2</v>
      </c>
      <c r="K961">
        <v>3.8608313968499869E-2</v>
      </c>
    </row>
    <row r="962" spans="1:11" x14ac:dyDescent="0.35">
      <c r="A962">
        <v>7820120</v>
      </c>
      <c r="B962" t="s">
        <v>61</v>
      </c>
      <c r="C962" t="s">
        <v>96</v>
      </c>
      <c r="D962" t="s">
        <v>1105</v>
      </c>
      <c r="E962">
        <v>4.3032963249849387E-4</v>
      </c>
      <c r="F962">
        <v>69.400000000000006</v>
      </c>
      <c r="G962">
        <v>88.3</v>
      </c>
      <c r="H962">
        <v>76.384999999999991</v>
      </c>
      <c r="I962">
        <v>2.9864876495395477E-2</v>
      </c>
      <c r="J962">
        <v>3.7998106549617008E-2</v>
      </c>
      <c r="K962">
        <v>3.2870728978397448E-2</v>
      </c>
    </row>
    <row r="963" spans="1:11" x14ac:dyDescent="0.35">
      <c r="A963">
        <v>7820120</v>
      </c>
      <c r="B963" t="s">
        <v>61</v>
      </c>
      <c r="C963" t="s">
        <v>96</v>
      </c>
      <c r="D963" t="s">
        <v>1357</v>
      </c>
      <c r="E963">
        <v>1.1188570444960839E-3</v>
      </c>
      <c r="F963">
        <v>65.900000000000006</v>
      </c>
      <c r="G963">
        <v>90.6</v>
      </c>
      <c r="H963">
        <v>81.314999999999998</v>
      </c>
      <c r="I963">
        <v>7.3732679232291931E-2</v>
      </c>
      <c r="J963">
        <v>0.10136844823134519</v>
      </c>
      <c r="K963">
        <v>9.0979860573199067E-2</v>
      </c>
    </row>
    <row r="964" spans="1:11" x14ac:dyDescent="0.35">
      <c r="A964">
        <v>7820120</v>
      </c>
      <c r="B964" t="s">
        <v>61</v>
      </c>
      <c r="C964" t="s">
        <v>96</v>
      </c>
      <c r="D964" t="s">
        <v>1898</v>
      </c>
      <c r="E964">
        <v>5.1639555899819257E-4</v>
      </c>
      <c r="F964">
        <v>85.6</v>
      </c>
      <c r="G964">
        <v>87.1</v>
      </c>
      <c r="H964">
        <v>87.444999999999993</v>
      </c>
      <c r="I964">
        <v>4.4203459850245284E-2</v>
      </c>
      <c r="J964">
        <v>4.4978053188742567E-2</v>
      </c>
      <c r="K964">
        <v>4.5156209656596946E-2</v>
      </c>
    </row>
    <row r="965" spans="1:11" x14ac:dyDescent="0.35">
      <c r="A965">
        <v>7820120</v>
      </c>
      <c r="B965" t="s">
        <v>61</v>
      </c>
      <c r="C965" t="s">
        <v>96</v>
      </c>
      <c r="D965" t="s">
        <v>1360</v>
      </c>
      <c r="E965">
        <v>6.0246148549789134E-4</v>
      </c>
      <c r="F965">
        <v>46</v>
      </c>
      <c r="G965">
        <v>80.599999999999994</v>
      </c>
      <c r="H965">
        <v>58.045000000000002</v>
      </c>
      <c r="I965">
        <v>2.7713228332903003E-2</v>
      </c>
      <c r="J965">
        <v>4.8558395731130036E-2</v>
      </c>
      <c r="K965">
        <v>3.4969876925725105E-2</v>
      </c>
    </row>
    <row r="966" spans="1:11" x14ac:dyDescent="0.35">
      <c r="A966">
        <v>7820120</v>
      </c>
      <c r="B966" t="s">
        <v>61</v>
      </c>
      <c r="C966" t="s">
        <v>96</v>
      </c>
      <c r="D966" t="s">
        <v>1110</v>
      </c>
      <c r="E966">
        <v>4.7336259574834319E-3</v>
      </c>
      <c r="F966">
        <v>79.3</v>
      </c>
      <c r="G966">
        <v>89.6</v>
      </c>
      <c r="H966">
        <v>87.75</v>
      </c>
      <c r="I966">
        <v>0.37537653842843616</v>
      </c>
      <c r="J966">
        <v>0.4241328857905155</v>
      </c>
      <c r="K966">
        <v>0.41537567776917117</v>
      </c>
    </row>
    <row r="967" spans="1:11" x14ac:dyDescent="0.35">
      <c r="A967">
        <v>7820120</v>
      </c>
      <c r="B967" t="s">
        <v>61</v>
      </c>
      <c r="C967" t="s">
        <v>96</v>
      </c>
      <c r="D967" t="s">
        <v>2328</v>
      </c>
      <c r="E967">
        <v>1.7213185299939755E-4</v>
      </c>
      <c r="F967">
        <v>98.1</v>
      </c>
      <c r="G967">
        <v>94.1</v>
      </c>
      <c r="H967">
        <v>96.265000000000001</v>
      </c>
      <c r="I967">
        <v>1.6886134779240898E-2</v>
      </c>
      <c r="J967">
        <v>1.6197607367243308E-2</v>
      </c>
      <c r="K967">
        <v>1.6570272828987005E-2</v>
      </c>
    </row>
    <row r="968" spans="1:11" x14ac:dyDescent="0.35">
      <c r="A968">
        <v>7820120</v>
      </c>
      <c r="B968" t="s">
        <v>61</v>
      </c>
      <c r="C968" t="s">
        <v>96</v>
      </c>
      <c r="D968" t="s">
        <v>1905</v>
      </c>
      <c r="E968">
        <v>2.2377140889921678E-3</v>
      </c>
      <c r="F968">
        <v>56.8</v>
      </c>
      <c r="G968">
        <v>84.8</v>
      </c>
      <c r="H968">
        <v>77.34</v>
      </c>
      <c r="I968">
        <v>0.12710216025475513</v>
      </c>
      <c r="J968">
        <v>0.18975815474653582</v>
      </c>
      <c r="K968">
        <v>0.17306480764265428</v>
      </c>
    </row>
    <row r="969" spans="1:11" x14ac:dyDescent="0.35">
      <c r="A969">
        <v>7820120</v>
      </c>
      <c r="B969" t="s">
        <v>61</v>
      </c>
      <c r="C969" t="s">
        <v>96</v>
      </c>
      <c r="D969" t="s">
        <v>2695</v>
      </c>
      <c r="E969">
        <v>8.6065926499698776E-5</v>
      </c>
      <c r="F969">
        <v>50.1</v>
      </c>
      <c r="G969">
        <v>82</v>
      </c>
      <c r="H969">
        <v>76.05</v>
      </c>
      <c r="I969">
        <v>4.3119029176349084E-3</v>
      </c>
      <c r="J969">
        <v>7.0574059729752994E-3</v>
      </c>
      <c r="K969">
        <v>6.545313710302092E-3</v>
      </c>
    </row>
    <row r="970" spans="1:11" x14ac:dyDescent="0.35">
      <c r="A970">
        <v>7820120</v>
      </c>
      <c r="B970" t="s">
        <v>61</v>
      </c>
      <c r="C970" t="s">
        <v>96</v>
      </c>
      <c r="D970" t="s">
        <v>305</v>
      </c>
      <c r="E970">
        <v>2.1602547551424392E-2</v>
      </c>
      <c r="F970">
        <v>43.3</v>
      </c>
      <c r="G970">
        <v>83.3</v>
      </c>
      <c r="H970">
        <v>70.959999999999994</v>
      </c>
      <c r="I970">
        <v>0.93539030897667608</v>
      </c>
      <c r="J970">
        <v>1.7994922110336518</v>
      </c>
      <c r="K970">
        <v>1.5329167742490748</v>
      </c>
    </row>
    <row r="971" spans="1:11" x14ac:dyDescent="0.35">
      <c r="A971">
        <v>7820120</v>
      </c>
      <c r="B971" t="s">
        <v>61</v>
      </c>
      <c r="C971" t="s">
        <v>96</v>
      </c>
      <c r="D971" t="s">
        <v>1562</v>
      </c>
      <c r="E971">
        <v>1.7213185299939755E-4</v>
      </c>
      <c r="F971">
        <v>58.2</v>
      </c>
      <c r="G971">
        <v>75.3</v>
      </c>
      <c r="H971">
        <v>75.655000000000001</v>
      </c>
      <c r="I971">
        <v>1.0018073844564938E-2</v>
      </c>
      <c r="J971">
        <v>1.2961528530854634E-2</v>
      </c>
      <c r="K971">
        <v>1.3022635338669422E-2</v>
      </c>
    </row>
    <row r="972" spans="1:11" x14ac:dyDescent="0.35">
      <c r="A972">
        <v>7820120</v>
      </c>
      <c r="B972" t="s">
        <v>61</v>
      </c>
      <c r="C972" t="s">
        <v>96</v>
      </c>
      <c r="D972" t="s">
        <v>414</v>
      </c>
      <c r="E972">
        <v>1.4717273431448489E-2</v>
      </c>
      <c r="F972">
        <v>77</v>
      </c>
      <c r="G972">
        <v>90.1</v>
      </c>
      <c r="H972">
        <v>86.934999999999988</v>
      </c>
      <c r="I972">
        <v>1.1332300542215337</v>
      </c>
      <c r="J972">
        <v>1.3260263361735087</v>
      </c>
      <c r="K972">
        <v>1.2794461657629743</v>
      </c>
    </row>
    <row r="973" spans="1:11" x14ac:dyDescent="0.35">
      <c r="A973">
        <v>7820120</v>
      </c>
      <c r="B973" t="s">
        <v>61</v>
      </c>
      <c r="C973" t="s">
        <v>96</v>
      </c>
      <c r="D973" t="s">
        <v>1371</v>
      </c>
      <c r="E973">
        <v>9.467251914966865E-4</v>
      </c>
      <c r="F973">
        <v>57.4</v>
      </c>
      <c r="G973">
        <v>78.400000000000006</v>
      </c>
      <c r="H973">
        <v>62.12</v>
      </c>
      <c r="I973">
        <v>5.4342025991909806E-2</v>
      </c>
      <c r="J973">
        <v>7.4223255013340234E-2</v>
      </c>
      <c r="K973">
        <v>5.8810568895774164E-2</v>
      </c>
    </row>
    <row r="974" spans="1:11" x14ac:dyDescent="0.35">
      <c r="A974">
        <v>7820120</v>
      </c>
      <c r="B974" t="s">
        <v>61</v>
      </c>
      <c r="C974" t="s">
        <v>96</v>
      </c>
      <c r="D974" t="s">
        <v>822</v>
      </c>
      <c r="E974">
        <v>1.2909888974954814E-3</v>
      </c>
      <c r="F974">
        <v>62.3</v>
      </c>
      <c r="G974">
        <v>92.9</v>
      </c>
      <c r="H974">
        <v>82.745000000000005</v>
      </c>
      <c r="I974">
        <v>8.0428608313968489E-2</v>
      </c>
      <c r="J974">
        <v>0.11993286857733024</v>
      </c>
      <c r="K974">
        <v>0.10682287632326362</v>
      </c>
    </row>
    <row r="975" spans="1:11" x14ac:dyDescent="0.35">
      <c r="A975">
        <v>7820120</v>
      </c>
      <c r="B975" t="s">
        <v>61</v>
      </c>
      <c r="C975" t="s">
        <v>96</v>
      </c>
      <c r="D975" t="s">
        <v>1373</v>
      </c>
      <c r="E975">
        <v>4.8196918839831307E-3</v>
      </c>
      <c r="F975">
        <v>89.8</v>
      </c>
      <c r="G975">
        <v>93.3</v>
      </c>
      <c r="H975">
        <v>92.515000000000001</v>
      </c>
      <c r="I975">
        <v>0.4328083311816851</v>
      </c>
      <c r="J975">
        <v>0.44967725277562609</v>
      </c>
      <c r="K975">
        <v>0.44589379464669932</v>
      </c>
    </row>
    <row r="976" spans="1:11" x14ac:dyDescent="0.35">
      <c r="A976">
        <v>7820120</v>
      </c>
      <c r="B976" t="s">
        <v>61</v>
      </c>
      <c r="C976" t="s">
        <v>96</v>
      </c>
      <c r="D976" t="s">
        <v>2353</v>
      </c>
      <c r="E976">
        <v>8.6065926499698776E-5</v>
      </c>
      <c r="F976">
        <v>83.5</v>
      </c>
      <c r="G976">
        <v>89.4</v>
      </c>
      <c r="H976">
        <v>79.535000000000011</v>
      </c>
      <c r="I976">
        <v>7.186504862724848E-3</v>
      </c>
      <c r="J976">
        <v>7.6942938290730711E-3</v>
      </c>
      <c r="K976">
        <v>6.8452534641535428E-3</v>
      </c>
    </row>
    <row r="977" spans="1:11" x14ac:dyDescent="0.35">
      <c r="A977">
        <v>7820120</v>
      </c>
      <c r="B977" t="s">
        <v>61</v>
      </c>
      <c r="C977" t="s">
        <v>96</v>
      </c>
      <c r="D977" t="s">
        <v>1941</v>
      </c>
      <c r="E977">
        <v>5.1639555899819257E-4</v>
      </c>
      <c r="F977">
        <v>60.2</v>
      </c>
      <c r="G977">
        <v>77.8</v>
      </c>
      <c r="H977">
        <v>76.929999999999993</v>
      </c>
      <c r="I977">
        <v>3.1087012651691195E-2</v>
      </c>
      <c r="J977">
        <v>4.0175574490059381E-2</v>
      </c>
      <c r="K977">
        <v>3.9726310353730948E-2</v>
      </c>
    </row>
    <row r="978" spans="1:11" x14ac:dyDescent="0.35">
      <c r="A978">
        <v>7820120</v>
      </c>
      <c r="B978" t="s">
        <v>61</v>
      </c>
      <c r="C978" t="s">
        <v>96</v>
      </c>
      <c r="D978" t="s">
        <v>1207</v>
      </c>
      <c r="E978">
        <v>3.9590326189861431E-3</v>
      </c>
      <c r="F978">
        <v>75.400000000000006</v>
      </c>
      <c r="G978">
        <v>81.8</v>
      </c>
      <c r="H978">
        <v>78.115000000000009</v>
      </c>
      <c r="I978">
        <v>0.29851105947155521</v>
      </c>
      <c r="J978">
        <v>0.32384886823306647</v>
      </c>
      <c r="K978">
        <v>0.30925983303210258</v>
      </c>
    </row>
    <row r="979" spans="1:11" x14ac:dyDescent="0.35">
      <c r="A979">
        <v>7820120</v>
      </c>
      <c r="B979" t="s">
        <v>61</v>
      </c>
      <c r="C979" t="s">
        <v>96</v>
      </c>
      <c r="D979" t="s">
        <v>195</v>
      </c>
      <c r="E979">
        <v>4.3032963249849387E-4</v>
      </c>
      <c r="F979">
        <v>43.5</v>
      </c>
      <c r="G979">
        <v>52</v>
      </c>
      <c r="H979">
        <v>48.94</v>
      </c>
      <c r="I979">
        <v>1.8719339013684482E-2</v>
      </c>
      <c r="J979">
        <v>2.2377140889921682E-2</v>
      </c>
      <c r="K979">
        <v>2.1060332214476288E-2</v>
      </c>
    </row>
    <row r="980" spans="1:11" x14ac:dyDescent="0.35">
      <c r="A980">
        <v>7820120</v>
      </c>
      <c r="B980" t="s">
        <v>61</v>
      </c>
      <c r="C980" t="s">
        <v>96</v>
      </c>
      <c r="D980" t="s">
        <v>1568</v>
      </c>
      <c r="E980">
        <v>1.1188570444960839E-3</v>
      </c>
      <c r="F980">
        <v>40.700000000000003</v>
      </c>
      <c r="G980">
        <v>88.6</v>
      </c>
      <c r="H980">
        <v>71.680000000000007</v>
      </c>
      <c r="I980">
        <v>4.5537481710990618E-2</v>
      </c>
      <c r="J980">
        <v>9.913073414235303E-2</v>
      </c>
      <c r="K980">
        <v>8.01996729494793E-2</v>
      </c>
    </row>
    <row r="981" spans="1:11" x14ac:dyDescent="0.35">
      <c r="A981">
        <v>7820120</v>
      </c>
      <c r="B981" t="s">
        <v>61</v>
      </c>
      <c r="C981" t="s">
        <v>96</v>
      </c>
      <c r="D981" t="s">
        <v>2358</v>
      </c>
      <c r="E981">
        <v>3.442637059987951E-4</v>
      </c>
      <c r="F981">
        <v>69.3</v>
      </c>
      <c r="G981">
        <v>82.5</v>
      </c>
      <c r="H981">
        <v>75.549999999999983</v>
      </c>
      <c r="I981">
        <v>2.3857474825716499E-2</v>
      </c>
      <c r="J981">
        <v>2.8401755744900597E-2</v>
      </c>
      <c r="K981">
        <v>2.6009122988208965E-2</v>
      </c>
    </row>
    <row r="982" spans="1:11" x14ac:dyDescent="0.35">
      <c r="A982">
        <v>7820120</v>
      </c>
      <c r="B982" t="s">
        <v>61</v>
      </c>
      <c r="C982" t="s">
        <v>96</v>
      </c>
      <c r="D982" t="s">
        <v>1379</v>
      </c>
      <c r="E982">
        <v>3.442637059987951E-4</v>
      </c>
      <c r="F982">
        <v>63</v>
      </c>
      <c r="G982">
        <v>88.6</v>
      </c>
      <c r="H982">
        <v>79.545000000000002</v>
      </c>
      <c r="I982">
        <v>2.1688613477924092E-2</v>
      </c>
      <c r="J982">
        <v>3.0501764351493245E-2</v>
      </c>
      <c r="K982">
        <v>2.7384456493674159E-2</v>
      </c>
    </row>
    <row r="983" spans="1:11" x14ac:dyDescent="0.35">
      <c r="A983">
        <v>7820120</v>
      </c>
      <c r="B983" t="s">
        <v>61</v>
      </c>
      <c r="C983" t="s">
        <v>96</v>
      </c>
      <c r="D983" t="s">
        <v>1570</v>
      </c>
      <c r="E983">
        <v>4.3032963249849387E-4</v>
      </c>
      <c r="F983">
        <v>74.2</v>
      </c>
      <c r="G983">
        <v>90.3</v>
      </c>
      <c r="H983">
        <v>85.644999999999996</v>
      </c>
      <c r="I983">
        <v>3.1930458731388243E-2</v>
      </c>
      <c r="J983">
        <v>3.8858765814613998E-2</v>
      </c>
      <c r="K983">
        <v>3.6855581375333506E-2</v>
      </c>
    </row>
    <row r="984" spans="1:11" x14ac:dyDescent="0.35">
      <c r="A984">
        <v>7820120</v>
      </c>
      <c r="B984" t="s">
        <v>61</v>
      </c>
      <c r="C984" t="s">
        <v>96</v>
      </c>
      <c r="D984" t="s">
        <v>824</v>
      </c>
      <c r="E984">
        <v>6.0246148549789134E-4</v>
      </c>
      <c r="F984">
        <v>64</v>
      </c>
      <c r="G984">
        <v>74.5</v>
      </c>
      <c r="H984">
        <v>75.855000000000004</v>
      </c>
      <c r="I984">
        <v>3.8557535071865046E-2</v>
      </c>
      <c r="J984">
        <v>4.4883380669592902E-2</v>
      </c>
      <c r="K984">
        <v>4.5699715982442553E-2</v>
      </c>
    </row>
    <row r="985" spans="1:11" x14ac:dyDescent="0.35">
      <c r="A985">
        <v>7820120</v>
      </c>
      <c r="B985" t="s">
        <v>61</v>
      </c>
      <c r="C985" t="s">
        <v>96</v>
      </c>
      <c r="D985" t="s">
        <v>472</v>
      </c>
      <c r="E985">
        <v>3.2963249849384632E-2</v>
      </c>
      <c r="F985">
        <v>58.7</v>
      </c>
      <c r="G985">
        <v>86.6</v>
      </c>
      <c r="H985">
        <v>78.959999999999994</v>
      </c>
      <c r="I985">
        <v>1.9349427661588781</v>
      </c>
      <c r="J985">
        <v>2.8546174369567088</v>
      </c>
      <c r="K985">
        <v>2.6027782081074102</v>
      </c>
    </row>
    <row r="986" spans="1:11" x14ac:dyDescent="0.35">
      <c r="A986">
        <v>7820120</v>
      </c>
      <c r="B986" t="s">
        <v>61</v>
      </c>
      <c r="C986" t="s">
        <v>96</v>
      </c>
      <c r="D986" t="s">
        <v>2371</v>
      </c>
      <c r="E986">
        <v>6.0246148549789134E-4</v>
      </c>
      <c r="F986">
        <v>33</v>
      </c>
      <c r="G986">
        <v>68.5</v>
      </c>
      <c r="H986">
        <v>58.695</v>
      </c>
      <c r="I986">
        <v>1.9881229021430413E-2</v>
      </c>
      <c r="J986">
        <v>4.126861175660556E-2</v>
      </c>
      <c r="K986">
        <v>3.5361476891298732E-2</v>
      </c>
    </row>
    <row r="987" spans="1:11" x14ac:dyDescent="0.35">
      <c r="A987">
        <v>7820120</v>
      </c>
      <c r="B987" t="s">
        <v>61</v>
      </c>
      <c r="C987" t="s">
        <v>96</v>
      </c>
      <c r="D987" t="s">
        <v>828</v>
      </c>
      <c r="E987">
        <v>5.8524830019795167E-3</v>
      </c>
      <c r="F987">
        <v>49</v>
      </c>
      <c r="G987">
        <v>87.5</v>
      </c>
      <c r="H987">
        <v>75.075000000000003</v>
      </c>
      <c r="I987">
        <v>0.28677166709699631</v>
      </c>
      <c r="J987">
        <v>0.51209226267320773</v>
      </c>
      <c r="K987">
        <v>0.43937516137361221</v>
      </c>
    </row>
    <row r="988" spans="1:11" x14ac:dyDescent="0.35">
      <c r="A988">
        <v>7820120</v>
      </c>
      <c r="B988" t="s">
        <v>61</v>
      </c>
      <c r="C988" t="s">
        <v>96</v>
      </c>
      <c r="D988" t="s">
        <v>476</v>
      </c>
      <c r="E988">
        <v>7.6598674584731907E-3</v>
      </c>
      <c r="F988">
        <v>58</v>
      </c>
      <c r="G988">
        <v>84.4</v>
      </c>
      <c r="H988">
        <v>68.35499999999999</v>
      </c>
      <c r="I988">
        <v>0.44427231259144506</v>
      </c>
      <c r="J988">
        <v>0.64649281349513732</v>
      </c>
      <c r="K988">
        <v>0.52359024012393485</v>
      </c>
    </row>
    <row r="989" spans="1:11" x14ac:dyDescent="0.35">
      <c r="A989">
        <v>7820120</v>
      </c>
      <c r="B989" t="s">
        <v>61</v>
      </c>
      <c r="C989" t="s">
        <v>96</v>
      </c>
      <c r="D989" t="s">
        <v>1578</v>
      </c>
      <c r="E989">
        <v>3.442637059987951E-4</v>
      </c>
      <c r="F989">
        <v>54.8</v>
      </c>
      <c r="G989">
        <v>73.2</v>
      </c>
      <c r="H989">
        <v>67.284999999999997</v>
      </c>
      <c r="I989">
        <v>1.8865651088733972E-2</v>
      </c>
      <c r="J989">
        <v>2.5200103279111801E-2</v>
      </c>
      <c r="K989">
        <v>2.3163783458128927E-2</v>
      </c>
    </row>
    <row r="990" spans="1:11" x14ac:dyDescent="0.35">
      <c r="A990">
        <v>7820120</v>
      </c>
      <c r="B990" t="s">
        <v>61</v>
      </c>
      <c r="C990" t="s">
        <v>96</v>
      </c>
      <c r="D990" t="s">
        <v>1957</v>
      </c>
      <c r="E990">
        <v>2.5819777949909629E-4</v>
      </c>
      <c r="F990">
        <v>45.4</v>
      </c>
      <c r="G990">
        <v>75.400000000000006</v>
      </c>
      <c r="H990">
        <v>66.179999999999993</v>
      </c>
      <c r="I990">
        <v>1.1722179189258971E-2</v>
      </c>
      <c r="J990">
        <v>1.9468112574231863E-2</v>
      </c>
      <c r="K990">
        <v>1.708752904725019E-2</v>
      </c>
    </row>
    <row r="991" spans="1:11" x14ac:dyDescent="0.35">
      <c r="A991">
        <v>7820120</v>
      </c>
      <c r="B991" t="s">
        <v>61</v>
      </c>
      <c r="C991" t="s">
        <v>96</v>
      </c>
      <c r="D991" t="s">
        <v>2731</v>
      </c>
      <c r="E991">
        <v>8.6065926499698776E-5</v>
      </c>
      <c r="F991">
        <v>61.5</v>
      </c>
      <c r="G991">
        <v>88.9</v>
      </c>
      <c r="H991">
        <v>81.545000000000002</v>
      </c>
      <c r="I991">
        <v>5.2930544797314743E-3</v>
      </c>
      <c r="J991">
        <v>7.6512608658232213E-3</v>
      </c>
      <c r="K991">
        <v>7.0182459764179372E-3</v>
      </c>
    </row>
    <row r="992" spans="1:11" x14ac:dyDescent="0.35">
      <c r="A992">
        <v>7820120</v>
      </c>
      <c r="B992" t="s">
        <v>61</v>
      </c>
      <c r="C992" t="s">
        <v>96</v>
      </c>
      <c r="D992" t="s">
        <v>1403</v>
      </c>
      <c r="E992">
        <v>2.5819777949909629E-3</v>
      </c>
      <c r="F992">
        <v>84.3</v>
      </c>
      <c r="G992">
        <v>91.9</v>
      </c>
      <c r="H992">
        <v>89.86999999999999</v>
      </c>
      <c r="I992">
        <v>0.21766072811773815</v>
      </c>
      <c r="J992">
        <v>0.2372837593596695</v>
      </c>
      <c r="K992">
        <v>0.23204234443583782</v>
      </c>
    </row>
    <row r="993" spans="1:11" x14ac:dyDescent="0.35">
      <c r="A993">
        <v>7820120</v>
      </c>
      <c r="B993" t="s">
        <v>61</v>
      </c>
      <c r="C993" t="s">
        <v>96</v>
      </c>
      <c r="D993" t="s">
        <v>1968</v>
      </c>
      <c r="E993">
        <v>8.6065926499698776E-5</v>
      </c>
      <c r="F993">
        <v>67.3</v>
      </c>
      <c r="G993">
        <v>83.6</v>
      </c>
      <c r="H993">
        <v>80.469999999999985</v>
      </c>
      <c r="I993">
        <v>5.7922368534297271E-3</v>
      </c>
      <c r="J993">
        <v>7.1951114553748174E-3</v>
      </c>
      <c r="K993">
        <v>6.9257251054307594E-3</v>
      </c>
    </row>
    <row r="994" spans="1:11" x14ac:dyDescent="0.35">
      <c r="A994">
        <v>7820120</v>
      </c>
      <c r="B994" t="s">
        <v>61</v>
      </c>
      <c r="C994" t="s">
        <v>96</v>
      </c>
      <c r="D994" t="s">
        <v>1406</v>
      </c>
      <c r="E994">
        <v>9.467251914966865E-4</v>
      </c>
      <c r="F994">
        <v>58.8</v>
      </c>
      <c r="G994">
        <v>71.2</v>
      </c>
      <c r="H994">
        <v>73.899999999999991</v>
      </c>
      <c r="I994">
        <v>5.5667441260005161E-2</v>
      </c>
      <c r="J994">
        <v>6.7406833634564081E-2</v>
      </c>
      <c r="K994">
        <v>6.9962991651605119E-2</v>
      </c>
    </row>
    <row r="995" spans="1:11" x14ac:dyDescent="0.35">
      <c r="A995">
        <v>7820120</v>
      </c>
      <c r="B995" t="s">
        <v>61</v>
      </c>
      <c r="C995" t="s">
        <v>96</v>
      </c>
      <c r="D995" t="s">
        <v>1975</v>
      </c>
      <c r="E995">
        <v>8.6065926499698773E-4</v>
      </c>
      <c r="F995">
        <v>33.299999999999997</v>
      </c>
      <c r="G995">
        <v>70.3</v>
      </c>
      <c r="H995">
        <v>61.144999999999996</v>
      </c>
      <c r="I995">
        <v>2.8659953524399689E-2</v>
      </c>
      <c r="J995">
        <v>6.0504346329288236E-2</v>
      </c>
      <c r="K995">
        <v>5.262501075824081E-2</v>
      </c>
    </row>
    <row r="996" spans="1:11" x14ac:dyDescent="0.35">
      <c r="A996">
        <v>7820120</v>
      </c>
      <c r="B996" t="s">
        <v>61</v>
      </c>
      <c r="C996" t="s">
        <v>96</v>
      </c>
      <c r="D996" t="s">
        <v>1585</v>
      </c>
      <c r="E996">
        <v>7.7459333849728897E-4</v>
      </c>
      <c r="F996">
        <v>62.6</v>
      </c>
      <c r="G996">
        <v>83.7</v>
      </c>
      <c r="H996">
        <v>76.754999999999995</v>
      </c>
      <c r="I996">
        <v>4.8489542989930294E-2</v>
      </c>
      <c r="J996">
        <v>6.4833462432223085E-2</v>
      </c>
      <c r="K996">
        <v>5.9453911696359413E-2</v>
      </c>
    </row>
    <row r="997" spans="1:11" x14ac:dyDescent="0.35">
      <c r="A997">
        <v>7820120</v>
      </c>
      <c r="B997" t="s">
        <v>61</v>
      </c>
      <c r="C997" t="s">
        <v>96</v>
      </c>
      <c r="D997" t="s">
        <v>1408</v>
      </c>
      <c r="E997">
        <v>3.6147689129873485E-3</v>
      </c>
      <c r="F997">
        <v>90.6</v>
      </c>
      <c r="G997">
        <v>93.4</v>
      </c>
      <c r="H997">
        <v>91.444999999999993</v>
      </c>
      <c r="I997">
        <v>0.32749806351665373</v>
      </c>
      <c r="J997">
        <v>0.33761941647301835</v>
      </c>
      <c r="K997">
        <v>0.33055254324812805</v>
      </c>
    </row>
    <row r="998" spans="1:11" x14ac:dyDescent="0.35">
      <c r="A998">
        <v>7820120</v>
      </c>
      <c r="B998" t="s">
        <v>61</v>
      </c>
      <c r="C998" t="s">
        <v>96</v>
      </c>
      <c r="D998" t="s">
        <v>1411</v>
      </c>
      <c r="E998">
        <v>1.2909888974954814E-3</v>
      </c>
      <c r="F998">
        <v>77.5</v>
      </c>
      <c r="G998">
        <v>76.400000000000006</v>
      </c>
      <c r="H998">
        <v>75.594999999999999</v>
      </c>
      <c r="I998">
        <v>0.10005163955589981</v>
      </c>
      <c r="J998">
        <v>9.863155176865479E-2</v>
      </c>
      <c r="K998">
        <v>9.7592305706170918E-2</v>
      </c>
    </row>
    <row r="999" spans="1:11" x14ac:dyDescent="0.35">
      <c r="A999">
        <v>7820120</v>
      </c>
      <c r="B999" t="s">
        <v>61</v>
      </c>
      <c r="C999" t="s">
        <v>96</v>
      </c>
      <c r="D999" t="s">
        <v>1164</v>
      </c>
      <c r="E999">
        <v>1.7213185299939755E-3</v>
      </c>
      <c r="F999">
        <v>91.5</v>
      </c>
      <c r="G999">
        <v>90.1</v>
      </c>
      <c r="H999">
        <v>86.734999999999999</v>
      </c>
      <c r="I999">
        <v>0.15750064549444875</v>
      </c>
      <c r="J999">
        <v>0.15509079955245719</v>
      </c>
      <c r="K999">
        <v>0.14929856269902747</v>
      </c>
    </row>
    <row r="1000" spans="1:11" x14ac:dyDescent="0.35">
      <c r="A1000">
        <v>7820120</v>
      </c>
      <c r="B1000" t="s">
        <v>61</v>
      </c>
      <c r="C1000" t="s">
        <v>96</v>
      </c>
      <c r="D1000" t="s">
        <v>1596</v>
      </c>
      <c r="E1000">
        <v>8.6065926499698773E-4</v>
      </c>
      <c r="F1000">
        <v>71.5</v>
      </c>
      <c r="G1000">
        <v>91.3</v>
      </c>
      <c r="H1000">
        <v>74.825000000000003</v>
      </c>
      <c r="I1000">
        <v>6.1537137447284625E-2</v>
      </c>
      <c r="J1000">
        <v>7.8578190894224978E-2</v>
      </c>
      <c r="K1000">
        <v>6.4398829503399604E-2</v>
      </c>
    </row>
    <row r="1001" spans="1:11" x14ac:dyDescent="0.35">
      <c r="A1001">
        <v>7820120</v>
      </c>
      <c r="B1001" t="s">
        <v>61</v>
      </c>
      <c r="C1001" t="s">
        <v>96</v>
      </c>
      <c r="D1001" t="s">
        <v>492</v>
      </c>
      <c r="E1001">
        <v>2.0914020139426802E-2</v>
      </c>
      <c r="F1001">
        <v>82.7</v>
      </c>
      <c r="G1001">
        <v>90.6</v>
      </c>
      <c r="H1001">
        <v>88.94</v>
      </c>
      <c r="I1001">
        <v>1.7295894655305966</v>
      </c>
      <c r="J1001">
        <v>1.8948102246320682</v>
      </c>
      <c r="K1001">
        <v>1.8600929512006197</v>
      </c>
    </row>
    <row r="1002" spans="1:11" x14ac:dyDescent="0.35">
      <c r="A1002">
        <v>7820120</v>
      </c>
      <c r="B1002" t="s">
        <v>61</v>
      </c>
      <c r="C1002" t="s">
        <v>96</v>
      </c>
      <c r="D1002" t="s">
        <v>2012</v>
      </c>
      <c r="E1002">
        <v>1.893450382993373E-3</v>
      </c>
      <c r="F1002">
        <v>52.3</v>
      </c>
      <c r="G1002">
        <v>88.2</v>
      </c>
      <c r="H1002">
        <v>73.24499999999999</v>
      </c>
      <c r="I1002">
        <v>9.9027455030553407E-2</v>
      </c>
      <c r="J1002">
        <v>0.1670023237800155</v>
      </c>
      <c r="K1002">
        <v>0.13868577330234957</v>
      </c>
    </row>
    <row r="1003" spans="1:11" x14ac:dyDescent="0.35">
      <c r="A1003">
        <v>7820120</v>
      </c>
      <c r="B1003" t="s">
        <v>61</v>
      </c>
      <c r="C1003" t="s">
        <v>96</v>
      </c>
      <c r="D1003" t="s">
        <v>1424</v>
      </c>
      <c r="E1003">
        <v>7.7459333849728897E-4</v>
      </c>
      <c r="F1003">
        <v>69</v>
      </c>
      <c r="G1003">
        <v>87.5</v>
      </c>
      <c r="H1003">
        <v>82.155000000000001</v>
      </c>
      <c r="I1003">
        <v>5.3446940356312936E-2</v>
      </c>
      <c r="J1003">
        <v>6.7776917118512789E-2</v>
      </c>
      <c r="K1003">
        <v>6.3636715724244772E-2</v>
      </c>
    </row>
    <row r="1004" spans="1:11" x14ac:dyDescent="0.35">
      <c r="A1004">
        <v>7820120</v>
      </c>
      <c r="B1004" t="s">
        <v>61</v>
      </c>
      <c r="C1004" t="s">
        <v>96</v>
      </c>
      <c r="D1004" t="s">
        <v>2761</v>
      </c>
      <c r="E1004">
        <v>1.7213185299939755E-4</v>
      </c>
      <c r="F1004">
        <v>64.7</v>
      </c>
      <c r="G1004">
        <v>81.2</v>
      </c>
      <c r="H1004">
        <v>73.954999999999998</v>
      </c>
      <c r="I1004">
        <v>1.1136930889061022E-2</v>
      </c>
      <c r="J1004">
        <v>1.3977106463551082E-2</v>
      </c>
      <c r="K1004">
        <v>1.2730011188570445E-2</v>
      </c>
    </row>
    <row r="1005" spans="1:11" x14ac:dyDescent="0.35">
      <c r="A1005">
        <v>7820120</v>
      </c>
      <c r="B1005" t="s">
        <v>61</v>
      </c>
      <c r="C1005" t="s">
        <v>96</v>
      </c>
      <c r="D1005" t="s">
        <v>1426</v>
      </c>
      <c r="E1005">
        <v>1.4631207504948792E-3</v>
      </c>
      <c r="F1005">
        <v>70.5</v>
      </c>
      <c r="G1005">
        <v>97.3</v>
      </c>
      <c r="H1005">
        <v>86.81</v>
      </c>
      <c r="I1005">
        <v>0.10315001290988898</v>
      </c>
      <c r="J1005">
        <v>0.14236164902315174</v>
      </c>
      <c r="K1005">
        <v>0.12701351235046046</v>
      </c>
    </row>
    <row r="1006" spans="1:11" x14ac:dyDescent="0.35">
      <c r="A1006">
        <v>7820120</v>
      </c>
      <c r="B1006" t="s">
        <v>61</v>
      </c>
      <c r="C1006" t="s">
        <v>96</v>
      </c>
      <c r="D1006" t="s">
        <v>1604</v>
      </c>
      <c r="E1006">
        <v>1.2049229709957827E-3</v>
      </c>
      <c r="F1006">
        <v>63</v>
      </c>
      <c r="G1006">
        <v>86.1</v>
      </c>
      <c r="H1006">
        <v>68.849999999999994</v>
      </c>
      <c r="I1006">
        <v>7.591014717273431E-2</v>
      </c>
      <c r="J1006">
        <v>0.10374386780273688</v>
      </c>
      <c r="K1006">
        <v>8.2958946553059632E-2</v>
      </c>
    </row>
    <row r="1007" spans="1:11" x14ac:dyDescent="0.35">
      <c r="A1007">
        <v>7820120</v>
      </c>
      <c r="B1007" t="s">
        <v>61</v>
      </c>
      <c r="C1007" t="s">
        <v>96</v>
      </c>
      <c r="D1007" t="s">
        <v>1606</v>
      </c>
      <c r="E1007">
        <v>1.7213185299939755E-4</v>
      </c>
      <c r="F1007">
        <v>71.5</v>
      </c>
      <c r="G1007">
        <v>83.4</v>
      </c>
      <c r="H1007">
        <v>82.164999999999992</v>
      </c>
      <c r="I1007">
        <v>1.2307427489456926E-2</v>
      </c>
      <c r="J1007">
        <v>1.4355796540149757E-2</v>
      </c>
      <c r="K1007">
        <v>1.4143213701695499E-2</v>
      </c>
    </row>
    <row r="1008" spans="1:11" x14ac:dyDescent="0.35">
      <c r="A1008">
        <v>7820120</v>
      </c>
      <c r="B1008" t="s">
        <v>61</v>
      </c>
      <c r="C1008" t="s">
        <v>96</v>
      </c>
      <c r="D1008" t="s">
        <v>1232</v>
      </c>
      <c r="E1008">
        <v>4.1311644719855406E-3</v>
      </c>
      <c r="F1008">
        <v>44</v>
      </c>
      <c r="G1008">
        <v>82.5</v>
      </c>
      <c r="H1008">
        <v>69.795000000000002</v>
      </c>
      <c r="I1008">
        <v>0.18177123676736379</v>
      </c>
      <c r="J1008">
        <v>0.34082106893880709</v>
      </c>
      <c r="K1008">
        <v>0.28833462432223084</v>
      </c>
    </row>
    <row r="1009" spans="1:11" x14ac:dyDescent="0.35">
      <c r="A1009">
        <v>7820120</v>
      </c>
      <c r="B1009" t="s">
        <v>61</v>
      </c>
      <c r="C1009" t="s">
        <v>96</v>
      </c>
      <c r="D1009" t="s">
        <v>710</v>
      </c>
      <c r="E1009">
        <v>2.3840261640416558E-2</v>
      </c>
      <c r="F1009">
        <v>76.3</v>
      </c>
      <c r="G1009">
        <v>87.3</v>
      </c>
      <c r="H1009">
        <v>84.75</v>
      </c>
      <c r="I1009">
        <v>1.8190119631637833</v>
      </c>
      <c r="J1009">
        <v>2.0812548412083656</v>
      </c>
      <c r="K1009">
        <v>2.0204621740253033</v>
      </c>
    </row>
    <row r="1010" spans="1:11" x14ac:dyDescent="0.35">
      <c r="A1010">
        <v>7820120</v>
      </c>
      <c r="B1010" t="s">
        <v>61</v>
      </c>
      <c r="C1010" t="s">
        <v>96</v>
      </c>
      <c r="D1010" t="s">
        <v>1437</v>
      </c>
      <c r="E1010">
        <v>7.7459333849728897E-4</v>
      </c>
      <c r="F1010">
        <v>70.3</v>
      </c>
      <c r="G1010">
        <v>84.3</v>
      </c>
      <c r="H1010">
        <v>82.275000000000006</v>
      </c>
      <c r="I1010">
        <v>5.4453911696359415E-2</v>
      </c>
      <c r="J1010">
        <v>6.5298218435321465E-2</v>
      </c>
      <c r="K1010">
        <v>6.3729666924864453E-2</v>
      </c>
    </row>
    <row r="1011" spans="1:11" x14ac:dyDescent="0.35">
      <c r="A1011">
        <v>7820120</v>
      </c>
      <c r="B1011" t="s">
        <v>61</v>
      </c>
      <c r="C1011" t="s">
        <v>96</v>
      </c>
      <c r="D1011" t="s">
        <v>1056</v>
      </c>
      <c r="E1011">
        <v>1.7213185299939755E-3</v>
      </c>
      <c r="F1011">
        <v>55.5</v>
      </c>
      <c r="G1011">
        <v>84.7</v>
      </c>
      <c r="H1011">
        <v>72.625</v>
      </c>
      <c r="I1011">
        <v>9.5533178414665632E-2</v>
      </c>
      <c r="J1011">
        <v>0.14579567949048972</v>
      </c>
      <c r="K1011">
        <v>0.12501075824081248</v>
      </c>
    </row>
    <row r="1012" spans="1:11" x14ac:dyDescent="0.35">
      <c r="A1012">
        <v>7820120</v>
      </c>
      <c r="B1012" t="s">
        <v>61</v>
      </c>
      <c r="C1012" t="s">
        <v>96</v>
      </c>
      <c r="D1012" t="s">
        <v>2063</v>
      </c>
      <c r="E1012">
        <v>1.7213185299939755E-4</v>
      </c>
      <c r="F1012">
        <v>20.399999999999999</v>
      </c>
      <c r="G1012">
        <v>58</v>
      </c>
      <c r="H1012">
        <v>40.339999999999996</v>
      </c>
      <c r="I1012">
        <v>3.5114898011877099E-3</v>
      </c>
      <c r="J1012">
        <v>9.9836474739650582E-3</v>
      </c>
      <c r="K1012">
        <v>6.9437989499956968E-3</v>
      </c>
    </row>
    <row r="1013" spans="1:11" x14ac:dyDescent="0.35">
      <c r="A1013">
        <v>7820120</v>
      </c>
      <c r="B1013" t="s">
        <v>61</v>
      </c>
      <c r="C1013" t="s">
        <v>96</v>
      </c>
      <c r="D1013" t="s">
        <v>1623</v>
      </c>
      <c r="E1013">
        <v>8.6065926499698776E-5</v>
      </c>
      <c r="F1013">
        <v>76.8</v>
      </c>
      <c r="G1013">
        <v>97.3</v>
      </c>
      <c r="H1013">
        <v>88.185000000000002</v>
      </c>
      <c r="I1013">
        <v>6.6098631551768658E-3</v>
      </c>
      <c r="J1013">
        <v>8.37421464842069E-3</v>
      </c>
      <c r="K1013">
        <v>7.5897237283759364E-3</v>
      </c>
    </row>
    <row r="1014" spans="1:11" x14ac:dyDescent="0.35">
      <c r="A1014">
        <v>7820120</v>
      </c>
      <c r="B1014" t="s">
        <v>61</v>
      </c>
      <c r="C1014" t="s">
        <v>96</v>
      </c>
      <c r="D1014" t="s">
        <v>1625</v>
      </c>
      <c r="E1014">
        <v>6.0246148549789134E-4</v>
      </c>
      <c r="F1014">
        <v>82.4</v>
      </c>
      <c r="G1014">
        <v>91.4</v>
      </c>
      <c r="H1014">
        <v>89.970000000000013</v>
      </c>
      <c r="I1014">
        <v>4.964282640502625E-2</v>
      </c>
      <c r="J1014">
        <v>5.5064979774507271E-2</v>
      </c>
      <c r="K1014">
        <v>5.4203459850245293E-2</v>
      </c>
    </row>
    <row r="1015" spans="1:11" x14ac:dyDescent="0.35">
      <c r="A1015">
        <v>7820120</v>
      </c>
      <c r="B1015" t="s">
        <v>61</v>
      </c>
      <c r="C1015" t="s">
        <v>96</v>
      </c>
      <c r="D1015" t="s">
        <v>1444</v>
      </c>
      <c r="E1015">
        <v>1.7213185299939755E-4</v>
      </c>
      <c r="F1015">
        <v>68.099999999999994</v>
      </c>
      <c r="G1015">
        <v>97.5</v>
      </c>
      <c r="H1015">
        <v>84.875</v>
      </c>
      <c r="I1015">
        <v>1.1722179189258972E-2</v>
      </c>
      <c r="J1015">
        <v>1.6782855667441261E-2</v>
      </c>
      <c r="K1015">
        <v>1.4609691023323866E-2</v>
      </c>
    </row>
    <row r="1016" spans="1:11" x14ac:dyDescent="0.35">
      <c r="A1016">
        <v>7820120</v>
      </c>
      <c r="B1016" t="s">
        <v>61</v>
      </c>
      <c r="C1016" t="s">
        <v>96</v>
      </c>
      <c r="D1016" t="s">
        <v>1447</v>
      </c>
      <c r="E1016">
        <v>2.5819777949909629E-4</v>
      </c>
      <c r="F1016">
        <v>77.5</v>
      </c>
      <c r="G1016">
        <v>78.400000000000006</v>
      </c>
      <c r="H1016">
        <v>74.875</v>
      </c>
      <c r="I1016">
        <v>2.0010327911179963E-2</v>
      </c>
      <c r="J1016">
        <v>2.0242705912729149E-2</v>
      </c>
      <c r="K1016">
        <v>1.9332558739994836E-2</v>
      </c>
    </row>
    <row r="1017" spans="1:11" x14ac:dyDescent="0.35">
      <c r="A1017">
        <v>7820120</v>
      </c>
      <c r="B1017" t="s">
        <v>61</v>
      </c>
      <c r="C1017" t="s">
        <v>96</v>
      </c>
      <c r="D1017" t="s">
        <v>199</v>
      </c>
      <c r="E1017">
        <v>1.9106635682933127E-2</v>
      </c>
      <c r="F1017">
        <v>52.5</v>
      </c>
      <c r="G1017">
        <v>76.599999999999994</v>
      </c>
      <c r="H1017">
        <v>71.515000000000001</v>
      </c>
      <c r="I1017">
        <v>1.0030983733539891</v>
      </c>
      <c r="J1017">
        <v>1.4635682933126775</v>
      </c>
      <c r="K1017">
        <v>1.3664110508649625</v>
      </c>
    </row>
    <row r="1018" spans="1:11" x14ac:dyDescent="0.35">
      <c r="A1018">
        <v>7820120</v>
      </c>
      <c r="B1018" t="s">
        <v>61</v>
      </c>
      <c r="C1018" t="s">
        <v>96</v>
      </c>
      <c r="D1018" t="s">
        <v>203</v>
      </c>
      <c r="E1018">
        <v>7.6598674584731907E-3</v>
      </c>
      <c r="F1018">
        <v>77.2</v>
      </c>
      <c r="G1018">
        <v>90.1</v>
      </c>
      <c r="H1018">
        <v>87.114999999999995</v>
      </c>
      <c r="I1018">
        <v>0.59134176779413039</v>
      </c>
      <c r="J1018">
        <v>0.69015405800843443</v>
      </c>
      <c r="K1018">
        <v>0.66728935364489195</v>
      </c>
    </row>
    <row r="1019" spans="1:11" x14ac:dyDescent="0.35">
      <c r="A1019">
        <v>7820120</v>
      </c>
      <c r="B1019" t="s">
        <v>61</v>
      </c>
      <c r="C1019" t="s">
        <v>96</v>
      </c>
      <c r="D1019" t="s">
        <v>1639</v>
      </c>
      <c r="E1019">
        <v>2.5819777949909629E-4</v>
      </c>
      <c r="F1019">
        <v>58.7</v>
      </c>
      <c r="G1019">
        <v>63.9</v>
      </c>
      <c r="H1019">
        <v>62.174999999999997</v>
      </c>
      <c r="I1019">
        <v>1.5156209656596953E-2</v>
      </c>
      <c r="J1019">
        <v>1.6498838109992253E-2</v>
      </c>
      <c r="K1019">
        <v>1.6053446940356313E-2</v>
      </c>
    </row>
    <row r="1020" spans="1:11" x14ac:dyDescent="0.35">
      <c r="A1020">
        <v>7820120</v>
      </c>
      <c r="B1020" t="s">
        <v>61</v>
      </c>
      <c r="C1020" t="s">
        <v>96</v>
      </c>
      <c r="D1020" t="s">
        <v>1454</v>
      </c>
      <c r="E1020">
        <v>1.2909888974954814E-3</v>
      </c>
      <c r="F1020">
        <v>73.900000000000006</v>
      </c>
      <c r="G1020">
        <v>80.8</v>
      </c>
      <c r="H1020">
        <v>78.800000000000011</v>
      </c>
      <c r="I1020">
        <v>9.5404079524916086E-2</v>
      </c>
      <c r="J1020">
        <v>0.1043119029176349</v>
      </c>
      <c r="K1020">
        <v>0.10172992512264395</v>
      </c>
    </row>
    <row r="1021" spans="1:11" x14ac:dyDescent="0.35">
      <c r="A1021">
        <v>7820120</v>
      </c>
      <c r="B1021" t="s">
        <v>61</v>
      </c>
      <c r="C1021" t="s">
        <v>96</v>
      </c>
      <c r="D1021" t="s">
        <v>320</v>
      </c>
      <c r="E1021">
        <v>1.7213185299939755E-4</v>
      </c>
      <c r="F1021">
        <v>60.1</v>
      </c>
      <c r="G1021">
        <v>83.1</v>
      </c>
      <c r="H1021">
        <v>76.11</v>
      </c>
      <c r="I1021">
        <v>1.0345124365263794E-2</v>
      </c>
      <c r="J1021">
        <v>1.4304156984249935E-2</v>
      </c>
      <c r="K1021">
        <v>1.3100955331784148E-2</v>
      </c>
    </row>
    <row r="1022" spans="1:11" x14ac:dyDescent="0.35">
      <c r="A1022">
        <v>7820120</v>
      </c>
      <c r="B1022" t="s">
        <v>61</v>
      </c>
      <c r="C1022" t="s">
        <v>96</v>
      </c>
      <c r="D1022" t="s">
        <v>2093</v>
      </c>
      <c r="E1022">
        <v>5.1639555899819257E-4</v>
      </c>
      <c r="F1022">
        <v>67.8</v>
      </c>
      <c r="G1022">
        <v>80.400000000000006</v>
      </c>
      <c r="H1022">
        <v>76.680000000000007</v>
      </c>
      <c r="I1022">
        <v>3.5011618900077458E-2</v>
      </c>
      <c r="J1022">
        <v>4.1518202943454686E-2</v>
      </c>
      <c r="K1022">
        <v>3.9597211463981409E-2</v>
      </c>
    </row>
    <row r="1023" spans="1:11" x14ac:dyDescent="0.35">
      <c r="A1023">
        <v>7820120</v>
      </c>
      <c r="B1023" t="s">
        <v>61</v>
      </c>
      <c r="C1023" t="s">
        <v>96</v>
      </c>
      <c r="D1023" t="s">
        <v>2095</v>
      </c>
      <c r="E1023">
        <v>3.442637059987951E-4</v>
      </c>
      <c r="F1023">
        <v>94</v>
      </c>
      <c r="G1023">
        <v>87.2</v>
      </c>
      <c r="H1023">
        <v>81.914999999999992</v>
      </c>
      <c r="I1023">
        <v>3.2360788363886742E-2</v>
      </c>
      <c r="J1023">
        <v>3.0019795163094935E-2</v>
      </c>
      <c r="K1023">
        <v>2.8200361476891297E-2</v>
      </c>
    </row>
    <row r="1024" spans="1:11" x14ac:dyDescent="0.35">
      <c r="A1024">
        <v>7820120</v>
      </c>
      <c r="B1024" t="s">
        <v>61</v>
      </c>
      <c r="C1024" t="s">
        <v>96</v>
      </c>
      <c r="D1024" t="s">
        <v>1456</v>
      </c>
      <c r="E1024">
        <v>1.1188570444960839E-3</v>
      </c>
      <c r="F1024">
        <v>44.7</v>
      </c>
      <c r="G1024">
        <v>61.3</v>
      </c>
      <c r="H1024">
        <v>55.104999999999997</v>
      </c>
      <c r="I1024">
        <v>5.0012909888974957E-2</v>
      </c>
      <c r="J1024">
        <v>6.8585936827609939E-2</v>
      </c>
      <c r="K1024">
        <v>6.1654617436956702E-2</v>
      </c>
    </row>
    <row r="1025" spans="1:11" x14ac:dyDescent="0.35">
      <c r="A1025">
        <v>7820120</v>
      </c>
      <c r="B1025" t="s">
        <v>61</v>
      </c>
      <c r="C1025" t="s">
        <v>96</v>
      </c>
      <c r="D1025" t="s">
        <v>2098</v>
      </c>
      <c r="E1025">
        <v>5.1639555899819257E-4</v>
      </c>
      <c r="F1025">
        <v>58</v>
      </c>
      <c r="G1025">
        <v>95.4</v>
      </c>
      <c r="H1025">
        <v>72.67</v>
      </c>
      <c r="I1025">
        <v>2.9950942421895169E-2</v>
      </c>
      <c r="J1025">
        <v>4.9264136328427577E-2</v>
      </c>
      <c r="K1025">
        <v>3.7526465272398654E-2</v>
      </c>
    </row>
    <row r="1026" spans="1:11" x14ac:dyDescent="0.35">
      <c r="A1026">
        <v>7820120</v>
      </c>
      <c r="B1026" t="s">
        <v>61</v>
      </c>
      <c r="C1026" t="s">
        <v>96</v>
      </c>
      <c r="D1026" t="s">
        <v>231</v>
      </c>
      <c r="E1026">
        <v>2.5819777949909629E-4</v>
      </c>
      <c r="F1026">
        <v>72.8</v>
      </c>
      <c r="G1026">
        <v>92.4</v>
      </c>
      <c r="H1026">
        <v>80.205000000000013</v>
      </c>
      <c r="I1026">
        <v>1.879679834753421E-2</v>
      </c>
      <c r="J1026">
        <v>2.3857474825716499E-2</v>
      </c>
      <c r="K1026">
        <v>2.0708752904725021E-2</v>
      </c>
    </row>
    <row r="1027" spans="1:11" x14ac:dyDescent="0.35">
      <c r="A1027">
        <v>7820120</v>
      </c>
      <c r="B1027" t="s">
        <v>61</v>
      </c>
      <c r="C1027" t="s">
        <v>96</v>
      </c>
      <c r="D1027" t="s">
        <v>243</v>
      </c>
      <c r="E1027">
        <v>3.442637059987951E-4</v>
      </c>
      <c r="F1027">
        <v>50</v>
      </c>
      <c r="G1027">
        <v>78.7</v>
      </c>
      <c r="H1027">
        <v>68.784999999999997</v>
      </c>
      <c r="I1027">
        <v>1.7213185299939756E-2</v>
      </c>
      <c r="J1027">
        <v>2.7093553662105176E-2</v>
      </c>
      <c r="K1027">
        <v>2.3680179017127122E-2</v>
      </c>
    </row>
    <row r="1028" spans="1:11" x14ac:dyDescent="0.35">
      <c r="A1028">
        <v>7820120</v>
      </c>
      <c r="B1028" t="s">
        <v>61</v>
      </c>
      <c r="C1028" t="s">
        <v>96</v>
      </c>
      <c r="D1028" t="s">
        <v>1458</v>
      </c>
      <c r="E1028">
        <v>1.7213185299939755E-4</v>
      </c>
      <c r="F1028">
        <v>70.3</v>
      </c>
      <c r="G1028">
        <v>92.5</v>
      </c>
      <c r="H1028">
        <v>80.715000000000003</v>
      </c>
      <c r="I1028">
        <v>1.2100869265857647E-2</v>
      </c>
      <c r="J1028">
        <v>1.5922196402444272E-2</v>
      </c>
      <c r="K1028">
        <v>1.3893622514846373E-2</v>
      </c>
    </row>
    <row r="1029" spans="1:11" x14ac:dyDescent="0.35">
      <c r="A1029">
        <v>7820120</v>
      </c>
      <c r="B1029" t="s">
        <v>61</v>
      </c>
      <c r="C1029" t="s">
        <v>96</v>
      </c>
      <c r="D1029" t="s">
        <v>1460</v>
      </c>
      <c r="E1029">
        <v>1.8073844564936742E-3</v>
      </c>
      <c r="F1029">
        <v>76.8</v>
      </c>
      <c r="G1029">
        <v>95.4</v>
      </c>
      <c r="H1029">
        <v>87.125</v>
      </c>
      <c r="I1029">
        <v>0.13880712625871416</v>
      </c>
      <c r="J1029">
        <v>0.17242447714949652</v>
      </c>
      <c r="K1029">
        <v>0.15746837077201137</v>
      </c>
    </row>
    <row r="1030" spans="1:11" x14ac:dyDescent="0.35">
      <c r="A1030">
        <v>7820120</v>
      </c>
      <c r="B1030" t="s">
        <v>61</v>
      </c>
      <c r="C1030" t="s">
        <v>96</v>
      </c>
      <c r="D1030" t="s">
        <v>840</v>
      </c>
      <c r="E1030">
        <v>2.1516481624924691E-3</v>
      </c>
      <c r="F1030">
        <v>79.099999999999994</v>
      </c>
      <c r="G1030">
        <v>92.1</v>
      </c>
      <c r="H1030">
        <v>84.399999999999991</v>
      </c>
      <c r="I1030">
        <v>0.17019536965315429</v>
      </c>
      <c r="J1030">
        <v>0.19816679576555637</v>
      </c>
      <c r="K1030">
        <v>0.18159910491436437</v>
      </c>
    </row>
    <row r="1031" spans="1:11" x14ac:dyDescent="0.35">
      <c r="A1031">
        <v>7820120</v>
      </c>
      <c r="B1031" t="s">
        <v>61</v>
      </c>
      <c r="C1031" t="s">
        <v>96</v>
      </c>
      <c r="D1031" t="s">
        <v>1652</v>
      </c>
      <c r="E1031">
        <v>4.0450985454858418E-3</v>
      </c>
      <c r="F1031">
        <v>56.7</v>
      </c>
      <c r="G1031">
        <v>79.7</v>
      </c>
      <c r="H1031">
        <v>68.87</v>
      </c>
      <c r="I1031">
        <v>0.22935708752904724</v>
      </c>
      <c r="J1031">
        <v>0.3223943540752216</v>
      </c>
      <c r="K1031">
        <v>0.27858593682760996</v>
      </c>
    </row>
    <row r="1032" spans="1:11" x14ac:dyDescent="0.35">
      <c r="A1032">
        <v>7820120</v>
      </c>
      <c r="B1032" t="s">
        <v>61</v>
      </c>
      <c r="C1032" t="s">
        <v>96</v>
      </c>
      <c r="D1032" t="s">
        <v>1656</v>
      </c>
      <c r="E1032">
        <v>8.6065926499698776E-5</v>
      </c>
      <c r="F1032">
        <v>68.7</v>
      </c>
      <c r="G1032">
        <v>91.9</v>
      </c>
      <c r="H1032">
        <v>79.66</v>
      </c>
      <c r="I1032">
        <v>5.9127291505293063E-3</v>
      </c>
      <c r="J1032">
        <v>7.9094586453223176E-3</v>
      </c>
      <c r="K1032">
        <v>6.8560117049660044E-3</v>
      </c>
    </row>
    <row r="1033" spans="1:11" x14ac:dyDescent="0.35">
      <c r="A1033">
        <v>7820120</v>
      </c>
      <c r="B1033" t="s">
        <v>61</v>
      </c>
      <c r="C1033" t="s">
        <v>96</v>
      </c>
      <c r="D1033" t="s">
        <v>1465</v>
      </c>
      <c r="E1033">
        <v>1.1188570444960839E-3</v>
      </c>
      <c r="F1033">
        <v>50.1</v>
      </c>
      <c r="G1033">
        <v>65.400000000000006</v>
      </c>
      <c r="H1033">
        <v>62.695</v>
      </c>
      <c r="I1033">
        <v>5.6054737929253806E-2</v>
      </c>
      <c r="J1033">
        <v>7.3173250710043894E-2</v>
      </c>
      <c r="K1033">
        <v>7.014674240468198E-2</v>
      </c>
    </row>
    <row r="1034" spans="1:11" x14ac:dyDescent="0.35">
      <c r="A1034">
        <v>7820120</v>
      </c>
      <c r="B1034" t="s">
        <v>61</v>
      </c>
      <c r="C1034" t="s">
        <v>96</v>
      </c>
      <c r="D1034" t="s">
        <v>1660</v>
      </c>
      <c r="E1034">
        <v>2.6680437214906616E-3</v>
      </c>
      <c r="F1034">
        <v>85.1</v>
      </c>
      <c r="G1034">
        <v>91.7</v>
      </c>
      <c r="H1034">
        <v>89.74</v>
      </c>
      <c r="I1034">
        <v>0.22705052069885528</v>
      </c>
      <c r="J1034">
        <v>0.24465960926069369</v>
      </c>
      <c r="K1034">
        <v>0.23943024356657197</v>
      </c>
    </row>
    <row r="1035" spans="1:11" x14ac:dyDescent="0.35">
      <c r="A1035">
        <v>7820120</v>
      </c>
      <c r="B1035" t="s">
        <v>61</v>
      </c>
      <c r="C1035" t="s">
        <v>96</v>
      </c>
      <c r="D1035" t="s">
        <v>247</v>
      </c>
      <c r="E1035">
        <v>1.893450382993373E-3</v>
      </c>
      <c r="F1035">
        <v>37.299999999999997</v>
      </c>
      <c r="G1035">
        <v>93.8</v>
      </c>
      <c r="H1035">
        <v>65.44</v>
      </c>
      <c r="I1035">
        <v>7.0625699285652807E-2</v>
      </c>
      <c r="J1035">
        <v>0.17760564592477837</v>
      </c>
      <c r="K1035">
        <v>0.12390739306308632</v>
      </c>
    </row>
    <row r="1036" spans="1:11" x14ac:dyDescent="0.35">
      <c r="A1036">
        <v>7820120</v>
      </c>
      <c r="B1036" t="s">
        <v>61</v>
      </c>
      <c r="C1036" t="s">
        <v>96</v>
      </c>
      <c r="D1036" t="s">
        <v>2118</v>
      </c>
      <c r="E1036">
        <v>5.1639555899819257E-4</v>
      </c>
      <c r="F1036">
        <v>75.2</v>
      </c>
      <c r="G1036">
        <v>85.5</v>
      </c>
      <c r="H1036">
        <v>71.650000000000006</v>
      </c>
      <c r="I1036">
        <v>3.8832946036664082E-2</v>
      </c>
      <c r="J1036">
        <v>4.4151820294345466E-2</v>
      </c>
      <c r="K1036">
        <v>3.6999741802220501E-2</v>
      </c>
    </row>
    <row r="1037" spans="1:11" x14ac:dyDescent="0.35">
      <c r="A1037">
        <v>7820120</v>
      </c>
      <c r="B1037" t="s">
        <v>61</v>
      </c>
      <c r="C1037" t="s">
        <v>96</v>
      </c>
      <c r="D1037" t="s">
        <v>525</v>
      </c>
      <c r="E1037">
        <v>2.2377140889921678E-3</v>
      </c>
      <c r="F1037">
        <v>78.3</v>
      </c>
      <c r="G1037">
        <v>96.5</v>
      </c>
      <c r="H1037">
        <v>89.585000000000008</v>
      </c>
      <c r="I1037">
        <v>0.17521301316808674</v>
      </c>
      <c r="J1037">
        <v>0.21593940958774419</v>
      </c>
      <c r="K1037">
        <v>0.20046561666236337</v>
      </c>
    </row>
    <row r="1038" spans="1:11" x14ac:dyDescent="0.35">
      <c r="A1038">
        <v>7820120</v>
      </c>
      <c r="B1038" t="s">
        <v>61</v>
      </c>
      <c r="C1038" t="s">
        <v>96</v>
      </c>
      <c r="D1038" t="s">
        <v>1468</v>
      </c>
      <c r="E1038">
        <v>4.3032963249849387E-4</v>
      </c>
      <c r="F1038">
        <v>52.5</v>
      </c>
      <c r="G1038">
        <v>71</v>
      </c>
      <c r="H1038">
        <v>71.47999999999999</v>
      </c>
      <c r="I1038">
        <v>2.2592305706170927E-2</v>
      </c>
      <c r="J1038">
        <v>3.0553403907393063E-2</v>
      </c>
      <c r="K1038">
        <v>3.0759962130992337E-2</v>
      </c>
    </row>
    <row r="1039" spans="1:11" x14ac:dyDescent="0.35">
      <c r="A1039">
        <v>7820120</v>
      </c>
      <c r="B1039" t="s">
        <v>61</v>
      </c>
      <c r="C1039" t="s">
        <v>96</v>
      </c>
      <c r="D1039" t="s">
        <v>1663</v>
      </c>
      <c r="E1039">
        <v>8.6065926499698773E-4</v>
      </c>
      <c r="F1039">
        <v>61.1</v>
      </c>
      <c r="G1039">
        <v>80.7</v>
      </c>
      <c r="H1039">
        <v>78.294999999999987</v>
      </c>
      <c r="I1039">
        <v>5.2586281091315953E-2</v>
      </c>
      <c r="J1039">
        <v>6.9455202685256914E-2</v>
      </c>
      <c r="K1039">
        <v>6.7385317152939148E-2</v>
      </c>
    </row>
    <row r="1040" spans="1:11" x14ac:dyDescent="0.35">
      <c r="A1040">
        <v>7820120</v>
      </c>
      <c r="B1040" t="s">
        <v>61</v>
      </c>
      <c r="C1040" t="s">
        <v>96</v>
      </c>
      <c r="D1040" t="s">
        <v>1666</v>
      </c>
      <c r="E1040">
        <v>1.7213185299939755E-4</v>
      </c>
      <c r="F1040">
        <v>57.2</v>
      </c>
      <c r="G1040">
        <v>81</v>
      </c>
      <c r="H1040">
        <v>63.53</v>
      </c>
      <c r="I1040">
        <v>9.8459419915655402E-3</v>
      </c>
      <c r="J1040">
        <v>1.3942680092951201E-2</v>
      </c>
      <c r="K1040">
        <v>1.0935536621051727E-2</v>
      </c>
    </row>
    <row r="1041" spans="1:11" x14ac:dyDescent="0.35">
      <c r="A1041">
        <v>7820120</v>
      </c>
      <c r="B1041" t="s">
        <v>61</v>
      </c>
      <c r="C1041" t="s">
        <v>96</v>
      </c>
      <c r="D1041" t="s">
        <v>1245</v>
      </c>
      <c r="E1041">
        <v>6.8852741199759021E-4</v>
      </c>
      <c r="F1041">
        <v>46.5</v>
      </c>
      <c r="G1041">
        <v>82.8</v>
      </c>
      <c r="H1041">
        <v>67.204999999999998</v>
      </c>
      <c r="I1041">
        <v>3.2016524657887943E-2</v>
      </c>
      <c r="J1041">
        <v>5.7010069713400467E-2</v>
      </c>
      <c r="K1041">
        <v>4.6272484723298049E-2</v>
      </c>
    </row>
    <row r="1042" spans="1:11" x14ac:dyDescent="0.35">
      <c r="A1042">
        <v>7820120</v>
      </c>
      <c r="B1042" t="s">
        <v>61</v>
      </c>
      <c r="C1042" t="s">
        <v>96</v>
      </c>
      <c r="D1042" t="s">
        <v>2459</v>
      </c>
      <c r="E1042">
        <v>8.6065926499698776E-5</v>
      </c>
      <c r="F1042">
        <v>60.9</v>
      </c>
      <c r="G1042">
        <v>83.5</v>
      </c>
      <c r="H1042">
        <v>70.694999999999993</v>
      </c>
      <c r="I1042">
        <v>5.2414149238316551E-3</v>
      </c>
      <c r="J1042">
        <v>7.186504862724848E-3</v>
      </c>
      <c r="K1042">
        <v>6.0844306738962045E-3</v>
      </c>
    </row>
    <row r="1043" spans="1:11" x14ac:dyDescent="0.35">
      <c r="A1043">
        <v>7820120</v>
      </c>
      <c r="B1043" t="s">
        <v>61</v>
      </c>
      <c r="C1043" t="s">
        <v>96</v>
      </c>
      <c r="D1043" t="s">
        <v>847</v>
      </c>
      <c r="E1043">
        <v>6.0246148549789134E-4</v>
      </c>
      <c r="F1043">
        <v>51.2</v>
      </c>
      <c r="G1043">
        <v>91.1</v>
      </c>
      <c r="H1043">
        <v>77.324999999999989</v>
      </c>
      <c r="I1043">
        <v>3.0846028057492036E-2</v>
      </c>
      <c r="J1043">
        <v>5.48842413288579E-2</v>
      </c>
      <c r="K1043">
        <v>4.6585334366124442E-2</v>
      </c>
    </row>
    <row r="1044" spans="1:11" x14ac:dyDescent="0.35">
      <c r="A1044">
        <v>7820120</v>
      </c>
      <c r="B1044" t="s">
        <v>61</v>
      </c>
      <c r="C1044" t="s">
        <v>96</v>
      </c>
      <c r="D1044" t="s">
        <v>251</v>
      </c>
      <c r="E1044">
        <v>1.2909888974954814E-3</v>
      </c>
      <c r="F1044">
        <v>79.7</v>
      </c>
      <c r="G1044">
        <v>91.6</v>
      </c>
      <c r="H1044">
        <v>85.91</v>
      </c>
      <c r="I1044">
        <v>0.10289181513038988</v>
      </c>
      <c r="J1044">
        <v>0.1182545830105861</v>
      </c>
      <c r="K1044">
        <v>0.11090885618383681</v>
      </c>
    </row>
    <row r="1045" spans="1:11" x14ac:dyDescent="0.35">
      <c r="A1045">
        <v>7820120</v>
      </c>
      <c r="B1045" t="s">
        <v>61</v>
      </c>
      <c r="C1045" t="s">
        <v>96</v>
      </c>
      <c r="D1045" t="s">
        <v>1473</v>
      </c>
      <c r="E1045">
        <v>2.5819777949909629E-4</v>
      </c>
      <c r="F1045">
        <v>57.5</v>
      </c>
      <c r="G1045">
        <v>72.5</v>
      </c>
      <c r="H1045">
        <v>72.56</v>
      </c>
      <c r="I1045">
        <v>1.4846372321198037E-2</v>
      </c>
      <c r="J1045">
        <v>1.8719339013684482E-2</v>
      </c>
      <c r="K1045">
        <v>1.8734830880454426E-2</v>
      </c>
    </row>
    <row r="1046" spans="1:11" x14ac:dyDescent="0.35">
      <c r="A1046">
        <v>7820120</v>
      </c>
      <c r="B1046" t="s">
        <v>61</v>
      </c>
      <c r="C1046" t="s">
        <v>96</v>
      </c>
      <c r="D1046" t="s">
        <v>1669</v>
      </c>
      <c r="E1046">
        <v>8.6065926499698776E-5</v>
      </c>
      <c r="F1046">
        <v>80.099999999999994</v>
      </c>
      <c r="G1046">
        <v>93.3</v>
      </c>
      <c r="H1046">
        <v>85.174999999999983</v>
      </c>
      <c r="I1046">
        <v>6.8938807126258713E-3</v>
      </c>
      <c r="J1046">
        <v>8.029950942421895E-3</v>
      </c>
      <c r="K1046">
        <v>7.3306652896118416E-3</v>
      </c>
    </row>
    <row r="1047" spans="1:11" x14ac:dyDescent="0.35">
      <c r="A1047">
        <v>7820120</v>
      </c>
      <c r="B1047" t="s">
        <v>61</v>
      </c>
      <c r="C1047" t="s">
        <v>96</v>
      </c>
      <c r="D1047" t="s">
        <v>1475</v>
      </c>
      <c r="E1047">
        <v>1.4631207504948792E-3</v>
      </c>
      <c r="F1047">
        <v>61.3</v>
      </c>
      <c r="G1047">
        <v>88.9</v>
      </c>
      <c r="H1047">
        <v>76.004999999999995</v>
      </c>
      <c r="I1047">
        <v>8.9689302005336091E-2</v>
      </c>
      <c r="J1047">
        <v>0.13007143471899477</v>
      </c>
      <c r="K1047">
        <v>0.11120449264136328</v>
      </c>
    </row>
    <row r="1048" spans="1:11" x14ac:dyDescent="0.35">
      <c r="A1048">
        <v>7820120</v>
      </c>
      <c r="B1048" t="s">
        <v>61</v>
      </c>
      <c r="C1048" t="s">
        <v>96</v>
      </c>
      <c r="D1048" t="s">
        <v>1477</v>
      </c>
      <c r="E1048">
        <v>1.0844306738962044E-2</v>
      </c>
      <c r="F1048">
        <v>53.5</v>
      </c>
      <c r="G1048">
        <v>83.2</v>
      </c>
      <c r="H1048">
        <v>75.39</v>
      </c>
      <c r="I1048">
        <v>0.58017041053446938</v>
      </c>
      <c r="J1048">
        <v>0.90224632068164212</v>
      </c>
      <c r="K1048">
        <v>0.81755228505034849</v>
      </c>
    </row>
    <row r="1049" spans="1:11" x14ac:dyDescent="0.35">
      <c r="A1049">
        <v>7820120</v>
      </c>
      <c r="B1049" t="s">
        <v>61</v>
      </c>
      <c r="C1049" t="s">
        <v>96</v>
      </c>
      <c r="D1049" t="s">
        <v>381</v>
      </c>
      <c r="E1049">
        <v>9.8975815474653586E-3</v>
      </c>
      <c r="F1049">
        <v>49.3</v>
      </c>
      <c r="G1049">
        <v>84.7</v>
      </c>
      <c r="H1049">
        <v>74.675000000000011</v>
      </c>
      <c r="I1049">
        <v>0.48795077029004214</v>
      </c>
      <c r="J1049">
        <v>0.83832515707031585</v>
      </c>
      <c r="K1049">
        <v>0.73910190205697579</v>
      </c>
    </row>
    <row r="1050" spans="1:11" x14ac:dyDescent="0.35">
      <c r="A1050">
        <v>7820120</v>
      </c>
      <c r="B1050" t="s">
        <v>61</v>
      </c>
      <c r="C1050" t="s">
        <v>96</v>
      </c>
      <c r="D1050" t="s">
        <v>1688</v>
      </c>
      <c r="E1050">
        <v>2.5819777949909629E-4</v>
      </c>
      <c r="F1050">
        <v>99.8</v>
      </c>
      <c r="G1050">
        <v>97.4</v>
      </c>
      <c r="H1050">
        <v>97.87</v>
      </c>
      <c r="I1050">
        <v>2.576813839400981E-2</v>
      </c>
      <c r="J1050">
        <v>2.5148463723211979E-2</v>
      </c>
      <c r="K1050">
        <v>2.5269816679576555E-2</v>
      </c>
    </row>
    <row r="1051" spans="1:11" x14ac:dyDescent="0.35">
      <c r="A1051">
        <v>7820120</v>
      </c>
      <c r="B1051" t="s">
        <v>61</v>
      </c>
      <c r="C1051" t="s">
        <v>96</v>
      </c>
      <c r="D1051" t="s">
        <v>2170</v>
      </c>
      <c r="E1051">
        <v>3.442637059987951E-4</v>
      </c>
      <c r="F1051">
        <v>69</v>
      </c>
      <c r="G1051">
        <v>95.9</v>
      </c>
      <c r="H1051">
        <v>85.965000000000003</v>
      </c>
      <c r="I1051">
        <v>2.3754195713916862E-2</v>
      </c>
      <c r="J1051">
        <v>3.301488940528445E-2</v>
      </c>
      <c r="K1051">
        <v>2.9594629486186422E-2</v>
      </c>
    </row>
    <row r="1052" spans="1:11" x14ac:dyDescent="0.35">
      <c r="A1052">
        <v>7820120</v>
      </c>
      <c r="B1052" t="s">
        <v>61</v>
      </c>
      <c r="C1052" t="s">
        <v>96</v>
      </c>
      <c r="D1052" t="s">
        <v>643</v>
      </c>
      <c r="E1052">
        <v>1.0500043032963249E-2</v>
      </c>
      <c r="F1052">
        <v>64.3</v>
      </c>
      <c r="G1052">
        <v>78</v>
      </c>
      <c r="H1052">
        <v>74.759999999999991</v>
      </c>
      <c r="I1052">
        <v>0.67515276701953686</v>
      </c>
      <c r="J1052">
        <v>0.81900335657113343</v>
      </c>
      <c r="K1052">
        <v>0.78498321714433239</v>
      </c>
    </row>
    <row r="1053" spans="1:11" x14ac:dyDescent="0.35">
      <c r="A1053">
        <v>7820120</v>
      </c>
      <c r="B1053" t="s">
        <v>61</v>
      </c>
      <c r="C1053" t="s">
        <v>96</v>
      </c>
      <c r="D1053" t="s">
        <v>261</v>
      </c>
      <c r="E1053">
        <v>7.7459333849728897E-4</v>
      </c>
      <c r="F1053">
        <v>48.8</v>
      </c>
      <c r="G1053">
        <v>81.400000000000006</v>
      </c>
      <c r="H1053">
        <v>68.224999999999994</v>
      </c>
      <c r="I1053">
        <v>3.78001549186677E-2</v>
      </c>
      <c r="J1053">
        <v>6.3051897753679323E-2</v>
      </c>
      <c r="K1053">
        <v>5.2846630518977533E-2</v>
      </c>
    </row>
    <row r="1054" spans="1:11" x14ac:dyDescent="0.35">
      <c r="A1054">
        <v>7820120</v>
      </c>
      <c r="B1054" t="s">
        <v>61</v>
      </c>
      <c r="C1054" t="s">
        <v>96</v>
      </c>
      <c r="D1054" t="s">
        <v>850</v>
      </c>
      <c r="E1054">
        <v>8.6065926499698776E-5</v>
      </c>
      <c r="F1054">
        <v>46.2</v>
      </c>
      <c r="G1054">
        <v>77.7</v>
      </c>
      <c r="H1054">
        <v>70.174999999999997</v>
      </c>
      <c r="I1054">
        <v>3.9762458042860837E-3</v>
      </c>
      <c r="J1054">
        <v>6.6873224890265951E-3</v>
      </c>
      <c r="K1054">
        <v>6.039676392116361E-3</v>
      </c>
    </row>
    <row r="1055" spans="1:11" x14ac:dyDescent="0.35">
      <c r="A1055">
        <v>7820120</v>
      </c>
      <c r="B1055" t="s">
        <v>61</v>
      </c>
      <c r="C1055" t="s">
        <v>96</v>
      </c>
      <c r="D1055" t="s">
        <v>1166</v>
      </c>
      <c r="E1055">
        <v>7.7459333849728897E-4</v>
      </c>
      <c r="F1055">
        <v>64.099999999999994</v>
      </c>
      <c r="G1055">
        <v>85.9</v>
      </c>
      <c r="H1055">
        <v>80.375</v>
      </c>
      <c r="I1055">
        <v>4.9651432997676222E-2</v>
      </c>
      <c r="J1055">
        <v>6.6537567776917134E-2</v>
      </c>
      <c r="K1055">
        <v>6.2257939581719601E-2</v>
      </c>
    </row>
    <row r="1056" spans="1:11" x14ac:dyDescent="0.35">
      <c r="A1056">
        <v>7820120</v>
      </c>
      <c r="B1056" t="s">
        <v>61</v>
      </c>
      <c r="C1056" t="s">
        <v>96</v>
      </c>
      <c r="D1056" t="s">
        <v>1488</v>
      </c>
      <c r="E1056">
        <v>9.467251914966865E-4</v>
      </c>
      <c r="F1056">
        <v>88.9</v>
      </c>
      <c r="G1056">
        <v>90</v>
      </c>
      <c r="H1056">
        <v>88.504999999999995</v>
      </c>
      <c r="I1056">
        <v>8.416386952405544E-2</v>
      </c>
      <c r="J1056">
        <v>8.5205267234701787E-2</v>
      </c>
      <c r="K1056">
        <v>8.3789913073414241E-2</v>
      </c>
    </row>
    <row r="1057" spans="1:11" x14ac:dyDescent="0.35">
      <c r="A1057">
        <v>7820120</v>
      </c>
      <c r="B1057" t="s">
        <v>61</v>
      </c>
      <c r="C1057" t="s">
        <v>96</v>
      </c>
      <c r="D1057" t="s">
        <v>1249</v>
      </c>
      <c r="E1057">
        <v>2.5819777949909629E-4</v>
      </c>
      <c r="F1057">
        <v>85.4</v>
      </c>
      <c r="G1057">
        <v>84.9</v>
      </c>
      <c r="H1057">
        <v>87.835000000000008</v>
      </c>
      <c r="I1057">
        <v>2.2050090369222824E-2</v>
      </c>
      <c r="J1057">
        <v>2.1920991479473278E-2</v>
      </c>
      <c r="K1057">
        <v>2.2678801962303125E-2</v>
      </c>
    </row>
    <row r="1058" spans="1:11" x14ac:dyDescent="0.35">
      <c r="A1058">
        <v>7820120</v>
      </c>
      <c r="B1058" t="s">
        <v>61</v>
      </c>
      <c r="C1058" t="s">
        <v>96</v>
      </c>
      <c r="D1058" t="s">
        <v>2185</v>
      </c>
      <c r="E1058">
        <v>5.1639555899819257E-4</v>
      </c>
      <c r="F1058">
        <v>53.6</v>
      </c>
      <c r="G1058">
        <v>82.9</v>
      </c>
      <c r="H1058">
        <v>67.525000000000006</v>
      </c>
      <c r="I1058">
        <v>2.7678801962303122E-2</v>
      </c>
      <c r="J1058">
        <v>4.2809191840950167E-2</v>
      </c>
      <c r="K1058">
        <v>3.4869610121352958E-2</v>
      </c>
    </row>
    <row r="1059" spans="1:11" x14ac:dyDescent="0.35">
      <c r="A1059">
        <v>7820120</v>
      </c>
      <c r="B1059" t="s">
        <v>61</v>
      </c>
      <c r="C1059" t="s">
        <v>96</v>
      </c>
      <c r="D1059" t="s">
        <v>1697</v>
      </c>
      <c r="E1059">
        <v>5.1639555899819257E-4</v>
      </c>
      <c r="F1059">
        <v>58.2</v>
      </c>
      <c r="G1059">
        <v>66.7</v>
      </c>
      <c r="H1059">
        <v>58.395000000000003</v>
      </c>
      <c r="I1059">
        <v>3.005422153369481E-2</v>
      </c>
      <c r="J1059">
        <v>3.4443583785179449E-2</v>
      </c>
      <c r="K1059">
        <v>3.0154918667699458E-2</v>
      </c>
    </row>
    <row r="1060" spans="1:11" x14ac:dyDescent="0.35">
      <c r="A1060">
        <v>7820120</v>
      </c>
      <c r="B1060" t="s">
        <v>61</v>
      </c>
      <c r="C1060" t="s">
        <v>96</v>
      </c>
      <c r="D1060" t="s">
        <v>1490</v>
      </c>
      <c r="E1060">
        <v>8.6065926499698773E-4</v>
      </c>
      <c r="F1060">
        <v>61.9</v>
      </c>
      <c r="G1060">
        <v>88.5</v>
      </c>
      <c r="H1060">
        <v>81.105000000000004</v>
      </c>
      <c r="I1060">
        <v>5.3274808503313537E-2</v>
      </c>
      <c r="J1060">
        <v>7.6168344952233416E-2</v>
      </c>
      <c r="K1060">
        <v>6.9803769687580688E-2</v>
      </c>
    </row>
    <row r="1061" spans="1:11" x14ac:dyDescent="0.35">
      <c r="A1061">
        <v>7820120</v>
      </c>
      <c r="B1061" t="s">
        <v>61</v>
      </c>
      <c r="C1061" t="s">
        <v>96</v>
      </c>
      <c r="D1061" t="s">
        <v>1295</v>
      </c>
      <c r="E1061">
        <v>1.5147603063946984E-2</v>
      </c>
      <c r="F1061">
        <v>40.1</v>
      </c>
      <c r="G1061">
        <v>74.900000000000006</v>
      </c>
      <c r="H1061">
        <v>66.28</v>
      </c>
      <c r="I1061">
        <v>0.60741888286427403</v>
      </c>
      <c r="J1061">
        <v>1.1345554694896292</v>
      </c>
      <c r="K1061">
        <v>1.0039831310784062</v>
      </c>
    </row>
    <row r="1062" spans="1:11" x14ac:dyDescent="0.35">
      <c r="A1062">
        <v>7820120</v>
      </c>
      <c r="B1062" t="s">
        <v>61</v>
      </c>
      <c r="C1062" t="s">
        <v>96</v>
      </c>
      <c r="D1062" t="s">
        <v>731</v>
      </c>
      <c r="E1062">
        <v>5.422153369481022E-3</v>
      </c>
      <c r="F1062">
        <v>52</v>
      </c>
      <c r="G1062">
        <v>84.6</v>
      </c>
      <c r="H1062">
        <v>72.004999999999995</v>
      </c>
      <c r="I1062">
        <v>0.28195197521301313</v>
      </c>
      <c r="J1062">
        <v>0.45871417505809442</v>
      </c>
      <c r="K1062">
        <v>0.39042215336948094</v>
      </c>
    </row>
    <row r="1063" spans="1:11" x14ac:dyDescent="0.35">
      <c r="A1063">
        <v>7820120</v>
      </c>
      <c r="B1063" t="s">
        <v>61</v>
      </c>
      <c r="C1063" t="s">
        <v>96</v>
      </c>
      <c r="D1063" t="s">
        <v>1501</v>
      </c>
      <c r="E1063">
        <v>6.8852741199759021E-4</v>
      </c>
      <c r="F1063">
        <v>54.6</v>
      </c>
      <c r="G1063">
        <v>78.3</v>
      </c>
      <c r="H1063">
        <v>70.94</v>
      </c>
      <c r="I1063">
        <v>3.7593596695068426E-2</v>
      </c>
      <c r="J1063">
        <v>5.3911696359411308E-2</v>
      </c>
      <c r="K1063">
        <v>4.8844134607109048E-2</v>
      </c>
    </row>
    <row r="1064" spans="1:11" x14ac:dyDescent="0.35">
      <c r="A1064">
        <v>7820120</v>
      </c>
      <c r="B1064" t="s">
        <v>61</v>
      </c>
      <c r="C1064" t="s">
        <v>96</v>
      </c>
      <c r="D1064" t="s">
        <v>1504</v>
      </c>
      <c r="E1064">
        <v>7.4877356054737932E-3</v>
      </c>
      <c r="F1064">
        <v>54.9</v>
      </c>
      <c r="G1064">
        <v>84</v>
      </c>
      <c r="H1064">
        <v>76.849999999999994</v>
      </c>
      <c r="I1064">
        <v>0.41107668474051123</v>
      </c>
      <c r="J1064">
        <v>0.62896979085979865</v>
      </c>
      <c r="K1064">
        <v>0.57543248128066093</v>
      </c>
    </row>
    <row r="1065" spans="1:11" x14ac:dyDescent="0.35">
      <c r="A1065">
        <v>7820120</v>
      </c>
      <c r="B1065" t="s">
        <v>61</v>
      </c>
      <c r="C1065" t="s">
        <v>96</v>
      </c>
      <c r="D1065" t="s">
        <v>1507</v>
      </c>
      <c r="E1065">
        <v>6.0246148549789134E-4</v>
      </c>
      <c r="F1065">
        <v>60.3</v>
      </c>
      <c r="G1065">
        <v>85</v>
      </c>
      <c r="H1065">
        <v>70.715000000000003</v>
      </c>
      <c r="I1065">
        <v>3.6328427575522848E-2</v>
      </c>
      <c r="J1065">
        <v>5.1209226267320766E-2</v>
      </c>
      <c r="K1065">
        <v>4.2603063946983391E-2</v>
      </c>
    </row>
    <row r="1066" spans="1:11" x14ac:dyDescent="0.35">
      <c r="A1066">
        <v>7820120</v>
      </c>
      <c r="B1066" t="s">
        <v>61</v>
      </c>
      <c r="C1066" t="s">
        <v>96</v>
      </c>
      <c r="D1066" t="s">
        <v>2241</v>
      </c>
      <c r="E1066">
        <v>5.1639555899819257E-4</v>
      </c>
      <c r="F1066">
        <v>59.1</v>
      </c>
      <c r="G1066">
        <v>89.6</v>
      </c>
      <c r="H1066">
        <v>67.72999999999999</v>
      </c>
      <c r="I1066">
        <v>3.0518977536793182E-2</v>
      </c>
      <c r="J1066">
        <v>4.6269042086238055E-2</v>
      </c>
      <c r="K1066">
        <v>3.497547121094758E-2</v>
      </c>
    </row>
    <row r="1067" spans="1:11" x14ac:dyDescent="0.35">
      <c r="A1067">
        <v>7820120</v>
      </c>
      <c r="B1067" t="s">
        <v>61</v>
      </c>
      <c r="C1067" t="s">
        <v>96</v>
      </c>
      <c r="D1067" t="s">
        <v>1509</v>
      </c>
      <c r="E1067">
        <v>8.6065926499698776E-5</v>
      </c>
      <c r="F1067">
        <v>68.8</v>
      </c>
      <c r="G1067">
        <v>93.1</v>
      </c>
      <c r="H1067">
        <v>76.974999999999994</v>
      </c>
      <c r="I1067">
        <v>5.9213357431792757E-3</v>
      </c>
      <c r="J1067">
        <v>8.0127377571219561E-3</v>
      </c>
      <c r="K1067">
        <v>6.6249246923143126E-3</v>
      </c>
    </row>
    <row r="1068" spans="1:11" x14ac:dyDescent="0.35">
      <c r="A1068">
        <v>7820120</v>
      </c>
      <c r="B1068" t="s">
        <v>61</v>
      </c>
      <c r="C1068" t="s">
        <v>96</v>
      </c>
      <c r="D1068" t="s">
        <v>1733</v>
      </c>
      <c r="E1068">
        <v>9.467251914966865E-4</v>
      </c>
      <c r="F1068">
        <v>64.5</v>
      </c>
      <c r="G1068">
        <v>79.099999999999994</v>
      </c>
      <c r="H1068">
        <v>73.760000000000005</v>
      </c>
      <c r="I1068">
        <v>6.106377485153628E-2</v>
      </c>
      <c r="J1068">
        <v>7.4885962647387894E-2</v>
      </c>
      <c r="K1068">
        <v>6.9830450124795607E-2</v>
      </c>
    </row>
    <row r="1069" spans="1:11" x14ac:dyDescent="0.35">
      <c r="A1069">
        <v>7820120</v>
      </c>
      <c r="B1069" t="s">
        <v>61</v>
      </c>
      <c r="C1069" t="s">
        <v>96</v>
      </c>
      <c r="D1069" t="s">
        <v>2497</v>
      </c>
      <c r="E1069">
        <v>2.5819777949909629E-4</v>
      </c>
      <c r="F1069">
        <v>42.9</v>
      </c>
      <c r="G1069">
        <v>93.6</v>
      </c>
      <c r="H1069">
        <v>70.434999999999988</v>
      </c>
      <c r="I1069">
        <v>1.107668474051123E-2</v>
      </c>
      <c r="J1069">
        <v>2.4167312161115412E-2</v>
      </c>
      <c r="K1069">
        <v>1.8186160599018845E-2</v>
      </c>
    </row>
    <row r="1070" spans="1:11" x14ac:dyDescent="0.35">
      <c r="A1070">
        <v>7820120</v>
      </c>
      <c r="B1070" t="s">
        <v>61</v>
      </c>
      <c r="C1070" t="s">
        <v>96</v>
      </c>
      <c r="D1070" t="s">
        <v>1735</v>
      </c>
      <c r="E1070">
        <v>1.8073844564936742E-3</v>
      </c>
      <c r="F1070">
        <v>43.3</v>
      </c>
      <c r="G1070">
        <v>88.6</v>
      </c>
      <c r="H1070">
        <v>74.599999999999994</v>
      </c>
      <c r="I1070">
        <v>7.8259746966176089E-2</v>
      </c>
      <c r="J1070">
        <v>0.16013426284533952</v>
      </c>
      <c r="K1070">
        <v>0.13483088045442809</v>
      </c>
    </row>
    <row r="1071" spans="1:11" x14ac:dyDescent="0.35">
      <c r="A1071">
        <v>7820120</v>
      </c>
      <c r="B1071" t="s">
        <v>61</v>
      </c>
      <c r="C1071" t="s">
        <v>96</v>
      </c>
      <c r="D1071" t="s">
        <v>1737</v>
      </c>
      <c r="E1071">
        <v>7.7459333849728897E-4</v>
      </c>
      <c r="F1071">
        <v>26.7</v>
      </c>
      <c r="G1071">
        <v>65.900000000000006</v>
      </c>
      <c r="H1071">
        <v>54.94</v>
      </c>
      <c r="I1071">
        <v>2.0681642137877616E-2</v>
      </c>
      <c r="J1071">
        <v>5.1045701006971346E-2</v>
      </c>
      <c r="K1071">
        <v>4.2556158017041053E-2</v>
      </c>
    </row>
    <row r="1072" spans="1:11" x14ac:dyDescent="0.35">
      <c r="A1072">
        <v>7820120</v>
      </c>
      <c r="B1072" t="s">
        <v>61</v>
      </c>
      <c r="C1072" t="s">
        <v>96</v>
      </c>
      <c r="D1072" t="s">
        <v>2842</v>
      </c>
      <c r="E1072">
        <v>1.7213185299939755E-4</v>
      </c>
      <c r="F1072">
        <v>48.7</v>
      </c>
      <c r="G1072">
        <v>100</v>
      </c>
      <c r="H1072">
        <v>80.790000000000006</v>
      </c>
      <c r="I1072">
        <v>8.3828212410706621E-3</v>
      </c>
      <c r="J1072">
        <v>1.7213185299939756E-2</v>
      </c>
      <c r="K1072">
        <v>1.390653240382133E-2</v>
      </c>
    </row>
    <row r="1073" spans="1:11" x14ac:dyDescent="0.35">
      <c r="A1073">
        <v>7820120</v>
      </c>
      <c r="B1073" t="s">
        <v>61</v>
      </c>
      <c r="C1073" t="s">
        <v>96</v>
      </c>
      <c r="D1073" t="s">
        <v>1740</v>
      </c>
      <c r="E1073">
        <v>4.3032963249849387E-4</v>
      </c>
      <c r="F1073">
        <v>56.9</v>
      </c>
      <c r="G1073">
        <v>79.099999999999994</v>
      </c>
      <c r="H1073">
        <v>75.495000000000005</v>
      </c>
      <c r="I1073">
        <v>2.4485756089164302E-2</v>
      </c>
      <c r="J1073">
        <v>3.403907393063086E-2</v>
      </c>
      <c r="K1073">
        <v>3.24877356054738E-2</v>
      </c>
    </row>
    <row r="1074" spans="1:11" x14ac:dyDescent="0.35">
      <c r="A1074">
        <v>7820120</v>
      </c>
      <c r="B1074" t="s">
        <v>61</v>
      </c>
      <c r="C1074" t="s">
        <v>96</v>
      </c>
      <c r="D1074" t="s">
        <v>2501</v>
      </c>
      <c r="E1074">
        <v>2.5819777949909629E-4</v>
      </c>
      <c r="F1074">
        <v>57.5</v>
      </c>
      <c r="G1074">
        <v>62.9</v>
      </c>
      <c r="H1074">
        <v>68.78</v>
      </c>
      <c r="I1074">
        <v>1.4846372321198037E-2</v>
      </c>
      <c r="J1074">
        <v>1.6240640330493158E-2</v>
      </c>
      <c r="K1074">
        <v>1.7758843273947843E-2</v>
      </c>
    </row>
    <row r="1075" spans="1:11" x14ac:dyDescent="0.35">
      <c r="A1075">
        <v>7820120</v>
      </c>
      <c r="B1075" t="s">
        <v>61</v>
      </c>
      <c r="C1075" t="s">
        <v>96</v>
      </c>
      <c r="D1075" t="s">
        <v>2244</v>
      </c>
      <c r="E1075">
        <v>5.1639555899819257E-4</v>
      </c>
      <c r="F1075">
        <v>51.2</v>
      </c>
      <c r="G1075">
        <v>75.8</v>
      </c>
      <c r="H1075">
        <v>72.83</v>
      </c>
      <c r="I1075">
        <v>2.643945262070746E-2</v>
      </c>
      <c r="J1075">
        <v>3.9142783372062999E-2</v>
      </c>
      <c r="K1075">
        <v>3.7609088561838366E-2</v>
      </c>
    </row>
    <row r="1076" spans="1:11" x14ac:dyDescent="0.35">
      <c r="A1076">
        <v>7820120</v>
      </c>
      <c r="B1076" t="s">
        <v>61</v>
      </c>
      <c r="C1076" t="s">
        <v>96</v>
      </c>
      <c r="D1076" t="s">
        <v>1744</v>
      </c>
      <c r="E1076">
        <v>2.5819777949909629E-4</v>
      </c>
      <c r="F1076">
        <v>65.3</v>
      </c>
      <c r="G1076">
        <v>86</v>
      </c>
      <c r="H1076">
        <v>81.41</v>
      </c>
      <c r="I1076">
        <v>1.6860315001290985E-2</v>
      </c>
      <c r="J1076">
        <v>2.2205009036922282E-2</v>
      </c>
      <c r="K1076">
        <v>2.1019881229021427E-2</v>
      </c>
    </row>
    <row r="1077" spans="1:11" x14ac:dyDescent="0.35">
      <c r="A1077">
        <v>7820120</v>
      </c>
      <c r="B1077" t="s">
        <v>61</v>
      </c>
      <c r="C1077" t="s">
        <v>96</v>
      </c>
      <c r="D1077" t="s">
        <v>267</v>
      </c>
      <c r="E1077">
        <v>8.6065926499698773E-4</v>
      </c>
      <c r="F1077">
        <v>63.4</v>
      </c>
      <c r="G1077">
        <v>96.2</v>
      </c>
      <c r="H1077">
        <v>84.13</v>
      </c>
      <c r="I1077">
        <v>5.4565797400809024E-2</v>
      </c>
      <c r="J1077">
        <v>8.2795421292710225E-2</v>
      </c>
      <c r="K1077">
        <v>7.2407263964196569E-2</v>
      </c>
    </row>
    <row r="1078" spans="1:11" x14ac:dyDescent="0.35">
      <c r="A1078">
        <v>7820120</v>
      </c>
      <c r="B1078" t="s">
        <v>61</v>
      </c>
      <c r="C1078" t="s">
        <v>96</v>
      </c>
      <c r="D1078" t="s">
        <v>853</v>
      </c>
      <c r="E1078">
        <v>7.7459333849728897E-4</v>
      </c>
      <c r="F1078">
        <v>63.9</v>
      </c>
      <c r="G1078">
        <v>78.5</v>
      </c>
      <c r="H1078">
        <v>78.484999999999999</v>
      </c>
      <c r="I1078">
        <v>4.9496514329976767E-2</v>
      </c>
      <c r="J1078">
        <v>6.0805577072037181E-2</v>
      </c>
      <c r="K1078">
        <v>6.0793958171959726E-2</v>
      </c>
    </row>
    <row r="1079" spans="1:11" x14ac:dyDescent="0.35">
      <c r="A1079">
        <v>7820120</v>
      </c>
      <c r="B1079" t="s">
        <v>61</v>
      </c>
      <c r="C1079" t="s">
        <v>96</v>
      </c>
      <c r="D1079" t="s">
        <v>1746</v>
      </c>
      <c r="E1079">
        <v>9.467251914966865E-4</v>
      </c>
      <c r="F1079">
        <v>62.4</v>
      </c>
      <c r="G1079">
        <v>82.4</v>
      </c>
      <c r="H1079">
        <v>71.460000000000008</v>
      </c>
      <c r="I1079">
        <v>5.9075651949393237E-2</v>
      </c>
      <c r="J1079">
        <v>7.8010155779326976E-2</v>
      </c>
      <c r="K1079">
        <v>6.7652982184353228E-2</v>
      </c>
    </row>
    <row r="1080" spans="1:11" x14ac:dyDescent="0.35">
      <c r="A1080">
        <v>7820120</v>
      </c>
      <c r="B1080" t="s">
        <v>61</v>
      </c>
      <c r="C1080" t="s">
        <v>96</v>
      </c>
      <c r="D1080" t="s">
        <v>2247</v>
      </c>
      <c r="E1080">
        <v>4.3032963249849387E-4</v>
      </c>
      <c r="F1080">
        <v>77.3</v>
      </c>
      <c r="G1080">
        <v>80</v>
      </c>
      <c r="H1080">
        <v>82.794999999999987</v>
      </c>
      <c r="I1080">
        <v>3.3264480592133577E-2</v>
      </c>
      <c r="J1080">
        <v>3.4426370599879512E-2</v>
      </c>
      <c r="K1080">
        <v>3.5629141922712791E-2</v>
      </c>
    </row>
    <row r="1081" spans="1:11" x14ac:dyDescent="0.35">
      <c r="A1081">
        <v>7820120</v>
      </c>
      <c r="B1081" t="s">
        <v>61</v>
      </c>
      <c r="C1081" t="s">
        <v>96</v>
      </c>
      <c r="D1081" t="s">
        <v>2250</v>
      </c>
      <c r="E1081">
        <v>2.5819777949909629E-4</v>
      </c>
      <c r="F1081">
        <v>71.2</v>
      </c>
      <c r="G1081">
        <v>80.900000000000006</v>
      </c>
      <c r="H1081">
        <v>81.015000000000001</v>
      </c>
      <c r="I1081">
        <v>1.8383681900335656E-2</v>
      </c>
      <c r="J1081">
        <v>2.0888200361476893E-2</v>
      </c>
      <c r="K1081">
        <v>2.0917893106119287E-2</v>
      </c>
    </row>
    <row r="1082" spans="1:11" x14ac:dyDescent="0.35">
      <c r="A1082">
        <v>7820120</v>
      </c>
      <c r="B1082" t="s">
        <v>61</v>
      </c>
      <c r="C1082" t="s">
        <v>96</v>
      </c>
      <c r="D1082" t="s">
        <v>1514</v>
      </c>
      <c r="E1082">
        <v>2.6680437214906616E-3</v>
      </c>
      <c r="F1082">
        <v>63.9</v>
      </c>
      <c r="G1082">
        <v>82.8</v>
      </c>
      <c r="H1082">
        <v>76.22</v>
      </c>
      <c r="I1082">
        <v>0.17048799380325327</v>
      </c>
      <c r="J1082">
        <v>0.22091402013942676</v>
      </c>
      <c r="K1082">
        <v>0.20335829245201822</v>
      </c>
    </row>
    <row r="1083" spans="1:11" x14ac:dyDescent="0.35">
      <c r="A1083">
        <v>7820120</v>
      </c>
      <c r="B1083" t="s">
        <v>61</v>
      </c>
      <c r="C1083" t="s">
        <v>96</v>
      </c>
      <c r="D1083" t="s">
        <v>1750</v>
      </c>
      <c r="E1083">
        <v>2.5819777949909629E-4</v>
      </c>
      <c r="F1083">
        <v>41.6</v>
      </c>
      <c r="G1083">
        <v>66</v>
      </c>
      <c r="H1083">
        <v>62.47</v>
      </c>
      <c r="I1083">
        <v>1.0741027627162406E-2</v>
      </c>
      <c r="J1083">
        <v>1.7041053446940353E-2</v>
      </c>
      <c r="K1083">
        <v>1.6129615285308544E-2</v>
      </c>
    </row>
    <row r="1084" spans="1:11" x14ac:dyDescent="0.35">
      <c r="A1084">
        <v>7820120</v>
      </c>
      <c r="B1084" t="s">
        <v>61</v>
      </c>
      <c r="C1084" t="s">
        <v>96</v>
      </c>
      <c r="D1084" t="s">
        <v>272</v>
      </c>
      <c r="E1084">
        <v>1.1188570444960839E-3</v>
      </c>
      <c r="F1084">
        <v>52.9</v>
      </c>
      <c r="G1084">
        <v>72.8</v>
      </c>
      <c r="H1084">
        <v>56.529999999999994</v>
      </c>
      <c r="I1084">
        <v>5.9187537653842839E-2</v>
      </c>
      <c r="J1084">
        <v>8.1452792839314905E-2</v>
      </c>
      <c r="K1084">
        <v>6.3248988725363622E-2</v>
      </c>
    </row>
    <row r="1085" spans="1:11" x14ac:dyDescent="0.35">
      <c r="A1085">
        <v>7820120</v>
      </c>
      <c r="B1085" t="s">
        <v>61</v>
      </c>
      <c r="C1085" t="s">
        <v>96</v>
      </c>
      <c r="D1085" t="s">
        <v>2256</v>
      </c>
      <c r="E1085">
        <v>2.5819777949909629E-4</v>
      </c>
      <c r="F1085">
        <v>76.099999999999994</v>
      </c>
      <c r="G1085">
        <v>92</v>
      </c>
      <c r="H1085">
        <v>86.990000000000009</v>
      </c>
      <c r="I1085">
        <v>1.9648851019881227E-2</v>
      </c>
      <c r="J1085">
        <v>2.3754195713916858E-2</v>
      </c>
      <c r="K1085">
        <v>2.2460624838626389E-2</v>
      </c>
    </row>
    <row r="1086" spans="1:11" x14ac:dyDescent="0.35">
      <c r="A1086">
        <v>7820120</v>
      </c>
      <c r="B1086" t="s">
        <v>61</v>
      </c>
      <c r="C1086" t="s">
        <v>96</v>
      </c>
      <c r="D1086" t="s">
        <v>1516</v>
      </c>
      <c r="E1086">
        <v>2.4959118684912641E-3</v>
      </c>
      <c r="F1086">
        <v>46.7</v>
      </c>
      <c r="G1086">
        <v>77.599999999999994</v>
      </c>
      <c r="H1086">
        <v>71.569999999999993</v>
      </c>
      <c r="I1086">
        <v>0.11655908425854204</v>
      </c>
      <c r="J1086">
        <v>0.19368276099492207</v>
      </c>
      <c r="K1086">
        <v>0.17863241242791975</v>
      </c>
    </row>
    <row r="1087" spans="1:11" x14ac:dyDescent="0.35">
      <c r="A1087">
        <v>7820120</v>
      </c>
      <c r="B1087" t="s">
        <v>61</v>
      </c>
      <c r="C1087" t="s">
        <v>96</v>
      </c>
      <c r="D1087" t="s">
        <v>1518</v>
      </c>
      <c r="E1087">
        <v>4.3032963249849387E-4</v>
      </c>
      <c r="F1087">
        <v>46.8</v>
      </c>
      <c r="G1087">
        <v>68.3</v>
      </c>
      <c r="H1087">
        <v>60.434999999999995</v>
      </c>
      <c r="I1087">
        <v>2.0139426800929512E-2</v>
      </c>
      <c r="J1087">
        <v>2.9391513899647129E-2</v>
      </c>
      <c r="K1087">
        <v>2.6006971340046474E-2</v>
      </c>
    </row>
    <row r="1088" spans="1:11" x14ac:dyDescent="0.35">
      <c r="A1088">
        <v>7820120</v>
      </c>
      <c r="B1088" t="s">
        <v>61</v>
      </c>
      <c r="C1088" t="s">
        <v>96</v>
      </c>
      <c r="D1088" t="s">
        <v>1754</v>
      </c>
      <c r="E1088">
        <v>1.3770548239951804E-3</v>
      </c>
      <c r="F1088">
        <v>62.3</v>
      </c>
      <c r="G1088">
        <v>85.3</v>
      </c>
      <c r="H1088">
        <v>69.884999999999991</v>
      </c>
      <c r="I1088">
        <v>8.5790515534899733E-2</v>
      </c>
      <c r="J1088">
        <v>0.11746277648678889</v>
      </c>
      <c r="K1088">
        <v>9.6235476374903164E-2</v>
      </c>
    </row>
    <row r="1089" spans="1:11" x14ac:dyDescent="0.35">
      <c r="A1089">
        <v>7820120</v>
      </c>
      <c r="B1089" t="s">
        <v>61</v>
      </c>
      <c r="C1089" t="s">
        <v>96</v>
      </c>
      <c r="D1089" t="s">
        <v>1063</v>
      </c>
      <c r="E1089">
        <v>2.7541096479903608E-3</v>
      </c>
      <c r="F1089">
        <v>75.400000000000006</v>
      </c>
      <c r="G1089">
        <v>93.2</v>
      </c>
      <c r="H1089">
        <v>85.534999999999997</v>
      </c>
      <c r="I1089">
        <v>0.20765986745847323</v>
      </c>
      <c r="J1089">
        <v>0.25668301919270164</v>
      </c>
      <c r="K1089">
        <v>0.2355727687408555</v>
      </c>
    </row>
    <row r="1090" spans="1:11" x14ac:dyDescent="0.35">
      <c r="A1090">
        <v>7820120</v>
      </c>
      <c r="B1090" t="s">
        <v>61</v>
      </c>
      <c r="C1090" t="s">
        <v>96</v>
      </c>
      <c r="D1090" t="s">
        <v>1521</v>
      </c>
      <c r="E1090">
        <v>7.7459333849728897E-4</v>
      </c>
      <c r="F1090">
        <v>70.8</v>
      </c>
      <c r="G1090">
        <v>94.2</v>
      </c>
      <c r="H1090">
        <v>80.399999999999991</v>
      </c>
      <c r="I1090">
        <v>5.484120836560806E-2</v>
      </c>
      <c r="J1090">
        <v>7.296669248644462E-2</v>
      </c>
      <c r="K1090">
        <v>6.2277304415182026E-2</v>
      </c>
    </row>
    <row r="1091" spans="1:11" x14ac:dyDescent="0.35">
      <c r="A1091">
        <v>7820120</v>
      </c>
      <c r="B1091" t="s">
        <v>61</v>
      </c>
      <c r="C1091" t="s">
        <v>96</v>
      </c>
      <c r="D1091" t="s">
        <v>2280</v>
      </c>
      <c r="E1091">
        <v>3.442637059987951E-4</v>
      </c>
      <c r="F1091">
        <v>44.9</v>
      </c>
      <c r="G1091">
        <v>88.4</v>
      </c>
      <c r="H1091">
        <v>74.789999999999992</v>
      </c>
      <c r="I1091">
        <v>1.5457440399345899E-2</v>
      </c>
      <c r="J1091">
        <v>3.0432911610293489E-2</v>
      </c>
      <c r="K1091">
        <v>2.5747482571649882E-2</v>
      </c>
    </row>
    <row r="1092" spans="1:11" x14ac:dyDescent="0.35">
      <c r="A1092">
        <v>7820120</v>
      </c>
      <c r="B1092" t="s">
        <v>61</v>
      </c>
      <c r="C1092" t="s">
        <v>96</v>
      </c>
      <c r="D1092" t="s">
        <v>1761</v>
      </c>
      <c r="E1092">
        <v>5.1639555899819257E-4</v>
      </c>
      <c r="F1092">
        <v>48.3</v>
      </c>
      <c r="G1092">
        <v>84.9</v>
      </c>
      <c r="H1092">
        <v>71.094999999999999</v>
      </c>
      <c r="I1092">
        <v>2.4941905499612699E-2</v>
      </c>
      <c r="J1092">
        <v>4.3841982958946556E-2</v>
      </c>
      <c r="K1092">
        <v>3.6713142266976501E-2</v>
      </c>
    </row>
    <row r="1093" spans="1:11" x14ac:dyDescent="0.35">
      <c r="A1093">
        <v>7820120</v>
      </c>
      <c r="B1093" t="s">
        <v>61</v>
      </c>
      <c r="C1093" t="s">
        <v>96</v>
      </c>
      <c r="D1093" t="s">
        <v>1763</v>
      </c>
      <c r="E1093">
        <v>1.8073844564936742E-3</v>
      </c>
      <c r="F1093">
        <v>62.1</v>
      </c>
      <c r="G1093">
        <v>79.8</v>
      </c>
      <c r="H1093">
        <v>71.539999999999992</v>
      </c>
      <c r="I1093">
        <v>0.11223857474825717</v>
      </c>
      <c r="J1093">
        <v>0.14422927962819521</v>
      </c>
      <c r="K1093">
        <v>0.12930028401755744</v>
      </c>
    </row>
    <row r="1094" spans="1:11" x14ac:dyDescent="0.35">
      <c r="A1094">
        <v>7820120</v>
      </c>
      <c r="B1094" t="s">
        <v>61</v>
      </c>
      <c r="C1094" t="s">
        <v>96</v>
      </c>
      <c r="D1094" t="s">
        <v>2520</v>
      </c>
      <c r="E1094">
        <v>2.5819777949909629E-4</v>
      </c>
      <c r="F1094">
        <v>50.4</v>
      </c>
      <c r="G1094">
        <v>57.2</v>
      </c>
      <c r="H1094">
        <v>50.4</v>
      </c>
      <c r="I1094">
        <v>1.3013168086754453E-2</v>
      </c>
      <c r="J1094">
        <v>1.4768912987348308E-2</v>
      </c>
      <c r="K1094">
        <v>1.3013168086754453E-2</v>
      </c>
    </row>
    <row r="1095" spans="1:11" x14ac:dyDescent="0.35">
      <c r="A1095">
        <v>7820120</v>
      </c>
      <c r="B1095" t="s">
        <v>61</v>
      </c>
      <c r="C1095" t="s">
        <v>96</v>
      </c>
      <c r="D1095" t="s">
        <v>2522</v>
      </c>
      <c r="E1095">
        <v>4.3032963249849387E-4</v>
      </c>
      <c r="F1095">
        <v>68.7</v>
      </c>
      <c r="G1095">
        <v>100</v>
      </c>
      <c r="H1095">
        <v>76.224999999999994</v>
      </c>
      <c r="I1095">
        <v>2.9563645752646531E-2</v>
      </c>
      <c r="J1095">
        <v>4.3032963249849385E-2</v>
      </c>
      <c r="K1095">
        <v>3.2801876237197693E-2</v>
      </c>
    </row>
    <row r="1096" spans="1:11" x14ac:dyDescent="0.35">
      <c r="A1096">
        <v>7820120</v>
      </c>
      <c r="B1096" t="s">
        <v>61</v>
      </c>
      <c r="C1096" t="s">
        <v>96</v>
      </c>
      <c r="D1096" t="s">
        <v>2287</v>
      </c>
      <c r="E1096">
        <v>1.0327911179963851E-3</v>
      </c>
      <c r="F1096">
        <v>68.8</v>
      </c>
      <c r="G1096">
        <v>92.5</v>
      </c>
      <c r="H1096">
        <v>78.44</v>
      </c>
      <c r="I1096">
        <v>7.1056028918151298E-2</v>
      </c>
      <c r="J1096">
        <v>9.5533178414665632E-2</v>
      </c>
      <c r="K1096">
        <v>8.1012135295636445E-2</v>
      </c>
    </row>
    <row r="1097" spans="1:11" x14ac:dyDescent="0.35">
      <c r="A1097">
        <v>7820120</v>
      </c>
      <c r="B1097" t="s">
        <v>61</v>
      </c>
      <c r="C1097" t="s">
        <v>96</v>
      </c>
      <c r="D1097" t="s">
        <v>1523</v>
      </c>
      <c r="E1097">
        <v>1.4631207504948792E-3</v>
      </c>
      <c r="F1097">
        <v>66.7</v>
      </c>
      <c r="G1097">
        <v>84.4</v>
      </c>
      <c r="H1097">
        <v>80.209999999999994</v>
      </c>
      <c r="I1097">
        <v>9.7590154058008444E-2</v>
      </c>
      <c r="J1097">
        <v>0.12348739134176781</v>
      </c>
      <c r="K1097">
        <v>0.11735691539719426</v>
      </c>
    </row>
    <row r="1098" spans="1:11" x14ac:dyDescent="0.35">
      <c r="A1098">
        <v>7820120</v>
      </c>
      <c r="B1098" t="s">
        <v>61</v>
      </c>
      <c r="C1098" t="s">
        <v>96</v>
      </c>
      <c r="D1098" t="s">
        <v>2526</v>
      </c>
      <c r="E1098">
        <v>8.6065926499698776E-5</v>
      </c>
      <c r="F1098">
        <v>73.5</v>
      </c>
      <c r="G1098">
        <v>88.3</v>
      </c>
      <c r="H1098">
        <v>79.984999999999999</v>
      </c>
      <c r="I1098">
        <v>6.3258455977278603E-3</v>
      </c>
      <c r="J1098">
        <v>7.599621309923402E-3</v>
      </c>
      <c r="K1098">
        <v>6.8839831310784066E-3</v>
      </c>
    </row>
    <row r="1099" spans="1:11" x14ac:dyDescent="0.35">
      <c r="A1099">
        <v>7820120</v>
      </c>
      <c r="B1099" t="s">
        <v>61</v>
      </c>
      <c r="C1099" t="s">
        <v>96</v>
      </c>
      <c r="D1099" t="s">
        <v>1526</v>
      </c>
      <c r="E1099">
        <v>2.5819777949909629E-4</v>
      </c>
      <c r="F1099">
        <v>63.4</v>
      </c>
      <c r="G1099">
        <v>95</v>
      </c>
      <c r="H1099">
        <v>83.929999999999993</v>
      </c>
      <c r="I1099">
        <v>1.6369739220242704E-2</v>
      </c>
      <c r="J1099">
        <v>2.4528789052414148E-2</v>
      </c>
      <c r="K1099">
        <v>2.1670539633359149E-2</v>
      </c>
    </row>
    <row r="1100" spans="1:11" x14ac:dyDescent="0.35">
      <c r="A1100">
        <v>7820120</v>
      </c>
      <c r="B1100" t="s">
        <v>61</v>
      </c>
      <c r="C1100" t="s">
        <v>96</v>
      </c>
      <c r="D1100" t="s">
        <v>275</v>
      </c>
      <c r="E1100">
        <v>3.442637059987951E-4</v>
      </c>
      <c r="F1100">
        <v>38.4</v>
      </c>
      <c r="G1100">
        <v>72.3</v>
      </c>
      <c r="H1100">
        <v>60.344999999999999</v>
      </c>
      <c r="I1100">
        <v>1.3219726310353732E-2</v>
      </c>
      <c r="J1100">
        <v>2.4890265943712884E-2</v>
      </c>
      <c r="K1100">
        <v>2.077459333849729E-2</v>
      </c>
    </row>
    <row r="1101" spans="1:11" x14ac:dyDescent="0.35">
      <c r="A1101">
        <v>7820120</v>
      </c>
      <c r="B1101" t="s">
        <v>61</v>
      </c>
      <c r="C1101" t="s">
        <v>96</v>
      </c>
      <c r="D1101" t="s">
        <v>859</v>
      </c>
      <c r="E1101">
        <v>7.7459333849728897E-4</v>
      </c>
      <c r="F1101">
        <v>62.3</v>
      </c>
      <c r="G1101">
        <v>79.3</v>
      </c>
      <c r="H1101">
        <v>65.169999999999987</v>
      </c>
      <c r="I1101">
        <v>4.8257164988381097E-2</v>
      </c>
      <c r="J1101">
        <v>6.1425251742835016E-2</v>
      </c>
      <c r="K1101">
        <v>5.0480247869868315E-2</v>
      </c>
    </row>
    <row r="1102" spans="1:11" x14ac:dyDescent="0.35">
      <c r="A1102">
        <v>7820120</v>
      </c>
      <c r="B1102" t="s">
        <v>61</v>
      </c>
      <c r="C1102" t="s">
        <v>96</v>
      </c>
      <c r="D1102" s="4" t="s">
        <v>2946</v>
      </c>
      <c r="E1102">
        <v>0.37180480247869846</v>
      </c>
      <c r="I1102">
        <v>23.063852310870118</v>
      </c>
      <c r="J1102">
        <v>31.51568121180825</v>
      </c>
      <c r="K1102">
        <v>28.779698338927627</v>
      </c>
    </row>
    <row r="1103" spans="1:11" x14ac:dyDescent="0.35">
      <c r="A1103">
        <v>7820120</v>
      </c>
      <c r="B1103" t="s">
        <v>61</v>
      </c>
      <c r="C1103" t="s">
        <v>98</v>
      </c>
      <c r="D1103" t="s">
        <v>1338</v>
      </c>
      <c r="E1103">
        <v>1.7213185299939755E-4</v>
      </c>
      <c r="F1103">
        <v>61.6</v>
      </c>
      <c r="G1103">
        <v>74.8</v>
      </c>
      <c r="H1103">
        <v>69.254999999999995</v>
      </c>
      <c r="I1103">
        <v>1.0603322144762889E-2</v>
      </c>
      <c r="J1103">
        <v>1.2875462604354937E-2</v>
      </c>
      <c r="K1103">
        <v>1.1920991479473276E-2</v>
      </c>
    </row>
    <row r="1104" spans="1:11" x14ac:dyDescent="0.35">
      <c r="A1104">
        <v>7820120</v>
      </c>
      <c r="B1104" t="s">
        <v>61</v>
      </c>
      <c r="C1104" t="s">
        <v>98</v>
      </c>
      <c r="D1104" t="s">
        <v>1529</v>
      </c>
      <c r="E1104">
        <v>2.5819777949909629E-4</v>
      </c>
      <c r="F1104">
        <v>79.099999999999994</v>
      </c>
      <c r="G1104">
        <v>98.1</v>
      </c>
      <c r="H1104">
        <v>86.284999999999997</v>
      </c>
      <c r="I1104">
        <v>2.0423444358378513E-2</v>
      </c>
      <c r="J1104">
        <v>2.5329202168861344E-2</v>
      </c>
      <c r="K1104">
        <v>2.2278595404079522E-2</v>
      </c>
    </row>
    <row r="1105" spans="1:11" x14ac:dyDescent="0.35">
      <c r="A1105">
        <v>7820120</v>
      </c>
      <c r="B1105" t="s">
        <v>61</v>
      </c>
      <c r="C1105" t="s">
        <v>98</v>
      </c>
      <c r="D1105" t="s">
        <v>392</v>
      </c>
      <c r="E1105">
        <v>1.0413977106463551E-2</v>
      </c>
      <c r="F1105">
        <v>57.5</v>
      </c>
      <c r="G1105">
        <v>86.9</v>
      </c>
      <c r="H1105">
        <v>76</v>
      </c>
      <c r="I1105">
        <v>0.59880368362165415</v>
      </c>
      <c r="J1105">
        <v>0.9049746105516826</v>
      </c>
      <c r="K1105">
        <v>0.79146226009122989</v>
      </c>
    </row>
    <row r="1106" spans="1:11" x14ac:dyDescent="0.35">
      <c r="A1106">
        <v>7820120</v>
      </c>
      <c r="B1106" t="s">
        <v>61</v>
      </c>
      <c r="C1106" t="s">
        <v>98</v>
      </c>
      <c r="D1106" t="s">
        <v>1834</v>
      </c>
      <c r="E1106">
        <v>8.6065926499698776E-5</v>
      </c>
      <c r="F1106">
        <v>71.8</v>
      </c>
      <c r="G1106">
        <v>96.2</v>
      </c>
      <c r="H1106">
        <v>81.284999999999997</v>
      </c>
      <c r="I1106">
        <v>6.179533522678372E-3</v>
      </c>
      <c r="J1106">
        <v>8.2795421292710218E-3</v>
      </c>
      <c r="K1106">
        <v>6.9958688355280145E-3</v>
      </c>
    </row>
    <row r="1107" spans="1:11" x14ac:dyDescent="0.35">
      <c r="A1107">
        <v>7820120</v>
      </c>
      <c r="B1107" t="s">
        <v>61</v>
      </c>
      <c r="C1107" t="s">
        <v>98</v>
      </c>
      <c r="D1107" t="s">
        <v>820</v>
      </c>
      <c r="E1107">
        <v>1.7213185299939755E-4</v>
      </c>
      <c r="F1107">
        <v>28.7</v>
      </c>
      <c r="G1107">
        <v>94</v>
      </c>
      <c r="H1107">
        <v>63.105000000000004</v>
      </c>
      <c r="I1107">
        <v>4.9401841810827098E-3</v>
      </c>
      <c r="J1107">
        <v>1.6180394181943371E-2</v>
      </c>
      <c r="K1107">
        <v>1.0862380583526983E-2</v>
      </c>
    </row>
    <row r="1108" spans="1:11" x14ac:dyDescent="0.35">
      <c r="A1108">
        <v>7820120</v>
      </c>
      <c r="B1108" t="s">
        <v>61</v>
      </c>
      <c r="C1108" t="s">
        <v>98</v>
      </c>
      <c r="D1108" t="s">
        <v>133</v>
      </c>
      <c r="E1108">
        <v>1.2909888974954814E-3</v>
      </c>
      <c r="F1108">
        <v>53.9</v>
      </c>
      <c r="G1108">
        <v>99</v>
      </c>
      <c r="H1108">
        <v>76.540000000000006</v>
      </c>
      <c r="I1108">
        <v>6.9584301575006446E-2</v>
      </c>
      <c r="J1108">
        <v>0.12780790085205265</v>
      </c>
      <c r="K1108">
        <v>9.8812290214304155E-2</v>
      </c>
    </row>
    <row r="1109" spans="1:11" x14ac:dyDescent="0.35">
      <c r="A1109">
        <v>7820120</v>
      </c>
      <c r="B1109" t="s">
        <v>61</v>
      </c>
      <c r="C1109" t="s">
        <v>98</v>
      </c>
      <c r="D1109" t="s">
        <v>1531</v>
      </c>
      <c r="E1109">
        <v>5.1639555899819257E-4</v>
      </c>
      <c r="F1109">
        <v>56.3</v>
      </c>
      <c r="G1109">
        <v>51.7</v>
      </c>
      <c r="H1109">
        <v>59.949999999999996</v>
      </c>
      <c r="I1109">
        <v>2.9073069971598239E-2</v>
      </c>
      <c r="J1109">
        <v>2.6697650400206559E-2</v>
      </c>
      <c r="K1109">
        <v>3.0957913761941642E-2</v>
      </c>
    </row>
    <row r="1110" spans="1:11" x14ac:dyDescent="0.35">
      <c r="A1110">
        <v>7820120</v>
      </c>
      <c r="B1110" t="s">
        <v>61</v>
      </c>
      <c r="C1110" t="s">
        <v>98</v>
      </c>
      <c r="D1110" t="s">
        <v>906</v>
      </c>
      <c r="E1110">
        <v>1.893450382993373E-3</v>
      </c>
      <c r="F1110">
        <v>67.8</v>
      </c>
      <c r="G1110">
        <v>95.1</v>
      </c>
      <c r="H1110">
        <v>79.045000000000002</v>
      </c>
      <c r="I1110">
        <v>0.12837593596695068</v>
      </c>
      <c r="J1110">
        <v>0.18006713142266975</v>
      </c>
      <c r="K1110">
        <v>0.14966778552371118</v>
      </c>
    </row>
    <row r="1111" spans="1:11" x14ac:dyDescent="0.35">
      <c r="A1111">
        <v>7820120</v>
      </c>
      <c r="B1111" t="s">
        <v>61</v>
      </c>
      <c r="C1111" t="s">
        <v>98</v>
      </c>
      <c r="D1111" t="s">
        <v>1092</v>
      </c>
      <c r="E1111">
        <v>1.9795163094930715E-3</v>
      </c>
      <c r="F1111">
        <v>66.599999999999994</v>
      </c>
      <c r="G1111">
        <v>65.5</v>
      </c>
      <c r="H1111">
        <v>73.039999999999992</v>
      </c>
      <c r="I1111">
        <v>0.13183578621223854</v>
      </c>
      <c r="J1111">
        <v>0.12965831827179619</v>
      </c>
      <c r="K1111">
        <v>0.14458387124537392</v>
      </c>
    </row>
    <row r="1112" spans="1:11" x14ac:dyDescent="0.35">
      <c r="A1112">
        <v>7820120</v>
      </c>
      <c r="B1112" t="s">
        <v>61</v>
      </c>
      <c r="C1112" t="s">
        <v>98</v>
      </c>
      <c r="D1112" t="s">
        <v>1537</v>
      </c>
      <c r="E1112">
        <v>2.5819777949909629E-4</v>
      </c>
      <c r="F1112">
        <v>53.1</v>
      </c>
      <c r="G1112">
        <v>79.7</v>
      </c>
      <c r="H1112">
        <v>66.625</v>
      </c>
      <c r="I1112">
        <v>1.3710302091402013E-2</v>
      </c>
      <c r="J1112">
        <v>2.0578363026077975E-2</v>
      </c>
      <c r="K1112">
        <v>1.7202427059127289E-2</v>
      </c>
    </row>
    <row r="1113" spans="1:11" x14ac:dyDescent="0.35">
      <c r="A1113">
        <v>7820120</v>
      </c>
      <c r="B1113" t="s">
        <v>61</v>
      </c>
      <c r="C1113" t="s">
        <v>98</v>
      </c>
      <c r="D1113" t="s">
        <v>1847</v>
      </c>
      <c r="E1113">
        <v>8.6065926499698776E-5</v>
      </c>
      <c r="F1113">
        <v>69.099999999999994</v>
      </c>
      <c r="G1113">
        <v>46.8</v>
      </c>
      <c r="H1113">
        <v>65.784999999999997</v>
      </c>
      <c r="I1113">
        <v>5.9471555211291849E-3</v>
      </c>
      <c r="J1113">
        <v>4.0278853601859021E-3</v>
      </c>
      <c r="K1113">
        <v>5.6618469747826833E-3</v>
      </c>
    </row>
    <row r="1114" spans="1:11" x14ac:dyDescent="0.35">
      <c r="A1114">
        <v>7820120</v>
      </c>
      <c r="B1114" t="s">
        <v>61</v>
      </c>
      <c r="C1114" t="s">
        <v>98</v>
      </c>
      <c r="D1114" t="s">
        <v>141</v>
      </c>
      <c r="E1114">
        <v>3.8729666924864447E-3</v>
      </c>
      <c r="F1114">
        <v>32.799999999999997</v>
      </c>
      <c r="G1114">
        <v>77.2</v>
      </c>
      <c r="H1114">
        <v>57.725000000000001</v>
      </c>
      <c r="I1114">
        <v>0.12703330751355538</v>
      </c>
      <c r="J1114">
        <v>0.29899302865995353</v>
      </c>
      <c r="K1114">
        <v>0.22356700232378002</v>
      </c>
    </row>
    <row r="1115" spans="1:11" x14ac:dyDescent="0.35">
      <c r="A1115">
        <v>7820120</v>
      </c>
      <c r="B1115" t="s">
        <v>61</v>
      </c>
      <c r="C1115" t="s">
        <v>98</v>
      </c>
      <c r="D1115" t="s">
        <v>1348</v>
      </c>
      <c r="E1115">
        <v>3.442637059987951E-4</v>
      </c>
      <c r="F1115">
        <v>74.2</v>
      </c>
      <c r="G1115">
        <v>69.5</v>
      </c>
      <c r="H1115">
        <v>71.685000000000002</v>
      </c>
      <c r="I1115">
        <v>2.5544366985110596E-2</v>
      </c>
      <c r="J1115">
        <v>2.3926327566916261E-2</v>
      </c>
      <c r="K1115">
        <v>2.4678543764523629E-2</v>
      </c>
    </row>
    <row r="1116" spans="1:11" x14ac:dyDescent="0.35">
      <c r="A1116">
        <v>7820120</v>
      </c>
      <c r="B1116" t="s">
        <v>61</v>
      </c>
      <c r="C1116" t="s">
        <v>98</v>
      </c>
      <c r="D1116" t="s">
        <v>1851</v>
      </c>
      <c r="E1116">
        <v>4.3032963249849387E-4</v>
      </c>
      <c r="F1116">
        <v>77</v>
      </c>
      <c r="G1116">
        <v>63.8</v>
      </c>
      <c r="H1116">
        <v>78.279999999999987</v>
      </c>
      <c r="I1116">
        <v>3.3135381702384024E-2</v>
      </c>
      <c r="J1116">
        <v>2.7455030553403908E-2</v>
      </c>
      <c r="K1116">
        <v>3.3686203631982096E-2</v>
      </c>
    </row>
    <row r="1117" spans="1:11" x14ac:dyDescent="0.35">
      <c r="A1117">
        <v>7820120</v>
      </c>
      <c r="B1117" t="s">
        <v>61</v>
      </c>
      <c r="C1117" t="s">
        <v>98</v>
      </c>
      <c r="D1117" t="s">
        <v>1854</v>
      </c>
      <c r="E1117">
        <v>1.7213185299939755E-4</v>
      </c>
      <c r="F1117">
        <v>93.7</v>
      </c>
      <c r="G1117">
        <v>51</v>
      </c>
      <c r="H1117">
        <v>81.64</v>
      </c>
      <c r="I1117">
        <v>1.6128754626043552E-2</v>
      </c>
      <c r="J1117">
        <v>8.7787245029692755E-3</v>
      </c>
      <c r="K1117">
        <v>1.4052844478870816E-2</v>
      </c>
    </row>
    <row r="1118" spans="1:11" x14ac:dyDescent="0.35">
      <c r="A1118">
        <v>7820120</v>
      </c>
      <c r="B1118" t="s">
        <v>61</v>
      </c>
      <c r="C1118" t="s">
        <v>98</v>
      </c>
      <c r="D1118" t="s">
        <v>1539</v>
      </c>
      <c r="E1118">
        <v>7.7459333849728897E-4</v>
      </c>
      <c r="F1118">
        <v>41.2</v>
      </c>
      <c r="G1118">
        <v>79.7</v>
      </c>
      <c r="H1118">
        <v>60.745000000000005</v>
      </c>
      <c r="I1118">
        <v>3.1913245546088306E-2</v>
      </c>
      <c r="J1118">
        <v>6.1735089078233933E-2</v>
      </c>
      <c r="K1118">
        <v>4.7052672347017821E-2</v>
      </c>
    </row>
    <row r="1119" spans="1:11" x14ac:dyDescent="0.35">
      <c r="A1119">
        <v>7820120</v>
      </c>
      <c r="B1119" t="s">
        <v>61</v>
      </c>
      <c r="C1119" t="s">
        <v>98</v>
      </c>
      <c r="D1119" t="s">
        <v>1541</v>
      </c>
      <c r="E1119">
        <v>1.9795163094930715E-3</v>
      </c>
      <c r="F1119">
        <v>88.5</v>
      </c>
      <c r="G1119">
        <v>96.8</v>
      </c>
      <c r="H1119">
        <v>91.074999999999989</v>
      </c>
      <c r="I1119">
        <v>0.17518719339013683</v>
      </c>
      <c r="J1119">
        <v>0.19161717875892931</v>
      </c>
      <c r="K1119">
        <v>0.18028444788708148</v>
      </c>
    </row>
    <row r="1120" spans="1:11" x14ac:dyDescent="0.35">
      <c r="A1120">
        <v>7820120</v>
      </c>
      <c r="B1120" t="s">
        <v>61</v>
      </c>
      <c r="C1120" t="s">
        <v>98</v>
      </c>
      <c r="D1120" t="s">
        <v>1862</v>
      </c>
      <c r="E1120">
        <v>2.5819777949909629E-4</v>
      </c>
      <c r="F1120">
        <v>98.5</v>
      </c>
      <c r="G1120">
        <v>65.7</v>
      </c>
      <c r="H1120">
        <v>85.9</v>
      </c>
      <c r="I1120">
        <v>2.5432481280660984E-2</v>
      </c>
      <c r="J1120">
        <v>1.6963594113090626E-2</v>
      </c>
      <c r="K1120">
        <v>2.2179189258972373E-2</v>
      </c>
    </row>
    <row r="1121" spans="1:11" x14ac:dyDescent="0.35">
      <c r="A1121">
        <v>7820120</v>
      </c>
      <c r="B1121" t="s">
        <v>61</v>
      </c>
      <c r="C1121" t="s">
        <v>98</v>
      </c>
      <c r="D1121" t="s">
        <v>1545</v>
      </c>
      <c r="E1121">
        <v>1.7213185299939755E-3</v>
      </c>
      <c r="F1121">
        <v>61.4</v>
      </c>
      <c r="G1121">
        <v>79.5</v>
      </c>
      <c r="H1121">
        <v>69.759999999999991</v>
      </c>
      <c r="I1121">
        <v>0.10568895774163009</v>
      </c>
      <c r="J1121">
        <v>0.13684482313452104</v>
      </c>
      <c r="K1121">
        <v>0.12007918065237971</v>
      </c>
    </row>
    <row r="1122" spans="1:11" x14ac:dyDescent="0.35">
      <c r="A1122">
        <v>7820120</v>
      </c>
      <c r="B1122" t="s">
        <v>61</v>
      </c>
      <c r="C1122" t="s">
        <v>98</v>
      </c>
      <c r="D1122" t="s">
        <v>1870</v>
      </c>
      <c r="E1122">
        <v>1.1188570444960839E-3</v>
      </c>
      <c r="F1122">
        <v>53.6</v>
      </c>
      <c r="G1122">
        <v>77.7</v>
      </c>
      <c r="H1122">
        <v>67.53</v>
      </c>
      <c r="I1122">
        <v>5.9970737584990101E-2</v>
      </c>
      <c r="J1122">
        <v>8.6935192357345717E-2</v>
      </c>
      <c r="K1122">
        <v>7.5556416214820551E-2</v>
      </c>
    </row>
    <row r="1123" spans="1:11" x14ac:dyDescent="0.35">
      <c r="A1123">
        <v>7820120</v>
      </c>
      <c r="B1123" t="s">
        <v>61</v>
      </c>
      <c r="C1123" t="s">
        <v>98</v>
      </c>
      <c r="D1123" t="s">
        <v>301</v>
      </c>
      <c r="E1123">
        <v>1.4631207504948792E-3</v>
      </c>
      <c r="F1123">
        <v>56.1</v>
      </c>
      <c r="G1123">
        <v>89.8</v>
      </c>
      <c r="H1123">
        <v>71.2</v>
      </c>
      <c r="I1123">
        <v>8.2081074102762719E-2</v>
      </c>
      <c r="J1123">
        <v>0.13138824339444014</v>
      </c>
      <c r="K1123">
        <v>0.1041741974352354</v>
      </c>
    </row>
    <row r="1124" spans="1:11" x14ac:dyDescent="0.35">
      <c r="A1124">
        <v>7820120</v>
      </c>
      <c r="B1124" t="s">
        <v>61</v>
      </c>
      <c r="C1124" t="s">
        <v>98</v>
      </c>
      <c r="D1124" t="s">
        <v>1350</v>
      </c>
      <c r="E1124">
        <v>6.0246148549789134E-4</v>
      </c>
      <c r="F1124">
        <v>71.3</v>
      </c>
      <c r="G1124">
        <v>91.7</v>
      </c>
      <c r="H1124">
        <v>80.724999999999994</v>
      </c>
      <c r="I1124">
        <v>4.295550391599965E-2</v>
      </c>
      <c r="J1124">
        <v>5.5245718220156635E-2</v>
      </c>
      <c r="K1124">
        <v>4.8633703416817275E-2</v>
      </c>
    </row>
    <row r="1125" spans="1:11" x14ac:dyDescent="0.35">
      <c r="A1125">
        <v>7820120</v>
      </c>
      <c r="B1125" t="s">
        <v>61</v>
      </c>
      <c r="C1125" t="s">
        <v>98</v>
      </c>
      <c r="D1125" t="s">
        <v>1549</v>
      </c>
      <c r="E1125">
        <v>8.6065926499698776E-5</v>
      </c>
      <c r="F1125">
        <v>31.1</v>
      </c>
      <c r="G1125">
        <v>41.4</v>
      </c>
      <c r="H1125">
        <v>50.59</v>
      </c>
      <c r="I1125">
        <v>2.6766503141406319E-3</v>
      </c>
      <c r="J1125">
        <v>3.5631293570875292E-3</v>
      </c>
      <c r="K1125">
        <v>4.3540752216197614E-3</v>
      </c>
    </row>
    <row r="1126" spans="1:11" x14ac:dyDescent="0.35">
      <c r="A1126">
        <v>7820120</v>
      </c>
      <c r="B1126" t="s">
        <v>61</v>
      </c>
      <c r="C1126" t="s">
        <v>98</v>
      </c>
      <c r="D1126" t="s">
        <v>1352</v>
      </c>
      <c r="E1126">
        <v>1.2049229709957827E-3</v>
      </c>
      <c r="F1126">
        <v>89.6</v>
      </c>
      <c r="G1126">
        <v>83.4</v>
      </c>
      <c r="H1126">
        <v>87.860000000000014</v>
      </c>
      <c r="I1126">
        <v>0.10796109820122213</v>
      </c>
      <c r="J1126">
        <v>0.10049057578104828</v>
      </c>
      <c r="K1126">
        <v>0.10586453223168948</v>
      </c>
    </row>
    <row r="1127" spans="1:11" x14ac:dyDescent="0.35">
      <c r="A1127">
        <v>7820120</v>
      </c>
      <c r="B1127" t="s">
        <v>61</v>
      </c>
      <c r="C1127" t="s">
        <v>98</v>
      </c>
      <c r="D1127" t="s">
        <v>1885</v>
      </c>
      <c r="E1127">
        <v>6.0246148549789134E-4</v>
      </c>
      <c r="F1127">
        <v>57.5</v>
      </c>
      <c r="G1127">
        <v>63.4</v>
      </c>
      <c r="H1127">
        <v>69.989999999999995</v>
      </c>
      <c r="I1127">
        <v>3.4641535416128751E-2</v>
      </c>
      <c r="J1127">
        <v>3.819605818056631E-2</v>
      </c>
      <c r="K1127">
        <v>4.2166279369997409E-2</v>
      </c>
    </row>
    <row r="1128" spans="1:11" x14ac:dyDescent="0.35">
      <c r="A1128">
        <v>7820120</v>
      </c>
      <c r="B1128" t="s">
        <v>61</v>
      </c>
      <c r="C1128" t="s">
        <v>98</v>
      </c>
      <c r="D1128" t="s">
        <v>646</v>
      </c>
      <c r="E1128">
        <v>3.1844392804888546E-3</v>
      </c>
      <c r="F1128">
        <v>67.900000000000006</v>
      </c>
      <c r="G1128">
        <v>62.4</v>
      </c>
      <c r="H1128">
        <v>71.695000000000007</v>
      </c>
      <c r="I1128">
        <v>0.21622342714519324</v>
      </c>
      <c r="J1128">
        <v>0.19870901110250452</v>
      </c>
      <c r="K1128">
        <v>0.22830837421464845</v>
      </c>
    </row>
    <row r="1129" spans="1:11" x14ac:dyDescent="0.35">
      <c r="A1129">
        <v>7820120</v>
      </c>
      <c r="B1129" t="s">
        <v>61</v>
      </c>
      <c r="C1129" t="s">
        <v>98</v>
      </c>
      <c r="D1129" t="s">
        <v>911</v>
      </c>
      <c r="E1129">
        <v>4.3032963249849387E-4</v>
      </c>
      <c r="F1129">
        <v>73.2</v>
      </c>
      <c r="G1129">
        <v>82.4</v>
      </c>
      <c r="H1129">
        <v>80.099999999999994</v>
      </c>
      <c r="I1129">
        <v>3.1500129098889752E-2</v>
      </c>
      <c r="J1129">
        <v>3.5459161717875894E-2</v>
      </c>
      <c r="K1129">
        <v>3.4469403563129358E-2</v>
      </c>
    </row>
    <row r="1130" spans="1:11" x14ac:dyDescent="0.35">
      <c r="A1130">
        <v>7820120</v>
      </c>
      <c r="B1130" t="s">
        <v>61</v>
      </c>
      <c r="C1130" t="s">
        <v>98</v>
      </c>
      <c r="D1130" t="s">
        <v>1105</v>
      </c>
      <c r="E1130">
        <v>2.5819777949909629E-4</v>
      </c>
      <c r="F1130">
        <v>70.2</v>
      </c>
      <c r="G1130">
        <v>85.5</v>
      </c>
      <c r="H1130">
        <v>77.61999999999999</v>
      </c>
      <c r="I1130">
        <v>1.812548412083656E-2</v>
      </c>
      <c r="J1130">
        <v>2.2075910147172733E-2</v>
      </c>
      <c r="K1130">
        <v>2.0041311644719853E-2</v>
      </c>
    </row>
    <row r="1131" spans="1:11" x14ac:dyDescent="0.35">
      <c r="A1131">
        <v>7820120</v>
      </c>
      <c r="B1131" t="s">
        <v>61</v>
      </c>
      <c r="C1131" t="s">
        <v>98</v>
      </c>
      <c r="D1131" t="s">
        <v>1357</v>
      </c>
      <c r="E1131">
        <v>7.7459333849728897E-4</v>
      </c>
      <c r="F1131">
        <v>73.599999999999994</v>
      </c>
      <c r="G1131">
        <v>76.3</v>
      </c>
      <c r="H1131">
        <v>72.099999999999994</v>
      </c>
      <c r="I1131">
        <v>5.7010069713400467E-2</v>
      </c>
      <c r="J1131">
        <v>5.9101471727343147E-2</v>
      </c>
      <c r="K1131">
        <v>5.5848179705654533E-2</v>
      </c>
    </row>
    <row r="1132" spans="1:11" x14ac:dyDescent="0.35">
      <c r="A1132">
        <v>7820120</v>
      </c>
      <c r="B1132" t="s">
        <v>61</v>
      </c>
      <c r="C1132" t="s">
        <v>98</v>
      </c>
      <c r="D1132" t="s">
        <v>1898</v>
      </c>
      <c r="E1132">
        <v>4.3032963249849387E-4</v>
      </c>
      <c r="F1132">
        <v>66.7</v>
      </c>
      <c r="G1132">
        <v>56.6</v>
      </c>
      <c r="H1132">
        <v>68.19</v>
      </c>
      <c r="I1132">
        <v>2.8702986487649542E-2</v>
      </c>
      <c r="J1132">
        <v>2.4356657199414752E-2</v>
      </c>
      <c r="K1132">
        <v>2.9344177640072296E-2</v>
      </c>
    </row>
    <row r="1133" spans="1:11" x14ac:dyDescent="0.35">
      <c r="A1133">
        <v>7820120</v>
      </c>
      <c r="B1133" t="s">
        <v>61</v>
      </c>
      <c r="C1133" t="s">
        <v>98</v>
      </c>
      <c r="D1133" t="s">
        <v>1360</v>
      </c>
      <c r="E1133">
        <v>5.1639555899819257E-4</v>
      </c>
      <c r="F1133">
        <v>53</v>
      </c>
      <c r="G1133">
        <v>95.4</v>
      </c>
      <c r="H1133">
        <v>77.634999999999991</v>
      </c>
      <c r="I1133">
        <v>2.7368964626904205E-2</v>
      </c>
      <c r="J1133">
        <v>4.9264136328427577E-2</v>
      </c>
      <c r="K1133">
        <v>4.0090369222824676E-2</v>
      </c>
    </row>
    <row r="1134" spans="1:11" x14ac:dyDescent="0.35">
      <c r="A1134">
        <v>7820120</v>
      </c>
      <c r="B1134" t="s">
        <v>61</v>
      </c>
      <c r="C1134" t="s">
        <v>98</v>
      </c>
      <c r="D1134" t="s">
        <v>1110</v>
      </c>
      <c r="E1134">
        <v>5.2500215164816245E-3</v>
      </c>
      <c r="F1134">
        <v>81.7</v>
      </c>
      <c r="G1134">
        <v>85.4</v>
      </c>
      <c r="H1134">
        <v>81.72999999999999</v>
      </c>
      <c r="I1134">
        <v>0.42892675789654872</v>
      </c>
      <c r="J1134">
        <v>0.44835183750753077</v>
      </c>
      <c r="K1134">
        <v>0.42908425854204313</v>
      </c>
    </row>
    <row r="1135" spans="1:11" x14ac:dyDescent="0.35">
      <c r="A1135">
        <v>7820120</v>
      </c>
      <c r="B1135" t="s">
        <v>61</v>
      </c>
      <c r="C1135" t="s">
        <v>98</v>
      </c>
      <c r="D1135" t="s">
        <v>1559</v>
      </c>
      <c r="E1135">
        <v>8.6065926499698776E-5</v>
      </c>
      <c r="F1135">
        <v>84</v>
      </c>
      <c r="G1135">
        <v>50.9</v>
      </c>
      <c r="H1135">
        <v>74.754999999999995</v>
      </c>
      <c r="I1135">
        <v>7.2295378259746969E-3</v>
      </c>
      <c r="J1135">
        <v>4.3807556588346674E-3</v>
      </c>
      <c r="K1135">
        <v>6.4338583354849816E-3</v>
      </c>
    </row>
    <row r="1136" spans="1:11" x14ac:dyDescent="0.35">
      <c r="A1136">
        <v>7820120</v>
      </c>
      <c r="B1136" t="s">
        <v>61</v>
      </c>
      <c r="C1136" t="s">
        <v>98</v>
      </c>
      <c r="D1136" t="s">
        <v>2328</v>
      </c>
      <c r="E1136">
        <v>1.7213185299939755E-4</v>
      </c>
      <c r="F1136">
        <v>92.7</v>
      </c>
      <c r="G1136">
        <v>86.9</v>
      </c>
      <c r="H1136">
        <v>90.44</v>
      </c>
      <c r="I1136">
        <v>1.5956622773044153E-2</v>
      </c>
      <c r="J1136">
        <v>1.4958258025647648E-2</v>
      </c>
      <c r="K1136">
        <v>1.5567604785265515E-2</v>
      </c>
    </row>
    <row r="1137" spans="1:11" x14ac:dyDescent="0.35">
      <c r="A1137">
        <v>7820120</v>
      </c>
      <c r="B1137" t="s">
        <v>61</v>
      </c>
      <c r="C1137" t="s">
        <v>98</v>
      </c>
      <c r="D1137" t="s">
        <v>1905</v>
      </c>
      <c r="E1137">
        <v>1.6352526034942767E-3</v>
      </c>
      <c r="F1137">
        <v>57</v>
      </c>
      <c r="G1137">
        <v>83.2</v>
      </c>
      <c r="H1137">
        <v>67.569999999999993</v>
      </c>
      <c r="I1137">
        <v>9.3209398399173776E-2</v>
      </c>
      <c r="J1137">
        <v>0.13605301661072383</v>
      </c>
      <c r="K1137">
        <v>0.11049401841810827</v>
      </c>
    </row>
    <row r="1138" spans="1:11" x14ac:dyDescent="0.35">
      <c r="A1138">
        <v>7820120</v>
      </c>
      <c r="B1138" t="s">
        <v>61</v>
      </c>
      <c r="C1138" t="s">
        <v>98</v>
      </c>
      <c r="D1138" t="s">
        <v>305</v>
      </c>
      <c r="E1138">
        <v>1.4975471210947586E-2</v>
      </c>
      <c r="F1138">
        <v>45.8</v>
      </c>
      <c r="G1138">
        <v>84.1</v>
      </c>
      <c r="H1138">
        <v>68.125</v>
      </c>
      <c r="I1138">
        <v>0.6858765814613994</v>
      </c>
      <c r="J1138">
        <v>1.259437128840692</v>
      </c>
      <c r="K1138">
        <v>1.0202039762458044</v>
      </c>
    </row>
    <row r="1139" spans="1:11" x14ac:dyDescent="0.35">
      <c r="A1139">
        <v>7820120</v>
      </c>
      <c r="B1139" t="s">
        <v>61</v>
      </c>
      <c r="C1139" t="s">
        <v>98</v>
      </c>
      <c r="D1139" t="s">
        <v>1562</v>
      </c>
      <c r="E1139">
        <v>2.5819777949909629E-4</v>
      </c>
      <c r="F1139">
        <v>57</v>
      </c>
      <c r="G1139">
        <v>67.3</v>
      </c>
      <c r="H1139">
        <v>67.664999999999992</v>
      </c>
      <c r="I1139">
        <v>1.4717273431448488E-2</v>
      </c>
      <c r="J1139">
        <v>1.737671056028918E-2</v>
      </c>
      <c r="K1139">
        <v>1.7470952749806347E-2</v>
      </c>
    </row>
    <row r="1140" spans="1:11" x14ac:dyDescent="0.35">
      <c r="A1140">
        <v>7820120</v>
      </c>
      <c r="B1140" t="s">
        <v>61</v>
      </c>
      <c r="C1140" t="s">
        <v>98</v>
      </c>
      <c r="D1140" t="s">
        <v>414</v>
      </c>
      <c r="E1140">
        <v>9.5533178414665635E-3</v>
      </c>
      <c r="F1140">
        <v>83.3</v>
      </c>
      <c r="G1140">
        <v>91.4</v>
      </c>
      <c r="H1140">
        <v>86.614999999999995</v>
      </c>
      <c r="I1140">
        <v>0.79579137619416473</v>
      </c>
      <c r="J1140">
        <v>0.87317325071004392</v>
      </c>
      <c r="K1140">
        <v>0.82746062483862637</v>
      </c>
    </row>
    <row r="1141" spans="1:11" x14ac:dyDescent="0.35">
      <c r="A1141">
        <v>7820120</v>
      </c>
      <c r="B1141" t="s">
        <v>61</v>
      </c>
      <c r="C1141" t="s">
        <v>98</v>
      </c>
      <c r="D1141" t="s">
        <v>1371</v>
      </c>
      <c r="E1141">
        <v>1.2049229709957827E-3</v>
      </c>
      <c r="F1141">
        <v>53</v>
      </c>
      <c r="G1141">
        <v>72.900000000000006</v>
      </c>
      <c r="H1141">
        <v>65.954999999999998</v>
      </c>
      <c r="I1141">
        <v>6.3860917462776487E-2</v>
      </c>
      <c r="J1141">
        <v>8.7838884585592567E-2</v>
      </c>
      <c r="K1141">
        <v>7.9470694552026849E-2</v>
      </c>
    </row>
    <row r="1142" spans="1:11" x14ac:dyDescent="0.35">
      <c r="A1142">
        <v>7820120</v>
      </c>
      <c r="B1142" t="s">
        <v>61</v>
      </c>
      <c r="C1142" t="s">
        <v>98</v>
      </c>
      <c r="D1142" t="s">
        <v>822</v>
      </c>
      <c r="E1142">
        <v>2.3237800154918666E-3</v>
      </c>
      <c r="F1142">
        <v>65.3</v>
      </c>
      <c r="G1142">
        <v>86</v>
      </c>
      <c r="H1142">
        <v>79.944999999999993</v>
      </c>
      <c r="I1142">
        <v>0.15174283501161889</v>
      </c>
      <c r="J1142">
        <v>0.19984508133230053</v>
      </c>
      <c r="K1142">
        <v>0.18577459333849725</v>
      </c>
    </row>
    <row r="1143" spans="1:11" x14ac:dyDescent="0.35">
      <c r="A1143">
        <v>7820120</v>
      </c>
      <c r="B1143" t="s">
        <v>61</v>
      </c>
      <c r="C1143" t="s">
        <v>98</v>
      </c>
      <c r="D1143" t="s">
        <v>1373</v>
      </c>
      <c r="E1143">
        <v>5.077889663482227E-3</v>
      </c>
      <c r="F1143">
        <v>78.900000000000006</v>
      </c>
      <c r="G1143">
        <v>78.900000000000006</v>
      </c>
      <c r="H1143">
        <v>81.47</v>
      </c>
      <c r="I1143">
        <v>0.40064549444874775</v>
      </c>
      <c r="J1143">
        <v>0.40064549444874775</v>
      </c>
      <c r="K1143">
        <v>0.41369567088389703</v>
      </c>
    </row>
    <row r="1144" spans="1:11" x14ac:dyDescent="0.35">
      <c r="A1144">
        <v>7820120</v>
      </c>
      <c r="B1144" t="s">
        <v>61</v>
      </c>
      <c r="C1144" t="s">
        <v>98</v>
      </c>
      <c r="D1144" t="s">
        <v>2353</v>
      </c>
      <c r="E1144">
        <v>5.1639555899819257E-4</v>
      </c>
      <c r="F1144">
        <v>81.8</v>
      </c>
      <c r="G1144">
        <v>82</v>
      </c>
      <c r="H1144">
        <v>82.559999999999988</v>
      </c>
      <c r="I1144">
        <v>4.2241156726052151E-2</v>
      </c>
      <c r="J1144">
        <v>4.2344435837851788E-2</v>
      </c>
      <c r="K1144">
        <v>4.2633617350890773E-2</v>
      </c>
    </row>
    <row r="1145" spans="1:11" x14ac:dyDescent="0.35">
      <c r="A1145">
        <v>7820120</v>
      </c>
      <c r="B1145" t="s">
        <v>61</v>
      </c>
      <c r="C1145" t="s">
        <v>98</v>
      </c>
      <c r="D1145" t="s">
        <v>1941</v>
      </c>
      <c r="E1145">
        <v>6.8852741199759021E-4</v>
      </c>
      <c r="F1145">
        <v>69.7</v>
      </c>
      <c r="G1145">
        <v>91.4</v>
      </c>
      <c r="H1145">
        <v>81.789999999999992</v>
      </c>
      <c r="I1145">
        <v>4.799036061623204E-2</v>
      </c>
      <c r="J1145">
        <v>6.2931405456579742E-2</v>
      </c>
      <c r="K1145">
        <v>5.6314657027282895E-2</v>
      </c>
    </row>
    <row r="1146" spans="1:11" x14ac:dyDescent="0.35">
      <c r="A1146">
        <v>7820120</v>
      </c>
      <c r="B1146" t="s">
        <v>61</v>
      </c>
      <c r="C1146" t="s">
        <v>98</v>
      </c>
      <c r="D1146" t="s">
        <v>1207</v>
      </c>
      <c r="E1146">
        <v>4.1311644719855406E-3</v>
      </c>
      <c r="F1146">
        <v>76.2</v>
      </c>
      <c r="G1146">
        <v>97.5</v>
      </c>
      <c r="H1146">
        <v>84.72</v>
      </c>
      <c r="I1146">
        <v>0.31479473276529818</v>
      </c>
      <c r="J1146">
        <v>0.40278853601859022</v>
      </c>
      <c r="K1146">
        <v>0.34999225406661499</v>
      </c>
    </row>
    <row r="1147" spans="1:11" x14ac:dyDescent="0.35">
      <c r="A1147">
        <v>7820120</v>
      </c>
      <c r="B1147" t="s">
        <v>61</v>
      </c>
      <c r="C1147" t="s">
        <v>98</v>
      </c>
      <c r="D1147" t="s">
        <v>195</v>
      </c>
      <c r="E1147">
        <v>5.1639555899819257E-4</v>
      </c>
      <c r="F1147">
        <v>49.1</v>
      </c>
      <c r="G1147">
        <v>89.6</v>
      </c>
      <c r="H1147">
        <v>68.364999999999995</v>
      </c>
      <c r="I1147">
        <v>2.5355021946811256E-2</v>
      </c>
      <c r="J1147">
        <v>4.6269042086238055E-2</v>
      </c>
      <c r="K1147">
        <v>3.5303382390911429E-2</v>
      </c>
    </row>
    <row r="1148" spans="1:11" x14ac:dyDescent="0.35">
      <c r="A1148">
        <v>7820120</v>
      </c>
      <c r="B1148" t="s">
        <v>61</v>
      </c>
      <c r="C1148" t="s">
        <v>98</v>
      </c>
      <c r="D1148" t="s">
        <v>1568</v>
      </c>
      <c r="E1148">
        <v>4.3032963249849387E-4</v>
      </c>
      <c r="F1148">
        <v>43</v>
      </c>
      <c r="G1148">
        <v>64.099999999999994</v>
      </c>
      <c r="H1148">
        <v>55.224999999999994</v>
      </c>
      <c r="I1148">
        <v>1.8504174197435237E-2</v>
      </c>
      <c r="J1148">
        <v>2.7584129443153454E-2</v>
      </c>
      <c r="K1148">
        <v>2.3764953954729322E-2</v>
      </c>
    </row>
    <row r="1149" spans="1:11" x14ac:dyDescent="0.35">
      <c r="A1149">
        <v>7820120</v>
      </c>
      <c r="B1149" t="s">
        <v>61</v>
      </c>
      <c r="C1149" t="s">
        <v>98</v>
      </c>
      <c r="D1149" t="s">
        <v>2358</v>
      </c>
      <c r="E1149">
        <v>1.7213185299939755E-4</v>
      </c>
      <c r="F1149">
        <v>63.3</v>
      </c>
      <c r="G1149">
        <v>56.3</v>
      </c>
      <c r="H1149">
        <v>64.179999999999993</v>
      </c>
      <c r="I1149">
        <v>1.0895946294861864E-2</v>
      </c>
      <c r="J1149">
        <v>9.6910233238660815E-3</v>
      </c>
      <c r="K1149">
        <v>1.1047422325501334E-2</v>
      </c>
    </row>
    <row r="1150" spans="1:11" x14ac:dyDescent="0.35">
      <c r="A1150">
        <v>7820120</v>
      </c>
      <c r="B1150" t="s">
        <v>61</v>
      </c>
      <c r="C1150" t="s">
        <v>98</v>
      </c>
      <c r="D1150" t="s">
        <v>1379</v>
      </c>
      <c r="E1150">
        <v>8.6065926499698776E-5</v>
      </c>
      <c r="F1150">
        <v>59.3</v>
      </c>
      <c r="G1150">
        <v>79.2</v>
      </c>
      <c r="H1150">
        <v>71.58</v>
      </c>
      <c r="I1150">
        <v>5.103709441432137E-3</v>
      </c>
      <c r="J1150">
        <v>6.8164213787761437E-3</v>
      </c>
      <c r="K1150">
        <v>6.1605990188484385E-3</v>
      </c>
    </row>
    <row r="1151" spans="1:11" x14ac:dyDescent="0.35">
      <c r="A1151">
        <v>7820120</v>
      </c>
      <c r="B1151" t="s">
        <v>61</v>
      </c>
      <c r="C1151" t="s">
        <v>98</v>
      </c>
      <c r="D1151" t="s">
        <v>1570</v>
      </c>
      <c r="E1151">
        <v>6.0246148549789134E-4</v>
      </c>
      <c r="F1151">
        <v>77.5</v>
      </c>
      <c r="G1151">
        <v>84.1</v>
      </c>
      <c r="H1151">
        <v>79.38</v>
      </c>
      <c r="I1151">
        <v>4.6690765126086581E-2</v>
      </c>
      <c r="J1151">
        <v>5.0667010930372659E-2</v>
      </c>
      <c r="K1151">
        <v>4.7823392718822612E-2</v>
      </c>
    </row>
    <row r="1152" spans="1:11" x14ac:dyDescent="0.35">
      <c r="A1152">
        <v>7820120</v>
      </c>
      <c r="B1152" t="s">
        <v>61</v>
      </c>
      <c r="C1152" t="s">
        <v>98</v>
      </c>
      <c r="D1152" t="s">
        <v>472</v>
      </c>
      <c r="E1152">
        <v>3.0811601686892159E-2</v>
      </c>
      <c r="F1152">
        <v>54.3</v>
      </c>
      <c r="G1152">
        <v>69.900000000000006</v>
      </c>
      <c r="H1152">
        <v>68.525000000000006</v>
      </c>
      <c r="I1152">
        <v>1.6730699715982442</v>
      </c>
      <c r="J1152">
        <v>2.153730957913762</v>
      </c>
      <c r="K1152">
        <v>2.1113650055942852</v>
      </c>
    </row>
    <row r="1153" spans="1:11" x14ac:dyDescent="0.35">
      <c r="A1153">
        <v>7820120</v>
      </c>
      <c r="B1153" t="s">
        <v>61</v>
      </c>
      <c r="C1153" t="s">
        <v>98</v>
      </c>
      <c r="D1153" t="s">
        <v>2369</v>
      </c>
      <c r="E1153">
        <v>6.8852741199759021E-4</v>
      </c>
      <c r="F1153">
        <v>55.4</v>
      </c>
      <c r="G1153">
        <v>70.2</v>
      </c>
      <c r="H1153">
        <v>66.344999999999999</v>
      </c>
      <c r="I1153">
        <v>3.8144418624666498E-2</v>
      </c>
      <c r="J1153">
        <v>4.8334624322230832E-2</v>
      </c>
      <c r="K1153">
        <v>4.5680351148980121E-2</v>
      </c>
    </row>
    <row r="1154" spans="1:11" x14ac:dyDescent="0.35">
      <c r="A1154">
        <v>7820120</v>
      </c>
      <c r="B1154" t="s">
        <v>61</v>
      </c>
      <c r="C1154" t="s">
        <v>98</v>
      </c>
      <c r="D1154" t="s">
        <v>2371</v>
      </c>
      <c r="E1154">
        <v>4.3032963249849387E-4</v>
      </c>
      <c r="F1154">
        <v>24.3</v>
      </c>
      <c r="G1154">
        <v>61.7</v>
      </c>
      <c r="H1154">
        <v>55.805</v>
      </c>
      <c r="I1154">
        <v>1.0457010069713401E-2</v>
      </c>
      <c r="J1154">
        <v>2.6551338325157072E-2</v>
      </c>
      <c r="K1154">
        <v>2.4014545141578449E-2</v>
      </c>
    </row>
    <row r="1155" spans="1:11" x14ac:dyDescent="0.35">
      <c r="A1155">
        <v>7820120</v>
      </c>
      <c r="B1155" t="s">
        <v>61</v>
      </c>
      <c r="C1155" t="s">
        <v>98</v>
      </c>
      <c r="D1155" t="s">
        <v>828</v>
      </c>
      <c r="E1155">
        <v>4.3032963249849381E-3</v>
      </c>
      <c r="F1155">
        <v>45.8</v>
      </c>
      <c r="G1155">
        <v>95.6</v>
      </c>
      <c r="H1155">
        <v>73.214999999999989</v>
      </c>
      <c r="I1155">
        <v>0.19709097168431014</v>
      </c>
      <c r="J1155">
        <v>0.41139512866856004</v>
      </c>
      <c r="K1155">
        <v>0.31506584043377217</v>
      </c>
    </row>
    <row r="1156" spans="1:11" x14ac:dyDescent="0.35">
      <c r="A1156">
        <v>7820120</v>
      </c>
      <c r="B1156" t="s">
        <v>61</v>
      </c>
      <c r="C1156" t="s">
        <v>98</v>
      </c>
      <c r="D1156" t="s">
        <v>476</v>
      </c>
      <c r="E1156">
        <v>6.3688785609777093E-3</v>
      </c>
      <c r="F1156">
        <v>57.6</v>
      </c>
      <c r="G1156">
        <v>76</v>
      </c>
      <c r="H1156">
        <v>68.375</v>
      </c>
      <c r="I1156">
        <v>0.36684740511231606</v>
      </c>
      <c r="J1156">
        <v>0.48403477063430589</v>
      </c>
      <c r="K1156">
        <v>0.43547207160685086</v>
      </c>
    </row>
    <row r="1157" spans="1:11" x14ac:dyDescent="0.35">
      <c r="A1157">
        <v>7820120</v>
      </c>
      <c r="B1157" t="s">
        <v>61</v>
      </c>
      <c r="C1157" t="s">
        <v>98</v>
      </c>
      <c r="D1157" t="s">
        <v>1578</v>
      </c>
      <c r="E1157">
        <v>1.7213185299939755E-4</v>
      </c>
      <c r="F1157">
        <v>40.700000000000003</v>
      </c>
      <c r="G1157">
        <v>69.599999999999994</v>
      </c>
      <c r="H1157">
        <v>64.845000000000013</v>
      </c>
      <c r="I1157">
        <v>7.005766417075481E-3</v>
      </c>
      <c r="J1157">
        <v>1.1980376968758069E-2</v>
      </c>
      <c r="K1157">
        <v>1.1161890007745937E-2</v>
      </c>
    </row>
    <row r="1158" spans="1:11" x14ac:dyDescent="0.35">
      <c r="A1158">
        <v>7820120</v>
      </c>
      <c r="B1158" t="s">
        <v>61</v>
      </c>
      <c r="C1158" t="s">
        <v>98</v>
      </c>
      <c r="D1158" t="s">
        <v>1957</v>
      </c>
      <c r="E1158">
        <v>8.6065926499698776E-5</v>
      </c>
      <c r="F1158">
        <v>45</v>
      </c>
      <c r="G1158">
        <v>32.799999999999997</v>
      </c>
      <c r="H1158">
        <v>56.784999999999997</v>
      </c>
      <c r="I1158">
        <v>3.8729666924864447E-3</v>
      </c>
      <c r="J1158">
        <v>2.8229623891901194E-3</v>
      </c>
      <c r="K1158">
        <v>4.8872536362853944E-3</v>
      </c>
    </row>
    <row r="1159" spans="1:11" x14ac:dyDescent="0.35">
      <c r="A1159">
        <v>7820120</v>
      </c>
      <c r="B1159" t="s">
        <v>61</v>
      </c>
      <c r="C1159" t="s">
        <v>98</v>
      </c>
      <c r="D1159" t="s">
        <v>2731</v>
      </c>
      <c r="E1159">
        <v>8.6065926499698776E-5</v>
      </c>
      <c r="F1159">
        <v>74.5</v>
      </c>
      <c r="G1159">
        <v>73.7</v>
      </c>
      <c r="H1159">
        <v>75.154999999999987</v>
      </c>
      <c r="I1159">
        <v>6.4119115242275591E-3</v>
      </c>
      <c r="J1159">
        <v>6.3430587830278001E-3</v>
      </c>
      <c r="K1159">
        <v>6.4682847060848602E-3</v>
      </c>
    </row>
    <row r="1160" spans="1:11" x14ac:dyDescent="0.35">
      <c r="A1160">
        <v>7820120</v>
      </c>
      <c r="B1160" t="s">
        <v>61</v>
      </c>
      <c r="C1160" t="s">
        <v>98</v>
      </c>
      <c r="D1160" t="s">
        <v>1403</v>
      </c>
      <c r="E1160">
        <v>1.6352526034942767E-3</v>
      </c>
      <c r="F1160">
        <v>79.400000000000006</v>
      </c>
      <c r="G1160">
        <v>79</v>
      </c>
      <c r="H1160">
        <v>83.44</v>
      </c>
      <c r="I1160">
        <v>0.12983905671744558</v>
      </c>
      <c r="J1160">
        <v>0.12918495567604785</v>
      </c>
      <c r="K1160">
        <v>0.13644547723556244</v>
      </c>
    </row>
    <row r="1161" spans="1:11" x14ac:dyDescent="0.35">
      <c r="A1161">
        <v>7820120</v>
      </c>
      <c r="B1161" t="s">
        <v>61</v>
      </c>
      <c r="C1161" t="s">
        <v>98</v>
      </c>
      <c r="D1161" t="s">
        <v>1968</v>
      </c>
      <c r="E1161">
        <v>5.1639555899819257E-4</v>
      </c>
      <c r="F1161">
        <v>45.5</v>
      </c>
      <c r="G1161">
        <v>72.599999999999994</v>
      </c>
      <c r="H1161">
        <v>63.644999999999996</v>
      </c>
      <c r="I1161">
        <v>2.3495997934417763E-2</v>
      </c>
      <c r="J1161">
        <v>3.7490317583268776E-2</v>
      </c>
      <c r="K1161">
        <v>3.2865995352439961E-2</v>
      </c>
    </row>
    <row r="1162" spans="1:11" x14ac:dyDescent="0.35">
      <c r="A1162">
        <v>7820120</v>
      </c>
      <c r="B1162" t="s">
        <v>61</v>
      </c>
      <c r="C1162" t="s">
        <v>98</v>
      </c>
      <c r="D1162" t="s">
        <v>1406</v>
      </c>
      <c r="E1162">
        <v>4.3032963249849387E-4</v>
      </c>
      <c r="F1162">
        <v>58.8</v>
      </c>
      <c r="G1162">
        <v>100</v>
      </c>
      <c r="H1162">
        <v>77.14500000000001</v>
      </c>
      <c r="I1162">
        <v>2.5303382390911438E-2</v>
      </c>
      <c r="J1162">
        <v>4.3032963249849385E-2</v>
      </c>
      <c r="K1162">
        <v>3.3197779499096317E-2</v>
      </c>
    </row>
    <row r="1163" spans="1:11" x14ac:dyDescent="0.35">
      <c r="A1163">
        <v>7820120</v>
      </c>
      <c r="B1163" t="s">
        <v>61</v>
      </c>
      <c r="C1163" t="s">
        <v>98</v>
      </c>
      <c r="D1163" t="s">
        <v>1975</v>
      </c>
      <c r="E1163">
        <v>6.8852741199759021E-4</v>
      </c>
      <c r="F1163">
        <v>49</v>
      </c>
      <c r="G1163">
        <v>35.200000000000003</v>
      </c>
      <c r="H1163">
        <v>56.519999999999996</v>
      </c>
      <c r="I1163">
        <v>3.3737843187881922E-2</v>
      </c>
      <c r="J1163">
        <v>2.4236164902315178E-2</v>
      </c>
      <c r="K1163">
        <v>3.8915569326103794E-2</v>
      </c>
    </row>
    <row r="1164" spans="1:11" x14ac:dyDescent="0.35">
      <c r="A1164">
        <v>7820120</v>
      </c>
      <c r="B1164" t="s">
        <v>61</v>
      </c>
      <c r="C1164" t="s">
        <v>98</v>
      </c>
      <c r="D1164" t="s">
        <v>1585</v>
      </c>
      <c r="E1164">
        <v>5.1639555899819257E-4</v>
      </c>
      <c r="F1164">
        <v>72.599999999999994</v>
      </c>
      <c r="G1164">
        <v>61.3</v>
      </c>
      <c r="H1164">
        <v>75.489999999999995</v>
      </c>
      <c r="I1164">
        <v>3.7490317583268776E-2</v>
      </c>
      <c r="J1164">
        <v>3.16550477665892E-2</v>
      </c>
      <c r="K1164">
        <v>3.8982700748773552E-2</v>
      </c>
    </row>
    <row r="1165" spans="1:11" x14ac:dyDescent="0.35">
      <c r="A1165">
        <v>7820120</v>
      </c>
      <c r="B1165" t="s">
        <v>61</v>
      </c>
      <c r="C1165" t="s">
        <v>98</v>
      </c>
      <c r="D1165" t="s">
        <v>1408</v>
      </c>
      <c r="E1165">
        <v>3.0983733539891559E-3</v>
      </c>
      <c r="F1165">
        <v>92.8</v>
      </c>
      <c r="G1165">
        <v>87.6</v>
      </c>
      <c r="H1165">
        <v>89.28</v>
      </c>
      <c r="I1165">
        <v>0.28752904725019368</v>
      </c>
      <c r="J1165">
        <v>0.27141750580945001</v>
      </c>
      <c r="K1165">
        <v>0.27662277304415184</v>
      </c>
    </row>
    <row r="1166" spans="1:11" x14ac:dyDescent="0.35">
      <c r="A1166">
        <v>7820120</v>
      </c>
      <c r="B1166" t="s">
        <v>61</v>
      </c>
      <c r="C1166" t="s">
        <v>98</v>
      </c>
      <c r="D1166" t="s">
        <v>1411</v>
      </c>
      <c r="E1166">
        <v>3.0983733539891559E-3</v>
      </c>
      <c r="F1166">
        <v>77.3</v>
      </c>
      <c r="G1166">
        <v>97.8</v>
      </c>
      <c r="H1166">
        <v>85.625</v>
      </c>
      <c r="I1166">
        <v>0.23950426026336175</v>
      </c>
      <c r="J1166">
        <v>0.30302091402013942</v>
      </c>
      <c r="K1166">
        <v>0.26529821843532148</v>
      </c>
    </row>
    <row r="1167" spans="1:11" x14ac:dyDescent="0.35">
      <c r="A1167">
        <v>7820120</v>
      </c>
      <c r="B1167" t="s">
        <v>61</v>
      </c>
      <c r="C1167" t="s">
        <v>98</v>
      </c>
      <c r="D1167" t="s">
        <v>1164</v>
      </c>
      <c r="E1167">
        <v>1.9795163094930715E-3</v>
      </c>
      <c r="F1167">
        <v>95.6</v>
      </c>
      <c r="G1167">
        <v>73.599999999999994</v>
      </c>
      <c r="H1167">
        <v>87.144999999999982</v>
      </c>
      <c r="I1167">
        <v>0.18924175918753763</v>
      </c>
      <c r="J1167">
        <v>0.14569240037869005</v>
      </c>
      <c r="K1167">
        <v>0.17250494879077369</v>
      </c>
    </row>
    <row r="1168" spans="1:11" x14ac:dyDescent="0.35">
      <c r="A1168">
        <v>7820120</v>
      </c>
      <c r="B1168" t="s">
        <v>61</v>
      </c>
      <c r="C1168" t="s">
        <v>98</v>
      </c>
      <c r="D1168" t="s">
        <v>1596</v>
      </c>
      <c r="E1168">
        <v>6.8852741199759021E-4</v>
      </c>
      <c r="F1168">
        <v>65.2</v>
      </c>
      <c r="G1168">
        <v>79.7</v>
      </c>
      <c r="H1168">
        <v>75.024999999999991</v>
      </c>
      <c r="I1168">
        <v>4.4891987262242881E-2</v>
      </c>
      <c r="J1168">
        <v>5.4875634736207941E-2</v>
      </c>
      <c r="K1168">
        <v>5.1656769085119202E-2</v>
      </c>
    </row>
    <row r="1169" spans="1:11" x14ac:dyDescent="0.35">
      <c r="A1169">
        <v>7820120</v>
      </c>
      <c r="B1169" t="s">
        <v>61</v>
      </c>
      <c r="C1169" t="s">
        <v>98</v>
      </c>
      <c r="D1169" t="s">
        <v>492</v>
      </c>
      <c r="E1169">
        <v>1.4200877872450297E-2</v>
      </c>
      <c r="F1169">
        <v>79.599999999999994</v>
      </c>
      <c r="G1169">
        <v>95.9</v>
      </c>
      <c r="H1169">
        <v>85.704999999999998</v>
      </c>
      <c r="I1169">
        <v>1.1303898786470434</v>
      </c>
      <c r="J1169">
        <v>1.3618641879679836</v>
      </c>
      <c r="K1169">
        <v>1.2170862380583527</v>
      </c>
    </row>
    <row r="1170" spans="1:11" x14ac:dyDescent="0.35">
      <c r="A1170">
        <v>7820120</v>
      </c>
      <c r="B1170" t="s">
        <v>61</v>
      </c>
      <c r="C1170" t="s">
        <v>98</v>
      </c>
      <c r="D1170" t="s">
        <v>2012</v>
      </c>
      <c r="E1170">
        <v>9.467251914966865E-4</v>
      </c>
      <c r="F1170">
        <v>50.2</v>
      </c>
      <c r="G1170">
        <v>75.2</v>
      </c>
      <c r="H1170">
        <v>63.594999999999999</v>
      </c>
      <c r="I1170">
        <v>4.7525604613133668E-2</v>
      </c>
      <c r="J1170">
        <v>7.1193734400550823E-2</v>
      </c>
      <c r="K1170">
        <v>6.0206988553231776E-2</v>
      </c>
    </row>
    <row r="1171" spans="1:11" x14ac:dyDescent="0.35">
      <c r="A1171">
        <v>7820120</v>
      </c>
      <c r="B1171" t="s">
        <v>61</v>
      </c>
      <c r="C1171" t="s">
        <v>98</v>
      </c>
      <c r="D1171" t="s">
        <v>1424</v>
      </c>
      <c r="E1171">
        <v>8.6065926499698773E-4</v>
      </c>
      <c r="F1171">
        <v>69.2</v>
      </c>
      <c r="G1171">
        <v>60.4</v>
      </c>
      <c r="H1171">
        <v>70.779999999999987</v>
      </c>
      <c r="I1171">
        <v>5.9557621137791554E-2</v>
      </c>
      <c r="J1171">
        <v>5.1983819605818056E-2</v>
      </c>
      <c r="K1171">
        <v>6.0917462776486783E-2</v>
      </c>
    </row>
    <row r="1172" spans="1:11" x14ac:dyDescent="0.35">
      <c r="A1172">
        <v>7820120</v>
      </c>
      <c r="B1172" t="s">
        <v>61</v>
      </c>
      <c r="C1172" t="s">
        <v>98</v>
      </c>
      <c r="D1172" t="s">
        <v>1426</v>
      </c>
      <c r="E1172">
        <v>1.7213185299939755E-3</v>
      </c>
      <c r="F1172">
        <v>87.5</v>
      </c>
      <c r="G1172">
        <v>95.3</v>
      </c>
      <c r="H1172">
        <v>92.02000000000001</v>
      </c>
      <c r="I1172">
        <v>0.15061537137447284</v>
      </c>
      <c r="J1172">
        <v>0.16404165590842587</v>
      </c>
      <c r="K1172">
        <v>0.15839573113004565</v>
      </c>
    </row>
    <row r="1173" spans="1:11" x14ac:dyDescent="0.35">
      <c r="A1173">
        <v>7820120</v>
      </c>
      <c r="B1173" t="s">
        <v>61</v>
      </c>
      <c r="C1173" t="s">
        <v>98</v>
      </c>
      <c r="D1173" t="s">
        <v>1604</v>
      </c>
      <c r="E1173">
        <v>1.0327911179963851E-3</v>
      </c>
      <c r="F1173">
        <v>66.400000000000006</v>
      </c>
      <c r="G1173">
        <v>83.1</v>
      </c>
      <c r="H1173">
        <v>79.144999999999996</v>
      </c>
      <c r="I1173">
        <v>6.8577330234959974E-2</v>
      </c>
      <c r="J1173">
        <v>8.5824941905499594E-2</v>
      </c>
      <c r="K1173">
        <v>8.1740253033823901E-2</v>
      </c>
    </row>
    <row r="1174" spans="1:11" x14ac:dyDescent="0.35">
      <c r="A1174">
        <v>7820120</v>
      </c>
      <c r="B1174" t="s">
        <v>61</v>
      </c>
      <c r="C1174" t="s">
        <v>98</v>
      </c>
      <c r="D1174" t="s">
        <v>873</v>
      </c>
      <c r="E1174">
        <v>8.6065926499698776E-5</v>
      </c>
      <c r="F1174">
        <v>59</v>
      </c>
      <c r="G1174">
        <v>99.3</v>
      </c>
      <c r="H1174">
        <v>79.444999999999993</v>
      </c>
      <c r="I1174">
        <v>5.0778896634822279E-3</v>
      </c>
      <c r="J1174">
        <v>8.5463465014200875E-3</v>
      </c>
      <c r="K1174">
        <v>6.8375075307685685E-3</v>
      </c>
    </row>
    <row r="1175" spans="1:11" x14ac:dyDescent="0.35">
      <c r="A1175">
        <v>7820120</v>
      </c>
      <c r="B1175" t="s">
        <v>61</v>
      </c>
      <c r="C1175" t="s">
        <v>98</v>
      </c>
      <c r="D1175" t="s">
        <v>1606</v>
      </c>
      <c r="E1175">
        <v>4.3032963249849387E-4</v>
      </c>
      <c r="F1175">
        <v>64.900000000000006</v>
      </c>
      <c r="G1175">
        <v>95</v>
      </c>
      <c r="H1175">
        <v>79.819999999999993</v>
      </c>
      <c r="I1175">
        <v>2.7928393149152256E-2</v>
      </c>
      <c r="J1175">
        <v>4.0881315087356915E-2</v>
      </c>
      <c r="K1175">
        <v>3.4348911266029777E-2</v>
      </c>
    </row>
    <row r="1176" spans="1:11" x14ac:dyDescent="0.35">
      <c r="A1176">
        <v>7820120</v>
      </c>
      <c r="B1176" t="s">
        <v>61</v>
      </c>
      <c r="C1176" t="s">
        <v>98</v>
      </c>
      <c r="D1176" t="s">
        <v>1232</v>
      </c>
      <c r="E1176">
        <v>4.8196918839831307E-3</v>
      </c>
      <c r="F1176">
        <v>45.5</v>
      </c>
      <c r="G1176">
        <v>78.099999999999994</v>
      </c>
      <c r="H1176">
        <v>64.289999999999992</v>
      </c>
      <c r="I1176">
        <v>0.21929598072123244</v>
      </c>
      <c r="J1176">
        <v>0.37641793613908248</v>
      </c>
      <c r="K1176">
        <v>0.30985799122127544</v>
      </c>
    </row>
    <row r="1177" spans="1:11" x14ac:dyDescent="0.35">
      <c r="A1177">
        <v>7820120</v>
      </c>
      <c r="B1177" t="s">
        <v>61</v>
      </c>
      <c r="C1177" t="s">
        <v>98</v>
      </c>
      <c r="D1177" t="s">
        <v>710</v>
      </c>
      <c r="E1177">
        <v>2.0053360874429813E-2</v>
      </c>
      <c r="F1177">
        <v>76</v>
      </c>
      <c r="G1177">
        <v>91.6</v>
      </c>
      <c r="H1177">
        <v>80.584999999999994</v>
      </c>
      <c r="I1177">
        <v>1.5240554264566657</v>
      </c>
      <c r="J1177">
        <v>1.8368878560977706</v>
      </c>
      <c r="K1177">
        <v>1.6160000860659263</v>
      </c>
    </row>
    <row r="1178" spans="1:11" x14ac:dyDescent="0.35">
      <c r="A1178">
        <v>7820120</v>
      </c>
      <c r="B1178" t="s">
        <v>61</v>
      </c>
      <c r="C1178" t="s">
        <v>98</v>
      </c>
      <c r="D1178" t="s">
        <v>1437</v>
      </c>
      <c r="E1178">
        <v>7.7459333849728897E-4</v>
      </c>
      <c r="F1178">
        <v>78.7</v>
      </c>
      <c r="G1178">
        <v>94.1</v>
      </c>
      <c r="H1178">
        <v>79.935000000000002</v>
      </c>
      <c r="I1178">
        <v>6.0960495739736643E-2</v>
      </c>
      <c r="J1178">
        <v>7.2889233152594893E-2</v>
      </c>
      <c r="K1178">
        <v>6.1917118512780797E-2</v>
      </c>
    </row>
    <row r="1179" spans="1:11" x14ac:dyDescent="0.35">
      <c r="A1179">
        <v>7820120</v>
      </c>
      <c r="B1179" t="s">
        <v>61</v>
      </c>
      <c r="C1179" t="s">
        <v>98</v>
      </c>
      <c r="D1179" t="s">
        <v>1056</v>
      </c>
      <c r="E1179">
        <v>1.2049229709957827E-3</v>
      </c>
      <c r="F1179">
        <v>59.6</v>
      </c>
      <c r="G1179">
        <v>68.7</v>
      </c>
      <c r="H1179">
        <v>70.72999999999999</v>
      </c>
      <c r="I1179">
        <v>7.1813409071348644E-2</v>
      </c>
      <c r="J1179">
        <v>8.2778208107410267E-2</v>
      </c>
      <c r="K1179">
        <v>8.5224201738531694E-2</v>
      </c>
    </row>
    <row r="1180" spans="1:11" x14ac:dyDescent="0.35">
      <c r="A1180">
        <v>7820120</v>
      </c>
      <c r="B1180" t="s">
        <v>61</v>
      </c>
      <c r="C1180" t="s">
        <v>98</v>
      </c>
      <c r="D1180" t="s">
        <v>2063</v>
      </c>
      <c r="E1180">
        <v>1.7213185299939755E-4</v>
      </c>
      <c r="F1180">
        <v>27.7</v>
      </c>
      <c r="G1180">
        <v>45</v>
      </c>
      <c r="H1180">
        <v>51.744999999999997</v>
      </c>
      <c r="I1180">
        <v>4.7680523280833123E-3</v>
      </c>
      <c r="J1180">
        <v>7.7459333849728895E-3</v>
      </c>
      <c r="K1180">
        <v>8.9069627334538264E-3</v>
      </c>
    </row>
    <row r="1181" spans="1:11" x14ac:dyDescent="0.35">
      <c r="A1181">
        <v>7820120</v>
      </c>
      <c r="B1181" t="s">
        <v>61</v>
      </c>
      <c r="C1181" t="s">
        <v>98</v>
      </c>
      <c r="D1181" t="s">
        <v>1623</v>
      </c>
      <c r="E1181">
        <v>5.1639555899819257E-4</v>
      </c>
      <c r="F1181">
        <v>66.5</v>
      </c>
      <c r="G1181">
        <v>67.5</v>
      </c>
      <c r="H1181">
        <v>72.865000000000009</v>
      </c>
      <c r="I1181">
        <v>3.4340304673379805E-2</v>
      </c>
      <c r="J1181">
        <v>3.4856700232377996E-2</v>
      </c>
      <c r="K1181">
        <v>3.7627162406403306E-2</v>
      </c>
    </row>
    <row r="1182" spans="1:11" x14ac:dyDescent="0.35">
      <c r="A1182">
        <v>7820120</v>
      </c>
      <c r="B1182" t="s">
        <v>61</v>
      </c>
      <c r="C1182" t="s">
        <v>98</v>
      </c>
      <c r="D1182" t="s">
        <v>1625</v>
      </c>
      <c r="E1182">
        <v>1.0327911179963851E-3</v>
      </c>
      <c r="F1182">
        <v>75.900000000000006</v>
      </c>
      <c r="G1182">
        <v>90.4</v>
      </c>
      <c r="H1182">
        <v>83.72999999999999</v>
      </c>
      <c r="I1182">
        <v>7.8388845855925635E-2</v>
      </c>
      <c r="J1182">
        <v>9.3364317066873218E-2</v>
      </c>
      <c r="K1182">
        <v>8.6475600309837322E-2</v>
      </c>
    </row>
    <row r="1183" spans="1:11" x14ac:dyDescent="0.35">
      <c r="A1183">
        <v>7820120</v>
      </c>
      <c r="B1183" t="s">
        <v>61</v>
      </c>
      <c r="C1183" t="s">
        <v>98</v>
      </c>
      <c r="D1183" t="s">
        <v>1444</v>
      </c>
      <c r="E1183">
        <v>7.7459333849728897E-4</v>
      </c>
      <c r="F1183">
        <v>73.900000000000006</v>
      </c>
      <c r="G1183">
        <v>76.2</v>
      </c>
      <c r="H1183">
        <v>77.23</v>
      </c>
      <c r="I1183">
        <v>5.7242447714949657E-2</v>
      </c>
      <c r="J1183">
        <v>5.9024012393493419E-2</v>
      </c>
      <c r="K1183">
        <v>5.9821843532145633E-2</v>
      </c>
    </row>
    <row r="1184" spans="1:11" x14ac:dyDescent="0.35">
      <c r="A1184">
        <v>7820120</v>
      </c>
      <c r="B1184" t="s">
        <v>61</v>
      </c>
      <c r="C1184" t="s">
        <v>98</v>
      </c>
      <c r="D1184" t="s">
        <v>1447</v>
      </c>
      <c r="E1184">
        <v>1.7213185299939755E-4</v>
      </c>
      <c r="F1184">
        <v>74.400000000000006</v>
      </c>
      <c r="G1184">
        <v>59.3</v>
      </c>
      <c r="H1184">
        <v>72.525000000000006</v>
      </c>
      <c r="I1184">
        <v>1.2806609863155179E-2</v>
      </c>
      <c r="J1184">
        <v>1.0207418882864274E-2</v>
      </c>
      <c r="K1184">
        <v>1.2483862638781309E-2</v>
      </c>
    </row>
    <row r="1185" spans="1:11" x14ac:dyDescent="0.35">
      <c r="A1185">
        <v>7820120</v>
      </c>
      <c r="B1185" t="s">
        <v>61</v>
      </c>
      <c r="C1185" t="s">
        <v>98</v>
      </c>
      <c r="D1185" t="s">
        <v>199</v>
      </c>
      <c r="E1185">
        <v>1.1963163783458129E-2</v>
      </c>
      <c r="F1185">
        <v>56.7</v>
      </c>
      <c r="G1185">
        <v>81.2</v>
      </c>
      <c r="H1185">
        <v>72.225000000000009</v>
      </c>
      <c r="I1185">
        <v>0.6783113865220759</v>
      </c>
      <c r="J1185">
        <v>0.97140889921680007</v>
      </c>
      <c r="K1185">
        <v>0.86403950426026344</v>
      </c>
    </row>
    <row r="1186" spans="1:11" x14ac:dyDescent="0.35">
      <c r="A1186">
        <v>7820120</v>
      </c>
      <c r="B1186" t="s">
        <v>61</v>
      </c>
      <c r="C1186" t="s">
        <v>98</v>
      </c>
      <c r="D1186" t="s">
        <v>203</v>
      </c>
      <c r="E1186">
        <v>6.1967467079783118E-3</v>
      </c>
      <c r="F1186">
        <v>78.7</v>
      </c>
      <c r="G1186">
        <v>83.4</v>
      </c>
      <c r="H1186">
        <v>82.944999999999993</v>
      </c>
      <c r="I1186">
        <v>0.48768396591789315</v>
      </c>
      <c r="J1186">
        <v>0.51680867544539122</v>
      </c>
      <c r="K1186">
        <v>0.51398915569326098</v>
      </c>
    </row>
    <row r="1187" spans="1:11" x14ac:dyDescent="0.35">
      <c r="A1187">
        <v>7820120</v>
      </c>
      <c r="B1187" t="s">
        <v>61</v>
      </c>
      <c r="C1187" t="s">
        <v>98</v>
      </c>
      <c r="D1187" t="s">
        <v>1639</v>
      </c>
      <c r="E1187">
        <v>8.6065926499698776E-5</v>
      </c>
      <c r="F1187">
        <v>69.400000000000006</v>
      </c>
      <c r="G1187">
        <v>74.599999999999994</v>
      </c>
      <c r="H1187">
        <v>78.205000000000013</v>
      </c>
      <c r="I1187">
        <v>5.9729752990790958E-3</v>
      </c>
      <c r="J1187">
        <v>6.4205181168775285E-3</v>
      </c>
      <c r="K1187">
        <v>6.7307857819089443E-3</v>
      </c>
    </row>
    <row r="1188" spans="1:11" x14ac:dyDescent="0.35">
      <c r="A1188">
        <v>7820120</v>
      </c>
      <c r="B1188" t="s">
        <v>61</v>
      </c>
      <c r="C1188" t="s">
        <v>98</v>
      </c>
      <c r="D1188" t="s">
        <v>1454</v>
      </c>
      <c r="E1188">
        <v>1.8073844564936742E-3</v>
      </c>
      <c r="F1188">
        <v>76.099999999999994</v>
      </c>
      <c r="G1188">
        <v>77.2</v>
      </c>
      <c r="H1188">
        <v>79.02000000000001</v>
      </c>
      <c r="I1188">
        <v>0.13754195713916859</v>
      </c>
      <c r="J1188">
        <v>0.13953008004131165</v>
      </c>
      <c r="K1188">
        <v>0.14281951975213017</v>
      </c>
    </row>
    <row r="1189" spans="1:11" x14ac:dyDescent="0.35">
      <c r="A1189">
        <v>7820120</v>
      </c>
      <c r="B1189" t="s">
        <v>61</v>
      </c>
      <c r="C1189" t="s">
        <v>98</v>
      </c>
      <c r="D1189" t="s">
        <v>320</v>
      </c>
      <c r="E1189">
        <v>2.5819777949909629E-4</v>
      </c>
      <c r="F1189">
        <v>58.8</v>
      </c>
      <c r="G1189">
        <v>82.8</v>
      </c>
      <c r="H1189">
        <v>72.634999999999991</v>
      </c>
      <c r="I1189">
        <v>1.5182029434546862E-2</v>
      </c>
      <c r="J1189">
        <v>2.1378776142525171E-2</v>
      </c>
      <c r="K1189">
        <v>1.8754195713916857E-2</v>
      </c>
    </row>
    <row r="1190" spans="1:11" x14ac:dyDescent="0.35">
      <c r="A1190">
        <v>7820120</v>
      </c>
      <c r="B1190" t="s">
        <v>61</v>
      </c>
      <c r="C1190" t="s">
        <v>98</v>
      </c>
      <c r="D1190" t="s">
        <v>2093</v>
      </c>
      <c r="E1190">
        <v>5.1639555899819257E-4</v>
      </c>
      <c r="F1190">
        <v>69.3</v>
      </c>
      <c r="G1190">
        <v>41.5</v>
      </c>
      <c r="H1190">
        <v>64.559999999999988</v>
      </c>
      <c r="I1190">
        <v>3.5786212238574741E-2</v>
      </c>
      <c r="J1190">
        <v>2.1430415698424993E-2</v>
      </c>
      <c r="K1190">
        <v>3.3338497288923304E-2</v>
      </c>
    </row>
    <row r="1191" spans="1:11" x14ac:dyDescent="0.35">
      <c r="A1191">
        <v>7820120</v>
      </c>
      <c r="B1191" t="s">
        <v>61</v>
      </c>
      <c r="C1191" t="s">
        <v>98</v>
      </c>
      <c r="D1191" t="s">
        <v>2095</v>
      </c>
      <c r="E1191">
        <v>4.3032963249849387E-4</v>
      </c>
      <c r="F1191">
        <v>91.6</v>
      </c>
      <c r="G1191">
        <v>69.400000000000006</v>
      </c>
      <c r="H1191">
        <v>79.78</v>
      </c>
      <c r="I1191">
        <v>3.9418194336862035E-2</v>
      </c>
      <c r="J1191">
        <v>2.9864876495395477E-2</v>
      </c>
      <c r="K1191">
        <v>3.433169808072984E-2</v>
      </c>
    </row>
    <row r="1192" spans="1:11" x14ac:dyDescent="0.35">
      <c r="A1192">
        <v>7820120</v>
      </c>
      <c r="B1192" t="s">
        <v>61</v>
      </c>
      <c r="C1192" t="s">
        <v>98</v>
      </c>
      <c r="D1192" t="s">
        <v>1456</v>
      </c>
      <c r="E1192">
        <v>5.1639555899819257E-4</v>
      </c>
      <c r="F1192">
        <v>44.2</v>
      </c>
      <c r="G1192">
        <v>88.3</v>
      </c>
      <c r="H1192">
        <v>71.924999999999997</v>
      </c>
      <c r="I1192">
        <v>2.2824683707720114E-2</v>
      </c>
      <c r="J1192">
        <v>4.5597727859540402E-2</v>
      </c>
      <c r="K1192">
        <v>3.7141750580945002E-2</v>
      </c>
    </row>
    <row r="1193" spans="1:11" x14ac:dyDescent="0.35">
      <c r="A1193">
        <v>7820120</v>
      </c>
      <c r="B1193" t="s">
        <v>61</v>
      </c>
      <c r="C1193" t="s">
        <v>98</v>
      </c>
      <c r="D1193" t="s">
        <v>2098</v>
      </c>
      <c r="E1193">
        <v>4.3032963249849387E-4</v>
      </c>
      <c r="F1193">
        <v>59.6</v>
      </c>
      <c r="G1193">
        <v>49.4</v>
      </c>
      <c r="H1193">
        <v>63.265000000000001</v>
      </c>
      <c r="I1193">
        <v>2.5647646096910236E-2</v>
      </c>
      <c r="J1193">
        <v>2.1258283845425597E-2</v>
      </c>
      <c r="K1193">
        <v>2.7224804200017216E-2</v>
      </c>
    </row>
    <row r="1194" spans="1:11" x14ac:dyDescent="0.35">
      <c r="A1194">
        <v>7820120</v>
      </c>
      <c r="B1194" t="s">
        <v>61</v>
      </c>
      <c r="C1194" t="s">
        <v>98</v>
      </c>
      <c r="D1194" t="s">
        <v>231</v>
      </c>
      <c r="E1194">
        <v>8.6065926499698773E-4</v>
      </c>
      <c r="F1194">
        <v>71.900000000000006</v>
      </c>
      <c r="G1194">
        <v>85.2</v>
      </c>
      <c r="H1194">
        <v>76.349999999999994</v>
      </c>
      <c r="I1194">
        <v>6.1881401153283423E-2</v>
      </c>
      <c r="J1194">
        <v>7.3328169377743363E-2</v>
      </c>
      <c r="K1194">
        <v>6.5711334882520012E-2</v>
      </c>
    </row>
    <row r="1195" spans="1:11" x14ac:dyDescent="0.35">
      <c r="A1195">
        <v>7820120</v>
      </c>
      <c r="B1195" t="s">
        <v>61</v>
      </c>
      <c r="C1195" t="s">
        <v>98</v>
      </c>
      <c r="D1195" t="s">
        <v>243</v>
      </c>
      <c r="E1195">
        <v>1.0327911179963851E-3</v>
      </c>
      <c r="F1195">
        <v>49.2</v>
      </c>
      <c r="G1195">
        <v>49.1</v>
      </c>
      <c r="H1195">
        <v>58.985000000000007</v>
      </c>
      <c r="I1195">
        <v>5.0813323005422149E-2</v>
      </c>
      <c r="J1195">
        <v>5.0710043893622513E-2</v>
      </c>
      <c r="K1195">
        <v>6.0919184095016787E-2</v>
      </c>
    </row>
    <row r="1196" spans="1:11" x14ac:dyDescent="0.35">
      <c r="A1196">
        <v>7820120</v>
      </c>
      <c r="B1196" t="s">
        <v>61</v>
      </c>
      <c r="C1196" t="s">
        <v>98</v>
      </c>
      <c r="D1196" t="s">
        <v>1458</v>
      </c>
      <c r="E1196">
        <v>4.3032963249849387E-4</v>
      </c>
      <c r="F1196">
        <v>63</v>
      </c>
      <c r="G1196">
        <v>100</v>
      </c>
      <c r="H1196">
        <v>80.41</v>
      </c>
      <c r="I1196">
        <v>2.7110766847405113E-2</v>
      </c>
      <c r="J1196">
        <v>4.3032963249849385E-2</v>
      </c>
      <c r="K1196">
        <v>3.4602805749203894E-2</v>
      </c>
    </row>
    <row r="1197" spans="1:11" x14ac:dyDescent="0.35">
      <c r="A1197">
        <v>7820120</v>
      </c>
      <c r="B1197" t="s">
        <v>61</v>
      </c>
      <c r="C1197" t="s">
        <v>98</v>
      </c>
      <c r="D1197" t="s">
        <v>1460</v>
      </c>
      <c r="E1197">
        <v>1.7213185299939755E-3</v>
      </c>
      <c r="F1197">
        <v>69.099999999999994</v>
      </c>
      <c r="G1197">
        <v>68.8</v>
      </c>
      <c r="H1197">
        <v>69.084999999999994</v>
      </c>
      <c r="I1197">
        <v>0.11894311042258369</v>
      </c>
      <c r="J1197">
        <v>0.11842671486358551</v>
      </c>
      <c r="K1197">
        <v>0.11891729064463379</v>
      </c>
    </row>
    <row r="1198" spans="1:11" x14ac:dyDescent="0.35">
      <c r="A1198">
        <v>7820120</v>
      </c>
      <c r="B1198" t="s">
        <v>61</v>
      </c>
      <c r="C1198" t="s">
        <v>98</v>
      </c>
      <c r="D1198" t="s">
        <v>840</v>
      </c>
      <c r="E1198">
        <v>2.3237800154918666E-3</v>
      </c>
      <c r="F1198">
        <v>90.1</v>
      </c>
      <c r="G1198">
        <v>100</v>
      </c>
      <c r="H1198">
        <v>92.17</v>
      </c>
      <c r="I1198">
        <v>0.20937257939581716</v>
      </c>
      <c r="J1198">
        <v>0.23237800154918667</v>
      </c>
      <c r="K1198">
        <v>0.21418280402788534</v>
      </c>
    </row>
    <row r="1199" spans="1:11" x14ac:dyDescent="0.35">
      <c r="A1199">
        <v>7820120</v>
      </c>
      <c r="B1199" t="s">
        <v>61</v>
      </c>
      <c r="C1199" t="s">
        <v>98</v>
      </c>
      <c r="D1199" t="s">
        <v>1652</v>
      </c>
      <c r="E1199">
        <v>4.2172303984852394E-3</v>
      </c>
      <c r="F1199">
        <v>53.9</v>
      </c>
      <c r="G1199">
        <v>59.7</v>
      </c>
      <c r="H1199">
        <v>61.164999999999999</v>
      </c>
      <c r="I1199">
        <v>0.2273087184783544</v>
      </c>
      <c r="J1199">
        <v>0.25176865478956878</v>
      </c>
      <c r="K1199">
        <v>0.25794689732334969</v>
      </c>
    </row>
    <row r="1200" spans="1:11" x14ac:dyDescent="0.35">
      <c r="A1200">
        <v>7820120</v>
      </c>
      <c r="B1200" t="s">
        <v>61</v>
      </c>
      <c r="C1200" t="s">
        <v>98</v>
      </c>
      <c r="D1200" t="s">
        <v>1656</v>
      </c>
      <c r="E1200">
        <v>1.7213185299939755E-4</v>
      </c>
      <c r="F1200">
        <v>75.5</v>
      </c>
      <c r="G1200">
        <v>59</v>
      </c>
      <c r="H1200">
        <v>75.94</v>
      </c>
      <c r="I1200">
        <v>1.2995954901454516E-2</v>
      </c>
      <c r="J1200">
        <v>1.0155779326964456E-2</v>
      </c>
      <c r="K1200">
        <v>1.307169291677425E-2</v>
      </c>
    </row>
    <row r="1201" spans="1:11" x14ac:dyDescent="0.35">
      <c r="A1201">
        <v>7820120</v>
      </c>
      <c r="B1201" t="s">
        <v>61</v>
      </c>
      <c r="C1201" t="s">
        <v>98</v>
      </c>
      <c r="D1201" t="s">
        <v>1465</v>
      </c>
      <c r="E1201">
        <v>7.7459333849728897E-4</v>
      </c>
      <c r="F1201">
        <v>69.7</v>
      </c>
      <c r="G1201">
        <v>96.5</v>
      </c>
      <c r="H1201">
        <v>80.585000000000008</v>
      </c>
      <c r="I1201">
        <v>5.3989155693261043E-2</v>
      </c>
      <c r="J1201">
        <v>7.4748257164988383E-2</v>
      </c>
      <c r="K1201">
        <v>6.242060418280404E-2</v>
      </c>
    </row>
    <row r="1202" spans="1:11" x14ac:dyDescent="0.35">
      <c r="A1202">
        <v>7820120</v>
      </c>
      <c r="B1202" t="s">
        <v>61</v>
      </c>
      <c r="C1202" t="s">
        <v>98</v>
      </c>
      <c r="D1202" t="s">
        <v>1660</v>
      </c>
      <c r="E1202">
        <v>1.2049229709957827E-3</v>
      </c>
      <c r="F1202">
        <v>89.4</v>
      </c>
      <c r="G1202">
        <v>83</v>
      </c>
      <c r="H1202">
        <v>87.320000000000007</v>
      </c>
      <c r="I1202">
        <v>0.10772011360702298</v>
      </c>
      <c r="J1202">
        <v>0.10000860659264996</v>
      </c>
      <c r="K1202">
        <v>0.10521387382735176</v>
      </c>
    </row>
    <row r="1203" spans="1:11" x14ac:dyDescent="0.35">
      <c r="A1203">
        <v>7820120</v>
      </c>
      <c r="B1203" t="s">
        <v>61</v>
      </c>
      <c r="C1203" t="s">
        <v>98</v>
      </c>
      <c r="D1203" t="s">
        <v>247</v>
      </c>
      <c r="E1203">
        <v>4.3032963249849387E-4</v>
      </c>
      <c r="F1203">
        <v>38.799999999999997</v>
      </c>
      <c r="G1203">
        <v>75.900000000000006</v>
      </c>
      <c r="H1203">
        <v>61.534999999999997</v>
      </c>
      <c r="I1203">
        <v>1.6696789740941562E-2</v>
      </c>
      <c r="J1203">
        <v>3.2662019106635687E-2</v>
      </c>
      <c r="K1203">
        <v>2.6480333935794818E-2</v>
      </c>
    </row>
    <row r="1204" spans="1:11" x14ac:dyDescent="0.35">
      <c r="A1204">
        <v>7820120</v>
      </c>
      <c r="B1204" t="s">
        <v>61</v>
      </c>
      <c r="C1204" t="s">
        <v>98</v>
      </c>
      <c r="D1204" t="s">
        <v>2118</v>
      </c>
      <c r="E1204">
        <v>8.6065926499698773E-4</v>
      </c>
      <c r="F1204">
        <v>68.900000000000006</v>
      </c>
      <c r="G1204">
        <v>74.400000000000006</v>
      </c>
      <c r="H1204">
        <v>73.915000000000006</v>
      </c>
      <c r="I1204">
        <v>5.9299423358292462E-2</v>
      </c>
      <c r="J1204">
        <v>6.4033049315775886E-2</v>
      </c>
      <c r="K1204">
        <v>6.361562957225235E-2</v>
      </c>
    </row>
    <row r="1205" spans="1:11" x14ac:dyDescent="0.35">
      <c r="A1205">
        <v>7820120</v>
      </c>
      <c r="B1205" t="s">
        <v>61</v>
      </c>
      <c r="C1205" t="s">
        <v>98</v>
      </c>
      <c r="D1205" t="s">
        <v>525</v>
      </c>
      <c r="E1205">
        <v>1.3770548239951804E-3</v>
      </c>
      <c r="F1205">
        <v>66.5</v>
      </c>
      <c r="G1205">
        <v>96.3</v>
      </c>
      <c r="H1205">
        <v>82.945000000000007</v>
      </c>
      <c r="I1205">
        <v>9.1574145795679504E-2</v>
      </c>
      <c r="J1205">
        <v>0.13261037955073587</v>
      </c>
      <c r="K1205">
        <v>0.11421981237628025</v>
      </c>
    </row>
    <row r="1206" spans="1:11" x14ac:dyDescent="0.35">
      <c r="A1206">
        <v>7820120</v>
      </c>
      <c r="B1206" t="s">
        <v>61</v>
      </c>
      <c r="C1206" t="s">
        <v>98</v>
      </c>
      <c r="D1206" t="s">
        <v>1468</v>
      </c>
      <c r="E1206">
        <v>3.442637059987951E-4</v>
      </c>
      <c r="F1206">
        <v>56.2</v>
      </c>
      <c r="G1206">
        <v>53.3</v>
      </c>
      <c r="H1206">
        <v>63.839999999999996</v>
      </c>
      <c r="I1206">
        <v>1.9347620277132285E-2</v>
      </c>
      <c r="J1206">
        <v>1.8349255529735778E-2</v>
      </c>
      <c r="K1206">
        <v>2.1977794990963077E-2</v>
      </c>
    </row>
    <row r="1207" spans="1:11" x14ac:dyDescent="0.35">
      <c r="A1207">
        <v>7820120</v>
      </c>
      <c r="B1207" t="s">
        <v>61</v>
      </c>
      <c r="C1207" t="s">
        <v>98</v>
      </c>
      <c r="D1207" t="s">
        <v>1663</v>
      </c>
      <c r="E1207">
        <v>3.442637059987951E-4</v>
      </c>
      <c r="F1207">
        <v>53.1</v>
      </c>
      <c r="G1207">
        <v>69.599999999999994</v>
      </c>
      <c r="H1207">
        <v>70.569999999999993</v>
      </c>
      <c r="I1207">
        <v>1.8280402788536019E-2</v>
      </c>
      <c r="J1207">
        <v>2.3960753937516139E-2</v>
      </c>
      <c r="K1207">
        <v>2.4294689732334968E-2</v>
      </c>
    </row>
    <row r="1208" spans="1:11" x14ac:dyDescent="0.35">
      <c r="A1208">
        <v>7820120</v>
      </c>
      <c r="B1208" t="s">
        <v>61</v>
      </c>
      <c r="C1208" t="s">
        <v>98</v>
      </c>
      <c r="D1208" t="s">
        <v>1666</v>
      </c>
      <c r="E1208">
        <v>5.1639555899819257E-4</v>
      </c>
      <c r="F1208">
        <v>57.7</v>
      </c>
      <c r="G1208">
        <v>40.5</v>
      </c>
      <c r="H1208">
        <v>59.88</v>
      </c>
      <c r="I1208">
        <v>2.9796023754195714E-2</v>
      </c>
      <c r="J1208">
        <v>2.0914020139426798E-2</v>
      </c>
      <c r="K1208">
        <v>3.0921766072811774E-2</v>
      </c>
    </row>
    <row r="1209" spans="1:11" x14ac:dyDescent="0.35">
      <c r="A1209">
        <v>7820120</v>
      </c>
      <c r="B1209" t="s">
        <v>61</v>
      </c>
      <c r="C1209" t="s">
        <v>98</v>
      </c>
      <c r="D1209" t="s">
        <v>1245</v>
      </c>
      <c r="E1209">
        <v>1.0327911179963851E-3</v>
      </c>
      <c r="F1209">
        <v>39.1</v>
      </c>
      <c r="G1209">
        <v>57</v>
      </c>
      <c r="H1209">
        <v>54.704999999999998</v>
      </c>
      <c r="I1209">
        <v>4.0382132713658661E-2</v>
      </c>
      <c r="J1209">
        <v>5.886909372579395E-2</v>
      </c>
      <c r="K1209">
        <v>5.6498838109992247E-2</v>
      </c>
    </row>
    <row r="1210" spans="1:11" x14ac:dyDescent="0.35">
      <c r="A1210">
        <v>7820120</v>
      </c>
      <c r="B1210" t="s">
        <v>61</v>
      </c>
      <c r="C1210" t="s">
        <v>98</v>
      </c>
      <c r="D1210" t="s">
        <v>2459</v>
      </c>
      <c r="E1210">
        <v>2.5819777949909629E-4</v>
      </c>
      <c r="F1210">
        <v>47.9</v>
      </c>
      <c r="G1210">
        <v>45.6</v>
      </c>
      <c r="H1210">
        <v>55.61</v>
      </c>
      <c r="I1210">
        <v>1.2367673638006713E-2</v>
      </c>
      <c r="J1210">
        <v>1.1773818745158791E-2</v>
      </c>
      <c r="K1210">
        <v>1.4358378517944744E-2</v>
      </c>
    </row>
    <row r="1211" spans="1:11" x14ac:dyDescent="0.35">
      <c r="A1211">
        <v>7820120</v>
      </c>
      <c r="B1211" t="s">
        <v>61</v>
      </c>
      <c r="C1211" t="s">
        <v>98</v>
      </c>
      <c r="D1211" t="s">
        <v>847</v>
      </c>
      <c r="E1211">
        <v>7.7459333849728897E-4</v>
      </c>
      <c r="F1211">
        <v>42.5</v>
      </c>
      <c r="G1211">
        <v>55.1</v>
      </c>
      <c r="H1211">
        <v>57.36</v>
      </c>
      <c r="I1211">
        <v>3.2920216886134779E-2</v>
      </c>
      <c r="J1211">
        <v>4.2680092951200621E-2</v>
      </c>
      <c r="K1211">
        <v>4.4430673896204496E-2</v>
      </c>
    </row>
    <row r="1212" spans="1:11" x14ac:dyDescent="0.35">
      <c r="A1212">
        <v>7820120</v>
      </c>
      <c r="B1212" t="s">
        <v>61</v>
      </c>
      <c r="C1212" t="s">
        <v>98</v>
      </c>
      <c r="D1212" t="s">
        <v>251</v>
      </c>
      <c r="E1212">
        <v>4.3032963249849387E-4</v>
      </c>
      <c r="F1212">
        <v>80.900000000000006</v>
      </c>
      <c r="G1212">
        <v>94.4</v>
      </c>
      <c r="H1212">
        <v>86.84</v>
      </c>
      <c r="I1212">
        <v>3.4813667269128157E-2</v>
      </c>
      <c r="J1212">
        <v>4.0623117307857823E-2</v>
      </c>
      <c r="K1212">
        <v>3.7369825286169209E-2</v>
      </c>
    </row>
    <row r="1213" spans="1:11" x14ac:dyDescent="0.35">
      <c r="A1213">
        <v>7820120</v>
      </c>
      <c r="B1213" t="s">
        <v>61</v>
      </c>
      <c r="C1213" t="s">
        <v>98</v>
      </c>
      <c r="D1213" t="s">
        <v>1473</v>
      </c>
      <c r="E1213">
        <v>8.6065926499698776E-5</v>
      </c>
      <c r="F1213">
        <v>59.1</v>
      </c>
      <c r="G1213">
        <v>32.4</v>
      </c>
      <c r="H1213">
        <v>56.105000000000004</v>
      </c>
      <c r="I1213">
        <v>5.0864962561321982E-3</v>
      </c>
      <c r="J1213">
        <v>2.7885360185902403E-3</v>
      </c>
      <c r="K1213">
        <v>4.8287288062656003E-3</v>
      </c>
    </row>
    <row r="1214" spans="1:11" x14ac:dyDescent="0.35">
      <c r="A1214">
        <v>7820120</v>
      </c>
      <c r="B1214" t="s">
        <v>61</v>
      </c>
      <c r="C1214" t="s">
        <v>98</v>
      </c>
      <c r="D1214" t="s">
        <v>1669</v>
      </c>
      <c r="E1214">
        <v>8.6065926499698776E-5</v>
      </c>
      <c r="F1214">
        <v>78.599999999999994</v>
      </c>
      <c r="G1214">
        <v>55</v>
      </c>
      <c r="H1214">
        <v>76.644999999999996</v>
      </c>
      <c r="I1214">
        <v>6.7647818228763236E-3</v>
      </c>
      <c r="J1214">
        <v>4.7336259574834328E-3</v>
      </c>
      <c r="K1214">
        <v>6.5965229365694119E-3</v>
      </c>
    </row>
    <row r="1215" spans="1:11" x14ac:dyDescent="0.35">
      <c r="A1215">
        <v>7820120</v>
      </c>
      <c r="B1215" t="s">
        <v>61</v>
      </c>
      <c r="C1215" t="s">
        <v>98</v>
      </c>
      <c r="D1215" t="s">
        <v>1475</v>
      </c>
      <c r="E1215">
        <v>1.0327911179963851E-3</v>
      </c>
      <c r="F1215">
        <v>56.1</v>
      </c>
      <c r="G1215">
        <v>69.3</v>
      </c>
      <c r="H1215">
        <v>68.155000000000001</v>
      </c>
      <c r="I1215">
        <v>5.7939581719597205E-2</v>
      </c>
      <c r="J1215">
        <v>7.1572424477149482E-2</v>
      </c>
      <c r="K1215">
        <v>7.038987864704363E-2</v>
      </c>
    </row>
    <row r="1216" spans="1:11" x14ac:dyDescent="0.35">
      <c r="A1216">
        <v>7820120</v>
      </c>
      <c r="B1216" t="s">
        <v>61</v>
      </c>
      <c r="C1216" t="s">
        <v>98</v>
      </c>
      <c r="D1216" t="s">
        <v>1477</v>
      </c>
      <c r="E1216">
        <v>8.0901970909716837E-3</v>
      </c>
      <c r="F1216">
        <v>60.5</v>
      </c>
      <c r="G1216">
        <v>91.2</v>
      </c>
      <c r="H1216">
        <v>78.13</v>
      </c>
      <c r="I1216">
        <v>0.48945692400378688</v>
      </c>
      <c r="J1216">
        <v>0.73782597469661759</v>
      </c>
      <c r="K1216">
        <v>0.63208709871761759</v>
      </c>
    </row>
    <row r="1217" spans="1:11" x14ac:dyDescent="0.35">
      <c r="A1217">
        <v>7820120</v>
      </c>
      <c r="B1217" t="s">
        <v>61</v>
      </c>
      <c r="C1217" t="s">
        <v>98</v>
      </c>
      <c r="D1217" t="s">
        <v>381</v>
      </c>
      <c r="E1217">
        <v>6.5410104139771068E-3</v>
      </c>
      <c r="F1217">
        <v>49.5</v>
      </c>
      <c r="G1217">
        <v>82.6</v>
      </c>
      <c r="H1217">
        <v>69.194999999999993</v>
      </c>
      <c r="I1217">
        <v>0.3237800154918668</v>
      </c>
      <c r="J1217">
        <v>0.54028746019450902</v>
      </c>
      <c r="K1217">
        <v>0.45260521559514588</v>
      </c>
    </row>
    <row r="1218" spans="1:11" x14ac:dyDescent="0.35">
      <c r="A1218">
        <v>7820120</v>
      </c>
      <c r="B1218" t="s">
        <v>61</v>
      </c>
      <c r="C1218" t="s">
        <v>98</v>
      </c>
      <c r="D1218" t="s">
        <v>1688</v>
      </c>
      <c r="E1218">
        <v>4.3032963249849387E-4</v>
      </c>
      <c r="F1218">
        <v>97.3</v>
      </c>
      <c r="G1218">
        <v>96.4</v>
      </c>
      <c r="H1218">
        <v>93.560000000000016</v>
      </c>
      <c r="I1218">
        <v>4.187107324210345E-2</v>
      </c>
      <c r="J1218">
        <v>4.1483776572854812E-2</v>
      </c>
      <c r="K1218">
        <v>4.0261640416559094E-2</v>
      </c>
    </row>
    <row r="1219" spans="1:11" x14ac:dyDescent="0.35">
      <c r="A1219">
        <v>7820120</v>
      </c>
      <c r="B1219" t="s">
        <v>61</v>
      </c>
      <c r="C1219" t="s">
        <v>98</v>
      </c>
      <c r="D1219" t="s">
        <v>2170</v>
      </c>
      <c r="E1219">
        <v>3.442637059987951E-4</v>
      </c>
      <c r="F1219">
        <v>58.2</v>
      </c>
      <c r="G1219">
        <v>38</v>
      </c>
      <c r="H1219">
        <v>58.769999999999996</v>
      </c>
      <c r="I1219">
        <v>2.0036147689129875E-2</v>
      </c>
      <c r="J1219">
        <v>1.3082020827954214E-2</v>
      </c>
      <c r="K1219">
        <v>2.0232378001549187E-2</v>
      </c>
    </row>
    <row r="1220" spans="1:11" x14ac:dyDescent="0.35">
      <c r="A1220">
        <v>7820120</v>
      </c>
      <c r="B1220" t="s">
        <v>61</v>
      </c>
      <c r="C1220" t="s">
        <v>98</v>
      </c>
      <c r="D1220" t="s">
        <v>643</v>
      </c>
      <c r="E1220">
        <v>5.5942852224804204E-3</v>
      </c>
      <c r="F1220">
        <v>67.099999999999994</v>
      </c>
      <c r="G1220">
        <v>78.400000000000006</v>
      </c>
      <c r="H1220">
        <v>73.55</v>
      </c>
      <c r="I1220">
        <v>0.37537653842843616</v>
      </c>
      <c r="J1220">
        <v>0.43859196144246498</v>
      </c>
      <c r="K1220">
        <v>0.41145967811343492</v>
      </c>
    </row>
    <row r="1221" spans="1:11" x14ac:dyDescent="0.35">
      <c r="A1221">
        <v>7820120</v>
      </c>
      <c r="B1221" t="s">
        <v>61</v>
      </c>
      <c r="C1221" t="s">
        <v>98</v>
      </c>
      <c r="D1221" t="s">
        <v>261</v>
      </c>
      <c r="E1221">
        <v>1.0327911179963851E-3</v>
      </c>
      <c r="F1221">
        <v>47.1</v>
      </c>
      <c r="G1221">
        <v>39.6</v>
      </c>
      <c r="H1221">
        <v>58.330000000000005</v>
      </c>
      <c r="I1221">
        <v>4.8644461657629742E-2</v>
      </c>
      <c r="J1221">
        <v>4.0898528272656852E-2</v>
      </c>
      <c r="K1221">
        <v>6.024270591272915E-2</v>
      </c>
    </row>
    <row r="1222" spans="1:11" x14ac:dyDescent="0.35">
      <c r="A1222">
        <v>7820120</v>
      </c>
      <c r="B1222" t="s">
        <v>61</v>
      </c>
      <c r="C1222" t="s">
        <v>98</v>
      </c>
      <c r="D1222" t="s">
        <v>850</v>
      </c>
      <c r="E1222">
        <v>2.5819777949909629E-4</v>
      </c>
      <c r="F1222">
        <v>54</v>
      </c>
      <c r="G1222">
        <v>69.599999999999994</v>
      </c>
      <c r="H1222">
        <v>72.52</v>
      </c>
      <c r="I1222">
        <v>1.39426800929512E-2</v>
      </c>
      <c r="J1222">
        <v>1.7970565453137102E-2</v>
      </c>
      <c r="K1222">
        <v>1.8724502969274463E-2</v>
      </c>
    </row>
    <row r="1223" spans="1:11" x14ac:dyDescent="0.35">
      <c r="A1223">
        <v>7820120</v>
      </c>
      <c r="B1223" t="s">
        <v>61</v>
      </c>
      <c r="C1223" t="s">
        <v>98</v>
      </c>
      <c r="D1223" t="s">
        <v>1166</v>
      </c>
      <c r="E1223">
        <v>5.1639555899819257E-4</v>
      </c>
      <c r="F1223">
        <v>65.400000000000006</v>
      </c>
      <c r="G1223">
        <v>78.599999999999994</v>
      </c>
      <c r="H1223">
        <v>70.855000000000004</v>
      </c>
      <c r="I1223">
        <v>3.3772269558481796E-2</v>
      </c>
      <c r="J1223">
        <v>4.0588690937257935E-2</v>
      </c>
      <c r="K1223">
        <v>3.6589207332816939E-2</v>
      </c>
    </row>
    <row r="1224" spans="1:11" x14ac:dyDescent="0.35">
      <c r="A1224">
        <v>7820120</v>
      </c>
      <c r="B1224" t="s">
        <v>61</v>
      </c>
      <c r="C1224" t="s">
        <v>98</v>
      </c>
      <c r="D1224" t="s">
        <v>1488</v>
      </c>
      <c r="E1224">
        <v>6.0246148549789134E-4</v>
      </c>
      <c r="F1224">
        <v>95.8</v>
      </c>
      <c r="G1224">
        <v>94.5</v>
      </c>
      <c r="H1224">
        <v>94.15</v>
      </c>
      <c r="I1224">
        <v>5.7715810310697988E-2</v>
      </c>
      <c r="J1224">
        <v>5.6932610379550733E-2</v>
      </c>
      <c r="K1224">
        <v>5.672174885962647E-2</v>
      </c>
    </row>
    <row r="1225" spans="1:11" x14ac:dyDescent="0.35">
      <c r="A1225">
        <v>7820120</v>
      </c>
      <c r="B1225" t="s">
        <v>61</v>
      </c>
      <c r="C1225" t="s">
        <v>98</v>
      </c>
      <c r="D1225" t="s">
        <v>1249</v>
      </c>
      <c r="E1225">
        <v>2.5819777949909629E-4</v>
      </c>
      <c r="F1225">
        <v>64.900000000000006</v>
      </c>
      <c r="G1225">
        <v>88.8</v>
      </c>
      <c r="H1225">
        <v>80.75</v>
      </c>
      <c r="I1225">
        <v>1.6757035889491352E-2</v>
      </c>
      <c r="J1225">
        <v>2.292796281951975E-2</v>
      </c>
      <c r="K1225">
        <v>2.0849470694552025E-2</v>
      </c>
    </row>
    <row r="1226" spans="1:11" x14ac:dyDescent="0.35">
      <c r="A1226">
        <v>7820120</v>
      </c>
      <c r="B1226" t="s">
        <v>61</v>
      </c>
      <c r="C1226" t="s">
        <v>98</v>
      </c>
      <c r="D1226" t="s">
        <v>2185</v>
      </c>
      <c r="E1226">
        <v>1.0327911179963851E-3</v>
      </c>
      <c r="F1226">
        <v>63.5</v>
      </c>
      <c r="G1226">
        <v>95.8</v>
      </c>
      <c r="H1226">
        <v>79.125</v>
      </c>
      <c r="I1226">
        <v>6.5582235992770452E-2</v>
      </c>
      <c r="J1226">
        <v>9.8941389104053701E-2</v>
      </c>
      <c r="K1226">
        <v>8.1719597211463976E-2</v>
      </c>
    </row>
    <row r="1227" spans="1:11" x14ac:dyDescent="0.35">
      <c r="A1227">
        <v>7820120</v>
      </c>
      <c r="B1227" t="s">
        <v>61</v>
      </c>
      <c r="C1227" t="s">
        <v>98</v>
      </c>
      <c r="D1227" t="s">
        <v>1697</v>
      </c>
      <c r="E1227">
        <v>3.442637059987951E-4</v>
      </c>
      <c r="F1227">
        <v>65</v>
      </c>
      <c r="G1227">
        <v>60.5</v>
      </c>
      <c r="H1227">
        <v>66.98</v>
      </c>
      <c r="I1227">
        <v>2.2377140889921682E-2</v>
      </c>
      <c r="J1227">
        <v>2.0827954212927102E-2</v>
      </c>
      <c r="K1227">
        <v>2.3058783027799297E-2</v>
      </c>
    </row>
    <row r="1228" spans="1:11" x14ac:dyDescent="0.35">
      <c r="A1228">
        <v>7820120</v>
      </c>
      <c r="B1228" t="s">
        <v>61</v>
      </c>
      <c r="C1228" t="s">
        <v>98</v>
      </c>
      <c r="D1228" t="s">
        <v>1490</v>
      </c>
      <c r="E1228">
        <v>3.442637059987951E-4</v>
      </c>
      <c r="F1228">
        <v>57.9</v>
      </c>
      <c r="G1228">
        <v>68.5</v>
      </c>
      <c r="H1228">
        <v>70.015000000000001</v>
      </c>
      <c r="I1228">
        <v>1.9932868577330235E-2</v>
      </c>
      <c r="J1228">
        <v>2.3582063860917466E-2</v>
      </c>
      <c r="K1228">
        <v>2.4103623375505638E-2</v>
      </c>
    </row>
    <row r="1229" spans="1:11" x14ac:dyDescent="0.35">
      <c r="A1229">
        <v>7820120</v>
      </c>
      <c r="B1229" t="s">
        <v>61</v>
      </c>
      <c r="C1229" t="s">
        <v>98</v>
      </c>
      <c r="D1229" t="s">
        <v>2882</v>
      </c>
      <c r="E1229">
        <v>1.7213185299939755E-4</v>
      </c>
      <c r="F1229">
        <v>19.5</v>
      </c>
      <c r="G1229">
        <v>54.6</v>
      </c>
      <c r="H1229">
        <v>46.739999999999988</v>
      </c>
      <c r="I1229">
        <v>3.3565711334882522E-3</v>
      </c>
      <c r="J1229">
        <v>9.3983991737671066E-3</v>
      </c>
      <c r="K1229">
        <v>8.0454428091918401E-3</v>
      </c>
    </row>
    <row r="1230" spans="1:11" x14ac:dyDescent="0.35">
      <c r="A1230">
        <v>7820120</v>
      </c>
      <c r="B1230" t="s">
        <v>61</v>
      </c>
      <c r="C1230" t="s">
        <v>98</v>
      </c>
      <c r="D1230" t="s">
        <v>1700</v>
      </c>
      <c r="E1230">
        <v>3.442637059987951E-4</v>
      </c>
      <c r="F1230">
        <v>89.4</v>
      </c>
      <c r="G1230">
        <v>72.900000000000006</v>
      </c>
      <c r="H1230">
        <v>79.31</v>
      </c>
      <c r="I1230">
        <v>3.0777175316292284E-2</v>
      </c>
      <c r="J1230">
        <v>2.5096824167312164E-2</v>
      </c>
      <c r="K1230">
        <v>2.730355452276444E-2</v>
      </c>
    </row>
    <row r="1231" spans="1:11" x14ac:dyDescent="0.35">
      <c r="A1231">
        <v>7820120</v>
      </c>
      <c r="B1231" t="s">
        <v>61</v>
      </c>
      <c r="C1231" t="s">
        <v>98</v>
      </c>
      <c r="D1231" t="s">
        <v>2480</v>
      </c>
      <c r="E1231">
        <v>2.5819777949909629E-4</v>
      </c>
      <c r="F1231">
        <v>38.799999999999997</v>
      </c>
      <c r="G1231">
        <v>96.6</v>
      </c>
      <c r="H1231">
        <v>64.91</v>
      </c>
      <c r="I1231">
        <v>1.0018073844564936E-2</v>
      </c>
      <c r="J1231">
        <v>2.4941905499612699E-2</v>
      </c>
      <c r="K1231">
        <v>1.6759617867286337E-2</v>
      </c>
    </row>
    <row r="1232" spans="1:11" x14ac:dyDescent="0.35">
      <c r="A1232">
        <v>7820120</v>
      </c>
      <c r="B1232" t="s">
        <v>61</v>
      </c>
      <c r="C1232" t="s">
        <v>98</v>
      </c>
      <c r="D1232" t="s">
        <v>1295</v>
      </c>
      <c r="E1232">
        <v>1.0155779326964454E-2</v>
      </c>
      <c r="F1232">
        <v>33.299999999999997</v>
      </c>
      <c r="G1232">
        <v>62.9</v>
      </c>
      <c r="H1232">
        <v>58.044999999999995</v>
      </c>
      <c r="I1232">
        <v>0.3381874515879163</v>
      </c>
      <c r="J1232">
        <v>0.63879851966606416</v>
      </c>
      <c r="K1232">
        <v>0.58949221103365168</v>
      </c>
    </row>
    <row r="1233" spans="1:11" x14ac:dyDescent="0.35">
      <c r="A1233">
        <v>7820120</v>
      </c>
      <c r="B1233" t="s">
        <v>61</v>
      </c>
      <c r="C1233" t="s">
        <v>98</v>
      </c>
      <c r="D1233" t="s">
        <v>731</v>
      </c>
      <c r="E1233">
        <v>5.2500215164816245E-3</v>
      </c>
      <c r="F1233">
        <v>52.9</v>
      </c>
      <c r="G1233">
        <v>70.099999999999994</v>
      </c>
      <c r="H1233">
        <v>67.63</v>
      </c>
      <c r="I1233">
        <v>0.27772613822187792</v>
      </c>
      <c r="J1233">
        <v>0.36802650830536182</v>
      </c>
      <c r="K1233">
        <v>0.35505895515965225</v>
      </c>
    </row>
    <row r="1234" spans="1:11" x14ac:dyDescent="0.35">
      <c r="A1234">
        <v>7820120</v>
      </c>
      <c r="B1234" t="s">
        <v>61</v>
      </c>
      <c r="C1234" t="s">
        <v>98</v>
      </c>
      <c r="D1234" t="s">
        <v>1501</v>
      </c>
      <c r="E1234">
        <v>6.8852741199759021E-4</v>
      </c>
      <c r="F1234">
        <v>59.9</v>
      </c>
      <c r="G1234">
        <v>91</v>
      </c>
      <c r="H1234">
        <v>78.484999999999999</v>
      </c>
      <c r="I1234">
        <v>4.124279197865565E-2</v>
      </c>
      <c r="J1234">
        <v>6.2655994491780706E-2</v>
      </c>
      <c r="K1234">
        <v>5.4039073930630864E-2</v>
      </c>
    </row>
    <row r="1235" spans="1:11" x14ac:dyDescent="0.35">
      <c r="A1235">
        <v>7820120</v>
      </c>
      <c r="B1235" t="s">
        <v>61</v>
      </c>
      <c r="C1235" t="s">
        <v>98</v>
      </c>
      <c r="D1235" t="s">
        <v>1504</v>
      </c>
      <c r="E1235">
        <v>8.6065926499698762E-3</v>
      </c>
      <c r="F1235">
        <v>58</v>
      </c>
      <c r="G1235">
        <v>90.2</v>
      </c>
      <c r="H1235">
        <v>76.72</v>
      </c>
      <c r="I1235">
        <v>0.4991823736982528</v>
      </c>
      <c r="J1235">
        <v>0.77631465702728286</v>
      </c>
      <c r="K1235">
        <v>0.66029778810568884</v>
      </c>
    </row>
    <row r="1236" spans="1:11" x14ac:dyDescent="0.35">
      <c r="A1236">
        <v>7820120</v>
      </c>
      <c r="B1236" t="s">
        <v>61</v>
      </c>
      <c r="C1236" t="s">
        <v>98</v>
      </c>
      <c r="D1236" t="s">
        <v>1507</v>
      </c>
      <c r="E1236">
        <v>4.3032963249849387E-4</v>
      </c>
      <c r="F1236">
        <v>78.400000000000006</v>
      </c>
      <c r="G1236">
        <v>78</v>
      </c>
      <c r="H1236">
        <v>77.135000000000005</v>
      </c>
      <c r="I1236">
        <v>3.3737843187881922E-2</v>
      </c>
      <c r="J1236">
        <v>3.3565711334882523E-2</v>
      </c>
      <c r="K1236">
        <v>3.3193476202771327E-2</v>
      </c>
    </row>
    <row r="1237" spans="1:11" x14ac:dyDescent="0.35">
      <c r="A1237">
        <v>7820120</v>
      </c>
      <c r="B1237" t="s">
        <v>61</v>
      </c>
      <c r="C1237" t="s">
        <v>98</v>
      </c>
      <c r="D1237" t="s">
        <v>2241</v>
      </c>
      <c r="E1237">
        <v>8.6065926499698776E-5</v>
      </c>
      <c r="F1237">
        <v>59.5</v>
      </c>
      <c r="G1237">
        <v>95.1</v>
      </c>
      <c r="H1237">
        <v>78.509999999999991</v>
      </c>
      <c r="I1237">
        <v>5.1209226267320768E-3</v>
      </c>
      <c r="J1237">
        <v>8.1848696101213536E-3</v>
      </c>
      <c r="K1237">
        <v>6.7570358894913501E-3</v>
      </c>
    </row>
    <row r="1238" spans="1:11" x14ac:dyDescent="0.35">
      <c r="A1238">
        <v>7820120</v>
      </c>
      <c r="B1238" t="s">
        <v>61</v>
      </c>
      <c r="C1238" t="s">
        <v>98</v>
      </c>
      <c r="D1238" t="s">
        <v>1509</v>
      </c>
      <c r="E1238">
        <v>2.5819777949909629E-4</v>
      </c>
      <c r="F1238">
        <v>62</v>
      </c>
      <c r="G1238">
        <v>48.8</v>
      </c>
      <c r="H1238">
        <v>65.78</v>
      </c>
      <c r="I1238">
        <v>1.6008262328943972E-2</v>
      </c>
      <c r="J1238">
        <v>1.2600051639555899E-2</v>
      </c>
      <c r="K1238">
        <v>1.6984249935450554E-2</v>
      </c>
    </row>
    <row r="1239" spans="1:11" x14ac:dyDescent="0.35">
      <c r="A1239">
        <v>7820120</v>
      </c>
      <c r="B1239" t="s">
        <v>61</v>
      </c>
      <c r="C1239" t="s">
        <v>98</v>
      </c>
      <c r="D1239" t="s">
        <v>1733</v>
      </c>
      <c r="E1239">
        <v>7.7459333849728897E-4</v>
      </c>
      <c r="F1239">
        <v>65.7</v>
      </c>
      <c r="G1239">
        <v>73.099999999999994</v>
      </c>
      <c r="H1239">
        <v>72.655000000000001</v>
      </c>
      <c r="I1239">
        <v>5.0890782339271891E-2</v>
      </c>
      <c r="J1239">
        <v>5.6622773044151822E-2</v>
      </c>
      <c r="K1239">
        <v>5.6278079008520533E-2</v>
      </c>
    </row>
    <row r="1240" spans="1:11" x14ac:dyDescent="0.35">
      <c r="A1240">
        <v>7820120</v>
      </c>
      <c r="B1240" t="s">
        <v>61</v>
      </c>
      <c r="C1240" t="s">
        <v>98</v>
      </c>
      <c r="D1240" t="s">
        <v>2497</v>
      </c>
      <c r="E1240">
        <v>1.7213185299939755E-4</v>
      </c>
      <c r="F1240">
        <v>40.9</v>
      </c>
      <c r="G1240">
        <v>56.9</v>
      </c>
      <c r="H1240">
        <v>56.914999999999992</v>
      </c>
      <c r="I1240">
        <v>7.0401927876753596E-3</v>
      </c>
      <c r="J1240">
        <v>9.79430243566572E-3</v>
      </c>
      <c r="K1240">
        <v>9.7968844134607106E-3</v>
      </c>
    </row>
    <row r="1241" spans="1:11" x14ac:dyDescent="0.35">
      <c r="A1241">
        <v>7820120</v>
      </c>
      <c r="B1241" t="s">
        <v>61</v>
      </c>
      <c r="C1241" t="s">
        <v>98</v>
      </c>
      <c r="D1241" t="s">
        <v>1735</v>
      </c>
      <c r="E1241">
        <v>1.7213185299939755E-3</v>
      </c>
      <c r="F1241">
        <v>40.1</v>
      </c>
      <c r="G1241">
        <v>97.9</v>
      </c>
      <c r="H1241">
        <v>75.224999999999994</v>
      </c>
      <c r="I1241">
        <v>6.9024873052758423E-2</v>
      </c>
      <c r="J1241">
        <v>0.1685170840864102</v>
      </c>
      <c r="K1241">
        <v>0.12948618641879681</v>
      </c>
    </row>
    <row r="1242" spans="1:11" x14ac:dyDescent="0.35">
      <c r="A1242">
        <v>7820120</v>
      </c>
      <c r="B1242" t="s">
        <v>61</v>
      </c>
      <c r="C1242" t="s">
        <v>98</v>
      </c>
      <c r="D1242" t="s">
        <v>1737</v>
      </c>
      <c r="E1242">
        <v>1.7213185299939755E-4</v>
      </c>
      <c r="F1242">
        <v>27.4</v>
      </c>
      <c r="G1242">
        <v>70</v>
      </c>
      <c r="H1242">
        <v>53.314999999999998</v>
      </c>
      <c r="I1242">
        <v>4.7164127721834931E-3</v>
      </c>
      <c r="J1242">
        <v>1.2049229709957828E-2</v>
      </c>
      <c r="K1242">
        <v>9.1772097426628795E-3</v>
      </c>
    </row>
    <row r="1243" spans="1:11" x14ac:dyDescent="0.35">
      <c r="A1243">
        <v>7820120</v>
      </c>
      <c r="B1243" t="s">
        <v>61</v>
      </c>
      <c r="C1243" t="s">
        <v>98</v>
      </c>
      <c r="D1243" t="s">
        <v>1512</v>
      </c>
      <c r="E1243">
        <v>4.3032963249849387E-4</v>
      </c>
      <c r="F1243">
        <v>53.3</v>
      </c>
      <c r="G1243">
        <v>43.5</v>
      </c>
      <c r="H1243">
        <v>61.3</v>
      </c>
      <c r="I1243">
        <v>2.2936569412169722E-2</v>
      </c>
      <c r="J1243">
        <v>1.8719339013684482E-2</v>
      </c>
      <c r="K1243">
        <v>2.6379206472157673E-2</v>
      </c>
    </row>
    <row r="1244" spans="1:11" x14ac:dyDescent="0.35">
      <c r="A1244">
        <v>7820120</v>
      </c>
      <c r="B1244" t="s">
        <v>61</v>
      </c>
      <c r="C1244" t="s">
        <v>98</v>
      </c>
      <c r="D1244" t="s">
        <v>1740</v>
      </c>
      <c r="E1244">
        <v>3.442637059987951E-4</v>
      </c>
      <c r="F1244">
        <v>49.4</v>
      </c>
      <c r="G1244">
        <v>78.8</v>
      </c>
      <c r="H1244">
        <v>67.625</v>
      </c>
      <c r="I1244">
        <v>1.7006627076340479E-2</v>
      </c>
      <c r="J1244">
        <v>2.7127980032705053E-2</v>
      </c>
      <c r="K1244">
        <v>2.3280833118168517E-2</v>
      </c>
    </row>
    <row r="1245" spans="1:11" x14ac:dyDescent="0.35">
      <c r="A1245">
        <v>7820120</v>
      </c>
      <c r="B1245" t="s">
        <v>61</v>
      </c>
      <c r="C1245" t="s">
        <v>98</v>
      </c>
      <c r="D1245" t="s">
        <v>2244</v>
      </c>
      <c r="E1245">
        <v>3.442637059987951E-4</v>
      </c>
      <c r="F1245">
        <v>45.6</v>
      </c>
      <c r="G1245">
        <v>100</v>
      </c>
      <c r="H1245">
        <v>75.820000000000007</v>
      </c>
      <c r="I1245">
        <v>1.5698424993545058E-2</v>
      </c>
      <c r="J1245">
        <v>3.4426370599879512E-2</v>
      </c>
      <c r="K1245">
        <v>2.6102074188828647E-2</v>
      </c>
    </row>
    <row r="1246" spans="1:11" x14ac:dyDescent="0.35">
      <c r="A1246">
        <v>7820120</v>
      </c>
      <c r="B1246" t="s">
        <v>61</v>
      </c>
      <c r="C1246" t="s">
        <v>98</v>
      </c>
      <c r="D1246" t="s">
        <v>1744</v>
      </c>
      <c r="E1246">
        <v>8.6065926499698776E-5</v>
      </c>
      <c r="F1246">
        <v>66.2</v>
      </c>
      <c r="G1246">
        <v>85.3</v>
      </c>
      <c r="H1246">
        <v>78.750000000000014</v>
      </c>
      <c r="I1246">
        <v>5.6975643342800589E-3</v>
      </c>
      <c r="J1246">
        <v>7.3414235304243057E-3</v>
      </c>
      <c r="K1246">
        <v>6.7776917118512799E-3</v>
      </c>
    </row>
    <row r="1247" spans="1:11" x14ac:dyDescent="0.35">
      <c r="A1247">
        <v>7820120</v>
      </c>
      <c r="B1247" t="s">
        <v>61</v>
      </c>
      <c r="C1247" t="s">
        <v>98</v>
      </c>
      <c r="D1247" t="s">
        <v>267</v>
      </c>
      <c r="E1247">
        <v>1.3770548239951804E-3</v>
      </c>
      <c r="F1247">
        <v>57.3</v>
      </c>
      <c r="G1247">
        <v>79.2</v>
      </c>
      <c r="H1247">
        <v>69.564999999999998</v>
      </c>
      <c r="I1247">
        <v>7.8905241414923832E-2</v>
      </c>
      <c r="J1247">
        <v>0.1090627420604183</v>
      </c>
      <c r="K1247">
        <v>9.5794818831224718E-2</v>
      </c>
    </row>
    <row r="1248" spans="1:11" x14ac:dyDescent="0.35">
      <c r="A1248">
        <v>7820120</v>
      </c>
      <c r="B1248" t="s">
        <v>61</v>
      </c>
      <c r="C1248" t="s">
        <v>98</v>
      </c>
      <c r="D1248" t="s">
        <v>853</v>
      </c>
      <c r="E1248">
        <v>8.6065926499698776E-5</v>
      </c>
      <c r="F1248">
        <v>55.8</v>
      </c>
      <c r="G1248">
        <v>78.599999999999994</v>
      </c>
      <c r="H1248">
        <v>72.69</v>
      </c>
      <c r="I1248">
        <v>4.8024786986831918E-3</v>
      </c>
      <c r="J1248">
        <v>6.7647818228763236E-3</v>
      </c>
      <c r="K1248">
        <v>6.2561321972631036E-3</v>
      </c>
    </row>
    <row r="1249" spans="1:11" x14ac:dyDescent="0.35">
      <c r="A1249">
        <v>7820120</v>
      </c>
      <c r="B1249" t="s">
        <v>61</v>
      </c>
      <c r="C1249" t="s">
        <v>98</v>
      </c>
      <c r="D1249" t="s">
        <v>1746</v>
      </c>
      <c r="E1249">
        <v>1.0327911179963851E-3</v>
      </c>
      <c r="F1249">
        <v>53.2</v>
      </c>
      <c r="G1249">
        <v>74.900000000000006</v>
      </c>
      <c r="H1249">
        <v>68.330000000000013</v>
      </c>
      <c r="I1249">
        <v>5.494448747740769E-2</v>
      </c>
      <c r="J1249">
        <v>7.7356054737929253E-2</v>
      </c>
      <c r="K1249">
        <v>7.0570617092693008E-2</v>
      </c>
    </row>
    <row r="1250" spans="1:11" x14ac:dyDescent="0.35">
      <c r="A1250">
        <v>7820120</v>
      </c>
      <c r="B1250" t="s">
        <v>61</v>
      </c>
      <c r="C1250" t="s">
        <v>98</v>
      </c>
      <c r="D1250" t="s">
        <v>2247</v>
      </c>
      <c r="E1250">
        <v>3.442637059987951E-4</v>
      </c>
      <c r="F1250">
        <v>57.7</v>
      </c>
      <c r="G1250">
        <v>92.7</v>
      </c>
      <c r="H1250">
        <v>78.875</v>
      </c>
      <c r="I1250">
        <v>1.986401583613048E-2</v>
      </c>
      <c r="J1250">
        <v>3.1913245546088306E-2</v>
      </c>
      <c r="K1250">
        <v>2.7153799810654963E-2</v>
      </c>
    </row>
    <row r="1251" spans="1:11" x14ac:dyDescent="0.35">
      <c r="A1251">
        <v>7820120</v>
      </c>
      <c r="B1251" t="s">
        <v>61</v>
      </c>
      <c r="C1251" t="s">
        <v>98</v>
      </c>
      <c r="D1251" t="s">
        <v>2885</v>
      </c>
      <c r="E1251">
        <v>3.442637059987951E-4</v>
      </c>
      <c r="F1251">
        <v>83.2</v>
      </c>
      <c r="G1251">
        <v>63.1</v>
      </c>
      <c r="H1251">
        <v>80.199999999999989</v>
      </c>
      <c r="I1251">
        <v>2.8642740339099755E-2</v>
      </c>
      <c r="J1251">
        <v>2.1723039848523973E-2</v>
      </c>
      <c r="K1251">
        <v>2.7609949221103363E-2</v>
      </c>
    </row>
    <row r="1252" spans="1:11" x14ac:dyDescent="0.35">
      <c r="A1252">
        <v>7820120</v>
      </c>
      <c r="B1252" t="s">
        <v>61</v>
      </c>
      <c r="C1252" t="s">
        <v>98</v>
      </c>
      <c r="D1252" t="s">
        <v>2250</v>
      </c>
      <c r="E1252">
        <v>4.3032963249849387E-4</v>
      </c>
      <c r="F1252">
        <v>53.5</v>
      </c>
      <c r="G1252">
        <v>61.2</v>
      </c>
      <c r="H1252">
        <v>63.449999999999996</v>
      </c>
      <c r="I1252">
        <v>2.3022635338669422E-2</v>
      </c>
      <c r="J1252">
        <v>2.6336173508907827E-2</v>
      </c>
      <c r="K1252">
        <v>2.7304415182029435E-2</v>
      </c>
    </row>
    <row r="1253" spans="1:11" x14ac:dyDescent="0.35">
      <c r="A1253">
        <v>7820120</v>
      </c>
      <c r="B1253" t="s">
        <v>61</v>
      </c>
      <c r="C1253" t="s">
        <v>98</v>
      </c>
      <c r="D1253" t="s">
        <v>1514</v>
      </c>
      <c r="E1253">
        <v>1.2049229709957827E-3</v>
      </c>
      <c r="F1253">
        <v>61.8</v>
      </c>
      <c r="G1253">
        <v>96.9</v>
      </c>
      <c r="H1253">
        <v>75.905000000000001</v>
      </c>
      <c r="I1253">
        <v>7.4464239607539368E-2</v>
      </c>
      <c r="J1253">
        <v>0.11675703588949135</v>
      </c>
      <c r="K1253">
        <v>9.1459678113434889E-2</v>
      </c>
    </row>
    <row r="1254" spans="1:11" x14ac:dyDescent="0.35">
      <c r="A1254">
        <v>7820120</v>
      </c>
      <c r="B1254" t="s">
        <v>61</v>
      </c>
      <c r="C1254" t="s">
        <v>98</v>
      </c>
      <c r="D1254" t="s">
        <v>1750</v>
      </c>
      <c r="E1254">
        <v>5.1639555899819257E-4</v>
      </c>
      <c r="F1254">
        <v>41.1</v>
      </c>
      <c r="G1254">
        <v>100</v>
      </c>
      <c r="H1254">
        <v>74.45</v>
      </c>
      <c r="I1254">
        <v>2.1223857474825716E-2</v>
      </c>
      <c r="J1254">
        <v>5.1639555899819257E-2</v>
      </c>
      <c r="K1254">
        <v>3.8445649367415437E-2</v>
      </c>
    </row>
    <row r="1255" spans="1:11" x14ac:dyDescent="0.35">
      <c r="A1255">
        <v>7820120</v>
      </c>
      <c r="B1255" t="s">
        <v>61</v>
      </c>
      <c r="C1255" t="s">
        <v>98</v>
      </c>
      <c r="D1255" t="s">
        <v>272</v>
      </c>
      <c r="E1255">
        <v>2.5819777949909629E-4</v>
      </c>
      <c r="F1255">
        <v>20.100000000000001</v>
      </c>
      <c r="G1255">
        <v>63.1</v>
      </c>
      <c r="H1255">
        <v>46.944999999999993</v>
      </c>
      <c r="I1255">
        <v>5.1897753679318358E-3</v>
      </c>
      <c r="J1255">
        <v>1.6292279886392976E-2</v>
      </c>
      <c r="K1255">
        <v>1.2121094758585074E-2</v>
      </c>
    </row>
    <row r="1256" spans="1:11" x14ac:dyDescent="0.35">
      <c r="A1256">
        <v>7820120</v>
      </c>
      <c r="B1256" t="s">
        <v>61</v>
      </c>
      <c r="C1256" t="s">
        <v>98</v>
      </c>
      <c r="D1256" t="s">
        <v>2256</v>
      </c>
      <c r="E1256">
        <v>3.442637059987951E-4</v>
      </c>
      <c r="F1256">
        <v>74.2</v>
      </c>
      <c r="G1256">
        <v>86.9</v>
      </c>
      <c r="H1256">
        <v>75.289999999999992</v>
      </c>
      <c r="I1256">
        <v>2.5544366985110596E-2</v>
      </c>
      <c r="J1256">
        <v>2.9916516051295295E-2</v>
      </c>
      <c r="K1256">
        <v>2.5919614424649282E-2</v>
      </c>
    </row>
    <row r="1257" spans="1:11" x14ac:dyDescent="0.35">
      <c r="A1257">
        <v>7820120</v>
      </c>
      <c r="B1257" t="s">
        <v>61</v>
      </c>
      <c r="C1257" t="s">
        <v>98</v>
      </c>
      <c r="D1257" t="s">
        <v>1516</v>
      </c>
      <c r="E1257">
        <v>1.2909888974954814E-3</v>
      </c>
      <c r="F1257">
        <v>55.1</v>
      </c>
      <c r="G1257">
        <v>97.7</v>
      </c>
      <c r="H1257">
        <v>74.225000000000009</v>
      </c>
      <c r="I1257">
        <v>7.1133488252001026E-2</v>
      </c>
      <c r="J1257">
        <v>0.12612961528530853</v>
      </c>
      <c r="K1257">
        <v>9.5823650916602124E-2</v>
      </c>
    </row>
    <row r="1258" spans="1:11" x14ac:dyDescent="0.35">
      <c r="A1258">
        <v>7820120</v>
      </c>
      <c r="B1258" t="s">
        <v>61</v>
      </c>
      <c r="C1258" t="s">
        <v>98</v>
      </c>
      <c r="D1258" t="s">
        <v>1518</v>
      </c>
      <c r="E1258">
        <v>3.442637059987951E-4</v>
      </c>
      <c r="F1258">
        <v>57.3</v>
      </c>
      <c r="G1258">
        <v>54.5</v>
      </c>
      <c r="H1258">
        <v>67.72999999999999</v>
      </c>
      <c r="I1258">
        <v>1.9726310353730958E-2</v>
      </c>
      <c r="J1258">
        <v>1.8762371976934332E-2</v>
      </c>
      <c r="K1258">
        <v>2.3316980807298389E-2</v>
      </c>
    </row>
    <row r="1259" spans="1:11" x14ac:dyDescent="0.35">
      <c r="A1259">
        <v>7820120</v>
      </c>
      <c r="B1259" t="s">
        <v>61</v>
      </c>
      <c r="C1259" t="s">
        <v>98</v>
      </c>
      <c r="D1259" t="s">
        <v>1754</v>
      </c>
      <c r="E1259">
        <v>6.8852741199759021E-4</v>
      </c>
      <c r="F1259">
        <v>62</v>
      </c>
      <c r="G1259">
        <v>90.8</v>
      </c>
      <c r="H1259">
        <v>77.025000000000006</v>
      </c>
      <c r="I1259">
        <v>4.2688699543850593E-2</v>
      </c>
      <c r="J1259">
        <v>6.2518289009381195E-2</v>
      </c>
      <c r="K1259">
        <v>5.3033823909114389E-2</v>
      </c>
    </row>
    <row r="1260" spans="1:11" x14ac:dyDescent="0.35">
      <c r="A1260">
        <v>7820120</v>
      </c>
      <c r="B1260" t="s">
        <v>61</v>
      </c>
      <c r="C1260" t="s">
        <v>98</v>
      </c>
      <c r="D1260" t="s">
        <v>1063</v>
      </c>
      <c r="E1260">
        <v>3.9590326189861431E-3</v>
      </c>
      <c r="F1260">
        <v>75.7</v>
      </c>
      <c r="G1260">
        <v>90.6</v>
      </c>
      <c r="H1260">
        <v>84.12</v>
      </c>
      <c r="I1260">
        <v>0.29969876925725103</v>
      </c>
      <c r="J1260">
        <v>0.35868835528014453</v>
      </c>
      <c r="K1260">
        <v>0.33303382390911435</v>
      </c>
    </row>
    <row r="1261" spans="1:11" x14ac:dyDescent="0.35">
      <c r="A1261">
        <v>7820120</v>
      </c>
      <c r="B1261" t="s">
        <v>61</v>
      </c>
      <c r="C1261" t="s">
        <v>98</v>
      </c>
      <c r="D1261" t="s">
        <v>1521</v>
      </c>
      <c r="E1261">
        <v>9.467251914966865E-4</v>
      </c>
      <c r="F1261">
        <v>75</v>
      </c>
      <c r="G1261">
        <v>95.3</v>
      </c>
      <c r="H1261">
        <v>78.930000000000007</v>
      </c>
      <c r="I1261">
        <v>7.1004389362251494E-2</v>
      </c>
      <c r="J1261">
        <v>9.0222910749634219E-2</v>
      </c>
      <c r="K1261">
        <v>7.4725019364833473E-2</v>
      </c>
    </row>
    <row r="1262" spans="1:11" x14ac:dyDescent="0.35">
      <c r="A1262">
        <v>7820120</v>
      </c>
      <c r="B1262" t="s">
        <v>61</v>
      </c>
      <c r="C1262" t="s">
        <v>98</v>
      </c>
      <c r="D1262" t="s">
        <v>2280</v>
      </c>
      <c r="E1262">
        <v>1.7213185299939755E-4</v>
      </c>
      <c r="F1262">
        <v>47.1</v>
      </c>
      <c r="G1262">
        <v>61</v>
      </c>
      <c r="H1262">
        <v>63.835000000000001</v>
      </c>
      <c r="I1262">
        <v>8.1074102762716243E-3</v>
      </c>
      <c r="J1262">
        <v>1.0500043032963251E-2</v>
      </c>
      <c r="K1262">
        <v>1.0988036836216544E-2</v>
      </c>
    </row>
    <row r="1263" spans="1:11" x14ac:dyDescent="0.35">
      <c r="A1263">
        <v>7820120</v>
      </c>
      <c r="B1263" t="s">
        <v>61</v>
      </c>
      <c r="C1263" t="s">
        <v>98</v>
      </c>
      <c r="D1263" t="s">
        <v>1761</v>
      </c>
      <c r="E1263">
        <v>4.3032963249849387E-4</v>
      </c>
      <c r="F1263">
        <v>44.2</v>
      </c>
      <c r="G1263">
        <v>84.5</v>
      </c>
      <c r="H1263">
        <v>65.484999999999999</v>
      </c>
      <c r="I1263">
        <v>1.9020569756433431E-2</v>
      </c>
      <c r="J1263">
        <v>3.6362853946122729E-2</v>
      </c>
      <c r="K1263">
        <v>2.818013598416387E-2</v>
      </c>
    </row>
    <row r="1264" spans="1:11" x14ac:dyDescent="0.35">
      <c r="A1264">
        <v>7820120</v>
      </c>
      <c r="B1264" t="s">
        <v>61</v>
      </c>
      <c r="C1264" t="s">
        <v>98</v>
      </c>
      <c r="D1264" t="s">
        <v>1763</v>
      </c>
      <c r="E1264">
        <v>1.6352526034942767E-3</v>
      </c>
      <c r="F1264">
        <v>71.900000000000006</v>
      </c>
      <c r="G1264">
        <v>72.3</v>
      </c>
      <c r="H1264">
        <v>76.094999999999999</v>
      </c>
      <c r="I1264">
        <v>0.11757466219123851</v>
      </c>
      <c r="J1264">
        <v>0.1182287632326362</v>
      </c>
      <c r="K1264">
        <v>0.12443454686289698</v>
      </c>
    </row>
    <row r="1265" spans="1:11" x14ac:dyDescent="0.35">
      <c r="A1265">
        <v>7820120</v>
      </c>
      <c r="B1265" t="s">
        <v>61</v>
      </c>
      <c r="C1265" t="s">
        <v>98</v>
      </c>
      <c r="D1265" t="s">
        <v>2520</v>
      </c>
      <c r="E1265">
        <v>8.6065926499698776E-5</v>
      </c>
      <c r="F1265">
        <v>56.8</v>
      </c>
      <c r="G1265">
        <v>100</v>
      </c>
      <c r="H1265">
        <v>74.174999999999997</v>
      </c>
      <c r="I1265">
        <v>4.8885446251828906E-3</v>
      </c>
      <c r="J1265">
        <v>8.606592649969878E-3</v>
      </c>
      <c r="K1265">
        <v>6.3839400981151569E-3</v>
      </c>
    </row>
    <row r="1266" spans="1:11" x14ac:dyDescent="0.35">
      <c r="A1266">
        <v>7820120</v>
      </c>
      <c r="B1266" t="s">
        <v>61</v>
      </c>
      <c r="C1266" t="s">
        <v>98</v>
      </c>
      <c r="D1266" t="s">
        <v>2522</v>
      </c>
      <c r="E1266">
        <v>1.7213185299939755E-4</v>
      </c>
      <c r="F1266">
        <v>59.4</v>
      </c>
      <c r="G1266">
        <v>74.3</v>
      </c>
      <c r="H1266">
        <v>73.86999999999999</v>
      </c>
      <c r="I1266">
        <v>1.0224632068164215E-2</v>
      </c>
      <c r="J1266">
        <v>1.2789396677855237E-2</v>
      </c>
      <c r="K1266">
        <v>1.2715379981065495E-2</v>
      </c>
    </row>
    <row r="1267" spans="1:11" x14ac:dyDescent="0.35">
      <c r="A1267">
        <v>7820120</v>
      </c>
      <c r="B1267" t="s">
        <v>61</v>
      </c>
      <c r="C1267" t="s">
        <v>98</v>
      </c>
      <c r="D1267" t="s">
        <v>2287</v>
      </c>
      <c r="E1267">
        <v>3.442637059987951E-4</v>
      </c>
      <c r="F1267">
        <v>72.099999999999994</v>
      </c>
      <c r="G1267">
        <v>59</v>
      </c>
      <c r="H1267">
        <v>72</v>
      </c>
      <c r="I1267">
        <v>2.4821413202513125E-2</v>
      </c>
      <c r="J1267">
        <v>2.0311558653928911E-2</v>
      </c>
      <c r="K1267">
        <v>2.4786986831913247E-2</v>
      </c>
    </row>
    <row r="1268" spans="1:11" x14ac:dyDescent="0.35">
      <c r="A1268">
        <v>7820120</v>
      </c>
      <c r="B1268" t="s">
        <v>61</v>
      </c>
      <c r="C1268" t="s">
        <v>98</v>
      </c>
      <c r="D1268" t="s">
        <v>1523</v>
      </c>
      <c r="E1268">
        <v>1.1188570444960839E-3</v>
      </c>
      <c r="F1268">
        <v>61.9</v>
      </c>
      <c r="G1268">
        <v>46.5</v>
      </c>
      <c r="H1268">
        <v>60.359999999999992</v>
      </c>
      <c r="I1268">
        <v>6.9257251054307592E-2</v>
      </c>
      <c r="J1268">
        <v>5.2026852569067902E-2</v>
      </c>
      <c r="K1268">
        <v>6.7534211205783623E-2</v>
      </c>
    </row>
    <row r="1269" spans="1:11" x14ac:dyDescent="0.35">
      <c r="A1269">
        <v>7820120</v>
      </c>
      <c r="B1269" t="s">
        <v>61</v>
      </c>
      <c r="C1269" t="s">
        <v>98</v>
      </c>
      <c r="D1269" t="s">
        <v>2526</v>
      </c>
      <c r="E1269">
        <v>1.7213185299939755E-4</v>
      </c>
      <c r="F1269">
        <v>77.8</v>
      </c>
      <c r="G1269">
        <v>39.6</v>
      </c>
      <c r="H1269">
        <v>71.305000000000007</v>
      </c>
      <c r="I1269">
        <v>1.3391858163353129E-2</v>
      </c>
      <c r="J1269">
        <v>6.8164213787761437E-3</v>
      </c>
      <c r="K1269">
        <v>1.2273861778122043E-2</v>
      </c>
    </row>
    <row r="1270" spans="1:11" x14ac:dyDescent="0.35">
      <c r="A1270">
        <v>7820120</v>
      </c>
      <c r="B1270" t="s">
        <v>61</v>
      </c>
      <c r="C1270" t="s">
        <v>98</v>
      </c>
      <c r="D1270" t="s">
        <v>1526</v>
      </c>
      <c r="E1270">
        <v>3.442637059987951E-4</v>
      </c>
      <c r="F1270">
        <v>58.2</v>
      </c>
      <c r="G1270">
        <v>84.1</v>
      </c>
      <c r="H1270">
        <v>72.849999999999994</v>
      </c>
      <c r="I1270">
        <v>2.0036147689129875E-2</v>
      </c>
      <c r="J1270">
        <v>2.8952577674498665E-2</v>
      </c>
      <c r="K1270">
        <v>2.507961098201222E-2</v>
      </c>
    </row>
    <row r="1271" spans="1:11" x14ac:dyDescent="0.35">
      <c r="A1271">
        <v>7820120</v>
      </c>
      <c r="B1271" t="s">
        <v>61</v>
      </c>
      <c r="C1271" t="s">
        <v>98</v>
      </c>
      <c r="D1271" t="s">
        <v>275</v>
      </c>
      <c r="E1271">
        <v>1.7213185299939755E-4</v>
      </c>
      <c r="F1271">
        <v>38.5</v>
      </c>
      <c r="G1271">
        <v>100</v>
      </c>
      <c r="H1271">
        <v>74.88</v>
      </c>
      <c r="I1271">
        <v>6.6270763404768056E-3</v>
      </c>
      <c r="J1271">
        <v>1.7213185299939756E-2</v>
      </c>
      <c r="K1271">
        <v>1.2889233152594888E-2</v>
      </c>
    </row>
    <row r="1272" spans="1:11" x14ac:dyDescent="0.35">
      <c r="A1272">
        <v>7820120</v>
      </c>
      <c r="B1272" t="s">
        <v>61</v>
      </c>
      <c r="C1272" t="s">
        <v>98</v>
      </c>
      <c r="D1272" t="s">
        <v>859</v>
      </c>
      <c r="E1272">
        <v>8.6065926499698773E-4</v>
      </c>
      <c r="F1272">
        <v>62.6</v>
      </c>
      <c r="G1272">
        <v>81.599999999999994</v>
      </c>
      <c r="H1272">
        <v>72.25</v>
      </c>
      <c r="I1272">
        <v>5.3877269988811434E-2</v>
      </c>
      <c r="J1272">
        <v>7.022979602375419E-2</v>
      </c>
      <c r="K1272">
        <v>6.2182631896032362E-2</v>
      </c>
    </row>
    <row r="1273" spans="1:11" x14ac:dyDescent="0.35">
      <c r="A1273">
        <v>7820120</v>
      </c>
      <c r="B1273" t="s">
        <v>61</v>
      </c>
      <c r="C1273" t="s">
        <v>98</v>
      </c>
      <c r="D1273" s="4" t="s">
        <v>2946</v>
      </c>
      <c r="E1273">
        <v>0.30630863241242778</v>
      </c>
      <c r="I1273">
        <v>19.215638178844994</v>
      </c>
      <c r="J1273">
        <v>24.831104225836995</v>
      </c>
      <c r="K1273">
        <v>22.773209398399171</v>
      </c>
    </row>
    <row r="1274" spans="1:11" x14ac:dyDescent="0.35">
      <c r="A1274">
        <v>7820120</v>
      </c>
      <c r="B1274" t="s">
        <v>61</v>
      </c>
      <c r="C1274" t="s">
        <v>97</v>
      </c>
      <c r="D1274" t="s">
        <v>1338</v>
      </c>
      <c r="E1274">
        <v>1.7213185299939755E-4</v>
      </c>
      <c r="F1274">
        <v>61.7</v>
      </c>
      <c r="G1274">
        <v>77.599999999999994</v>
      </c>
      <c r="H1274">
        <v>64.945000000000007</v>
      </c>
      <c r="I1274">
        <v>1.062053533006283E-2</v>
      </c>
      <c r="J1274">
        <v>1.335743179275325E-2</v>
      </c>
      <c r="K1274">
        <v>1.1179103193045875E-2</v>
      </c>
    </row>
    <row r="1275" spans="1:11" x14ac:dyDescent="0.35">
      <c r="A1275">
        <v>7820120</v>
      </c>
      <c r="B1275" t="s">
        <v>61</v>
      </c>
      <c r="C1275" t="s">
        <v>97</v>
      </c>
      <c r="D1275" t="s">
        <v>1529</v>
      </c>
      <c r="E1275">
        <v>1.7213185299939755E-4</v>
      </c>
      <c r="F1275">
        <v>67.400000000000006</v>
      </c>
      <c r="G1275">
        <v>89.9</v>
      </c>
      <c r="H1275">
        <v>73.88</v>
      </c>
      <c r="I1275">
        <v>1.1601686892159397E-2</v>
      </c>
      <c r="J1275">
        <v>1.547465358464584E-2</v>
      </c>
      <c r="K1275">
        <v>1.2717101299595491E-2</v>
      </c>
    </row>
    <row r="1276" spans="1:11" x14ac:dyDescent="0.35">
      <c r="A1276">
        <v>7820120</v>
      </c>
      <c r="B1276" t="s">
        <v>61</v>
      </c>
      <c r="C1276" t="s">
        <v>97</v>
      </c>
      <c r="D1276" t="s">
        <v>392</v>
      </c>
      <c r="E1276">
        <v>1.0844306738962044E-2</v>
      </c>
      <c r="F1276">
        <v>51.1</v>
      </c>
      <c r="G1276">
        <v>83.1</v>
      </c>
      <c r="H1276">
        <v>70.734999999999999</v>
      </c>
      <c r="I1276">
        <v>0.55414407436096047</v>
      </c>
      <c r="J1276">
        <v>0.90116189000774582</v>
      </c>
      <c r="K1276">
        <v>0.76707203718048023</v>
      </c>
    </row>
    <row r="1277" spans="1:11" x14ac:dyDescent="0.35">
      <c r="A1277">
        <v>7820120</v>
      </c>
      <c r="B1277" t="s">
        <v>61</v>
      </c>
      <c r="C1277" t="s">
        <v>97</v>
      </c>
      <c r="D1277" t="s">
        <v>1834</v>
      </c>
      <c r="E1277">
        <v>4.3032963249849387E-4</v>
      </c>
      <c r="F1277">
        <v>74.599999999999994</v>
      </c>
      <c r="G1277">
        <v>75.3</v>
      </c>
      <c r="H1277">
        <v>75.495000000000005</v>
      </c>
      <c r="I1277">
        <v>3.2102590584387643E-2</v>
      </c>
      <c r="J1277">
        <v>3.2403821327136588E-2</v>
      </c>
      <c r="K1277">
        <v>3.24877356054738E-2</v>
      </c>
    </row>
    <row r="1278" spans="1:11" x14ac:dyDescent="0.35">
      <c r="A1278">
        <v>7820120</v>
      </c>
      <c r="B1278" t="s">
        <v>61</v>
      </c>
      <c r="C1278" t="s">
        <v>97</v>
      </c>
      <c r="D1278" t="s">
        <v>820</v>
      </c>
      <c r="E1278">
        <v>8.6065926499698776E-5</v>
      </c>
      <c r="F1278">
        <v>31</v>
      </c>
      <c r="G1278">
        <v>63.6</v>
      </c>
      <c r="H1278">
        <v>52.154999999999994</v>
      </c>
      <c r="I1278">
        <v>2.6680437214906621E-3</v>
      </c>
      <c r="J1278">
        <v>5.4737929253808422E-3</v>
      </c>
      <c r="K1278">
        <v>4.4887683965917895E-3</v>
      </c>
    </row>
    <row r="1279" spans="1:11" x14ac:dyDescent="0.35">
      <c r="A1279">
        <v>7820120</v>
      </c>
      <c r="B1279" t="s">
        <v>61</v>
      </c>
      <c r="C1279" t="s">
        <v>97</v>
      </c>
      <c r="D1279" t="s">
        <v>133</v>
      </c>
      <c r="E1279">
        <v>8.6065926499698773E-4</v>
      </c>
      <c r="F1279">
        <v>36.9</v>
      </c>
      <c r="G1279">
        <v>71.7</v>
      </c>
      <c r="H1279">
        <v>57.2</v>
      </c>
      <c r="I1279">
        <v>3.1758326878388844E-2</v>
      </c>
      <c r="J1279">
        <v>6.1709269300284024E-2</v>
      </c>
      <c r="K1279">
        <v>4.9229709957827703E-2</v>
      </c>
    </row>
    <row r="1280" spans="1:11" x14ac:dyDescent="0.35">
      <c r="A1280">
        <v>7820120</v>
      </c>
      <c r="B1280" t="s">
        <v>61</v>
      </c>
      <c r="C1280" t="s">
        <v>97</v>
      </c>
      <c r="D1280" t="s">
        <v>1531</v>
      </c>
      <c r="E1280">
        <v>8.6065926499698773E-4</v>
      </c>
      <c r="F1280">
        <v>69.099999999999994</v>
      </c>
      <c r="G1280">
        <v>86.1</v>
      </c>
      <c r="H1280">
        <v>77.91</v>
      </c>
      <c r="I1280">
        <v>5.9471555211291847E-2</v>
      </c>
      <c r="J1280">
        <v>7.4102762716240639E-2</v>
      </c>
      <c r="K1280">
        <v>6.7053963335915318E-2</v>
      </c>
    </row>
    <row r="1281" spans="1:11" x14ac:dyDescent="0.35">
      <c r="A1281">
        <v>7820120</v>
      </c>
      <c r="B1281" t="s">
        <v>61</v>
      </c>
      <c r="C1281" t="s">
        <v>97</v>
      </c>
      <c r="D1281" t="s">
        <v>906</v>
      </c>
      <c r="E1281">
        <v>2.9262415009897584E-3</v>
      </c>
      <c r="F1281">
        <v>58.5</v>
      </c>
      <c r="G1281">
        <v>82</v>
      </c>
      <c r="H1281">
        <v>77.55</v>
      </c>
      <c r="I1281">
        <v>0.17118512780790088</v>
      </c>
      <c r="J1281">
        <v>0.23995180308116018</v>
      </c>
      <c r="K1281">
        <v>0.22693002840175575</v>
      </c>
    </row>
    <row r="1282" spans="1:11" x14ac:dyDescent="0.35">
      <c r="A1282">
        <v>7820120</v>
      </c>
      <c r="B1282" t="s">
        <v>61</v>
      </c>
      <c r="C1282" t="s">
        <v>97</v>
      </c>
      <c r="D1282" t="s">
        <v>1092</v>
      </c>
      <c r="E1282">
        <v>2.5819777949909629E-3</v>
      </c>
      <c r="F1282">
        <v>62.8</v>
      </c>
      <c r="G1282">
        <v>84.4</v>
      </c>
      <c r="H1282">
        <v>75.760000000000005</v>
      </c>
      <c r="I1282">
        <v>0.16214820552543247</v>
      </c>
      <c r="J1282">
        <v>0.21791892589723727</v>
      </c>
      <c r="K1282">
        <v>0.19561063774851536</v>
      </c>
    </row>
    <row r="1283" spans="1:11" x14ac:dyDescent="0.35">
      <c r="A1283">
        <v>7820120</v>
      </c>
      <c r="B1283" t="s">
        <v>61</v>
      </c>
      <c r="C1283" t="s">
        <v>97</v>
      </c>
      <c r="D1283" t="s">
        <v>1537</v>
      </c>
      <c r="E1283">
        <v>1.7213185299939755E-4</v>
      </c>
      <c r="F1283">
        <v>51.4</v>
      </c>
      <c r="G1283">
        <v>84.6</v>
      </c>
      <c r="H1283">
        <v>73.384999999999991</v>
      </c>
      <c r="I1283">
        <v>8.8475772441690345E-3</v>
      </c>
      <c r="J1283">
        <v>1.4562354763749032E-2</v>
      </c>
      <c r="K1283">
        <v>1.2631896032360788E-2</v>
      </c>
    </row>
    <row r="1284" spans="1:11" x14ac:dyDescent="0.35">
      <c r="A1284">
        <v>7820120</v>
      </c>
      <c r="B1284" t="s">
        <v>61</v>
      </c>
      <c r="C1284" t="s">
        <v>97</v>
      </c>
      <c r="D1284" t="s">
        <v>1847</v>
      </c>
      <c r="E1284">
        <v>6.8852741199759021E-4</v>
      </c>
      <c r="F1284">
        <v>74.900000000000006</v>
      </c>
      <c r="G1284">
        <v>73.900000000000006</v>
      </c>
      <c r="H1284">
        <v>78.220000000000013</v>
      </c>
      <c r="I1284">
        <v>5.1570703158619509E-2</v>
      </c>
      <c r="J1284">
        <v>5.0882175746621919E-2</v>
      </c>
      <c r="K1284">
        <v>5.3856614166451516E-2</v>
      </c>
    </row>
    <row r="1285" spans="1:11" x14ac:dyDescent="0.35">
      <c r="A1285">
        <v>7820120</v>
      </c>
      <c r="B1285" t="s">
        <v>61</v>
      </c>
      <c r="C1285" t="s">
        <v>97</v>
      </c>
      <c r="D1285" t="s">
        <v>141</v>
      </c>
      <c r="E1285">
        <v>6.0246148549789142E-3</v>
      </c>
      <c r="F1285">
        <v>37.5</v>
      </c>
      <c r="G1285">
        <v>74.2</v>
      </c>
      <c r="H1285">
        <v>59.02</v>
      </c>
      <c r="I1285">
        <v>0.22592305706170929</v>
      </c>
      <c r="J1285">
        <v>0.44702642223943545</v>
      </c>
      <c r="K1285">
        <v>0.35557276874085553</v>
      </c>
    </row>
    <row r="1286" spans="1:11" x14ac:dyDescent="0.35">
      <c r="A1286">
        <v>7820120</v>
      </c>
      <c r="B1286" t="s">
        <v>61</v>
      </c>
      <c r="C1286" t="s">
        <v>97</v>
      </c>
      <c r="D1286" t="s">
        <v>1348</v>
      </c>
      <c r="E1286">
        <v>2.5819777949909629E-4</v>
      </c>
      <c r="F1286">
        <v>74.5</v>
      </c>
      <c r="G1286">
        <v>82.9</v>
      </c>
      <c r="H1286">
        <v>72.454999999999998</v>
      </c>
      <c r="I1286">
        <v>1.9235734572682673E-2</v>
      </c>
      <c r="J1286">
        <v>2.1404595920475084E-2</v>
      </c>
      <c r="K1286">
        <v>1.870772011360702E-2</v>
      </c>
    </row>
    <row r="1287" spans="1:11" x14ac:dyDescent="0.35">
      <c r="A1287">
        <v>7820120</v>
      </c>
      <c r="B1287" t="s">
        <v>61</v>
      </c>
      <c r="C1287" t="s">
        <v>97</v>
      </c>
      <c r="D1287" t="s">
        <v>1851</v>
      </c>
      <c r="E1287">
        <v>3.442637059987951E-4</v>
      </c>
      <c r="F1287">
        <v>71.599999999999994</v>
      </c>
      <c r="G1287">
        <v>72</v>
      </c>
      <c r="H1287">
        <v>70.919999999999987</v>
      </c>
      <c r="I1287">
        <v>2.4649281349513729E-2</v>
      </c>
      <c r="J1287">
        <v>2.4786986831913247E-2</v>
      </c>
      <c r="K1287">
        <v>2.4415182029434546E-2</v>
      </c>
    </row>
    <row r="1288" spans="1:11" x14ac:dyDescent="0.35">
      <c r="A1288">
        <v>7820120</v>
      </c>
      <c r="B1288" t="s">
        <v>61</v>
      </c>
      <c r="C1288" t="s">
        <v>97</v>
      </c>
      <c r="D1288" t="s">
        <v>1854</v>
      </c>
      <c r="E1288">
        <v>3.442637059987951E-4</v>
      </c>
      <c r="F1288">
        <v>91.9</v>
      </c>
      <c r="G1288">
        <v>88.7</v>
      </c>
      <c r="H1288">
        <v>82.210000000000008</v>
      </c>
      <c r="I1288">
        <v>3.163783458128927E-2</v>
      </c>
      <c r="J1288">
        <v>3.0536190722093126E-2</v>
      </c>
      <c r="K1288">
        <v>2.8301919270160947E-2</v>
      </c>
    </row>
    <row r="1289" spans="1:11" x14ac:dyDescent="0.35">
      <c r="A1289">
        <v>7820120</v>
      </c>
      <c r="B1289" t="s">
        <v>61</v>
      </c>
      <c r="C1289" t="s">
        <v>97</v>
      </c>
      <c r="D1289" t="s">
        <v>1539</v>
      </c>
      <c r="E1289">
        <v>7.7459333849728897E-4</v>
      </c>
      <c r="F1289">
        <v>39.6</v>
      </c>
      <c r="G1289">
        <v>69.099999999999994</v>
      </c>
      <c r="H1289">
        <v>61.585000000000001</v>
      </c>
      <c r="I1289">
        <v>3.0673896204492644E-2</v>
      </c>
      <c r="J1289">
        <v>5.3524399690162663E-2</v>
      </c>
      <c r="K1289">
        <v>4.7703330751355542E-2</v>
      </c>
    </row>
    <row r="1290" spans="1:11" x14ac:dyDescent="0.35">
      <c r="A1290">
        <v>7820120</v>
      </c>
      <c r="B1290" t="s">
        <v>61</v>
      </c>
      <c r="C1290" t="s">
        <v>97</v>
      </c>
      <c r="D1290" t="s">
        <v>1541</v>
      </c>
      <c r="E1290">
        <v>9.467251914966865E-4</v>
      </c>
      <c r="F1290">
        <v>80.099999999999994</v>
      </c>
      <c r="G1290">
        <v>82</v>
      </c>
      <c r="H1290">
        <v>81.995000000000005</v>
      </c>
      <c r="I1290">
        <v>7.5832687838884583E-2</v>
      </c>
      <c r="J1290">
        <v>7.7631465702728289E-2</v>
      </c>
      <c r="K1290">
        <v>7.7626732076770816E-2</v>
      </c>
    </row>
    <row r="1291" spans="1:11" x14ac:dyDescent="0.35">
      <c r="A1291">
        <v>7820120</v>
      </c>
      <c r="B1291" t="s">
        <v>61</v>
      </c>
      <c r="C1291" t="s">
        <v>97</v>
      </c>
      <c r="D1291" t="s">
        <v>1862</v>
      </c>
      <c r="E1291">
        <v>8.6065926499698776E-5</v>
      </c>
      <c r="F1291">
        <v>93.2</v>
      </c>
      <c r="G1291">
        <v>95.2</v>
      </c>
      <c r="H1291">
        <v>90.65</v>
      </c>
      <c r="I1291">
        <v>8.0213443497719264E-3</v>
      </c>
      <c r="J1291">
        <v>8.1934762027713239E-3</v>
      </c>
      <c r="K1291">
        <v>7.8018762371976948E-3</v>
      </c>
    </row>
    <row r="1292" spans="1:11" x14ac:dyDescent="0.35">
      <c r="A1292">
        <v>7820120</v>
      </c>
      <c r="B1292" t="s">
        <v>61</v>
      </c>
      <c r="C1292" t="s">
        <v>97</v>
      </c>
      <c r="D1292" t="s">
        <v>1545</v>
      </c>
      <c r="E1292">
        <v>1.3770548239951804E-3</v>
      </c>
      <c r="F1292">
        <v>59.7</v>
      </c>
      <c r="G1292">
        <v>84.1</v>
      </c>
      <c r="H1292">
        <v>74.465000000000003</v>
      </c>
      <c r="I1292">
        <v>8.2210172992512279E-2</v>
      </c>
      <c r="J1292">
        <v>0.11581031069799466</v>
      </c>
      <c r="K1292">
        <v>0.10254238746880111</v>
      </c>
    </row>
    <row r="1293" spans="1:11" x14ac:dyDescent="0.35">
      <c r="A1293">
        <v>7820120</v>
      </c>
      <c r="B1293" t="s">
        <v>61</v>
      </c>
      <c r="C1293" t="s">
        <v>97</v>
      </c>
      <c r="D1293" t="s">
        <v>1870</v>
      </c>
      <c r="E1293">
        <v>7.7459333849728897E-4</v>
      </c>
      <c r="F1293">
        <v>44.4</v>
      </c>
      <c r="G1293">
        <v>86.7</v>
      </c>
      <c r="H1293">
        <v>69.789999999999992</v>
      </c>
      <c r="I1293">
        <v>3.4391944229279631E-2</v>
      </c>
      <c r="J1293">
        <v>6.7157242447714954E-2</v>
      </c>
      <c r="K1293">
        <v>5.4058869093725793E-2</v>
      </c>
    </row>
    <row r="1294" spans="1:11" x14ac:dyDescent="0.35">
      <c r="A1294">
        <v>7820120</v>
      </c>
      <c r="B1294" t="s">
        <v>61</v>
      </c>
      <c r="C1294" t="s">
        <v>97</v>
      </c>
      <c r="D1294" t="s">
        <v>301</v>
      </c>
      <c r="E1294">
        <v>8.6065926499698773E-4</v>
      </c>
      <c r="F1294">
        <v>54</v>
      </c>
      <c r="G1294">
        <v>84.6</v>
      </c>
      <c r="H1294">
        <v>71.594999999999999</v>
      </c>
      <c r="I1294">
        <v>4.6475600309837335E-2</v>
      </c>
      <c r="J1294">
        <v>7.2811773818745151E-2</v>
      </c>
      <c r="K1294">
        <v>6.1618900077459335E-2</v>
      </c>
    </row>
    <row r="1295" spans="1:11" x14ac:dyDescent="0.35">
      <c r="A1295">
        <v>7820120</v>
      </c>
      <c r="B1295" t="s">
        <v>61</v>
      </c>
      <c r="C1295" t="s">
        <v>97</v>
      </c>
      <c r="D1295" t="s">
        <v>1350</v>
      </c>
      <c r="E1295">
        <v>4.3032963249849387E-4</v>
      </c>
      <c r="F1295">
        <v>63.7</v>
      </c>
      <c r="G1295">
        <v>77.7</v>
      </c>
      <c r="H1295">
        <v>71.825000000000003</v>
      </c>
      <c r="I1295">
        <v>2.7411997590154061E-2</v>
      </c>
      <c r="J1295">
        <v>3.3436612445132977E-2</v>
      </c>
      <c r="K1295">
        <v>3.0908425854204322E-2</v>
      </c>
    </row>
    <row r="1296" spans="1:11" x14ac:dyDescent="0.35">
      <c r="A1296">
        <v>7820120</v>
      </c>
      <c r="B1296" t="s">
        <v>61</v>
      </c>
      <c r="C1296" t="s">
        <v>97</v>
      </c>
      <c r="D1296" t="s">
        <v>1352</v>
      </c>
      <c r="E1296">
        <v>2.2377140889921678E-3</v>
      </c>
      <c r="F1296">
        <v>75.599999999999994</v>
      </c>
      <c r="G1296">
        <v>73.5</v>
      </c>
      <c r="H1296">
        <v>70.834999999999994</v>
      </c>
      <c r="I1296">
        <v>0.16917118512780788</v>
      </c>
      <c r="J1296">
        <v>0.16447198554092435</v>
      </c>
      <c r="K1296">
        <v>0.15850847749376018</v>
      </c>
    </row>
    <row r="1297" spans="1:11" x14ac:dyDescent="0.35">
      <c r="A1297">
        <v>7820120</v>
      </c>
      <c r="B1297" t="s">
        <v>61</v>
      </c>
      <c r="C1297" t="s">
        <v>97</v>
      </c>
      <c r="D1297" t="s">
        <v>1885</v>
      </c>
      <c r="E1297">
        <v>2.5819777949909629E-4</v>
      </c>
      <c r="F1297">
        <v>55.7</v>
      </c>
      <c r="G1297">
        <v>86.6</v>
      </c>
      <c r="H1297">
        <v>75.114999999999995</v>
      </c>
      <c r="I1297">
        <v>1.4381616318099665E-2</v>
      </c>
      <c r="J1297">
        <v>2.2359927704621738E-2</v>
      </c>
      <c r="K1297">
        <v>1.9394526207074617E-2</v>
      </c>
    </row>
    <row r="1298" spans="1:11" x14ac:dyDescent="0.35">
      <c r="A1298">
        <v>7820120</v>
      </c>
      <c r="B1298" t="s">
        <v>61</v>
      </c>
      <c r="C1298" t="s">
        <v>97</v>
      </c>
      <c r="D1298" t="s">
        <v>646</v>
      </c>
      <c r="E1298">
        <v>3.7008348394870472E-3</v>
      </c>
      <c r="F1298">
        <v>64.2</v>
      </c>
      <c r="G1298">
        <v>72.3</v>
      </c>
      <c r="H1298">
        <v>67.245000000000005</v>
      </c>
      <c r="I1298">
        <v>0.23759359669506844</v>
      </c>
      <c r="J1298">
        <v>0.26757035889491348</v>
      </c>
      <c r="K1298">
        <v>0.24886263878130652</v>
      </c>
    </row>
    <row r="1299" spans="1:11" x14ac:dyDescent="0.35">
      <c r="A1299">
        <v>7820120</v>
      </c>
      <c r="B1299" t="s">
        <v>61</v>
      </c>
      <c r="C1299" t="s">
        <v>97</v>
      </c>
      <c r="D1299" t="s">
        <v>911</v>
      </c>
      <c r="E1299">
        <v>3.442637059987951E-4</v>
      </c>
      <c r="F1299">
        <v>64.7</v>
      </c>
      <c r="G1299">
        <v>70.8</v>
      </c>
      <c r="H1299">
        <v>73.55</v>
      </c>
      <c r="I1299">
        <v>2.2273861778122045E-2</v>
      </c>
      <c r="J1299">
        <v>2.4373870384714693E-2</v>
      </c>
      <c r="K1299">
        <v>2.5320595576211379E-2</v>
      </c>
    </row>
    <row r="1300" spans="1:11" x14ac:dyDescent="0.35">
      <c r="A1300">
        <v>7820120</v>
      </c>
      <c r="B1300" t="s">
        <v>61</v>
      </c>
      <c r="C1300" t="s">
        <v>97</v>
      </c>
      <c r="D1300" t="s">
        <v>1105</v>
      </c>
      <c r="E1300">
        <v>1.7213185299939755E-4</v>
      </c>
      <c r="F1300">
        <v>74.599999999999994</v>
      </c>
      <c r="G1300">
        <v>85.1</v>
      </c>
      <c r="H1300">
        <v>82.605000000000004</v>
      </c>
      <c r="I1300">
        <v>1.2841036233755057E-2</v>
      </c>
      <c r="J1300">
        <v>1.464842069024873E-2</v>
      </c>
      <c r="K1300">
        <v>1.4218951717015236E-2</v>
      </c>
    </row>
    <row r="1301" spans="1:11" x14ac:dyDescent="0.35">
      <c r="A1301">
        <v>7820120</v>
      </c>
      <c r="B1301" t="s">
        <v>61</v>
      </c>
      <c r="C1301" t="s">
        <v>97</v>
      </c>
      <c r="D1301" t="s">
        <v>1357</v>
      </c>
      <c r="E1301">
        <v>3.442637059987951E-4</v>
      </c>
      <c r="F1301">
        <v>72.5</v>
      </c>
      <c r="G1301">
        <v>89</v>
      </c>
      <c r="H1301">
        <v>83.179999999999993</v>
      </c>
      <c r="I1301">
        <v>2.4959118684912646E-2</v>
      </c>
      <c r="J1301">
        <v>3.0639469833892763E-2</v>
      </c>
      <c r="K1301">
        <v>2.8635855064979773E-2</v>
      </c>
    </row>
    <row r="1302" spans="1:11" x14ac:dyDescent="0.35">
      <c r="A1302">
        <v>7820120</v>
      </c>
      <c r="B1302" t="s">
        <v>61</v>
      </c>
      <c r="C1302" t="s">
        <v>97</v>
      </c>
      <c r="D1302" t="s">
        <v>1898</v>
      </c>
      <c r="E1302">
        <v>3.442637059987951E-4</v>
      </c>
      <c r="F1302">
        <v>65</v>
      </c>
      <c r="G1302">
        <v>82.9</v>
      </c>
      <c r="H1302">
        <v>79.424999999999997</v>
      </c>
      <c r="I1302">
        <v>2.2377140889921682E-2</v>
      </c>
      <c r="J1302">
        <v>2.8539461227300115E-2</v>
      </c>
      <c r="K1302">
        <v>2.7343144848954299E-2</v>
      </c>
    </row>
    <row r="1303" spans="1:11" x14ac:dyDescent="0.35">
      <c r="A1303">
        <v>7820120</v>
      </c>
      <c r="B1303" t="s">
        <v>61</v>
      </c>
      <c r="C1303" t="s">
        <v>97</v>
      </c>
      <c r="D1303" t="s">
        <v>1555</v>
      </c>
      <c r="E1303">
        <v>8.6065926499698776E-5</v>
      </c>
      <c r="F1303">
        <v>64.099999999999994</v>
      </c>
      <c r="G1303">
        <v>81.400000000000006</v>
      </c>
      <c r="H1303">
        <v>80</v>
      </c>
      <c r="I1303">
        <v>5.5168258886306911E-3</v>
      </c>
      <c r="J1303">
        <v>7.005766417075481E-3</v>
      </c>
      <c r="K1303">
        <v>6.8852741199759019E-3</v>
      </c>
    </row>
    <row r="1304" spans="1:11" x14ac:dyDescent="0.35">
      <c r="A1304">
        <v>7820120</v>
      </c>
      <c r="B1304" t="s">
        <v>61</v>
      </c>
      <c r="C1304" t="s">
        <v>97</v>
      </c>
      <c r="D1304" t="s">
        <v>1360</v>
      </c>
      <c r="E1304">
        <v>5.1639555899819257E-4</v>
      </c>
      <c r="F1304">
        <v>46.5</v>
      </c>
      <c r="G1304">
        <v>78.599999999999994</v>
      </c>
      <c r="H1304">
        <v>65.344999999999999</v>
      </c>
      <c r="I1304">
        <v>2.4012393493415954E-2</v>
      </c>
      <c r="J1304">
        <v>4.0588690937257935E-2</v>
      </c>
      <c r="K1304">
        <v>3.3743867802736895E-2</v>
      </c>
    </row>
    <row r="1305" spans="1:11" x14ac:dyDescent="0.35">
      <c r="A1305">
        <v>7820120</v>
      </c>
      <c r="B1305" t="s">
        <v>61</v>
      </c>
      <c r="C1305" t="s">
        <v>97</v>
      </c>
      <c r="D1305" t="s">
        <v>1110</v>
      </c>
      <c r="E1305">
        <v>5.5082192959807217E-3</v>
      </c>
      <c r="F1305">
        <v>74.2</v>
      </c>
      <c r="G1305">
        <v>81.400000000000006</v>
      </c>
      <c r="H1305">
        <v>79.66</v>
      </c>
      <c r="I1305">
        <v>0.40870987176176954</v>
      </c>
      <c r="J1305">
        <v>0.44836905069283078</v>
      </c>
      <c r="K1305">
        <v>0.43878474911782428</v>
      </c>
    </row>
    <row r="1306" spans="1:11" x14ac:dyDescent="0.35">
      <c r="A1306">
        <v>7820120</v>
      </c>
      <c r="B1306" t="s">
        <v>61</v>
      </c>
      <c r="C1306" t="s">
        <v>97</v>
      </c>
      <c r="D1306" t="s">
        <v>2328</v>
      </c>
      <c r="E1306">
        <v>2.5819777949909629E-4</v>
      </c>
      <c r="F1306">
        <v>95.8</v>
      </c>
      <c r="G1306">
        <v>92.2</v>
      </c>
      <c r="H1306">
        <v>94.245000000000005</v>
      </c>
      <c r="I1306">
        <v>2.4735347276013425E-2</v>
      </c>
      <c r="J1306">
        <v>2.3805835269816677E-2</v>
      </c>
      <c r="K1306">
        <v>2.433384972889233E-2</v>
      </c>
    </row>
    <row r="1307" spans="1:11" x14ac:dyDescent="0.35">
      <c r="A1307">
        <v>7820120</v>
      </c>
      <c r="B1307" t="s">
        <v>61</v>
      </c>
      <c r="C1307" t="s">
        <v>97</v>
      </c>
      <c r="D1307" t="s">
        <v>1905</v>
      </c>
      <c r="E1307">
        <v>1.2049229709957827E-3</v>
      </c>
      <c r="F1307">
        <v>48.4</v>
      </c>
      <c r="G1307">
        <v>81.8</v>
      </c>
      <c r="H1307">
        <v>67.72999999999999</v>
      </c>
      <c r="I1307">
        <v>5.8318271796195878E-2</v>
      </c>
      <c r="J1307">
        <v>9.8562699027455014E-2</v>
      </c>
      <c r="K1307">
        <v>8.1609432825544351E-2</v>
      </c>
    </row>
    <row r="1308" spans="1:11" x14ac:dyDescent="0.35">
      <c r="A1308">
        <v>7820120</v>
      </c>
      <c r="B1308" t="s">
        <v>61</v>
      </c>
      <c r="C1308" t="s">
        <v>97</v>
      </c>
      <c r="D1308" t="s">
        <v>2695</v>
      </c>
      <c r="E1308">
        <v>4.3032963249849387E-4</v>
      </c>
      <c r="F1308">
        <v>50</v>
      </c>
      <c r="G1308">
        <v>100</v>
      </c>
      <c r="H1308">
        <v>81.680000000000007</v>
      </c>
      <c r="I1308">
        <v>2.1516481624924692E-2</v>
      </c>
      <c r="J1308">
        <v>4.3032963249849385E-2</v>
      </c>
      <c r="K1308">
        <v>3.5149324382476983E-2</v>
      </c>
    </row>
    <row r="1309" spans="1:11" x14ac:dyDescent="0.35">
      <c r="A1309">
        <v>7820120</v>
      </c>
      <c r="B1309" t="s">
        <v>61</v>
      </c>
      <c r="C1309" t="s">
        <v>97</v>
      </c>
      <c r="D1309" t="s">
        <v>305</v>
      </c>
      <c r="E1309">
        <v>1.5491866769945779E-2</v>
      </c>
      <c r="F1309">
        <v>43.5</v>
      </c>
      <c r="G1309">
        <v>86</v>
      </c>
      <c r="H1309">
        <v>71.414999999999992</v>
      </c>
      <c r="I1309">
        <v>0.67389620449264143</v>
      </c>
      <c r="J1309">
        <v>1.3323005422153369</v>
      </c>
      <c r="K1309">
        <v>1.1063516653756778</v>
      </c>
    </row>
    <row r="1310" spans="1:11" x14ac:dyDescent="0.35">
      <c r="A1310">
        <v>7820120</v>
      </c>
      <c r="B1310" t="s">
        <v>61</v>
      </c>
      <c r="C1310" t="s">
        <v>97</v>
      </c>
      <c r="D1310" t="s">
        <v>1562</v>
      </c>
      <c r="E1310">
        <v>1.7213185299939755E-4</v>
      </c>
      <c r="F1310">
        <v>56</v>
      </c>
      <c r="G1310">
        <v>77.900000000000006</v>
      </c>
      <c r="H1310">
        <v>72.554999999999993</v>
      </c>
      <c r="I1310">
        <v>9.6393837679662631E-3</v>
      </c>
      <c r="J1310">
        <v>1.340907134865307E-2</v>
      </c>
      <c r="K1310">
        <v>1.2489026594371289E-2</v>
      </c>
    </row>
    <row r="1311" spans="1:11" x14ac:dyDescent="0.35">
      <c r="A1311">
        <v>7820120</v>
      </c>
      <c r="B1311" t="s">
        <v>61</v>
      </c>
      <c r="C1311" t="s">
        <v>97</v>
      </c>
      <c r="D1311" t="s">
        <v>414</v>
      </c>
      <c r="E1311">
        <v>1.1877097856958431E-2</v>
      </c>
      <c r="F1311">
        <v>75.900000000000006</v>
      </c>
      <c r="G1311">
        <v>85.4</v>
      </c>
      <c r="H1311">
        <v>84.96</v>
      </c>
      <c r="I1311">
        <v>0.90147172734314496</v>
      </c>
      <c r="J1311">
        <v>1.0143041569842501</v>
      </c>
      <c r="K1311">
        <v>1.0090782339271882</v>
      </c>
    </row>
    <row r="1312" spans="1:11" x14ac:dyDescent="0.35">
      <c r="A1312">
        <v>7820120</v>
      </c>
      <c r="B1312" t="s">
        <v>61</v>
      </c>
      <c r="C1312" t="s">
        <v>97</v>
      </c>
      <c r="D1312" t="s">
        <v>1371</v>
      </c>
      <c r="E1312">
        <v>1.5491866769945779E-3</v>
      </c>
      <c r="F1312">
        <v>54.6</v>
      </c>
      <c r="G1312">
        <v>72.5</v>
      </c>
      <c r="H1312">
        <v>66.81</v>
      </c>
      <c r="I1312">
        <v>8.4585592563903952E-2</v>
      </c>
      <c r="J1312">
        <v>0.1123160340821069</v>
      </c>
      <c r="K1312">
        <v>0.10350116189000776</v>
      </c>
    </row>
    <row r="1313" spans="1:11" x14ac:dyDescent="0.35">
      <c r="A1313">
        <v>7820120</v>
      </c>
      <c r="B1313" t="s">
        <v>61</v>
      </c>
      <c r="C1313" t="s">
        <v>97</v>
      </c>
      <c r="D1313" t="s">
        <v>822</v>
      </c>
      <c r="E1313">
        <v>1.893450382993373E-3</v>
      </c>
      <c r="F1313">
        <v>53.4</v>
      </c>
      <c r="G1313">
        <v>80.3</v>
      </c>
      <c r="H1313">
        <v>74.805000000000007</v>
      </c>
      <c r="I1313">
        <v>0.10111025045184611</v>
      </c>
      <c r="J1313">
        <v>0.15204406575436785</v>
      </c>
      <c r="K1313">
        <v>0.14163955589981927</v>
      </c>
    </row>
    <row r="1314" spans="1:11" x14ac:dyDescent="0.35">
      <c r="A1314">
        <v>7820120</v>
      </c>
      <c r="B1314" t="s">
        <v>61</v>
      </c>
      <c r="C1314" t="s">
        <v>97</v>
      </c>
      <c r="D1314" t="s">
        <v>1373</v>
      </c>
      <c r="E1314">
        <v>3.6147689129873485E-3</v>
      </c>
      <c r="F1314">
        <v>77.599999999999994</v>
      </c>
      <c r="G1314">
        <v>77.099999999999994</v>
      </c>
      <c r="H1314">
        <v>78.259999999999991</v>
      </c>
      <c r="I1314">
        <v>0.28050606764781821</v>
      </c>
      <c r="J1314">
        <v>0.27869868319132457</v>
      </c>
      <c r="K1314">
        <v>0.28289181513038986</v>
      </c>
    </row>
    <row r="1315" spans="1:11" x14ac:dyDescent="0.35">
      <c r="A1315">
        <v>7820120</v>
      </c>
      <c r="B1315" t="s">
        <v>61</v>
      </c>
      <c r="C1315" t="s">
        <v>97</v>
      </c>
      <c r="D1315" t="s">
        <v>2353</v>
      </c>
      <c r="E1315">
        <v>5.1639555899819257E-4</v>
      </c>
      <c r="F1315">
        <v>78.3</v>
      </c>
      <c r="G1315">
        <v>89.5</v>
      </c>
      <c r="H1315">
        <v>87.13</v>
      </c>
      <c r="I1315">
        <v>4.0433772269558479E-2</v>
      </c>
      <c r="J1315">
        <v>4.6217402530338236E-2</v>
      </c>
      <c r="K1315">
        <v>4.4993545055512514E-2</v>
      </c>
    </row>
    <row r="1316" spans="1:11" x14ac:dyDescent="0.35">
      <c r="A1316">
        <v>7820120</v>
      </c>
      <c r="B1316" t="s">
        <v>61</v>
      </c>
      <c r="C1316" t="s">
        <v>97</v>
      </c>
      <c r="D1316" t="s">
        <v>1941</v>
      </c>
      <c r="E1316">
        <v>1.7213185299939755E-4</v>
      </c>
      <c r="F1316">
        <v>63.5</v>
      </c>
      <c r="G1316">
        <v>87.3</v>
      </c>
      <c r="H1316">
        <v>79.399999999999991</v>
      </c>
      <c r="I1316">
        <v>1.0930372665461744E-2</v>
      </c>
      <c r="J1316">
        <v>1.5027110766847407E-2</v>
      </c>
      <c r="K1316">
        <v>1.3667269128152163E-2</v>
      </c>
    </row>
    <row r="1317" spans="1:11" x14ac:dyDescent="0.35">
      <c r="A1317">
        <v>7820120</v>
      </c>
      <c r="B1317" t="s">
        <v>61</v>
      </c>
      <c r="C1317" t="s">
        <v>97</v>
      </c>
      <c r="D1317" t="s">
        <v>1207</v>
      </c>
      <c r="E1317">
        <v>2.4098459419915653E-3</v>
      </c>
      <c r="F1317">
        <v>66.5</v>
      </c>
      <c r="G1317">
        <v>75.900000000000006</v>
      </c>
      <c r="H1317">
        <v>71.064999999999998</v>
      </c>
      <c r="I1317">
        <v>0.16025475514243909</v>
      </c>
      <c r="J1317">
        <v>0.18290730699715982</v>
      </c>
      <c r="K1317">
        <v>0.17125570186763059</v>
      </c>
    </row>
    <row r="1318" spans="1:11" x14ac:dyDescent="0.35">
      <c r="A1318">
        <v>7820120</v>
      </c>
      <c r="B1318" t="s">
        <v>61</v>
      </c>
      <c r="C1318" t="s">
        <v>97</v>
      </c>
      <c r="D1318" t="s">
        <v>195</v>
      </c>
      <c r="E1318">
        <v>1.0327911179963851E-3</v>
      </c>
      <c r="F1318">
        <v>45.7</v>
      </c>
      <c r="G1318">
        <v>75.7</v>
      </c>
      <c r="H1318">
        <v>63.704999999999998</v>
      </c>
      <c r="I1318">
        <v>4.7198554092434807E-2</v>
      </c>
      <c r="J1318">
        <v>7.8182287632326361E-2</v>
      </c>
      <c r="K1318">
        <v>6.579395817195971E-2</v>
      </c>
    </row>
    <row r="1319" spans="1:11" x14ac:dyDescent="0.35">
      <c r="A1319">
        <v>7820120</v>
      </c>
      <c r="B1319" t="s">
        <v>61</v>
      </c>
      <c r="C1319" t="s">
        <v>97</v>
      </c>
      <c r="D1319" t="s">
        <v>1568</v>
      </c>
      <c r="E1319">
        <v>5.1639555899819257E-4</v>
      </c>
      <c r="F1319">
        <v>35.4</v>
      </c>
      <c r="G1319">
        <v>76.099999999999994</v>
      </c>
      <c r="H1319">
        <v>51.98</v>
      </c>
      <c r="I1319">
        <v>1.8280402788536015E-2</v>
      </c>
      <c r="J1319">
        <v>3.9297702039762454E-2</v>
      </c>
      <c r="K1319">
        <v>2.6842241156726048E-2</v>
      </c>
    </row>
    <row r="1320" spans="1:11" x14ac:dyDescent="0.35">
      <c r="A1320">
        <v>7820120</v>
      </c>
      <c r="B1320" t="s">
        <v>61</v>
      </c>
      <c r="C1320" t="s">
        <v>97</v>
      </c>
      <c r="D1320" t="s">
        <v>2358</v>
      </c>
      <c r="E1320">
        <v>1.7213185299939755E-4</v>
      </c>
      <c r="F1320">
        <v>63.3</v>
      </c>
      <c r="G1320">
        <v>76.599999999999994</v>
      </c>
      <c r="H1320">
        <v>72.679999999999993</v>
      </c>
      <c r="I1320">
        <v>1.0895946294861864E-2</v>
      </c>
      <c r="J1320">
        <v>1.3185299939753852E-2</v>
      </c>
      <c r="K1320">
        <v>1.2510543075996213E-2</v>
      </c>
    </row>
    <row r="1321" spans="1:11" x14ac:dyDescent="0.35">
      <c r="A1321">
        <v>7820120</v>
      </c>
      <c r="B1321" t="s">
        <v>61</v>
      </c>
      <c r="C1321" t="s">
        <v>97</v>
      </c>
      <c r="D1321" t="s">
        <v>1570</v>
      </c>
      <c r="E1321">
        <v>6.0246148549789134E-4</v>
      </c>
      <c r="F1321">
        <v>65.3</v>
      </c>
      <c r="G1321">
        <v>65</v>
      </c>
      <c r="H1321">
        <v>61.865000000000002</v>
      </c>
      <c r="I1321">
        <v>3.93407350030123E-2</v>
      </c>
      <c r="J1321">
        <v>3.9159996557362936E-2</v>
      </c>
      <c r="K1321">
        <v>3.7271279800327052E-2</v>
      </c>
    </row>
    <row r="1322" spans="1:11" x14ac:dyDescent="0.35">
      <c r="A1322">
        <v>7820120</v>
      </c>
      <c r="B1322" t="s">
        <v>61</v>
      </c>
      <c r="C1322" t="s">
        <v>97</v>
      </c>
      <c r="D1322" t="s">
        <v>824</v>
      </c>
      <c r="E1322">
        <v>4.3032963249849387E-4</v>
      </c>
      <c r="F1322">
        <v>48.6</v>
      </c>
      <c r="G1322">
        <v>75.599999999999994</v>
      </c>
      <c r="H1322">
        <v>61.66</v>
      </c>
      <c r="I1322">
        <v>2.0914020139426802E-2</v>
      </c>
      <c r="J1322">
        <v>3.2532920216886134E-2</v>
      </c>
      <c r="K1322">
        <v>2.6534125139857132E-2</v>
      </c>
    </row>
    <row r="1323" spans="1:11" x14ac:dyDescent="0.35">
      <c r="A1323">
        <v>7820120</v>
      </c>
      <c r="B1323" t="s">
        <v>61</v>
      </c>
      <c r="C1323" t="s">
        <v>97</v>
      </c>
      <c r="D1323" t="s">
        <v>472</v>
      </c>
      <c r="E1323">
        <v>3.0467337980893364E-2</v>
      </c>
      <c r="F1323">
        <v>52</v>
      </c>
      <c r="G1323">
        <v>83.2</v>
      </c>
      <c r="H1323">
        <v>70.585000000000008</v>
      </c>
      <c r="I1323">
        <v>1.5843015750064549</v>
      </c>
      <c r="J1323">
        <v>2.5348825200103278</v>
      </c>
      <c r="K1323">
        <v>2.1505370513813582</v>
      </c>
    </row>
    <row r="1324" spans="1:11" x14ac:dyDescent="0.35">
      <c r="A1324">
        <v>7820120</v>
      </c>
      <c r="B1324" t="s">
        <v>61</v>
      </c>
      <c r="C1324" t="s">
        <v>97</v>
      </c>
      <c r="D1324" t="s">
        <v>2369</v>
      </c>
      <c r="E1324">
        <v>6.0246148549789134E-4</v>
      </c>
      <c r="F1324">
        <v>45.3</v>
      </c>
      <c r="G1324">
        <v>65.599999999999994</v>
      </c>
      <c r="H1324">
        <v>57.14</v>
      </c>
      <c r="I1324">
        <v>2.7291505293054477E-2</v>
      </c>
      <c r="J1324">
        <v>3.9521473448661672E-2</v>
      </c>
      <c r="K1324">
        <v>3.4424649281349515E-2</v>
      </c>
    </row>
    <row r="1325" spans="1:11" x14ac:dyDescent="0.35">
      <c r="A1325">
        <v>7820120</v>
      </c>
      <c r="B1325" t="s">
        <v>61</v>
      </c>
      <c r="C1325" t="s">
        <v>97</v>
      </c>
      <c r="D1325" t="s">
        <v>2371</v>
      </c>
      <c r="E1325">
        <v>6.0246148549789134E-4</v>
      </c>
      <c r="F1325">
        <v>35.6</v>
      </c>
      <c r="G1325">
        <v>82</v>
      </c>
      <c r="H1325">
        <v>69.02</v>
      </c>
      <c r="I1325">
        <v>2.1447628883724933E-2</v>
      </c>
      <c r="J1325">
        <v>4.9401841810827088E-2</v>
      </c>
      <c r="K1325">
        <v>4.1581891729064457E-2</v>
      </c>
    </row>
    <row r="1326" spans="1:11" x14ac:dyDescent="0.35">
      <c r="A1326">
        <v>7820120</v>
      </c>
      <c r="B1326" t="s">
        <v>61</v>
      </c>
      <c r="C1326" t="s">
        <v>97</v>
      </c>
      <c r="D1326" t="s">
        <v>828</v>
      </c>
      <c r="E1326">
        <v>4.9918237369825282E-3</v>
      </c>
      <c r="F1326">
        <v>46.6</v>
      </c>
      <c r="G1326">
        <v>81.3</v>
      </c>
      <c r="H1326">
        <v>64.460000000000008</v>
      </c>
      <c r="I1326">
        <v>0.23261898614338583</v>
      </c>
      <c r="J1326">
        <v>0.40583526981667956</v>
      </c>
      <c r="K1326">
        <v>0.32177295808589379</v>
      </c>
    </row>
    <row r="1327" spans="1:11" x14ac:dyDescent="0.35">
      <c r="A1327">
        <v>7820120</v>
      </c>
      <c r="B1327" t="s">
        <v>61</v>
      </c>
      <c r="C1327" t="s">
        <v>97</v>
      </c>
      <c r="D1327" t="s">
        <v>476</v>
      </c>
      <c r="E1327">
        <v>7.4016696789740944E-3</v>
      </c>
      <c r="F1327">
        <v>56.2</v>
      </c>
      <c r="G1327">
        <v>75.8</v>
      </c>
      <c r="H1327">
        <v>66.91</v>
      </c>
      <c r="I1327">
        <v>0.41597383595834414</v>
      </c>
      <c r="J1327">
        <v>0.56104656166623634</v>
      </c>
      <c r="K1327">
        <v>0.49524571822015662</v>
      </c>
    </row>
    <row r="1328" spans="1:11" x14ac:dyDescent="0.35">
      <c r="A1328">
        <v>7820120</v>
      </c>
      <c r="B1328" t="s">
        <v>61</v>
      </c>
      <c r="C1328" t="s">
        <v>97</v>
      </c>
      <c r="D1328" t="s">
        <v>1578</v>
      </c>
      <c r="E1328">
        <v>8.6065926499698776E-5</v>
      </c>
      <c r="F1328">
        <v>44.3</v>
      </c>
      <c r="G1328">
        <v>83.9</v>
      </c>
      <c r="H1328">
        <v>72.415000000000006</v>
      </c>
      <c r="I1328">
        <v>3.8127205439366556E-3</v>
      </c>
      <c r="J1328">
        <v>7.2209312333247275E-3</v>
      </c>
      <c r="K1328">
        <v>6.2324640674756874E-3</v>
      </c>
    </row>
    <row r="1329" spans="1:11" x14ac:dyDescent="0.35">
      <c r="A1329">
        <v>7820120</v>
      </c>
      <c r="B1329" t="s">
        <v>61</v>
      </c>
      <c r="C1329" t="s">
        <v>97</v>
      </c>
      <c r="D1329" t="s">
        <v>1957</v>
      </c>
      <c r="E1329">
        <v>8.6065926499698776E-5</v>
      </c>
      <c r="F1329">
        <v>39.6</v>
      </c>
      <c r="G1329">
        <v>69.7</v>
      </c>
      <c r="H1329">
        <v>57.74</v>
      </c>
      <c r="I1329">
        <v>3.4082106893880719E-3</v>
      </c>
      <c r="J1329">
        <v>5.998795077029005E-3</v>
      </c>
      <c r="K1329">
        <v>4.9694465960926073E-3</v>
      </c>
    </row>
    <row r="1330" spans="1:11" x14ac:dyDescent="0.35">
      <c r="A1330">
        <v>7820120</v>
      </c>
      <c r="B1330" t="s">
        <v>61</v>
      </c>
      <c r="C1330" t="s">
        <v>97</v>
      </c>
      <c r="D1330" t="s">
        <v>1403</v>
      </c>
      <c r="E1330">
        <v>2.0655822359927703E-3</v>
      </c>
      <c r="F1330">
        <v>79.599999999999994</v>
      </c>
      <c r="G1330">
        <v>85.8</v>
      </c>
      <c r="H1330">
        <v>86.789999999999992</v>
      </c>
      <c r="I1330">
        <v>0.1644203459850245</v>
      </c>
      <c r="J1330">
        <v>0.17722695584817968</v>
      </c>
      <c r="K1330">
        <v>0.17927188226181251</v>
      </c>
    </row>
    <row r="1331" spans="1:11" x14ac:dyDescent="0.35">
      <c r="A1331">
        <v>7820120</v>
      </c>
      <c r="B1331" t="s">
        <v>61</v>
      </c>
      <c r="C1331" t="s">
        <v>97</v>
      </c>
      <c r="D1331" t="s">
        <v>1968</v>
      </c>
      <c r="E1331">
        <v>4.3032963249849387E-4</v>
      </c>
      <c r="F1331">
        <v>47.6</v>
      </c>
      <c r="G1331">
        <v>82.7</v>
      </c>
      <c r="H1331">
        <v>65.45</v>
      </c>
      <c r="I1331">
        <v>2.0483690506928307E-2</v>
      </c>
      <c r="J1331">
        <v>3.5588260607625447E-2</v>
      </c>
      <c r="K1331">
        <v>2.8165074447026425E-2</v>
      </c>
    </row>
    <row r="1332" spans="1:11" x14ac:dyDescent="0.35">
      <c r="A1332">
        <v>7820120</v>
      </c>
      <c r="B1332" t="s">
        <v>61</v>
      </c>
      <c r="C1332" t="s">
        <v>97</v>
      </c>
      <c r="D1332" t="s">
        <v>1406</v>
      </c>
      <c r="E1332">
        <v>6.8852741199759021E-4</v>
      </c>
      <c r="F1332">
        <v>51.9</v>
      </c>
      <c r="G1332">
        <v>74.5</v>
      </c>
      <c r="H1332">
        <v>66.66</v>
      </c>
      <c r="I1332">
        <v>3.573457268267493E-2</v>
      </c>
      <c r="J1332">
        <v>5.1295292193820473E-2</v>
      </c>
      <c r="K1332">
        <v>4.5897237283759364E-2</v>
      </c>
    </row>
    <row r="1333" spans="1:11" x14ac:dyDescent="0.35">
      <c r="A1333">
        <v>7820120</v>
      </c>
      <c r="B1333" t="s">
        <v>61</v>
      </c>
      <c r="C1333" t="s">
        <v>97</v>
      </c>
      <c r="D1333" t="s">
        <v>1975</v>
      </c>
      <c r="E1333">
        <v>8.6065926499698773E-4</v>
      </c>
      <c r="F1333">
        <v>29.4</v>
      </c>
      <c r="G1333">
        <v>73.3</v>
      </c>
      <c r="H1333">
        <v>63.339999999999996</v>
      </c>
      <c r="I1333">
        <v>2.5303382390911438E-2</v>
      </c>
      <c r="J1333">
        <v>6.3086324124279197E-2</v>
      </c>
      <c r="K1333">
        <v>5.4514157844909199E-2</v>
      </c>
    </row>
    <row r="1334" spans="1:11" x14ac:dyDescent="0.35">
      <c r="A1334">
        <v>7820120</v>
      </c>
      <c r="B1334" t="s">
        <v>61</v>
      </c>
      <c r="C1334" t="s">
        <v>97</v>
      </c>
      <c r="D1334" t="s">
        <v>1585</v>
      </c>
      <c r="E1334">
        <v>2.5819777949909629E-4</v>
      </c>
      <c r="F1334">
        <v>58.5</v>
      </c>
      <c r="G1334">
        <v>85.8</v>
      </c>
      <c r="H1334">
        <v>66.61</v>
      </c>
      <c r="I1334">
        <v>1.5104570100697132E-2</v>
      </c>
      <c r="J1334">
        <v>2.2153369481022461E-2</v>
      </c>
      <c r="K1334">
        <v>1.7198554092434804E-2</v>
      </c>
    </row>
    <row r="1335" spans="1:11" x14ac:dyDescent="0.35">
      <c r="A1335">
        <v>7820120</v>
      </c>
      <c r="B1335" t="s">
        <v>61</v>
      </c>
      <c r="C1335" t="s">
        <v>97</v>
      </c>
      <c r="D1335" t="s">
        <v>1408</v>
      </c>
      <c r="E1335">
        <v>3.8729666924864447E-3</v>
      </c>
      <c r="F1335">
        <v>91.3</v>
      </c>
      <c r="G1335">
        <v>96.1</v>
      </c>
      <c r="H1335">
        <v>90.194999999999993</v>
      </c>
      <c r="I1335">
        <v>0.35360185902401242</v>
      </c>
      <c r="J1335">
        <v>0.37219209914794732</v>
      </c>
      <c r="K1335">
        <v>0.34932223082881486</v>
      </c>
    </row>
    <row r="1336" spans="1:11" x14ac:dyDescent="0.35">
      <c r="A1336">
        <v>7820120</v>
      </c>
      <c r="B1336" t="s">
        <v>61</v>
      </c>
      <c r="C1336" t="s">
        <v>97</v>
      </c>
      <c r="D1336" t="s">
        <v>1411</v>
      </c>
      <c r="E1336">
        <v>1.7213185299939755E-3</v>
      </c>
      <c r="F1336">
        <v>72.900000000000006</v>
      </c>
      <c r="G1336">
        <v>90.5</v>
      </c>
      <c r="H1336">
        <v>81.344999999999999</v>
      </c>
      <c r="I1336">
        <v>0.12548412083656083</v>
      </c>
      <c r="J1336">
        <v>0.15577932696445479</v>
      </c>
      <c r="K1336">
        <v>0.14002065582235992</v>
      </c>
    </row>
    <row r="1337" spans="1:11" x14ac:dyDescent="0.35">
      <c r="A1337">
        <v>7820120</v>
      </c>
      <c r="B1337" t="s">
        <v>61</v>
      </c>
      <c r="C1337" t="s">
        <v>97</v>
      </c>
      <c r="D1337" t="s">
        <v>1164</v>
      </c>
      <c r="E1337">
        <v>1.9795163094930715E-3</v>
      </c>
      <c r="F1337">
        <v>91.3</v>
      </c>
      <c r="G1337">
        <v>84</v>
      </c>
      <c r="H1337">
        <v>87.814999999999984</v>
      </c>
      <c r="I1337">
        <v>0.18072983905671744</v>
      </c>
      <c r="J1337">
        <v>0.16627936999741802</v>
      </c>
      <c r="K1337">
        <v>0.17383122471813403</v>
      </c>
    </row>
    <row r="1338" spans="1:11" x14ac:dyDescent="0.35">
      <c r="A1338">
        <v>7820120</v>
      </c>
      <c r="B1338" t="s">
        <v>61</v>
      </c>
      <c r="C1338" t="s">
        <v>97</v>
      </c>
      <c r="D1338" t="s">
        <v>1596</v>
      </c>
      <c r="E1338">
        <v>4.3032963249849387E-4</v>
      </c>
      <c r="F1338">
        <v>57.2</v>
      </c>
      <c r="G1338">
        <v>71.2</v>
      </c>
      <c r="H1338">
        <v>71.125</v>
      </c>
      <c r="I1338">
        <v>2.4614854978913851E-2</v>
      </c>
      <c r="J1338">
        <v>3.0639469833892763E-2</v>
      </c>
      <c r="K1338">
        <v>3.0607195111455376E-2</v>
      </c>
    </row>
    <row r="1339" spans="1:11" x14ac:dyDescent="0.35">
      <c r="A1339">
        <v>7820120</v>
      </c>
      <c r="B1339" t="s">
        <v>61</v>
      </c>
      <c r="C1339" t="s">
        <v>97</v>
      </c>
      <c r="D1339" t="s">
        <v>492</v>
      </c>
      <c r="E1339">
        <v>1.4200877872450297E-2</v>
      </c>
      <c r="F1339">
        <v>76.5</v>
      </c>
      <c r="G1339">
        <v>88.2</v>
      </c>
      <c r="H1339">
        <v>86.16</v>
      </c>
      <c r="I1339">
        <v>1.0863671572424476</v>
      </c>
      <c r="J1339">
        <v>1.2525174283501161</v>
      </c>
      <c r="K1339">
        <v>1.2235476374903176</v>
      </c>
    </row>
    <row r="1340" spans="1:11" x14ac:dyDescent="0.35">
      <c r="A1340">
        <v>7820120</v>
      </c>
      <c r="B1340" t="s">
        <v>61</v>
      </c>
      <c r="C1340" t="s">
        <v>97</v>
      </c>
      <c r="D1340" t="s">
        <v>2012</v>
      </c>
      <c r="E1340">
        <v>6.0246148549789134E-4</v>
      </c>
      <c r="F1340">
        <v>43.7</v>
      </c>
      <c r="G1340">
        <v>71.7</v>
      </c>
      <c r="H1340">
        <v>62.724999999999994</v>
      </c>
      <c r="I1340">
        <v>2.6327566916257854E-2</v>
      </c>
      <c r="J1340">
        <v>4.3196488510198812E-2</v>
      </c>
      <c r="K1340">
        <v>3.7789396677855233E-2</v>
      </c>
    </row>
    <row r="1341" spans="1:11" x14ac:dyDescent="0.35">
      <c r="A1341">
        <v>7820120</v>
      </c>
      <c r="B1341" t="s">
        <v>61</v>
      </c>
      <c r="C1341" t="s">
        <v>97</v>
      </c>
      <c r="D1341" t="s">
        <v>1424</v>
      </c>
      <c r="E1341">
        <v>2.5819777949909629E-4</v>
      </c>
      <c r="F1341">
        <v>72.5</v>
      </c>
      <c r="G1341">
        <v>86.8</v>
      </c>
      <c r="H1341">
        <v>84.21</v>
      </c>
      <c r="I1341">
        <v>1.8719339013684482E-2</v>
      </c>
      <c r="J1341">
        <v>2.2411567260521556E-2</v>
      </c>
      <c r="K1341">
        <v>2.1742835011618895E-2</v>
      </c>
    </row>
    <row r="1342" spans="1:11" x14ac:dyDescent="0.35">
      <c r="A1342">
        <v>7820120</v>
      </c>
      <c r="B1342" t="s">
        <v>61</v>
      </c>
      <c r="C1342" t="s">
        <v>97</v>
      </c>
      <c r="D1342" t="s">
        <v>2761</v>
      </c>
      <c r="E1342">
        <v>8.6065926499698776E-5</v>
      </c>
      <c r="F1342">
        <v>59.3</v>
      </c>
      <c r="G1342">
        <v>87</v>
      </c>
      <c r="H1342">
        <v>76.11</v>
      </c>
      <c r="I1342">
        <v>5.103709441432137E-3</v>
      </c>
      <c r="J1342">
        <v>7.4877356054737932E-3</v>
      </c>
      <c r="K1342">
        <v>6.550477665892074E-3</v>
      </c>
    </row>
    <row r="1343" spans="1:11" x14ac:dyDescent="0.35">
      <c r="A1343">
        <v>7820120</v>
      </c>
      <c r="B1343" t="s">
        <v>61</v>
      </c>
      <c r="C1343" t="s">
        <v>97</v>
      </c>
      <c r="D1343" t="s">
        <v>1426</v>
      </c>
      <c r="E1343">
        <v>1.6352526034942767E-3</v>
      </c>
      <c r="F1343">
        <v>68.2</v>
      </c>
      <c r="G1343">
        <v>84.2</v>
      </c>
      <c r="H1343">
        <v>73.87</v>
      </c>
      <c r="I1343">
        <v>0.11152422755830968</v>
      </c>
      <c r="J1343">
        <v>0.13768826921421809</v>
      </c>
      <c r="K1343">
        <v>0.12079610982012223</v>
      </c>
    </row>
    <row r="1344" spans="1:11" x14ac:dyDescent="0.35">
      <c r="A1344">
        <v>7820120</v>
      </c>
      <c r="B1344" t="s">
        <v>61</v>
      </c>
      <c r="C1344" t="s">
        <v>97</v>
      </c>
      <c r="D1344" t="s">
        <v>1604</v>
      </c>
      <c r="E1344">
        <v>1.1188570444960839E-3</v>
      </c>
      <c r="F1344">
        <v>65</v>
      </c>
      <c r="G1344">
        <v>81.7</v>
      </c>
      <c r="H1344">
        <v>75.844999999999999</v>
      </c>
      <c r="I1344">
        <v>7.2725707892245459E-2</v>
      </c>
      <c r="J1344">
        <v>9.1410620535330056E-2</v>
      </c>
      <c r="K1344">
        <v>8.4859712539805482E-2</v>
      </c>
    </row>
    <row r="1345" spans="1:11" x14ac:dyDescent="0.35">
      <c r="A1345">
        <v>7820120</v>
      </c>
      <c r="B1345" t="s">
        <v>61</v>
      </c>
      <c r="C1345" t="s">
        <v>97</v>
      </c>
      <c r="D1345" t="s">
        <v>873</v>
      </c>
      <c r="E1345">
        <v>8.6065926499698776E-5</v>
      </c>
      <c r="F1345">
        <v>59</v>
      </c>
      <c r="G1345">
        <v>87</v>
      </c>
      <c r="H1345">
        <v>73.97</v>
      </c>
      <c r="I1345">
        <v>5.0778896634822279E-3</v>
      </c>
      <c r="J1345">
        <v>7.4877356054737932E-3</v>
      </c>
      <c r="K1345">
        <v>6.3662965831827187E-3</v>
      </c>
    </row>
    <row r="1346" spans="1:11" x14ac:dyDescent="0.35">
      <c r="A1346">
        <v>7820120</v>
      </c>
      <c r="B1346" t="s">
        <v>61</v>
      </c>
      <c r="C1346" t="s">
        <v>97</v>
      </c>
      <c r="D1346" t="s">
        <v>1606</v>
      </c>
      <c r="E1346">
        <v>3.442637059987951E-4</v>
      </c>
      <c r="F1346">
        <v>57.6</v>
      </c>
      <c r="G1346">
        <v>74.900000000000006</v>
      </c>
      <c r="H1346">
        <v>72.990000000000009</v>
      </c>
      <c r="I1346">
        <v>1.9829589465530598E-2</v>
      </c>
      <c r="J1346">
        <v>2.5785351579309754E-2</v>
      </c>
      <c r="K1346">
        <v>2.5127807900852058E-2</v>
      </c>
    </row>
    <row r="1347" spans="1:11" x14ac:dyDescent="0.35">
      <c r="A1347">
        <v>7820120</v>
      </c>
      <c r="B1347" t="s">
        <v>61</v>
      </c>
      <c r="C1347" t="s">
        <v>97</v>
      </c>
      <c r="D1347" t="s">
        <v>1232</v>
      </c>
      <c r="E1347">
        <v>4.5614941044840344E-3</v>
      </c>
      <c r="F1347">
        <v>41</v>
      </c>
      <c r="G1347">
        <v>79</v>
      </c>
      <c r="H1347">
        <v>57.155000000000001</v>
      </c>
      <c r="I1347">
        <v>0.18702125828384542</v>
      </c>
      <c r="J1347">
        <v>0.36035803425423873</v>
      </c>
      <c r="K1347">
        <v>0.26071219554178499</v>
      </c>
    </row>
    <row r="1348" spans="1:11" x14ac:dyDescent="0.35">
      <c r="A1348">
        <v>7820120</v>
      </c>
      <c r="B1348" t="s">
        <v>61</v>
      </c>
      <c r="C1348" t="s">
        <v>97</v>
      </c>
      <c r="D1348" t="s">
        <v>710</v>
      </c>
      <c r="E1348">
        <v>2.1516481624924692E-2</v>
      </c>
      <c r="F1348">
        <v>75.099999999999994</v>
      </c>
      <c r="G1348">
        <v>88.4</v>
      </c>
      <c r="H1348">
        <v>81.194999999999993</v>
      </c>
      <c r="I1348">
        <v>1.6158877700318444</v>
      </c>
      <c r="J1348">
        <v>1.902056975643343</v>
      </c>
      <c r="K1348">
        <v>1.7470307255357602</v>
      </c>
    </row>
    <row r="1349" spans="1:11" x14ac:dyDescent="0.35">
      <c r="A1349">
        <v>7820120</v>
      </c>
      <c r="B1349" t="s">
        <v>61</v>
      </c>
      <c r="C1349" t="s">
        <v>97</v>
      </c>
      <c r="D1349" t="s">
        <v>1437</v>
      </c>
      <c r="E1349">
        <v>7.7459333849728897E-4</v>
      </c>
      <c r="F1349">
        <v>74.5</v>
      </c>
      <c r="G1349">
        <v>90.1</v>
      </c>
      <c r="H1349">
        <v>80.549999999999983</v>
      </c>
      <c r="I1349">
        <v>5.7707203718048029E-2</v>
      </c>
      <c r="J1349">
        <v>6.9790859798605734E-2</v>
      </c>
      <c r="K1349">
        <v>6.2393493415956611E-2</v>
      </c>
    </row>
    <row r="1350" spans="1:11" x14ac:dyDescent="0.35">
      <c r="A1350">
        <v>7820120</v>
      </c>
      <c r="B1350" t="s">
        <v>61</v>
      </c>
      <c r="C1350" t="s">
        <v>97</v>
      </c>
      <c r="D1350" t="s">
        <v>1056</v>
      </c>
      <c r="E1350">
        <v>2.0655822359927703E-3</v>
      </c>
      <c r="F1350">
        <v>59.3</v>
      </c>
      <c r="G1350">
        <v>81.8</v>
      </c>
      <c r="H1350">
        <v>73.109999999999985</v>
      </c>
      <c r="I1350">
        <v>0.12248902659437128</v>
      </c>
      <c r="J1350">
        <v>0.1689646269042086</v>
      </c>
      <c r="K1350">
        <v>0.15101471727343141</v>
      </c>
    </row>
    <row r="1351" spans="1:11" x14ac:dyDescent="0.35">
      <c r="A1351">
        <v>7820120</v>
      </c>
      <c r="B1351" t="s">
        <v>61</v>
      </c>
      <c r="C1351" t="s">
        <v>97</v>
      </c>
      <c r="D1351" t="s">
        <v>1623</v>
      </c>
      <c r="E1351">
        <v>1.7213185299939755E-4</v>
      </c>
      <c r="F1351">
        <v>76.099999999999994</v>
      </c>
      <c r="G1351">
        <v>94.6</v>
      </c>
      <c r="H1351">
        <v>88.38</v>
      </c>
      <c r="I1351">
        <v>1.3099234013254153E-2</v>
      </c>
      <c r="J1351">
        <v>1.6283673293743008E-2</v>
      </c>
      <c r="K1351">
        <v>1.5213013168086756E-2</v>
      </c>
    </row>
    <row r="1352" spans="1:11" x14ac:dyDescent="0.35">
      <c r="A1352">
        <v>7820120</v>
      </c>
      <c r="B1352" t="s">
        <v>61</v>
      </c>
      <c r="C1352" t="s">
        <v>97</v>
      </c>
      <c r="D1352" t="s">
        <v>1625</v>
      </c>
      <c r="E1352">
        <v>6.8852741199759021E-4</v>
      </c>
      <c r="F1352">
        <v>84.1</v>
      </c>
      <c r="G1352">
        <v>100</v>
      </c>
      <c r="H1352">
        <v>93.07</v>
      </c>
      <c r="I1352">
        <v>5.7905155348997331E-2</v>
      </c>
      <c r="J1352">
        <v>6.8852741199759024E-2</v>
      </c>
      <c r="K1352">
        <v>6.408124623461571E-2</v>
      </c>
    </row>
    <row r="1353" spans="1:11" x14ac:dyDescent="0.35">
      <c r="A1353">
        <v>7820120</v>
      </c>
      <c r="B1353" t="s">
        <v>61</v>
      </c>
      <c r="C1353" t="s">
        <v>97</v>
      </c>
      <c r="D1353" t="s">
        <v>1444</v>
      </c>
      <c r="E1353">
        <v>1.0327911179963851E-3</v>
      </c>
      <c r="F1353">
        <v>65.900000000000006</v>
      </c>
      <c r="G1353">
        <v>83.5</v>
      </c>
      <c r="H1353">
        <v>70.325000000000003</v>
      </c>
      <c r="I1353">
        <v>6.806093467596179E-2</v>
      </c>
      <c r="J1353">
        <v>8.6238058352698155E-2</v>
      </c>
      <c r="K1353">
        <v>7.2631035373095787E-2</v>
      </c>
    </row>
    <row r="1354" spans="1:11" x14ac:dyDescent="0.35">
      <c r="A1354">
        <v>7820120</v>
      </c>
      <c r="B1354" t="s">
        <v>61</v>
      </c>
      <c r="C1354" t="s">
        <v>97</v>
      </c>
      <c r="D1354" t="s">
        <v>1447</v>
      </c>
      <c r="E1354">
        <v>3.442637059987951E-4</v>
      </c>
      <c r="F1354">
        <v>75.8</v>
      </c>
      <c r="G1354">
        <v>89</v>
      </c>
      <c r="H1354">
        <v>76.185000000000002</v>
      </c>
      <c r="I1354">
        <v>2.6095188914708668E-2</v>
      </c>
      <c r="J1354">
        <v>3.0639469833892763E-2</v>
      </c>
      <c r="K1354">
        <v>2.6227730441518205E-2</v>
      </c>
    </row>
    <row r="1355" spans="1:11" x14ac:dyDescent="0.35">
      <c r="A1355">
        <v>7820120</v>
      </c>
      <c r="B1355" t="s">
        <v>61</v>
      </c>
      <c r="C1355" t="s">
        <v>97</v>
      </c>
      <c r="D1355" t="s">
        <v>199</v>
      </c>
      <c r="E1355">
        <v>1.4975471210947586E-2</v>
      </c>
      <c r="F1355">
        <v>49.7</v>
      </c>
      <c r="G1355">
        <v>76.400000000000006</v>
      </c>
      <c r="H1355">
        <v>64.890000000000015</v>
      </c>
      <c r="I1355">
        <v>0.74428091918409511</v>
      </c>
      <c r="J1355">
        <v>1.1441260005163958</v>
      </c>
      <c r="K1355">
        <v>0.97175832687838914</v>
      </c>
    </row>
    <row r="1356" spans="1:11" x14ac:dyDescent="0.35">
      <c r="A1356">
        <v>7820120</v>
      </c>
      <c r="B1356" t="s">
        <v>61</v>
      </c>
      <c r="C1356" t="s">
        <v>97</v>
      </c>
      <c r="D1356" t="s">
        <v>203</v>
      </c>
      <c r="E1356">
        <v>7.3156037524743957E-3</v>
      </c>
      <c r="F1356">
        <v>72.8</v>
      </c>
      <c r="G1356">
        <v>84.1</v>
      </c>
      <c r="H1356">
        <v>81.504999999999995</v>
      </c>
      <c r="I1356">
        <v>0.53257595318013595</v>
      </c>
      <c r="J1356">
        <v>0.61524227558309663</v>
      </c>
      <c r="K1356">
        <v>0.59625828384542556</v>
      </c>
    </row>
    <row r="1357" spans="1:11" x14ac:dyDescent="0.35">
      <c r="A1357">
        <v>7820120</v>
      </c>
      <c r="B1357" t="s">
        <v>61</v>
      </c>
      <c r="C1357" t="s">
        <v>97</v>
      </c>
      <c r="D1357" t="s">
        <v>1639</v>
      </c>
      <c r="E1357">
        <v>2.5819777949909629E-4</v>
      </c>
      <c r="F1357">
        <v>59.6</v>
      </c>
      <c r="G1357">
        <v>77.2</v>
      </c>
      <c r="H1357">
        <v>73.44</v>
      </c>
      <c r="I1357">
        <v>1.5388587658146139E-2</v>
      </c>
      <c r="J1357">
        <v>1.9932868577330235E-2</v>
      </c>
      <c r="K1357">
        <v>1.8962044926413631E-2</v>
      </c>
    </row>
    <row r="1358" spans="1:11" x14ac:dyDescent="0.35">
      <c r="A1358">
        <v>7820120</v>
      </c>
      <c r="B1358" t="s">
        <v>61</v>
      </c>
      <c r="C1358" t="s">
        <v>97</v>
      </c>
      <c r="D1358" t="s">
        <v>1454</v>
      </c>
      <c r="E1358">
        <v>2.0655822359927703E-3</v>
      </c>
      <c r="F1358">
        <v>70.3</v>
      </c>
      <c r="G1358">
        <v>87.5</v>
      </c>
      <c r="H1358">
        <v>77.424999999999997</v>
      </c>
      <c r="I1358">
        <v>0.14521043119029176</v>
      </c>
      <c r="J1358">
        <v>0.18073844564936739</v>
      </c>
      <c r="K1358">
        <v>0.15992770462174025</v>
      </c>
    </row>
    <row r="1359" spans="1:11" x14ac:dyDescent="0.35">
      <c r="A1359">
        <v>7820120</v>
      </c>
      <c r="B1359" t="s">
        <v>61</v>
      </c>
      <c r="C1359" t="s">
        <v>97</v>
      </c>
      <c r="D1359" t="s">
        <v>320</v>
      </c>
      <c r="E1359">
        <v>2.5819777949909629E-4</v>
      </c>
      <c r="F1359">
        <v>53.6</v>
      </c>
      <c r="G1359">
        <v>80.7</v>
      </c>
      <c r="H1359">
        <v>71.83</v>
      </c>
      <c r="I1359">
        <v>1.3839400981151561E-2</v>
      </c>
      <c r="J1359">
        <v>2.0836560805577071E-2</v>
      </c>
      <c r="K1359">
        <v>1.8546346501420084E-2</v>
      </c>
    </row>
    <row r="1360" spans="1:11" x14ac:dyDescent="0.35">
      <c r="A1360">
        <v>7820120</v>
      </c>
      <c r="B1360" t="s">
        <v>61</v>
      </c>
      <c r="C1360" t="s">
        <v>97</v>
      </c>
      <c r="D1360" t="s">
        <v>2093</v>
      </c>
      <c r="E1360">
        <v>3.442637059987951E-4</v>
      </c>
      <c r="F1360">
        <v>66</v>
      </c>
      <c r="G1360">
        <v>85.8</v>
      </c>
      <c r="H1360">
        <v>72.715000000000003</v>
      </c>
      <c r="I1360">
        <v>2.2721404595920477E-2</v>
      </c>
      <c r="J1360">
        <v>2.9537825974696619E-2</v>
      </c>
      <c r="K1360">
        <v>2.5033135381702386E-2</v>
      </c>
    </row>
    <row r="1361" spans="1:11" x14ac:dyDescent="0.35">
      <c r="A1361">
        <v>7820120</v>
      </c>
      <c r="B1361" t="s">
        <v>61</v>
      </c>
      <c r="C1361" t="s">
        <v>97</v>
      </c>
      <c r="D1361" t="s">
        <v>2095</v>
      </c>
      <c r="E1361">
        <v>3.442637059987951E-4</v>
      </c>
      <c r="F1361">
        <v>92.3</v>
      </c>
      <c r="G1361">
        <v>92.6</v>
      </c>
      <c r="H1361">
        <v>92.314999999999998</v>
      </c>
      <c r="I1361">
        <v>3.1775540063688788E-2</v>
      </c>
      <c r="J1361">
        <v>3.1878819175488425E-2</v>
      </c>
      <c r="K1361">
        <v>3.1780704019278766E-2</v>
      </c>
    </row>
    <row r="1362" spans="1:11" x14ac:dyDescent="0.35">
      <c r="A1362">
        <v>7820120</v>
      </c>
      <c r="B1362" t="s">
        <v>61</v>
      </c>
      <c r="C1362" t="s">
        <v>97</v>
      </c>
      <c r="D1362" t="s">
        <v>1456</v>
      </c>
      <c r="E1362">
        <v>5.1639555899819257E-4</v>
      </c>
      <c r="F1362">
        <v>35.4</v>
      </c>
      <c r="G1362">
        <v>81.3</v>
      </c>
      <c r="H1362">
        <v>59.864999999999995</v>
      </c>
      <c r="I1362">
        <v>1.8280402788536015E-2</v>
      </c>
      <c r="J1362">
        <v>4.1982958946553052E-2</v>
      </c>
      <c r="K1362">
        <v>3.0914020139426797E-2</v>
      </c>
    </row>
    <row r="1363" spans="1:11" x14ac:dyDescent="0.35">
      <c r="A1363">
        <v>7820120</v>
      </c>
      <c r="B1363" t="s">
        <v>61</v>
      </c>
      <c r="C1363" t="s">
        <v>97</v>
      </c>
      <c r="D1363" t="s">
        <v>2098</v>
      </c>
      <c r="E1363">
        <v>9.467251914966865E-4</v>
      </c>
      <c r="F1363">
        <v>57.8</v>
      </c>
      <c r="G1363">
        <v>71.3</v>
      </c>
      <c r="H1363">
        <v>67.62</v>
      </c>
      <c r="I1363">
        <v>5.4720716068508479E-2</v>
      </c>
      <c r="J1363">
        <v>6.7501506153713739E-2</v>
      </c>
      <c r="K1363">
        <v>6.4017557449005946E-2</v>
      </c>
    </row>
    <row r="1364" spans="1:11" x14ac:dyDescent="0.35">
      <c r="A1364">
        <v>7820120</v>
      </c>
      <c r="B1364" t="s">
        <v>61</v>
      </c>
      <c r="C1364" t="s">
        <v>97</v>
      </c>
      <c r="D1364" t="s">
        <v>231</v>
      </c>
      <c r="E1364">
        <v>3.442637059987951E-4</v>
      </c>
      <c r="F1364">
        <v>69.599999999999994</v>
      </c>
      <c r="G1364">
        <v>85.8</v>
      </c>
      <c r="H1364">
        <v>82.89</v>
      </c>
      <c r="I1364">
        <v>2.3960753937516139E-2</v>
      </c>
      <c r="J1364">
        <v>2.9537825974696619E-2</v>
      </c>
      <c r="K1364">
        <v>2.8536018590240127E-2</v>
      </c>
    </row>
    <row r="1365" spans="1:11" x14ac:dyDescent="0.35">
      <c r="A1365">
        <v>7820120</v>
      </c>
      <c r="B1365" t="s">
        <v>61</v>
      </c>
      <c r="C1365" t="s">
        <v>97</v>
      </c>
      <c r="D1365" t="s">
        <v>243</v>
      </c>
      <c r="E1365">
        <v>1.2049229709957827E-3</v>
      </c>
      <c r="F1365">
        <v>55.7</v>
      </c>
      <c r="G1365">
        <v>95.9</v>
      </c>
      <c r="H1365">
        <v>70.405000000000001</v>
      </c>
      <c r="I1365">
        <v>6.7114209484465101E-2</v>
      </c>
      <c r="J1365">
        <v>0.11555211291849557</v>
      </c>
      <c r="K1365">
        <v>8.483260177295808E-2</v>
      </c>
    </row>
    <row r="1366" spans="1:11" x14ac:dyDescent="0.35">
      <c r="A1366">
        <v>7820120</v>
      </c>
      <c r="B1366" t="s">
        <v>61</v>
      </c>
      <c r="C1366" t="s">
        <v>97</v>
      </c>
      <c r="D1366" t="s">
        <v>1458</v>
      </c>
      <c r="E1366">
        <v>2.5819777949909629E-4</v>
      </c>
      <c r="F1366">
        <v>67.3</v>
      </c>
      <c r="G1366">
        <v>94.2</v>
      </c>
      <c r="H1366">
        <v>82.754999999999995</v>
      </c>
      <c r="I1366">
        <v>1.737671056028918E-2</v>
      </c>
      <c r="J1366">
        <v>2.4322230828814871E-2</v>
      </c>
      <c r="K1366">
        <v>2.1367157242447712E-2</v>
      </c>
    </row>
    <row r="1367" spans="1:11" x14ac:dyDescent="0.35">
      <c r="A1367">
        <v>7820120</v>
      </c>
      <c r="B1367" t="s">
        <v>61</v>
      </c>
      <c r="C1367" t="s">
        <v>97</v>
      </c>
      <c r="D1367" t="s">
        <v>1460</v>
      </c>
      <c r="E1367">
        <v>1.0327911179963851E-3</v>
      </c>
      <c r="F1367">
        <v>70.900000000000006</v>
      </c>
      <c r="G1367">
        <v>78.400000000000006</v>
      </c>
      <c r="H1367">
        <v>70.674999999999997</v>
      </c>
      <c r="I1367">
        <v>7.3224890265943712E-2</v>
      </c>
      <c r="J1367">
        <v>8.0970823650916596E-2</v>
      </c>
      <c r="K1367">
        <v>7.2992512264394516E-2</v>
      </c>
    </row>
    <row r="1368" spans="1:11" x14ac:dyDescent="0.35">
      <c r="A1368">
        <v>7820120</v>
      </c>
      <c r="B1368" t="s">
        <v>61</v>
      </c>
      <c r="C1368" t="s">
        <v>97</v>
      </c>
      <c r="D1368" t="s">
        <v>840</v>
      </c>
      <c r="E1368">
        <v>1.3770548239951804E-3</v>
      </c>
      <c r="F1368">
        <v>73.8</v>
      </c>
      <c r="G1368">
        <v>80.599999999999994</v>
      </c>
      <c r="H1368">
        <v>73.964999999999989</v>
      </c>
      <c r="I1368">
        <v>0.10162664601084431</v>
      </c>
      <c r="J1368">
        <v>0.11099061881401154</v>
      </c>
      <c r="K1368">
        <v>0.10185386005680351</v>
      </c>
    </row>
    <row r="1369" spans="1:11" x14ac:dyDescent="0.35">
      <c r="A1369">
        <v>7820120</v>
      </c>
      <c r="B1369" t="s">
        <v>61</v>
      </c>
      <c r="C1369" t="s">
        <v>97</v>
      </c>
      <c r="D1369" t="s">
        <v>1652</v>
      </c>
      <c r="E1369">
        <v>4.7336259574834319E-3</v>
      </c>
      <c r="F1369">
        <v>49.6</v>
      </c>
      <c r="G1369">
        <v>78.7</v>
      </c>
      <c r="H1369">
        <v>60.344999999999999</v>
      </c>
      <c r="I1369">
        <v>0.23478784749117823</v>
      </c>
      <c r="J1369">
        <v>0.37253636285394609</v>
      </c>
      <c r="K1369">
        <v>0.28565065840433768</v>
      </c>
    </row>
    <row r="1370" spans="1:11" x14ac:dyDescent="0.35">
      <c r="A1370">
        <v>7820120</v>
      </c>
      <c r="B1370" t="s">
        <v>61</v>
      </c>
      <c r="C1370" t="s">
        <v>97</v>
      </c>
      <c r="D1370" t="s">
        <v>1656</v>
      </c>
      <c r="E1370">
        <v>2.5819777949909629E-4</v>
      </c>
      <c r="F1370">
        <v>76.099999999999994</v>
      </c>
      <c r="G1370">
        <v>95.7</v>
      </c>
      <c r="H1370">
        <v>76.69</v>
      </c>
      <c r="I1370">
        <v>1.9648851019881227E-2</v>
      </c>
      <c r="J1370">
        <v>2.4709527498063516E-2</v>
      </c>
      <c r="K1370">
        <v>1.9801187709785693E-2</v>
      </c>
    </row>
    <row r="1371" spans="1:11" x14ac:dyDescent="0.35">
      <c r="A1371">
        <v>7820120</v>
      </c>
      <c r="B1371" t="s">
        <v>61</v>
      </c>
      <c r="C1371" t="s">
        <v>97</v>
      </c>
      <c r="D1371" t="s">
        <v>1465</v>
      </c>
      <c r="E1371">
        <v>8.6065926499698773E-4</v>
      </c>
      <c r="F1371">
        <v>48.7</v>
      </c>
      <c r="G1371">
        <v>70.599999999999994</v>
      </c>
      <c r="H1371">
        <v>66.304999999999993</v>
      </c>
      <c r="I1371">
        <v>4.1914106205353303E-2</v>
      </c>
      <c r="J1371">
        <v>6.0762544108787328E-2</v>
      </c>
      <c r="K1371">
        <v>5.7066012565625268E-2</v>
      </c>
    </row>
    <row r="1372" spans="1:11" x14ac:dyDescent="0.35">
      <c r="A1372">
        <v>7820120</v>
      </c>
      <c r="B1372" t="s">
        <v>61</v>
      </c>
      <c r="C1372" t="s">
        <v>97</v>
      </c>
      <c r="D1372" t="s">
        <v>1660</v>
      </c>
      <c r="E1372">
        <v>2.2377140889921678E-3</v>
      </c>
      <c r="F1372">
        <v>83.6</v>
      </c>
      <c r="G1372">
        <v>84.4</v>
      </c>
      <c r="H1372">
        <v>85.6</v>
      </c>
      <c r="I1372">
        <v>0.18707289783974521</v>
      </c>
      <c r="J1372">
        <v>0.18886306911093897</v>
      </c>
      <c r="K1372">
        <v>0.19154832601772956</v>
      </c>
    </row>
    <row r="1373" spans="1:11" x14ac:dyDescent="0.35">
      <c r="A1373">
        <v>7820120</v>
      </c>
      <c r="B1373" t="s">
        <v>61</v>
      </c>
      <c r="C1373" t="s">
        <v>97</v>
      </c>
      <c r="D1373" t="s">
        <v>247</v>
      </c>
      <c r="E1373">
        <v>3.442637059987951E-4</v>
      </c>
      <c r="F1373">
        <v>36.200000000000003</v>
      </c>
      <c r="G1373">
        <v>89.9</v>
      </c>
      <c r="H1373">
        <v>56.745000000000005</v>
      </c>
      <c r="I1373">
        <v>1.2462346157156384E-2</v>
      </c>
      <c r="J1373">
        <v>3.094930716929168E-2</v>
      </c>
      <c r="K1373">
        <v>1.9535243996901631E-2</v>
      </c>
    </row>
    <row r="1374" spans="1:11" x14ac:dyDescent="0.35">
      <c r="A1374">
        <v>7820120</v>
      </c>
      <c r="B1374" t="s">
        <v>61</v>
      </c>
      <c r="C1374" t="s">
        <v>97</v>
      </c>
      <c r="D1374" t="s">
        <v>2118</v>
      </c>
      <c r="E1374">
        <v>7.7459333849728897E-4</v>
      </c>
      <c r="F1374">
        <v>63.1</v>
      </c>
      <c r="G1374">
        <v>64.3</v>
      </c>
      <c r="H1374">
        <v>64.475000000000009</v>
      </c>
      <c r="I1374">
        <v>4.8876839659178932E-2</v>
      </c>
      <c r="J1374">
        <v>4.9806351665375677E-2</v>
      </c>
      <c r="K1374">
        <v>4.9941905499612714E-2</v>
      </c>
    </row>
    <row r="1375" spans="1:11" x14ac:dyDescent="0.35">
      <c r="A1375">
        <v>7820120</v>
      </c>
      <c r="B1375" t="s">
        <v>61</v>
      </c>
      <c r="C1375" t="s">
        <v>97</v>
      </c>
      <c r="D1375" t="s">
        <v>525</v>
      </c>
      <c r="E1375">
        <v>8.6065926499698773E-4</v>
      </c>
      <c r="F1375">
        <v>68.8</v>
      </c>
      <c r="G1375">
        <v>80.099999999999994</v>
      </c>
      <c r="H1375">
        <v>80.375</v>
      </c>
      <c r="I1375">
        <v>5.9213357431792756E-2</v>
      </c>
      <c r="J1375">
        <v>6.8938807126258717E-2</v>
      </c>
      <c r="K1375">
        <v>6.9175488424132889E-2</v>
      </c>
    </row>
    <row r="1376" spans="1:11" x14ac:dyDescent="0.35">
      <c r="A1376">
        <v>7820120</v>
      </c>
      <c r="B1376" t="s">
        <v>61</v>
      </c>
      <c r="C1376" t="s">
        <v>97</v>
      </c>
      <c r="D1376" t="s">
        <v>1468</v>
      </c>
      <c r="E1376">
        <v>3.442637059987951E-4</v>
      </c>
      <c r="F1376">
        <v>52.7</v>
      </c>
      <c r="G1376">
        <v>80</v>
      </c>
      <c r="H1376">
        <v>60.815000000000005</v>
      </c>
      <c r="I1376">
        <v>1.8142697306136504E-2</v>
      </c>
      <c r="J1376">
        <v>2.7541096479903607E-2</v>
      </c>
      <c r="K1376">
        <v>2.0936397280316727E-2</v>
      </c>
    </row>
    <row r="1377" spans="1:11" x14ac:dyDescent="0.35">
      <c r="A1377">
        <v>7820120</v>
      </c>
      <c r="B1377" t="s">
        <v>61</v>
      </c>
      <c r="C1377" t="s">
        <v>97</v>
      </c>
      <c r="D1377" t="s">
        <v>1663</v>
      </c>
      <c r="E1377">
        <v>6.0246148549789134E-4</v>
      </c>
      <c r="F1377">
        <v>49.6</v>
      </c>
      <c r="G1377">
        <v>85.9</v>
      </c>
      <c r="H1377">
        <v>75.864999999999995</v>
      </c>
      <c r="I1377">
        <v>2.988208968069541E-2</v>
      </c>
      <c r="J1377">
        <v>5.1751441604268866E-2</v>
      </c>
      <c r="K1377">
        <v>4.5705740597297526E-2</v>
      </c>
    </row>
    <row r="1378" spans="1:11" x14ac:dyDescent="0.35">
      <c r="A1378">
        <v>7820120</v>
      </c>
      <c r="B1378" t="s">
        <v>61</v>
      </c>
      <c r="C1378" t="s">
        <v>97</v>
      </c>
      <c r="D1378" t="s">
        <v>1666</v>
      </c>
      <c r="E1378">
        <v>1.7213185299939755E-4</v>
      </c>
      <c r="F1378">
        <v>57.4</v>
      </c>
      <c r="G1378">
        <v>82</v>
      </c>
      <c r="H1378">
        <v>68.134999999999991</v>
      </c>
      <c r="I1378">
        <v>9.8803683621654197E-3</v>
      </c>
      <c r="J1378">
        <v>1.4114811945950599E-2</v>
      </c>
      <c r="K1378">
        <v>1.172820380411395E-2</v>
      </c>
    </row>
    <row r="1379" spans="1:11" x14ac:dyDescent="0.35">
      <c r="A1379">
        <v>7820120</v>
      </c>
      <c r="B1379" t="s">
        <v>61</v>
      </c>
      <c r="C1379" t="s">
        <v>97</v>
      </c>
      <c r="D1379" t="s">
        <v>1245</v>
      </c>
      <c r="E1379">
        <v>8.6065926499698773E-4</v>
      </c>
      <c r="F1379">
        <v>37.200000000000003</v>
      </c>
      <c r="G1379">
        <v>77.900000000000006</v>
      </c>
      <c r="H1379">
        <v>57.254999999999995</v>
      </c>
      <c r="I1379">
        <v>3.2016524657887943E-2</v>
      </c>
      <c r="J1379">
        <v>6.7045356743265352E-2</v>
      </c>
      <c r="K1379">
        <v>4.9277046217402531E-2</v>
      </c>
    </row>
    <row r="1380" spans="1:11" x14ac:dyDescent="0.35">
      <c r="A1380">
        <v>7820120</v>
      </c>
      <c r="B1380" t="s">
        <v>61</v>
      </c>
      <c r="C1380" t="s">
        <v>97</v>
      </c>
      <c r="D1380" t="s">
        <v>2459</v>
      </c>
      <c r="E1380">
        <v>8.6065926499698776E-5</v>
      </c>
      <c r="F1380">
        <v>61.4</v>
      </c>
      <c r="G1380">
        <v>90.3</v>
      </c>
      <c r="H1380">
        <v>77.304999999999993</v>
      </c>
      <c r="I1380">
        <v>5.2844478870815049E-3</v>
      </c>
      <c r="J1380">
        <v>7.7717531629227996E-3</v>
      </c>
      <c r="K1380">
        <v>6.6533264480592132E-3</v>
      </c>
    </row>
    <row r="1381" spans="1:11" x14ac:dyDescent="0.35">
      <c r="A1381">
        <v>7820120</v>
      </c>
      <c r="B1381" t="s">
        <v>61</v>
      </c>
      <c r="C1381" t="s">
        <v>97</v>
      </c>
      <c r="D1381" t="s">
        <v>847</v>
      </c>
      <c r="E1381">
        <v>9.467251914966865E-4</v>
      </c>
      <c r="F1381">
        <v>46.3</v>
      </c>
      <c r="G1381">
        <v>90.6</v>
      </c>
      <c r="H1381">
        <v>62.654999999999994</v>
      </c>
      <c r="I1381">
        <v>4.3833376366296584E-2</v>
      </c>
      <c r="J1381">
        <v>8.5773302349599789E-2</v>
      </c>
      <c r="K1381">
        <v>5.931706687322489E-2</v>
      </c>
    </row>
    <row r="1382" spans="1:11" x14ac:dyDescent="0.35">
      <c r="A1382">
        <v>7820120</v>
      </c>
      <c r="B1382" t="s">
        <v>61</v>
      </c>
      <c r="C1382" t="s">
        <v>97</v>
      </c>
      <c r="D1382" t="s">
        <v>251</v>
      </c>
      <c r="E1382">
        <v>4.3032963249849387E-4</v>
      </c>
      <c r="F1382">
        <v>82.8</v>
      </c>
      <c r="G1382">
        <v>91.2</v>
      </c>
      <c r="H1382">
        <v>84.924999999999997</v>
      </c>
      <c r="I1382">
        <v>3.5631293570875293E-2</v>
      </c>
      <c r="J1382">
        <v>3.9246062483862643E-2</v>
      </c>
      <c r="K1382">
        <v>3.6545744039934588E-2</v>
      </c>
    </row>
    <row r="1383" spans="1:11" x14ac:dyDescent="0.35">
      <c r="A1383">
        <v>7820120</v>
      </c>
      <c r="B1383" t="s">
        <v>61</v>
      </c>
      <c r="C1383" t="s">
        <v>97</v>
      </c>
      <c r="D1383" t="s">
        <v>1473</v>
      </c>
      <c r="E1383">
        <v>1.7213185299939755E-4</v>
      </c>
      <c r="F1383">
        <v>62.4</v>
      </c>
      <c r="G1383">
        <v>78.099999999999994</v>
      </c>
      <c r="H1383">
        <v>63.254999999999995</v>
      </c>
      <c r="I1383">
        <v>1.0741027627162407E-2</v>
      </c>
      <c r="J1383">
        <v>1.3443497719252948E-2</v>
      </c>
      <c r="K1383">
        <v>1.0888200361476891E-2</v>
      </c>
    </row>
    <row r="1384" spans="1:11" x14ac:dyDescent="0.35">
      <c r="A1384">
        <v>7820120</v>
      </c>
      <c r="B1384" t="s">
        <v>61</v>
      </c>
      <c r="C1384" t="s">
        <v>97</v>
      </c>
      <c r="D1384" t="s">
        <v>1669</v>
      </c>
      <c r="E1384">
        <v>8.6065926499698776E-5</v>
      </c>
      <c r="F1384">
        <v>72</v>
      </c>
      <c r="G1384">
        <v>79.2</v>
      </c>
      <c r="H1384">
        <v>78.39</v>
      </c>
      <c r="I1384">
        <v>6.1967467079783118E-3</v>
      </c>
      <c r="J1384">
        <v>6.8164213787761437E-3</v>
      </c>
      <c r="K1384">
        <v>6.746707978311387E-3</v>
      </c>
    </row>
    <row r="1385" spans="1:11" x14ac:dyDescent="0.35">
      <c r="A1385">
        <v>7820120</v>
      </c>
      <c r="B1385" t="s">
        <v>61</v>
      </c>
      <c r="C1385" t="s">
        <v>97</v>
      </c>
      <c r="D1385" t="s">
        <v>1475</v>
      </c>
      <c r="E1385">
        <v>6.8852741199759021E-4</v>
      </c>
      <c r="F1385">
        <v>60.8</v>
      </c>
      <c r="G1385">
        <v>79.3</v>
      </c>
      <c r="H1385">
        <v>74.265000000000001</v>
      </c>
      <c r="I1385">
        <v>4.1862466649453485E-2</v>
      </c>
      <c r="J1385">
        <v>5.4600223771408898E-2</v>
      </c>
      <c r="K1385">
        <v>5.1133488252001036E-2</v>
      </c>
    </row>
    <row r="1386" spans="1:11" x14ac:dyDescent="0.35">
      <c r="A1386">
        <v>7820120</v>
      </c>
      <c r="B1386" t="s">
        <v>61</v>
      </c>
      <c r="C1386" t="s">
        <v>97</v>
      </c>
      <c r="D1386" t="s">
        <v>1477</v>
      </c>
      <c r="E1386">
        <v>9.1229882089680688E-3</v>
      </c>
      <c r="F1386">
        <v>48.4</v>
      </c>
      <c r="G1386">
        <v>76.400000000000006</v>
      </c>
      <c r="H1386">
        <v>71</v>
      </c>
      <c r="I1386">
        <v>0.44155262931405453</v>
      </c>
      <c r="J1386">
        <v>0.69699629916516048</v>
      </c>
      <c r="K1386">
        <v>0.64773216283673285</v>
      </c>
    </row>
    <row r="1387" spans="1:11" x14ac:dyDescent="0.35">
      <c r="A1387">
        <v>7820120</v>
      </c>
      <c r="B1387" t="s">
        <v>61</v>
      </c>
      <c r="C1387" t="s">
        <v>97</v>
      </c>
      <c r="D1387" t="s">
        <v>381</v>
      </c>
      <c r="E1387">
        <v>9.6393837679662614E-3</v>
      </c>
      <c r="F1387">
        <v>43.9</v>
      </c>
      <c r="G1387">
        <v>77.400000000000006</v>
      </c>
      <c r="H1387">
        <v>69.460000000000008</v>
      </c>
      <c r="I1387">
        <v>0.42316894741371885</v>
      </c>
      <c r="J1387">
        <v>0.74608830364058865</v>
      </c>
      <c r="K1387">
        <v>0.66955159652293661</v>
      </c>
    </row>
    <row r="1388" spans="1:11" x14ac:dyDescent="0.35">
      <c r="A1388">
        <v>7820120</v>
      </c>
      <c r="B1388" t="s">
        <v>61</v>
      </c>
      <c r="C1388" t="s">
        <v>97</v>
      </c>
      <c r="D1388" t="s">
        <v>1688</v>
      </c>
      <c r="E1388">
        <v>3.442637059987951E-4</v>
      </c>
      <c r="F1388">
        <v>98.1</v>
      </c>
      <c r="G1388">
        <v>91.5</v>
      </c>
      <c r="H1388">
        <v>92.935000000000002</v>
      </c>
      <c r="I1388">
        <v>3.3772269558481796E-2</v>
      </c>
      <c r="J1388">
        <v>3.1500129098889752E-2</v>
      </c>
      <c r="K1388">
        <v>3.1994147516998021E-2</v>
      </c>
    </row>
    <row r="1389" spans="1:11" x14ac:dyDescent="0.35">
      <c r="A1389">
        <v>7820120</v>
      </c>
      <c r="B1389" t="s">
        <v>61</v>
      </c>
      <c r="C1389" t="s">
        <v>97</v>
      </c>
      <c r="D1389" t="s">
        <v>2170</v>
      </c>
      <c r="E1389">
        <v>1.7213185299939755E-4</v>
      </c>
      <c r="F1389">
        <v>64.900000000000006</v>
      </c>
      <c r="G1389">
        <v>86.3</v>
      </c>
      <c r="H1389">
        <v>76.06</v>
      </c>
      <c r="I1389">
        <v>1.1171357259660902E-2</v>
      </c>
      <c r="J1389">
        <v>1.4854978913848009E-2</v>
      </c>
      <c r="K1389">
        <v>1.3092348739134178E-2</v>
      </c>
    </row>
    <row r="1390" spans="1:11" x14ac:dyDescent="0.35">
      <c r="A1390">
        <v>7820120</v>
      </c>
      <c r="B1390" t="s">
        <v>61</v>
      </c>
      <c r="C1390" t="s">
        <v>97</v>
      </c>
      <c r="D1390" t="s">
        <v>643</v>
      </c>
      <c r="E1390">
        <v>5.3360874429813233E-3</v>
      </c>
      <c r="F1390">
        <v>65.2</v>
      </c>
      <c r="G1390">
        <v>82.1</v>
      </c>
      <c r="H1390">
        <v>74.534999999999997</v>
      </c>
      <c r="I1390">
        <v>0.34791290128238228</v>
      </c>
      <c r="J1390">
        <v>0.43809277906876659</v>
      </c>
      <c r="K1390">
        <v>0.39772527756261289</v>
      </c>
    </row>
    <row r="1391" spans="1:11" x14ac:dyDescent="0.35">
      <c r="A1391">
        <v>7820120</v>
      </c>
      <c r="B1391" t="s">
        <v>61</v>
      </c>
      <c r="C1391" t="s">
        <v>97</v>
      </c>
      <c r="D1391" t="s">
        <v>261</v>
      </c>
      <c r="E1391">
        <v>9.467251914966865E-4</v>
      </c>
      <c r="F1391">
        <v>50.6</v>
      </c>
      <c r="G1391">
        <v>88.7</v>
      </c>
      <c r="H1391">
        <v>68.69</v>
      </c>
      <c r="I1391">
        <v>4.7904294689732341E-2</v>
      </c>
      <c r="J1391">
        <v>8.3974524485756097E-2</v>
      </c>
      <c r="K1391">
        <v>6.5030553403907398E-2</v>
      </c>
    </row>
    <row r="1392" spans="1:11" x14ac:dyDescent="0.35">
      <c r="A1392">
        <v>7820120</v>
      </c>
      <c r="B1392" t="s">
        <v>61</v>
      </c>
      <c r="C1392" t="s">
        <v>97</v>
      </c>
      <c r="D1392" t="s">
        <v>850</v>
      </c>
      <c r="E1392">
        <v>8.6065926499698776E-5</v>
      </c>
      <c r="F1392">
        <v>45.8</v>
      </c>
      <c r="G1392">
        <v>89.2</v>
      </c>
      <c r="H1392">
        <v>73.314999999999998</v>
      </c>
      <c r="I1392">
        <v>3.9418194336862033E-3</v>
      </c>
      <c r="J1392">
        <v>7.6770806437731313E-3</v>
      </c>
      <c r="K1392">
        <v>6.3099234013254159E-3</v>
      </c>
    </row>
    <row r="1393" spans="1:11" x14ac:dyDescent="0.35">
      <c r="A1393">
        <v>7820120</v>
      </c>
      <c r="B1393" t="s">
        <v>61</v>
      </c>
      <c r="C1393" t="s">
        <v>97</v>
      </c>
      <c r="D1393" t="s">
        <v>1166</v>
      </c>
      <c r="E1393">
        <v>6.8852741199759021E-4</v>
      </c>
      <c r="F1393">
        <v>55.4</v>
      </c>
      <c r="G1393">
        <v>66.2</v>
      </c>
      <c r="H1393">
        <v>60.959999999999994</v>
      </c>
      <c r="I1393">
        <v>3.8144418624666498E-2</v>
      </c>
      <c r="J1393">
        <v>4.5580514674240472E-2</v>
      </c>
      <c r="K1393">
        <v>4.1972631035373097E-2</v>
      </c>
    </row>
    <row r="1394" spans="1:11" x14ac:dyDescent="0.35">
      <c r="A1394">
        <v>7820120</v>
      </c>
      <c r="B1394" t="s">
        <v>61</v>
      </c>
      <c r="C1394" t="s">
        <v>97</v>
      </c>
      <c r="D1394" t="s">
        <v>1488</v>
      </c>
      <c r="E1394">
        <v>6.8852741199759021E-4</v>
      </c>
      <c r="F1394">
        <v>81.5</v>
      </c>
      <c r="G1394">
        <v>84.7</v>
      </c>
      <c r="H1394">
        <v>82.555000000000007</v>
      </c>
      <c r="I1394">
        <v>5.6114984077803604E-2</v>
      </c>
      <c r="J1394">
        <v>5.8318271796195892E-2</v>
      </c>
      <c r="K1394">
        <v>5.6841380497461062E-2</v>
      </c>
    </row>
    <row r="1395" spans="1:11" x14ac:dyDescent="0.35">
      <c r="A1395">
        <v>7820120</v>
      </c>
      <c r="B1395" t="s">
        <v>61</v>
      </c>
      <c r="C1395" t="s">
        <v>97</v>
      </c>
      <c r="D1395" t="s">
        <v>1249</v>
      </c>
      <c r="E1395">
        <v>3.442637059987951E-4</v>
      </c>
      <c r="F1395">
        <v>66</v>
      </c>
      <c r="G1395">
        <v>72.2</v>
      </c>
      <c r="H1395">
        <v>76.930000000000007</v>
      </c>
      <c r="I1395">
        <v>2.2721404595920477E-2</v>
      </c>
      <c r="J1395">
        <v>2.4855839573113006E-2</v>
      </c>
      <c r="K1395">
        <v>2.648420690248731E-2</v>
      </c>
    </row>
    <row r="1396" spans="1:11" x14ac:dyDescent="0.35">
      <c r="A1396">
        <v>7820120</v>
      </c>
      <c r="B1396" t="s">
        <v>61</v>
      </c>
      <c r="C1396" t="s">
        <v>97</v>
      </c>
      <c r="D1396" t="s">
        <v>2185</v>
      </c>
      <c r="E1396">
        <v>1.1188570444960839E-3</v>
      </c>
      <c r="F1396">
        <v>50.9</v>
      </c>
      <c r="G1396">
        <v>78.2</v>
      </c>
      <c r="H1396">
        <v>67.680000000000007</v>
      </c>
      <c r="I1396">
        <v>5.694982356485067E-2</v>
      </c>
      <c r="J1396">
        <v>8.7494620879593768E-2</v>
      </c>
      <c r="K1396">
        <v>7.5724244771494961E-2</v>
      </c>
    </row>
    <row r="1397" spans="1:11" x14ac:dyDescent="0.35">
      <c r="A1397">
        <v>7820120</v>
      </c>
      <c r="B1397" t="s">
        <v>61</v>
      </c>
      <c r="C1397" t="s">
        <v>97</v>
      </c>
      <c r="D1397" t="s">
        <v>1697</v>
      </c>
      <c r="E1397">
        <v>3.442637059987951E-4</v>
      </c>
      <c r="F1397">
        <v>47.6</v>
      </c>
      <c r="G1397">
        <v>72.2</v>
      </c>
      <c r="H1397">
        <v>58.519999999999996</v>
      </c>
      <c r="I1397">
        <v>1.6386952405542648E-2</v>
      </c>
      <c r="J1397">
        <v>2.4855839573113006E-2</v>
      </c>
      <c r="K1397">
        <v>2.0146312075049487E-2</v>
      </c>
    </row>
    <row r="1398" spans="1:11" x14ac:dyDescent="0.35">
      <c r="A1398">
        <v>7820120</v>
      </c>
      <c r="B1398" t="s">
        <v>61</v>
      </c>
      <c r="C1398" t="s">
        <v>97</v>
      </c>
      <c r="D1398" t="s">
        <v>1490</v>
      </c>
      <c r="E1398">
        <v>3.442637059987951E-4</v>
      </c>
      <c r="F1398">
        <v>62.4</v>
      </c>
      <c r="G1398">
        <v>73.7</v>
      </c>
      <c r="H1398">
        <v>75.754999999999995</v>
      </c>
      <c r="I1398">
        <v>2.1482055254324815E-2</v>
      </c>
      <c r="J1398">
        <v>2.53722351321112E-2</v>
      </c>
      <c r="K1398">
        <v>2.6079697047938721E-2</v>
      </c>
    </row>
    <row r="1399" spans="1:11" x14ac:dyDescent="0.35">
      <c r="A1399">
        <v>7820120</v>
      </c>
      <c r="B1399" t="s">
        <v>61</v>
      </c>
      <c r="C1399" t="s">
        <v>97</v>
      </c>
      <c r="D1399" t="s">
        <v>2882</v>
      </c>
      <c r="E1399">
        <v>8.6065926499698776E-5</v>
      </c>
      <c r="F1399">
        <v>24.3</v>
      </c>
      <c r="G1399">
        <v>91.3</v>
      </c>
      <c r="H1399">
        <v>53.265000000000001</v>
      </c>
      <c r="I1399">
        <v>2.0914020139426804E-3</v>
      </c>
      <c r="J1399">
        <v>7.8578190894224974E-3</v>
      </c>
      <c r="K1399">
        <v>4.5843015750064555E-3</v>
      </c>
    </row>
    <row r="1400" spans="1:11" x14ac:dyDescent="0.35">
      <c r="A1400">
        <v>7820120</v>
      </c>
      <c r="B1400" t="s">
        <v>61</v>
      </c>
      <c r="C1400" t="s">
        <v>97</v>
      </c>
      <c r="D1400" t="s">
        <v>1700</v>
      </c>
      <c r="E1400">
        <v>3.442637059987951E-4</v>
      </c>
      <c r="F1400">
        <v>66.7</v>
      </c>
      <c r="G1400">
        <v>78.8</v>
      </c>
      <c r="H1400">
        <v>65.92</v>
      </c>
      <c r="I1400">
        <v>2.2962389190119635E-2</v>
      </c>
      <c r="J1400">
        <v>2.7127980032705053E-2</v>
      </c>
      <c r="K1400">
        <v>2.2693863499440574E-2</v>
      </c>
    </row>
    <row r="1401" spans="1:11" x14ac:dyDescent="0.35">
      <c r="A1401">
        <v>7820120</v>
      </c>
      <c r="B1401" t="s">
        <v>61</v>
      </c>
      <c r="C1401" t="s">
        <v>97</v>
      </c>
      <c r="D1401" t="s">
        <v>2480</v>
      </c>
      <c r="E1401">
        <v>8.6065926499698776E-5</v>
      </c>
      <c r="F1401">
        <v>37.1</v>
      </c>
      <c r="G1401">
        <v>81.2</v>
      </c>
      <c r="H1401">
        <v>56.44</v>
      </c>
      <c r="I1401">
        <v>3.1930458731388245E-3</v>
      </c>
      <c r="J1401">
        <v>6.9885532317755412E-3</v>
      </c>
      <c r="K1401">
        <v>4.8575608916429985E-3</v>
      </c>
    </row>
    <row r="1402" spans="1:11" x14ac:dyDescent="0.35">
      <c r="A1402">
        <v>7820120</v>
      </c>
      <c r="B1402" t="s">
        <v>61</v>
      </c>
      <c r="C1402" t="s">
        <v>97</v>
      </c>
      <c r="D1402" t="s">
        <v>1295</v>
      </c>
      <c r="E1402">
        <v>1.1360702297960238E-2</v>
      </c>
      <c r="F1402">
        <v>35.299999999999997</v>
      </c>
      <c r="G1402">
        <v>74.3</v>
      </c>
      <c r="H1402">
        <v>64.19</v>
      </c>
      <c r="I1402">
        <v>0.40103279111799639</v>
      </c>
      <c r="J1402">
        <v>0.84410018073844573</v>
      </c>
      <c r="K1402">
        <v>0.72924348050606769</v>
      </c>
    </row>
    <row r="1403" spans="1:11" x14ac:dyDescent="0.35">
      <c r="A1403">
        <v>7820120</v>
      </c>
      <c r="B1403" t="s">
        <v>61</v>
      </c>
      <c r="C1403" t="s">
        <v>97</v>
      </c>
      <c r="D1403" t="s">
        <v>731</v>
      </c>
      <c r="E1403">
        <v>5.077889663482227E-3</v>
      </c>
      <c r="F1403">
        <v>53.9</v>
      </c>
      <c r="G1403">
        <v>84.5</v>
      </c>
      <c r="H1403">
        <v>70.58</v>
      </c>
      <c r="I1403">
        <v>0.27369825286169203</v>
      </c>
      <c r="J1403">
        <v>0.42908167656424817</v>
      </c>
      <c r="K1403">
        <v>0.35839745244857557</v>
      </c>
    </row>
    <row r="1404" spans="1:11" x14ac:dyDescent="0.35">
      <c r="A1404">
        <v>7820120</v>
      </c>
      <c r="B1404" t="s">
        <v>61</v>
      </c>
      <c r="C1404" t="s">
        <v>97</v>
      </c>
      <c r="D1404" t="s">
        <v>1501</v>
      </c>
      <c r="E1404">
        <v>9.467251914966865E-4</v>
      </c>
      <c r="F1404">
        <v>51</v>
      </c>
      <c r="G1404">
        <v>72.599999999999994</v>
      </c>
      <c r="H1404">
        <v>59.36999999999999</v>
      </c>
      <c r="I1404">
        <v>4.8282984766331014E-2</v>
      </c>
      <c r="J1404">
        <v>6.8732248902659429E-2</v>
      </c>
      <c r="K1404">
        <v>5.6207074619158269E-2</v>
      </c>
    </row>
    <row r="1405" spans="1:11" x14ac:dyDescent="0.35">
      <c r="A1405">
        <v>7820120</v>
      </c>
      <c r="B1405" t="s">
        <v>61</v>
      </c>
      <c r="C1405" t="s">
        <v>97</v>
      </c>
      <c r="D1405" t="s">
        <v>1504</v>
      </c>
      <c r="E1405">
        <v>8.9508563559686713E-3</v>
      </c>
      <c r="F1405">
        <v>48.7</v>
      </c>
      <c r="G1405">
        <v>83.6</v>
      </c>
      <c r="H1405">
        <v>72.509999999999991</v>
      </c>
      <c r="I1405">
        <v>0.43590670453567432</v>
      </c>
      <c r="J1405">
        <v>0.74829159135898082</v>
      </c>
      <c r="K1405">
        <v>0.64902659437128829</v>
      </c>
    </row>
    <row r="1406" spans="1:11" x14ac:dyDescent="0.35">
      <c r="A1406">
        <v>7820120</v>
      </c>
      <c r="B1406" t="s">
        <v>61</v>
      </c>
      <c r="C1406" t="s">
        <v>97</v>
      </c>
      <c r="D1406" t="s">
        <v>1730</v>
      </c>
      <c r="E1406">
        <v>3.442637059987951E-4</v>
      </c>
      <c r="F1406">
        <v>83.3</v>
      </c>
      <c r="G1406">
        <v>87.6</v>
      </c>
      <c r="H1406">
        <v>82.474999999999994</v>
      </c>
      <c r="I1406">
        <v>2.8677166709699633E-2</v>
      </c>
      <c r="J1406">
        <v>3.015750064549445E-2</v>
      </c>
      <c r="K1406">
        <v>2.8393149152250625E-2</v>
      </c>
    </row>
    <row r="1407" spans="1:11" x14ac:dyDescent="0.35">
      <c r="A1407">
        <v>7820120</v>
      </c>
      <c r="B1407" t="s">
        <v>61</v>
      </c>
      <c r="C1407" t="s">
        <v>97</v>
      </c>
      <c r="D1407" t="s">
        <v>1507</v>
      </c>
      <c r="E1407">
        <v>8.6065926499698773E-4</v>
      </c>
      <c r="F1407">
        <v>61.5</v>
      </c>
      <c r="G1407">
        <v>81.099999999999994</v>
      </c>
      <c r="H1407">
        <v>71.97999999999999</v>
      </c>
      <c r="I1407">
        <v>5.2930544797314745E-2</v>
      </c>
      <c r="J1407">
        <v>6.9799466391255699E-2</v>
      </c>
      <c r="K1407">
        <v>6.1950253894483165E-2</v>
      </c>
    </row>
    <row r="1408" spans="1:11" x14ac:dyDescent="0.35">
      <c r="A1408">
        <v>7820120</v>
      </c>
      <c r="B1408" t="s">
        <v>61</v>
      </c>
      <c r="C1408" t="s">
        <v>97</v>
      </c>
      <c r="D1408" t="s">
        <v>2241</v>
      </c>
      <c r="E1408">
        <v>1.7213185299939755E-4</v>
      </c>
      <c r="F1408">
        <v>52.5</v>
      </c>
      <c r="G1408">
        <v>76.900000000000006</v>
      </c>
      <c r="H1408">
        <v>71.320000000000007</v>
      </c>
      <c r="I1408">
        <v>9.0369222824683709E-3</v>
      </c>
      <c r="J1408">
        <v>1.3236939495653672E-2</v>
      </c>
      <c r="K1408">
        <v>1.2276443755917035E-2</v>
      </c>
    </row>
    <row r="1409" spans="1:11" x14ac:dyDescent="0.35">
      <c r="A1409">
        <v>7820120</v>
      </c>
      <c r="B1409" t="s">
        <v>61</v>
      </c>
      <c r="C1409" t="s">
        <v>97</v>
      </c>
      <c r="D1409" t="s">
        <v>1509</v>
      </c>
      <c r="E1409">
        <v>4.3032963249849387E-4</v>
      </c>
      <c r="F1409">
        <v>56.1</v>
      </c>
      <c r="G1409">
        <v>68</v>
      </c>
      <c r="H1409">
        <v>65.05</v>
      </c>
      <c r="I1409">
        <v>2.4141492383165507E-2</v>
      </c>
      <c r="J1409">
        <v>2.9262415009897583E-2</v>
      </c>
      <c r="K1409">
        <v>2.7992942594027025E-2</v>
      </c>
    </row>
    <row r="1410" spans="1:11" x14ac:dyDescent="0.35">
      <c r="A1410">
        <v>7820120</v>
      </c>
      <c r="B1410" t="s">
        <v>61</v>
      </c>
      <c r="C1410" t="s">
        <v>97</v>
      </c>
      <c r="D1410" t="s">
        <v>1733</v>
      </c>
      <c r="E1410">
        <v>8.6065926499698773E-4</v>
      </c>
      <c r="F1410">
        <v>58.2</v>
      </c>
      <c r="G1410">
        <v>72.400000000000006</v>
      </c>
      <c r="H1410">
        <v>64.98</v>
      </c>
      <c r="I1410">
        <v>5.0090369222824692E-2</v>
      </c>
      <c r="J1410">
        <v>6.2311730785781914E-2</v>
      </c>
      <c r="K1410">
        <v>5.5925639039504267E-2</v>
      </c>
    </row>
    <row r="1411" spans="1:11" x14ac:dyDescent="0.35">
      <c r="A1411">
        <v>7820120</v>
      </c>
      <c r="B1411" t="s">
        <v>61</v>
      </c>
      <c r="C1411" t="s">
        <v>97</v>
      </c>
      <c r="D1411" t="s">
        <v>2497</v>
      </c>
      <c r="E1411">
        <v>2.5819777949909629E-4</v>
      </c>
      <c r="F1411">
        <v>49.2</v>
      </c>
      <c r="G1411">
        <v>83.3</v>
      </c>
      <c r="H1411">
        <v>76.055000000000007</v>
      </c>
      <c r="I1411">
        <v>1.2703330751355537E-2</v>
      </c>
      <c r="J1411">
        <v>2.150787503227472E-2</v>
      </c>
      <c r="K1411">
        <v>1.9637232119803769E-2</v>
      </c>
    </row>
    <row r="1412" spans="1:11" x14ac:dyDescent="0.35">
      <c r="A1412">
        <v>7820120</v>
      </c>
      <c r="B1412" t="s">
        <v>61</v>
      </c>
      <c r="C1412" t="s">
        <v>97</v>
      </c>
      <c r="D1412" t="s">
        <v>1735</v>
      </c>
      <c r="E1412">
        <v>2.3237800154918666E-3</v>
      </c>
      <c r="F1412">
        <v>34.1</v>
      </c>
      <c r="G1412">
        <v>77.7</v>
      </c>
      <c r="H1412">
        <v>63.95</v>
      </c>
      <c r="I1412">
        <v>7.9240898528272652E-2</v>
      </c>
      <c r="J1412">
        <v>0.18055770720371805</v>
      </c>
      <c r="K1412">
        <v>0.14860573199070487</v>
      </c>
    </row>
    <row r="1413" spans="1:11" x14ac:dyDescent="0.35">
      <c r="A1413">
        <v>7820120</v>
      </c>
      <c r="B1413" t="s">
        <v>61</v>
      </c>
      <c r="C1413" t="s">
        <v>97</v>
      </c>
      <c r="D1413" t="s">
        <v>1737</v>
      </c>
      <c r="E1413">
        <v>1.7213185299939755E-4</v>
      </c>
      <c r="F1413">
        <v>28.3</v>
      </c>
      <c r="G1413">
        <v>83.8</v>
      </c>
      <c r="H1413">
        <v>62.290000000000006</v>
      </c>
      <c r="I1413">
        <v>4.8713314398829508E-3</v>
      </c>
      <c r="J1413">
        <v>1.4424649281349514E-2</v>
      </c>
      <c r="K1413">
        <v>1.0722093123332475E-2</v>
      </c>
    </row>
    <row r="1414" spans="1:11" x14ac:dyDescent="0.35">
      <c r="A1414">
        <v>7820120</v>
      </c>
      <c r="B1414" t="s">
        <v>61</v>
      </c>
      <c r="C1414" t="s">
        <v>97</v>
      </c>
      <c r="D1414" t="s">
        <v>2842</v>
      </c>
      <c r="E1414">
        <v>8.6065926499698776E-5</v>
      </c>
      <c r="F1414">
        <v>46</v>
      </c>
      <c r="G1414">
        <v>98.4</v>
      </c>
      <c r="H1414">
        <v>64.84</v>
      </c>
      <c r="I1414">
        <v>3.9590326189861439E-3</v>
      </c>
      <c r="J1414">
        <v>8.46888716757036E-3</v>
      </c>
      <c r="K1414">
        <v>5.580514674240469E-3</v>
      </c>
    </row>
    <row r="1415" spans="1:11" x14ac:dyDescent="0.35">
      <c r="A1415">
        <v>7820120</v>
      </c>
      <c r="B1415" t="s">
        <v>61</v>
      </c>
      <c r="C1415" t="s">
        <v>97</v>
      </c>
      <c r="D1415" t="s">
        <v>1512</v>
      </c>
      <c r="E1415">
        <v>6.0246148549789134E-4</v>
      </c>
      <c r="F1415">
        <v>57.8</v>
      </c>
      <c r="G1415">
        <v>91.2</v>
      </c>
      <c r="H1415">
        <v>72.679999999999993</v>
      </c>
      <c r="I1415">
        <v>3.4822273861778115E-2</v>
      </c>
      <c r="J1415">
        <v>5.494448747740769E-2</v>
      </c>
      <c r="K1415">
        <v>4.3786900765986736E-2</v>
      </c>
    </row>
    <row r="1416" spans="1:11" x14ac:dyDescent="0.35">
      <c r="A1416">
        <v>7820120</v>
      </c>
      <c r="B1416" t="s">
        <v>61</v>
      </c>
      <c r="C1416" t="s">
        <v>97</v>
      </c>
      <c r="D1416" t="s">
        <v>1740</v>
      </c>
      <c r="E1416">
        <v>6.0246148549789134E-4</v>
      </c>
      <c r="F1416">
        <v>52.5</v>
      </c>
      <c r="G1416">
        <v>97.8</v>
      </c>
      <c r="H1416">
        <v>71.814999999999998</v>
      </c>
      <c r="I1416">
        <v>3.1629227988639298E-2</v>
      </c>
      <c r="J1416">
        <v>5.8920733281693768E-2</v>
      </c>
      <c r="K1416">
        <v>4.3265771581031065E-2</v>
      </c>
    </row>
    <row r="1417" spans="1:11" x14ac:dyDescent="0.35">
      <c r="A1417">
        <v>7820120</v>
      </c>
      <c r="B1417" t="s">
        <v>61</v>
      </c>
      <c r="C1417" t="s">
        <v>97</v>
      </c>
      <c r="D1417" t="s">
        <v>2501</v>
      </c>
      <c r="E1417">
        <v>2.5819777949909629E-4</v>
      </c>
      <c r="F1417">
        <v>59.2</v>
      </c>
      <c r="G1417">
        <v>86.9</v>
      </c>
      <c r="H1417">
        <v>75.91</v>
      </c>
      <c r="I1417">
        <v>1.52853085463465E-2</v>
      </c>
      <c r="J1417">
        <v>2.2437387038471469E-2</v>
      </c>
      <c r="K1417">
        <v>1.9599793441776397E-2</v>
      </c>
    </row>
    <row r="1418" spans="1:11" x14ac:dyDescent="0.35">
      <c r="A1418">
        <v>7820120</v>
      </c>
      <c r="B1418" t="s">
        <v>61</v>
      </c>
      <c r="C1418" t="s">
        <v>97</v>
      </c>
      <c r="D1418" t="s">
        <v>2244</v>
      </c>
      <c r="E1418">
        <v>1.7213185299939755E-4</v>
      </c>
      <c r="F1418">
        <v>34.200000000000003</v>
      </c>
      <c r="G1418">
        <v>70</v>
      </c>
      <c r="H1418">
        <v>54.46</v>
      </c>
      <c r="I1418">
        <v>5.8869093725793971E-3</v>
      </c>
      <c r="J1418">
        <v>1.2049229709957828E-2</v>
      </c>
      <c r="K1418">
        <v>9.3743007143471911E-3</v>
      </c>
    </row>
    <row r="1419" spans="1:11" x14ac:dyDescent="0.35">
      <c r="A1419">
        <v>7820120</v>
      </c>
      <c r="B1419" t="s">
        <v>61</v>
      </c>
      <c r="C1419" t="s">
        <v>97</v>
      </c>
      <c r="D1419" t="s">
        <v>1744</v>
      </c>
      <c r="E1419">
        <v>8.6065926499698776E-5</v>
      </c>
      <c r="F1419">
        <v>57.8</v>
      </c>
      <c r="G1419">
        <v>81.2</v>
      </c>
      <c r="H1419">
        <v>71.844999999999999</v>
      </c>
      <c r="I1419">
        <v>4.9746105516825893E-3</v>
      </c>
      <c r="J1419">
        <v>6.9885532317755412E-3</v>
      </c>
      <c r="K1419">
        <v>6.1834064893708587E-3</v>
      </c>
    </row>
    <row r="1420" spans="1:11" x14ac:dyDescent="0.35">
      <c r="A1420">
        <v>7820120</v>
      </c>
      <c r="B1420" t="s">
        <v>61</v>
      </c>
      <c r="C1420" t="s">
        <v>97</v>
      </c>
      <c r="D1420" t="s">
        <v>267</v>
      </c>
      <c r="E1420">
        <v>8.6065926499698773E-4</v>
      </c>
      <c r="F1420">
        <v>49.9</v>
      </c>
      <c r="G1420">
        <v>70.2</v>
      </c>
      <c r="H1420">
        <v>64.61</v>
      </c>
      <c r="I1420">
        <v>4.2946897323349685E-2</v>
      </c>
      <c r="J1420">
        <v>6.0418280402788543E-2</v>
      </c>
      <c r="K1420">
        <v>5.5607195111455378E-2</v>
      </c>
    </row>
    <row r="1421" spans="1:11" x14ac:dyDescent="0.35">
      <c r="A1421">
        <v>7820120</v>
      </c>
      <c r="B1421" t="s">
        <v>61</v>
      </c>
      <c r="C1421" t="s">
        <v>97</v>
      </c>
      <c r="D1421" t="s">
        <v>853</v>
      </c>
      <c r="E1421">
        <v>2.5819777949909629E-4</v>
      </c>
      <c r="F1421">
        <v>44.9</v>
      </c>
      <c r="G1421">
        <v>62.9</v>
      </c>
      <c r="H1421">
        <v>54.169999999999995</v>
      </c>
      <c r="I1421">
        <v>1.1593080299509423E-2</v>
      </c>
      <c r="J1421">
        <v>1.6240640330493158E-2</v>
      </c>
      <c r="K1421">
        <v>1.3986573715466044E-2</v>
      </c>
    </row>
    <row r="1422" spans="1:11" x14ac:dyDescent="0.35">
      <c r="A1422">
        <v>7820120</v>
      </c>
      <c r="B1422" t="s">
        <v>61</v>
      </c>
      <c r="C1422" t="s">
        <v>97</v>
      </c>
      <c r="D1422" t="s">
        <v>1746</v>
      </c>
      <c r="E1422">
        <v>6.8852741199759021E-4</v>
      </c>
      <c r="F1422">
        <v>55.1</v>
      </c>
      <c r="G1422">
        <v>80.7</v>
      </c>
      <c r="H1422">
        <v>73.914999999999992</v>
      </c>
      <c r="I1422">
        <v>3.7937860401067225E-2</v>
      </c>
      <c r="J1422">
        <v>5.5564162148205531E-2</v>
      </c>
      <c r="K1422">
        <v>5.0892503657801874E-2</v>
      </c>
    </row>
    <row r="1423" spans="1:11" x14ac:dyDescent="0.35">
      <c r="A1423">
        <v>7820120</v>
      </c>
      <c r="B1423" t="s">
        <v>61</v>
      </c>
      <c r="C1423" t="s">
        <v>97</v>
      </c>
      <c r="D1423" t="s">
        <v>2247</v>
      </c>
      <c r="E1423">
        <v>5.1639555899819257E-4</v>
      </c>
      <c r="F1423">
        <v>49.3</v>
      </c>
      <c r="G1423">
        <v>55.6</v>
      </c>
      <c r="H1423">
        <v>59.13</v>
      </c>
      <c r="I1423">
        <v>2.5458301058610893E-2</v>
      </c>
      <c r="J1423">
        <v>2.8711593080299507E-2</v>
      </c>
      <c r="K1423">
        <v>3.0534469403563129E-2</v>
      </c>
    </row>
    <row r="1424" spans="1:11" x14ac:dyDescent="0.35">
      <c r="A1424">
        <v>7820120</v>
      </c>
      <c r="B1424" t="s">
        <v>61</v>
      </c>
      <c r="C1424" t="s">
        <v>97</v>
      </c>
      <c r="D1424" t="s">
        <v>2885</v>
      </c>
      <c r="E1424">
        <v>2.5819777949909629E-4</v>
      </c>
      <c r="F1424">
        <v>79.400000000000006</v>
      </c>
      <c r="G1424">
        <v>99.7</v>
      </c>
      <c r="H1424">
        <v>78.564999999999998</v>
      </c>
      <c r="I1424">
        <v>2.0500903692228248E-2</v>
      </c>
      <c r="J1424">
        <v>2.5742318616059901E-2</v>
      </c>
      <c r="K1424">
        <v>2.0285308546346498E-2</v>
      </c>
    </row>
    <row r="1425" spans="1:11" x14ac:dyDescent="0.35">
      <c r="A1425">
        <v>7820120</v>
      </c>
      <c r="B1425" t="s">
        <v>61</v>
      </c>
      <c r="C1425" t="s">
        <v>97</v>
      </c>
      <c r="D1425" t="s">
        <v>2250</v>
      </c>
      <c r="E1425">
        <v>8.6065926499698776E-5</v>
      </c>
      <c r="F1425">
        <v>54.4</v>
      </c>
      <c r="G1425">
        <v>74.8</v>
      </c>
      <c r="H1425">
        <v>64.234999999999999</v>
      </c>
      <c r="I1425">
        <v>4.6819864015836135E-3</v>
      </c>
      <c r="J1425">
        <v>6.4377313021774683E-3</v>
      </c>
      <c r="K1425">
        <v>5.5284447887081504E-3</v>
      </c>
    </row>
    <row r="1426" spans="1:11" x14ac:dyDescent="0.35">
      <c r="A1426">
        <v>7820120</v>
      </c>
      <c r="B1426" t="s">
        <v>61</v>
      </c>
      <c r="C1426" t="s">
        <v>97</v>
      </c>
      <c r="D1426" t="s">
        <v>1514</v>
      </c>
      <c r="E1426">
        <v>1.893450382993373E-3</v>
      </c>
      <c r="F1426">
        <v>54.4</v>
      </c>
      <c r="G1426">
        <v>79.2</v>
      </c>
      <c r="H1426">
        <v>69.959999999999994</v>
      </c>
      <c r="I1426">
        <v>0.10300370083483949</v>
      </c>
      <c r="J1426">
        <v>0.14996127033307516</v>
      </c>
      <c r="K1426">
        <v>0.13246578879421636</v>
      </c>
    </row>
    <row r="1427" spans="1:11" x14ac:dyDescent="0.35">
      <c r="A1427">
        <v>7820120</v>
      </c>
      <c r="B1427" t="s">
        <v>61</v>
      </c>
      <c r="C1427" t="s">
        <v>97</v>
      </c>
      <c r="D1427" t="s">
        <v>1750</v>
      </c>
      <c r="E1427">
        <v>3.442637059987951E-4</v>
      </c>
      <c r="F1427">
        <v>39.299999999999997</v>
      </c>
      <c r="G1427">
        <v>77.2</v>
      </c>
      <c r="H1427">
        <v>59.655000000000008</v>
      </c>
      <c r="I1427">
        <v>1.3529563645752647E-2</v>
      </c>
      <c r="J1427">
        <v>2.6577158103106981E-2</v>
      </c>
      <c r="K1427">
        <v>2.0537051381358126E-2</v>
      </c>
    </row>
    <row r="1428" spans="1:11" x14ac:dyDescent="0.35">
      <c r="A1428">
        <v>7820120</v>
      </c>
      <c r="B1428" t="s">
        <v>61</v>
      </c>
      <c r="C1428" t="s">
        <v>97</v>
      </c>
      <c r="D1428" t="s">
        <v>272</v>
      </c>
      <c r="E1428">
        <v>3.442637059987951E-4</v>
      </c>
      <c r="F1428">
        <v>40.4</v>
      </c>
      <c r="G1428">
        <v>70</v>
      </c>
      <c r="H1428">
        <v>66.38</v>
      </c>
      <c r="I1428">
        <v>1.3908253722351322E-2</v>
      </c>
      <c r="J1428">
        <v>2.4098459419915657E-2</v>
      </c>
      <c r="K1428">
        <v>2.2852224804200016E-2</v>
      </c>
    </row>
    <row r="1429" spans="1:11" x14ac:dyDescent="0.35">
      <c r="A1429">
        <v>7820120</v>
      </c>
      <c r="B1429" t="s">
        <v>61</v>
      </c>
      <c r="C1429" t="s">
        <v>97</v>
      </c>
      <c r="D1429" t="s">
        <v>2256</v>
      </c>
      <c r="E1429">
        <v>1.7213185299939755E-4</v>
      </c>
      <c r="F1429">
        <v>68.3</v>
      </c>
      <c r="G1429">
        <v>78.7</v>
      </c>
      <c r="H1429">
        <v>70.495000000000005</v>
      </c>
      <c r="I1429">
        <v>1.1756605559858852E-2</v>
      </c>
      <c r="J1429">
        <v>1.3546776831052588E-2</v>
      </c>
      <c r="K1429">
        <v>1.2134434977192531E-2</v>
      </c>
    </row>
    <row r="1430" spans="1:11" x14ac:dyDescent="0.35">
      <c r="A1430">
        <v>7820120</v>
      </c>
      <c r="B1430" t="s">
        <v>61</v>
      </c>
      <c r="C1430" t="s">
        <v>97</v>
      </c>
      <c r="D1430" t="s">
        <v>1516</v>
      </c>
      <c r="E1430">
        <v>1.7213185299939755E-3</v>
      </c>
      <c r="F1430">
        <v>46.1</v>
      </c>
      <c r="G1430">
        <v>78.599999999999994</v>
      </c>
      <c r="H1430">
        <v>63.129999999999995</v>
      </c>
      <c r="I1430">
        <v>7.9352784232722268E-2</v>
      </c>
      <c r="J1430">
        <v>0.13529563645752646</v>
      </c>
      <c r="K1430">
        <v>0.10866683879851967</v>
      </c>
    </row>
    <row r="1431" spans="1:11" x14ac:dyDescent="0.35">
      <c r="A1431">
        <v>7820120</v>
      </c>
      <c r="B1431" t="s">
        <v>61</v>
      </c>
      <c r="C1431" t="s">
        <v>97</v>
      </c>
      <c r="D1431" t="s">
        <v>1518</v>
      </c>
      <c r="E1431">
        <v>3.442637059987951E-4</v>
      </c>
      <c r="F1431">
        <v>48.8</v>
      </c>
      <c r="G1431">
        <v>75.7</v>
      </c>
      <c r="H1431">
        <v>69.204999999999998</v>
      </c>
      <c r="I1431">
        <v>1.6800068852741198E-2</v>
      </c>
      <c r="J1431">
        <v>2.606076254410879E-2</v>
      </c>
      <c r="K1431">
        <v>2.3824769773646615E-2</v>
      </c>
    </row>
    <row r="1432" spans="1:11" x14ac:dyDescent="0.35">
      <c r="A1432">
        <v>7820120</v>
      </c>
      <c r="B1432" t="s">
        <v>61</v>
      </c>
      <c r="C1432" t="s">
        <v>97</v>
      </c>
      <c r="D1432" t="s">
        <v>1754</v>
      </c>
      <c r="E1432">
        <v>1.1188570444960839E-3</v>
      </c>
      <c r="F1432">
        <v>55.9</v>
      </c>
      <c r="G1432">
        <v>81</v>
      </c>
      <c r="H1432">
        <v>69.685000000000002</v>
      </c>
      <c r="I1432">
        <v>6.254410878733109E-2</v>
      </c>
      <c r="J1432">
        <v>9.0627420604182801E-2</v>
      </c>
      <c r="K1432">
        <v>7.7967553145709606E-2</v>
      </c>
    </row>
    <row r="1433" spans="1:11" x14ac:dyDescent="0.35">
      <c r="A1433">
        <v>7820120</v>
      </c>
      <c r="B1433" t="s">
        <v>61</v>
      </c>
      <c r="C1433" t="s">
        <v>97</v>
      </c>
      <c r="D1433" t="s">
        <v>1063</v>
      </c>
      <c r="E1433">
        <v>3.5287029864876497E-3</v>
      </c>
      <c r="F1433">
        <v>68.099999999999994</v>
      </c>
      <c r="G1433">
        <v>79.5</v>
      </c>
      <c r="H1433">
        <v>73.245000000000005</v>
      </c>
      <c r="I1433">
        <v>0.24030467337980893</v>
      </c>
      <c r="J1433">
        <v>0.28053188742576818</v>
      </c>
      <c r="K1433">
        <v>0.25845985024528789</v>
      </c>
    </row>
    <row r="1434" spans="1:11" x14ac:dyDescent="0.35">
      <c r="A1434">
        <v>7820120</v>
      </c>
      <c r="B1434" t="s">
        <v>61</v>
      </c>
      <c r="C1434" t="s">
        <v>97</v>
      </c>
      <c r="D1434" t="s">
        <v>1521</v>
      </c>
      <c r="E1434">
        <v>8.6065926499698773E-4</v>
      </c>
      <c r="F1434">
        <v>56.5</v>
      </c>
      <c r="G1434">
        <v>76.599999999999994</v>
      </c>
      <c r="H1434">
        <v>70.844999999999999</v>
      </c>
      <c r="I1434">
        <v>4.8627248472329805E-2</v>
      </c>
      <c r="J1434">
        <v>6.592649969876925E-2</v>
      </c>
      <c r="K1434">
        <v>6.0973405628711598E-2</v>
      </c>
    </row>
    <row r="1435" spans="1:11" x14ac:dyDescent="0.35">
      <c r="A1435">
        <v>7820120</v>
      </c>
      <c r="B1435" t="s">
        <v>61</v>
      </c>
      <c r="C1435" t="s">
        <v>97</v>
      </c>
      <c r="D1435" t="s">
        <v>2280</v>
      </c>
      <c r="E1435">
        <v>2.5819777949909629E-4</v>
      </c>
      <c r="F1435">
        <v>33.4</v>
      </c>
      <c r="G1435">
        <v>72.2</v>
      </c>
      <c r="H1435">
        <v>53.04</v>
      </c>
      <c r="I1435">
        <v>8.6238058352698151E-3</v>
      </c>
      <c r="J1435">
        <v>1.8641879679834751E-2</v>
      </c>
      <c r="K1435">
        <v>1.3694810224632066E-2</v>
      </c>
    </row>
    <row r="1436" spans="1:11" x14ac:dyDescent="0.35">
      <c r="A1436">
        <v>7820120</v>
      </c>
      <c r="B1436" t="s">
        <v>61</v>
      </c>
      <c r="C1436" t="s">
        <v>97</v>
      </c>
      <c r="D1436" t="s">
        <v>1763</v>
      </c>
      <c r="E1436">
        <v>1.6352526034942767E-3</v>
      </c>
      <c r="F1436">
        <v>56.7</v>
      </c>
      <c r="G1436">
        <v>77.900000000000006</v>
      </c>
      <c r="H1436">
        <v>69.98</v>
      </c>
      <c r="I1436">
        <v>9.2718822618125488E-2</v>
      </c>
      <c r="J1436">
        <v>0.12738617781220415</v>
      </c>
      <c r="K1436">
        <v>0.11443497719252949</v>
      </c>
    </row>
    <row r="1437" spans="1:11" x14ac:dyDescent="0.35">
      <c r="A1437">
        <v>7820120</v>
      </c>
      <c r="B1437" t="s">
        <v>61</v>
      </c>
      <c r="C1437" t="s">
        <v>97</v>
      </c>
      <c r="D1437" t="s">
        <v>2520</v>
      </c>
      <c r="E1437">
        <v>2.5819777949909629E-4</v>
      </c>
      <c r="F1437">
        <v>45.2</v>
      </c>
      <c r="G1437">
        <v>87.7</v>
      </c>
      <c r="H1437">
        <v>72.86</v>
      </c>
      <c r="I1437">
        <v>1.1670539633359152E-2</v>
      </c>
      <c r="J1437">
        <v>2.2643945262070746E-2</v>
      </c>
      <c r="K1437">
        <v>1.8812290214304157E-2</v>
      </c>
    </row>
    <row r="1438" spans="1:11" x14ac:dyDescent="0.35">
      <c r="A1438">
        <v>7820120</v>
      </c>
      <c r="B1438" t="s">
        <v>61</v>
      </c>
      <c r="C1438" t="s">
        <v>97</v>
      </c>
      <c r="D1438" t="s">
        <v>2522</v>
      </c>
      <c r="E1438">
        <v>1.7213185299939755E-4</v>
      </c>
      <c r="F1438">
        <v>68.400000000000006</v>
      </c>
      <c r="G1438">
        <v>75.900000000000006</v>
      </c>
      <c r="H1438">
        <v>79.144999999999996</v>
      </c>
      <c r="I1438">
        <v>1.1773818745158794E-2</v>
      </c>
      <c r="J1438">
        <v>1.3064807642654275E-2</v>
      </c>
      <c r="K1438">
        <v>1.3623375505637319E-2</v>
      </c>
    </row>
    <row r="1439" spans="1:11" x14ac:dyDescent="0.35">
      <c r="A1439">
        <v>7820120</v>
      </c>
      <c r="B1439" t="s">
        <v>61</v>
      </c>
      <c r="C1439" t="s">
        <v>97</v>
      </c>
      <c r="D1439" t="s">
        <v>2287</v>
      </c>
      <c r="E1439">
        <v>3.442637059987951E-4</v>
      </c>
      <c r="F1439">
        <v>64.099999999999994</v>
      </c>
      <c r="G1439">
        <v>67</v>
      </c>
      <c r="H1439">
        <v>69.324999999999989</v>
      </c>
      <c r="I1439">
        <v>2.2067303554522764E-2</v>
      </c>
      <c r="J1439">
        <v>2.3065668301919272E-2</v>
      </c>
      <c r="K1439">
        <v>2.3866081418366467E-2</v>
      </c>
    </row>
    <row r="1440" spans="1:11" x14ac:dyDescent="0.35">
      <c r="A1440">
        <v>7820120</v>
      </c>
      <c r="B1440" t="s">
        <v>61</v>
      </c>
      <c r="C1440" t="s">
        <v>97</v>
      </c>
      <c r="D1440" t="s">
        <v>1523</v>
      </c>
      <c r="E1440">
        <v>1.893450382993373E-3</v>
      </c>
      <c r="F1440">
        <v>63.4</v>
      </c>
      <c r="G1440">
        <v>86.7</v>
      </c>
      <c r="H1440">
        <v>72.16</v>
      </c>
      <c r="I1440">
        <v>0.12004475428177984</v>
      </c>
      <c r="J1440">
        <v>0.16416214820552544</v>
      </c>
      <c r="K1440">
        <v>0.13663137963680178</v>
      </c>
    </row>
    <row r="1441" spans="1:11" x14ac:dyDescent="0.35">
      <c r="A1441">
        <v>7820120</v>
      </c>
      <c r="B1441" t="s">
        <v>61</v>
      </c>
      <c r="C1441" t="s">
        <v>97</v>
      </c>
      <c r="D1441" t="s">
        <v>2526</v>
      </c>
      <c r="E1441">
        <v>2.5819777949909629E-4</v>
      </c>
      <c r="F1441">
        <v>64</v>
      </c>
      <c r="G1441">
        <v>79.5</v>
      </c>
      <c r="H1441">
        <v>65.844999999999999</v>
      </c>
      <c r="I1441">
        <v>1.6524657887942162E-2</v>
      </c>
      <c r="J1441">
        <v>2.0526723470178154E-2</v>
      </c>
      <c r="K1441">
        <v>1.7001032791117993E-2</v>
      </c>
    </row>
    <row r="1442" spans="1:11" x14ac:dyDescent="0.35">
      <c r="A1442">
        <v>7820120</v>
      </c>
      <c r="B1442" t="s">
        <v>61</v>
      </c>
      <c r="C1442" t="s">
        <v>97</v>
      </c>
      <c r="D1442" t="s">
        <v>1526</v>
      </c>
      <c r="E1442">
        <v>4.3032963249849387E-4</v>
      </c>
      <c r="F1442">
        <v>54</v>
      </c>
      <c r="G1442">
        <v>80.2</v>
      </c>
      <c r="H1442">
        <v>69.884999999999991</v>
      </c>
      <c r="I1442">
        <v>2.3237800154918668E-2</v>
      </c>
      <c r="J1442">
        <v>3.4512436526379212E-2</v>
      </c>
      <c r="K1442">
        <v>3.0073586367157241E-2</v>
      </c>
    </row>
    <row r="1443" spans="1:11" x14ac:dyDescent="0.35">
      <c r="A1443">
        <v>7820120</v>
      </c>
      <c r="B1443" t="s">
        <v>61</v>
      </c>
      <c r="C1443" t="s">
        <v>97</v>
      </c>
      <c r="D1443" t="s">
        <v>275</v>
      </c>
      <c r="E1443">
        <v>4.3032963249849387E-4</v>
      </c>
      <c r="F1443">
        <v>39.5</v>
      </c>
      <c r="G1443">
        <v>68.5</v>
      </c>
      <c r="H1443">
        <v>67.344999999999999</v>
      </c>
      <c r="I1443">
        <v>1.6998020483690507E-2</v>
      </c>
      <c r="J1443">
        <v>2.9477579826146828E-2</v>
      </c>
      <c r="K1443">
        <v>2.8980549100611069E-2</v>
      </c>
    </row>
    <row r="1444" spans="1:11" x14ac:dyDescent="0.35">
      <c r="A1444">
        <v>7820120</v>
      </c>
      <c r="B1444" t="s">
        <v>61</v>
      </c>
      <c r="C1444" t="s">
        <v>97</v>
      </c>
      <c r="D1444" t="s">
        <v>859</v>
      </c>
      <c r="E1444">
        <v>3.442637059987951E-4</v>
      </c>
      <c r="F1444">
        <v>50.6</v>
      </c>
      <c r="G1444">
        <v>71.7</v>
      </c>
      <c r="H1444">
        <v>69.400000000000006</v>
      </c>
      <c r="I1444">
        <v>1.7419743523539033E-2</v>
      </c>
      <c r="J1444">
        <v>2.468370772011361E-2</v>
      </c>
      <c r="K1444">
        <v>2.3891901196316383E-2</v>
      </c>
    </row>
    <row r="1445" spans="1:11" x14ac:dyDescent="0.35">
      <c r="A1445">
        <v>7820120</v>
      </c>
      <c r="B1445" t="s">
        <v>61</v>
      </c>
      <c r="C1445" t="s">
        <v>97</v>
      </c>
      <c r="D1445" s="4" t="s">
        <v>2946</v>
      </c>
      <c r="E1445">
        <v>0.32188656510887331</v>
      </c>
      <c r="I1445">
        <v>18.716929167742496</v>
      </c>
      <c r="J1445">
        <v>26.276822445993641</v>
      </c>
      <c r="K1445">
        <v>23.370949737498933</v>
      </c>
    </row>
    <row r="1446" spans="1:11" x14ac:dyDescent="0.35">
      <c r="A1446">
        <v>7830634</v>
      </c>
      <c r="B1446" t="s">
        <v>56</v>
      </c>
      <c r="C1446" t="s">
        <v>98</v>
      </c>
      <c r="D1446" t="s">
        <v>472</v>
      </c>
      <c r="E1446">
        <v>0.38317757009345793</v>
      </c>
      <c r="F1446">
        <v>54.3</v>
      </c>
      <c r="G1446">
        <v>69.900000000000006</v>
      </c>
      <c r="H1446">
        <v>68.525000000000006</v>
      </c>
      <c r="I1446">
        <v>20.806542056074765</v>
      </c>
      <c r="J1446">
        <v>26.78411214953271</v>
      </c>
      <c r="K1446">
        <v>26.257242990654206</v>
      </c>
    </row>
    <row r="1447" spans="1:11" x14ac:dyDescent="0.35">
      <c r="A1447">
        <v>7830634</v>
      </c>
      <c r="B1447" t="s">
        <v>56</v>
      </c>
      <c r="C1447" t="s">
        <v>98</v>
      </c>
      <c r="D1447" t="s">
        <v>710</v>
      </c>
      <c r="E1447">
        <v>1.4018691588785047E-2</v>
      </c>
      <c r="F1447">
        <v>76</v>
      </c>
      <c r="G1447">
        <v>91.6</v>
      </c>
      <c r="H1447">
        <v>80.584999999999994</v>
      </c>
      <c r="I1447">
        <v>1.0654205607476634</v>
      </c>
      <c r="J1447">
        <v>1.2841121495327101</v>
      </c>
      <c r="K1447">
        <v>1.1296962616822428</v>
      </c>
    </row>
    <row r="1448" spans="1:11" x14ac:dyDescent="0.35">
      <c r="A1448">
        <v>7830634</v>
      </c>
      <c r="B1448" t="s">
        <v>56</v>
      </c>
      <c r="C1448" t="s">
        <v>98</v>
      </c>
      <c r="D1448" s="4" t="s">
        <v>2946</v>
      </c>
      <c r="E1448">
        <v>0.39719626168224298</v>
      </c>
      <c r="I1448">
        <v>21.871962616822429</v>
      </c>
      <c r="J1448">
        <v>28.06822429906542</v>
      </c>
      <c r="K1448">
        <v>27.386939252336447</v>
      </c>
    </row>
    <row r="1449" spans="1:11" x14ac:dyDescent="0.35">
      <c r="A1449">
        <v>7830634</v>
      </c>
      <c r="B1449" t="s">
        <v>56</v>
      </c>
      <c r="C1449" t="s">
        <v>97</v>
      </c>
      <c r="D1449" t="s">
        <v>472</v>
      </c>
      <c r="E1449">
        <v>0.59813084112149528</v>
      </c>
      <c r="F1449">
        <v>52</v>
      </c>
      <c r="G1449">
        <v>83.2</v>
      </c>
      <c r="H1449">
        <v>70.585000000000008</v>
      </c>
      <c r="I1449">
        <v>31.102803738317753</v>
      </c>
      <c r="J1449">
        <v>49.764485981308411</v>
      </c>
      <c r="K1449">
        <v>42.219065420560746</v>
      </c>
    </row>
    <row r="1450" spans="1:11" x14ac:dyDescent="0.35">
      <c r="A1450">
        <v>7830634</v>
      </c>
      <c r="B1450" t="s">
        <v>56</v>
      </c>
      <c r="C1450" t="s">
        <v>97</v>
      </c>
      <c r="D1450" t="s">
        <v>710</v>
      </c>
      <c r="E1450">
        <v>4.6728971962616819E-3</v>
      </c>
      <c r="F1450">
        <v>75.099999999999994</v>
      </c>
      <c r="G1450">
        <v>88.4</v>
      </c>
      <c r="H1450">
        <v>81.194999999999993</v>
      </c>
      <c r="I1450">
        <v>0.35093457943925227</v>
      </c>
      <c r="J1450">
        <v>0.41308411214953272</v>
      </c>
      <c r="K1450">
        <v>0.3794158878504672</v>
      </c>
    </row>
    <row r="1451" spans="1:11" x14ac:dyDescent="0.35">
      <c r="A1451">
        <v>7830634</v>
      </c>
      <c r="B1451" t="s">
        <v>56</v>
      </c>
      <c r="C1451" t="s">
        <v>97</v>
      </c>
      <c r="D1451" s="4" t="s">
        <v>2946</v>
      </c>
      <c r="E1451">
        <v>0.60280373831775691</v>
      </c>
      <c r="I1451">
        <v>31.453738317757004</v>
      </c>
      <c r="J1451">
        <v>50.177570093457945</v>
      </c>
      <c r="K1451">
        <v>42.598481308411216</v>
      </c>
    </row>
    <row r="1452" spans="1:11" x14ac:dyDescent="0.35">
      <c r="A1452">
        <v>7820616</v>
      </c>
      <c r="B1452" t="s">
        <v>36</v>
      </c>
      <c r="C1452" t="s">
        <v>96</v>
      </c>
      <c r="D1452" t="s">
        <v>1870</v>
      </c>
      <c r="E1452">
        <v>0.11443298969072165</v>
      </c>
      <c r="F1452">
        <v>54.2</v>
      </c>
      <c r="G1452">
        <v>85.5</v>
      </c>
      <c r="H1452">
        <v>74.444999999999993</v>
      </c>
      <c r="I1452">
        <v>6.2022680412371134</v>
      </c>
      <c r="J1452">
        <v>9.7840206185567009</v>
      </c>
      <c r="K1452">
        <v>8.5189639175257721</v>
      </c>
    </row>
    <row r="1453" spans="1:11" x14ac:dyDescent="0.35">
      <c r="A1453">
        <v>7820616</v>
      </c>
      <c r="B1453" t="s">
        <v>36</v>
      </c>
      <c r="C1453" t="s">
        <v>96</v>
      </c>
      <c r="D1453" t="s">
        <v>1373</v>
      </c>
      <c r="E1453">
        <v>1.7525773195876289E-2</v>
      </c>
      <c r="F1453">
        <v>89.8</v>
      </c>
      <c r="G1453">
        <v>93.3</v>
      </c>
      <c r="H1453">
        <v>92.515000000000001</v>
      </c>
      <c r="I1453">
        <v>1.5738144329896906</v>
      </c>
      <c r="J1453">
        <v>1.6351546391752576</v>
      </c>
      <c r="K1453">
        <v>1.6213969072164949</v>
      </c>
    </row>
    <row r="1454" spans="1:11" x14ac:dyDescent="0.35">
      <c r="A1454">
        <v>7820616</v>
      </c>
      <c r="B1454" t="s">
        <v>36</v>
      </c>
      <c r="C1454" t="s">
        <v>96</v>
      </c>
      <c r="D1454" t="s">
        <v>1456</v>
      </c>
      <c r="E1454">
        <v>3.1958762886597936E-2</v>
      </c>
      <c r="F1454">
        <v>44.7</v>
      </c>
      <c r="G1454">
        <v>61.3</v>
      </c>
      <c r="H1454">
        <v>55.104999999999997</v>
      </c>
      <c r="I1454">
        <v>1.4285567010309279</v>
      </c>
      <c r="J1454">
        <v>1.9590721649484533</v>
      </c>
      <c r="K1454">
        <v>1.7610876288659791</v>
      </c>
    </row>
    <row r="1455" spans="1:11" x14ac:dyDescent="0.35">
      <c r="A1455">
        <v>7820616</v>
      </c>
      <c r="B1455" t="s">
        <v>36</v>
      </c>
      <c r="C1455" t="s">
        <v>96</v>
      </c>
      <c r="D1455" t="s">
        <v>2098</v>
      </c>
      <c r="E1455">
        <v>1.0309278350515464E-3</v>
      </c>
      <c r="F1455">
        <v>58</v>
      </c>
      <c r="G1455">
        <v>95.4</v>
      </c>
      <c r="H1455">
        <v>72.67</v>
      </c>
      <c r="I1455">
        <v>5.9793814432989693E-2</v>
      </c>
      <c r="J1455">
        <v>9.8350515463917529E-2</v>
      </c>
      <c r="K1455">
        <v>7.4917525773195881E-2</v>
      </c>
    </row>
    <row r="1456" spans="1:11" x14ac:dyDescent="0.35">
      <c r="A1456">
        <v>7820616</v>
      </c>
      <c r="B1456" t="s">
        <v>36</v>
      </c>
      <c r="C1456" t="s">
        <v>96</v>
      </c>
      <c r="D1456" t="s">
        <v>1663</v>
      </c>
      <c r="E1456">
        <v>4.1237113402061857E-3</v>
      </c>
      <c r="F1456">
        <v>61.1</v>
      </c>
      <c r="G1456">
        <v>80.7</v>
      </c>
      <c r="H1456">
        <v>78.294999999999987</v>
      </c>
      <c r="I1456">
        <v>0.25195876288659796</v>
      </c>
      <c r="J1456">
        <v>0.33278350515463917</v>
      </c>
      <c r="K1456">
        <v>0.32286597938144324</v>
      </c>
    </row>
    <row r="1457" spans="1:11" x14ac:dyDescent="0.35">
      <c r="A1457">
        <v>7820616</v>
      </c>
      <c r="B1457" t="s">
        <v>36</v>
      </c>
      <c r="C1457" t="s">
        <v>96</v>
      </c>
      <c r="D1457" t="s">
        <v>1295</v>
      </c>
      <c r="E1457">
        <v>0.34948453608247421</v>
      </c>
      <c r="F1457">
        <v>40.1</v>
      </c>
      <c r="G1457">
        <v>74.900000000000006</v>
      </c>
      <c r="H1457">
        <v>66.28</v>
      </c>
      <c r="I1457">
        <v>14.014329896907217</v>
      </c>
      <c r="J1457">
        <v>26.17639175257732</v>
      </c>
      <c r="K1457">
        <v>23.163835051546389</v>
      </c>
    </row>
    <row r="1458" spans="1:11" x14ac:dyDescent="0.35">
      <c r="A1458">
        <v>7820616</v>
      </c>
      <c r="B1458" t="s">
        <v>36</v>
      </c>
      <c r="C1458" t="s">
        <v>96</v>
      </c>
      <c r="D1458" s="4" t="s">
        <v>2946</v>
      </c>
      <c r="E1458">
        <v>0.51855670103092777</v>
      </c>
      <c r="I1458">
        <v>23.530721649484537</v>
      </c>
      <c r="J1458">
        <v>39.985773195876291</v>
      </c>
      <c r="K1458">
        <v>35.463067010309274</v>
      </c>
    </row>
    <row r="1459" spans="1:11" x14ac:dyDescent="0.35">
      <c r="A1459">
        <v>7820616</v>
      </c>
      <c r="B1459" t="s">
        <v>36</v>
      </c>
      <c r="C1459" t="s">
        <v>98</v>
      </c>
      <c r="D1459" t="s">
        <v>1870</v>
      </c>
      <c r="E1459">
        <v>4.2268041237113405E-2</v>
      </c>
      <c r="F1459">
        <v>53.6</v>
      </c>
      <c r="G1459">
        <v>77.7</v>
      </c>
      <c r="H1459">
        <v>67.53</v>
      </c>
      <c r="I1459">
        <v>2.2655670103092787</v>
      </c>
      <c r="J1459">
        <v>3.2842268041237115</v>
      </c>
      <c r="K1459">
        <v>2.854360824742268</v>
      </c>
    </row>
    <row r="1460" spans="1:11" x14ac:dyDescent="0.35">
      <c r="A1460">
        <v>7820616</v>
      </c>
      <c r="B1460" t="s">
        <v>36</v>
      </c>
      <c r="C1460" t="s">
        <v>98</v>
      </c>
      <c r="D1460" t="s">
        <v>1373</v>
      </c>
      <c r="E1460">
        <v>7.2164948453608251E-3</v>
      </c>
      <c r="F1460">
        <v>78.900000000000006</v>
      </c>
      <c r="G1460">
        <v>78.900000000000006</v>
      </c>
      <c r="H1460">
        <v>81.47</v>
      </c>
      <c r="I1460">
        <v>0.56938144329896911</v>
      </c>
      <c r="J1460">
        <v>0.56938144329896911</v>
      </c>
      <c r="K1460">
        <v>0.58792783505154644</v>
      </c>
    </row>
    <row r="1461" spans="1:11" x14ac:dyDescent="0.35">
      <c r="A1461">
        <v>7820616</v>
      </c>
      <c r="B1461" t="s">
        <v>36</v>
      </c>
      <c r="C1461" t="s">
        <v>98</v>
      </c>
      <c r="D1461" t="s">
        <v>1456</v>
      </c>
      <c r="E1461">
        <v>2.1649484536082474E-2</v>
      </c>
      <c r="F1461">
        <v>44.2</v>
      </c>
      <c r="G1461">
        <v>88.3</v>
      </c>
      <c r="H1461">
        <v>71.924999999999997</v>
      </c>
      <c r="I1461">
        <v>0.95690721649484545</v>
      </c>
      <c r="J1461">
        <v>1.9116494845360823</v>
      </c>
      <c r="K1461">
        <v>1.5571391752577319</v>
      </c>
    </row>
    <row r="1462" spans="1:11" x14ac:dyDescent="0.35">
      <c r="A1462">
        <v>7820616</v>
      </c>
      <c r="B1462" t="s">
        <v>36</v>
      </c>
      <c r="C1462" t="s">
        <v>98</v>
      </c>
      <c r="D1462" t="s">
        <v>1663</v>
      </c>
      <c r="E1462">
        <v>2.0618556701030928E-3</v>
      </c>
      <c r="F1462">
        <v>53.1</v>
      </c>
      <c r="G1462">
        <v>69.599999999999994</v>
      </c>
      <c r="H1462">
        <v>70.569999999999993</v>
      </c>
      <c r="I1462">
        <v>0.10948453608247423</v>
      </c>
      <c r="J1462">
        <v>0.14350515463917524</v>
      </c>
      <c r="K1462">
        <v>0.14550515463917524</v>
      </c>
    </row>
    <row r="1463" spans="1:11" x14ac:dyDescent="0.35">
      <c r="A1463">
        <v>7820616</v>
      </c>
      <c r="B1463" t="s">
        <v>36</v>
      </c>
      <c r="C1463" t="s">
        <v>98</v>
      </c>
      <c r="D1463" t="s">
        <v>1295</v>
      </c>
      <c r="E1463">
        <v>0.15257731958762888</v>
      </c>
      <c r="F1463">
        <v>33.299999999999997</v>
      </c>
      <c r="G1463">
        <v>62.9</v>
      </c>
      <c r="H1463">
        <v>58.044999999999995</v>
      </c>
      <c r="I1463">
        <v>5.0808247422680415</v>
      </c>
      <c r="J1463">
        <v>9.597113402061856</v>
      </c>
      <c r="K1463">
        <v>8.8563505154639177</v>
      </c>
    </row>
    <row r="1464" spans="1:11" x14ac:dyDescent="0.35">
      <c r="A1464">
        <v>7820616</v>
      </c>
      <c r="B1464" t="s">
        <v>36</v>
      </c>
      <c r="C1464" t="s">
        <v>98</v>
      </c>
      <c r="D1464" s="4" t="s">
        <v>2946</v>
      </c>
      <c r="E1464">
        <v>0.22577319587628869</v>
      </c>
      <c r="I1464">
        <v>8.9821649484536081</v>
      </c>
      <c r="J1464">
        <v>15.505876288659795</v>
      </c>
      <c r="K1464">
        <v>14.001283505154639</v>
      </c>
    </row>
    <row r="1465" spans="1:11" x14ac:dyDescent="0.35">
      <c r="A1465">
        <v>7820616</v>
      </c>
      <c r="B1465" t="s">
        <v>36</v>
      </c>
      <c r="C1465" t="s">
        <v>97</v>
      </c>
      <c r="D1465" t="s">
        <v>1870</v>
      </c>
      <c r="E1465">
        <v>5.8762886597938144E-2</v>
      </c>
      <c r="F1465">
        <v>44.4</v>
      </c>
      <c r="G1465">
        <v>86.7</v>
      </c>
      <c r="H1465">
        <v>69.789999999999992</v>
      </c>
      <c r="I1465">
        <v>2.6090721649484534</v>
      </c>
      <c r="J1465">
        <v>5.0947422680412373</v>
      </c>
      <c r="K1465">
        <v>4.1010618556701024</v>
      </c>
    </row>
    <row r="1466" spans="1:11" x14ac:dyDescent="0.35">
      <c r="A1466">
        <v>7820616</v>
      </c>
      <c r="B1466" t="s">
        <v>36</v>
      </c>
      <c r="C1466" t="s">
        <v>97</v>
      </c>
      <c r="D1466" t="s">
        <v>1373</v>
      </c>
      <c r="E1466">
        <v>4.1237113402061857E-3</v>
      </c>
      <c r="F1466">
        <v>77.599999999999994</v>
      </c>
      <c r="G1466">
        <v>77.099999999999994</v>
      </c>
      <c r="H1466">
        <v>78.259999999999991</v>
      </c>
      <c r="I1466">
        <v>0.32</v>
      </c>
      <c r="J1466">
        <v>0.31793814432989687</v>
      </c>
      <c r="K1466">
        <v>0.32272164948453608</v>
      </c>
    </row>
    <row r="1467" spans="1:11" x14ac:dyDescent="0.35">
      <c r="A1467">
        <v>7820616</v>
      </c>
      <c r="B1467" t="s">
        <v>36</v>
      </c>
      <c r="C1467" t="s">
        <v>97</v>
      </c>
      <c r="D1467" t="s">
        <v>1456</v>
      </c>
      <c r="E1467">
        <v>8.2474226804123713E-3</v>
      </c>
      <c r="F1467">
        <v>35.4</v>
      </c>
      <c r="G1467">
        <v>81.3</v>
      </c>
      <c r="H1467">
        <v>59.864999999999995</v>
      </c>
      <c r="I1467">
        <v>0.29195876288659794</v>
      </c>
      <c r="J1467">
        <v>0.67051546391752581</v>
      </c>
      <c r="K1467">
        <v>0.49373195876288656</v>
      </c>
    </row>
    <row r="1468" spans="1:11" x14ac:dyDescent="0.35">
      <c r="A1468">
        <v>7820616</v>
      </c>
      <c r="B1468" t="s">
        <v>36</v>
      </c>
      <c r="C1468" t="s">
        <v>97</v>
      </c>
      <c r="D1468" t="s">
        <v>1663</v>
      </c>
      <c r="E1468">
        <v>1.0309278350515464E-3</v>
      </c>
      <c r="F1468">
        <v>49.6</v>
      </c>
      <c r="G1468">
        <v>85.9</v>
      </c>
      <c r="H1468">
        <v>75.864999999999995</v>
      </c>
      <c r="I1468">
        <v>5.1134020618556701E-2</v>
      </c>
      <c r="J1468">
        <v>8.8556701030927845E-2</v>
      </c>
      <c r="K1468">
        <v>7.8211340206185559E-2</v>
      </c>
    </row>
    <row r="1469" spans="1:11" x14ac:dyDescent="0.35">
      <c r="A1469">
        <v>7820616</v>
      </c>
      <c r="B1469" t="s">
        <v>36</v>
      </c>
      <c r="C1469" t="s">
        <v>97</v>
      </c>
      <c r="D1469" t="s">
        <v>1295</v>
      </c>
      <c r="E1469">
        <v>0.18350515463917524</v>
      </c>
      <c r="F1469">
        <v>35.299999999999997</v>
      </c>
      <c r="G1469">
        <v>74.3</v>
      </c>
      <c r="H1469">
        <v>64.19</v>
      </c>
      <c r="I1469">
        <v>6.4777319587628854</v>
      </c>
      <c r="J1469">
        <v>13.634432989690721</v>
      </c>
      <c r="K1469">
        <v>11.779195876288659</v>
      </c>
    </row>
    <row r="1470" spans="1:11" x14ac:dyDescent="0.35">
      <c r="A1470">
        <v>7820616</v>
      </c>
      <c r="B1470" t="s">
        <v>36</v>
      </c>
      <c r="C1470" t="s">
        <v>97</v>
      </c>
      <c r="D1470" s="4" t="s">
        <v>2946</v>
      </c>
      <c r="E1470">
        <v>0.25567010309278349</v>
      </c>
      <c r="I1470">
        <v>9.7498969072164936</v>
      </c>
      <c r="J1470">
        <v>19.80618556701031</v>
      </c>
      <c r="K1470">
        <v>16.77492268041237</v>
      </c>
    </row>
    <row r="1471" spans="1:11" x14ac:dyDescent="0.35">
      <c r="A1471">
        <v>7830619</v>
      </c>
      <c r="B1471" t="s">
        <v>63</v>
      </c>
      <c r="C1471" t="s">
        <v>96</v>
      </c>
      <c r="D1471" t="s">
        <v>392</v>
      </c>
      <c r="E1471">
        <v>3.0959752321981426E-3</v>
      </c>
      <c r="F1471">
        <v>59.5</v>
      </c>
      <c r="G1471">
        <v>86</v>
      </c>
      <c r="H1471">
        <v>76.31</v>
      </c>
      <c r="I1471">
        <v>0.18421052631578949</v>
      </c>
      <c r="J1471">
        <v>0.26625386996904027</v>
      </c>
      <c r="K1471">
        <v>0.23625386996904027</v>
      </c>
    </row>
    <row r="1472" spans="1:11" x14ac:dyDescent="0.35">
      <c r="A1472">
        <v>7830619</v>
      </c>
      <c r="B1472" t="s">
        <v>63</v>
      </c>
      <c r="C1472" t="s">
        <v>96</v>
      </c>
      <c r="D1472" t="s">
        <v>414</v>
      </c>
      <c r="E1472">
        <v>0.91021671826625383</v>
      </c>
      <c r="F1472">
        <v>77</v>
      </c>
      <c r="G1472">
        <v>90.1</v>
      </c>
      <c r="H1472">
        <v>86.934999999999988</v>
      </c>
      <c r="I1472">
        <v>70.086687306501545</v>
      </c>
      <c r="J1472">
        <v>82.010526315789463</v>
      </c>
      <c r="K1472">
        <v>79.129690402476768</v>
      </c>
    </row>
    <row r="1473" spans="1:11" x14ac:dyDescent="0.35">
      <c r="A1473">
        <v>7830619</v>
      </c>
      <c r="B1473" t="s">
        <v>63</v>
      </c>
      <c r="C1473" t="s">
        <v>96</v>
      </c>
      <c r="D1473" t="s">
        <v>525</v>
      </c>
      <c r="E1473">
        <v>7.4303405572755415E-2</v>
      </c>
      <c r="F1473">
        <v>78.3</v>
      </c>
      <c r="G1473">
        <v>96.5</v>
      </c>
      <c r="H1473">
        <v>89.585000000000008</v>
      </c>
      <c r="I1473">
        <v>5.8179566563467491</v>
      </c>
      <c r="J1473">
        <v>7.170278637770898</v>
      </c>
      <c r="K1473">
        <v>6.6564705882352948</v>
      </c>
    </row>
    <row r="1474" spans="1:11" x14ac:dyDescent="0.35">
      <c r="A1474">
        <v>7830619</v>
      </c>
      <c r="B1474" t="s">
        <v>63</v>
      </c>
      <c r="C1474" t="s">
        <v>96</v>
      </c>
      <c r="D1474" t="s">
        <v>643</v>
      </c>
      <c r="E1474">
        <v>1.238390092879257E-2</v>
      </c>
      <c r="F1474">
        <v>64.3</v>
      </c>
      <c r="G1474">
        <v>78</v>
      </c>
      <c r="H1474">
        <v>74.759999999999991</v>
      </c>
      <c r="I1474">
        <v>0.79628482972136228</v>
      </c>
      <c r="J1474">
        <v>0.96594427244582048</v>
      </c>
      <c r="K1474">
        <v>0.92582043343653242</v>
      </c>
    </row>
    <row r="1475" spans="1:11" x14ac:dyDescent="0.35">
      <c r="A1475">
        <v>7830619</v>
      </c>
      <c r="B1475" t="s">
        <v>63</v>
      </c>
      <c r="C1475" t="s">
        <v>96</v>
      </c>
      <c r="D1475" s="4" t="s">
        <v>2946</v>
      </c>
      <c r="E1475">
        <v>1</v>
      </c>
      <c r="I1475">
        <v>76.88513931888545</v>
      </c>
      <c r="J1475">
        <v>90.413003095975213</v>
      </c>
      <c r="K1475">
        <v>86.948235294117623</v>
      </c>
    </row>
    <row r="1476" spans="1:11" x14ac:dyDescent="0.35">
      <c r="A1476">
        <v>7830620</v>
      </c>
      <c r="B1476" t="s">
        <v>21</v>
      </c>
      <c r="C1476" t="s">
        <v>96</v>
      </c>
      <c r="D1476" t="s">
        <v>392</v>
      </c>
      <c r="E1476">
        <v>3.2520325203252036E-2</v>
      </c>
      <c r="F1476">
        <v>59.5</v>
      </c>
      <c r="G1476">
        <v>86</v>
      </c>
      <c r="H1476">
        <v>76.31</v>
      </c>
      <c r="I1476">
        <v>1.9349593495934962</v>
      </c>
      <c r="J1476">
        <v>2.7967479674796749</v>
      </c>
      <c r="K1476">
        <v>2.4816260162601629</v>
      </c>
    </row>
    <row r="1477" spans="1:11" x14ac:dyDescent="0.35">
      <c r="A1477">
        <v>7830620</v>
      </c>
      <c r="B1477" t="s">
        <v>21</v>
      </c>
      <c r="C1477" t="s">
        <v>96</v>
      </c>
      <c r="D1477" t="s">
        <v>1110</v>
      </c>
      <c r="E1477">
        <v>1.6260162601626018E-2</v>
      </c>
      <c r="F1477">
        <v>79.3</v>
      </c>
      <c r="G1477">
        <v>89.6</v>
      </c>
      <c r="H1477">
        <v>87.75</v>
      </c>
      <c r="I1477">
        <v>1.2894308943089432</v>
      </c>
      <c r="J1477">
        <v>1.4569105691056912</v>
      </c>
      <c r="K1477">
        <v>1.4268292682926831</v>
      </c>
    </row>
    <row r="1478" spans="1:11" x14ac:dyDescent="0.35">
      <c r="A1478">
        <v>7830620</v>
      </c>
      <c r="B1478" t="s">
        <v>21</v>
      </c>
      <c r="C1478" t="s">
        <v>96</v>
      </c>
      <c r="D1478" t="s">
        <v>414</v>
      </c>
      <c r="E1478">
        <v>3.6585365853658534E-2</v>
      </c>
      <c r="F1478">
        <v>77</v>
      </c>
      <c r="G1478">
        <v>90.1</v>
      </c>
      <c r="H1478">
        <v>86.934999999999988</v>
      </c>
      <c r="I1478">
        <v>2.8170731707317072</v>
      </c>
      <c r="J1478">
        <v>3.2963414634146337</v>
      </c>
      <c r="K1478">
        <v>3.1805487804878041</v>
      </c>
    </row>
    <row r="1479" spans="1:11" x14ac:dyDescent="0.35">
      <c r="A1479">
        <v>7830620</v>
      </c>
      <c r="B1479" t="s">
        <v>21</v>
      </c>
      <c r="C1479" t="s">
        <v>96</v>
      </c>
      <c r="D1479" t="s">
        <v>472</v>
      </c>
      <c r="E1479">
        <v>0.16666666666666666</v>
      </c>
      <c r="F1479">
        <v>58.7</v>
      </c>
      <c r="G1479">
        <v>86.6</v>
      </c>
      <c r="H1479">
        <v>78.959999999999994</v>
      </c>
      <c r="I1479">
        <v>9.7833333333333332</v>
      </c>
      <c r="J1479">
        <v>14.433333333333332</v>
      </c>
      <c r="K1479">
        <v>13.159999999999998</v>
      </c>
    </row>
    <row r="1480" spans="1:11" x14ac:dyDescent="0.35">
      <c r="A1480">
        <v>7830620</v>
      </c>
      <c r="B1480" t="s">
        <v>21</v>
      </c>
      <c r="C1480" t="s">
        <v>96</v>
      </c>
      <c r="D1480" t="s">
        <v>1164</v>
      </c>
      <c r="E1480">
        <v>1.6260162601626018E-2</v>
      </c>
      <c r="F1480">
        <v>91.5</v>
      </c>
      <c r="G1480">
        <v>90.1</v>
      </c>
      <c r="H1480">
        <v>86.734999999999999</v>
      </c>
      <c r="I1480">
        <v>1.4878048780487807</v>
      </c>
      <c r="J1480">
        <v>1.4650406504065041</v>
      </c>
      <c r="K1480">
        <v>1.4103252032520326</v>
      </c>
    </row>
    <row r="1481" spans="1:11" x14ac:dyDescent="0.35">
      <c r="A1481">
        <v>7830620</v>
      </c>
      <c r="B1481" t="s">
        <v>21</v>
      </c>
      <c r="C1481" t="s">
        <v>96</v>
      </c>
      <c r="D1481" t="s">
        <v>492</v>
      </c>
      <c r="E1481">
        <v>0.15040650406504066</v>
      </c>
      <c r="F1481">
        <v>82.7</v>
      </c>
      <c r="G1481">
        <v>90.6</v>
      </c>
      <c r="H1481">
        <v>88.94</v>
      </c>
      <c r="I1481">
        <v>12.438617886178863</v>
      </c>
      <c r="J1481">
        <v>13.626829268292683</v>
      </c>
      <c r="K1481">
        <v>13.377154471544717</v>
      </c>
    </row>
    <row r="1482" spans="1:11" x14ac:dyDescent="0.35">
      <c r="A1482">
        <v>7830620</v>
      </c>
      <c r="B1482" t="s">
        <v>21</v>
      </c>
      <c r="C1482" t="s">
        <v>96</v>
      </c>
      <c r="D1482" t="s">
        <v>710</v>
      </c>
      <c r="E1482">
        <v>0.56504065040650409</v>
      </c>
      <c r="F1482">
        <v>76.3</v>
      </c>
      <c r="G1482">
        <v>87.3</v>
      </c>
      <c r="H1482">
        <v>84.75</v>
      </c>
      <c r="I1482">
        <v>43.112601626016257</v>
      </c>
      <c r="J1482">
        <v>49.328048780487805</v>
      </c>
      <c r="K1482">
        <v>47.887195121951223</v>
      </c>
    </row>
    <row r="1483" spans="1:11" x14ac:dyDescent="0.35">
      <c r="A1483">
        <v>7830620</v>
      </c>
      <c r="B1483" t="s">
        <v>21</v>
      </c>
      <c r="C1483" t="s">
        <v>96</v>
      </c>
      <c r="D1483" t="s">
        <v>381</v>
      </c>
      <c r="E1483">
        <v>4.0650406504065045E-3</v>
      </c>
      <c r="F1483">
        <v>49.3</v>
      </c>
      <c r="G1483">
        <v>84.7</v>
      </c>
      <c r="H1483">
        <v>74.675000000000011</v>
      </c>
      <c r="I1483">
        <v>0.20040650406504065</v>
      </c>
      <c r="J1483">
        <v>0.34430894308943094</v>
      </c>
      <c r="K1483">
        <v>0.30355691056910578</v>
      </c>
    </row>
    <row r="1484" spans="1:11" x14ac:dyDescent="0.35">
      <c r="A1484">
        <v>7830620</v>
      </c>
      <c r="B1484" t="s">
        <v>21</v>
      </c>
      <c r="C1484" t="s">
        <v>96</v>
      </c>
      <c r="D1484" t="s">
        <v>1063</v>
      </c>
      <c r="E1484">
        <v>1.2195121951219513E-2</v>
      </c>
      <c r="F1484">
        <v>75.400000000000006</v>
      </c>
      <c r="G1484">
        <v>93.2</v>
      </c>
      <c r="H1484">
        <v>85.534999999999997</v>
      </c>
      <c r="I1484">
        <v>0.91951219512195137</v>
      </c>
      <c r="J1484">
        <v>1.1365853658536587</v>
      </c>
      <c r="K1484">
        <v>1.0431097560975611</v>
      </c>
    </row>
    <row r="1485" spans="1:11" x14ac:dyDescent="0.35">
      <c r="A1485">
        <v>7830620</v>
      </c>
      <c r="B1485" t="s">
        <v>21</v>
      </c>
      <c r="C1485" t="s">
        <v>96</v>
      </c>
      <c r="D1485" s="4" t="s">
        <v>2946</v>
      </c>
      <c r="E1485">
        <v>1</v>
      </c>
      <c r="I1485">
        <v>73.983739837398375</v>
      </c>
      <c r="J1485">
        <v>87.884146341463421</v>
      </c>
      <c r="K1485">
        <v>84.27034552845528</v>
      </c>
    </row>
    <row r="1486" spans="1:11" x14ac:dyDescent="0.35">
      <c r="A1486">
        <v>7820614</v>
      </c>
      <c r="B1486" t="s">
        <v>23</v>
      </c>
      <c r="C1486" t="s">
        <v>96</v>
      </c>
      <c r="D1486" t="s">
        <v>392</v>
      </c>
      <c r="E1486">
        <v>7.0339976553341153E-3</v>
      </c>
      <c r="F1486">
        <v>59.5</v>
      </c>
      <c r="G1486">
        <v>86</v>
      </c>
      <c r="H1486">
        <v>76.31</v>
      </c>
      <c r="I1486">
        <v>0.41852286049237986</v>
      </c>
      <c r="J1486">
        <v>0.60492379835873389</v>
      </c>
      <c r="K1486">
        <v>0.5367643610785463</v>
      </c>
    </row>
    <row r="1487" spans="1:11" x14ac:dyDescent="0.35">
      <c r="A1487">
        <v>7820614</v>
      </c>
      <c r="B1487" t="s">
        <v>23</v>
      </c>
      <c r="C1487" t="s">
        <v>96</v>
      </c>
      <c r="D1487" t="s">
        <v>1110</v>
      </c>
      <c r="E1487">
        <v>6.096131301289566E-2</v>
      </c>
      <c r="F1487">
        <v>79.3</v>
      </c>
      <c r="G1487">
        <v>89.6</v>
      </c>
      <c r="H1487">
        <v>87.75</v>
      </c>
      <c r="I1487">
        <v>4.8342321219226259</v>
      </c>
      <c r="J1487">
        <v>5.4621336459554506</v>
      </c>
      <c r="K1487">
        <v>5.3493552168815945</v>
      </c>
    </row>
    <row r="1488" spans="1:11" x14ac:dyDescent="0.35">
      <c r="A1488">
        <v>7820614</v>
      </c>
      <c r="B1488" t="s">
        <v>23</v>
      </c>
      <c r="C1488" t="s">
        <v>96</v>
      </c>
      <c r="D1488" t="s">
        <v>305</v>
      </c>
      <c r="E1488">
        <v>3.5169988276670576E-3</v>
      </c>
      <c r="F1488">
        <v>43.3</v>
      </c>
      <c r="G1488">
        <v>83.3</v>
      </c>
      <c r="H1488">
        <v>70.959999999999994</v>
      </c>
      <c r="I1488">
        <v>0.15228604923798358</v>
      </c>
      <c r="J1488">
        <v>0.29296600234466591</v>
      </c>
      <c r="K1488">
        <v>0.24956623681125439</v>
      </c>
    </row>
    <row r="1489" spans="1:11" x14ac:dyDescent="0.35">
      <c r="A1489">
        <v>7820614</v>
      </c>
      <c r="B1489" t="s">
        <v>23</v>
      </c>
      <c r="C1489" t="s">
        <v>96</v>
      </c>
      <c r="D1489" t="s">
        <v>414</v>
      </c>
      <c r="E1489">
        <v>6.096131301289566E-2</v>
      </c>
      <c r="F1489">
        <v>77</v>
      </c>
      <c r="G1489">
        <v>90.1</v>
      </c>
      <c r="H1489">
        <v>86.934999999999988</v>
      </c>
      <c r="I1489">
        <v>4.6940211019929654</v>
      </c>
      <c r="J1489">
        <v>5.4926143024618987</v>
      </c>
      <c r="K1489">
        <v>5.2996717467760837</v>
      </c>
    </row>
    <row r="1490" spans="1:11" x14ac:dyDescent="0.35">
      <c r="A1490">
        <v>7820614</v>
      </c>
      <c r="B1490" t="s">
        <v>23</v>
      </c>
      <c r="C1490" t="s">
        <v>96</v>
      </c>
      <c r="D1490" t="s">
        <v>1570</v>
      </c>
      <c r="E1490">
        <v>1.1723329425556857E-3</v>
      </c>
      <c r="F1490">
        <v>74.2</v>
      </c>
      <c r="G1490">
        <v>90.3</v>
      </c>
      <c r="H1490">
        <v>85.644999999999996</v>
      </c>
      <c r="I1490">
        <v>8.698710433763189E-2</v>
      </c>
      <c r="J1490">
        <v>0.10586166471277841</v>
      </c>
      <c r="K1490">
        <v>0.10040445486518169</v>
      </c>
    </row>
    <row r="1491" spans="1:11" x14ac:dyDescent="0.35">
      <c r="A1491">
        <v>7820614</v>
      </c>
      <c r="B1491" t="s">
        <v>23</v>
      </c>
      <c r="C1491" t="s">
        <v>96</v>
      </c>
      <c r="D1491" t="s">
        <v>472</v>
      </c>
      <c r="E1491">
        <v>3.9859320046893319E-2</v>
      </c>
      <c r="F1491">
        <v>58.7</v>
      </c>
      <c r="G1491">
        <v>86.6</v>
      </c>
      <c r="H1491">
        <v>78.959999999999994</v>
      </c>
      <c r="I1491">
        <v>2.3397420867526382</v>
      </c>
      <c r="J1491">
        <v>3.4518171160609614</v>
      </c>
      <c r="K1491">
        <v>3.1472919109026964</v>
      </c>
    </row>
    <row r="1492" spans="1:11" x14ac:dyDescent="0.35">
      <c r="A1492">
        <v>7820614</v>
      </c>
      <c r="B1492" t="s">
        <v>23</v>
      </c>
      <c r="C1492" t="s">
        <v>96</v>
      </c>
      <c r="D1492" t="s">
        <v>476</v>
      </c>
      <c r="E1492">
        <v>1.1723329425556857E-3</v>
      </c>
      <c r="F1492">
        <v>58</v>
      </c>
      <c r="G1492">
        <v>84.4</v>
      </c>
      <c r="H1492">
        <v>68.35499999999999</v>
      </c>
      <c r="I1492">
        <v>6.7995310668229766E-2</v>
      </c>
      <c r="J1492">
        <v>9.894490035169988E-2</v>
      </c>
      <c r="K1492">
        <v>8.0134818288393889E-2</v>
      </c>
    </row>
    <row r="1493" spans="1:11" x14ac:dyDescent="0.35">
      <c r="A1493">
        <v>7820614</v>
      </c>
      <c r="B1493" t="s">
        <v>23</v>
      </c>
      <c r="C1493" t="s">
        <v>96</v>
      </c>
      <c r="D1493" t="s">
        <v>1164</v>
      </c>
      <c r="E1493">
        <v>0.10668229777256741</v>
      </c>
      <c r="F1493">
        <v>91.5</v>
      </c>
      <c r="G1493">
        <v>90.1</v>
      </c>
      <c r="H1493">
        <v>86.734999999999999</v>
      </c>
      <c r="I1493">
        <v>9.7614302461899172</v>
      </c>
      <c r="J1493">
        <v>9.6120750293083237</v>
      </c>
      <c r="K1493">
        <v>9.2530890973036346</v>
      </c>
    </row>
    <row r="1494" spans="1:11" x14ac:dyDescent="0.35">
      <c r="A1494">
        <v>7820614</v>
      </c>
      <c r="B1494" t="s">
        <v>23</v>
      </c>
      <c r="C1494" t="s">
        <v>96</v>
      </c>
      <c r="D1494" t="s">
        <v>492</v>
      </c>
      <c r="E1494">
        <v>0.44431418522860494</v>
      </c>
      <c r="F1494">
        <v>82.7</v>
      </c>
      <c r="G1494">
        <v>90.6</v>
      </c>
      <c r="H1494">
        <v>88.94</v>
      </c>
      <c r="I1494">
        <v>36.744783118405628</v>
      </c>
      <c r="J1494">
        <v>40.254865181711608</v>
      </c>
      <c r="K1494">
        <v>39.517303634232121</v>
      </c>
    </row>
    <row r="1495" spans="1:11" x14ac:dyDescent="0.35">
      <c r="A1495">
        <v>7820614</v>
      </c>
      <c r="B1495" t="s">
        <v>23</v>
      </c>
      <c r="C1495" t="s">
        <v>96</v>
      </c>
      <c r="D1495" t="s">
        <v>710</v>
      </c>
      <c r="E1495">
        <v>5.2754982415005862E-2</v>
      </c>
      <c r="F1495">
        <v>76.3</v>
      </c>
      <c r="G1495">
        <v>87.3</v>
      </c>
      <c r="H1495">
        <v>84.75</v>
      </c>
      <c r="I1495">
        <v>4.0252051582649475</v>
      </c>
      <c r="J1495">
        <v>4.605509964830012</v>
      </c>
      <c r="K1495">
        <v>4.4709847596717465</v>
      </c>
    </row>
    <row r="1496" spans="1:11" x14ac:dyDescent="0.35">
      <c r="A1496">
        <v>7820614</v>
      </c>
      <c r="B1496" t="s">
        <v>23</v>
      </c>
      <c r="C1496" t="s">
        <v>96</v>
      </c>
      <c r="D1496" t="s">
        <v>525</v>
      </c>
      <c r="E1496">
        <v>3.5169988276670576E-3</v>
      </c>
      <c r="F1496">
        <v>78.3</v>
      </c>
      <c r="G1496">
        <v>96.5</v>
      </c>
      <c r="H1496">
        <v>89.585000000000008</v>
      </c>
      <c r="I1496">
        <v>0.2753810082063306</v>
      </c>
      <c r="J1496">
        <v>0.33939038686987105</v>
      </c>
      <c r="K1496">
        <v>0.31507033997655337</v>
      </c>
    </row>
    <row r="1497" spans="1:11" x14ac:dyDescent="0.35">
      <c r="A1497">
        <v>7820614</v>
      </c>
      <c r="B1497" t="s">
        <v>23</v>
      </c>
      <c r="C1497" t="s">
        <v>96</v>
      </c>
      <c r="D1497" t="s">
        <v>731</v>
      </c>
      <c r="E1497">
        <v>1.1723329425556857E-3</v>
      </c>
      <c r="F1497">
        <v>52</v>
      </c>
      <c r="G1497">
        <v>84.6</v>
      </c>
      <c r="H1497">
        <v>72.004999999999995</v>
      </c>
      <c r="I1497">
        <v>6.096131301289566E-2</v>
      </c>
      <c r="J1497">
        <v>9.9179366940211011E-2</v>
      </c>
      <c r="K1497">
        <v>8.4413833528722143E-2</v>
      </c>
    </row>
    <row r="1498" spans="1:11" x14ac:dyDescent="0.35">
      <c r="A1498">
        <v>7820614</v>
      </c>
      <c r="B1498" t="s">
        <v>23</v>
      </c>
      <c r="C1498" t="s">
        <v>96</v>
      </c>
      <c r="D1498" s="4" t="s">
        <v>2946</v>
      </c>
      <c r="E1498">
        <v>0.78311840562719814</v>
      </c>
      <c r="I1498">
        <v>63.461547479484175</v>
      </c>
      <c r="J1498">
        <v>70.420281359906198</v>
      </c>
      <c r="K1498">
        <v>68.404050410316543</v>
      </c>
    </row>
    <row r="1499" spans="1:11" x14ac:dyDescent="0.35">
      <c r="A1499">
        <v>7820614</v>
      </c>
      <c r="B1499" t="s">
        <v>23</v>
      </c>
      <c r="C1499" t="s">
        <v>97</v>
      </c>
      <c r="D1499" t="s">
        <v>1110</v>
      </c>
      <c r="E1499">
        <v>1.5240328253223915E-2</v>
      </c>
      <c r="F1499">
        <v>74.2</v>
      </c>
      <c r="G1499">
        <v>81.400000000000006</v>
      </c>
      <c r="H1499">
        <v>79.66</v>
      </c>
      <c r="I1499">
        <v>1.1308323563892146</v>
      </c>
      <c r="J1499">
        <v>1.2405627198124267</v>
      </c>
      <c r="K1499">
        <v>1.214044548651817</v>
      </c>
    </row>
    <row r="1500" spans="1:11" x14ac:dyDescent="0.35">
      <c r="A1500">
        <v>7820614</v>
      </c>
      <c r="B1500" t="s">
        <v>23</v>
      </c>
      <c r="C1500" t="s">
        <v>97</v>
      </c>
      <c r="D1500" t="s">
        <v>414</v>
      </c>
      <c r="E1500">
        <v>1.6412661195779603E-2</v>
      </c>
      <c r="F1500">
        <v>75.900000000000006</v>
      </c>
      <c r="G1500">
        <v>85.4</v>
      </c>
      <c r="H1500">
        <v>84.96</v>
      </c>
      <c r="I1500">
        <v>1.245720984759672</v>
      </c>
      <c r="J1500">
        <v>1.4016412661195783</v>
      </c>
      <c r="K1500">
        <v>1.3944196951934349</v>
      </c>
    </row>
    <row r="1501" spans="1:11" x14ac:dyDescent="0.35">
      <c r="A1501">
        <v>7820614</v>
      </c>
      <c r="B1501" t="s">
        <v>23</v>
      </c>
      <c r="C1501" t="s">
        <v>97</v>
      </c>
      <c r="D1501" t="s">
        <v>472</v>
      </c>
      <c r="E1501">
        <v>7.0339976553341153E-3</v>
      </c>
      <c r="F1501">
        <v>52</v>
      </c>
      <c r="G1501">
        <v>83.2</v>
      </c>
      <c r="H1501">
        <v>70.585000000000008</v>
      </c>
      <c r="I1501">
        <v>0.36576787807737399</v>
      </c>
      <c r="J1501">
        <v>0.58522860492379836</v>
      </c>
      <c r="K1501">
        <v>0.49649472450175858</v>
      </c>
    </row>
    <row r="1502" spans="1:11" x14ac:dyDescent="0.35">
      <c r="A1502">
        <v>7820614</v>
      </c>
      <c r="B1502" t="s">
        <v>23</v>
      </c>
      <c r="C1502" t="s">
        <v>97</v>
      </c>
      <c r="D1502" t="s">
        <v>476</v>
      </c>
      <c r="E1502">
        <v>1.1723329425556857E-3</v>
      </c>
      <c r="F1502">
        <v>56.2</v>
      </c>
      <c r="G1502">
        <v>75.8</v>
      </c>
      <c r="H1502">
        <v>66.91</v>
      </c>
      <c r="I1502">
        <v>6.5885111371629543E-2</v>
      </c>
      <c r="J1502">
        <v>8.8862837045720969E-2</v>
      </c>
      <c r="K1502">
        <v>7.8440797186400929E-2</v>
      </c>
    </row>
    <row r="1503" spans="1:11" x14ac:dyDescent="0.35">
      <c r="A1503">
        <v>7820614</v>
      </c>
      <c r="B1503" t="s">
        <v>23</v>
      </c>
      <c r="C1503" t="s">
        <v>97</v>
      </c>
      <c r="D1503" t="s">
        <v>1164</v>
      </c>
      <c r="E1503">
        <v>3.6342321219226259E-2</v>
      </c>
      <c r="F1503">
        <v>91.3</v>
      </c>
      <c r="G1503">
        <v>84</v>
      </c>
      <c r="H1503">
        <v>87.814999999999984</v>
      </c>
      <c r="I1503">
        <v>3.3180539273153573</v>
      </c>
      <c r="J1503">
        <v>3.0527549824150055</v>
      </c>
      <c r="K1503">
        <v>3.1914009378663533</v>
      </c>
    </row>
    <row r="1504" spans="1:11" x14ac:dyDescent="0.35">
      <c r="A1504">
        <v>7820614</v>
      </c>
      <c r="B1504" t="s">
        <v>23</v>
      </c>
      <c r="C1504" t="s">
        <v>97</v>
      </c>
      <c r="D1504" t="s">
        <v>492</v>
      </c>
      <c r="E1504">
        <v>0.123094958968347</v>
      </c>
      <c r="F1504">
        <v>76.5</v>
      </c>
      <c r="G1504">
        <v>88.2</v>
      </c>
      <c r="H1504">
        <v>86.16</v>
      </c>
      <c r="I1504">
        <v>9.4167643610785454</v>
      </c>
      <c r="J1504">
        <v>10.856975381008207</v>
      </c>
      <c r="K1504">
        <v>10.605861664712778</v>
      </c>
    </row>
    <row r="1505" spans="1:11" x14ac:dyDescent="0.35">
      <c r="A1505">
        <v>7820614</v>
      </c>
      <c r="B1505" t="s">
        <v>23</v>
      </c>
      <c r="C1505" t="s">
        <v>97</v>
      </c>
      <c r="D1505" t="s">
        <v>710</v>
      </c>
      <c r="E1505">
        <v>1.4067995310668231E-2</v>
      </c>
      <c r="F1505">
        <v>75.099999999999994</v>
      </c>
      <c r="G1505">
        <v>88.4</v>
      </c>
      <c r="H1505">
        <v>81.194999999999993</v>
      </c>
      <c r="I1505">
        <v>1.0565064478311841</v>
      </c>
      <c r="J1505">
        <v>1.2436107854630716</v>
      </c>
      <c r="K1505">
        <v>1.1422508792497068</v>
      </c>
    </row>
    <row r="1506" spans="1:11" x14ac:dyDescent="0.35">
      <c r="A1506">
        <v>7820614</v>
      </c>
      <c r="B1506" t="s">
        <v>23</v>
      </c>
      <c r="C1506" t="s">
        <v>97</v>
      </c>
      <c r="D1506" t="s">
        <v>525</v>
      </c>
      <c r="E1506">
        <v>2.3446658851113715E-3</v>
      </c>
      <c r="F1506">
        <v>68.8</v>
      </c>
      <c r="G1506">
        <v>80.099999999999994</v>
      </c>
      <c r="H1506">
        <v>80.375</v>
      </c>
      <c r="I1506">
        <v>0.16131301289566236</v>
      </c>
      <c r="J1506">
        <v>0.18780773739742085</v>
      </c>
      <c r="K1506">
        <v>0.18845252051582648</v>
      </c>
    </row>
    <row r="1507" spans="1:11" x14ac:dyDescent="0.35">
      <c r="A1507">
        <v>7820614</v>
      </c>
      <c r="B1507" t="s">
        <v>23</v>
      </c>
      <c r="C1507" t="s">
        <v>97</v>
      </c>
      <c r="D1507" t="s">
        <v>381</v>
      </c>
      <c r="E1507">
        <v>1.1723329425556857E-3</v>
      </c>
      <c r="F1507">
        <v>43.9</v>
      </c>
      <c r="G1507">
        <v>77.400000000000006</v>
      </c>
      <c r="H1507">
        <v>69.460000000000008</v>
      </c>
      <c r="I1507">
        <v>5.1465416178194605E-2</v>
      </c>
      <c r="J1507">
        <v>9.0738569753810089E-2</v>
      </c>
      <c r="K1507">
        <v>8.143024618991794E-2</v>
      </c>
    </row>
    <row r="1508" spans="1:11" x14ac:dyDescent="0.35">
      <c r="A1508">
        <v>7820614</v>
      </c>
      <c r="B1508" t="s">
        <v>23</v>
      </c>
      <c r="C1508" t="s">
        <v>97</v>
      </c>
      <c r="D1508" s="4" t="s">
        <v>2946</v>
      </c>
      <c r="E1508">
        <v>0.21688159437280191</v>
      </c>
      <c r="I1508">
        <v>16.812309495896834</v>
      </c>
      <c r="J1508">
        <v>18.748182883939041</v>
      </c>
      <c r="K1508">
        <v>18.392796014067997</v>
      </c>
    </row>
    <row r="1509" spans="1:11" x14ac:dyDescent="0.35">
      <c r="A1509">
        <v>7820612</v>
      </c>
      <c r="B1509" t="s">
        <v>41</v>
      </c>
      <c r="C1509" t="s">
        <v>96</v>
      </c>
      <c r="D1509" t="s">
        <v>392</v>
      </c>
      <c r="E1509">
        <v>8.4677419354838704E-2</v>
      </c>
      <c r="F1509">
        <v>59.5</v>
      </c>
      <c r="G1509">
        <v>86</v>
      </c>
      <c r="H1509">
        <v>76.31</v>
      </c>
      <c r="I1509">
        <v>5.038306451612903</v>
      </c>
      <c r="J1509">
        <v>7.2822580645161281</v>
      </c>
      <c r="K1509">
        <v>6.4617338709677421</v>
      </c>
    </row>
    <row r="1510" spans="1:11" x14ac:dyDescent="0.35">
      <c r="A1510">
        <v>7820612</v>
      </c>
      <c r="B1510" t="s">
        <v>41</v>
      </c>
      <c r="C1510" t="s">
        <v>96</v>
      </c>
      <c r="D1510" t="s">
        <v>305</v>
      </c>
      <c r="E1510">
        <v>5.040322580645161E-2</v>
      </c>
      <c r="F1510">
        <v>43.3</v>
      </c>
      <c r="G1510">
        <v>83.3</v>
      </c>
      <c r="H1510">
        <v>70.959999999999994</v>
      </c>
      <c r="I1510">
        <v>2.1824596774193545</v>
      </c>
      <c r="J1510">
        <v>4.198588709677419</v>
      </c>
      <c r="K1510">
        <v>3.5766129032258061</v>
      </c>
    </row>
    <row r="1511" spans="1:11" x14ac:dyDescent="0.35">
      <c r="A1511">
        <v>7820612</v>
      </c>
      <c r="B1511" t="s">
        <v>41</v>
      </c>
      <c r="C1511" t="s">
        <v>96</v>
      </c>
      <c r="D1511" t="s">
        <v>472</v>
      </c>
      <c r="E1511">
        <v>0.48790322580645162</v>
      </c>
      <c r="F1511">
        <v>58.7</v>
      </c>
      <c r="G1511">
        <v>86.6</v>
      </c>
      <c r="H1511">
        <v>78.959999999999994</v>
      </c>
      <c r="I1511">
        <v>28.63991935483871</v>
      </c>
      <c r="J1511">
        <v>42.252419354838707</v>
      </c>
      <c r="K1511">
        <v>38.524838709677418</v>
      </c>
    </row>
    <row r="1512" spans="1:11" x14ac:dyDescent="0.35">
      <c r="A1512">
        <v>7820612</v>
      </c>
      <c r="B1512" t="s">
        <v>41</v>
      </c>
      <c r="C1512" t="s">
        <v>96</v>
      </c>
      <c r="D1512" t="s">
        <v>492</v>
      </c>
      <c r="E1512">
        <v>3.6290322580645164E-2</v>
      </c>
      <c r="F1512">
        <v>82.7</v>
      </c>
      <c r="G1512">
        <v>90.6</v>
      </c>
      <c r="H1512">
        <v>88.94</v>
      </c>
      <c r="I1512">
        <v>3.0012096774193551</v>
      </c>
      <c r="J1512">
        <v>3.2879032258064518</v>
      </c>
      <c r="K1512">
        <v>3.227661290322581</v>
      </c>
    </row>
    <row r="1513" spans="1:11" x14ac:dyDescent="0.35">
      <c r="A1513">
        <v>7820612</v>
      </c>
      <c r="B1513" t="s">
        <v>41</v>
      </c>
      <c r="C1513" t="s">
        <v>96</v>
      </c>
      <c r="D1513" s="4" t="s">
        <v>2946</v>
      </c>
      <c r="E1513">
        <v>0.65927419354838712</v>
      </c>
      <c r="I1513">
        <v>38.86189516129032</v>
      </c>
      <c r="J1513">
        <v>57.021169354838712</v>
      </c>
      <c r="K1513">
        <v>51.790846774193547</v>
      </c>
    </row>
    <row r="1514" spans="1:11" x14ac:dyDescent="0.35">
      <c r="A1514">
        <v>7820612</v>
      </c>
      <c r="B1514" t="s">
        <v>41</v>
      </c>
      <c r="C1514" t="s">
        <v>97</v>
      </c>
      <c r="D1514" t="s">
        <v>392</v>
      </c>
      <c r="E1514">
        <v>5.4435483870967742E-2</v>
      </c>
      <c r="F1514">
        <v>51.1</v>
      </c>
      <c r="G1514">
        <v>83.1</v>
      </c>
      <c r="H1514">
        <v>70.734999999999999</v>
      </c>
      <c r="I1514">
        <v>2.7816532258064517</v>
      </c>
      <c r="J1514">
        <v>4.5235887096774192</v>
      </c>
      <c r="K1514">
        <v>3.8504939516129033</v>
      </c>
    </row>
    <row r="1515" spans="1:11" x14ac:dyDescent="0.35">
      <c r="A1515">
        <v>7820612</v>
      </c>
      <c r="B1515" t="s">
        <v>41</v>
      </c>
      <c r="C1515" t="s">
        <v>97</v>
      </c>
      <c r="D1515" t="s">
        <v>305</v>
      </c>
      <c r="E1515">
        <v>6.0483870967741934E-3</v>
      </c>
      <c r="F1515">
        <v>43.5</v>
      </c>
      <c r="G1515">
        <v>86</v>
      </c>
      <c r="H1515">
        <v>71.414999999999992</v>
      </c>
      <c r="I1515">
        <v>0.26310483870967744</v>
      </c>
      <c r="J1515">
        <v>0.52016129032258063</v>
      </c>
      <c r="K1515">
        <v>0.43194556451612898</v>
      </c>
    </row>
    <row r="1516" spans="1:11" x14ac:dyDescent="0.35">
      <c r="A1516">
        <v>7820612</v>
      </c>
      <c r="B1516" t="s">
        <v>41</v>
      </c>
      <c r="C1516" t="s">
        <v>97</v>
      </c>
      <c r="D1516" t="s">
        <v>472</v>
      </c>
      <c r="E1516">
        <v>0.25</v>
      </c>
      <c r="F1516">
        <v>52</v>
      </c>
      <c r="G1516">
        <v>83.2</v>
      </c>
      <c r="H1516">
        <v>70.585000000000008</v>
      </c>
      <c r="I1516">
        <v>13</v>
      </c>
      <c r="J1516">
        <v>20.8</v>
      </c>
      <c r="K1516">
        <v>17.646250000000002</v>
      </c>
    </row>
    <row r="1517" spans="1:11" x14ac:dyDescent="0.35">
      <c r="A1517">
        <v>7820612</v>
      </c>
      <c r="B1517" t="s">
        <v>41</v>
      </c>
      <c r="C1517" t="s">
        <v>97</v>
      </c>
      <c r="D1517" t="s">
        <v>476</v>
      </c>
      <c r="E1517">
        <v>2.0161290322580645E-3</v>
      </c>
      <c r="F1517">
        <v>56.2</v>
      </c>
      <c r="G1517">
        <v>75.8</v>
      </c>
      <c r="H1517">
        <v>66.91</v>
      </c>
      <c r="I1517">
        <v>0.11330645161290323</v>
      </c>
      <c r="J1517">
        <v>0.15282258064516127</v>
      </c>
      <c r="K1517">
        <v>0.13489919354838709</v>
      </c>
    </row>
    <row r="1518" spans="1:11" x14ac:dyDescent="0.35">
      <c r="A1518">
        <v>7820612</v>
      </c>
      <c r="B1518" t="s">
        <v>41</v>
      </c>
      <c r="C1518" t="s">
        <v>97</v>
      </c>
      <c r="D1518" t="s">
        <v>492</v>
      </c>
      <c r="E1518">
        <v>2.8225806451612902E-2</v>
      </c>
      <c r="F1518">
        <v>76.5</v>
      </c>
      <c r="G1518">
        <v>88.2</v>
      </c>
      <c r="H1518">
        <v>86.16</v>
      </c>
      <c r="I1518">
        <v>2.159274193548387</v>
      </c>
      <c r="J1518">
        <v>2.4895161290322583</v>
      </c>
      <c r="K1518">
        <v>2.4319354838709675</v>
      </c>
    </row>
    <row r="1519" spans="1:11" x14ac:dyDescent="0.35">
      <c r="A1519">
        <v>7820612</v>
      </c>
      <c r="B1519" t="s">
        <v>41</v>
      </c>
      <c r="C1519" t="s">
        <v>97</v>
      </c>
      <c r="D1519" s="4" t="s">
        <v>2946</v>
      </c>
      <c r="E1519">
        <v>0.34072580645161288</v>
      </c>
      <c r="I1519">
        <v>18.317338709677422</v>
      </c>
      <c r="J1519">
        <v>28.486088709677418</v>
      </c>
      <c r="K1519">
        <v>24.495524193548391</v>
      </c>
    </row>
    <row r="1520" spans="1:11" x14ac:dyDescent="0.35">
      <c r="A1520">
        <v>7830640</v>
      </c>
      <c r="B1520" t="s">
        <v>65</v>
      </c>
      <c r="C1520" t="s">
        <v>96</v>
      </c>
      <c r="D1520" t="s">
        <v>392</v>
      </c>
      <c r="E1520">
        <v>6.6666666666666666E-2</v>
      </c>
      <c r="F1520">
        <v>59.5</v>
      </c>
      <c r="G1520">
        <v>86</v>
      </c>
      <c r="H1520">
        <v>76.31</v>
      </c>
      <c r="I1520">
        <v>3.9666666666666668</v>
      </c>
      <c r="J1520">
        <v>5.7333333333333334</v>
      </c>
      <c r="K1520">
        <v>5.0873333333333335</v>
      </c>
    </row>
    <row r="1521" spans="1:11" x14ac:dyDescent="0.35">
      <c r="A1521">
        <v>7830640</v>
      </c>
      <c r="B1521" t="s">
        <v>65</v>
      </c>
      <c r="C1521" t="s">
        <v>96</v>
      </c>
      <c r="D1521" t="s">
        <v>305</v>
      </c>
      <c r="E1521">
        <v>4.4444444444444446E-2</v>
      </c>
      <c r="F1521">
        <v>43.3</v>
      </c>
      <c r="G1521">
        <v>83.3</v>
      </c>
      <c r="H1521">
        <v>70.959999999999994</v>
      </c>
      <c r="I1521">
        <v>1.9244444444444444</v>
      </c>
      <c r="J1521">
        <v>3.7022222222222223</v>
      </c>
      <c r="K1521">
        <v>3.1537777777777776</v>
      </c>
    </row>
    <row r="1522" spans="1:11" x14ac:dyDescent="0.35">
      <c r="A1522">
        <v>7830640</v>
      </c>
      <c r="B1522" t="s">
        <v>65</v>
      </c>
      <c r="C1522" t="s">
        <v>96</v>
      </c>
      <c r="D1522" t="s">
        <v>414</v>
      </c>
      <c r="E1522">
        <v>1.1111111111111112E-2</v>
      </c>
      <c r="F1522">
        <v>77</v>
      </c>
      <c r="G1522">
        <v>90.1</v>
      </c>
      <c r="H1522">
        <v>86.934999999999988</v>
      </c>
      <c r="I1522">
        <v>0.85555555555555562</v>
      </c>
      <c r="J1522">
        <v>1.0011111111111111</v>
      </c>
      <c r="K1522">
        <v>0.96594444444444438</v>
      </c>
    </row>
    <row r="1523" spans="1:11" x14ac:dyDescent="0.35">
      <c r="A1523">
        <v>7830640</v>
      </c>
      <c r="B1523" t="s">
        <v>65</v>
      </c>
      <c r="C1523" t="s">
        <v>96</v>
      </c>
      <c r="D1523" t="s">
        <v>472</v>
      </c>
      <c r="E1523">
        <v>3.3333333333333333E-2</v>
      </c>
      <c r="F1523">
        <v>58.7</v>
      </c>
      <c r="G1523">
        <v>86.6</v>
      </c>
      <c r="H1523">
        <v>78.959999999999994</v>
      </c>
      <c r="I1523">
        <v>1.9566666666666668</v>
      </c>
      <c r="J1523">
        <v>2.8866666666666663</v>
      </c>
      <c r="K1523">
        <v>2.6319999999999997</v>
      </c>
    </row>
    <row r="1524" spans="1:11" x14ac:dyDescent="0.35">
      <c r="A1524">
        <v>7830640</v>
      </c>
      <c r="B1524" t="s">
        <v>65</v>
      </c>
      <c r="C1524" t="s">
        <v>96</v>
      </c>
      <c r="D1524" t="s">
        <v>492</v>
      </c>
      <c r="E1524">
        <v>0.12222222222222222</v>
      </c>
      <c r="F1524">
        <v>82.7</v>
      </c>
      <c r="G1524">
        <v>90.6</v>
      </c>
      <c r="H1524">
        <v>88.94</v>
      </c>
      <c r="I1524">
        <v>10.107777777777779</v>
      </c>
      <c r="J1524">
        <v>11.073333333333332</v>
      </c>
      <c r="K1524">
        <v>10.870444444444443</v>
      </c>
    </row>
    <row r="1525" spans="1:11" x14ac:dyDescent="0.35">
      <c r="A1525">
        <v>7830640</v>
      </c>
      <c r="B1525" t="s">
        <v>65</v>
      </c>
      <c r="C1525" t="s">
        <v>96</v>
      </c>
      <c r="D1525" t="s">
        <v>710</v>
      </c>
      <c r="E1525">
        <v>2.2222222222222223E-2</v>
      </c>
      <c r="F1525">
        <v>76.3</v>
      </c>
      <c r="G1525">
        <v>87.3</v>
      </c>
      <c r="H1525">
        <v>84.75</v>
      </c>
      <c r="I1525">
        <v>1.6955555555555555</v>
      </c>
      <c r="J1525">
        <v>1.94</v>
      </c>
      <c r="K1525">
        <v>1.8833333333333333</v>
      </c>
    </row>
    <row r="1526" spans="1:11" x14ac:dyDescent="0.35">
      <c r="A1526">
        <v>7830640</v>
      </c>
      <c r="B1526" t="s">
        <v>65</v>
      </c>
      <c r="C1526" t="s">
        <v>96</v>
      </c>
      <c r="D1526" t="s">
        <v>199</v>
      </c>
      <c r="E1526">
        <v>1.1111111111111112E-2</v>
      </c>
      <c r="F1526">
        <v>52.5</v>
      </c>
      <c r="G1526">
        <v>76.599999999999994</v>
      </c>
      <c r="H1526">
        <v>71.515000000000001</v>
      </c>
      <c r="I1526">
        <v>0.58333333333333337</v>
      </c>
      <c r="J1526">
        <v>0.85111111111111104</v>
      </c>
      <c r="K1526">
        <v>0.79461111111111116</v>
      </c>
    </row>
    <row r="1527" spans="1:11" x14ac:dyDescent="0.35">
      <c r="A1527">
        <v>7830640</v>
      </c>
      <c r="B1527" t="s">
        <v>65</v>
      </c>
      <c r="C1527" t="s">
        <v>96</v>
      </c>
      <c r="D1527" s="4" t="s">
        <v>2946</v>
      </c>
      <c r="E1527">
        <v>0.31111111111111112</v>
      </c>
      <c r="I1527">
        <v>21.089999999999996</v>
      </c>
      <c r="J1527">
        <v>27.187777777777782</v>
      </c>
      <c r="K1527">
        <v>25.387444444444441</v>
      </c>
    </row>
    <row r="1528" spans="1:11" x14ac:dyDescent="0.35">
      <c r="A1528">
        <v>7830640</v>
      </c>
      <c r="B1528" t="s">
        <v>65</v>
      </c>
      <c r="C1528" t="s">
        <v>97</v>
      </c>
      <c r="D1528" t="s">
        <v>392</v>
      </c>
      <c r="E1528">
        <v>5.5555555555555552E-2</v>
      </c>
      <c r="F1528">
        <v>51.1</v>
      </c>
      <c r="G1528">
        <v>83.1</v>
      </c>
      <c r="H1528">
        <v>70.734999999999999</v>
      </c>
      <c r="I1528">
        <v>2.838888888888889</v>
      </c>
      <c r="J1528">
        <v>4.6166666666666663</v>
      </c>
      <c r="K1528">
        <v>3.9297222222222219</v>
      </c>
    </row>
    <row r="1529" spans="1:11" x14ac:dyDescent="0.35">
      <c r="A1529">
        <v>7830640</v>
      </c>
      <c r="B1529" t="s">
        <v>65</v>
      </c>
      <c r="C1529" t="s">
        <v>97</v>
      </c>
      <c r="D1529" t="s">
        <v>305</v>
      </c>
      <c r="E1529">
        <v>5.5555555555555552E-2</v>
      </c>
      <c r="F1529">
        <v>43.5</v>
      </c>
      <c r="G1529">
        <v>86</v>
      </c>
      <c r="H1529">
        <v>71.414999999999992</v>
      </c>
      <c r="I1529">
        <v>2.4166666666666665</v>
      </c>
      <c r="J1529">
        <v>4.7777777777777777</v>
      </c>
      <c r="K1529">
        <v>3.9674999999999994</v>
      </c>
    </row>
    <row r="1530" spans="1:11" x14ac:dyDescent="0.35">
      <c r="A1530">
        <v>7830640</v>
      </c>
      <c r="B1530" t="s">
        <v>65</v>
      </c>
      <c r="C1530" t="s">
        <v>97</v>
      </c>
      <c r="D1530" t="s">
        <v>472</v>
      </c>
      <c r="E1530">
        <v>7.7777777777777779E-2</v>
      </c>
      <c r="F1530">
        <v>52</v>
      </c>
      <c r="G1530">
        <v>83.2</v>
      </c>
      <c r="H1530">
        <v>70.585000000000008</v>
      </c>
      <c r="I1530">
        <v>4.0444444444444443</v>
      </c>
      <c r="J1530">
        <v>6.471111111111111</v>
      </c>
      <c r="K1530">
        <v>5.4899444444444452</v>
      </c>
    </row>
    <row r="1531" spans="1:11" x14ac:dyDescent="0.35">
      <c r="A1531">
        <v>7830640</v>
      </c>
      <c r="B1531" t="s">
        <v>65</v>
      </c>
      <c r="C1531" t="s">
        <v>97</v>
      </c>
      <c r="D1531" t="s">
        <v>476</v>
      </c>
      <c r="E1531">
        <v>1.1111111111111112E-2</v>
      </c>
      <c r="F1531">
        <v>56.2</v>
      </c>
      <c r="G1531">
        <v>75.8</v>
      </c>
      <c r="H1531">
        <v>66.91</v>
      </c>
      <c r="I1531">
        <v>0.62444444444444447</v>
      </c>
      <c r="J1531">
        <v>0.84222222222222221</v>
      </c>
      <c r="K1531">
        <v>0.74344444444444446</v>
      </c>
    </row>
    <row r="1532" spans="1:11" x14ac:dyDescent="0.35">
      <c r="A1532">
        <v>7830640</v>
      </c>
      <c r="B1532" t="s">
        <v>65</v>
      </c>
      <c r="C1532" t="s">
        <v>97</v>
      </c>
      <c r="D1532" t="s">
        <v>492</v>
      </c>
      <c r="E1532">
        <v>0.45555555555555555</v>
      </c>
      <c r="F1532">
        <v>76.5</v>
      </c>
      <c r="G1532">
        <v>88.2</v>
      </c>
      <c r="H1532">
        <v>86.16</v>
      </c>
      <c r="I1532">
        <v>34.85</v>
      </c>
      <c r="J1532">
        <v>40.18</v>
      </c>
      <c r="K1532">
        <v>39.250666666666667</v>
      </c>
    </row>
    <row r="1533" spans="1:11" x14ac:dyDescent="0.35">
      <c r="A1533">
        <v>7830640</v>
      </c>
      <c r="B1533" t="s">
        <v>65</v>
      </c>
      <c r="C1533" t="s">
        <v>97</v>
      </c>
      <c r="D1533" t="s">
        <v>710</v>
      </c>
      <c r="E1533">
        <v>1.1111111111111112E-2</v>
      </c>
      <c r="F1533">
        <v>75.099999999999994</v>
      </c>
      <c r="G1533">
        <v>88.4</v>
      </c>
      <c r="H1533">
        <v>81.194999999999993</v>
      </c>
      <c r="I1533">
        <v>0.83444444444444443</v>
      </c>
      <c r="J1533">
        <v>0.98222222222222233</v>
      </c>
      <c r="K1533">
        <v>0.90216666666666667</v>
      </c>
    </row>
    <row r="1534" spans="1:11" x14ac:dyDescent="0.35">
      <c r="A1534">
        <v>7830640</v>
      </c>
      <c r="B1534" t="s">
        <v>65</v>
      </c>
      <c r="C1534" t="s">
        <v>97</v>
      </c>
      <c r="D1534" t="s">
        <v>199</v>
      </c>
      <c r="E1534">
        <v>2.2222222222222223E-2</v>
      </c>
      <c r="F1534">
        <v>49.7</v>
      </c>
      <c r="G1534">
        <v>76.400000000000006</v>
      </c>
      <c r="H1534">
        <v>64.890000000000015</v>
      </c>
      <c r="I1534">
        <v>1.1044444444444446</v>
      </c>
      <c r="J1534">
        <v>1.6977777777777781</v>
      </c>
      <c r="K1534">
        <v>1.4420000000000004</v>
      </c>
    </row>
    <row r="1535" spans="1:11" x14ac:dyDescent="0.35">
      <c r="A1535">
        <v>7830640</v>
      </c>
      <c r="B1535" t="s">
        <v>65</v>
      </c>
      <c r="C1535" t="s">
        <v>97</v>
      </c>
      <c r="D1535" s="4" t="s">
        <v>2946</v>
      </c>
      <c r="E1535">
        <v>0.68888888888888888</v>
      </c>
      <c r="I1535">
        <v>46.713333333333338</v>
      </c>
      <c r="J1535">
        <v>59.567777777777778</v>
      </c>
      <c r="K1535">
        <v>55.725444444444442</v>
      </c>
    </row>
    <row r="1536" spans="1:11" x14ac:dyDescent="0.35">
      <c r="A1536">
        <v>7830614</v>
      </c>
      <c r="B1536" t="s">
        <v>25</v>
      </c>
      <c r="C1536" t="s">
        <v>96</v>
      </c>
      <c r="D1536" t="s">
        <v>392</v>
      </c>
      <c r="E1536">
        <v>2.2371364653243847E-3</v>
      </c>
      <c r="F1536">
        <v>59.5</v>
      </c>
      <c r="G1536">
        <v>86</v>
      </c>
      <c r="H1536">
        <v>76.31</v>
      </c>
      <c r="I1536">
        <v>0.13310961968680088</v>
      </c>
      <c r="J1536">
        <v>0.19239373601789708</v>
      </c>
      <c r="K1536">
        <v>0.17071588366890381</v>
      </c>
    </row>
    <row r="1537" spans="1:11" x14ac:dyDescent="0.35">
      <c r="A1537">
        <v>7830614</v>
      </c>
      <c r="B1537" t="s">
        <v>25</v>
      </c>
      <c r="C1537" t="s">
        <v>96</v>
      </c>
      <c r="D1537" t="s">
        <v>305</v>
      </c>
      <c r="E1537">
        <v>8.7248322147651006E-2</v>
      </c>
      <c r="F1537">
        <v>43.3</v>
      </c>
      <c r="G1537">
        <v>83.3</v>
      </c>
      <c r="H1537">
        <v>70.959999999999994</v>
      </c>
      <c r="I1537">
        <v>3.7778523489932883</v>
      </c>
      <c r="J1537">
        <v>7.2677852348993284</v>
      </c>
      <c r="K1537">
        <v>6.1911409395973145</v>
      </c>
    </row>
    <row r="1538" spans="1:11" x14ac:dyDescent="0.35">
      <c r="A1538">
        <v>7830614</v>
      </c>
      <c r="B1538" t="s">
        <v>25</v>
      </c>
      <c r="C1538" t="s">
        <v>96</v>
      </c>
      <c r="D1538" t="s">
        <v>1207</v>
      </c>
      <c r="E1538">
        <v>9.6196868008948541E-2</v>
      </c>
      <c r="F1538">
        <v>75.400000000000006</v>
      </c>
      <c r="G1538">
        <v>81.8</v>
      </c>
      <c r="H1538">
        <v>78.115000000000009</v>
      </c>
      <c r="I1538">
        <v>7.253243847874721</v>
      </c>
      <c r="J1538">
        <v>7.8689038031319907</v>
      </c>
      <c r="K1538">
        <v>7.514418344519016</v>
      </c>
    </row>
    <row r="1539" spans="1:11" x14ac:dyDescent="0.35">
      <c r="A1539">
        <v>7830614</v>
      </c>
      <c r="B1539" t="s">
        <v>25</v>
      </c>
      <c r="C1539" t="s">
        <v>96</v>
      </c>
      <c r="D1539" t="s">
        <v>1408</v>
      </c>
      <c r="E1539">
        <v>0.23042505592841164</v>
      </c>
      <c r="F1539">
        <v>90.6</v>
      </c>
      <c r="G1539">
        <v>93.4</v>
      </c>
      <c r="H1539">
        <v>91.444999999999993</v>
      </c>
      <c r="I1539">
        <v>20.876510067114094</v>
      </c>
      <c r="J1539">
        <v>21.521700223713648</v>
      </c>
      <c r="K1539">
        <v>21.071219239373601</v>
      </c>
    </row>
    <row r="1540" spans="1:11" x14ac:dyDescent="0.35">
      <c r="A1540">
        <v>7830614</v>
      </c>
      <c r="B1540" t="s">
        <v>25</v>
      </c>
      <c r="C1540" t="s">
        <v>96</v>
      </c>
      <c r="D1540" t="s">
        <v>492</v>
      </c>
      <c r="E1540">
        <v>2.9082774049217001E-2</v>
      </c>
      <c r="F1540">
        <v>82.7</v>
      </c>
      <c r="G1540">
        <v>90.6</v>
      </c>
      <c r="H1540">
        <v>88.94</v>
      </c>
      <c r="I1540">
        <v>2.4051454138702462</v>
      </c>
      <c r="J1540">
        <v>2.6348993288590603</v>
      </c>
      <c r="K1540">
        <v>2.58662192393736</v>
      </c>
    </row>
    <row r="1541" spans="1:11" x14ac:dyDescent="0.35">
      <c r="A1541">
        <v>7830614</v>
      </c>
      <c r="B1541" t="s">
        <v>25</v>
      </c>
      <c r="C1541" t="s">
        <v>96</v>
      </c>
      <c r="D1541" t="s">
        <v>1232</v>
      </c>
      <c r="E1541">
        <v>0.19239373601789708</v>
      </c>
      <c r="F1541">
        <v>44</v>
      </c>
      <c r="G1541">
        <v>82.5</v>
      </c>
      <c r="H1541">
        <v>69.795000000000002</v>
      </c>
      <c r="I1541">
        <v>8.465324384787472</v>
      </c>
      <c r="J1541">
        <v>15.872483221476509</v>
      </c>
      <c r="K1541">
        <v>13.428120805369128</v>
      </c>
    </row>
    <row r="1542" spans="1:11" x14ac:dyDescent="0.35">
      <c r="A1542">
        <v>7830614</v>
      </c>
      <c r="B1542" t="s">
        <v>25</v>
      </c>
      <c r="C1542" t="s">
        <v>96</v>
      </c>
      <c r="D1542" t="s">
        <v>199</v>
      </c>
      <c r="E1542">
        <v>2.0134228187919462E-2</v>
      </c>
      <c r="F1542">
        <v>52.5</v>
      </c>
      <c r="G1542">
        <v>76.599999999999994</v>
      </c>
      <c r="H1542">
        <v>71.515000000000001</v>
      </c>
      <c r="I1542">
        <v>1.0570469798657718</v>
      </c>
      <c r="J1542">
        <v>1.5422818791946307</v>
      </c>
      <c r="K1542">
        <v>1.4398993288590602</v>
      </c>
    </row>
    <row r="1543" spans="1:11" x14ac:dyDescent="0.35">
      <c r="A1543">
        <v>7830614</v>
      </c>
      <c r="B1543" t="s">
        <v>25</v>
      </c>
      <c r="C1543" t="s">
        <v>96</v>
      </c>
      <c r="D1543" t="s">
        <v>243</v>
      </c>
      <c r="E1543">
        <v>4.4742729306487695E-3</v>
      </c>
      <c r="F1543">
        <v>50</v>
      </c>
      <c r="G1543">
        <v>78.7</v>
      </c>
      <c r="H1543">
        <v>68.784999999999997</v>
      </c>
      <c r="I1543">
        <v>0.22371364653243847</v>
      </c>
      <c r="J1543">
        <v>0.3521252796420582</v>
      </c>
      <c r="K1543">
        <v>0.30776286353467558</v>
      </c>
    </row>
    <row r="1544" spans="1:11" x14ac:dyDescent="0.35">
      <c r="A1544">
        <v>7830614</v>
      </c>
      <c r="B1544" t="s">
        <v>25</v>
      </c>
      <c r="C1544" t="s">
        <v>96</v>
      </c>
      <c r="D1544" t="s">
        <v>1245</v>
      </c>
      <c r="E1544">
        <v>1.5659955257270694E-2</v>
      </c>
      <c r="F1544">
        <v>46.5</v>
      </c>
      <c r="G1544">
        <v>82.8</v>
      </c>
      <c r="H1544">
        <v>67.204999999999998</v>
      </c>
      <c r="I1544">
        <v>0.72818791946308725</v>
      </c>
      <c r="J1544">
        <v>1.2966442953020134</v>
      </c>
      <c r="K1544">
        <v>1.052427293064877</v>
      </c>
    </row>
    <row r="1545" spans="1:11" x14ac:dyDescent="0.35">
      <c r="A1545">
        <v>7830614</v>
      </c>
      <c r="B1545" t="s">
        <v>25</v>
      </c>
      <c r="C1545" t="s">
        <v>96</v>
      </c>
      <c r="D1545" t="s">
        <v>1249</v>
      </c>
      <c r="E1545">
        <v>1.1185682326621925E-2</v>
      </c>
      <c r="F1545">
        <v>85.4</v>
      </c>
      <c r="G1545">
        <v>84.9</v>
      </c>
      <c r="H1545">
        <v>87.835000000000008</v>
      </c>
      <c r="I1545">
        <v>0.95525727069351241</v>
      </c>
      <c r="J1545">
        <v>0.94966442953020147</v>
      </c>
      <c r="K1545">
        <v>0.98249440715883685</v>
      </c>
    </row>
    <row r="1546" spans="1:11" x14ac:dyDescent="0.35">
      <c r="A1546">
        <v>7830614</v>
      </c>
      <c r="B1546" t="s">
        <v>25</v>
      </c>
      <c r="C1546" t="s">
        <v>96</v>
      </c>
      <c r="D1546" t="s">
        <v>1514</v>
      </c>
      <c r="E1546">
        <v>2.2371364653243847E-3</v>
      </c>
      <c r="F1546">
        <v>63.9</v>
      </c>
      <c r="G1546">
        <v>82.8</v>
      </c>
      <c r="H1546">
        <v>76.22</v>
      </c>
      <c r="I1546">
        <v>0.14295302013422817</v>
      </c>
      <c r="J1546">
        <v>0.18523489932885906</v>
      </c>
      <c r="K1546">
        <v>0.1705145413870246</v>
      </c>
    </row>
    <row r="1547" spans="1:11" x14ac:dyDescent="0.35">
      <c r="A1547">
        <v>7830614</v>
      </c>
      <c r="B1547" t="s">
        <v>25</v>
      </c>
      <c r="C1547" t="s">
        <v>96</v>
      </c>
      <c r="D1547" s="4" t="s">
        <v>2946</v>
      </c>
      <c r="E1547">
        <v>0.69127516778523479</v>
      </c>
      <c r="I1547">
        <v>46.018344519015663</v>
      </c>
      <c r="J1547">
        <v>59.684116331096206</v>
      </c>
      <c r="K1547">
        <v>54.915335570469793</v>
      </c>
    </row>
    <row r="1548" spans="1:11" x14ac:dyDescent="0.35">
      <c r="A1548">
        <v>7830614</v>
      </c>
      <c r="B1548" t="s">
        <v>25</v>
      </c>
      <c r="C1548" t="s">
        <v>97</v>
      </c>
      <c r="D1548" t="s">
        <v>305</v>
      </c>
      <c r="E1548">
        <v>4.0268456375838924E-2</v>
      </c>
      <c r="F1548">
        <v>43.5</v>
      </c>
      <c r="G1548">
        <v>86</v>
      </c>
      <c r="H1548">
        <v>71.414999999999992</v>
      </c>
      <c r="I1548">
        <v>1.7516778523489931</v>
      </c>
      <c r="J1548">
        <v>3.4630872483221475</v>
      </c>
      <c r="K1548">
        <v>2.8757718120805364</v>
      </c>
    </row>
    <row r="1549" spans="1:11" x14ac:dyDescent="0.35">
      <c r="A1549">
        <v>7830614</v>
      </c>
      <c r="B1549" t="s">
        <v>25</v>
      </c>
      <c r="C1549" t="s">
        <v>97</v>
      </c>
      <c r="D1549" t="s">
        <v>1207</v>
      </c>
      <c r="E1549">
        <v>2.6845637583892617E-2</v>
      </c>
      <c r="F1549">
        <v>66.5</v>
      </c>
      <c r="G1549">
        <v>75.900000000000006</v>
      </c>
      <c r="H1549">
        <v>71.064999999999998</v>
      </c>
      <c r="I1549">
        <v>1.7852348993288589</v>
      </c>
      <c r="J1549">
        <v>2.0375838926174499</v>
      </c>
      <c r="K1549">
        <v>1.9077852348993287</v>
      </c>
    </row>
    <row r="1550" spans="1:11" x14ac:dyDescent="0.35">
      <c r="A1550">
        <v>7830614</v>
      </c>
      <c r="B1550" t="s">
        <v>25</v>
      </c>
      <c r="C1550" t="s">
        <v>97</v>
      </c>
      <c r="D1550" t="s">
        <v>1408</v>
      </c>
      <c r="E1550">
        <v>0.12304250559284116</v>
      </c>
      <c r="F1550">
        <v>91.3</v>
      </c>
      <c r="G1550">
        <v>96.1</v>
      </c>
      <c r="H1550">
        <v>90.194999999999993</v>
      </c>
      <c r="I1550">
        <v>11.233780760626397</v>
      </c>
      <c r="J1550">
        <v>11.824384787472034</v>
      </c>
      <c r="K1550">
        <v>11.097818791946308</v>
      </c>
    </row>
    <row r="1551" spans="1:11" x14ac:dyDescent="0.35">
      <c r="A1551">
        <v>7830614</v>
      </c>
      <c r="B1551" t="s">
        <v>25</v>
      </c>
      <c r="C1551" t="s">
        <v>97</v>
      </c>
      <c r="D1551" t="s">
        <v>492</v>
      </c>
      <c r="E1551">
        <v>2.6845637583892617E-2</v>
      </c>
      <c r="F1551">
        <v>76.5</v>
      </c>
      <c r="G1551">
        <v>88.2</v>
      </c>
      <c r="H1551">
        <v>86.16</v>
      </c>
      <c r="I1551">
        <v>2.0536912751677852</v>
      </c>
      <c r="J1551">
        <v>2.3677852348993289</v>
      </c>
      <c r="K1551">
        <v>2.313020134228188</v>
      </c>
    </row>
    <row r="1552" spans="1:11" x14ac:dyDescent="0.35">
      <c r="A1552">
        <v>7830614</v>
      </c>
      <c r="B1552" t="s">
        <v>25</v>
      </c>
      <c r="C1552" t="s">
        <v>97</v>
      </c>
      <c r="D1552" t="s">
        <v>1232</v>
      </c>
      <c r="E1552">
        <v>5.8165548098434001E-2</v>
      </c>
      <c r="F1552">
        <v>41</v>
      </c>
      <c r="G1552">
        <v>79</v>
      </c>
      <c r="H1552">
        <v>57.155000000000001</v>
      </c>
      <c r="I1552">
        <v>2.3847874720357942</v>
      </c>
      <c r="J1552">
        <v>4.5950782997762865</v>
      </c>
      <c r="K1552">
        <v>3.3244519015659955</v>
      </c>
    </row>
    <row r="1553" spans="1:11" x14ac:dyDescent="0.35">
      <c r="A1553">
        <v>7830614</v>
      </c>
      <c r="B1553" t="s">
        <v>25</v>
      </c>
      <c r="C1553" t="s">
        <v>97</v>
      </c>
      <c r="D1553" t="s">
        <v>199</v>
      </c>
      <c r="E1553">
        <v>1.3422818791946308E-2</v>
      </c>
      <c r="F1553">
        <v>49.7</v>
      </c>
      <c r="G1553">
        <v>76.400000000000006</v>
      </c>
      <c r="H1553">
        <v>64.890000000000015</v>
      </c>
      <c r="I1553">
        <v>0.66711409395973154</v>
      </c>
      <c r="J1553">
        <v>1.025503355704698</v>
      </c>
      <c r="K1553">
        <v>0.87100671140939612</v>
      </c>
    </row>
    <row r="1554" spans="1:11" x14ac:dyDescent="0.35">
      <c r="A1554">
        <v>7830614</v>
      </c>
      <c r="B1554" t="s">
        <v>25</v>
      </c>
      <c r="C1554" t="s">
        <v>97</v>
      </c>
      <c r="D1554" t="s">
        <v>243</v>
      </c>
      <c r="E1554">
        <v>2.2371364653243847E-3</v>
      </c>
      <c r="F1554">
        <v>55.7</v>
      </c>
      <c r="G1554">
        <v>95.9</v>
      </c>
      <c r="H1554">
        <v>70.405000000000001</v>
      </c>
      <c r="I1554">
        <v>0.12460850111856824</v>
      </c>
      <c r="J1554">
        <v>0.21454138702460851</v>
      </c>
      <c r="K1554">
        <v>0.15750559284116331</v>
      </c>
    </row>
    <row r="1555" spans="1:11" x14ac:dyDescent="0.35">
      <c r="A1555">
        <v>7830614</v>
      </c>
      <c r="B1555" t="s">
        <v>25</v>
      </c>
      <c r="C1555" t="s">
        <v>97</v>
      </c>
      <c r="D1555" t="s">
        <v>1245</v>
      </c>
      <c r="E1555">
        <v>8.948545861297539E-3</v>
      </c>
      <c r="F1555">
        <v>37.200000000000003</v>
      </c>
      <c r="G1555">
        <v>77.900000000000006</v>
      </c>
      <c r="H1555">
        <v>57.254999999999995</v>
      </c>
      <c r="I1555">
        <v>0.33288590604026846</v>
      </c>
      <c r="J1555">
        <v>0.69709172259507834</v>
      </c>
      <c r="K1555">
        <v>0.51234899328859052</v>
      </c>
    </row>
    <row r="1556" spans="1:11" x14ac:dyDescent="0.35">
      <c r="A1556">
        <v>7830614</v>
      </c>
      <c r="B1556" t="s">
        <v>25</v>
      </c>
      <c r="C1556" t="s">
        <v>97</v>
      </c>
      <c r="D1556" t="s">
        <v>1249</v>
      </c>
      <c r="E1556">
        <v>8.948545861297539E-3</v>
      </c>
      <c r="F1556">
        <v>66</v>
      </c>
      <c r="G1556">
        <v>72.2</v>
      </c>
      <c r="H1556">
        <v>76.930000000000007</v>
      </c>
      <c r="I1556">
        <v>0.59060402684563762</v>
      </c>
      <c r="J1556">
        <v>0.64608501118568229</v>
      </c>
      <c r="K1556">
        <v>0.68841163310961972</v>
      </c>
    </row>
    <row r="1557" spans="1:11" x14ac:dyDescent="0.35">
      <c r="A1557">
        <v>7830614</v>
      </c>
      <c r="B1557" t="s">
        <v>25</v>
      </c>
      <c r="C1557" t="s">
        <v>97</v>
      </c>
      <c r="D1557" s="4" t="s">
        <v>2946</v>
      </c>
      <c r="E1557">
        <v>0.3087248322147651</v>
      </c>
      <c r="I1557">
        <v>20.924384787472036</v>
      </c>
      <c r="J1557">
        <v>26.871140939597318</v>
      </c>
      <c r="K1557">
        <v>23.74812080536913</v>
      </c>
    </row>
    <row r="1558" spans="1:11" x14ac:dyDescent="0.35">
      <c r="A1558">
        <v>7830639</v>
      </c>
      <c r="B1558" t="s">
        <v>67</v>
      </c>
      <c r="C1558" t="s">
        <v>96</v>
      </c>
      <c r="D1558" t="s">
        <v>392</v>
      </c>
      <c r="E1558">
        <v>5.0251256281407036E-3</v>
      </c>
      <c r="F1558">
        <v>59.5</v>
      </c>
      <c r="G1558">
        <v>86</v>
      </c>
      <c r="H1558">
        <v>76.31</v>
      </c>
      <c r="I1558">
        <v>0.29899497487437188</v>
      </c>
      <c r="J1558">
        <v>0.43216080402010049</v>
      </c>
      <c r="K1558">
        <v>0.38346733668341709</v>
      </c>
    </row>
    <row r="1559" spans="1:11" x14ac:dyDescent="0.35">
      <c r="A1559">
        <v>7830639</v>
      </c>
      <c r="B1559" t="s">
        <v>67</v>
      </c>
      <c r="C1559" t="s">
        <v>96</v>
      </c>
      <c r="D1559" t="s">
        <v>646</v>
      </c>
      <c r="E1559">
        <v>5.0251256281407036E-3</v>
      </c>
      <c r="F1559">
        <v>75.599999999999994</v>
      </c>
      <c r="G1559">
        <v>86.6</v>
      </c>
      <c r="H1559">
        <v>79.11999999999999</v>
      </c>
      <c r="I1559">
        <v>0.37989949748743718</v>
      </c>
      <c r="J1559">
        <v>0.43517587939698488</v>
      </c>
      <c r="K1559">
        <v>0.39758793969849243</v>
      </c>
    </row>
    <row r="1560" spans="1:11" x14ac:dyDescent="0.35">
      <c r="A1560">
        <v>7830639</v>
      </c>
      <c r="B1560" t="s">
        <v>67</v>
      </c>
      <c r="C1560" t="s">
        <v>96</v>
      </c>
      <c r="D1560" t="s">
        <v>305</v>
      </c>
      <c r="E1560">
        <v>5.0251256281407036E-3</v>
      </c>
      <c r="F1560">
        <v>43.3</v>
      </c>
      <c r="G1560">
        <v>83.3</v>
      </c>
      <c r="H1560">
        <v>70.959999999999994</v>
      </c>
      <c r="I1560">
        <v>0.21758793969849244</v>
      </c>
      <c r="J1560">
        <v>0.41859296482412062</v>
      </c>
      <c r="K1560">
        <v>0.35658291457286428</v>
      </c>
    </row>
    <row r="1561" spans="1:11" x14ac:dyDescent="0.35">
      <c r="A1561">
        <v>7830639</v>
      </c>
      <c r="B1561" t="s">
        <v>67</v>
      </c>
      <c r="C1561" t="s">
        <v>96</v>
      </c>
      <c r="D1561" t="s">
        <v>414</v>
      </c>
      <c r="E1561">
        <v>0.61306532663316582</v>
      </c>
      <c r="F1561">
        <v>77</v>
      </c>
      <c r="G1561">
        <v>90.1</v>
      </c>
      <c r="H1561">
        <v>86.934999999999988</v>
      </c>
      <c r="I1561">
        <v>47.206030150753769</v>
      </c>
      <c r="J1561">
        <v>55.237185929648234</v>
      </c>
      <c r="K1561">
        <v>53.296834170854261</v>
      </c>
    </row>
    <row r="1562" spans="1:11" x14ac:dyDescent="0.35">
      <c r="A1562">
        <v>7830639</v>
      </c>
      <c r="B1562" t="s">
        <v>67</v>
      </c>
      <c r="C1562" t="s">
        <v>96</v>
      </c>
      <c r="D1562" t="s">
        <v>472</v>
      </c>
      <c r="E1562">
        <v>5.0251256281407036E-3</v>
      </c>
      <c r="F1562">
        <v>58.7</v>
      </c>
      <c r="G1562">
        <v>86.6</v>
      </c>
      <c r="H1562">
        <v>78.959999999999994</v>
      </c>
      <c r="I1562">
        <v>0.29497487437185932</v>
      </c>
      <c r="J1562">
        <v>0.43517587939698488</v>
      </c>
      <c r="K1562">
        <v>0.39678391959798992</v>
      </c>
    </row>
    <row r="1563" spans="1:11" x14ac:dyDescent="0.35">
      <c r="A1563">
        <v>7830639</v>
      </c>
      <c r="B1563" t="s">
        <v>67</v>
      </c>
      <c r="C1563" t="s">
        <v>96</v>
      </c>
      <c r="D1563" t="s">
        <v>476</v>
      </c>
      <c r="E1563">
        <v>9.0452261306532666E-2</v>
      </c>
      <c r="F1563">
        <v>58</v>
      </c>
      <c r="G1563">
        <v>84.4</v>
      </c>
      <c r="H1563">
        <v>68.35499999999999</v>
      </c>
      <c r="I1563">
        <v>5.2462311557788945</v>
      </c>
      <c r="J1563">
        <v>7.6341708542713578</v>
      </c>
      <c r="K1563">
        <v>6.1828643216080392</v>
      </c>
    </row>
    <row r="1564" spans="1:11" x14ac:dyDescent="0.35">
      <c r="A1564">
        <v>7830639</v>
      </c>
      <c r="B1564" t="s">
        <v>67</v>
      </c>
      <c r="C1564" t="s">
        <v>96</v>
      </c>
      <c r="D1564" t="s">
        <v>492</v>
      </c>
      <c r="E1564">
        <v>1.0050251256281407E-2</v>
      </c>
      <c r="F1564">
        <v>82.7</v>
      </c>
      <c r="G1564">
        <v>90.6</v>
      </c>
      <c r="H1564">
        <v>88.94</v>
      </c>
      <c r="I1564">
        <v>0.83115577889447245</v>
      </c>
      <c r="J1564">
        <v>0.91055276381909545</v>
      </c>
      <c r="K1564">
        <v>0.89386934673366836</v>
      </c>
    </row>
    <row r="1565" spans="1:11" x14ac:dyDescent="0.35">
      <c r="A1565">
        <v>7830639</v>
      </c>
      <c r="B1565" t="s">
        <v>67</v>
      </c>
      <c r="C1565" t="s">
        <v>96</v>
      </c>
      <c r="D1565" t="s">
        <v>525</v>
      </c>
      <c r="E1565">
        <v>5.0251256281407036E-3</v>
      </c>
      <c r="F1565">
        <v>78.3</v>
      </c>
      <c r="G1565">
        <v>96.5</v>
      </c>
      <c r="H1565">
        <v>89.585000000000008</v>
      </c>
      <c r="I1565">
        <v>0.3934673366834171</v>
      </c>
      <c r="J1565">
        <v>0.48492462311557788</v>
      </c>
      <c r="K1565">
        <v>0.45017587939698495</v>
      </c>
    </row>
    <row r="1566" spans="1:11" x14ac:dyDescent="0.35">
      <c r="A1566">
        <v>7830639</v>
      </c>
      <c r="B1566" t="s">
        <v>67</v>
      </c>
      <c r="C1566" t="s">
        <v>96</v>
      </c>
      <c r="D1566" t="s">
        <v>643</v>
      </c>
      <c r="E1566">
        <v>0.2613065326633166</v>
      </c>
      <c r="F1566">
        <v>64.3</v>
      </c>
      <c r="G1566">
        <v>78</v>
      </c>
      <c r="H1566">
        <v>74.759999999999991</v>
      </c>
      <c r="I1566">
        <v>16.802010050251258</v>
      </c>
      <c r="J1566">
        <v>20.381909547738694</v>
      </c>
      <c r="K1566">
        <v>19.535276381909547</v>
      </c>
    </row>
    <row r="1567" spans="1:11" x14ac:dyDescent="0.35">
      <c r="A1567">
        <v>7830639</v>
      </c>
      <c r="B1567" t="s">
        <v>67</v>
      </c>
      <c r="C1567" t="s">
        <v>96</v>
      </c>
      <c r="D1567" s="4" t="s">
        <v>2946</v>
      </c>
      <c r="E1567">
        <v>1</v>
      </c>
      <c r="I1567">
        <v>71.67035175879397</v>
      </c>
      <c r="J1567">
        <v>86.369849246231155</v>
      </c>
      <c r="K1567">
        <v>81.893442211055259</v>
      </c>
    </row>
    <row r="1568" spans="1:11" x14ac:dyDescent="0.35">
      <c r="A1568">
        <v>7830636</v>
      </c>
      <c r="B1568" t="s">
        <v>52</v>
      </c>
      <c r="C1568" t="s">
        <v>96</v>
      </c>
      <c r="D1568" t="s">
        <v>392</v>
      </c>
      <c r="E1568">
        <v>1.3315579227696406E-3</v>
      </c>
      <c r="F1568">
        <v>59.5</v>
      </c>
      <c r="G1568">
        <v>86</v>
      </c>
      <c r="H1568">
        <v>76.31</v>
      </c>
      <c r="I1568">
        <v>7.9227696404793616E-2</v>
      </c>
      <c r="J1568">
        <v>0.11451398135818909</v>
      </c>
      <c r="K1568">
        <v>0.10161118508655127</v>
      </c>
    </row>
    <row r="1569" spans="1:11" x14ac:dyDescent="0.35">
      <c r="A1569">
        <v>7830636</v>
      </c>
      <c r="B1569" t="s">
        <v>52</v>
      </c>
      <c r="C1569" t="s">
        <v>96</v>
      </c>
      <c r="D1569" t="s">
        <v>1092</v>
      </c>
      <c r="E1569">
        <v>9.3209054593874838E-3</v>
      </c>
      <c r="F1569">
        <v>67.400000000000006</v>
      </c>
      <c r="G1569">
        <v>93.7</v>
      </c>
      <c r="H1569">
        <v>84.39500000000001</v>
      </c>
      <c r="I1569">
        <v>0.62822902796271651</v>
      </c>
      <c r="J1569">
        <v>0.87336884154460726</v>
      </c>
      <c r="K1569">
        <v>0.78663781624500684</v>
      </c>
    </row>
    <row r="1570" spans="1:11" x14ac:dyDescent="0.35">
      <c r="A1570">
        <v>7830636</v>
      </c>
      <c r="B1570" t="s">
        <v>52</v>
      </c>
      <c r="C1570" t="s">
        <v>96</v>
      </c>
      <c r="D1570" t="s">
        <v>1110</v>
      </c>
      <c r="E1570">
        <v>3.7283621837549935E-2</v>
      </c>
      <c r="F1570">
        <v>79.3</v>
      </c>
      <c r="G1570">
        <v>89.6</v>
      </c>
      <c r="H1570">
        <v>87.75</v>
      </c>
      <c r="I1570">
        <v>2.9565912117177096</v>
      </c>
      <c r="J1570">
        <v>3.340612516644474</v>
      </c>
      <c r="K1570">
        <v>3.2716378162450068</v>
      </c>
    </row>
    <row r="1571" spans="1:11" x14ac:dyDescent="0.35">
      <c r="A1571">
        <v>7830636</v>
      </c>
      <c r="B1571" t="s">
        <v>52</v>
      </c>
      <c r="C1571" t="s">
        <v>96</v>
      </c>
      <c r="D1571" t="s">
        <v>305</v>
      </c>
      <c r="E1571">
        <v>1.3315579227696406E-3</v>
      </c>
      <c r="F1571">
        <v>43.3</v>
      </c>
      <c r="G1571">
        <v>83.3</v>
      </c>
      <c r="H1571">
        <v>70.959999999999994</v>
      </c>
      <c r="I1571">
        <v>5.7656458055925432E-2</v>
      </c>
      <c r="J1571">
        <v>0.11091877496671106</v>
      </c>
      <c r="K1571">
        <v>9.4487350199733686E-2</v>
      </c>
    </row>
    <row r="1572" spans="1:11" x14ac:dyDescent="0.35">
      <c r="A1572">
        <v>7830636</v>
      </c>
      <c r="B1572" t="s">
        <v>52</v>
      </c>
      <c r="C1572" t="s">
        <v>96</v>
      </c>
      <c r="D1572" t="s">
        <v>414</v>
      </c>
      <c r="E1572">
        <v>0.43941411451398138</v>
      </c>
      <c r="F1572">
        <v>77</v>
      </c>
      <c r="G1572">
        <v>90.1</v>
      </c>
      <c r="H1572">
        <v>86.934999999999988</v>
      </c>
      <c r="I1572">
        <v>33.834886817576567</v>
      </c>
      <c r="J1572">
        <v>39.591211717709719</v>
      </c>
      <c r="K1572">
        <v>38.200466045272968</v>
      </c>
    </row>
    <row r="1573" spans="1:11" x14ac:dyDescent="0.35">
      <c r="A1573">
        <v>7830636</v>
      </c>
      <c r="B1573" t="s">
        <v>52</v>
      </c>
      <c r="C1573" t="s">
        <v>96</v>
      </c>
      <c r="D1573" t="s">
        <v>492</v>
      </c>
      <c r="E1573">
        <v>1.3315579227696406E-3</v>
      </c>
      <c r="F1573">
        <v>82.7</v>
      </c>
      <c r="G1573">
        <v>90.6</v>
      </c>
      <c r="H1573">
        <v>88.94</v>
      </c>
      <c r="I1573">
        <v>0.11011984021304928</v>
      </c>
      <c r="J1573">
        <v>0.12063914780292943</v>
      </c>
      <c r="K1573">
        <v>0.11842876165113182</v>
      </c>
    </row>
    <row r="1574" spans="1:11" x14ac:dyDescent="0.35">
      <c r="A1574">
        <v>7830636</v>
      </c>
      <c r="B1574" t="s">
        <v>52</v>
      </c>
      <c r="C1574" t="s">
        <v>96</v>
      </c>
      <c r="D1574" t="s">
        <v>525</v>
      </c>
      <c r="E1574">
        <v>1.5978695073235686E-2</v>
      </c>
      <c r="F1574">
        <v>78.3</v>
      </c>
      <c r="G1574">
        <v>96.5</v>
      </c>
      <c r="H1574">
        <v>89.585000000000008</v>
      </c>
      <c r="I1574">
        <v>1.2511318242343541</v>
      </c>
      <c r="J1574">
        <v>1.5419440745672437</v>
      </c>
      <c r="K1574">
        <v>1.431451398135819</v>
      </c>
    </row>
    <row r="1575" spans="1:11" x14ac:dyDescent="0.35">
      <c r="A1575">
        <v>7830636</v>
      </c>
      <c r="B1575" t="s">
        <v>52</v>
      </c>
      <c r="C1575" t="s">
        <v>96</v>
      </c>
      <c r="D1575" t="s">
        <v>643</v>
      </c>
      <c r="E1575">
        <v>8.3888149134487347E-2</v>
      </c>
      <c r="F1575">
        <v>64.3</v>
      </c>
      <c r="G1575">
        <v>78</v>
      </c>
      <c r="H1575">
        <v>74.759999999999991</v>
      </c>
      <c r="I1575">
        <v>5.3940079893475366</v>
      </c>
      <c r="J1575">
        <v>6.5432756324900128</v>
      </c>
      <c r="K1575">
        <v>6.2714780292942729</v>
      </c>
    </row>
    <row r="1576" spans="1:11" x14ac:dyDescent="0.35">
      <c r="A1576">
        <v>7830636</v>
      </c>
      <c r="B1576" t="s">
        <v>52</v>
      </c>
      <c r="C1576" t="s">
        <v>96</v>
      </c>
      <c r="D1576" s="4" t="s">
        <v>2946</v>
      </c>
      <c r="E1576">
        <v>0.58988015978695085</v>
      </c>
      <c r="I1576">
        <v>44.311850865512653</v>
      </c>
      <c r="J1576">
        <v>52.23648468708388</v>
      </c>
      <c r="K1576">
        <v>50.27619840213049</v>
      </c>
    </row>
    <row r="1577" spans="1:11" x14ac:dyDescent="0.35">
      <c r="A1577">
        <v>7830636</v>
      </c>
      <c r="B1577" t="s">
        <v>52</v>
      </c>
      <c r="C1577" t="s">
        <v>98</v>
      </c>
      <c r="D1577" t="s">
        <v>1092</v>
      </c>
      <c r="E1577">
        <v>1.3315579227696406E-3</v>
      </c>
      <c r="F1577">
        <v>66.599999999999994</v>
      </c>
      <c r="G1577">
        <v>65.5</v>
      </c>
      <c r="H1577">
        <v>73.039999999999992</v>
      </c>
      <c r="I1577">
        <v>8.8681757656458055E-2</v>
      </c>
      <c r="J1577">
        <v>8.7217043941411457E-2</v>
      </c>
      <c r="K1577">
        <v>9.7256990679094532E-2</v>
      </c>
    </row>
    <row r="1578" spans="1:11" x14ac:dyDescent="0.35">
      <c r="A1578">
        <v>7830636</v>
      </c>
      <c r="B1578" t="s">
        <v>52</v>
      </c>
      <c r="C1578" t="s">
        <v>98</v>
      </c>
      <c r="D1578" t="s">
        <v>1105</v>
      </c>
      <c r="E1578">
        <v>1.3315579227696406E-3</v>
      </c>
      <c r="F1578">
        <v>70.2</v>
      </c>
      <c r="G1578">
        <v>85.5</v>
      </c>
      <c r="H1578">
        <v>77.61999999999999</v>
      </c>
      <c r="I1578">
        <v>9.3475366178428776E-2</v>
      </c>
      <c r="J1578">
        <v>0.11384820239680427</v>
      </c>
      <c r="K1578">
        <v>0.10335552596537949</v>
      </c>
    </row>
    <row r="1579" spans="1:11" x14ac:dyDescent="0.35">
      <c r="A1579">
        <v>7830636</v>
      </c>
      <c r="B1579" t="s">
        <v>52</v>
      </c>
      <c r="C1579" t="s">
        <v>98</v>
      </c>
      <c r="D1579" t="s">
        <v>1110</v>
      </c>
      <c r="E1579">
        <v>1.8641810918774968E-2</v>
      </c>
      <c r="F1579">
        <v>81.7</v>
      </c>
      <c r="G1579">
        <v>85.4</v>
      </c>
      <c r="H1579">
        <v>81.72999999999999</v>
      </c>
      <c r="I1579">
        <v>1.523035952063915</v>
      </c>
      <c r="J1579">
        <v>1.5920106524633824</v>
      </c>
      <c r="K1579">
        <v>1.5235952063914779</v>
      </c>
    </row>
    <row r="1580" spans="1:11" x14ac:dyDescent="0.35">
      <c r="A1580">
        <v>7830636</v>
      </c>
      <c r="B1580" t="s">
        <v>52</v>
      </c>
      <c r="C1580" t="s">
        <v>98</v>
      </c>
      <c r="D1580" t="s">
        <v>414</v>
      </c>
      <c r="E1580">
        <v>4.3941411451398134E-2</v>
      </c>
      <c r="F1580">
        <v>83.3</v>
      </c>
      <c r="G1580">
        <v>91.4</v>
      </c>
      <c r="H1580">
        <v>86.614999999999995</v>
      </c>
      <c r="I1580">
        <v>3.6603195739014645</v>
      </c>
      <c r="J1580">
        <v>4.0162450066577895</v>
      </c>
      <c r="K1580">
        <v>3.8059853528628493</v>
      </c>
    </row>
    <row r="1581" spans="1:11" x14ac:dyDescent="0.35">
      <c r="A1581">
        <v>7830636</v>
      </c>
      <c r="B1581" t="s">
        <v>52</v>
      </c>
      <c r="C1581" t="s">
        <v>98</v>
      </c>
      <c r="D1581" t="s">
        <v>476</v>
      </c>
      <c r="E1581">
        <v>1.3315579227696406E-3</v>
      </c>
      <c r="F1581">
        <v>57.6</v>
      </c>
      <c r="G1581">
        <v>76</v>
      </c>
      <c r="H1581">
        <v>68.375</v>
      </c>
      <c r="I1581">
        <v>7.6697736351531293E-2</v>
      </c>
      <c r="J1581">
        <v>0.10119840213049268</v>
      </c>
      <c r="K1581">
        <v>9.1045272969374175E-2</v>
      </c>
    </row>
    <row r="1582" spans="1:11" x14ac:dyDescent="0.35">
      <c r="A1582">
        <v>7830636</v>
      </c>
      <c r="B1582" t="s">
        <v>52</v>
      </c>
      <c r="C1582" t="s">
        <v>98</v>
      </c>
      <c r="D1582" t="s">
        <v>525</v>
      </c>
      <c r="E1582">
        <v>3.9946737683089215E-3</v>
      </c>
      <c r="F1582">
        <v>66.5</v>
      </c>
      <c r="G1582">
        <v>96.3</v>
      </c>
      <c r="H1582">
        <v>82.945000000000007</v>
      </c>
      <c r="I1582">
        <v>0.2656458055925433</v>
      </c>
      <c r="J1582">
        <v>0.38468708388814915</v>
      </c>
      <c r="K1582">
        <v>0.33133821571238353</v>
      </c>
    </row>
    <row r="1583" spans="1:11" x14ac:dyDescent="0.35">
      <c r="A1583">
        <v>7830636</v>
      </c>
      <c r="B1583" t="s">
        <v>52</v>
      </c>
      <c r="C1583" t="s">
        <v>98</v>
      </c>
      <c r="D1583" t="s">
        <v>643</v>
      </c>
      <c r="E1583">
        <v>1.9973368841544607E-2</v>
      </c>
      <c r="F1583">
        <v>67.099999999999994</v>
      </c>
      <c r="G1583">
        <v>78.400000000000006</v>
      </c>
      <c r="H1583">
        <v>73.55</v>
      </c>
      <c r="I1583">
        <v>1.340213049267643</v>
      </c>
      <c r="J1583">
        <v>1.5659121171770973</v>
      </c>
      <c r="K1583">
        <v>1.4690412782956057</v>
      </c>
    </row>
    <row r="1584" spans="1:11" x14ac:dyDescent="0.35">
      <c r="A1584">
        <v>7830636</v>
      </c>
      <c r="B1584" t="s">
        <v>52</v>
      </c>
      <c r="C1584" t="s">
        <v>98</v>
      </c>
      <c r="D1584" s="4" t="s">
        <v>2946</v>
      </c>
      <c r="E1584">
        <v>9.0545938748335539E-2</v>
      </c>
      <c r="I1584">
        <v>7.0480692410119827</v>
      </c>
      <c r="J1584">
        <v>7.8611185086551263</v>
      </c>
      <c r="K1584">
        <v>7.4216178428761657</v>
      </c>
    </row>
    <row r="1585" spans="1:11" x14ac:dyDescent="0.35">
      <c r="A1585">
        <v>7830636</v>
      </c>
      <c r="B1585" t="s">
        <v>52</v>
      </c>
      <c r="C1585" t="s">
        <v>97</v>
      </c>
      <c r="D1585" t="s">
        <v>392</v>
      </c>
      <c r="E1585">
        <v>2.6631158455392811E-3</v>
      </c>
      <c r="F1585">
        <v>51.1</v>
      </c>
      <c r="G1585">
        <v>83.1</v>
      </c>
      <c r="H1585">
        <v>70.734999999999999</v>
      </c>
      <c r="I1585">
        <v>0.13608521970705728</v>
      </c>
      <c r="J1585">
        <v>0.22130492676431424</v>
      </c>
      <c r="K1585">
        <v>0.18837549933422104</v>
      </c>
    </row>
    <row r="1586" spans="1:11" x14ac:dyDescent="0.35">
      <c r="A1586">
        <v>7830636</v>
      </c>
      <c r="B1586" t="s">
        <v>52</v>
      </c>
      <c r="C1586" t="s">
        <v>97</v>
      </c>
      <c r="D1586" t="s">
        <v>1092</v>
      </c>
      <c r="E1586">
        <v>1.3315579227696406E-3</v>
      </c>
      <c r="F1586">
        <v>62.8</v>
      </c>
      <c r="G1586">
        <v>84.4</v>
      </c>
      <c r="H1586">
        <v>75.760000000000005</v>
      </c>
      <c r="I1586">
        <v>8.3621837549933423E-2</v>
      </c>
      <c r="J1586">
        <v>0.11238348868175767</v>
      </c>
      <c r="K1586">
        <v>0.10087882822902798</v>
      </c>
    </row>
    <row r="1587" spans="1:11" x14ac:dyDescent="0.35">
      <c r="A1587">
        <v>7830636</v>
      </c>
      <c r="B1587" t="s">
        <v>52</v>
      </c>
      <c r="C1587" t="s">
        <v>97</v>
      </c>
      <c r="D1587" t="s">
        <v>1105</v>
      </c>
      <c r="E1587">
        <v>2.6631158455392811E-3</v>
      </c>
      <c r="F1587">
        <v>74.599999999999994</v>
      </c>
      <c r="G1587">
        <v>85.1</v>
      </c>
      <c r="H1587">
        <v>82.605000000000004</v>
      </c>
      <c r="I1587">
        <v>0.19866844207723036</v>
      </c>
      <c r="J1587">
        <v>0.22663115845539281</v>
      </c>
      <c r="K1587">
        <v>0.21998668442077232</v>
      </c>
    </row>
    <row r="1588" spans="1:11" x14ac:dyDescent="0.35">
      <c r="A1588">
        <v>7830636</v>
      </c>
      <c r="B1588" t="s">
        <v>52</v>
      </c>
      <c r="C1588" t="s">
        <v>97</v>
      </c>
      <c r="D1588" t="s">
        <v>1110</v>
      </c>
      <c r="E1588">
        <v>2.1304926764314249E-2</v>
      </c>
      <c r="F1588">
        <v>74.2</v>
      </c>
      <c r="G1588">
        <v>81.400000000000006</v>
      </c>
      <c r="H1588">
        <v>79.66</v>
      </c>
      <c r="I1588">
        <v>1.5808255659121173</v>
      </c>
      <c r="J1588">
        <v>1.73422103861518</v>
      </c>
      <c r="K1588">
        <v>1.697150466045273</v>
      </c>
    </row>
    <row r="1589" spans="1:11" x14ac:dyDescent="0.35">
      <c r="A1589">
        <v>7830636</v>
      </c>
      <c r="B1589" t="s">
        <v>52</v>
      </c>
      <c r="C1589" t="s">
        <v>97</v>
      </c>
      <c r="D1589" t="s">
        <v>414</v>
      </c>
      <c r="E1589">
        <v>0.22636484687083888</v>
      </c>
      <c r="F1589">
        <v>75.900000000000006</v>
      </c>
      <c r="G1589">
        <v>85.4</v>
      </c>
      <c r="H1589">
        <v>84.96</v>
      </c>
      <c r="I1589">
        <v>17.181091877496673</v>
      </c>
      <c r="J1589">
        <v>19.33155792276964</v>
      </c>
      <c r="K1589">
        <v>19.231957390146469</v>
      </c>
    </row>
    <row r="1590" spans="1:11" x14ac:dyDescent="0.35">
      <c r="A1590">
        <v>7830636</v>
      </c>
      <c r="B1590" t="s">
        <v>52</v>
      </c>
      <c r="C1590" t="s">
        <v>97</v>
      </c>
      <c r="D1590" t="s">
        <v>472</v>
      </c>
      <c r="E1590">
        <v>1.3315579227696406E-3</v>
      </c>
      <c r="F1590">
        <v>52</v>
      </c>
      <c r="G1590">
        <v>83.2</v>
      </c>
      <c r="H1590">
        <v>70.585000000000008</v>
      </c>
      <c r="I1590">
        <v>6.9241011984021314E-2</v>
      </c>
      <c r="J1590">
        <v>0.11078561917443409</v>
      </c>
      <c r="K1590">
        <v>9.3988015978695091E-2</v>
      </c>
    </row>
    <row r="1591" spans="1:11" x14ac:dyDescent="0.35">
      <c r="A1591">
        <v>7830636</v>
      </c>
      <c r="B1591" t="s">
        <v>52</v>
      </c>
      <c r="C1591" t="s">
        <v>97</v>
      </c>
      <c r="D1591" t="s">
        <v>476</v>
      </c>
      <c r="E1591">
        <v>2.6631158455392811E-3</v>
      </c>
      <c r="F1591">
        <v>56.2</v>
      </c>
      <c r="G1591">
        <v>75.8</v>
      </c>
      <c r="H1591">
        <v>66.91</v>
      </c>
      <c r="I1591">
        <v>0.14966711051930762</v>
      </c>
      <c r="J1591">
        <v>0.20186418109187751</v>
      </c>
      <c r="K1591">
        <v>0.1781890812250333</v>
      </c>
    </row>
    <row r="1592" spans="1:11" x14ac:dyDescent="0.35">
      <c r="A1592">
        <v>7830636</v>
      </c>
      <c r="B1592" t="s">
        <v>52</v>
      </c>
      <c r="C1592" t="s">
        <v>97</v>
      </c>
      <c r="D1592" t="s">
        <v>492</v>
      </c>
      <c r="E1592">
        <v>1.3315579227696406E-3</v>
      </c>
      <c r="F1592">
        <v>76.5</v>
      </c>
      <c r="G1592">
        <v>88.2</v>
      </c>
      <c r="H1592">
        <v>86.16</v>
      </c>
      <c r="I1592">
        <v>0.1018641810918775</v>
      </c>
      <c r="J1592">
        <v>0.1174434087882823</v>
      </c>
      <c r="K1592">
        <v>0.11472703062583223</v>
      </c>
    </row>
    <row r="1593" spans="1:11" x14ac:dyDescent="0.35">
      <c r="A1593">
        <v>7830636</v>
      </c>
      <c r="B1593" t="s">
        <v>52</v>
      </c>
      <c r="C1593" t="s">
        <v>97</v>
      </c>
      <c r="D1593" t="s">
        <v>1604</v>
      </c>
      <c r="E1593">
        <v>1.3315579227696406E-3</v>
      </c>
      <c r="F1593">
        <v>65</v>
      </c>
      <c r="G1593">
        <v>81.7</v>
      </c>
      <c r="H1593">
        <v>75.844999999999999</v>
      </c>
      <c r="I1593">
        <v>8.6551264980026632E-2</v>
      </c>
      <c r="J1593">
        <v>0.10878828229027963</v>
      </c>
      <c r="K1593">
        <v>0.10099201065246338</v>
      </c>
    </row>
    <row r="1594" spans="1:11" x14ac:dyDescent="0.35">
      <c r="A1594">
        <v>7830636</v>
      </c>
      <c r="B1594" t="s">
        <v>52</v>
      </c>
      <c r="C1594" t="s">
        <v>97</v>
      </c>
      <c r="D1594" t="s">
        <v>525</v>
      </c>
      <c r="E1594">
        <v>6.6577896138482022E-3</v>
      </c>
      <c r="F1594">
        <v>68.8</v>
      </c>
      <c r="G1594">
        <v>80.099999999999994</v>
      </c>
      <c r="H1594">
        <v>80.375</v>
      </c>
      <c r="I1594">
        <v>0.45805592543275631</v>
      </c>
      <c r="J1594">
        <v>0.53328894806924099</v>
      </c>
      <c r="K1594">
        <v>0.53511984021304926</v>
      </c>
    </row>
    <row r="1595" spans="1:11" x14ac:dyDescent="0.35">
      <c r="A1595">
        <v>7830636</v>
      </c>
      <c r="B1595" t="s">
        <v>52</v>
      </c>
      <c r="C1595" t="s">
        <v>97</v>
      </c>
      <c r="D1595" t="s">
        <v>643</v>
      </c>
      <c r="E1595">
        <v>5.1930758988015982E-2</v>
      </c>
      <c r="F1595">
        <v>65.2</v>
      </c>
      <c r="G1595">
        <v>82.1</v>
      </c>
      <c r="H1595">
        <v>74.534999999999997</v>
      </c>
      <c r="I1595">
        <v>3.3858854860186423</v>
      </c>
      <c r="J1595">
        <v>4.2635153129161116</v>
      </c>
      <c r="K1595">
        <v>3.8706591211717711</v>
      </c>
    </row>
    <row r="1596" spans="1:11" x14ac:dyDescent="0.35">
      <c r="A1596">
        <v>7830636</v>
      </c>
      <c r="B1596" t="s">
        <v>52</v>
      </c>
      <c r="C1596" t="s">
        <v>97</v>
      </c>
      <c r="D1596" s="4" t="s">
        <v>2946</v>
      </c>
      <c r="E1596">
        <v>0.31957390146471371</v>
      </c>
      <c r="I1596">
        <v>23.431557922769642</v>
      </c>
      <c r="J1596">
        <v>26.961784287616513</v>
      </c>
      <c r="K1596">
        <v>26.332023968042606</v>
      </c>
    </row>
    <row r="1597" spans="1:11" x14ac:dyDescent="0.35">
      <c r="A1597">
        <v>7820110</v>
      </c>
      <c r="B1597" t="s">
        <v>51</v>
      </c>
      <c r="C1597" t="s">
        <v>96</v>
      </c>
      <c r="D1597" t="s">
        <v>414</v>
      </c>
      <c r="E1597">
        <v>2.617801047120419E-3</v>
      </c>
      <c r="F1597">
        <v>77</v>
      </c>
      <c r="G1597">
        <v>90.1</v>
      </c>
      <c r="H1597">
        <v>86.934999999999988</v>
      </c>
      <c r="I1597">
        <v>0.20157068062827227</v>
      </c>
      <c r="J1597">
        <v>0.23586387434554973</v>
      </c>
      <c r="K1597">
        <v>0.22757853403141359</v>
      </c>
    </row>
    <row r="1598" spans="1:11" x14ac:dyDescent="0.35">
      <c r="A1598">
        <v>7820110</v>
      </c>
      <c r="B1598" t="s">
        <v>51</v>
      </c>
      <c r="C1598" t="s">
        <v>96</v>
      </c>
      <c r="D1598" t="s">
        <v>1207</v>
      </c>
      <c r="E1598">
        <v>0.70942408376963351</v>
      </c>
      <c r="F1598">
        <v>75.400000000000006</v>
      </c>
      <c r="G1598">
        <v>81.8</v>
      </c>
      <c r="H1598">
        <v>78.115000000000009</v>
      </c>
      <c r="I1598">
        <v>53.49057591623037</v>
      </c>
      <c r="J1598">
        <v>58.030890052356021</v>
      </c>
      <c r="K1598">
        <v>55.416662303664928</v>
      </c>
    </row>
    <row r="1599" spans="1:11" x14ac:dyDescent="0.35">
      <c r="A1599">
        <v>7820110</v>
      </c>
      <c r="B1599" t="s">
        <v>51</v>
      </c>
      <c r="C1599" t="s">
        <v>96</v>
      </c>
      <c r="D1599" t="s">
        <v>476</v>
      </c>
      <c r="E1599">
        <v>7.8534031413612562E-3</v>
      </c>
      <c r="F1599">
        <v>58</v>
      </c>
      <c r="G1599">
        <v>84.4</v>
      </c>
      <c r="H1599">
        <v>68.35499999999999</v>
      </c>
      <c r="I1599">
        <v>0.45549738219895286</v>
      </c>
      <c r="J1599">
        <v>0.6628272251308901</v>
      </c>
      <c r="K1599">
        <v>0.53681937172774863</v>
      </c>
    </row>
    <row r="1600" spans="1:11" x14ac:dyDescent="0.35">
      <c r="A1600">
        <v>7820110</v>
      </c>
      <c r="B1600" t="s">
        <v>51</v>
      </c>
      <c r="C1600" t="s">
        <v>96</v>
      </c>
      <c r="D1600" t="s">
        <v>1408</v>
      </c>
      <c r="E1600">
        <v>2.617801047120419E-3</v>
      </c>
      <c r="F1600">
        <v>90.6</v>
      </c>
      <c r="G1600">
        <v>93.4</v>
      </c>
      <c r="H1600">
        <v>91.444999999999993</v>
      </c>
      <c r="I1600">
        <v>0.23717277486910995</v>
      </c>
      <c r="J1600">
        <v>0.24450261780104715</v>
      </c>
      <c r="K1600">
        <v>0.2393848167539267</v>
      </c>
    </row>
    <row r="1601" spans="1:11" x14ac:dyDescent="0.35">
      <c r="A1601">
        <v>7820110</v>
      </c>
      <c r="B1601" t="s">
        <v>51</v>
      </c>
      <c r="C1601" t="s">
        <v>96</v>
      </c>
      <c r="D1601" t="s">
        <v>492</v>
      </c>
      <c r="E1601">
        <v>1.3089005235602094E-2</v>
      </c>
      <c r="F1601">
        <v>82.7</v>
      </c>
      <c r="G1601">
        <v>90.6</v>
      </c>
      <c r="H1601">
        <v>88.94</v>
      </c>
      <c r="I1601">
        <v>1.0824607329842932</v>
      </c>
      <c r="J1601">
        <v>1.1858638743455496</v>
      </c>
      <c r="K1601">
        <v>1.1641361256544502</v>
      </c>
    </row>
    <row r="1602" spans="1:11" x14ac:dyDescent="0.35">
      <c r="A1602">
        <v>7820110</v>
      </c>
      <c r="B1602" t="s">
        <v>51</v>
      </c>
      <c r="C1602" t="s">
        <v>96</v>
      </c>
      <c r="D1602" t="s">
        <v>710</v>
      </c>
      <c r="E1602">
        <v>5.235602094240838E-3</v>
      </c>
      <c r="F1602">
        <v>76.3</v>
      </c>
      <c r="G1602">
        <v>87.3</v>
      </c>
      <c r="H1602">
        <v>84.75</v>
      </c>
      <c r="I1602">
        <v>0.3994764397905759</v>
      </c>
      <c r="J1602">
        <v>0.45706806282722512</v>
      </c>
      <c r="K1602">
        <v>0.44371727748691103</v>
      </c>
    </row>
    <row r="1603" spans="1:11" x14ac:dyDescent="0.35">
      <c r="A1603">
        <v>7820110</v>
      </c>
      <c r="B1603" t="s">
        <v>51</v>
      </c>
      <c r="C1603" t="s">
        <v>96</v>
      </c>
      <c r="D1603" t="s">
        <v>199</v>
      </c>
      <c r="E1603">
        <v>2.617801047120419E-3</v>
      </c>
      <c r="F1603">
        <v>52.5</v>
      </c>
      <c r="G1603">
        <v>76.599999999999994</v>
      </c>
      <c r="H1603">
        <v>71.515000000000001</v>
      </c>
      <c r="I1603">
        <v>0.13743455497382201</v>
      </c>
      <c r="J1603">
        <v>0.20052356020942408</v>
      </c>
      <c r="K1603">
        <v>0.18721204188481677</v>
      </c>
    </row>
    <row r="1604" spans="1:11" x14ac:dyDescent="0.35">
      <c r="A1604">
        <v>7820110</v>
      </c>
      <c r="B1604" t="s">
        <v>51</v>
      </c>
      <c r="C1604" t="s">
        <v>96</v>
      </c>
      <c r="D1604" t="s">
        <v>1245</v>
      </c>
      <c r="E1604">
        <v>2.8795811518324606E-2</v>
      </c>
      <c r="F1604">
        <v>46.5</v>
      </c>
      <c r="G1604">
        <v>82.8</v>
      </c>
      <c r="H1604">
        <v>67.204999999999998</v>
      </c>
      <c r="I1604">
        <v>1.3390052356020943</v>
      </c>
      <c r="J1604">
        <v>2.3842931937172773</v>
      </c>
      <c r="K1604">
        <v>1.9352225130890051</v>
      </c>
    </row>
    <row r="1605" spans="1:11" x14ac:dyDescent="0.35">
      <c r="A1605">
        <v>7820110</v>
      </c>
      <c r="B1605" t="s">
        <v>51</v>
      </c>
      <c r="C1605" t="s">
        <v>96</v>
      </c>
      <c r="D1605" t="s">
        <v>1514</v>
      </c>
      <c r="E1605">
        <v>2.617801047120419E-3</v>
      </c>
      <c r="F1605">
        <v>63.9</v>
      </c>
      <c r="G1605">
        <v>82.8</v>
      </c>
      <c r="H1605">
        <v>76.22</v>
      </c>
      <c r="I1605">
        <v>0.16727748691099478</v>
      </c>
      <c r="J1605">
        <v>0.21675392670157068</v>
      </c>
      <c r="K1605">
        <v>0.19952879581151833</v>
      </c>
    </row>
    <row r="1606" spans="1:11" x14ac:dyDescent="0.35">
      <c r="A1606">
        <v>7820110</v>
      </c>
      <c r="B1606" t="s">
        <v>51</v>
      </c>
      <c r="C1606" t="s">
        <v>96</v>
      </c>
      <c r="D1606" s="4" t="s">
        <v>2946</v>
      </c>
      <c r="E1606">
        <v>0.7748691099476438</v>
      </c>
      <c r="I1606">
        <v>57.510471204188491</v>
      </c>
      <c r="J1606">
        <v>63.618586387434554</v>
      </c>
      <c r="K1606">
        <v>60.350261780104724</v>
      </c>
    </row>
    <row r="1607" spans="1:11" x14ac:dyDescent="0.35">
      <c r="A1607">
        <v>7820110</v>
      </c>
      <c r="B1607" t="s">
        <v>51</v>
      </c>
      <c r="C1607" t="s">
        <v>97</v>
      </c>
      <c r="D1607" t="s">
        <v>1207</v>
      </c>
      <c r="E1607">
        <v>0.20942408376963351</v>
      </c>
      <c r="F1607">
        <v>66.5</v>
      </c>
      <c r="G1607">
        <v>75.900000000000006</v>
      </c>
      <c r="H1607">
        <v>71.064999999999998</v>
      </c>
      <c r="I1607">
        <v>13.926701570680628</v>
      </c>
      <c r="J1607">
        <v>15.895287958115185</v>
      </c>
      <c r="K1607">
        <v>14.882722513089005</v>
      </c>
    </row>
    <row r="1608" spans="1:11" x14ac:dyDescent="0.35">
      <c r="A1608">
        <v>7820110</v>
      </c>
      <c r="B1608" t="s">
        <v>51</v>
      </c>
      <c r="C1608" t="s">
        <v>97</v>
      </c>
      <c r="D1608" t="s">
        <v>492</v>
      </c>
      <c r="E1608">
        <v>2.617801047120419E-3</v>
      </c>
      <c r="F1608">
        <v>76.5</v>
      </c>
      <c r="G1608">
        <v>88.2</v>
      </c>
      <c r="H1608">
        <v>86.16</v>
      </c>
      <c r="I1608">
        <v>0.20026178010471204</v>
      </c>
      <c r="J1608">
        <v>0.23089005235602097</v>
      </c>
      <c r="K1608">
        <v>0.2255497382198953</v>
      </c>
    </row>
    <row r="1609" spans="1:11" x14ac:dyDescent="0.35">
      <c r="A1609">
        <v>7820110</v>
      </c>
      <c r="B1609" t="s">
        <v>51</v>
      </c>
      <c r="C1609" t="s">
        <v>97</v>
      </c>
      <c r="D1609" t="s">
        <v>710</v>
      </c>
      <c r="E1609">
        <v>2.617801047120419E-3</v>
      </c>
      <c r="F1609">
        <v>75.099999999999994</v>
      </c>
      <c r="G1609">
        <v>88.4</v>
      </c>
      <c r="H1609">
        <v>81.194999999999993</v>
      </c>
      <c r="I1609">
        <v>0.19659685863874346</v>
      </c>
      <c r="J1609">
        <v>0.23141361256544504</v>
      </c>
      <c r="K1609">
        <v>0.21255235602094241</v>
      </c>
    </row>
    <row r="1610" spans="1:11" x14ac:dyDescent="0.35">
      <c r="A1610">
        <v>7820110</v>
      </c>
      <c r="B1610" t="s">
        <v>51</v>
      </c>
      <c r="C1610" t="s">
        <v>97</v>
      </c>
      <c r="D1610" t="s">
        <v>1245</v>
      </c>
      <c r="E1610">
        <v>1.0471204188481676E-2</v>
      </c>
      <c r="F1610">
        <v>37.200000000000003</v>
      </c>
      <c r="G1610">
        <v>77.900000000000006</v>
      </c>
      <c r="H1610">
        <v>57.254999999999995</v>
      </c>
      <c r="I1610">
        <v>0.38952879581151839</v>
      </c>
      <c r="J1610">
        <v>0.81570680628272263</v>
      </c>
      <c r="K1610">
        <v>0.5995287958115183</v>
      </c>
    </row>
    <row r="1611" spans="1:11" x14ac:dyDescent="0.35">
      <c r="A1611">
        <v>7820110</v>
      </c>
      <c r="B1611" t="s">
        <v>51</v>
      </c>
      <c r="C1611" t="s">
        <v>97</v>
      </c>
      <c r="D1611" s="4" t="s">
        <v>2946</v>
      </c>
      <c r="E1611">
        <v>0.22513089005235604</v>
      </c>
      <c r="I1611">
        <v>14.713089005235602</v>
      </c>
      <c r="J1611">
        <v>17.173298429319374</v>
      </c>
      <c r="K1611">
        <v>15.920353403141362</v>
      </c>
    </row>
    <row r="1612" spans="1:11" x14ac:dyDescent="0.35">
      <c r="A1612">
        <v>7830210</v>
      </c>
      <c r="B1612" t="s">
        <v>43</v>
      </c>
      <c r="C1612" t="s">
        <v>96</v>
      </c>
      <c r="D1612" t="s">
        <v>820</v>
      </c>
      <c r="E1612">
        <v>1.020408163265306E-2</v>
      </c>
      <c r="F1612">
        <v>38.5</v>
      </c>
      <c r="G1612">
        <v>80.400000000000006</v>
      </c>
      <c r="H1612">
        <v>71.23</v>
      </c>
      <c r="I1612">
        <v>0.39285714285714285</v>
      </c>
      <c r="J1612">
        <v>0.82040816326530608</v>
      </c>
      <c r="K1612">
        <v>0.72683673469387755</v>
      </c>
    </row>
    <row r="1613" spans="1:11" x14ac:dyDescent="0.35">
      <c r="A1613">
        <v>7830210</v>
      </c>
      <c r="B1613" t="s">
        <v>43</v>
      </c>
      <c r="C1613" t="s">
        <v>96</v>
      </c>
      <c r="D1613" t="s">
        <v>1549</v>
      </c>
      <c r="E1613">
        <v>0.14795918367346939</v>
      </c>
      <c r="F1613">
        <v>42</v>
      </c>
      <c r="G1613">
        <v>56.2</v>
      </c>
      <c r="H1613">
        <v>61.429999999999993</v>
      </c>
      <c r="I1613">
        <v>6.2142857142857144</v>
      </c>
      <c r="J1613">
        <v>8.3153061224489804</v>
      </c>
      <c r="K1613">
        <v>9.089132653061224</v>
      </c>
    </row>
    <row r="1614" spans="1:11" x14ac:dyDescent="0.35">
      <c r="A1614">
        <v>7830210</v>
      </c>
      <c r="B1614" t="s">
        <v>43</v>
      </c>
      <c r="C1614" t="s">
        <v>96</v>
      </c>
      <c r="D1614" t="s">
        <v>2695</v>
      </c>
      <c r="E1614">
        <v>5.6122448979591837E-2</v>
      </c>
      <c r="F1614">
        <v>50.1</v>
      </c>
      <c r="G1614">
        <v>82</v>
      </c>
      <c r="H1614">
        <v>76.05</v>
      </c>
      <c r="I1614">
        <v>2.8117346938775509</v>
      </c>
      <c r="J1614">
        <v>4.6020408163265305</v>
      </c>
      <c r="K1614">
        <v>4.2681122448979592</v>
      </c>
    </row>
    <row r="1615" spans="1:11" x14ac:dyDescent="0.35">
      <c r="A1615">
        <v>7830210</v>
      </c>
      <c r="B1615" t="s">
        <v>43</v>
      </c>
      <c r="C1615" t="s">
        <v>96</v>
      </c>
      <c r="D1615" t="s">
        <v>828</v>
      </c>
      <c r="E1615">
        <v>1.7006802721088435E-3</v>
      </c>
      <c r="F1615">
        <v>49</v>
      </c>
      <c r="G1615">
        <v>87.5</v>
      </c>
      <c r="H1615">
        <v>75.075000000000003</v>
      </c>
      <c r="I1615">
        <v>8.3333333333333329E-2</v>
      </c>
      <c r="J1615">
        <v>0.14880952380952381</v>
      </c>
      <c r="K1615">
        <v>0.12767857142857142</v>
      </c>
    </row>
    <row r="1616" spans="1:11" x14ac:dyDescent="0.35">
      <c r="A1616">
        <v>7830210</v>
      </c>
      <c r="B1616" t="s">
        <v>43</v>
      </c>
      <c r="C1616" t="s">
        <v>96</v>
      </c>
      <c r="D1616" t="s">
        <v>1957</v>
      </c>
      <c r="E1616">
        <v>9.3537414965986401E-2</v>
      </c>
      <c r="F1616">
        <v>45.4</v>
      </c>
      <c r="G1616">
        <v>75.400000000000006</v>
      </c>
      <c r="H1616">
        <v>66.179999999999993</v>
      </c>
      <c r="I1616">
        <v>4.2465986394557822</v>
      </c>
      <c r="J1616">
        <v>7.0527210884353755</v>
      </c>
      <c r="K1616">
        <v>6.1903061224489795</v>
      </c>
    </row>
    <row r="1617" spans="1:11" x14ac:dyDescent="0.35">
      <c r="A1617">
        <v>7830210</v>
      </c>
      <c r="B1617" t="s">
        <v>43</v>
      </c>
      <c r="C1617" t="s">
        <v>96</v>
      </c>
      <c r="D1617" t="s">
        <v>2480</v>
      </c>
      <c r="E1617">
        <v>0.14285714285714285</v>
      </c>
      <c r="F1617">
        <v>44.9</v>
      </c>
      <c r="G1617">
        <v>78</v>
      </c>
      <c r="H1617">
        <v>65.054999999999993</v>
      </c>
      <c r="I1617">
        <v>6.4142857142857137</v>
      </c>
      <c r="J1617">
        <v>11.142857142857142</v>
      </c>
      <c r="K1617">
        <v>9.2935714285714273</v>
      </c>
    </row>
    <row r="1618" spans="1:11" x14ac:dyDescent="0.35">
      <c r="A1618">
        <v>7830210</v>
      </c>
      <c r="B1618" t="s">
        <v>43</v>
      </c>
      <c r="C1618" t="s">
        <v>96</v>
      </c>
      <c r="D1618" t="s">
        <v>2244</v>
      </c>
      <c r="E1618">
        <v>8.5034013605442185E-3</v>
      </c>
      <c r="F1618">
        <v>51.2</v>
      </c>
      <c r="G1618">
        <v>75.8</v>
      </c>
      <c r="H1618">
        <v>72.83</v>
      </c>
      <c r="I1618">
        <v>0.43537414965986398</v>
      </c>
      <c r="J1618">
        <v>0.64455782312925169</v>
      </c>
      <c r="K1618">
        <v>0.61930272108843543</v>
      </c>
    </row>
    <row r="1619" spans="1:11" x14ac:dyDescent="0.35">
      <c r="A1619">
        <v>7830210</v>
      </c>
      <c r="B1619" t="s">
        <v>43</v>
      </c>
      <c r="C1619" t="s">
        <v>96</v>
      </c>
      <c r="D1619" s="4" t="s">
        <v>2946</v>
      </c>
      <c r="E1619">
        <v>0.46088435374149661</v>
      </c>
      <c r="I1619">
        <v>20.598469387755102</v>
      </c>
      <c r="J1619">
        <v>32.72670068027211</v>
      </c>
      <c r="K1619">
        <v>30.314940476190475</v>
      </c>
    </row>
    <row r="1620" spans="1:11" x14ac:dyDescent="0.35">
      <c r="A1620">
        <v>7830210</v>
      </c>
      <c r="B1620" t="s">
        <v>43</v>
      </c>
      <c r="C1620" t="s">
        <v>98</v>
      </c>
      <c r="D1620" t="s">
        <v>820</v>
      </c>
      <c r="E1620">
        <v>1.7006802721088435E-3</v>
      </c>
      <c r="F1620">
        <v>28.7</v>
      </c>
      <c r="G1620">
        <v>94</v>
      </c>
      <c r="H1620">
        <v>63.105000000000004</v>
      </c>
      <c r="I1620">
        <v>4.880952380952381E-2</v>
      </c>
      <c r="J1620">
        <v>0.15986394557823128</v>
      </c>
      <c r="K1620">
        <v>0.10732142857142857</v>
      </c>
    </row>
    <row r="1621" spans="1:11" x14ac:dyDescent="0.35">
      <c r="A1621">
        <v>7830210</v>
      </c>
      <c r="B1621" t="s">
        <v>43</v>
      </c>
      <c r="C1621" t="s">
        <v>98</v>
      </c>
      <c r="D1621" t="s">
        <v>1549</v>
      </c>
      <c r="E1621">
        <v>8.8435374149659865E-2</v>
      </c>
      <c r="F1621">
        <v>31.1</v>
      </c>
      <c r="G1621">
        <v>41.4</v>
      </c>
      <c r="H1621">
        <v>50.59</v>
      </c>
      <c r="I1621">
        <v>2.750340136054422</v>
      </c>
      <c r="J1621">
        <v>3.6612244897959183</v>
      </c>
      <c r="K1621">
        <v>4.4739455782312927</v>
      </c>
    </row>
    <row r="1622" spans="1:11" x14ac:dyDescent="0.35">
      <c r="A1622">
        <v>7830210</v>
      </c>
      <c r="B1622" t="s">
        <v>43</v>
      </c>
      <c r="C1622" t="s">
        <v>98</v>
      </c>
      <c r="D1622" t="s">
        <v>1957</v>
      </c>
      <c r="E1622">
        <v>4.9319727891156462E-2</v>
      </c>
      <c r="F1622">
        <v>45</v>
      </c>
      <c r="G1622">
        <v>32.799999999999997</v>
      </c>
      <c r="H1622">
        <v>56.784999999999997</v>
      </c>
      <c r="I1622">
        <v>2.2193877551020407</v>
      </c>
      <c r="J1622">
        <v>1.6176870748299319</v>
      </c>
      <c r="K1622">
        <v>2.8006207482993197</v>
      </c>
    </row>
    <row r="1623" spans="1:11" x14ac:dyDescent="0.35">
      <c r="A1623">
        <v>7830210</v>
      </c>
      <c r="B1623" t="s">
        <v>43</v>
      </c>
      <c r="C1623" t="s">
        <v>98</v>
      </c>
      <c r="D1623" t="s">
        <v>2459</v>
      </c>
      <c r="E1623">
        <v>3.4013605442176869E-3</v>
      </c>
      <c r="F1623">
        <v>47.9</v>
      </c>
      <c r="G1623">
        <v>45.6</v>
      </c>
      <c r="H1623">
        <v>55.61</v>
      </c>
      <c r="I1623">
        <v>0.1629251700680272</v>
      </c>
      <c r="J1623">
        <v>0.15510204081632653</v>
      </c>
      <c r="K1623">
        <v>0.18914965986394558</v>
      </c>
    </row>
    <row r="1624" spans="1:11" x14ac:dyDescent="0.35">
      <c r="A1624">
        <v>7830210</v>
      </c>
      <c r="B1624" t="s">
        <v>43</v>
      </c>
      <c r="C1624" t="s">
        <v>98</v>
      </c>
      <c r="D1624" t="s">
        <v>251</v>
      </c>
      <c r="E1624">
        <v>1.7006802721088435E-3</v>
      </c>
      <c r="F1624">
        <v>80.900000000000006</v>
      </c>
      <c r="G1624">
        <v>94.4</v>
      </c>
      <c r="H1624">
        <v>86.84</v>
      </c>
      <c r="I1624">
        <v>0.13758503401360545</v>
      </c>
      <c r="J1624">
        <v>0.16054421768707483</v>
      </c>
      <c r="K1624">
        <v>0.14768707482993199</v>
      </c>
    </row>
    <row r="1625" spans="1:11" x14ac:dyDescent="0.35">
      <c r="A1625">
        <v>7830210</v>
      </c>
      <c r="B1625" t="s">
        <v>43</v>
      </c>
      <c r="C1625" t="s">
        <v>98</v>
      </c>
      <c r="D1625" t="s">
        <v>2480</v>
      </c>
      <c r="E1625">
        <v>0.14965986394557823</v>
      </c>
      <c r="F1625">
        <v>38.799999999999997</v>
      </c>
      <c r="G1625">
        <v>96.6</v>
      </c>
      <c r="H1625">
        <v>64.91</v>
      </c>
      <c r="I1625">
        <v>5.8068027210884345</v>
      </c>
      <c r="J1625">
        <v>14.457142857142856</v>
      </c>
      <c r="K1625">
        <v>9.7144217687074832</v>
      </c>
    </row>
    <row r="1626" spans="1:11" x14ac:dyDescent="0.35">
      <c r="A1626">
        <v>7830210</v>
      </c>
      <c r="B1626" t="s">
        <v>43</v>
      </c>
      <c r="C1626" t="s">
        <v>98</v>
      </c>
      <c r="D1626" t="s">
        <v>2244</v>
      </c>
      <c r="E1626">
        <v>6.8027210884353739E-3</v>
      </c>
      <c r="F1626">
        <v>45.6</v>
      </c>
      <c r="G1626">
        <v>100</v>
      </c>
      <c r="H1626">
        <v>75.820000000000007</v>
      </c>
      <c r="I1626">
        <v>0.31020408163265306</v>
      </c>
      <c r="J1626">
        <v>0.68027210884353739</v>
      </c>
      <c r="K1626">
        <v>0.51578231292517007</v>
      </c>
    </row>
    <row r="1627" spans="1:11" x14ac:dyDescent="0.35">
      <c r="A1627">
        <v>7830210</v>
      </c>
      <c r="B1627" t="s">
        <v>43</v>
      </c>
      <c r="C1627" t="s">
        <v>98</v>
      </c>
      <c r="D1627" s="4" t="s">
        <v>2946</v>
      </c>
      <c r="E1627">
        <v>0.30102040816326531</v>
      </c>
      <c r="I1627">
        <v>11.436054421768707</v>
      </c>
      <c r="J1627">
        <v>20.891836734693875</v>
      </c>
      <c r="K1627">
        <v>17.948928571428574</v>
      </c>
    </row>
    <row r="1628" spans="1:11" x14ac:dyDescent="0.35">
      <c r="A1628">
        <v>7830210</v>
      </c>
      <c r="B1628" t="s">
        <v>43</v>
      </c>
      <c r="C1628" t="s">
        <v>97</v>
      </c>
      <c r="D1628" t="s">
        <v>820</v>
      </c>
      <c r="E1628">
        <v>8.5034013605442185E-3</v>
      </c>
      <c r="F1628">
        <v>31</v>
      </c>
      <c r="G1628">
        <v>63.6</v>
      </c>
      <c r="H1628">
        <v>52.154999999999994</v>
      </c>
      <c r="I1628">
        <v>0.26360544217687076</v>
      </c>
      <c r="J1628">
        <v>0.54081632653061229</v>
      </c>
      <c r="K1628">
        <v>0.44349489795918368</v>
      </c>
    </row>
    <row r="1629" spans="1:11" x14ac:dyDescent="0.35">
      <c r="A1629">
        <v>7830210</v>
      </c>
      <c r="B1629" t="s">
        <v>43</v>
      </c>
      <c r="C1629" t="s">
        <v>97</v>
      </c>
      <c r="D1629" t="s">
        <v>1549</v>
      </c>
      <c r="E1629">
        <v>6.8027210884353748E-2</v>
      </c>
      <c r="F1629">
        <v>31.2</v>
      </c>
      <c r="G1629">
        <v>90.6</v>
      </c>
      <c r="H1629">
        <v>61.749999999999986</v>
      </c>
      <c r="I1629">
        <v>2.1224489795918369</v>
      </c>
      <c r="J1629">
        <v>6.1632653061224492</v>
      </c>
      <c r="K1629">
        <v>4.2006802721088432</v>
      </c>
    </row>
    <row r="1630" spans="1:11" x14ac:dyDescent="0.35">
      <c r="A1630">
        <v>7830210</v>
      </c>
      <c r="B1630" t="s">
        <v>43</v>
      </c>
      <c r="C1630" t="s">
        <v>97</v>
      </c>
      <c r="D1630" t="s">
        <v>2695</v>
      </c>
      <c r="E1630">
        <v>3.2312925170068028E-2</v>
      </c>
      <c r="F1630">
        <v>50</v>
      </c>
      <c r="G1630">
        <v>100</v>
      </c>
      <c r="H1630">
        <v>81.680000000000007</v>
      </c>
      <c r="I1630">
        <v>1.6156462585034015</v>
      </c>
      <c r="J1630">
        <v>3.231292517006803</v>
      </c>
      <c r="K1630">
        <v>2.6393197278911567</v>
      </c>
    </row>
    <row r="1631" spans="1:11" x14ac:dyDescent="0.35">
      <c r="A1631">
        <v>7830210</v>
      </c>
      <c r="B1631" t="s">
        <v>43</v>
      </c>
      <c r="C1631" t="s">
        <v>97</v>
      </c>
      <c r="D1631" t="s">
        <v>1957</v>
      </c>
      <c r="E1631">
        <v>3.7414965986394558E-2</v>
      </c>
      <c r="F1631">
        <v>39.6</v>
      </c>
      <c r="G1631">
        <v>69.7</v>
      </c>
      <c r="H1631">
        <v>57.74</v>
      </c>
      <c r="I1631">
        <v>1.4816326530612245</v>
      </c>
      <c r="J1631">
        <v>2.6078231292517007</v>
      </c>
      <c r="K1631">
        <v>2.1603401360544217</v>
      </c>
    </row>
    <row r="1632" spans="1:11" x14ac:dyDescent="0.35">
      <c r="A1632">
        <v>7830210</v>
      </c>
      <c r="B1632" t="s">
        <v>43</v>
      </c>
      <c r="C1632" t="s">
        <v>97</v>
      </c>
      <c r="D1632" t="s">
        <v>2459</v>
      </c>
      <c r="E1632">
        <v>3.4013605442176869E-3</v>
      </c>
      <c r="F1632">
        <v>61.4</v>
      </c>
      <c r="G1632">
        <v>90.3</v>
      </c>
      <c r="H1632">
        <v>77.304999999999993</v>
      </c>
      <c r="I1632">
        <v>0.20884353741496597</v>
      </c>
      <c r="J1632">
        <v>0.30714285714285711</v>
      </c>
      <c r="K1632">
        <v>0.26294217687074828</v>
      </c>
    </row>
    <row r="1633" spans="1:11" x14ac:dyDescent="0.35">
      <c r="A1633">
        <v>7830210</v>
      </c>
      <c r="B1633" t="s">
        <v>43</v>
      </c>
      <c r="C1633" t="s">
        <v>97</v>
      </c>
      <c r="D1633" t="s">
        <v>2480</v>
      </c>
      <c r="E1633">
        <v>8.3333333333333329E-2</v>
      </c>
      <c r="F1633">
        <v>37.1</v>
      </c>
      <c r="G1633">
        <v>81.2</v>
      </c>
      <c r="H1633">
        <v>56.44</v>
      </c>
      <c r="I1633">
        <v>3.0916666666666668</v>
      </c>
      <c r="J1633">
        <v>6.7666666666666666</v>
      </c>
      <c r="K1633">
        <v>4.7033333333333331</v>
      </c>
    </row>
    <row r="1634" spans="1:11" x14ac:dyDescent="0.35">
      <c r="A1634">
        <v>7830210</v>
      </c>
      <c r="B1634" t="s">
        <v>43</v>
      </c>
      <c r="C1634" t="s">
        <v>97</v>
      </c>
      <c r="D1634" t="s">
        <v>2244</v>
      </c>
      <c r="E1634">
        <v>5.1020408163265302E-3</v>
      </c>
      <c r="F1634">
        <v>34.200000000000003</v>
      </c>
      <c r="G1634">
        <v>70</v>
      </c>
      <c r="H1634">
        <v>54.46</v>
      </c>
      <c r="I1634">
        <v>0.17448979591836736</v>
      </c>
      <c r="J1634">
        <v>0.3571428571428571</v>
      </c>
      <c r="K1634">
        <v>0.27785714285714286</v>
      </c>
    </row>
    <row r="1635" spans="1:11" x14ac:dyDescent="0.35">
      <c r="A1635">
        <v>7830210</v>
      </c>
      <c r="B1635" t="s">
        <v>43</v>
      </c>
      <c r="C1635" t="s">
        <v>97</v>
      </c>
      <c r="D1635" s="4" t="s">
        <v>2946</v>
      </c>
      <c r="E1635">
        <v>0.23809523809523808</v>
      </c>
      <c r="I1635">
        <v>8.9583333333333339</v>
      </c>
      <c r="J1635">
        <v>19.974149659863947</v>
      </c>
      <c r="K1635">
        <v>14.687967687074829</v>
      </c>
    </row>
    <row r="1636" spans="1:11" x14ac:dyDescent="0.35">
      <c r="A1636">
        <v>7830638</v>
      </c>
      <c r="B1636" t="s">
        <v>64</v>
      </c>
      <c r="C1636" t="s">
        <v>96</v>
      </c>
      <c r="D1636" t="s">
        <v>392</v>
      </c>
      <c r="E1636">
        <v>6.9620253164556958E-2</v>
      </c>
      <c r="F1636">
        <v>59.5</v>
      </c>
      <c r="G1636">
        <v>86</v>
      </c>
      <c r="H1636">
        <v>76.31</v>
      </c>
      <c r="I1636">
        <v>4.1424050632911387</v>
      </c>
      <c r="J1636">
        <v>5.9873417721518987</v>
      </c>
      <c r="K1636">
        <v>5.3127215189873418</v>
      </c>
    </row>
    <row r="1637" spans="1:11" x14ac:dyDescent="0.35">
      <c r="A1637">
        <v>7830638</v>
      </c>
      <c r="B1637" t="s">
        <v>64</v>
      </c>
      <c r="C1637" t="s">
        <v>96</v>
      </c>
      <c r="D1637" t="s">
        <v>2328</v>
      </c>
      <c r="E1637">
        <v>1.8987341772151899E-2</v>
      </c>
      <c r="F1637">
        <v>98.1</v>
      </c>
      <c r="G1637">
        <v>94.1</v>
      </c>
      <c r="H1637">
        <v>96.265000000000001</v>
      </c>
      <c r="I1637">
        <v>1.8626582278481012</v>
      </c>
      <c r="J1637">
        <v>1.7867088607594936</v>
      </c>
      <c r="K1637">
        <v>1.8278164556962027</v>
      </c>
    </row>
    <row r="1638" spans="1:11" x14ac:dyDescent="0.35">
      <c r="A1638">
        <v>7830638</v>
      </c>
      <c r="B1638" t="s">
        <v>64</v>
      </c>
      <c r="C1638" t="s">
        <v>96</v>
      </c>
      <c r="D1638" t="s">
        <v>305</v>
      </c>
      <c r="E1638">
        <v>4.4303797468354431E-2</v>
      </c>
      <c r="F1638">
        <v>43.3</v>
      </c>
      <c r="G1638">
        <v>83.3</v>
      </c>
      <c r="H1638">
        <v>70.959999999999994</v>
      </c>
      <c r="I1638">
        <v>1.9183544303797466</v>
      </c>
      <c r="J1638">
        <v>3.6905063291139237</v>
      </c>
      <c r="K1638">
        <v>3.1437974683544301</v>
      </c>
    </row>
    <row r="1639" spans="1:11" x14ac:dyDescent="0.35">
      <c r="A1639">
        <v>7830638</v>
      </c>
      <c r="B1639" t="s">
        <v>64</v>
      </c>
      <c r="C1639" t="s">
        <v>96</v>
      </c>
      <c r="D1639" t="s">
        <v>472</v>
      </c>
      <c r="E1639">
        <v>0.759493670886076</v>
      </c>
      <c r="F1639">
        <v>58.7</v>
      </c>
      <c r="G1639">
        <v>86.6</v>
      </c>
      <c r="H1639">
        <v>78.959999999999994</v>
      </c>
      <c r="I1639">
        <v>44.582278481012665</v>
      </c>
      <c r="J1639">
        <v>65.77215189873418</v>
      </c>
      <c r="K1639">
        <v>59.969620253164557</v>
      </c>
    </row>
    <row r="1640" spans="1:11" x14ac:dyDescent="0.35">
      <c r="A1640">
        <v>7830638</v>
      </c>
      <c r="B1640" t="s">
        <v>64</v>
      </c>
      <c r="C1640" t="s">
        <v>96</v>
      </c>
      <c r="D1640" t="s">
        <v>492</v>
      </c>
      <c r="E1640">
        <v>1.2658227848101266E-2</v>
      </c>
      <c r="F1640">
        <v>82.7</v>
      </c>
      <c r="G1640">
        <v>90.6</v>
      </c>
      <c r="H1640">
        <v>88.94</v>
      </c>
      <c r="I1640">
        <v>1.0468354430379747</v>
      </c>
      <c r="J1640">
        <v>1.1468354430379746</v>
      </c>
      <c r="K1640">
        <v>1.1258227848101265</v>
      </c>
    </row>
    <row r="1641" spans="1:11" x14ac:dyDescent="0.35">
      <c r="A1641">
        <v>7830638</v>
      </c>
      <c r="B1641" t="s">
        <v>64</v>
      </c>
      <c r="C1641" t="s">
        <v>96</v>
      </c>
      <c r="D1641" t="s">
        <v>710</v>
      </c>
      <c r="E1641">
        <v>2.5316455696202531E-2</v>
      </c>
      <c r="F1641">
        <v>76.3</v>
      </c>
      <c r="G1641">
        <v>87.3</v>
      </c>
      <c r="H1641">
        <v>84.75</v>
      </c>
      <c r="I1641">
        <v>1.931645569620253</v>
      </c>
      <c r="J1641">
        <v>2.2101265822784808</v>
      </c>
      <c r="K1641">
        <v>2.1455696202531644</v>
      </c>
    </row>
    <row r="1642" spans="1:11" x14ac:dyDescent="0.35">
      <c r="A1642">
        <v>7830638</v>
      </c>
      <c r="B1642" t="s">
        <v>64</v>
      </c>
      <c r="C1642" t="s">
        <v>96</v>
      </c>
      <c r="D1642" t="s">
        <v>199</v>
      </c>
      <c r="E1642">
        <v>3.1645569620253167E-2</v>
      </c>
      <c r="F1642">
        <v>52.5</v>
      </c>
      <c r="G1642">
        <v>76.599999999999994</v>
      </c>
      <c r="H1642">
        <v>71.515000000000001</v>
      </c>
      <c r="I1642">
        <v>1.6613924050632913</v>
      </c>
      <c r="J1642">
        <v>2.4240506329113924</v>
      </c>
      <c r="K1642">
        <v>2.2631329113924052</v>
      </c>
    </row>
    <row r="1643" spans="1:11" x14ac:dyDescent="0.35">
      <c r="A1643">
        <v>7830638</v>
      </c>
      <c r="B1643" t="s">
        <v>64</v>
      </c>
      <c r="C1643" t="s">
        <v>96</v>
      </c>
      <c r="D1643" t="s">
        <v>381</v>
      </c>
      <c r="E1643">
        <v>2.5316455696202531E-2</v>
      </c>
      <c r="F1643">
        <v>49.3</v>
      </c>
      <c r="G1643">
        <v>84.7</v>
      </c>
      <c r="H1643">
        <v>74.675000000000011</v>
      </c>
      <c r="I1643">
        <v>1.2481012658227848</v>
      </c>
      <c r="J1643">
        <v>2.1443037974683543</v>
      </c>
      <c r="K1643">
        <v>1.8905063291139244</v>
      </c>
    </row>
    <row r="1644" spans="1:11" x14ac:dyDescent="0.35">
      <c r="A1644">
        <v>7830638</v>
      </c>
      <c r="B1644" t="s">
        <v>64</v>
      </c>
      <c r="C1644" t="s">
        <v>96</v>
      </c>
      <c r="D1644" t="s">
        <v>731</v>
      </c>
      <c r="E1644">
        <v>1.2658227848101266E-2</v>
      </c>
      <c r="F1644">
        <v>52</v>
      </c>
      <c r="G1644">
        <v>84.6</v>
      </c>
      <c r="H1644">
        <v>72.004999999999995</v>
      </c>
      <c r="I1644">
        <v>0.65822784810126578</v>
      </c>
      <c r="J1644">
        <v>1.070886075949367</v>
      </c>
      <c r="K1644">
        <v>0.91145569620253153</v>
      </c>
    </row>
    <row r="1645" spans="1:11" x14ac:dyDescent="0.35">
      <c r="A1645">
        <v>7830638</v>
      </c>
      <c r="B1645" t="s">
        <v>64</v>
      </c>
      <c r="C1645" t="s">
        <v>96</v>
      </c>
      <c r="D1645" s="4" t="s">
        <v>2946</v>
      </c>
      <c r="E1645">
        <v>1</v>
      </c>
      <c r="I1645">
        <v>59.051898734177215</v>
      </c>
      <c r="J1645">
        <v>86.232911392405043</v>
      </c>
      <c r="K1645">
        <v>78.59044303797468</v>
      </c>
    </row>
    <row r="1646" spans="1:11" x14ac:dyDescent="0.35">
      <c r="A1646">
        <v>7830617</v>
      </c>
      <c r="B1646" t="s">
        <v>27</v>
      </c>
      <c r="C1646" t="s">
        <v>96</v>
      </c>
      <c r="D1646" t="s">
        <v>392</v>
      </c>
      <c r="E1646">
        <v>0.16901408450704225</v>
      </c>
      <c r="F1646">
        <v>59.5</v>
      </c>
      <c r="G1646">
        <v>86</v>
      </c>
      <c r="H1646">
        <v>76.31</v>
      </c>
      <c r="I1646">
        <v>10.056338028169014</v>
      </c>
      <c r="J1646">
        <v>14.535211267605634</v>
      </c>
      <c r="K1646">
        <v>12.897464788732394</v>
      </c>
    </row>
    <row r="1647" spans="1:11" x14ac:dyDescent="0.35">
      <c r="A1647">
        <v>7830617</v>
      </c>
      <c r="B1647" t="s">
        <v>27</v>
      </c>
      <c r="C1647" t="s">
        <v>96</v>
      </c>
      <c r="D1647" t="s">
        <v>305</v>
      </c>
      <c r="E1647">
        <v>1.6431924882629109E-2</v>
      </c>
      <c r="F1647">
        <v>43.3</v>
      </c>
      <c r="G1647">
        <v>83.3</v>
      </c>
      <c r="H1647">
        <v>70.959999999999994</v>
      </c>
      <c r="I1647">
        <v>0.71150234741784035</v>
      </c>
      <c r="J1647">
        <v>1.3687793427230048</v>
      </c>
      <c r="K1647">
        <v>1.1660093896713615</v>
      </c>
    </row>
    <row r="1648" spans="1:11" x14ac:dyDescent="0.35">
      <c r="A1648">
        <v>7830617</v>
      </c>
      <c r="B1648" t="s">
        <v>27</v>
      </c>
      <c r="C1648" t="s">
        <v>96</v>
      </c>
      <c r="D1648" t="s">
        <v>414</v>
      </c>
      <c r="E1648">
        <v>4.6948356807511738E-3</v>
      </c>
      <c r="F1648">
        <v>77</v>
      </c>
      <c r="G1648">
        <v>90.1</v>
      </c>
      <c r="H1648">
        <v>86.934999999999988</v>
      </c>
      <c r="I1648">
        <v>0.36150234741784038</v>
      </c>
      <c r="J1648">
        <v>0.42300469483568076</v>
      </c>
      <c r="K1648">
        <v>0.40814553990610325</v>
      </c>
    </row>
    <row r="1649" spans="1:11" x14ac:dyDescent="0.35">
      <c r="A1649">
        <v>7830617</v>
      </c>
      <c r="B1649" t="s">
        <v>27</v>
      </c>
      <c r="C1649" t="s">
        <v>96</v>
      </c>
      <c r="D1649" t="s">
        <v>472</v>
      </c>
      <c r="E1649">
        <v>4.6948356807511738E-3</v>
      </c>
      <c r="F1649">
        <v>58.7</v>
      </c>
      <c r="G1649">
        <v>86.6</v>
      </c>
      <c r="H1649">
        <v>78.959999999999994</v>
      </c>
      <c r="I1649">
        <v>0.2755868544600939</v>
      </c>
      <c r="J1649">
        <v>0.40657276995305164</v>
      </c>
      <c r="K1649">
        <v>0.37070422535211267</v>
      </c>
    </row>
    <row r="1650" spans="1:11" x14ac:dyDescent="0.35">
      <c r="A1650">
        <v>7830617</v>
      </c>
      <c r="B1650" t="s">
        <v>27</v>
      </c>
      <c r="C1650" t="s">
        <v>96</v>
      </c>
      <c r="D1650" t="s">
        <v>476</v>
      </c>
      <c r="E1650">
        <v>2.3474178403755869E-3</v>
      </c>
      <c r="F1650">
        <v>58</v>
      </c>
      <c r="G1650">
        <v>84.4</v>
      </c>
      <c r="H1650">
        <v>68.35499999999999</v>
      </c>
      <c r="I1650">
        <v>0.13615023474178403</v>
      </c>
      <c r="J1650">
        <v>0.19812206572769955</v>
      </c>
      <c r="K1650">
        <v>0.16045774647887323</v>
      </c>
    </row>
    <row r="1651" spans="1:11" x14ac:dyDescent="0.35">
      <c r="A1651">
        <v>7830617</v>
      </c>
      <c r="B1651" t="s">
        <v>27</v>
      </c>
      <c r="C1651" t="s">
        <v>96</v>
      </c>
      <c r="D1651" t="s">
        <v>1408</v>
      </c>
      <c r="E1651">
        <v>2.3474178403755869E-3</v>
      </c>
      <c r="F1651">
        <v>90.6</v>
      </c>
      <c r="G1651">
        <v>93.4</v>
      </c>
      <c r="H1651">
        <v>91.444999999999993</v>
      </c>
      <c r="I1651">
        <v>0.21267605633802816</v>
      </c>
      <c r="J1651">
        <v>0.21924882629107983</v>
      </c>
      <c r="K1651">
        <v>0.21465962441314554</v>
      </c>
    </row>
    <row r="1652" spans="1:11" x14ac:dyDescent="0.35">
      <c r="A1652">
        <v>7830617</v>
      </c>
      <c r="B1652" t="s">
        <v>27</v>
      </c>
      <c r="C1652" t="s">
        <v>96</v>
      </c>
      <c r="D1652" t="s">
        <v>492</v>
      </c>
      <c r="E1652">
        <v>0.7981220657276995</v>
      </c>
      <c r="F1652">
        <v>82.7</v>
      </c>
      <c r="G1652">
        <v>90.6</v>
      </c>
      <c r="H1652">
        <v>88.94</v>
      </c>
      <c r="I1652">
        <v>66.004694835680752</v>
      </c>
      <c r="J1652">
        <v>72.309859154929569</v>
      </c>
      <c r="K1652">
        <v>70.984976525821594</v>
      </c>
    </row>
    <row r="1653" spans="1:11" x14ac:dyDescent="0.35">
      <c r="A1653">
        <v>7830617</v>
      </c>
      <c r="B1653" t="s">
        <v>27</v>
      </c>
      <c r="C1653" t="s">
        <v>96</v>
      </c>
      <c r="D1653" t="s">
        <v>199</v>
      </c>
      <c r="E1653">
        <v>2.3474178403755869E-3</v>
      </c>
      <c r="F1653">
        <v>52.5</v>
      </c>
      <c r="G1653">
        <v>76.599999999999994</v>
      </c>
      <c r="H1653">
        <v>71.515000000000001</v>
      </c>
      <c r="I1653">
        <v>0.12323943661971831</v>
      </c>
      <c r="J1653">
        <v>0.17981220657276994</v>
      </c>
      <c r="K1653">
        <v>0.16787558685446011</v>
      </c>
    </row>
    <row r="1654" spans="1:11" x14ac:dyDescent="0.35">
      <c r="A1654">
        <v>7830617</v>
      </c>
      <c r="B1654" t="s">
        <v>27</v>
      </c>
      <c r="C1654" t="s">
        <v>96</v>
      </c>
      <c r="D1654" s="4" t="s">
        <v>2946</v>
      </c>
      <c r="E1654">
        <v>1</v>
      </c>
      <c r="I1654">
        <v>77.881690140845066</v>
      </c>
      <c r="J1654">
        <v>89.640610328638488</v>
      </c>
      <c r="K1654">
        <v>86.370293427230052</v>
      </c>
    </row>
    <row r="1655" spans="1:11" x14ac:dyDescent="0.35">
      <c r="A1655">
        <v>7830641</v>
      </c>
      <c r="B1655" t="s">
        <v>29</v>
      </c>
      <c r="C1655" t="s">
        <v>96</v>
      </c>
      <c r="D1655" t="s">
        <v>392</v>
      </c>
      <c r="E1655">
        <v>0.13475177304964539</v>
      </c>
      <c r="F1655">
        <v>59.5</v>
      </c>
      <c r="G1655">
        <v>86</v>
      </c>
      <c r="H1655">
        <v>76.31</v>
      </c>
      <c r="I1655">
        <v>8.0177304964539005</v>
      </c>
      <c r="J1655">
        <v>11.588652482269504</v>
      </c>
      <c r="K1655">
        <v>10.282907801418441</v>
      </c>
    </row>
    <row r="1656" spans="1:11" x14ac:dyDescent="0.35">
      <c r="A1656">
        <v>7830641</v>
      </c>
      <c r="B1656" t="s">
        <v>29</v>
      </c>
      <c r="C1656" t="s">
        <v>96</v>
      </c>
      <c r="D1656" t="s">
        <v>305</v>
      </c>
      <c r="E1656">
        <v>2.8368794326241134E-2</v>
      </c>
      <c r="F1656">
        <v>43.3</v>
      </c>
      <c r="G1656">
        <v>83.3</v>
      </c>
      <c r="H1656">
        <v>70.959999999999994</v>
      </c>
      <c r="I1656">
        <v>1.2283687943262411</v>
      </c>
      <c r="J1656">
        <v>2.3631205673758866</v>
      </c>
      <c r="K1656">
        <v>2.0130496453900708</v>
      </c>
    </row>
    <row r="1657" spans="1:11" x14ac:dyDescent="0.35">
      <c r="A1657">
        <v>7830641</v>
      </c>
      <c r="B1657" t="s">
        <v>29</v>
      </c>
      <c r="C1657" t="s">
        <v>96</v>
      </c>
      <c r="D1657" t="s">
        <v>492</v>
      </c>
      <c r="E1657">
        <v>0.34042553191489361</v>
      </c>
      <c r="F1657">
        <v>82.7</v>
      </c>
      <c r="G1657">
        <v>90.6</v>
      </c>
      <c r="H1657">
        <v>88.94</v>
      </c>
      <c r="I1657">
        <v>28.153191489361703</v>
      </c>
      <c r="J1657">
        <v>30.842553191489358</v>
      </c>
      <c r="K1657">
        <v>30.277446808510636</v>
      </c>
    </row>
    <row r="1658" spans="1:11" x14ac:dyDescent="0.35">
      <c r="A1658">
        <v>7830641</v>
      </c>
      <c r="B1658" t="s">
        <v>29</v>
      </c>
      <c r="C1658" t="s">
        <v>96</v>
      </c>
      <c r="D1658" t="s">
        <v>199</v>
      </c>
      <c r="E1658">
        <v>7.0921985815602835E-3</v>
      </c>
      <c r="F1658">
        <v>52.5</v>
      </c>
      <c r="G1658">
        <v>76.599999999999994</v>
      </c>
      <c r="H1658">
        <v>71.515000000000001</v>
      </c>
      <c r="I1658">
        <v>0.37234042553191488</v>
      </c>
      <c r="J1658">
        <v>0.54326241134751763</v>
      </c>
      <c r="K1658">
        <v>0.50719858156028363</v>
      </c>
    </row>
    <row r="1659" spans="1:11" x14ac:dyDescent="0.35">
      <c r="A1659">
        <v>7830641</v>
      </c>
      <c r="B1659" t="s">
        <v>29</v>
      </c>
      <c r="C1659" t="s">
        <v>96</v>
      </c>
      <c r="D1659" s="4" t="s">
        <v>2946</v>
      </c>
      <c r="E1659">
        <v>0.51063829787234039</v>
      </c>
      <c r="I1659">
        <v>37.771631205673764</v>
      </c>
      <c r="J1659">
        <v>45.337588652482268</v>
      </c>
      <c r="K1659">
        <v>43.080602836879429</v>
      </c>
    </row>
    <row r="1660" spans="1:11" x14ac:dyDescent="0.35">
      <c r="A1660">
        <v>7830641</v>
      </c>
      <c r="B1660" t="s">
        <v>29</v>
      </c>
      <c r="C1660" t="s">
        <v>97</v>
      </c>
      <c r="D1660" t="s">
        <v>392</v>
      </c>
      <c r="E1660">
        <v>4.9645390070921988E-2</v>
      </c>
      <c r="F1660">
        <v>51.1</v>
      </c>
      <c r="G1660">
        <v>83.1</v>
      </c>
      <c r="H1660">
        <v>70.734999999999999</v>
      </c>
      <c r="I1660">
        <v>2.5368794326241138</v>
      </c>
      <c r="J1660">
        <v>4.1255319148936174</v>
      </c>
      <c r="K1660">
        <v>3.5116666666666667</v>
      </c>
    </row>
    <row r="1661" spans="1:11" x14ac:dyDescent="0.35">
      <c r="A1661">
        <v>7830641</v>
      </c>
      <c r="B1661" t="s">
        <v>29</v>
      </c>
      <c r="C1661" t="s">
        <v>97</v>
      </c>
      <c r="D1661" t="s">
        <v>472</v>
      </c>
      <c r="E1661">
        <v>7.0921985815602835E-3</v>
      </c>
      <c r="F1661">
        <v>52</v>
      </c>
      <c r="G1661">
        <v>83.2</v>
      </c>
      <c r="H1661">
        <v>70.585000000000008</v>
      </c>
      <c r="I1661">
        <v>0.36879432624113473</v>
      </c>
      <c r="J1661">
        <v>0.59007092198581557</v>
      </c>
      <c r="K1661">
        <v>0.50060283687943263</v>
      </c>
    </row>
    <row r="1662" spans="1:11" x14ac:dyDescent="0.35">
      <c r="A1662">
        <v>7830641</v>
      </c>
      <c r="B1662" t="s">
        <v>29</v>
      </c>
      <c r="C1662" t="s">
        <v>97</v>
      </c>
      <c r="D1662" t="s">
        <v>1408</v>
      </c>
      <c r="E1662">
        <v>7.0921985815602835E-3</v>
      </c>
      <c r="F1662">
        <v>91.3</v>
      </c>
      <c r="G1662">
        <v>96.1</v>
      </c>
      <c r="H1662">
        <v>90.194999999999993</v>
      </c>
      <c r="I1662">
        <v>0.64751773049645389</v>
      </c>
      <c r="J1662">
        <v>0.68156028368794319</v>
      </c>
      <c r="K1662">
        <v>0.63968085106382977</v>
      </c>
    </row>
    <row r="1663" spans="1:11" x14ac:dyDescent="0.35">
      <c r="A1663">
        <v>7830641</v>
      </c>
      <c r="B1663" t="s">
        <v>29</v>
      </c>
      <c r="C1663" t="s">
        <v>97</v>
      </c>
      <c r="D1663" t="s">
        <v>492</v>
      </c>
      <c r="E1663">
        <v>0.41134751773049644</v>
      </c>
      <c r="F1663">
        <v>76.5</v>
      </c>
      <c r="G1663">
        <v>88.2</v>
      </c>
      <c r="H1663">
        <v>86.16</v>
      </c>
      <c r="I1663">
        <v>31.468085106382979</v>
      </c>
      <c r="J1663">
        <v>36.280851063829786</v>
      </c>
      <c r="K1663">
        <v>35.441702127659575</v>
      </c>
    </row>
    <row r="1664" spans="1:11" x14ac:dyDescent="0.35">
      <c r="A1664">
        <v>7830641</v>
      </c>
      <c r="B1664" t="s">
        <v>29</v>
      </c>
      <c r="C1664" t="s">
        <v>97</v>
      </c>
      <c r="D1664" t="s">
        <v>199</v>
      </c>
      <c r="E1664">
        <v>7.0921985815602835E-3</v>
      </c>
      <c r="F1664">
        <v>49.7</v>
      </c>
      <c r="G1664">
        <v>76.400000000000006</v>
      </c>
      <c r="H1664">
        <v>64.890000000000015</v>
      </c>
      <c r="I1664">
        <v>0.35248226950354611</v>
      </c>
      <c r="J1664">
        <v>0.54184397163120568</v>
      </c>
      <c r="K1664">
        <v>0.46021276595744692</v>
      </c>
    </row>
    <row r="1665" spans="1:11" x14ac:dyDescent="0.35">
      <c r="A1665">
        <v>7830641</v>
      </c>
      <c r="B1665" t="s">
        <v>29</v>
      </c>
      <c r="C1665" t="s">
        <v>97</v>
      </c>
      <c r="D1665" t="s">
        <v>381</v>
      </c>
      <c r="E1665">
        <v>7.0921985815602835E-3</v>
      </c>
      <c r="F1665">
        <v>43.9</v>
      </c>
      <c r="G1665">
        <v>77.400000000000006</v>
      </c>
      <c r="H1665">
        <v>69.460000000000008</v>
      </c>
      <c r="I1665">
        <v>0.31134751773049646</v>
      </c>
      <c r="J1665">
        <v>0.54893617021276597</v>
      </c>
      <c r="K1665">
        <v>0.49262411347517737</v>
      </c>
    </row>
    <row r="1666" spans="1:11" x14ac:dyDescent="0.35">
      <c r="A1666">
        <v>7830641</v>
      </c>
      <c r="B1666" t="s">
        <v>29</v>
      </c>
      <c r="C1666" t="s">
        <v>97</v>
      </c>
      <c r="D1666" s="4" t="s">
        <v>2946</v>
      </c>
      <c r="E1666">
        <v>0.48936170212765956</v>
      </c>
      <c r="I1666">
        <v>35.685106382978724</v>
      </c>
      <c r="J1666">
        <v>42.768794326241135</v>
      </c>
      <c r="K1666">
        <v>41.046489361702129</v>
      </c>
    </row>
    <row r="1667" spans="1:11" x14ac:dyDescent="0.35">
      <c r="A1667">
        <v>7830647</v>
      </c>
      <c r="B1667" t="s">
        <v>58</v>
      </c>
      <c r="C1667" t="s">
        <v>96</v>
      </c>
      <c r="D1667" t="s">
        <v>392</v>
      </c>
      <c r="E1667">
        <v>5.8161350844277676E-2</v>
      </c>
      <c r="F1667">
        <v>59.5</v>
      </c>
      <c r="G1667">
        <v>86</v>
      </c>
      <c r="H1667">
        <v>76.31</v>
      </c>
      <c r="I1667">
        <v>3.4606003752345216</v>
      </c>
      <c r="J1667">
        <v>5.0018761726078802</v>
      </c>
      <c r="K1667">
        <v>4.4382926829268294</v>
      </c>
    </row>
    <row r="1668" spans="1:11" x14ac:dyDescent="0.35">
      <c r="A1668">
        <v>7830647</v>
      </c>
      <c r="B1668" t="s">
        <v>58</v>
      </c>
      <c r="C1668" t="s">
        <v>96</v>
      </c>
      <c r="D1668" t="s">
        <v>305</v>
      </c>
      <c r="E1668">
        <v>7.5046904315196998E-3</v>
      </c>
      <c r="F1668">
        <v>43.3</v>
      </c>
      <c r="G1668">
        <v>83.3</v>
      </c>
      <c r="H1668">
        <v>70.959999999999994</v>
      </c>
      <c r="I1668">
        <v>0.32495309568480296</v>
      </c>
      <c r="J1668">
        <v>0.62514071294559093</v>
      </c>
      <c r="K1668">
        <v>0.53253283302063781</v>
      </c>
    </row>
    <row r="1669" spans="1:11" x14ac:dyDescent="0.35">
      <c r="A1669">
        <v>7830647</v>
      </c>
      <c r="B1669" t="s">
        <v>58</v>
      </c>
      <c r="C1669" t="s">
        <v>96</v>
      </c>
      <c r="D1669" t="s">
        <v>472</v>
      </c>
      <c r="E1669">
        <v>1.876172607879925E-3</v>
      </c>
      <c r="F1669">
        <v>58.7</v>
      </c>
      <c r="G1669">
        <v>86.6</v>
      </c>
      <c r="H1669">
        <v>78.959999999999994</v>
      </c>
      <c r="I1669">
        <v>0.1101313320825516</v>
      </c>
      <c r="J1669">
        <v>0.16247654784240148</v>
      </c>
      <c r="K1669">
        <v>0.14814258911819886</v>
      </c>
    </row>
    <row r="1670" spans="1:11" x14ac:dyDescent="0.35">
      <c r="A1670">
        <v>7830647</v>
      </c>
      <c r="B1670" t="s">
        <v>58</v>
      </c>
      <c r="C1670" t="s">
        <v>96</v>
      </c>
      <c r="D1670" t="s">
        <v>476</v>
      </c>
      <c r="E1670">
        <v>5.6285178236397749E-3</v>
      </c>
      <c r="F1670">
        <v>58</v>
      </c>
      <c r="G1670">
        <v>84.4</v>
      </c>
      <c r="H1670">
        <v>68.35499999999999</v>
      </c>
      <c r="I1670">
        <v>0.32645403377110693</v>
      </c>
      <c r="J1670">
        <v>0.47504690431519703</v>
      </c>
      <c r="K1670">
        <v>0.38473733583489678</v>
      </c>
    </row>
    <row r="1671" spans="1:11" x14ac:dyDescent="0.35">
      <c r="A1671">
        <v>7830647</v>
      </c>
      <c r="B1671" t="s">
        <v>58</v>
      </c>
      <c r="C1671" t="s">
        <v>96</v>
      </c>
      <c r="D1671" t="s">
        <v>492</v>
      </c>
      <c r="E1671">
        <v>0.52157598499061919</v>
      </c>
      <c r="F1671">
        <v>82.7</v>
      </c>
      <c r="G1671">
        <v>90.6</v>
      </c>
      <c r="H1671">
        <v>88.94</v>
      </c>
      <c r="I1671">
        <v>43.134333958724206</v>
      </c>
      <c r="J1671">
        <v>47.254784240150094</v>
      </c>
      <c r="K1671">
        <v>46.388968105065672</v>
      </c>
    </row>
    <row r="1672" spans="1:11" x14ac:dyDescent="0.35">
      <c r="A1672">
        <v>7830647</v>
      </c>
      <c r="B1672" t="s">
        <v>58</v>
      </c>
      <c r="C1672" t="s">
        <v>96</v>
      </c>
      <c r="D1672" s="4" t="s">
        <v>2946</v>
      </c>
      <c r="E1672">
        <v>0.59474671669793633</v>
      </c>
      <c r="I1672">
        <v>47.35647279549719</v>
      </c>
      <c r="J1672">
        <v>53.519324577861163</v>
      </c>
      <c r="K1672">
        <v>51.892673545966232</v>
      </c>
    </row>
    <row r="1673" spans="1:11" x14ac:dyDescent="0.35">
      <c r="A1673">
        <v>7830647</v>
      </c>
      <c r="B1673" t="s">
        <v>58</v>
      </c>
      <c r="C1673" t="s">
        <v>97</v>
      </c>
      <c r="D1673" t="s">
        <v>392</v>
      </c>
      <c r="E1673">
        <v>5.2532833020637902E-2</v>
      </c>
      <c r="F1673">
        <v>51.1</v>
      </c>
      <c r="G1673">
        <v>83.1</v>
      </c>
      <c r="H1673">
        <v>70.734999999999999</v>
      </c>
      <c r="I1673">
        <v>2.6844277673545971</v>
      </c>
      <c r="J1673">
        <v>4.3654784240150093</v>
      </c>
      <c r="K1673">
        <v>3.7159099437148222</v>
      </c>
    </row>
    <row r="1674" spans="1:11" x14ac:dyDescent="0.35">
      <c r="A1674">
        <v>7830647</v>
      </c>
      <c r="B1674" t="s">
        <v>58</v>
      </c>
      <c r="C1674" t="s">
        <v>97</v>
      </c>
      <c r="D1674" t="s">
        <v>305</v>
      </c>
      <c r="E1674">
        <v>1.3133208255159476E-2</v>
      </c>
      <c r="F1674">
        <v>43.5</v>
      </c>
      <c r="G1674">
        <v>86</v>
      </c>
      <c r="H1674">
        <v>71.414999999999992</v>
      </c>
      <c r="I1674">
        <v>0.57129455909943716</v>
      </c>
      <c r="J1674">
        <v>1.1294559099437149</v>
      </c>
      <c r="K1674">
        <v>0.93790806754221379</v>
      </c>
    </row>
    <row r="1675" spans="1:11" x14ac:dyDescent="0.35">
      <c r="A1675">
        <v>7830647</v>
      </c>
      <c r="B1675" t="s">
        <v>58</v>
      </c>
      <c r="C1675" t="s">
        <v>97</v>
      </c>
      <c r="D1675" t="s">
        <v>472</v>
      </c>
      <c r="E1675">
        <v>3.7523452157598499E-3</v>
      </c>
      <c r="F1675">
        <v>52</v>
      </c>
      <c r="G1675">
        <v>83.2</v>
      </c>
      <c r="H1675">
        <v>70.585000000000008</v>
      </c>
      <c r="I1675">
        <v>0.1951219512195122</v>
      </c>
      <c r="J1675">
        <v>0.31219512195121951</v>
      </c>
      <c r="K1675">
        <v>0.26485928705440903</v>
      </c>
    </row>
    <row r="1676" spans="1:11" x14ac:dyDescent="0.35">
      <c r="A1676">
        <v>7830647</v>
      </c>
      <c r="B1676" t="s">
        <v>58</v>
      </c>
      <c r="C1676" t="s">
        <v>97</v>
      </c>
      <c r="D1676" t="s">
        <v>492</v>
      </c>
      <c r="E1676">
        <v>0.33583489681050654</v>
      </c>
      <c r="F1676">
        <v>76.5</v>
      </c>
      <c r="G1676">
        <v>88.2</v>
      </c>
      <c r="H1676">
        <v>86.16</v>
      </c>
      <c r="I1676">
        <v>25.69136960600375</v>
      </c>
      <c r="J1676">
        <v>29.620637898686677</v>
      </c>
      <c r="K1676">
        <v>28.935534709193242</v>
      </c>
    </row>
    <row r="1677" spans="1:11" x14ac:dyDescent="0.35">
      <c r="A1677">
        <v>7830647</v>
      </c>
      <c r="B1677" t="s">
        <v>58</v>
      </c>
      <c r="C1677" t="s">
        <v>97</v>
      </c>
      <c r="D1677" s="4" t="s">
        <v>2946</v>
      </c>
      <c r="E1677">
        <v>0.40525328330206378</v>
      </c>
      <c r="I1677">
        <v>29.142213883677297</v>
      </c>
      <c r="J1677">
        <v>35.427767354596625</v>
      </c>
      <c r="K1677">
        <v>33.854212007504685</v>
      </c>
    </row>
    <row r="1678" spans="1:11" x14ac:dyDescent="0.35">
      <c r="A1678">
        <v>7830618</v>
      </c>
      <c r="B1678" t="s">
        <v>60</v>
      </c>
      <c r="C1678" t="s">
        <v>96</v>
      </c>
      <c r="D1678" t="s">
        <v>1373</v>
      </c>
      <c r="E1678">
        <v>0.55789473684210522</v>
      </c>
      <c r="F1678">
        <v>89.8</v>
      </c>
      <c r="G1678">
        <v>93.3</v>
      </c>
      <c r="H1678">
        <v>92.515000000000001</v>
      </c>
      <c r="I1678">
        <v>50.098947368421044</v>
      </c>
      <c r="J1678">
        <v>52.051578947368412</v>
      </c>
      <c r="K1678">
        <v>51.613631578947363</v>
      </c>
    </row>
    <row r="1679" spans="1:11" x14ac:dyDescent="0.35">
      <c r="A1679">
        <v>7830618</v>
      </c>
      <c r="B1679" t="s">
        <v>60</v>
      </c>
      <c r="C1679" t="s">
        <v>96</v>
      </c>
      <c r="D1679" t="s">
        <v>1456</v>
      </c>
      <c r="E1679">
        <v>1.7543859649122807E-3</v>
      </c>
      <c r="F1679">
        <v>44.7</v>
      </c>
      <c r="G1679">
        <v>61.3</v>
      </c>
      <c r="H1679">
        <v>55.104999999999997</v>
      </c>
      <c r="I1679">
        <v>7.8421052631578947E-2</v>
      </c>
      <c r="J1679">
        <v>0.1075438596491228</v>
      </c>
      <c r="K1679">
        <v>9.667543859649122E-2</v>
      </c>
    </row>
    <row r="1680" spans="1:11" x14ac:dyDescent="0.35">
      <c r="A1680">
        <v>7830618</v>
      </c>
      <c r="B1680" t="s">
        <v>60</v>
      </c>
      <c r="C1680" t="s">
        <v>96</v>
      </c>
      <c r="D1680" t="s">
        <v>1656</v>
      </c>
      <c r="E1680">
        <v>1.7543859649122807E-3</v>
      </c>
      <c r="F1680">
        <v>68.7</v>
      </c>
      <c r="G1680">
        <v>91.9</v>
      </c>
      <c r="H1680">
        <v>79.66</v>
      </c>
      <c r="I1680">
        <v>0.12052631578947369</v>
      </c>
      <c r="J1680">
        <v>0.16122807017543861</v>
      </c>
      <c r="K1680">
        <v>0.13975438596491227</v>
      </c>
    </row>
    <row r="1681" spans="1:11" x14ac:dyDescent="0.35">
      <c r="A1681">
        <v>7830618</v>
      </c>
      <c r="B1681" t="s">
        <v>60</v>
      </c>
      <c r="C1681" t="s">
        <v>96</v>
      </c>
      <c r="D1681" t="s">
        <v>1663</v>
      </c>
      <c r="E1681">
        <v>1.9298245614035089E-2</v>
      </c>
      <c r="F1681">
        <v>61.1</v>
      </c>
      <c r="G1681">
        <v>80.7</v>
      </c>
      <c r="H1681">
        <v>78.294999999999987</v>
      </c>
      <c r="I1681">
        <v>1.1791228070175439</v>
      </c>
      <c r="J1681">
        <v>1.5573684210526317</v>
      </c>
      <c r="K1681">
        <v>1.5109561403508771</v>
      </c>
    </row>
    <row r="1682" spans="1:11" x14ac:dyDescent="0.35">
      <c r="A1682">
        <v>7830618</v>
      </c>
      <c r="B1682" t="s">
        <v>60</v>
      </c>
      <c r="C1682" t="s">
        <v>96</v>
      </c>
      <c r="D1682" t="s">
        <v>1295</v>
      </c>
      <c r="E1682">
        <v>0.14561403508771931</v>
      </c>
      <c r="F1682">
        <v>40.1</v>
      </c>
      <c r="G1682">
        <v>74.900000000000006</v>
      </c>
      <c r="H1682">
        <v>66.28</v>
      </c>
      <c r="I1682">
        <v>5.839122807017544</v>
      </c>
      <c r="J1682">
        <v>10.906491228070177</v>
      </c>
      <c r="K1682">
        <v>9.6512982456140364</v>
      </c>
    </row>
    <row r="1683" spans="1:11" x14ac:dyDescent="0.35">
      <c r="A1683">
        <v>7830618</v>
      </c>
      <c r="B1683" t="s">
        <v>60</v>
      </c>
      <c r="C1683" t="s">
        <v>96</v>
      </c>
      <c r="D1683" t="s">
        <v>2280</v>
      </c>
      <c r="E1683">
        <v>3.5087719298245615E-3</v>
      </c>
      <c r="F1683">
        <v>44.9</v>
      </c>
      <c r="G1683">
        <v>88.4</v>
      </c>
      <c r="H1683">
        <v>74.789999999999992</v>
      </c>
      <c r="I1683">
        <v>0.15754385964912279</v>
      </c>
      <c r="J1683">
        <v>0.31017543859649127</v>
      </c>
      <c r="K1683">
        <v>0.26242105263157894</v>
      </c>
    </row>
    <row r="1684" spans="1:11" x14ac:dyDescent="0.35">
      <c r="A1684">
        <v>7830618</v>
      </c>
      <c r="B1684" t="s">
        <v>60</v>
      </c>
      <c r="C1684" t="s">
        <v>96</v>
      </c>
      <c r="D1684" s="4" t="s">
        <v>2946</v>
      </c>
      <c r="E1684">
        <v>0.72982456140350871</v>
      </c>
      <c r="I1684">
        <v>57.473684210526308</v>
      </c>
      <c r="J1684">
        <v>65.094385964912263</v>
      </c>
      <c r="K1684">
        <v>63.274736842105263</v>
      </c>
    </row>
    <row r="1685" spans="1:11" x14ac:dyDescent="0.35">
      <c r="A1685">
        <v>7830618</v>
      </c>
      <c r="B1685" t="s">
        <v>60</v>
      </c>
      <c r="C1685" t="s">
        <v>97</v>
      </c>
      <c r="D1685" t="s">
        <v>1373</v>
      </c>
      <c r="E1685">
        <v>0.19824561403508772</v>
      </c>
      <c r="F1685">
        <v>77.599999999999994</v>
      </c>
      <c r="G1685">
        <v>77.099999999999994</v>
      </c>
      <c r="H1685">
        <v>78.259999999999991</v>
      </c>
      <c r="I1685">
        <v>15.383859649122806</v>
      </c>
      <c r="J1685">
        <v>15.284736842105263</v>
      </c>
      <c r="K1685">
        <v>15.514701754385964</v>
      </c>
    </row>
    <row r="1686" spans="1:11" x14ac:dyDescent="0.35">
      <c r="A1686">
        <v>7830618</v>
      </c>
      <c r="B1686" t="s">
        <v>60</v>
      </c>
      <c r="C1686" t="s">
        <v>97</v>
      </c>
      <c r="D1686" t="s">
        <v>1656</v>
      </c>
      <c r="E1686">
        <v>1.7543859649122807E-3</v>
      </c>
      <c r="F1686">
        <v>76.099999999999994</v>
      </c>
      <c r="G1686">
        <v>95.7</v>
      </c>
      <c r="H1686">
        <v>76.69</v>
      </c>
      <c r="I1686">
        <v>0.13350877192982455</v>
      </c>
      <c r="J1686">
        <v>0.16789473684210526</v>
      </c>
      <c r="K1686">
        <v>0.1345438596491228</v>
      </c>
    </row>
    <row r="1687" spans="1:11" x14ac:dyDescent="0.35">
      <c r="A1687">
        <v>7830618</v>
      </c>
      <c r="B1687" t="s">
        <v>60</v>
      </c>
      <c r="C1687" t="s">
        <v>97</v>
      </c>
      <c r="D1687" t="s">
        <v>1663</v>
      </c>
      <c r="E1687">
        <v>7.0175438596491229E-3</v>
      </c>
      <c r="F1687">
        <v>49.6</v>
      </c>
      <c r="G1687">
        <v>85.9</v>
      </c>
      <c r="H1687">
        <v>75.864999999999995</v>
      </c>
      <c r="I1687">
        <v>0.34807017543859653</v>
      </c>
      <c r="J1687">
        <v>0.60280701754385968</v>
      </c>
      <c r="K1687">
        <v>0.53238596491228063</v>
      </c>
    </row>
    <row r="1688" spans="1:11" x14ac:dyDescent="0.35">
      <c r="A1688">
        <v>7830618</v>
      </c>
      <c r="B1688" t="s">
        <v>60</v>
      </c>
      <c r="C1688" t="s">
        <v>97</v>
      </c>
      <c r="D1688" t="s">
        <v>1295</v>
      </c>
      <c r="E1688">
        <v>6.3157894736842107E-2</v>
      </c>
      <c r="F1688">
        <v>35.299999999999997</v>
      </c>
      <c r="G1688">
        <v>74.3</v>
      </c>
      <c r="H1688">
        <v>64.19</v>
      </c>
      <c r="I1688">
        <v>2.2294736842105261</v>
      </c>
      <c r="J1688">
        <v>4.6926315789473687</v>
      </c>
      <c r="K1688">
        <v>4.0541052631578944</v>
      </c>
    </row>
    <row r="1689" spans="1:11" x14ac:dyDescent="0.35">
      <c r="A1689">
        <v>7830618</v>
      </c>
      <c r="B1689" t="s">
        <v>60</v>
      </c>
      <c r="C1689" t="s">
        <v>97</v>
      </c>
      <c r="D1689" s="4" t="s">
        <v>2946</v>
      </c>
      <c r="E1689">
        <v>0.27017543859649124</v>
      </c>
      <c r="I1689">
        <v>18.094912280701752</v>
      </c>
      <c r="J1689">
        <v>20.748070175438599</v>
      </c>
      <c r="K1689">
        <v>20.235736842105261</v>
      </c>
    </row>
    <row r="1690" spans="1:11" x14ac:dyDescent="0.35">
      <c r="A1690">
        <v>7830646</v>
      </c>
      <c r="B1690" t="s">
        <v>84</v>
      </c>
      <c r="C1690" t="s">
        <v>96</v>
      </c>
      <c r="D1690" t="s">
        <v>392</v>
      </c>
      <c r="E1690">
        <v>5.6000000000000001E-2</v>
      </c>
      <c r="F1690">
        <v>59.5</v>
      </c>
      <c r="G1690">
        <v>86</v>
      </c>
      <c r="H1690">
        <v>76.31</v>
      </c>
      <c r="I1690">
        <v>3.3319999999999999</v>
      </c>
      <c r="J1690">
        <v>4.8159999999999998</v>
      </c>
      <c r="K1690">
        <v>4.2733600000000003</v>
      </c>
    </row>
    <row r="1691" spans="1:11" x14ac:dyDescent="0.35">
      <c r="A1691">
        <v>7830646</v>
      </c>
      <c r="B1691" t="s">
        <v>84</v>
      </c>
      <c r="C1691" t="s">
        <v>96</v>
      </c>
      <c r="D1691" t="s">
        <v>305</v>
      </c>
      <c r="E1691">
        <v>0.55200000000000005</v>
      </c>
      <c r="F1691">
        <v>43.3</v>
      </c>
      <c r="G1691">
        <v>83.3</v>
      </c>
      <c r="H1691">
        <v>70.959999999999994</v>
      </c>
      <c r="I1691">
        <v>23.901600000000002</v>
      </c>
      <c r="J1691">
        <v>45.9816</v>
      </c>
      <c r="K1691">
        <v>39.169919999999998</v>
      </c>
    </row>
    <row r="1692" spans="1:11" x14ac:dyDescent="0.35">
      <c r="A1692">
        <v>7830646</v>
      </c>
      <c r="B1692" t="s">
        <v>84</v>
      </c>
      <c r="C1692" t="s">
        <v>96</v>
      </c>
      <c r="D1692" t="s">
        <v>414</v>
      </c>
      <c r="E1692">
        <v>8.0000000000000002E-3</v>
      </c>
      <c r="F1692">
        <v>77</v>
      </c>
      <c r="G1692">
        <v>90.1</v>
      </c>
      <c r="H1692">
        <v>86.934999999999988</v>
      </c>
      <c r="I1692">
        <v>0.61599999999999999</v>
      </c>
      <c r="J1692">
        <v>0.7208</v>
      </c>
      <c r="K1692">
        <v>0.69547999999999988</v>
      </c>
    </row>
    <row r="1693" spans="1:11" x14ac:dyDescent="0.35">
      <c r="A1693">
        <v>7830646</v>
      </c>
      <c r="B1693" t="s">
        <v>84</v>
      </c>
      <c r="C1693" t="s">
        <v>96</v>
      </c>
      <c r="D1693" t="s">
        <v>472</v>
      </c>
      <c r="E1693">
        <v>0.104</v>
      </c>
      <c r="F1693">
        <v>58.7</v>
      </c>
      <c r="G1693">
        <v>86.6</v>
      </c>
      <c r="H1693">
        <v>78.959999999999994</v>
      </c>
      <c r="I1693">
        <v>6.1048</v>
      </c>
      <c r="J1693">
        <v>9.0063999999999993</v>
      </c>
      <c r="K1693">
        <v>8.2118399999999987</v>
      </c>
    </row>
    <row r="1694" spans="1:11" x14ac:dyDescent="0.35">
      <c r="A1694">
        <v>7830646</v>
      </c>
      <c r="B1694" t="s">
        <v>84</v>
      </c>
      <c r="C1694" t="s">
        <v>96</v>
      </c>
      <c r="D1694" t="s">
        <v>476</v>
      </c>
      <c r="E1694">
        <v>8.0000000000000002E-3</v>
      </c>
      <c r="F1694">
        <v>58</v>
      </c>
      <c r="G1694">
        <v>84.4</v>
      </c>
      <c r="H1694">
        <v>68.35499999999999</v>
      </c>
      <c r="I1694">
        <v>0.46400000000000002</v>
      </c>
      <c r="J1694">
        <v>0.67520000000000002</v>
      </c>
      <c r="K1694">
        <v>0.54683999999999988</v>
      </c>
    </row>
    <row r="1695" spans="1:11" x14ac:dyDescent="0.35">
      <c r="A1695">
        <v>7830646</v>
      </c>
      <c r="B1695" t="s">
        <v>84</v>
      </c>
      <c r="C1695" t="s">
        <v>96</v>
      </c>
      <c r="D1695" t="s">
        <v>1975</v>
      </c>
      <c r="E1695">
        <v>8.0000000000000002E-3</v>
      </c>
      <c r="F1695">
        <v>33.299999999999997</v>
      </c>
      <c r="G1695">
        <v>70.3</v>
      </c>
      <c r="H1695">
        <v>61.144999999999996</v>
      </c>
      <c r="I1695">
        <v>0.26639999999999997</v>
      </c>
      <c r="J1695">
        <v>0.56240000000000001</v>
      </c>
      <c r="K1695">
        <v>0.48915999999999998</v>
      </c>
    </row>
    <row r="1696" spans="1:11" x14ac:dyDescent="0.35">
      <c r="A1696">
        <v>7830646</v>
      </c>
      <c r="B1696" t="s">
        <v>84</v>
      </c>
      <c r="C1696" t="s">
        <v>96</v>
      </c>
      <c r="D1696" t="s">
        <v>1408</v>
      </c>
      <c r="E1696">
        <v>8.0000000000000002E-3</v>
      </c>
      <c r="F1696">
        <v>90.6</v>
      </c>
      <c r="G1696">
        <v>93.4</v>
      </c>
      <c r="H1696">
        <v>91.444999999999993</v>
      </c>
      <c r="I1696">
        <v>0.7248</v>
      </c>
      <c r="J1696">
        <v>0.74720000000000009</v>
      </c>
      <c r="K1696">
        <v>0.73155999999999999</v>
      </c>
    </row>
    <row r="1697" spans="1:11" x14ac:dyDescent="0.35">
      <c r="A1697">
        <v>7830646</v>
      </c>
      <c r="B1697" t="s">
        <v>84</v>
      </c>
      <c r="C1697" t="s">
        <v>96</v>
      </c>
      <c r="D1697" t="s">
        <v>492</v>
      </c>
      <c r="E1697">
        <v>0.12</v>
      </c>
      <c r="F1697">
        <v>82.7</v>
      </c>
      <c r="G1697">
        <v>90.6</v>
      </c>
      <c r="H1697">
        <v>88.94</v>
      </c>
      <c r="I1697">
        <v>9.9239999999999995</v>
      </c>
      <c r="J1697">
        <v>10.871999999999998</v>
      </c>
      <c r="K1697">
        <v>10.672799999999999</v>
      </c>
    </row>
    <row r="1698" spans="1:11" x14ac:dyDescent="0.35">
      <c r="A1698">
        <v>7830646</v>
      </c>
      <c r="B1698" t="s">
        <v>84</v>
      </c>
      <c r="C1698" t="s">
        <v>96</v>
      </c>
      <c r="D1698" t="s">
        <v>199</v>
      </c>
      <c r="E1698">
        <v>0.12</v>
      </c>
      <c r="F1698">
        <v>52.5</v>
      </c>
      <c r="G1698">
        <v>76.599999999999994</v>
      </c>
      <c r="H1698">
        <v>71.515000000000001</v>
      </c>
      <c r="I1698">
        <v>6.3</v>
      </c>
      <c r="J1698">
        <v>9.1919999999999984</v>
      </c>
      <c r="K1698">
        <v>8.5817999999999994</v>
      </c>
    </row>
    <row r="1699" spans="1:11" x14ac:dyDescent="0.35">
      <c r="A1699">
        <v>7830646</v>
      </c>
      <c r="B1699" t="s">
        <v>84</v>
      </c>
      <c r="C1699" t="s">
        <v>96</v>
      </c>
      <c r="D1699" t="s">
        <v>525</v>
      </c>
      <c r="E1699">
        <v>8.0000000000000002E-3</v>
      </c>
      <c r="F1699">
        <v>78.3</v>
      </c>
      <c r="G1699">
        <v>96.5</v>
      </c>
      <c r="H1699">
        <v>89.585000000000008</v>
      </c>
      <c r="I1699">
        <v>0.62639999999999996</v>
      </c>
      <c r="J1699">
        <v>0.77200000000000002</v>
      </c>
      <c r="K1699">
        <v>0.71668000000000009</v>
      </c>
    </row>
    <row r="1700" spans="1:11" x14ac:dyDescent="0.35">
      <c r="A1700">
        <v>7830646</v>
      </c>
      <c r="B1700" t="s">
        <v>84</v>
      </c>
      <c r="C1700" t="s">
        <v>96</v>
      </c>
      <c r="D1700" t="s">
        <v>731</v>
      </c>
      <c r="E1700">
        <v>8.0000000000000002E-3</v>
      </c>
      <c r="F1700">
        <v>52</v>
      </c>
      <c r="G1700">
        <v>84.6</v>
      </c>
      <c r="H1700">
        <v>72.004999999999995</v>
      </c>
      <c r="I1700">
        <v>0.41600000000000004</v>
      </c>
      <c r="J1700">
        <v>0.67679999999999996</v>
      </c>
      <c r="K1700">
        <v>0.57604</v>
      </c>
    </row>
    <row r="1701" spans="1:11" x14ac:dyDescent="0.35">
      <c r="A1701">
        <v>7830646</v>
      </c>
      <c r="B1701" t="s">
        <v>84</v>
      </c>
      <c r="C1701" t="s">
        <v>96</v>
      </c>
      <c r="D1701" s="4" t="s">
        <v>2946</v>
      </c>
      <c r="E1701">
        <v>1</v>
      </c>
      <c r="I1701">
        <v>52.675999999999988</v>
      </c>
      <c r="J1701">
        <v>84.02239999999999</v>
      </c>
      <c r="K1701">
        <v>74.665480000000002</v>
      </c>
    </row>
    <row r="1702" spans="1:11" x14ac:dyDescent="0.35">
      <c r="A1702">
        <v>7820615</v>
      </c>
      <c r="B1702" t="s">
        <v>45</v>
      </c>
      <c r="C1702" t="s">
        <v>96</v>
      </c>
      <c r="D1702" t="s">
        <v>1539</v>
      </c>
      <c r="E1702">
        <v>2.085747392815759E-2</v>
      </c>
      <c r="F1702">
        <v>47.2</v>
      </c>
      <c r="G1702">
        <v>76.099999999999994</v>
      </c>
      <c r="H1702">
        <v>63.980000000000004</v>
      </c>
      <c r="I1702">
        <v>0.98447276940903827</v>
      </c>
      <c r="J1702">
        <v>1.5872537659327925</v>
      </c>
      <c r="K1702">
        <v>1.3344611819235228</v>
      </c>
    </row>
    <row r="1703" spans="1:11" x14ac:dyDescent="0.35">
      <c r="A1703">
        <v>7820615</v>
      </c>
      <c r="B1703" t="s">
        <v>45</v>
      </c>
      <c r="C1703" t="s">
        <v>96</v>
      </c>
      <c r="D1703" t="s">
        <v>1941</v>
      </c>
      <c r="E1703">
        <v>1.1587485515643105E-3</v>
      </c>
      <c r="F1703">
        <v>60.2</v>
      </c>
      <c r="G1703">
        <v>77.8</v>
      </c>
      <c r="H1703">
        <v>76.929999999999993</v>
      </c>
      <c r="I1703">
        <v>6.975666280417149E-2</v>
      </c>
      <c r="J1703">
        <v>9.0150637311703349E-2</v>
      </c>
      <c r="K1703">
        <v>8.9142526071842407E-2</v>
      </c>
    </row>
    <row r="1704" spans="1:11" x14ac:dyDescent="0.35">
      <c r="A1704">
        <v>7820615</v>
      </c>
      <c r="B1704" t="s">
        <v>45</v>
      </c>
      <c r="C1704" t="s">
        <v>96</v>
      </c>
      <c r="D1704" t="s">
        <v>1458</v>
      </c>
      <c r="E1704">
        <v>1.1587485515643105E-3</v>
      </c>
      <c r="F1704">
        <v>70.3</v>
      </c>
      <c r="G1704">
        <v>92.5</v>
      </c>
      <c r="H1704">
        <v>80.715000000000003</v>
      </c>
      <c r="I1704">
        <v>8.146002317497103E-2</v>
      </c>
      <c r="J1704">
        <v>0.10718424101969873</v>
      </c>
      <c r="K1704">
        <v>9.3528389339513324E-2</v>
      </c>
    </row>
    <row r="1705" spans="1:11" x14ac:dyDescent="0.35">
      <c r="A1705">
        <v>7820615</v>
      </c>
      <c r="B1705" t="s">
        <v>45</v>
      </c>
      <c r="C1705" t="s">
        <v>96</v>
      </c>
      <c r="D1705" t="s">
        <v>1660</v>
      </c>
      <c r="E1705">
        <v>0.29316338354577059</v>
      </c>
      <c r="F1705">
        <v>85.1</v>
      </c>
      <c r="G1705">
        <v>91.7</v>
      </c>
      <c r="H1705">
        <v>89.74</v>
      </c>
      <c r="I1705">
        <v>24.948203939745078</v>
      </c>
      <c r="J1705">
        <v>26.883082271147163</v>
      </c>
      <c r="K1705">
        <v>26.30848203939745</v>
      </c>
    </row>
    <row r="1706" spans="1:11" x14ac:dyDescent="0.35">
      <c r="A1706">
        <v>7820615</v>
      </c>
      <c r="B1706" t="s">
        <v>45</v>
      </c>
      <c r="C1706" t="s">
        <v>96</v>
      </c>
      <c r="D1706" t="s">
        <v>1516</v>
      </c>
      <c r="E1706">
        <v>0.38122827346465815</v>
      </c>
      <c r="F1706">
        <v>46.7</v>
      </c>
      <c r="G1706">
        <v>77.599999999999994</v>
      </c>
      <c r="H1706">
        <v>71.569999999999993</v>
      </c>
      <c r="I1706">
        <v>17.803360370799538</v>
      </c>
      <c r="J1706">
        <v>29.583314020857472</v>
      </c>
      <c r="K1706">
        <v>27.284507531865582</v>
      </c>
    </row>
    <row r="1707" spans="1:11" x14ac:dyDescent="0.35">
      <c r="A1707">
        <v>7820615</v>
      </c>
      <c r="B1707" t="s">
        <v>45</v>
      </c>
      <c r="C1707" t="s">
        <v>96</v>
      </c>
      <c r="D1707" s="4" t="s">
        <v>2946</v>
      </c>
      <c r="E1707">
        <v>0.69756662804171499</v>
      </c>
      <c r="I1707">
        <v>43.887253765932797</v>
      </c>
      <c r="J1707">
        <v>58.250984936268829</v>
      </c>
      <c r="K1707">
        <v>55.110121668597913</v>
      </c>
    </row>
    <row r="1708" spans="1:11" x14ac:dyDescent="0.35">
      <c r="A1708">
        <v>7820615</v>
      </c>
      <c r="B1708" t="s">
        <v>45</v>
      </c>
      <c r="C1708" t="s">
        <v>98</v>
      </c>
      <c r="D1708" t="s">
        <v>1539</v>
      </c>
      <c r="E1708">
        <v>4.6349942062572421E-3</v>
      </c>
      <c r="F1708">
        <v>41.2</v>
      </c>
      <c r="G1708">
        <v>79.7</v>
      </c>
      <c r="H1708">
        <v>60.745000000000005</v>
      </c>
      <c r="I1708">
        <v>0.19096176129779838</v>
      </c>
      <c r="J1708">
        <v>0.36940903823870219</v>
      </c>
      <c r="K1708">
        <v>0.28155272305909618</v>
      </c>
    </row>
    <row r="1709" spans="1:11" x14ac:dyDescent="0.35">
      <c r="A1709">
        <v>7820615</v>
      </c>
      <c r="B1709" t="s">
        <v>45</v>
      </c>
      <c r="C1709" t="s">
        <v>98</v>
      </c>
      <c r="D1709" t="s">
        <v>1660</v>
      </c>
      <c r="E1709">
        <v>2.6651216685979143E-2</v>
      </c>
      <c r="F1709">
        <v>89.4</v>
      </c>
      <c r="G1709">
        <v>83</v>
      </c>
      <c r="H1709">
        <v>87.320000000000007</v>
      </c>
      <c r="I1709">
        <v>2.3826187717265355</v>
      </c>
      <c r="J1709">
        <v>2.2120509849362691</v>
      </c>
      <c r="K1709">
        <v>2.3271842410196988</v>
      </c>
    </row>
    <row r="1710" spans="1:11" x14ac:dyDescent="0.35">
      <c r="A1710">
        <v>7820615</v>
      </c>
      <c r="B1710" t="s">
        <v>45</v>
      </c>
      <c r="C1710" t="s">
        <v>98</v>
      </c>
      <c r="D1710" t="s">
        <v>1516</v>
      </c>
      <c r="E1710">
        <v>2.6651216685979143E-2</v>
      </c>
      <c r="F1710">
        <v>55.1</v>
      </c>
      <c r="G1710">
        <v>97.7</v>
      </c>
      <c r="H1710">
        <v>74.225000000000009</v>
      </c>
      <c r="I1710">
        <v>1.4684820393974509</v>
      </c>
      <c r="J1710">
        <v>2.6038238702201624</v>
      </c>
      <c r="K1710">
        <v>1.9781865585168021</v>
      </c>
    </row>
    <row r="1711" spans="1:11" x14ac:dyDescent="0.35">
      <c r="A1711">
        <v>7820615</v>
      </c>
      <c r="B1711" t="s">
        <v>45</v>
      </c>
      <c r="C1711" t="s">
        <v>98</v>
      </c>
      <c r="D1711" s="4" t="s">
        <v>2946</v>
      </c>
      <c r="E1711">
        <v>5.7937427578215531E-2</v>
      </c>
      <c r="I1711">
        <v>4.0420625724217842</v>
      </c>
      <c r="J1711">
        <v>5.185283893395134</v>
      </c>
      <c r="K1711">
        <v>4.5869235225955975</v>
      </c>
    </row>
    <row r="1712" spans="1:11" x14ac:dyDescent="0.35">
      <c r="A1712">
        <v>7820615</v>
      </c>
      <c r="B1712" t="s">
        <v>45</v>
      </c>
      <c r="C1712" t="s">
        <v>97</v>
      </c>
      <c r="D1712" t="s">
        <v>1539</v>
      </c>
      <c r="E1712">
        <v>8.1112398609501733E-3</v>
      </c>
      <c r="F1712">
        <v>39.6</v>
      </c>
      <c r="G1712">
        <v>69.099999999999994</v>
      </c>
      <c r="H1712">
        <v>61.585000000000001</v>
      </c>
      <c r="I1712">
        <v>0.32120509849362688</v>
      </c>
      <c r="J1712">
        <v>0.56048667439165689</v>
      </c>
      <c r="K1712">
        <v>0.49953070683661643</v>
      </c>
    </row>
    <row r="1713" spans="1:11" x14ac:dyDescent="0.35">
      <c r="A1713">
        <v>7820615</v>
      </c>
      <c r="B1713" t="s">
        <v>45</v>
      </c>
      <c r="C1713" t="s">
        <v>97</v>
      </c>
      <c r="D1713" t="s">
        <v>1458</v>
      </c>
      <c r="E1713">
        <v>2.3174971031286211E-3</v>
      </c>
      <c r="F1713">
        <v>67.3</v>
      </c>
      <c r="G1713">
        <v>94.2</v>
      </c>
      <c r="H1713">
        <v>82.754999999999995</v>
      </c>
      <c r="I1713">
        <v>0.15596755504055618</v>
      </c>
      <c r="J1713">
        <v>0.21830822711471612</v>
      </c>
      <c r="K1713">
        <v>0.19178447276940902</v>
      </c>
    </row>
    <row r="1714" spans="1:11" x14ac:dyDescent="0.35">
      <c r="A1714">
        <v>7820615</v>
      </c>
      <c r="B1714" t="s">
        <v>45</v>
      </c>
      <c r="C1714" t="s">
        <v>97</v>
      </c>
      <c r="D1714" t="s">
        <v>1660</v>
      </c>
      <c r="E1714">
        <v>0.11587485515643106</v>
      </c>
      <c r="F1714">
        <v>83.6</v>
      </c>
      <c r="G1714">
        <v>84.4</v>
      </c>
      <c r="H1714">
        <v>85.6</v>
      </c>
      <c r="I1714">
        <v>9.6871378910776365</v>
      </c>
      <c r="J1714">
        <v>9.7798377752027825</v>
      </c>
      <c r="K1714">
        <v>9.9188876013904981</v>
      </c>
    </row>
    <row r="1715" spans="1:11" x14ac:dyDescent="0.35">
      <c r="A1715">
        <v>7820615</v>
      </c>
      <c r="B1715" t="s">
        <v>45</v>
      </c>
      <c r="C1715" t="s">
        <v>97</v>
      </c>
      <c r="D1715" t="s">
        <v>1516</v>
      </c>
      <c r="E1715">
        <v>0.11819235225955968</v>
      </c>
      <c r="F1715">
        <v>46.1</v>
      </c>
      <c r="G1715">
        <v>78.599999999999994</v>
      </c>
      <c r="H1715">
        <v>63.129999999999995</v>
      </c>
      <c r="I1715">
        <v>5.4486674391657015</v>
      </c>
      <c r="J1715">
        <v>9.2899188876013898</v>
      </c>
      <c r="K1715">
        <v>7.4614831981460021</v>
      </c>
    </row>
    <row r="1716" spans="1:11" x14ac:dyDescent="0.35">
      <c r="A1716">
        <v>7820615</v>
      </c>
      <c r="B1716" t="s">
        <v>45</v>
      </c>
      <c r="C1716" t="s">
        <v>97</v>
      </c>
      <c r="D1716" s="4" t="s">
        <v>2946</v>
      </c>
      <c r="E1716">
        <v>0.24449594438006952</v>
      </c>
      <c r="I1716">
        <v>15.612977983777521</v>
      </c>
      <c r="J1716">
        <v>19.848551564310547</v>
      </c>
      <c r="K1716">
        <v>18.071685979142526</v>
      </c>
    </row>
    <row r="1717" spans="1:11" x14ac:dyDescent="0.35">
      <c r="A1717">
        <v>7830621</v>
      </c>
      <c r="B1717" t="s">
        <v>57</v>
      </c>
      <c r="C1717" t="s">
        <v>96</v>
      </c>
      <c r="D1717" t="s">
        <v>392</v>
      </c>
      <c r="E1717">
        <v>0.50980392156862742</v>
      </c>
      <c r="F1717">
        <v>59.5</v>
      </c>
      <c r="G1717">
        <v>86</v>
      </c>
      <c r="H1717">
        <v>76.31</v>
      </c>
      <c r="I1717">
        <v>30.333333333333332</v>
      </c>
      <c r="J1717">
        <v>43.843137254901961</v>
      </c>
      <c r="K1717">
        <v>38.903137254901957</v>
      </c>
    </row>
    <row r="1718" spans="1:11" x14ac:dyDescent="0.35">
      <c r="A1718">
        <v>7830621</v>
      </c>
      <c r="B1718" t="s">
        <v>57</v>
      </c>
      <c r="C1718" t="s">
        <v>96</v>
      </c>
      <c r="D1718" t="s">
        <v>305</v>
      </c>
      <c r="E1718">
        <v>9.8039215686274508E-3</v>
      </c>
      <c r="F1718">
        <v>43.3</v>
      </c>
      <c r="G1718">
        <v>83.3</v>
      </c>
      <c r="H1718">
        <v>70.959999999999994</v>
      </c>
      <c r="I1718">
        <v>0.42450980392156862</v>
      </c>
      <c r="J1718">
        <v>0.81666666666666665</v>
      </c>
      <c r="K1718">
        <v>0.6956862745098038</v>
      </c>
    </row>
    <row r="1719" spans="1:11" x14ac:dyDescent="0.35">
      <c r="A1719">
        <v>7830621</v>
      </c>
      <c r="B1719" t="s">
        <v>57</v>
      </c>
      <c r="C1719" t="s">
        <v>96</v>
      </c>
      <c r="D1719" t="s">
        <v>472</v>
      </c>
      <c r="E1719">
        <v>9.8039215686274508E-3</v>
      </c>
      <c r="F1719">
        <v>58.7</v>
      </c>
      <c r="G1719">
        <v>86.6</v>
      </c>
      <c r="H1719">
        <v>78.959999999999994</v>
      </c>
      <c r="I1719">
        <v>0.57549019607843144</v>
      </c>
      <c r="J1719">
        <v>0.84901960784313724</v>
      </c>
      <c r="K1719">
        <v>0.77411764705882347</v>
      </c>
    </row>
    <row r="1720" spans="1:11" x14ac:dyDescent="0.35">
      <c r="A1720">
        <v>7830621</v>
      </c>
      <c r="B1720" t="s">
        <v>57</v>
      </c>
      <c r="C1720" t="s">
        <v>96</v>
      </c>
      <c r="D1720" t="s">
        <v>492</v>
      </c>
      <c r="E1720">
        <v>0.17156862745098039</v>
      </c>
      <c r="F1720">
        <v>82.7</v>
      </c>
      <c r="G1720">
        <v>90.6</v>
      </c>
      <c r="H1720">
        <v>88.94</v>
      </c>
      <c r="I1720">
        <v>14.188725490196079</v>
      </c>
      <c r="J1720">
        <v>15.544117647058822</v>
      </c>
      <c r="K1720">
        <v>15.259313725490196</v>
      </c>
    </row>
    <row r="1721" spans="1:11" x14ac:dyDescent="0.35">
      <c r="A1721">
        <v>7830621</v>
      </c>
      <c r="B1721" t="s">
        <v>57</v>
      </c>
      <c r="C1721" t="s">
        <v>96</v>
      </c>
      <c r="D1721" t="s">
        <v>710</v>
      </c>
      <c r="E1721">
        <v>4.9019607843137254E-3</v>
      </c>
      <c r="F1721">
        <v>76.3</v>
      </c>
      <c r="G1721">
        <v>87.3</v>
      </c>
      <c r="H1721">
        <v>84.75</v>
      </c>
      <c r="I1721">
        <v>0.37401960784313726</v>
      </c>
      <c r="J1721">
        <v>0.42794117647058821</v>
      </c>
      <c r="K1721">
        <v>0.4154411764705882</v>
      </c>
    </row>
    <row r="1722" spans="1:11" x14ac:dyDescent="0.35">
      <c r="A1722">
        <v>7830621</v>
      </c>
      <c r="B1722" t="s">
        <v>57</v>
      </c>
      <c r="C1722" t="s">
        <v>96</v>
      </c>
      <c r="D1722" s="4" t="s">
        <v>2946</v>
      </c>
      <c r="E1722">
        <v>0.70588235294117641</v>
      </c>
      <c r="I1722">
        <v>45.896078431372551</v>
      </c>
      <c r="J1722">
        <v>61.480882352941187</v>
      </c>
      <c r="K1722">
        <v>56.047696078431365</v>
      </c>
    </row>
    <row r="1723" spans="1:11" x14ac:dyDescent="0.35">
      <c r="A1723">
        <v>7830621</v>
      </c>
      <c r="B1723" t="s">
        <v>57</v>
      </c>
      <c r="C1723" t="s">
        <v>97</v>
      </c>
      <c r="D1723" t="s">
        <v>392</v>
      </c>
      <c r="E1723">
        <v>0.2107843137254902</v>
      </c>
      <c r="F1723">
        <v>51.1</v>
      </c>
      <c r="G1723">
        <v>83.1</v>
      </c>
      <c r="H1723">
        <v>70.734999999999999</v>
      </c>
      <c r="I1723">
        <v>10.771078431372549</v>
      </c>
      <c r="J1723">
        <v>17.516176470588235</v>
      </c>
      <c r="K1723">
        <v>14.909828431372549</v>
      </c>
    </row>
    <row r="1724" spans="1:11" x14ac:dyDescent="0.35">
      <c r="A1724">
        <v>7830621</v>
      </c>
      <c r="B1724" t="s">
        <v>57</v>
      </c>
      <c r="C1724" t="s">
        <v>97</v>
      </c>
      <c r="D1724" t="s">
        <v>305</v>
      </c>
      <c r="E1724">
        <v>1.4705882352941176E-2</v>
      </c>
      <c r="F1724">
        <v>43.5</v>
      </c>
      <c r="G1724">
        <v>86</v>
      </c>
      <c r="H1724">
        <v>71.414999999999992</v>
      </c>
      <c r="I1724">
        <v>0.63970588235294112</v>
      </c>
      <c r="J1724">
        <v>1.2647058823529411</v>
      </c>
      <c r="K1724">
        <v>1.050220588235294</v>
      </c>
    </row>
    <row r="1725" spans="1:11" x14ac:dyDescent="0.35">
      <c r="A1725">
        <v>7830621</v>
      </c>
      <c r="B1725" t="s">
        <v>57</v>
      </c>
      <c r="C1725" t="s">
        <v>97</v>
      </c>
      <c r="D1725" t="s">
        <v>472</v>
      </c>
      <c r="E1725">
        <v>9.8039215686274508E-3</v>
      </c>
      <c r="F1725">
        <v>52</v>
      </c>
      <c r="G1725">
        <v>83.2</v>
      </c>
      <c r="H1725">
        <v>70.585000000000008</v>
      </c>
      <c r="I1725">
        <v>0.50980392156862742</v>
      </c>
      <c r="J1725">
        <v>0.81568627450980391</v>
      </c>
      <c r="K1725">
        <v>0.69200980392156874</v>
      </c>
    </row>
    <row r="1726" spans="1:11" x14ac:dyDescent="0.35">
      <c r="A1726">
        <v>7830621</v>
      </c>
      <c r="B1726" t="s">
        <v>57</v>
      </c>
      <c r="C1726" t="s">
        <v>97</v>
      </c>
      <c r="D1726" t="s">
        <v>492</v>
      </c>
      <c r="E1726">
        <v>5.3921568627450983E-2</v>
      </c>
      <c r="F1726">
        <v>76.5</v>
      </c>
      <c r="G1726">
        <v>88.2</v>
      </c>
      <c r="H1726">
        <v>86.16</v>
      </c>
      <c r="I1726">
        <v>4.125</v>
      </c>
      <c r="J1726">
        <v>4.7558823529411764</v>
      </c>
      <c r="K1726">
        <v>4.6458823529411761</v>
      </c>
    </row>
    <row r="1727" spans="1:11" x14ac:dyDescent="0.35">
      <c r="A1727">
        <v>7830621</v>
      </c>
      <c r="B1727" t="s">
        <v>57</v>
      </c>
      <c r="C1727" t="s">
        <v>97</v>
      </c>
      <c r="D1727" t="s">
        <v>710</v>
      </c>
      <c r="E1727">
        <v>4.9019607843137254E-3</v>
      </c>
      <c r="F1727">
        <v>75.099999999999994</v>
      </c>
      <c r="G1727">
        <v>88.4</v>
      </c>
      <c r="H1727">
        <v>81.194999999999993</v>
      </c>
      <c r="I1727">
        <v>0.36813725490196075</v>
      </c>
      <c r="J1727">
        <v>0.43333333333333335</v>
      </c>
      <c r="K1727">
        <v>0.39801470588235288</v>
      </c>
    </row>
    <row r="1728" spans="1:11" x14ac:dyDescent="0.35">
      <c r="A1728">
        <v>7830621</v>
      </c>
      <c r="B1728" t="s">
        <v>57</v>
      </c>
      <c r="C1728" t="s">
        <v>97</v>
      </c>
      <c r="D1728" s="4" t="s">
        <v>2946</v>
      </c>
      <c r="E1728">
        <v>0.29411764705882348</v>
      </c>
      <c r="I1728">
        <v>16.413725490196079</v>
      </c>
      <c r="J1728">
        <v>24.78578431372549</v>
      </c>
      <c r="K1728">
        <v>21.695955882352941</v>
      </c>
    </row>
    <row r="1729" spans="1:11" x14ac:dyDescent="0.35">
      <c r="A1729">
        <v>7830612</v>
      </c>
      <c r="B1729" t="s">
        <v>31</v>
      </c>
      <c r="C1729" t="s">
        <v>96</v>
      </c>
      <c r="D1729" t="s">
        <v>1549</v>
      </c>
      <c r="E1729">
        <v>1.8083182640144666E-2</v>
      </c>
      <c r="F1729">
        <v>42</v>
      </c>
      <c r="G1729">
        <v>56.2</v>
      </c>
      <c r="H1729">
        <v>61.429999999999993</v>
      </c>
      <c r="I1729">
        <v>0.759493670886076</v>
      </c>
      <c r="J1729">
        <v>1.0162748643761303</v>
      </c>
      <c r="K1729">
        <v>1.1108499095840867</v>
      </c>
    </row>
    <row r="1730" spans="1:11" x14ac:dyDescent="0.35">
      <c r="A1730">
        <v>7830612</v>
      </c>
      <c r="B1730" t="s">
        <v>31</v>
      </c>
      <c r="C1730" t="s">
        <v>96</v>
      </c>
      <c r="D1730" t="s">
        <v>2695</v>
      </c>
      <c r="E1730">
        <v>9.0415913200723331E-3</v>
      </c>
      <c r="F1730">
        <v>50.1</v>
      </c>
      <c r="G1730">
        <v>82</v>
      </c>
      <c r="H1730">
        <v>76.05</v>
      </c>
      <c r="I1730">
        <v>0.4529837251356239</v>
      </c>
      <c r="J1730">
        <v>0.74141048824593137</v>
      </c>
      <c r="K1730">
        <v>0.68761301989150092</v>
      </c>
    </row>
    <row r="1731" spans="1:11" x14ac:dyDescent="0.35">
      <c r="A1731">
        <v>7830612</v>
      </c>
      <c r="B1731" t="s">
        <v>31</v>
      </c>
      <c r="C1731" t="s">
        <v>96</v>
      </c>
      <c r="D1731" t="s">
        <v>828</v>
      </c>
      <c r="E1731">
        <v>1.4466546112115732E-2</v>
      </c>
      <c r="F1731">
        <v>49</v>
      </c>
      <c r="G1731">
        <v>87.5</v>
      </c>
      <c r="H1731">
        <v>75.075000000000003</v>
      </c>
      <c r="I1731">
        <v>0.70886075949367089</v>
      </c>
      <c r="J1731">
        <v>1.2658227848101264</v>
      </c>
      <c r="K1731">
        <v>1.0860759493670886</v>
      </c>
    </row>
    <row r="1732" spans="1:11" x14ac:dyDescent="0.35">
      <c r="A1732">
        <v>7830612</v>
      </c>
      <c r="B1732" t="s">
        <v>31</v>
      </c>
      <c r="C1732" t="s">
        <v>96</v>
      </c>
      <c r="D1732" t="s">
        <v>1957</v>
      </c>
      <c r="E1732">
        <v>3.616636528028933E-3</v>
      </c>
      <c r="F1732">
        <v>45.4</v>
      </c>
      <c r="G1732">
        <v>75.400000000000006</v>
      </c>
      <c r="H1732">
        <v>66.179999999999993</v>
      </c>
      <c r="I1732">
        <v>0.16419529837251357</v>
      </c>
      <c r="J1732">
        <v>0.27269439421338154</v>
      </c>
      <c r="K1732">
        <v>0.23934900542495477</v>
      </c>
    </row>
    <row r="1733" spans="1:11" x14ac:dyDescent="0.35">
      <c r="A1733">
        <v>7830612</v>
      </c>
      <c r="B1733" t="s">
        <v>31</v>
      </c>
      <c r="C1733" t="s">
        <v>96</v>
      </c>
      <c r="D1733" t="s">
        <v>840</v>
      </c>
      <c r="E1733">
        <v>1.4466546112115732E-2</v>
      </c>
      <c r="F1733">
        <v>79.099999999999994</v>
      </c>
      <c r="G1733">
        <v>92.1</v>
      </c>
      <c r="H1733">
        <v>84.399999999999991</v>
      </c>
      <c r="I1733">
        <v>1.1443037974683543</v>
      </c>
      <c r="J1733">
        <v>1.3323688969258589</v>
      </c>
      <c r="K1733">
        <v>1.2209764918625676</v>
      </c>
    </row>
    <row r="1734" spans="1:11" x14ac:dyDescent="0.35">
      <c r="A1734">
        <v>7830612</v>
      </c>
      <c r="B1734" t="s">
        <v>31</v>
      </c>
      <c r="C1734" t="s">
        <v>96</v>
      </c>
      <c r="D1734" t="s">
        <v>2882</v>
      </c>
      <c r="E1734">
        <v>9.0415913200723331E-3</v>
      </c>
      <c r="F1734">
        <v>25.8</v>
      </c>
      <c r="G1734">
        <v>89.3</v>
      </c>
      <c r="H1734">
        <v>64.314999999999998</v>
      </c>
      <c r="I1734">
        <v>0.23327305605786619</v>
      </c>
      <c r="J1734">
        <v>0.80741410488245935</v>
      </c>
      <c r="K1734">
        <v>0.58150994575045212</v>
      </c>
    </row>
    <row r="1735" spans="1:11" x14ac:dyDescent="0.35">
      <c r="A1735">
        <v>7830612</v>
      </c>
      <c r="B1735" t="s">
        <v>31</v>
      </c>
      <c r="C1735" t="s">
        <v>96</v>
      </c>
      <c r="D1735" t="s">
        <v>2480</v>
      </c>
      <c r="E1735">
        <v>0.17179023508137431</v>
      </c>
      <c r="F1735">
        <v>44.9</v>
      </c>
      <c r="G1735">
        <v>78</v>
      </c>
      <c r="H1735">
        <v>65.054999999999993</v>
      </c>
      <c r="I1735">
        <v>7.7133815551537062</v>
      </c>
      <c r="J1735">
        <v>13.399638336347197</v>
      </c>
      <c r="K1735">
        <v>11.175813743218804</v>
      </c>
    </row>
    <row r="1736" spans="1:11" x14ac:dyDescent="0.35">
      <c r="A1736">
        <v>7830612</v>
      </c>
      <c r="B1736" t="s">
        <v>31</v>
      </c>
      <c r="C1736" t="s">
        <v>96</v>
      </c>
      <c r="D1736" t="s">
        <v>2497</v>
      </c>
      <c r="E1736">
        <v>6.148282097649186E-2</v>
      </c>
      <c r="F1736">
        <v>42.9</v>
      </c>
      <c r="G1736">
        <v>93.6</v>
      </c>
      <c r="H1736">
        <v>70.434999999999988</v>
      </c>
      <c r="I1736">
        <v>2.6376130198915009</v>
      </c>
      <c r="J1736">
        <v>5.7547920433996378</v>
      </c>
      <c r="K1736">
        <v>4.3305424954792038</v>
      </c>
    </row>
    <row r="1737" spans="1:11" x14ac:dyDescent="0.35">
      <c r="A1737">
        <v>7830612</v>
      </c>
      <c r="B1737" t="s">
        <v>31</v>
      </c>
      <c r="C1737" t="s">
        <v>96</v>
      </c>
      <c r="D1737" t="s">
        <v>1735</v>
      </c>
      <c r="E1737">
        <v>3.616636528028933E-3</v>
      </c>
      <c r="F1737">
        <v>43.3</v>
      </c>
      <c r="G1737">
        <v>88.6</v>
      </c>
      <c r="H1737">
        <v>74.599999999999994</v>
      </c>
      <c r="I1737">
        <v>0.15660036166365279</v>
      </c>
      <c r="J1737">
        <v>0.32043399638336345</v>
      </c>
      <c r="K1737">
        <v>0.2698010849909584</v>
      </c>
    </row>
    <row r="1738" spans="1:11" x14ac:dyDescent="0.35">
      <c r="A1738">
        <v>7830612</v>
      </c>
      <c r="B1738" t="s">
        <v>31</v>
      </c>
      <c r="C1738" t="s">
        <v>96</v>
      </c>
      <c r="D1738" t="s">
        <v>2244</v>
      </c>
      <c r="E1738">
        <v>0.17179023508137431</v>
      </c>
      <c r="F1738">
        <v>51.2</v>
      </c>
      <c r="G1738">
        <v>75.8</v>
      </c>
      <c r="H1738">
        <v>72.83</v>
      </c>
      <c r="I1738">
        <v>8.7956600361663657</v>
      </c>
      <c r="J1738">
        <v>13.021699819168171</v>
      </c>
      <c r="K1738">
        <v>12.511482820976491</v>
      </c>
    </row>
    <row r="1739" spans="1:11" x14ac:dyDescent="0.35">
      <c r="A1739">
        <v>7830612</v>
      </c>
      <c r="B1739" t="s">
        <v>31</v>
      </c>
      <c r="C1739" t="s">
        <v>96</v>
      </c>
      <c r="D1739" t="s">
        <v>2520</v>
      </c>
      <c r="E1739">
        <v>4.3399638336347197E-2</v>
      </c>
      <c r="F1739">
        <v>50.4</v>
      </c>
      <c r="G1739">
        <v>57.2</v>
      </c>
      <c r="H1739">
        <v>50.4</v>
      </c>
      <c r="I1739">
        <v>2.1873417721518988</v>
      </c>
      <c r="J1739">
        <v>2.48245931283906</v>
      </c>
      <c r="K1739">
        <v>2.1873417721518988</v>
      </c>
    </row>
    <row r="1740" spans="1:11" x14ac:dyDescent="0.35">
      <c r="A1740">
        <v>7830612</v>
      </c>
      <c r="B1740" t="s">
        <v>31</v>
      </c>
      <c r="C1740" t="s">
        <v>96</v>
      </c>
      <c r="D1740" s="4" t="s">
        <v>2946</v>
      </c>
      <c r="E1740">
        <v>0.5207956600361664</v>
      </c>
      <c r="I1740">
        <v>24.953707052441228</v>
      </c>
      <c r="J1740">
        <v>40.415009041591318</v>
      </c>
      <c r="K1740">
        <v>35.401356238698007</v>
      </c>
    </row>
    <row r="1741" spans="1:11" x14ac:dyDescent="0.35">
      <c r="A1741">
        <v>7830612</v>
      </c>
      <c r="B1741" t="s">
        <v>31</v>
      </c>
      <c r="C1741" t="s">
        <v>98</v>
      </c>
      <c r="D1741" t="s">
        <v>1549</v>
      </c>
      <c r="E1741">
        <v>1.8083182640144665E-3</v>
      </c>
      <c r="F1741">
        <v>31.1</v>
      </c>
      <c r="G1741">
        <v>41.4</v>
      </c>
      <c r="H1741">
        <v>50.59</v>
      </c>
      <c r="I1741">
        <v>5.6238698010849908E-2</v>
      </c>
      <c r="J1741">
        <v>7.4864376130198904E-2</v>
      </c>
      <c r="K1741">
        <v>9.1482820976491866E-2</v>
      </c>
    </row>
    <row r="1742" spans="1:11" x14ac:dyDescent="0.35">
      <c r="A1742">
        <v>7830612</v>
      </c>
      <c r="B1742" t="s">
        <v>31</v>
      </c>
      <c r="C1742" t="s">
        <v>98</v>
      </c>
      <c r="D1742" t="s">
        <v>828</v>
      </c>
      <c r="E1742">
        <v>1.4466546112115732E-2</v>
      </c>
      <c r="F1742">
        <v>45.8</v>
      </c>
      <c r="G1742">
        <v>95.6</v>
      </c>
      <c r="H1742">
        <v>73.214999999999989</v>
      </c>
      <c r="I1742">
        <v>0.66256781193490044</v>
      </c>
      <c r="J1742">
        <v>1.3830018083182638</v>
      </c>
      <c r="K1742">
        <v>1.0591681735985532</v>
      </c>
    </row>
    <row r="1743" spans="1:11" x14ac:dyDescent="0.35">
      <c r="A1743">
        <v>7830612</v>
      </c>
      <c r="B1743" t="s">
        <v>31</v>
      </c>
      <c r="C1743" t="s">
        <v>98</v>
      </c>
      <c r="D1743" t="s">
        <v>840</v>
      </c>
      <c r="E1743">
        <v>1.8083182640144665E-3</v>
      </c>
      <c r="F1743">
        <v>90.1</v>
      </c>
      <c r="G1743">
        <v>100</v>
      </c>
      <c r="H1743">
        <v>92.17</v>
      </c>
      <c r="I1743">
        <v>0.16292947558770343</v>
      </c>
      <c r="J1743">
        <v>0.18083182640144665</v>
      </c>
      <c r="K1743">
        <v>0.16667269439421337</v>
      </c>
    </row>
    <row r="1744" spans="1:11" x14ac:dyDescent="0.35">
      <c r="A1744">
        <v>7830612</v>
      </c>
      <c r="B1744" t="s">
        <v>31</v>
      </c>
      <c r="C1744" t="s">
        <v>98</v>
      </c>
      <c r="D1744" t="s">
        <v>2882</v>
      </c>
      <c r="E1744">
        <v>3.616636528028933E-3</v>
      </c>
      <c r="F1744">
        <v>19.5</v>
      </c>
      <c r="G1744">
        <v>54.6</v>
      </c>
      <c r="H1744">
        <v>46.739999999999988</v>
      </c>
      <c r="I1744">
        <v>7.0524412296564198E-2</v>
      </c>
      <c r="J1744">
        <v>0.19746835443037974</v>
      </c>
      <c r="K1744">
        <v>0.16904159132007229</v>
      </c>
    </row>
    <row r="1745" spans="1:11" x14ac:dyDescent="0.35">
      <c r="A1745">
        <v>7830612</v>
      </c>
      <c r="B1745" t="s">
        <v>31</v>
      </c>
      <c r="C1745" t="s">
        <v>98</v>
      </c>
      <c r="D1745" t="s">
        <v>2480</v>
      </c>
      <c r="E1745">
        <v>7.956600361663653E-2</v>
      </c>
      <c r="F1745">
        <v>38.799999999999997</v>
      </c>
      <c r="G1745">
        <v>96.6</v>
      </c>
      <c r="H1745">
        <v>64.91</v>
      </c>
      <c r="I1745">
        <v>3.0871609403254969</v>
      </c>
      <c r="J1745">
        <v>7.6860759493670887</v>
      </c>
      <c r="K1745">
        <v>5.1646292947558772</v>
      </c>
    </row>
    <row r="1746" spans="1:11" x14ac:dyDescent="0.35">
      <c r="A1746">
        <v>7830612</v>
      </c>
      <c r="B1746" t="s">
        <v>31</v>
      </c>
      <c r="C1746" t="s">
        <v>98</v>
      </c>
      <c r="D1746" t="s">
        <v>2497</v>
      </c>
      <c r="E1746">
        <v>3.25497287522604E-2</v>
      </c>
      <c r="F1746">
        <v>40.9</v>
      </c>
      <c r="G1746">
        <v>56.9</v>
      </c>
      <c r="H1746">
        <v>56.914999999999992</v>
      </c>
      <c r="I1746">
        <v>1.3312839059674504</v>
      </c>
      <c r="J1746">
        <v>1.8520795660036167</v>
      </c>
      <c r="K1746">
        <v>1.8525678119349005</v>
      </c>
    </row>
    <row r="1747" spans="1:11" x14ac:dyDescent="0.35">
      <c r="A1747">
        <v>7830612</v>
      </c>
      <c r="B1747" t="s">
        <v>31</v>
      </c>
      <c r="C1747" t="s">
        <v>98</v>
      </c>
      <c r="D1747" t="s">
        <v>1735</v>
      </c>
      <c r="E1747">
        <v>3.616636528028933E-3</v>
      </c>
      <c r="F1747">
        <v>40.1</v>
      </c>
      <c r="G1747">
        <v>97.9</v>
      </c>
      <c r="H1747">
        <v>75.224999999999994</v>
      </c>
      <c r="I1747">
        <v>0.14502712477396021</v>
      </c>
      <c r="J1747">
        <v>0.35406871609403257</v>
      </c>
      <c r="K1747">
        <v>0.27206148282097647</v>
      </c>
    </row>
    <row r="1748" spans="1:11" x14ac:dyDescent="0.35">
      <c r="A1748">
        <v>7830612</v>
      </c>
      <c r="B1748" t="s">
        <v>31</v>
      </c>
      <c r="C1748" t="s">
        <v>98</v>
      </c>
      <c r="D1748" t="s">
        <v>2244</v>
      </c>
      <c r="E1748">
        <v>6.6907775768535266E-2</v>
      </c>
      <c r="F1748">
        <v>45.6</v>
      </c>
      <c r="G1748">
        <v>100</v>
      </c>
      <c r="H1748">
        <v>75.820000000000007</v>
      </c>
      <c r="I1748">
        <v>3.0509945750452081</v>
      </c>
      <c r="J1748">
        <v>6.6907775768535265</v>
      </c>
      <c r="K1748">
        <v>5.0729475587703448</v>
      </c>
    </row>
    <row r="1749" spans="1:11" x14ac:dyDescent="0.35">
      <c r="A1749">
        <v>7830612</v>
      </c>
      <c r="B1749" t="s">
        <v>31</v>
      </c>
      <c r="C1749" t="s">
        <v>98</v>
      </c>
      <c r="D1749" t="s">
        <v>2520</v>
      </c>
      <c r="E1749">
        <v>2.8933092224231464E-2</v>
      </c>
      <c r="F1749">
        <v>56.8</v>
      </c>
      <c r="G1749">
        <v>100</v>
      </c>
      <c r="H1749">
        <v>74.174999999999997</v>
      </c>
      <c r="I1749">
        <v>1.6433996383363472</v>
      </c>
      <c r="J1749">
        <v>2.8933092224231465</v>
      </c>
      <c r="K1749">
        <v>2.1461121157323686</v>
      </c>
    </row>
    <row r="1750" spans="1:11" x14ac:dyDescent="0.35">
      <c r="A1750">
        <v>7830612</v>
      </c>
      <c r="B1750" t="s">
        <v>31</v>
      </c>
      <c r="C1750" t="s">
        <v>98</v>
      </c>
      <c r="D1750" s="4" t="s">
        <v>2946</v>
      </c>
      <c r="E1750">
        <v>0.23327305605786619</v>
      </c>
      <c r="I1750">
        <v>10.21012658227848</v>
      </c>
      <c r="J1750">
        <v>21.312477396021698</v>
      </c>
      <c r="K1750">
        <v>15.994683544303799</v>
      </c>
    </row>
    <row r="1751" spans="1:11" x14ac:dyDescent="0.35">
      <c r="A1751">
        <v>7830612</v>
      </c>
      <c r="B1751" t="s">
        <v>31</v>
      </c>
      <c r="C1751" t="s">
        <v>97</v>
      </c>
      <c r="D1751" t="s">
        <v>1549</v>
      </c>
      <c r="E1751">
        <v>3.616636528028933E-3</v>
      </c>
      <c r="F1751">
        <v>31.2</v>
      </c>
      <c r="G1751">
        <v>90.6</v>
      </c>
      <c r="H1751">
        <v>61.749999999999986</v>
      </c>
      <c r="I1751">
        <v>0.11283905967450271</v>
      </c>
      <c r="J1751">
        <v>0.32766726943942132</v>
      </c>
      <c r="K1751">
        <v>0.22332730560578656</v>
      </c>
    </row>
    <row r="1752" spans="1:11" x14ac:dyDescent="0.35">
      <c r="A1752">
        <v>7830612</v>
      </c>
      <c r="B1752" t="s">
        <v>31</v>
      </c>
      <c r="C1752" t="s">
        <v>97</v>
      </c>
      <c r="D1752" t="s">
        <v>2695</v>
      </c>
      <c r="E1752">
        <v>1.0849909584086799E-2</v>
      </c>
      <c r="F1752">
        <v>50</v>
      </c>
      <c r="G1752">
        <v>100</v>
      </c>
      <c r="H1752">
        <v>81.680000000000007</v>
      </c>
      <c r="I1752">
        <v>0.54249547920433994</v>
      </c>
      <c r="J1752">
        <v>1.0849909584086799</v>
      </c>
      <c r="K1752">
        <v>0.8862206148282098</v>
      </c>
    </row>
    <row r="1753" spans="1:11" x14ac:dyDescent="0.35">
      <c r="A1753">
        <v>7830612</v>
      </c>
      <c r="B1753" t="s">
        <v>31</v>
      </c>
      <c r="C1753" t="s">
        <v>97</v>
      </c>
      <c r="D1753" t="s">
        <v>828</v>
      </c>
      <c r="E1753">
        <v>9.0415913200723331E-3</v>
      </c>
      <c r="F1753">
        <v>46.6</v>
      </c>
      <c r="G1753">
        <v>81.3</v>
      </c>
      <c r="H1753">
        <v>64.460000000000008</v>
      </c>
      <c r="I1753">
        <v>0.42133815551537074</v>
      </c>
      <c r="J1753">
        <v>0.7350813743218807</v>
      </c>
      <c r="K1753">
        <v>0.58282097649186271</v>
      </c>
    </row>
    <row r="1754" spans="1:11" x14ac:dyDescent="0.35">
      <c r="A1754">
        <v>7830612</v>
      </c>
      <c r="B1754" t="s">
        <v>31</v>
      </c>
      <c r="C1754" t="s">
        <v>97</v>
      </c>
      <c r="D1754" t="s">
        <v>840</v>
      </c>
      <c r="E1754">
        <v>7.2332730560578659E-3</v>
      </c>
      <c r="F1754">
        <v>73.8</v>
      </c>
      <c r="G1754">
        <v>80.599999999999994</v>
      </c>
      <c r="H1754">
        <v>73.964999999999989</v>
      </c>
      <c r="I1754">
        <v>0.5338155515370705</v>
      </c>
      <c r="J1754">
        <v>0.58300180831826398</v>
      </c>
      <c r="K1754">
        <v>0.53500904159132001</v>
      </c>
    </row>
    <row r="1755" spans="1:11" x14ac:dyDescent="0.35">
      <c r="A1755">
        <v>7830612</v>
      </c>
      <c r="B1755" t="s">
        <v>31</v>
      </c>
      <c r="C1755" t="s">
        <v>97</v>
      </c>
      <c r="D1755" t="s">
        <v>2882</v>
      </c>
      <c r="E1755">
        <v>3.616636528028933E-3</v>
      </c>
      <c r="F1755">
        <v>24.3</v>
      </c>
      <c r="G1755">
        <v>91.3</v>
      </c>
      <c r="H1755">
        <v>53.265000000000001</v>
      </c>
      <c r="I1755">
        <v>8.7884267631103075E-2</v>
      </c>
      <c r="J1755">
        <v>0.33019891500904158</v>
      </c>
      <c r="K1755">
        <v>0.19264014466546112</v>
      </c>
    </row>
    <row r="1756" spans="1:11" x14ac:dyDescent="0.35">
      <c r="A1756">
        <v>7830612</v>
      </c>
      <c r="B1756" t="s">
        <v>31</v>
      </c>
      <c r="C1756" t="s">
        <v>97</v>
      </c>
      <c r="D1756" t="s">
        <v>2480</v>
      </c>
      <c r="E1756">
        <v>7.7757685352622063E-2</v>
      </c>
      <c r="F1756">
        <v>37.1</v>
      </c>
      <c r="G1756">
        <v>81.2</v>
      </c>
      <c r="H1756">
        <v>56.44</v>
      </c>
      <c r="I1756">
        <v>2.8848101265822788</v>
      </c>
      <c r="J1756">
        <v>6.3139240506329122</v>
      </c>
      <c r="K1756">
        <v>4.3886437613019895</v>
      </c>
    </row>
    <row r="1757" spans="1:11" x14ac:dyDescent="0.35">
      <c r="A1757">
        <v>7830612</v>
      </c>
      <c r="B1757" t="s">
        <v>31</v>
      </c>
      <c r="C1757" t="s">
        <v>97</v>
      </c>
      <c r="D1757" t="s">
        <v>2497</v>
      </c>
      <c r="E1757">
        <v>2.5316455696202531E-2</v>
      </c>
      <c r="F1757">
        <v>49.2</v>
      </c>
      <c r="G1757">
        <v>83.3</v>
      </c>
      <c r="H1757">
        <v>76.055000000000007</v>
      </c>
      <c r="I1757">
        <v>1.2455696202531645</v>
      </c>
      <c r="J1757">
        <v>2.1088607594936706</v>
      </c>
      <c r="K1757">
        <v>1.9254430379746836</v>
      </c>
    </row>
    <row r="1758" spans="1:11" x14ac:dyDescent="0.35">
      <c r="A1758">
        <v>7830612</v>
      </c>
      <c r="B1758" t="s">
        <v>31</v>
      </c>
      <c r="C1758" t="s">
        <v>97</v>
      </c>
      <c r="D1758" t="s">
        <v>1735</v>
      </c>
      <c r="E1758">
        <v>5.4249547920433997E-3</v>
      </c>
      <c r="F1758">
        <v>34.1</v>
      </c>
      <c r="G1758">
        <v>77.7</v>
      </c>
      <c r="H1758">
        <v>63.95</v>
      </c>
      <c r="I1758">
        <v>0.18499095840867993</v>
      </c>
      <c r="J1758">
        <v>0.42151898734177218</v>
      </c>
      <c r="K1758">
        <v>0.34692585895117545</v>
      </c>
    </row>
    <row r="1759" spans="1:11" x14ac:dyDescent="0.35">
      <c r="A1759">
        <v>7830612</v>
      </c>
      <c r="B1759" t="s">
        <v>31</v>
      </c>
      <c r="C1759" t="s">
        <v>97</v>
      </c>
      <c r="D1759" t="s">
        <v>2244</v>
      </c>
      <c r="E1759">
        <v>8.8607594936708861E-2</v>
      </c>
      <c r="F1759">
        <v>34.200000000000003</v>
      </c>
      <c r="G1759">
        <v>70</v>
      </c>
      <c r="H1759">
        <v>54.46</v>
      </c>
      <c r="I1759">
        <v>3.0303797468354432</v>
      </c>
      <c r="J1759">
        <v>6.2025316455696204</v>
      </c>
      <c r="K1759">
        <v>4.825569620253165</v>
      </c>
    </row>
    <row r="1760" spans="1:11" x14ac:dyDescent="0.35">
      <c r="A1760">
        <v>7830612</v>
      </c>
      <c r="B1760" t="s">
        <v>31</v>
      </c>
      <c r="C1760" t="s">
        <v>97</v>
      </c>
      <c r="D1760" t="s">
        <v>2520</v>
      </c>
      <c r="E1760">
        <v>1.4466546112115732E-2</v>
      </c>
      <c r="F1760">
        <v>45.2</v>
      </c>
      <c r="G1760">
        <v>87.7</v>
      </c>
      <c r="H1760">
        <v>72.86</v>
      </c>
      <c r="I1760">
        <v>0.65388788426763111</v>
      </c>
      <c r="J1760">
        <v>1.2687160940325497</v>
      </c>
      <c r="K1760">
        <v>1.0540325497287522</v>
      </c>
    </row>
    <row r="1761" spans="1:11" x14ac:dyDescent="0.35">
      <c r="A1761">
        <v>7830612</v>
      </c>
      <c r="B1761" t="s">
        <v>31</v>
      </c>
      <c r="C1761" t="s">
        <v>97</v>
      </c>
      <c r="D1761" s="4" t="s">
        <v>2946</v>
      </c>
      <c r="E1761">
        <v>0.24593128390596747</v>
      </c>
      <c r="I1761">
        <v>9.6980108499095845</v>
      </c>
      <c r="J1761">
        <v>19.376491862567811</v>
      </c>
      <c r="K1761">
        <v>14.960632911392409</v>
      </c>
    </row>
    <row r="1762" spans="1:11" x14ac:dyDescent="0.35">
      <c r="A1762">
        <v>7830624</v>
      </c>
      <c r="B1762" t="s">
        <v>47</v>
      </c>
      <c r="C1762" t="s">
        <v>96</v>
      </c>
      <c r="D1762" t="s">
        <v>824</v>
      </c>
      <c r="E1762">
        <v>0.53579175704989157</v>
      </c>
      <c r="F1762">
        <v>64</v>
      </c>
      <c r="G1762">
        <v>74.5</v>
      </c>
      <c r="H1762">
        <v>75.855000000000004</v>
      </c>
      <c r="I1762">
        <v>34.290672451193061</v>
      </c>
      <c r="J1762">
        <v>39.916485900216919</v>
      </c>
      <c r="K1762">
        <v>40.642483731019524</v>
      </c>
    </row>
    <row r="1763" spans="1:11" x14ac:dyDescent="0.35">
      <c r="A1763">
        <v>7830624</v>
      </c>
      <c r="B1763" t="s">
        <v>47</v>
      </c>
      <c r="C1763" t="s">
        <v>96</v>
      </c>
      <c r="D1763" t="s">
        <v>1957</v>
      </c>
      <c r="E1763">
        <v>2.1691973969631237E-3</v>
      </c>
      <c r="F1763">
        <v>45.4</v>
      </c>
      <c r="G1763">
        <v>75.400000000000006</v>
      </c>
      <c r="H1763">
        <v>66.179999999999993</v>
      </c>
      <c r="I1763">
        <v>9.8481561822125807E-2</v>
      </c>
      <c r="J1763">
        <v>0.16355748373101953</v>
      </c>
      <c r="K1763">
        <v>0.14355748373101951</v>
      </c>
    </row>
    <row r="1764" spans="1:11" x14ac:dyDescent="0.35">
      <c r="A1764">
        <v>7830624</v>
      </c>
      <c r="B1764" t="s">
        <v>47</v>
      </c>
      <c r="C1764" t="s">
        <v>96</v>
      </c>
      <c r="D1764" t="s">
        <v>873</v>
      </c>
      <c r="E1764">
        <v>6.5075921908893707E-3</v>
      </c>
      <c r="F1764">
        <v>59.5</v>
      </c>
      <c r="G1764">
        <v>83.7</v>
      </c>
      <c r="H1764">
        <v>71.67</v>
      </c>
      <c r="I1764">
        <v>0.38720173535791758</v>
      </c>
      <c r="J1764">
        <v>0.54468546637744031</v>
      </c>
      <c r="K1764">
        <v>0.46639913232104119</v>
      </c>
    </row>
    <row r="1765" spans="1:11" x14ac:dyDescent="0.35">
      <c r="A1765">
        <v>7830624</v>
      </c>
      <c r="B1765" t="s">
        <v>47</v>
      </c>
      <c r="C1765" t="s">
        <v>96</v>
      </c>
      <c r="D1765" t="s">
        <v>2459</v>
      </c>
      <c r="E1765">
        <v>3.4707158351409979E-2</v>
      </c>
      <c r="F1765">
        <v>60.9</v>
      </c>
      <c r="G1765">
        <v>83.5</v>
      </c>
      <c r="H1765">
        <v>70.694999999999993</v>
      </c>
      <c r="I1765">
        <v>2.1136659436008678</v>
      </c>
      <c r="J1765">
        <v>2.8980477223427332</v>
      </c>
      <c r="K1765">
        <v>2.4536225596529282</v>
      </c>
    </row>
    <row r="1766" spans="1:11" x14ac:dyDescent="0.35">
      <c r="A1766">
        <v>7830624</v>
      </c>
      <c r="B1766" t="s">
        <v>47</v>
      </c>
      <c r="C1766" t="s">
        <v>96</v>
      </c>
      <c r="D1766" t="s">
        <v>847</v>
      </c>
      <c r="E1766">
        <v>6.5075921908893707E-3</v>
      </c>
      <c r="F1766">
        <v>51.2</v>
      </c>
      <c r="G1766">
        <v>91.1</v>
      </c>
      <c r="H1766">
        <v>77.324999999999989</v>
      </c>
      <c r="I1766">
        <v>0.33318872017353579</v>
      </c>
      <c r="J1766">
        <v>0.59284164859002164</v>
      </c>
      <c r="K1766">
        <v>0.50319956616052053</v>
      </c>
    </row>
    <row r="1767" spans="1:11" x14ac:dyDescent="0.35">
      <c r="A1767">
        <v>7830624</v>
      </c>
      <c r="B1767" t="s">
        <v>47</v>
      </c>
      <c r="C1767" t="s">
        <v>96</v>
      </c>
      <c r="D1767" t="s">
        <v>2241</v>
      </c>
      <c r="E1767">
        <v>3.0368763557483729E-2</v>
      </c>
      <c r="F1767">
        <v>59.1</v>
      </c>
      <c r="G1767">
        <v>89.6</v>
      </c>
      <c r="H1767">
        <v>67.72999999999999</v>
      </c>
      <c r="I1767">
        <v>1.7947939262472885</v>
      </c>
      <c r="J1767">
        <v>2.7210412147505418</v>
      </c>
      <c r="K1767">
        <v>2.0568763557483725</v>
      </c>
    </row>
    <row r="1768" spans="1:11" x14ac:dyDescent="0.35">
      <c r="A1768">
        <v>7830624</v>
      </c>
      <c r="B1768" t="s">
        <v>47</v>
      </c>
      <c r="C1768" t="s">
        <v>96</v>
      </c>
      <c r="D1768" s="4" t="s">
        <v>2946</v>
      </c>
      <c r="E1768">
        <v>0.61605206073752716</v>
      </c>
      <c r="I1768">
        <v>39.018004338394796</v>
      </c>
      <c r="J1768">
        <v>46.836659436008674</v>
      </c>
      <c r="K1768">
        <v>46.266138828633409</v>
      </c>
    </row>
    <row r="1769" spans="1:11" x14ac:dyDescent="0.35">
      <c r="A1769">
        <v>7830624</v>
      </c>
      <c r="B1769" t="s">
        <v>47</v>
      </c>
      <c r="C1769" t="s">
        <v>98</v>
      </c>
      <c r="D1769" t="s">
        <v>824</v>
      </c>
      <c r="E1769">
        <v>8.0260303687635579E-2</v>
      </c>
      <c r="F1769">
        <v>69.3</v>
      </c>
      <c r="G1769">
        <v>93.8</v>
      </c>
      <c r="H1769">
        <v>80.8</v>
      </c>
      <c r="I1769">
        <v>5.5620390455531457</v>
      </c>
      <c r="J1769">
        <v>7.5284164859002169</v>
      </c>
      <c r="K1769">
        <v>6.4850325379609544</v>
      </c>
    </row>
    <row r="1770" spans="1:11" x14ac:dyDescent="0.35">
      <c r="A1770">
        <v>7830624</v>
      </c>
      <c r="B1770" t="s">
        <v>47</v>
      </c>
      <c r="C1770" t="s">
        <v>98</v>
      </c>
      <c r="D1770" t="s">
        <v>873</v>
      </c>
      <c r="E1770">
        <v>2.1691973969631237E-3</v>
      </c>
      <c r="F1770">
        <v>59</v>
      </c>
      <c r="G1770">
        <v>99.3</v>
      </c>
      <c r="H1770">
        <v>79.444999999999993</v>
      </c>
      <c r="I1770">
        <v>0.1279826464208243</v>
      </c>
      <c r="J1770">
        <v>0.21540130151843817</v>
      </c>
      <c r="K1770">
        <v>0.17233188720173534</v>
      </c>
    </row>
    <row r="1771" spans="1:11" x14ac:dyDescent="0.35">
      <c r="A1771">
        <v>7830624</v>
      </c>
      <c r="B1771" t="s">
        <v>47</v>
      </c>
      <c r="C1771" t="s">
        <v>98</v>
      </c>
      <c r="D1771" t="s">
        <v>2459</v>
      </c>
      <c r="E1771">
        <v>4.3383947939262474E-3</v>
      </c>
      <c r="F1771">
        <v>47.9</v>
      </c>
      <c r="G1771">
        <v>45.6</v>
      </c>
      <c r="H1771">
        <v>55.61</v>
      </c>
      <c r="I1771">
        <v>0.20780911062906723</v>
      </c>
      <c r="J1771">
        <v>0.1978308026030369</v>
      </c>
      <c r="K1771">
        <v>0.24125813449023861</v>
      </c>
    </row>
    <row r="1772" spans="1:11" x14ac:dyDescent="0.35">
      <c r="A1772">
        <v>7830624</v>
      </c>
      <c r="B1772" t="s">
        <v>47</v>
      </c>
      <c r="C1772" t="s">
        <v>98</v>
      </c>
      <c r="D1772" t="s">
        <v>2241</v>
      </c>
      <c r="E1772">
        <v>1.735357917570499E-2</v>
      </c>
      <c r="F1772">
        <v>59.5</v>
      </c>
      <c r="G1772">
        <v>95.1</v>
      </c>
      <c r="H1772">
        <v>78.509999999999991</v>
      </c>
      <c r="I1772">
        <v>1.0325379609544469</v>
      </c>
      <c r="J1772">
        <v>1.6503253796095445</v>
      </c>
      <c r="K1772">
        <v>1.3624295010845986</v>
      </c>
    </row>
    <row r="1773" spans="1:11" x14ac:dyDescent="0.35">
      <c r="A1773">
        <v>7830624</v>
      </c>
      <c r="B1773" t="s">
        <v>47</v>
      </c>
      <c r="C1773" t="s">
        <v>98</v>
      </c>
      <c r="D1773" s="4" t="s">
        <v>2946</v>
      </c>
      <c r="E1773">
        <v>0.10412147505422994</v>
      </c>
      <c r="I1773">
        <v>6.9303687635574844</v>
      </c>
      <c r="J1773">
        <v>9.5919739696312369</v>
      </c>
      <c r="K1773">
        <v>8.2610520607375264</v>
      </c>
    </row>
    <row r="1774" spans="1:11" x14ac:dyDescent="0.35">
      <c r="A1774">
        <v>7830624</v>
      </c>
      <c r="B1774" t="s">
        <v>47</v>
      </c>
      <c r="C1774" t="s">
        <v>97</v>
      </c>
      <c r="D1774" t="s">
        <v>824</v>
      </c>
      <c r="E1774">
        <v>0.22776572668112799</v>
      </c>
      <c r="F1774">
        <v>48.6</v>
      </c>
      <c r="G1774">
        <v>75.599999999999994</v>
      </c>
      <c r="H1774">
        <v>61.66</v>
      </c>
      <c r="I1774">
        <v>11.06941431670282</v>
      </c>
      <c r="J1774">
        <v>17.219088937093275</v>
      </c>
      <c r="K1774">
        <v>14.044034707158351</v>
      </c>
    </row>
    <row r="1775" spans="1:11" x14ac:dyDescent="0.35">
      <c r="A1775">
        <v>7830624</v>
      </c>
      <c r="B1775" t="s">
        <v>47</v>
      </c>
      <c r="C1775" t="s">
        <v>97</v>
      </c>
      <c r="D1775" t="s">
        <v>1957</v>
      </c>
      <c r="E1775">
        <v>2.1691973969631237E-3</v>
      </c>
      <c r="F1775">
        <v>39.6</v>
      </c>
      <c r="G1775">
        <v>69.7</v>
      </c>
      <c r="H1775">
        <v>57.74</v>
      </c>
      <c r="I1775">
        <v>8.5900216919739703E-2</v>
      </c>
      <c r="J1775">
        <v>0.15119305856832974</v>
      </c>
      <c r="K1775">
        <v>0.12524945770065077</v>
      </c>
    </row>
    <row r="1776" spans="1:11" x14ac:dyDescent="0.35">
      <c r="A1776">
        <v>7830624</v>
      </c>
      <c r="B1776" t="s">
        <v>47</v>
      </c>
      <c r="C1776" t="s">
        <v>97</v>
      </c>
      <c r="D1776" t="s">
        <v>873</v>
      </c>
      <c r="E1776">
        <v>2.1691973969631237E-3</v>
      </c>
      <c r="F1776">
        <v>59</v>
      </c>
      <c r="G1776">
        <v>87</v>
      </c>
      <c r="H1776">
        <v>73.97</v>
      </c>
      <c r="I1776">
        <v>0.1279826464208243</v>
      </c>
      <c r="J1776">
        <v>0.18872017353579176</v>
      </c>
      <c r="K1776">
        <v>0.16045553145336225</v>
      </c>
    </row>
    <row r="1777" spans="1:11" x14ac:dyDescent="0.35">
      <c r="A1777">
        <v>7830624</v>
      </c>
      <c r="B1777" t="s">
        <v>47</v>
      </c>
      <c r="C1777" t="s">
        <v>97</v>
      </c>
      <c r="D1777" t="s">
        <v>2459</v>
      </c>
      <c r="E1777">
        <v>3.2537960954446853E-2</v>
      </c>
      <c r="F1777">
        <v>61.4</v>
      </c>
      <c r="G1777">
        <v>90.3</v>
      </c>
      <c r="H1777">
        <v>77.304999999999993</v>
      </c>
      <c r="I1777">
        <v>1.9978308026030367</v>
      </c>
      <c r="J1777">
        <v>2.9381778741865507</v>
      </c>
      <c r="K1777">
        <v>2.5153470715835136</v>
      </c>
    </row>
    <row r="1778" spans="1:11" x14ac:dyDescent="0.35">
      <c r="A1778">
        <v>7830624</v>
      </c>
      <c r="B1778" t="s">
        <v>47</v>
      </c>
      <c r="C1778" t="s">
        <v>97</v>
      </c>
      <c r="D1778" t="s">
        <v>2241</v>
      </c>
      <c r="E1778">
        <v>1.5184381778741865E-2</v>
      </c>
      <c r="F1778">
        <v>52.5</v>
      </c>
      <c r="G1778">
        <v>76.900000000000006</v>
      </c>
      <c r="H1778">
        <v>71.320000000000007</v>
      </c>
      <c r="I1778">
        <v>0.79718004338394788</v>
      </c>
      <c r="J1778">
        <v>1.1676789587852494</v>
      </c>
      <c r="K1778">
        <v>1.0829501084598698</v>
      </c>
    </row>
    <row r="1779" spans="1:11" x14ac:dyDescent="0.35">
      <c r="A1779">
        <v>7830624</v>
      </c>
      <c r="B1779" t="s">
        <v>47</v>
      </c>
      <c r="C1779" t="s">
        <v>97</v>
      </c>
      <c r="D1779" s="4" t="s">
        <v>2946</v>
      </c>
      <c r="E1779">
        <v>0.27982646420824292</v>
      </c>
      <c r="I1779">
        <v>14.078308026030369</v>
      </c>
      <c r="J1779">
        <v>21.664859002169194</v>
      </c>
      <c r="K1779">
        <v>17.928036876355748</v>
      </c>
    </row>
    <row r="1780" spans="1:11" x14ac:dyDescent="0.35">
      <c r="A1780">
        <v>7830103</v>
      </c>
      <c r="B1780" t="s">
        <v>66</v>
      </c>
      <c r="C1780" t="s">
        <v>96</v>
      </c>
      <c r="D1780" t="s">
        <v>1545</v>
      </c>
      <c r="E1780">
        <v>0.10599078341013825</v>
      </c>
      <c r="F1780">
        <v>65.599999999999994</v>
      </c>
      <c r="G1780">
        <v>91</v>
      </c>
      <c r="H1780">
        <v>79.98</v>
      </c>
      <c r="I1780">
        <v>6.9529953917050689</v>
      </c>
      <c r="J1780">
        <v>9.6451612903225801</v>
      </c>
      <c r="K1780">
        <v>8.4771428571428569</v>
      </c>
    </row>
    <row r="1781" spans="1:11" x14ac:dyDescent="0.35">
      <c r="A1781">
        <v>7830103</v>
      </c>
      <c r="B1781" t="s">
        <v>66</v>
      </c>
      <c r="C1781" t="s">
        <v>96</v>
      </c>
      <c r="D1781" t="s">
        <v>1885</v>
      </c>
      <c r="E1781">
        <v>9.2165898617511521E-3</v>
      </c>
      <c r="F1781">
        <v>56.4</v>
      </c>
      <c r="G1781">
        <v>88.6</v>
      </c>
      <c r="H1781">
        <v>76.545000000000002</v>
      </c>
      <c r="I1781">
        <v>0.51981566820276492</v>
      </c>
      <c r="J1781">
        <v>0.816589861751152</v>
      </c>
      <c r="K1781">
        <v>0.7054838709677419</v>
      </c>
    </row>
    <row r="1782" spans="1:11" x14ac:dyDescent="0.35">
      <c r="A1782">
        <v>7830103</v>
      </c>
      <c r="B1782" t="s">
        <v>66</v>
      </c>
      <c r="C1782" t="s">
        <v>96</v>
      </c>
      <c r="D1782" s="4" t="s">
        <v>2946</v>
      </c>
      <c r="E1782">
        <v>0.1152073732718894</v>
      </c>
      <c r="I1782">
        <v>7.4728110599078335</v>
      </c>
      <c r="J1782">
        <v>10.461751152073733</v>
      </c>
      <c r="K1782">
        <v>9.1826267281105984</v>
      </c>
    </row>
    <row r="1783" spans="1:11" x14ac:dyDescent="0.35">
      <c r="A1783">
        <v>7830103</v>
      </c>
      <c r="B1783" t="s">
        <v>66</v>
      </c>
      <c r="C1783" t="s">
        <v>98</v>
      </c>
      <c r="D1783" t="s">
        <v>1545</v>
      </c>
      <c r="E1783">
        <v>0.43317972350230416</v>
      </c>
      <c r="F1783">
        <v>61.4</v>
      </c>
      <c r="G1783">
        <v>79.5</v>
      </c>
      <c r="H1783">
        <v>69.759999999999991</v>
      </c>
      <c r="I1783">
        <v>26.597235023041474</v>
      </c>
      <c r="J1783">
        <v>34.437788018433181</v>
      </c>
      <c r="K1783">
        <v>30.218617511520733</v>
      </c>
    </row>
    <row r="1784" spans="1:11" x14ac:dyDescent="0.35">
      <c r="A1784">
        <v>7830103</v>
      </c>
      <c r="B1784" t="s">
        <v>66</v>
      </c>
      <c r="C1784" t="s">
        <v>98</v>
      </c>
      <c r="D1784" t="s">
        <v>1885</v>
      </c>
      <c r="E1784">
        <v>4.608294930875576E-3</v>
      </c>
      <c r="F1784">
        <v>57.5</v>
      </c>
      <c r="G1784">
        <v>63.4</v>
      </c>
      <c r="H1784">
        <v>69.989999999999995</v>
      </c>
      <c r="I1784">
        <v>0.26497695852534564</v>
      </c>
      <c r="J1784">
        <v>0.29216589861751152</v>
      </c>
      <c r="K1784">
        <v>0.32253456221198157</v>
      </c>
    </row>
    <row r="1785" spans="1:11" x14ac:dyDescent="0.35">
      <c r="A1785">
        <v>7830103</v>
      </c>
      <c r="B1785" t="s">
        <v>66</v>
      </c>
      <c r="C1785" t="s">
        <v>98</v>
      </c>
      <c r="D1785" s="4" t="s">
        <v>2946</v>
      </c>
      <c r="E1785">
        <v>0.43778801843317972</v>
      </c>
      <c r="I1785">
        <v>26.862211981566819</v>
      </c>
      <c r="J1785">
        <v>34.729953917050693</v>
      </c>
      <c r="K1785">
        <v>30.541152073732714</v>
      </c>
    </row>
    <row r="1786" spans="1:11" x14ac:dyDescent="0.35">
      <c r="A1786">
        <v>7830103</v>
      </c>
      <c r="B1786" t="s">
        <v>66</v>
      </c>
      <c r="C1786" t="s">
        <v>97</v>
      </c>
      <c r="D1786" t="s">
        <v>1545</v>
      </c>
      <c r="E1786">
        <v>0.44700460829493088</v>
      </c>
      <c r="F1786">
        <v>59.7</v>
      </c>
      <c r="G1786">
        <v>84.1</v>
      </c>
      <c r="H1786">
        <v>74.465000000000003</v>
      </c>
      <c r="I1786">
        <v>26.686175115207377</v>
      </c>
      <c r="J1786">
        <v>37.593087557603688</v>
      </c>
      <c r="K1786">
        <v>33.286198156682026</v>
      </c>
    </row>
    <row r="1787" spans="1:11" x14ac:dyDescent="0.35">
      <c r="A1787">
        <v>7830103</v>
      </c>
      <c r="B1787" t="s">
        <v>66</v>
      </c>
      <c r="C1787" t="s">
        <v>97</v>
      </c>
      <c r="D1787" s="4" t="s">
        <v>2946</v>
      </c>
      <c r="E1787">
        <v>0.44700460829493088</v>
      </c>
      <c r="I1787">
        <v>26.686175115207377</v>
      </c>
      <c r="J1787">
        <v>37.593087557603688</v>
      </c>
      <c r="K1787">
        <v>33.286198156682026</v>
      </c>
    </row>
    <row r="1788" spans="1:11" x14ac:dyDescent="0.35">
      <c r="A1788">
        <v>7830644</v>
      </c>
      <c r="B1788" t="s">
        <v>53</v>
      </c>
      <c r="C1788" t="s">
        <v>97</v>
      </c>
      <c r="D1788" t="s">
        <v>392</v>
      </c>
      <c r="E1788">
        <v>9.9009900990099011E-3</v>
      </c>
      <c r="F1788">
        <v>51.1</v>
      </c>
      <c r="G1788">
        <v>83.1</v>
      </c>
      <c r="H1788">
        <v>70.734999999999999</v>
      </c>
      <c r="I1788">
        <v>0.50594059405940595</v>
      </c>
      <c r="J1788">
        <v>0.82277227722772273</v>
      </c>
      <c r="K1788">
        <v>0.7003465346534653</v>
      </c>
    </row>
    <row r="1789" spans="1:11" x14ac:dyDescent="0.35">
      <c r="A1789">
        <v>7830644</v>
      </c>
      <c r="B1789" t="s">
        <v>53</v>
      </c>
      <c r="C1789" t="s">
        <v>97</v>
      </c>
      <c r="D1789" t="s">
        <v>414</v>
      </c>
      <c r="E1789">
        <v>9.9009900990099011E-3</v>
      </c>
      <c r="F1789">
        <v>75.900000000000006</v>
      </c>
      <c r="G1789">
        <v>85.4</v>
      </c>
      <c r="H1789">
        <v>84.96</v>
      </c>
      <c r="I1789">
        <v>0.7514851485148516</v>
      </c>
      <c r="J1789">
        <v>0.84554455445544563</v>
      </c>
      <c r="K1789">
        <v>0.84118811881188116</v>
      </c>
    </row>
    <row r="1790" spans="1:11" x14ac:dyDescent="0.35">
      <c r="A1790">
        <v>7830644</v>
      </c>
      <c r="B1790" t="s">
        <v>53</v>
      </c>
      <c r="C1790" t="s">
        <v>97</v>
      </c>
      <c r="D1790" t="s">
        <v>472</v>
      </c>
      <c r="E1790">
        <v>0.90099009900990101</v>
      </c>
      <c r="F1790">
        <v>52</v>
      </c>
      <c r="G1790">
        <v>83.2</v>
      </c>
      <c r="H1790">
        <v>70.585000000000008</v>
      </c>
      <c r="I1790">
        <v>46.851485148514854</v>
      </c>
      <c r="J1790">
        <v>74.962376237623772</v>
      </c>
      <c r="K1790">
        <v>63.596386138613873</v>
      </c>
    </row>
    <row r="1791" spans="1:11" x14ac:dyDescent="0.35">
      <c r="A1791">
        <v>7830644</v>
      </c>
      <c r="B1791" t="s">
        <v>53</v>
      </c>
      <c r="C1791" t="s">
        <v>97</v>
      </c>
      <c r="D1791" t="s">
        <v>492</v>
      </c>
      <c r="E1791">
        <v>1.9801980198019802E-2</v>
      </c>
      <c r="F1791">
        <v>76.5</v>
      </c>
      <c r="G1791">
        <v>88.2</v>
      </c>
      <c r="H1791">
        <v>86.16</v>
      </c>
      <c r="I1791">
        <v>1.5148514851485149</v>
      </c>
      <c r="J1791">
        <v>1.7465346534653465</v>
      </c>
      <c r="K1791">
        <v>1.7061386138613861</v>
      </c>
    </row>
    <row r="1792" spans="1:11" x14ac:dyDescent="0.35">
      <c r="A1792">
        <v>7830644</v>
      </c>
      <c r="B1792" t="s">
        <v>53</v>
      </c>
      <c r="C1792" t="s">
        <v>97</v>
      </c>
      <c r="D1792" t="s">
        <v>710</v>
      </c>
      <c r="E1792">
        <v>1.9801980198019802E-2</v>
      </c>
      <c r="F1792">
        <v>75.099999999999994</v>
      </c>
      <c r="G1792">
        <v>88.4</v>
      </c>
      <c r="H1792">
        <v>81.194999999999993</v>
      </c>
      <c r="I1792">
        <v>1.4871287128712871</v>
      </c>
      <c r="J1792">
        <v>1.7504950495049507</v>
      </c>
      <c r="K1792">
        <v>1.6078217821782177</v>
      </c>
    </row>
    <row r="1793" spans="1:11" x14ac:dyDescent="0.35">
      <c r="A1793">
        <v>7830644</v>
      </c>
      <c r="B1793" t="s">
        <v>53</v>
      </c>
      <c r="C1793" t="s">
        <v>97</v>
      </c>
      <c r="D1793" t="s">
        <v>199</v>
      </c>
      <c r="E1793">
        <v>9.9009900990099011E-3</v>
      </c>
      <c r="F1793">
        <v>49.7</v>
      </c>
      <c r="G1793">
        <v>76.400000000000006</v>
      </c>
      <c r="H1793">
        <v>64.890000000000015</v>
      </c>
      <c r="I1793">
        <v>0.49207920792079213</v>
      </c>
      <c r="J1793">
        <v>0.75643564356435655</v>
      </c>
      <c r="K1793">
        <v>0.6424752475247526</v>
      </c>
    </row>
    <row r="1794" spans="1:11" x14ac:dyDescent="0.35">
      <c r="A1794">
        <v>7830644</v>
      </c>
      <c r="B1794" t="s">
        <v>53</v>
      </c>
      <c r="C1794" t="s">
        <v>97</v>
      </c>
      <c r="D1794" t="s">
        <v>381</v>
      </c>
      <c r="E1794">
        <v>9.9009900990099011E-3</v>
      </c>
      <c r="F1794">
        <v>43.9</v>
      </c>
      <c r="G1794">
        <v>77.400000000000006</v>
      </c>
      <c r="H1794">
        <v>69.460000000000008</v>
      </c>
      <c r="I1794">
        <v>0.43465346534653465</v>
      </c>
      <c r="J1794">
        <v>0.76633663366336635</v>
      </c>
      <c r="K1794">
        <v>0.68772277227722778</v>
      </c>
    </row>
    <row r="1795" spans="1:11" x14ac:dyDescent="0.35">
      <c r="A1795">
        <v>7830644</v>
      </c>
      <c r="B1795" t="s">
        <v>53</v>
      </c>
      <c r="C1795" t="s">
        <v>97</v>
      </c>
      <c r="D1795" t="s">
        <v>731</v>
      </c>
      <c r="E1795">
        <v>1.9801980198019802E-2</v>
      </c>
      <c r="F1795">
        <v>53.9</v>
      </c>
      <c r="G1795">
        <v>84.5</v>
      </c>
      <c r="H1795">
        <v>70.58</v>
      </c>
      <c r="I1795">
        <v>1.0673267326732674</v>
      </c>
      <c r="J1795">
        <v>1.6732673267326732</v>
      </c>
      <c r="K1795">
        <v>1.3976237623762375</v>
      </c>
    </row>
    <row r="1796" spans="1:11" x14ac:dyDescent="0.35">
      <c r="A1796">
        <v>7830644</v>
      </c>
      <c r="B1796" t="s">
        <v>53</v>
      </c>
      <c r="C1796" t="s">
        <v>97</v>
      </c>
      <c r="D1796" s="4" t="s">
        <v>2946</v>
      </c>
      <c r="E1796">
        <v>1</v>
      </c>
      <c r="I1796">
        <v>53.104950495049508</v>
      </c>
      <c r="J1796">
        <v>83.323762376237639</v>
      </c>
      <c r="K1796">
        <v>71.179702970297043</v>
      </c>
    </row>
    <row r="1797" spans="1:11" x14ac:dyDescent="0.35">
      <c r="A1797">
        <v>7820121</v>
      </c>
      <c r="B1797" t="s">
        <v>82</v>
      </c>
      <c r="C1797" t="s">
        <v>97</v>
      </c>
      <c r="D1797" t="s">
        <v>392</v>
      </c>
      <c r="E1797">
        <v>2.5380710659898475E-3</v>
      </c>
      <c r="F1797">
        <v>51.1</v>
      </c>
      <c r="G1797">
        <v>83.1</v>
      </c>
      <c r="H1797">
        <v>70.734999999999999</v>
      </c>
      <c r="I1797">
        <v>0.12969543147208121</v>
      </c>
      <c r="J1797">
        <v>0.21091370558375633</v>
      </c>
      <c r="K1797">
        <v>0.17953045685279187</v>
      </c>
    </row>
    <row r="1798" spans="1:11" x14ac:dyDescent="0.35">
      <c r="A1798">
        <v>7820121</v>
      </c>
      <c r="B1798" t="s">
        <v>82</v>
      </c>
      <c r="C1798" t="s">
        <v>97</v>
      </c>
      <c r="D1798" t="s">
        <v>305</v>
      </c>
      <c r="E1798">
        <v>0.90355329949238583</v>
      </c>
      <c r="F1798">
        <v>43.5</v>
      </c>
      <c r="G1798">
        <v>86</v>
      </c>
      <c r="H1798">
        <v>71.414999999999992</v>
      </c>
      <c r="I1798">
        <v>39.304568527918782</v>
      </c>
      <c r="J1798">
        <v>77.705583756345177</v>
      </c>
      <c r="K1798">
        <v>64.52725888324872</v>
      </c>
    </row>
    <row r="1799" spans="1:11" x14ac:dyDescent="0.35">
      <c r="A1799">
        <v>7820121</v>
      </c>
      <c r="B1799" t="s">
        <v>82</v>
      </c>
      <c r="C1799" t="s">
        <v>97</v>
      </c>
      <c r="D1799" t="s">
        <v>472</v>
      </c>
      <c r="E1799">
        <v>5.3299492385786802E-2</v>
      </c>
      <c r="F1799">
        <v>52</v>
      </c>
      <c r="G1799">
        <v>83.2</v>
      </c>
      <c r="H1799">
        <v>70.585000000000008</v>
      </c>
      <c r="I1799">
        <v>2.7715736040609138</v>
      </c>
      <c r="J1799">
        <v>4.4345177664974624</v>
      </c>
      <c r="K1799">
        <v>3.7621446700507617</v>
      </c>
    </row>
    <row r="1800" spans="1:11" x14ac:dyDescent="0.35">
      <c r="A1800">
        <v>7820121</v>
      </c>
      <c r="B1800" t="s">
        <v>82</v>
      </c>
      <c r="C1800" t="s">
        <v>97</v>
      </c>
      <c r="D1800" t="s">
        <v>492</v>
      </c>
      <c r="E1800">
        <v>1.7766497461928935E-2</v>
      </c>
      <c r="F1800">
        <v>76.5</v>
      </c>
      <c r="G1800">
        <v>88.2</v>
      </c>
      <c r="H1800">
        <v>86.16</v>
      </c>
      <c r="I1800">
        <v>1.3591370558375635</v>
      </c>
      <c r="J1800">
        <v>1.5670050761421321</v>
      </c>
      <c r="K1800">
        <v>1.5307614213197971</v>
      </c>
    </row>
    <row r="1801" spans="1:11" x14ac:dyDescent="0.35">
      <c r="A1801">
        <v>7820121</v>
      </c>
      <c r="B1801" t="s">
        <v>82</v>
      </c>
      <c r="C1801" t="s">
        <v>97</v>
      </c>
      <c r="D1801" t="s">
        <v>199</v>
      </c>
      <c r="E1801">
        <v>2.030456852791878E-2</v>
      </c>
      <c r="F1801">
        <v>49.7</v>
      </c>
      <c r="G1801">
        <v>76.400000000000006</v>
      </c>
      <c r="H1801">
        <v>64.890000000000015</v>
      </c>
      <c r="I1801">
        <v>1.0091370558375634</v>
      </c>
      <c r="J1801">
        <v>1.551269035532995</v>
      </c>
      <c r="K1801">
        <v>1.3175634517766499</v>
      </c>
    </row>
    <row r="1802" spans="1:11" x14ac:dyDescent="0.35">
      <c r="A1802">
        <v>7820121</v>
      </c>
      <c r="B1802" t="s">
        <v>82</v>
      </c>
      <c r="C1802" t="s">
        <v>97</v>
      </c>
      <c r="D1802" t="s">
        <v>1504</v>
      </c>
      <c r="E1802">
        <v>2.5380710659898475E-3</v>
      </c>
      <c r="F1802">
        <v>48.7</v>
      </c>
      <c r="G1802">
        <v>83.6</v>
      </c>
      <c r="H1802">
        <v>72.509999999999991</v>
      </c>
      <c r="I1802">
        <v>0.12360406091370559</v>
      </c>
      <c r="J1802">
        <v>0.21218274111675123</v>
      </c>
      <c r="K1802">
        <v>0.18403553299492381</v>
      </c>
    </row>
    <row r="1803" spans="1:11" x14ac:dyDescent="0.35">
      <c r="A1803">
        <v>7820121</v>
      </c>
      <c r="B1803" t="s">
        <v>82</v>
      </c>
      <c r="C1803" t="s">
        <v>97</v>
      </c>
      <c r="D1803" s="4" t="s">
        <v>2946</v>
      </c>
      <c r="E1803">
        <v>0.99999999999999989</v>
      </c>
      <c r="I1803">
        <v>44.697715736040607</v>
      </c>
      <c r="J1803">
        <v>85.681472081218274</v>
      </c>
      <c r="K1803">
        <v>71.501294416243638</v>
      </c>
    </row>
    <row r="1804" spans="1:11" x14ac:dyDescent="0.35">
      <c r="A1804">
        <v>7820619</v>
      </c>
      <c r="B1804" t="s">
        <v>33</v>
      </c>
      <c r="C1804" t="s">
        <v>97</v>
      </c>
      <c r="D1804" t="s">
        <v>392</v>
      </c>
      <c r="E1804">
        <v>1.4084507042253521E-2</v>
      </c>
      <c r="F1804">
        <v>51.1</v>
      </c>
      <c r="G1804">
        <v>83.1</v>
      </c>
      <c r="H1804">
        <v>70.734999999999999</v>
      </c>
      <c r="I1804">
        <v>0.71971830985915497</v>
      </c>
      <c r="J1804">
        <v>1.1704225352112676</v>
      </c>
      <c r="K1804">
        <v>0.99626760563380279</v>
      </c>
    </row>
    <row r="1805" spans="1:11" x14ac:dyDescent="0.35">
      <c r="A1805">
        <v>7820619</v>
      </c>
      <c r="B1805" t="s">
        <v>33</v>
      </c>
      <c r="C1805" t="s">
        <v>97</v>
      </c>
      <c r="D1805" t="s">
        <v>305</v>
      </c>
      <c r="E1805">
        <v>0.53521126760563376</v>
      </c>
      <c r="F1805">
        <v>43.5</v>
      </c>
      <c r="G1805">
        <v>86</v>
      </c>
      <c r="H1805">
        <v>71.414999999999992</v>
      </c>
      <c r="I1805">
        <v>23.281690140845068</v>
      </c>
      <c r="J1805">
        <v>46.028169014084504</v>
      </c>
      <c r="K1805">
        <v>38.222112676056334</v>
      </c>
    </row>
    <row r="1806" spans="1:11" x14ac:dyDescent="0.35">
      <c r="A1806">
        <v>7820619</v>
      </c>
      <c r="B1806" t="s">
        <v>33</v>
      </c>
      <c r="C1806" t="s">
        <v>97</v>
      </c>
      <c r="D1806" t="s">
        <v>1207</v>
      </c>
      <c r="E1806">
        <v>1.4084507042253521E-2</v>
      </c>
      <c r="F1806">
        <v>66.5</v>
      </c>
      <c r="G1806">
        <v>75.900000000000006</v>
      </c>
      <c r="H1806">
        <v>71.064999999999998</v>
      </c>
      <c r="I1806">
        <v>0.93661971830985913</v>
      </c>
      <c r="J1806">
        <v>1.0690140845070424</v>
      </c>
      <c r="K1806">
        <v>1.0009154929577464</v>
      </c>
    </row>
    <row r="1807" spans="1:11" x14ac:dyDescent="0.35">
      <c r="A1807">
        <v>7820619</v>
      </c>
      <c r="B1807" t="s">
        <v>33</v>
      </c>
      <c r="C1807" t="s">
        <v>97</v>
      </c>
      <c r="D1807" t="s">
        <v>472</v>
      </c>
      <c r="E1807">
        <v>1.4084507042253521E-2</v>
      </c>
      <c r="F1807">
        <v>52</v>
      </c>
      <c r="G1807">
        <v>83.2</v>
      </c>
      <c r="H1807">
        <v>70.585000000000008</v>
      </c>
      <c r="I1807">
        <v>0.73239436619718312</v>
      </c>
      <c r="J1807">
        <v>1.171830985915493</v>
      </c>
      <c r="K1807">
        <v>0.99415492957746487</v>
      </c>
    </row>
    <row r="1808" spans="1:11" x14ac:dyDescent="0.35">
      <c r="A1808">
        <v>7820619</v>
      </c>
      <c r="B1808" t="s">
        <v>33</v>
      </c>
      <c r="C1808" t="s">
        <v>97</v>
      </c>
      <c r="D1808" t="s">
        <v>476</v>
      </c>
      <c r="E1808">
        <v>1.4084507042253521E-2</v>
      </c>
      <c r="F1808">
        <v>56.2</v>
      </c>
      <c r="G1808">
        <v>75.8</v>
      </c>
      <c r="H1808">
        <v>66.91</v>
      </c>
      <c r="I1808">
        <v>0.79154929577464794</v>
      </c>
      <c r="J1808">
        <v>1.0676056338028168</v>
      </c>
      <c r="K1808">
        <v>0.94239436619718309</v>
      </c>
    </row>
    <row r="1809" spans="1:11" x14ac:dyDescent="0.35">
      <c r="A1809">
        <v>7820619</v>
      </c>
      <c r="B1809" t="s">
        <v>33</v>
      </c>
      <c r="C1809" t="s">
        <v>97</v>
      </c>
      <c r="D1809" t="s">
        <v>1408</v>
      </c>
      <c r="E1809">
        <v>0.11267605633802817</v>
      </c>
      <c r="F1809">
        <v>91.3</v>
      </c>
      <c r="G1809">
        <v>96.1</v>
      </c>
      <c r="H1809">
        <v>90.194999999999993</v>
      </c>
      <c r="I1809">
        <v>10.287323943661972</v>
      </c>
      <c r="J1809">
        <v>10.828169014084507</v>
      </c>
      <c r="K1809">
        <v>10.16281690140845</v>
      </c>
    </row>
    <row r="1810" spans="1:11" x14ac:dyDescent="0.35">
      <c r="A1810">
        <v>7820619</v>
      </c>
      <c r="B1810" t="s">
        <v>33</v>
      </c>
      <c r="C1810" t="s">
        <v>97</v>
      </c>
      <c r="D1810" t="s">
        <v>492</v>
      </c>
      <c r="E1810">
        <v>0.16901408450704225</v>
      </c>
      <c r="F1810">
        <v>76.5</v>
      </c>
      <c r="G1810">
        <v>88.2</v>
      </c>
      <c r="H1810">
        <v>86.16</v>
      </c>
      <c r="I1810">
        <v>12.929577464788732</v>
      </c>
      <c r="J1810">
        <v>14.907042253521126</v>
      </c>
      <c r="K1810">
        <v>14.56225352112676</v>
      </c>
    </row>
    <row r="1811" spans="1:11" x14ac:dyDescent="0.35">
      <c r="A1811">
        <v>7820619</v>
      </c>
      <c r="B1811" t="s">
        <v>33</v>
      </c>
      <c r="C1811" t="s">
        <v>97</v>
      </c>
      <c r="D1811" t="s">
        <v>199</v>
      </c>
      <c r="E1811">
        <v>0.11267605633802817</v>
      </c>
      <c r="F1811">
        <v>49.7</v>
      </c>
      <c r="G1811">
        <v>76.400000000000006</v>
      </c>
      <c r="H1811">
        <v>64.890000000000015</v>
      </c>
      <c r="I1811">
        <v>5.6000000000000005</v>
      </c>
      <c r="J1811">
        <v>8.6084507042253531</v>
      </c>
      <c r="K1811">
        <v>7.3115492957746495</v>
      </c>
    </row>
    <row r="1812" spans="1:11" x14ac:dyDescent="0.35">
      <c r="A1812">
        <v>7820619</v>
      </c>
      <c r="B1812" t="s">
        <v>33</v>
      </c>
      <c r="C1812" t="s">
        <v>97</v>
      </c>
      <c r="D1812" t="s">
        <v>643</v>
      </c>
      <c r="E1812">
        <v>1.4084507042253521E-2</v>
      </c>
      <c r="F1812">
        <v>65.2</v>
      </c>
      <c r="G1812">
        <v>82.1</v>
      </c>
      <c r="H1812">
        <v>74.534999999999997</v>
      </c>
      <c r="I1812">
        <v>0.91830985915492969</v>
      </c>
      <c r="J1812">
        <v>1.1563380281690141</v>
      </c>
      <c r="K1812">
        <v>1.0497887323943662</v>
      </c>
    </row>
    <row r="1813" spans="1:11" x14ac:dyDescent="0.35">
      <c r="A1813">
        <v>7820619</v>
      </c>
      <c r="B1813" t="s">
        <v>33</v>
      </c>
      <c r="C1813" t="s">
        <v>97</v>
      </c>
      <c r="D1813" s="4" t="s">
        <v>2946</v>
      </c>
      <c r="E1813">
        <v>0.99999999999999978</v>
      </c>
      <c r="I1813">
        <v>56.197183098591545</v>
      </c>
      <c r="J1813">
        <v>86.007042253521121</v>
      </c>
      <c r="K1813">
        <v>75.242253521126756</v>
      </c>
    </row>
    <row r="1814" spans="1:11" x14ac:dyDescent="0.35">
      <c r="A1814">
        <v>7830625</v>
      </c>
      <c r="B1814" t="s">
        <v>35</v>
      </c>
      <c r="C1814" t="s">
        <v>96</v>
      </c>
      <c r="D1814" t="s">
        <v>392</v>
      </c>
      <c r="E1814">
        <v>9.5011876484560574E-3</v>
      </c>
      <c r="F1814">
        <v>59.5</v>
      </c>
      <c r="G1814">
        <v>86</v>
      </c>
      <c r="H1814">
        <v>76.31</v>
      </c>
      <c r="I1814">
        <v>0.56532066508313539</v>
      </c>
      <c r="J1814">
        <v>0.81710213776722096</v>
      </c>
      <c r="K1814">
        <v>0.72503562945368172</v>
      </c>
    </row>
    <row r="1815" spans="1:11" x14ac:dyDescent="0.35">
      <c r="A1815">
        <v>7830625</v>
      </c>
      <c r="B1815" t="s">
        <v>35</v>
      </c>
      <c r="C1815" t="s">
        <v>96</v>
      </c>
      <c r="D1815" t="s">
        <v>906</v>
      </c>
      <c r="E1815">
        <v>2.3752969121140144E-3</v>
      </c>
      <c r="F1815">
        <v>57.4</v>
      </c>
      <c r="G1815">
        <v>86.8</v>
      </c>
      <c r="H1815">
        <v>71.22</v>
      </c>
      <c r="I1815">
        <v>0.13634204275534442</v>
      </c>
      <c r="J1815">
        <v>0.20617577197149645</v>
      </c>
      <c r="K1815">
        <v>0.1691686460807601</v>
      </c>
    </row>
    <row r="1816" spans="1:11" x14ac:dyDescent="0.35">
      <c r="A1816">
        <v>7830625</v>
      </c>
      <c r="B1816" t="s">
        <v>35</v>
      </c>
      <c r="C1816" t="s">
        <v>96</v>
      </c>
      <c r="D1816" t="s">
        <v>1862</v>
      </c>
      <c r="E1816">
        <v>2.3752969121140144E-3</v>
      </c>
      <c r="F1816">
        <v>96.4</v>
      </c>
      <c r="G1816">
        <v>83.2</v>
      </c>
      <c r="H1816">
        <v>88.36999999999999</v>
      </c>
      <c r="I1816">
        <v>0.22897862232779101</v>
      </c>
      <c r="J1816">
        <v>0.19762470308788599</v>
      </c>
      <c r="K1816">
        <v>0.20990498812351543</v>
      </c>
    </row>
    <row r="1817" spans="1:11" x14ac:dyDescent="0.35">
      <c r="A1817">
        <v>7830625</v>
      </c>
      <c r="B1817" t="s">
        <v>35</v>
      </c>
      <c r="C1817" t="s">
        <v>96</v>
      </c>
      <c r="D1817" t="s">
        <v>646</v>
      </c>
      <c r="E1817">
        <v>2.3752969121140144E-3</v>
      </c>
      <c r="F1817">
        <v>75.599999999999994</v>
      </c>
      <c r="G1817">
        <v>86.6</v>
      </c>
      <c r="H1817">
        <v>79.11999999999999</v>
      </c>
      <c r="I1817">
        <v>0.17957244655581947</v>
      </c>
      <c r="J1817">
        <v>0.20570071258907363</v>
      </c>
      <c r="K1817">
        <v>0.18793349168646079</v>
      </c>
    </row>
    <row r="1818" spans="1:11" x14ac:dyDescent="0.35">
      <c r="A1818">
        <v>7830625</v>
      </c>
      <c r="B1818" t="s">
        <v>35</v>
      </c>
      <c r="C1818" t="s">
        <v>96</v>
      </c>
      <c r="D1818" t="s">
        <v>1110</v>
      </c>
      <c r="E1818">
        <v>2.3752969121140144E-3</v>
      </c>
      <c r="F1818">
        <v>79.3</v>
      </c>
      <c r="G1818">
        <v>89.6</v>
      </c>
      <c r="H1818">
        <v>87.75</v>
      </c>
      <c r="I1818">
        <v>0.18836104513064134</v>
      </c>
      <c r="J1818">
        <v>0.21282660332541567</v>
      </c>
      <c r="K1818">
        <v>0.20843230403800475</v>
      </c>
    </row>
    <row r="1819" spans="1:11" x14ac:dyDescent="0.35">
      <c r="A1819">
        <v>7830625</v>
      </c>
      <c r="B1819" t="s">
        <v>35</v>
      </c>
      <c r="C1819" t="s">
        <v>96</v>
      </c>
      <c r="D1819" t="s">
        <v>414</v>
      </c>
      <c r="E1819">
        <v>2.3752969121140144E-3</v>
      </c>
      <c r="F1819">
        <v>77</v>
      </c>
      <c r="G1819">
        <v>90.1</v>
      </c>
      <c r="H1819">
        <v>86.934999999999988</v>
      </c>
      <c r="I1819">
        <v>0.1828978622327791</v>
      </c>
      <c r="J1819">
        <v>0.21401425178147268</v>
      </c>
      <c r="K1819">
        <v>0.2064964370546318</v>
      </c>
    </row>
    <row r="1820" spans="1:11" x14ac:dyDescent="0.35">
      <c r="A1820">
        <v>7830625</v>
      </c>
      <c r="B1820" t="s">
        <v>35</v>
      </c>
      <c r="C1820" t="s">
        <v>96</v>
      </c>
      <c r="D1820" t="s">
        <v>472</v>
      </c>
      <c r="E1820">
        <v>4.7505938242280284E-2</v>
      </c>
      <c r="F1820">
        <v>58.7</v>
      </c>
      <c r="G1820">
        <v>86.6</v>
      </c>
      <c r="H1820">
        <v>78.959999999999994</v>
      </c>
      <c r="I1820">
        <v>2.7885985748218527</v>
      </c>
      <c r="J1820">
        <v>4.1140142517814722</v>
      </c>
      <c r="K1820">
        <v>3.7510688836104511</v>
      </c>
    </row>
    <row r="1821" spans="1:11" x14ac:dyDescent="0.35">
      <c r="A1821">
        <v>7830625</v>
      </c>
      <c r="B1821" t="s">
        <v>35</v>
      </c>
      <c r="C1821" t="s">
        <v>96</v>
      </c>
      <c r="D1821" t="s">
        <v>1164</v>
      </c>
      <c r="E1821">
        <v>4.5130641330166268E-2</v>
      </c>
      <c r="F1821">
        <v>91.5</v>
      </c>
      <c r="G1821">
        <v>90.1</v>
      </c>
      <c r="H1821">
        <v>86.734999999999999</v>
      </c>
      <c r="I1821">
        <v>4.1294536817102134</v>
      </c>
      <c r="J1821">
        <v>4.0662707838479806</v>
      </c>
      <c r="K1821">
        <v>3.9144061757719713</v>
      </c>
    </row>
    <row r="1822" spans="1:11" x14ac:dyDescent="0.35">
      <c r="A1822">
        <v>7830625</v>
      </c>
      <c r="B1822" t="s">
        <v>35</v>
      </c>
      <c r="C1822" t="s">
        <v>96</v>
      </c>
      <c r="D1822" t="s">
        <v>492</v>
      </c>
      <c r="E1822">
        <v>0.11401425178147269</v>
      </c>
      <c r="F1822">
        <v>82.7</v>
      </c>
      <c r="G1822">
        <v>90.6</v>
      </c>
      <c r="H1822">
        <v>88.94</v>
      </c>
      <c r="I1822">
        <v>9.4289786223277918</v>
      </c>
      <c r="J1822">
        <v>10.329691211401425</v>
      </c>
      <c r="K1822">
        <v>10.14042755344418</v>
      </c>
    </row>
    <row r="1823" spans="1:11" x14ac:dyDescent="0.35">
      <c r="A1823">
        <v>7830625</v>
      </c>
      <c r="B1823" t="s">
        <v>35</v>
      </c>
      <c r="C1823" t="s">
        <v>96</v>
      </c>
      <c r="D1823" t="s">
        <v>710</v>
      </c>
      <c r="E1823">
        <v>0.76484560570071258</v>
      </c>
      <c r="F1823">
        <v>76.3</v>
      </c>
      <c r="G1823">
        <v>87.3</v>
      </c>
      <c r="H1823">
        <v>84.75</v>
      </c>
      <c r="I1823">
        <v>58.357719714964368</v>
      </c>
      <c r="J1823">
        <v>66.771021377672213</v>
      </c>
      <c r="K1823">
        <v>64.820665083135395</v>
      </c>
    </row>
    <row r="1824" spans="1:11" x14ac:dyDescent="0.35">
      <c r="A1824">
        <v>7830625</v>
      </c>
      <c r="B1824" t="s">
        <v>35</v>
      </c>
      <c r="C1824" t="s">
        <v>96</v>
      </c>
      <c r="D1824" t="s">
        <v>1056</v>
      </c>
      <c r="E1824">
        <v>4.7505938242280287E-3</v>
      </c>
      <c r="F1824">
        <v>55.5</v>
      </c>
      <c r="G1824">
        <v>84.7</v>
      </c>
      <c r="H1824">
        <v>72.625</v>
      </c>
      <c r="I1824">
        <v>0.26365795724465557</v>
      </c>
      <c r="J1824">
        <v>0.40237529691211404</v>
      </c>
      <c r="K1824">
        <v>0.34501187648456061</v>
      </c>
    </row>
    <row r="1825" spans="1:11" x14ac:dyDescent="0.35">
      <c r="A1825">
        <v>7830625</v>
      </c>
      <c r="B1825" t="s">
        <v>35</v>
      </c>
      <c r="C1825" t="s">
        <v>96</v>
      </c>
      <c r="D1825" t="s">
        <v>199</v>
      </c>
      <c r="E1825">
        <v>2.3752969121140144E-3</v>
      </c>
      <c r="F1825">
        <v>52.5</v>
      </c>
      <c r="G1825">
        <v>76.599999999999994</v>
      </c>
      <c r="H1825">
        <v>71.515000000000001</v>
      </c>
      <c r="I1825">
        <v>0.12470308788598575</v>
      </c>
      <c r="J1825">
        <v>0.18194774346793349</v>
      </c>
      <c r="K1825">
        <v>0.16986935866983374</v>
      </c>
    </row>
    <row r="1826" spans="1:11" x14ac:dyDescent="0.35">
      <c r="A1826">
        <v>7830625</v>
      </c>
      <c r="B1826" t="s">
        <v>35</v>
      </c>
      <c r="C1826" t="s">
        <v>96</v>
      </c>
      <c r="D1826" s="4" t="s">
        <v>2946</v>
      </c>
      <c r="E1826" s="22">
        <v>1</v>
      </c>
      <c r="I1826">
        <v>76.574584323040384</v>
      </c>
      <c r="J1826">
        <v>87.718764845605705</v>
      </c>
      <c r="K1826">
        <v>84.848420427553449</v>
      </c>
    </row>
    <row r="1827" spans="1:11" x14ac:dyDescent="0.35">
      <c r="A1827">
        <v>7830645</v>
      </c>
      <c r="B1827" t="s">
        <v>68</v>
      </c>
      <c r="C1827" t="s">
        <v>96</v>
      </c>
      <c r="D1827" t="s">
        <v>646</v>
      </c>
      <c r="E1827">
        <v>1.7543859649122806E-2</v>
      </c>
      <c r="F1827">
        <v>75.599999999999994</v>
      </c>
      <c r="G1827">
        <v>86.6</v>
      </c>
      <c r="H1827">
        <v>79.11999999999999</v>
      </c>
      <c r="I1827">
        <v>1.3263157894736841</v>
      </c>
      <c r="J1827">
        <v>1.5192982456140349</v>
      </c>
      <c r="K1827">
        <v>1.3880701754385962</v>
      </c>
    </row>
    <row r="1828" spans="1:11" x14ac:dyDescent="0.35">
      <c r="A1828">
        <v>7830645</v>
      </c>
      <c r="B1828" t="s">
        <v>68</v>
      </c>
      <c r="C1828" t="s">
        <v>96</v>
      </c>
      <c r="D1828" t="s">
        <v>414</v>
      </c>
      <c r="E1828">
        <v>5.8479532163742687E-3</v>
      </c>
      <c r="F1828">
        <v>77</v>
      </c>
      <c r="G1828">
        <v>90.1</v>
      </c>
      <c r="H1828">
        <v>86.934999999999988</v>
      </c>
      <c r="I1828">
        <v>0.45029239766081869</v>
      </c>
      <c r="J1828">
        <v>0.52690058479532154</v>
      </c>
      <c r="K1828">
        <v>0.50839181286549695</v>
      </c>
    </row>
    <row r="1829" spans="1:11" x14ac:dyDescent="0.35">
      <c r="A1829">
        <v>7830645</v>
      </c>
      <c r="B1829" t="s">
        <v>68</v>
      </c>
      <c r="C1829" t="s">
        <v>96</v>
      </c>
      <c r="D1829" t="s">
        <v>476</v>
      </c>
      <c r="E1829">
        <v>0.92397660818713445</v>
      </c>
      <c r="F1829">
        <v>58</v>
      </c>
      <c r="G1829">
        <v>84.4</v>
      </c>
      <c r="H1829">
        <v>68.35499999999999</v>
      </c>
      <c r="I1829">
        <v>53.590643274853797</v>
      </c>
      <c r="J1829">
        <v>77.983625730994149</v>
      </c>
      <c r="K1829">
        <v>63.158421052631567</v>
      </c>
    </row>
    <row r="1830" spans="1:11" x14ac:dyDescent="0.35">
      <c r="A1830">
        <v>7830645</v>
      </c>
      <c r="B1830" t="s">
        <v>68</v>
      </c>
      <c r="C1830" t="s">
        <v>96</v>
      </c>
      <c r="D1830" t="s">
        <v>492</v>
      </c>
      <c r="E1830">
        <v>5.8479532163742687E-3</v>
      </c>
      <c r="F1830">
        <v>82.7</v>
      </c>
      <c r="G1830">
        <v>90.6</v>
      </c>
      <c r="H1830">
        <v>88.94</v>
      </c>
      <c r="I1830">
        <v>0.48362573099415201</v>
      </c>
      <c r="J1830">
        <v>0.52982456140350875</v>
      </c>
      <c r="K1830">
        <v>0.52011695906432742</v>
      </c>
    </row>
    <row r="1831" spans="1:11" x14ac:dyDescent="0.35">
      <c r="A1831">
        <v>7830645</v>
      </c>
      <c r="B1831" t="s">
        <v>68</v>
      </c>
      <c r="C1831" t="s">
        <v>96</v>
      </c>
      <c r="D1831" t="s">
        <v>643</v>
      </c>
      <c r="E1831">
        <v>4.6783625730994149E-2</v>
      </c>
      <c r="F1831">
        <v>64.3</v>
      </c>
      <c r="G1831">
        <v>78</v>
      </c>
      <c r="H1831">
        <v>74.759999999999991</v>
      </c>
      <c r="I1831">
        <v>3.0081871345029239</v>
      </c>
      <c r="J1831">
        <v>3.6491228070175437</v>
      </c>
      <c r="K1831">
        <v>3.4975438596491224</v>
      </c>
    </row>
    <row r="1832" spans="1:11" x14ac:dyDescent="0.35">
      <c r="A1832">
        <v>7830645</v>
      </c>
      <c r="B1832" t="s">
        <v>68</v>
      </c>
      <c r="C1832" t="s">
        <v>96</v>
      </c>
      <c r="D1832" s="4" t="s">
        <v>2946</v>
      </c>
      <c r="E1832">
        <v>1</v>
      </c>
      <c r="I1832">
        <v>58.85906432748537</v>
      </c>
      <c r="J1832">
        <v>84.208771929824564</v>
      </c>
      <c r="K1832">
        <v>69.072543859649116</v>
      </c>
    </row>
    <row r="1833" spans="1:11" x14ac:dyDescent="0.35">
      <c r="D1833" s="4"/>
    </row>
    <row r="1834" spans="1:11" x14ac:dyDescent="0.35">
      <c r="D1834" s="4"/>
    </row>
    <row r="1835" spans="1:11" x14ac:dyDescent="0.35">
      <c r="D1835" s="4"/>
    </row>
    <row r="1836" spans="1:11" x14ac:dyDescent="0.35">
      <c r="D1836" s="4"/>
    </row>
    <row r="1837" spans="1:11" x14ac:dyDescent="0.35">
      <c r="D1837" s="4"/>
    </row>
  </sheetData>
  <autoFilter ref="A1:K1837" xr:uid="{87CE7979-BA47-45DE-BC67-E1DE732E45A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2B42D-DC9D-4BE0-80A8-A4CC04B66F47}">
  <sheetPr codeName="Sheet11"/>
  <dimension ref="A1:M655"/>
  <sheetViews>
    <sheetView topLeftCell="B1" workbookViewId="0">
      <selection activeCell="A9" sqref="A9"/>
    </sheetView>
  </sheetViews>
  <sheetFormatPr defaultRowHeight="14.5" x14ac:dyDescent="0.35"/>
  <cols>
    <col min="2" max="2" width="48.54296875" bestFit="1" customWidth="1"/>
    <col min="4" max="4" width="24.1796875" bestFit="1" customWidth="1"/>
    <col min="5" max="5" width="13.1796875" bestFit="1" customWidth="1"/>
    <col min="9" max="9" width="7.81640625" customWidth="1"/>
    <col min="13" max="13" width="10.1796875" customWidth="1"/>
  </cols>
  <sheetData>
    <row r="1" spans="1:13" x14ac:dyDescent="0.35">
      <c r="A1" t="s">
        <v>121</v>
      </c>
      <c r="B1" t="s">
        <v>122</v>
      </c>
      <c r="C1" t="s">
        <v>2939</v>
      </c>
      <c r="D1" t="s">
        <v>2940</v>
      </c>
      <c r="E1" t="s">
        <v>2947</v>
      </c>
      <c r="F1" t="s">
        <v>2942</v>
      </c>
      <c r="G1" t="s">
        <v>2943</v>
      </c>
      <c r="H1" t="s">
        <v>2944</v>
      </c>
      <c r="I1" t="s">
        <v>2948</v>
      </c>
      <c r="J1" t="s">
        <v>130</v>
      </c>
      <c r="K1" t="s">
        <v>131</v>
      </c>
      <c r="L1" t="s">
        <v>2945</v>
      </c>
      <c r="M1" t="s">
        <v>2936</v>
      </c>
    </row>
    <row r="2" spans="1:13" x14ac:dyDescent="0.35">
      <c r="A2">
        <v>7830623</v>
      </c>
      <c r="B2" t="s">
        <v>20</v>
      </c>
      <c r="C2" t="s">
        <v>96</v>
      </c>
      <c r="D2" t="s">
        <v>133</v>
      </c>
      <c r="E2" s="6">
        <v>4.6403712296983757E-3</v>
      </c>
      <c r="F2">
        <v>48.2</v>
      </c>
      <c r="G2">
        <v>90.4</v>
      </c>
      <c r="H2">
        <v>77.14</v>
      </c>
      <c r="I2" s="1">
        <v>4.2785253375768661E-2</v>
      </c>
      <c r="J2" s="1">
        <v>0.22366589327146172</v>
      </c>
      <c r="K2" s="1">
        <v>0.41948955916473318</v>
      </c>
      <c r="L2" s="1">
        <v>0.35795823665893273</v>
      </c>
      <c r="M2" s="34">
        <v>1.9853945882027221E-4</v>
      </c>
    </row>
    <row r="3" spans="1:13" x14ac:dyDescent="0.35">
      <c r="A3">
        <v>7830623</v>
      </c>
      <c r="B3" t="s">
        <v>20</v>
      </c>
      <c r="C3" t="s">
        <v>96</v>
      </c>
      <c r="D3" t="s">
        <v>141</v>
      </c>
      <c r="E3" s="6">
        <v>0.80510440835266817</v>
      </c>
      <c r="F3">
        <v>46.2</v>
      </c>
      <c r="G3">
        <v>76.3</v>
      </c>
      <c r="H3">
        <v>70.745000000000005</v>
      </c>
      <c r="I3" s="1">
        <v>1.1302608996629715E-2</v>
      </c>
      <c r="J3" s="1">
        <v>37.195823665893272</v>
      </c>
      <c r="K3" s="1">
        <v>61.429466357308577</v>
      </c>
      <c r="L3" s="1">
        <v>56.957111368909516</v>
      </c>
      <c r="M3" s="34">
        <v>9.0997803290731108E-3</v>
      </c>
    </row>
    <row r="4" spans="1:13" x14ac:dyDescent="0.35">
      <c r="A4">
        <v>7830623</v>
      </c>
      <c r="B4" t="s">
        <v>20</v>
      </c>
      <c r="C4" t="s">
        <v>96</v>
      </c>
      <c r="D4" t="s">
        <v>195</v>
      </c>
      <c r="E4" s="6">
        <v>1.8561484918793503E-2</v>
      </c>
      <c r="F4">
        <v>43.5</v>
      </c>
      <c r="G4">
        <v>52</v>
      </c>
      <c r="H4">
        <v>48.94</v>
      </c>
      <c r="I4" s="1">
        <v>-0.20912352204322815</v>
      </c>
      <c r="J4" s="1">
        <v>0.80742459396751731</v>
      </c>
      <c r="K4" s="1">
        <v>0.96519721577726214</v>
      </c>
      <c r="L4" s="1">
        <v>0.90839907192575398</v>
      </c>
      <c r="M4" s="34">
        <v>-3.8816431005703599E-3</v>
      </c>
    </row>
    <row r="5" spans="1:13" x14ac:dyDescent="0.35">
      <c r="A5">
        <v>7830623</v>
      </c>
      <c r="B5" t="s">
        <v>20</v>
      </c>
      <c r="C5" t="s">
        <v>96</v>
      </c>
      <c r="D5" t="s">
        <v>199</v>
      </c>
      <c r="E5" s="6">
        <v>2.3201856148491878E-3</v>
      </c>
      <c r="F5">
        <v>52.5</v>
      </c>
      <c r="G5">
        <v>76.599999999999994</v>
      </c>
      <c r="H5">
        <v>71.515000000000001</v>
      </c>
      <c r="I5" s="1">
        <v>-7.5830020010471344E-2</v>
      </c>
      <c r="J5" s="1">
        <v>0.12180974477958237</v>
      </c>
      <c r="K5" s="1">
        <v>0.17772621809744776</v>
      </c>
      <c r="L5" s="1">
        <v>0.16592807424593967</v>
      </c>
      <c r="M5" s="34">
        <v>-1.7593972160202166E-4</v>
      </c>
    </row>
    <row r="6" spans="1:13" x14ac:dyDescent="0.35">
      <c r="A6">
        <v>7830623</v>
      </c>
      <c r="B6" t="s">
        <v>20</v>
      </c>
      <c r="C6" t="s">
        <v>96</v>
      </c>
      <c r="D6" t="s">
        <v>203</v>
      </c>
      <c r="E6" s="6">
        <v>1.6241299303944315E-2</v>
      </c>
      <c r="F6">
        <v>77.2</v>
      </c>
      <c r="G6">
        <v>90.1</v>
      </c>
      <c r="H6">
        <v>87.114999999999995</v>
      </c>
      <c r="I6" s="1">
        <v>5.2544962614774704E-2</v>
      </c>
      <c r="J6" s="1">
        <v>1.2538283062645013</v>
      </c>
      <c r="K6" s="1">
        <v>1.4633410672853826</v>
      </c>
      <c r="L6" s="1">
        <v>1.4148607888631088</v>
      </c>
      <c r="M6" s="34">
        <v>8.5339846474112048E-4</v>
      </c>
    </row>
    <row r="7" spans="1:13" x14ac:dyDescent="0.35">
      <c r="A7">
        <v>7830623</v>
      </c>
      <c r="B7" t="s">
        <v>20</v>
      </c>
      <c r="C7" t="s">
        <v>96</v>
      </c>
      <c r="D7" t="s">
        <v>231</v>
      </c>
      <c r="E7" s="6">
        <v>5.5684454756380508E-2</v>
      </c>
      <c r="F7">
        <v>72.8</v>
      </c>
      <c r="G7">
        <v>92.4</v>
      </c>
      <c r="H7">
        <v>80.205000000000013</v>
      </c>
      <c r="I7" s="1">
        <v>6.9794721901416779E-2</v>
      </c>
      <c r="J7" s="1">
        <v>4.0538283062645011</v>
      </c>
      <c r="K7" s="1">
        <v>5.145243619489559</v>
      </c>
      <c r="L7" s="1">
        <v>4.4661716937354994</v>
      </c>
      <c r="M7" s="34">
        <v>3.8864810339536023E-3</v>
      </c>
    </row>
    <row r="8" spans="1:13" x14ac:dyDescent="0.35">
      <c r="A8">
        <v>7830623</v>
      </c>
      <c r="B8" t="s">
        <v>20</v>
      </c>
      <c r="C8" t="s">
        <v>96</v>
      </c>
      <c r="D8" t="s">
        <v>243</v>
      </c>
      <c r="E8" s="6">
        <v>1.1600928074245939E-3</v>
      </c>
      <c r="F8">
        <v>50</v>
      </c>
      <c r="G8">
        <v>78.7</v>
      </c>
      <c r="H8">
        <v>68.784999999999997</v>
      </c>
      <c r="I8" s="1">
        <v>-4.0208607912063599E-2</v>
      </c>
      <c r="J8" s="1">
        <v>5.8004640371229696E-2</v>
      </c>
      <c r="K8" s="1">
        <v>9.1299303944315541E-2</v>
      </c>
      <c r="L8" s="1">
        <v>7.9796983758700687E-2</v>
      </c>
      <c r="M8" s="34">
        <v>-4.6645716835340603E-5</v>
      </c>
    </row>
    <row r="9" spans="1:13" x14ac:dyDescent="0.35">
      <c r="A9">
        <v>7830623</v>
      </c>
      <c r="B9" t="s">
        <v>20</v>
      </c>
      <c r="C9" t="s">
        <v>96</v>
      </c>
      <c r="D9" t="s">
        <v>247</v>
      </c>
      <c r="E9" s="6">
        <v>2.3201856148491878E-3</v>
      </c>
      <c r="F9">
        <v>37.299999999999997</v>
      </c>
      <c r="G9">
        <v>93.8</v>
      </c>
      <c r="H9">
        <v>65.44</v>
      </c>
      <c r="I9" s="1">
        <v>0.13319827616214752</v>
      </c>
      <c r="J9" s="1">
        <v>8.6542923433874694E-2</v>
      </c>
      <c r="K9" s="1">
        <v>0.2176334106728538</v>
      </c>
      <c r="L9" s="1">
        <v>0.15183294663573085</v>
      </c>
      <c r="M9" s="34">
        <v>3.0904472427412415E-4</v>
      </c>
    </row>
    <row r="10" spans="1:13" x14ac:dyDescent="0.35">
      <c r="A10">
        <v>7830623</v>
      </c>
      <c r="B10" t="s">
        <v>20</v>
      </c>
      <c r="C10" t="s">
        <v>96</v>
      </c>
      <c r="D10" t="s">
        <v>251</v>
      </c>
      <c r="E10" s="6">
        <v>6.0324825986078884E-2</v>
      </c>
      <c r="F10">
        <v>79.7</v>
      </c>
      <c r="G10">
        <v>91.6</v>
      </c>
      <c r="H10">
        <v>85.91</v>
      </c>
      <c r="I10" s="1">
        <v>4.9002286046743393E-2</v>
      </c>
      <c r="J10" s="1">
        <v>4.8078886310904876</v>
      </c>
      <c r="K10" s="1">
        <v>5.5257540603248252</v>
      </c>
      <c r="L10" s="1">
        <v>5.1825058004640363</v>
      </c>
      <c r="M10" s="34">
        <v>2.9560543786898564E-3</v>
      </c>
    </row>
    <row r="11" spans="1:13" x14ac:dyDescent="0.35">
      <c r="A11">
        <v>7830623</v>
      </c>
      <c r="B11" t="s">
        <v>20</v>
      </c>
      <c r="C11" t="s">
        <v>96</v>
      </c>
      <c r="D11" t="s">
        <v>261</v>
      </c>
      <c r="E11" s="6">
        <v>1.2761020881670533E-2</v>
      </c>
      <c r="F11">
        <v>48.8</v>
      </c>
      <c r="G11">
        <v>81.400000000000006</v>
      </c>
      <c r="H11">
        <v>68.224999999999994</v>
      </c>
      <c r="I11" s="1">
        <v>8.6749689653515816E-3</v>
      </c>
      <c r="J11" s="1">
        <v>0.62273781902552194</v>
      </c>
      <c r="K11" s="1">
        <v>1.0387470997679815</v>
      </c>
      <c r="L11" s="1">
        <v>0.87062064965197206</v>
      </c>
      <c r="M11" s="34">
        <v>1.1070146011469535E-4</v>
      </c>
    </row>
    <row r="12" spans="1:13" x14ac:dyDescent="0.35">
      <c r="A12">
        <v>7830623</v>
      </c>
      <c r="B12" t="s">
        <v>20</v>
      </c>
      <c r="C12" t="s">
        <v>96</v>
      </c>
      <c r="D12" t="s">
        <v>267</v>
      </c>
      <c r="E12" s="6">
        <v>3.4802784222737818E-3</v>
      </c>
      <c r="F12">
        <v>63.4</v>
      </c>
      <c r="G12">
        <v>96.2</v>
      </c>
      <c r="H12">
        <v>84.13</v>
      </c>
      <c r="I12" s="1">
        <v>0.11584586650133133</v>
      </c>
      <c r="J12" s="1">
        <v>0.22064965197215775</v>
      </c>
      <c r="K12" s="1">
        <v>0.33480278422273779</v>
      </c>
      <c r="L12" s="1">
        <v>0.29279582366589324</v>
      </c>
      <c r="M12" s="34">
        <v>4.0317586949419255E-4</v>
      </c>
    </row>
    <row r="13" spans="1:13" x14ac:dyDescent="0.35">
      <c r="A13">
        <v>7830623</v>
      </c>
      <c r="B13" t="s">
        <v>20</v>
      </c>
      <c r="C13" t="s">
        <v>96</v>
      </c>
      <c r="D13" t="s">
        <v>272</v>
      </c>
      <c r="E13" s="6">
        <v>1.5081206496519721E-2</v>
      </c>
      <c r="F13">
        <v>52.9</v>
      </c>
      <c r="G13">
        <v>72.8</v>
      </c>
      <c r="H13">
        <v>56.529999999999994</v>
      </c>
      <c r="I13" s="1">
        <v>-6.86178058385849E-2</v>
      </c>
      <c r="J13" s="1">
        <v>0.79779582366589319</v>
      </c>
      <c r="K13" s="1">
        <v>1.0979118329466357</v>
      </c>
      <c r="L13" s="1">
        <v>0.85254060324825975</v>
      </c>
      <c r="M13" s="34">
        <v>-1.0348392991897954E-3</v>
      </c>
    </row>
    <row r="14" spans="1:13" x14ac:dyDescent="0.35">
      <c r="A14">
        <v>7830623</v>
      </c>
      <c r="B14" t="s">
        <v>20</v>
      </c>
      <c r="C14" t="s">
        <v>96</v>
      </c>
      <c r="D14" t="s">
        <v>275</v>
      </c>
      <c r="E14" s="6">
        <v>2.3201856148491878E-3</v>
      </c>
      <c r="F14">
        <v>38.4</v>
      </c>
      <c r="G14">
        <v>72.3</v>
      </c>
      <c r="H14">
        <v>60.344999999999999</v>
      </c>
      <c r="I14" s="1">
        <v>-4.9795344471931458E-2</v>
      </c>
      <c r="J14" s="1">
        <v>8.909512761020881E-2</v>
      </c>
      <c r="K14" s="1">
        <v>0.16774941995359627</v>
      </c>
      <c r="L14" s="1">
        <v>0.14001160092807424</v>
      </c>
      <c r="M14" s="34">
        <v>-1.1553444193023539E-4</v>
      </c>
    </row>
    <row r="15" spans="1:13" x14ac:dyDescent="0.35">
      <c r="A15">
        <v>7830623</v>
      </c>
      <c r="B15" t="s">
        <v>20</v>
      </c>
      <c r="D15" s="4" t="s">
        <v>2949</v>
      </c>
      <c r="E15" s="6">
        <v>0.99999999999999989</v>
      </c>
      <c r="I15" s="1" t="s">
        <v>2938</v>
      </c>
      <c r="J15" s="1">
        <v>50.339095127610207</v>
      </c>
      <c r="K15" s="1">
        <v>78.074361948955911</v>
      </c>
      <c r="L15" s="1">
        <v>71.840533642691426</v>
      </c>
      <c r="M15" s="34">
        <v>1.2562573439033222E-2</v>
      </c>
    </row>
    <row r="16" spans="1:13" x14ac:dyDescent="0.35">
      <c r="A16">
        <v>7830643</v>
      </c>
      <c r="B16" t="s">
        <v>22</v>
      </c>
      <c r="C16" t="s">
        <v>96</v>
      </c>
      <c r="D16" t="s">
        <v>392</v>
      </c>
      <c r="E16" s="6">
        <v>7.5471698113207544E-2</v>
      </c>
      <c r="F16">
        <v>59.5</v>
      </c>
      <c r="G16">
        <v>86</v>
      </c>
      <c r="H16">
        <v>76.31</v>
      </c>
      <c r="I16" s="1">
        <v>8.8246092200279236E-3</v>
      </c>
      <c r="J16" s="1">
        <v>4.4905660377358485</v>
      </c>
      <c r="K16" s="1">
        <v>6.4905660377358485</v>
      </c>
      <c r="L16" s="1">
        <v>5.7592452830188678</v>
      </c>
      <c r="M16" s="34">
        <v>6.6600824302097536E-4</v>
      </c>
    </row>
    <row r="17" spans="1:13" x14ac:dyDescent="0.35">
      <c r="A17">
        <v>7830643</v>
      </c>
      <c r="B17" t="s">
        <v>22</v>
      </c>
      <c r="C17" t="s">
        <v>96</v>
      </c>
      <c r="D17" t="s">
        <v>305</v>
      </c>
      <c r="E17" s="6">
        <v>4.7169811320754715E-3</v>
      </c>
      <c r="F17">
        <v>43.3</v>
      </c>
      <c r="G17">
        <v>83.3</v>
      </c>
      <c r="H17">
        <v>70.959999999999994</v>
      </c>
      <c r="I17" s="1">
        <v>-8.7259905412793159E-3</v>
      </c>
      <c r="J17" s="1">
        <v>0.20424528301886791</v>
      </c>
      <c r="K17" s="1">
        <v>0.39292452830188679</v>
      </c>
      <c r="L17" s="1">
        <v>0.33471698113207543</v>
      </c>
      <c r="M17" s="34">
        <v>-4.1160332741883565E-5</v>
      </c>
    </row>
    <row r="18" spans="1:13" x14ac:dyDescent="0.35">
      <c r="A18">
        <v>7830643</v>
      </c>
      <c r="B18" t="s">
        <v>22</v>
      </c>
      <c r="C18" t="s">
        <v>96</v>
      </c>
      <c r="D18" t="s">
        <v>414</v>
      </c>
      <c r="E18" s="6">
        <v>0.71226415094339623</v>
      </c>
      <c r="F18">
        <v>77</v>
      </c>
      <c r="G18">
        <v>90.1</v>
      </c>
      <c r="H18">
        <v>86.934999999999988</v>
      </c>
      <c r="I18" s="1">
        <v>1.6790159046649933E-2</v>
      </c>
      <c r="J18" s="1">
        <v>54.844339622641513</v>
      </c>
      <c r="K18" s="1">
        <v>64.174999999999997</v>
      </c>
      <c r="L18" s="1">
        <v>61.920683962264143</v>
      </c>
      <c r="M18" s="34">
        <v>1.1959028377566698E-2</v>
      </c>
    </row>
    <row r="19" spans="1:13" x14ac:dyDescent="0.35">
      <c r="A19">
        <v>7830643</v>
      </c>
      <c r="B19" t="s">
        <v>22</v>
      </c>
      <c r="C19" t="s">
        <v>96</v>
      </c>
      <c r="D19" t="s">
        <v>472</v>
      </c>
      <c r="E19" s="6">
        <v>9.433962264150943E-3</v>
      </c>
      <c r="F19">
        <v>58.7</v>
      </c>
      <c r="G19">
        <v>86.6</v>
      </c>
      <c r="H19">
        <v>78.959999999999994</v>
      </c>
      <c r="I19" s="1">
        <v>1.195455901324749E-2</v>
      </c>
      <c r="J19" s="1">
        <v>0.55377358490566042</v>
      </c>
      <c r="K19" s="1">
        <v>0.81698113207547163</v>
      </c>
      <c r="L19" s="1">
        <v>0.74490566037735839</v>
      </c>
      <c r="M19" s="34">
        <v>1.1277885861554235E-4</v>
      </c>
    </row>
    <row r="20" spans="1:13" x14ac:dyDescent="0.35">
      <c r="A20">
        <v>7830643</v>
      </c>
      <c r="B20" t="s">
        <v>22</v>
      </c>
      <c r="C20" t="s">
        <v>96</v>
      </c>
      <c r="D20" t="s">
        <v>476</v>
      </c>
      <c r="E20" s="6">
        <v>5.1886792452830191E-2</v>
      </c>
      <c r="F20">
        <v>58</v>
      </c>
      <c r="G20">
        <v>84.4</v>
      </c>
      <c r="H20">
        <v>68.35499999999999</v>
      </c>
      <c r="I20" s="1">
        <v>-4.8052123747766018E-3</v>
      </c>
      <c r="J20" s="1">
        <v>3.0094339622641511</v>
      </c>
      <c r="K20" s="1">
        <v>4.3792452830188688</v>
      </c>
      <c r="L20" s="1">
        <v>3.546721698113207</v>
      </c>
      <c r="M20" s="34">
        <v>-2.4932705718180484E-4</v>
      </c>
    </row>
    <row r="21" spans="1:13" x14ac:dyDescent="0.35">
      <c r="A21">
        <v>7830643</v>
      </c>
      <c r="B21" t="s">
        <v>22</v>
      </c>
      <c r="C21" t="s">
        <v>96</v>
      </c>
      <c r="D21" t="s">
        <v>492</v>
      </c>
      <c r="E21" s="6">
        <v>0.13679245283018868</v>
      </c>
      <c r="F21">
        <v>82.7</v>
      </c>
      <c r="G21">
        <v>90.6</v>
      </c>
      <c r="H21">
        <v>88.94</v>
      </c>
      <c r="I21" s="1">
        <v>8.8225975632667542E-3</v>
      </c>
      <c r="J21" s="1">
        <v>11.312735849056605</v>
      </c>
      <c r="K21" s="1">
        <v>12.393396226415094</v>
      </c>
      <c r="L21" s="1">
        <v>12.166320754716981</v>
      </c>
      <c r="M21" s="34">
        <v>1.206864761012905E-3</v>
      </c>
    </row>
    <row r="22" spans="1:13" x14ac:dyDescent="0.35">
      <c r="A22">
        <v>7830643</v>
      </c>
      <c r="B22" t="s">
        <v>22</v>
      </c>
      <c r="C22" t="s">
        <v>96</v>
      </c>
      <c r="D22" t="s">
        <v>199</v>
      </c>
      <c r="E22" s="6">
        <v>4.7169811320754715E-3</v>
      </c>
      <c r="F22">
        <v>52.5</v>
      </c>
      <c r="G22">
        <v>76.599999999999994</v>
      </c>
      <c r="H22">
        <v>71.515000000000001</v>
      </c>
      <c r="I22" s="1">
        <v>-7.5830020010471344E-2</v>
      </c>
      <c r="J22" s="1">
        <v>0.24764150943396226</v>
      </c>
      <c r="K22" s="1">
        <v>0.36132075471698111</v>
      </c>
      <c r="L22" s="1">
        <v>0.33733490566037733</v>
      </c>
      <c r="M22" s="34">
        <v>-3.5768877363429876E-4</v>
      </c>
    </row>
    <row r="23" spans="1:13" x14ac:dyDescent="0.35">
      <c r="A23">
        <v>7830643</v>
      </c>
      <c r="B23" t="s">
        <v>22</v>
      </c>
      <c r="C23" t="s">
        <v>96</v>
      </c>
      <c r="D23" t="s">
        <v>525</v>
      </c>
      <c r="E23" s="6">
        <v>4.7169811320754715E-3</v>
      </c>
      <c r="F23">
        <v>78.3</v>
      </c>
      <c r="G23">
        <v>96.5</v>
      </c>
      <c r="H23">
        <v>89.585000000000008</v>
      </c>
      <c r="I23" s="1">
        <v>9.0886577963829041E-2</v>
      </c>
      <c r="J23" s="1">
        <v>0.36933962264150938</v>
      </c>
      <c r="K23" s="1">
        <v>0.455188679245283</v>
      </c>
      <c r="L23" s="1">
        <v>0.42257075471698113</v>
      </c>
      <c r="M23" s="34">
        <v>4.2871027341428791E-4</v>
      </c>
    </row>
    <row r="24" spans="1:13" x14ac:dyDescent="0.35">
      <c r="A24">
        <v>7830643</v>
      </c>
      <c r="B24" t="s">
        <v>22</v>
      </c>
      <c r="D24" s="4" t="s">
        <v>2949</v>
      </c>
      <c r="E24" s="6">
        <v>1.0000000000000002</v>
      </c>
      <c r="I24" s="1" t="s">
        <v>2938</v>
      </c>
      <c r="J24" s="1">
        <v>75.032075471698121</v>
      </c>
      <c r="K24" s="1">
        <v>89.464622641509436</v>
      </c>
      <c r="L24" s="1">
        <v>85.232499999999987</v>
      </c>
      <c r="M24" s="34">
        <v>1.3725214350072422E-2</v>
      </c>
    </row>
    <row r="25" spans="1:13" x14ac:dyDescent="0.35">
      <c r="A25">
        <v>7830410</v>
      </c>
      <c r="B25" t="s">
        <v>38</v>
      </c>
      <c r="C25" t="s">
        <v>96</v>
      </c>
      <c r="D25" t="s">
        <v>392</v>
      </c>
      <c r="E25" s="6">
        <v>0.98811544991511036</v>
      </c>
      <c r="F25">
        <v>59.5</v>
      </c>
      <c r="G25">
        <v>86</v>
      </c>
      <c r="H25">
        <v>76.31</v>
      </c>
      <c r="I25" s="1">
        <v>8.8246092200279236E-3</v>
      </c>
      <c r="J25" s="1">
        <v>58.792869269949065</v>
      </c>
      <c r="K25" s="1">
        <v>84.977928692699493</v>
      </c>
      <c r="L25" s="1">
        <v>75.40308998302207</v>
      </c>
      <c r="M25" s="34">
        <v>8.7197327097729236E-3</v>
      </c>
    </row>
    <row r="26" spans="1:13" x14ac:dyDescent="0.35">
      <c r="A26">
        <v>7830410</v>
      </c>
      <c r="B26" t="s">
        <v>38</v>
      </c>
      <c r="C26" t="s">
        <v>96</v>
      </c>
      <c r="D26" t="s">
        <v>414</v>
      </c>
      <c r="E26" s="6">
        <v>1.697792869269949E-3</v>
      </c>
      <c r="F26">
        <v>77</v>
      </c>
      <c r="G26">
        <v>90.1</v>
      </c>
      <c r="H26">
        <v>86.934999999999988</v>
      </c>
      <c r="I26" s="1">
        <v>1.6790159046649933E-2</v>
      </c>
      <c r="J26" s="1">
        <v>0.13073005093378606</v>
      </c>
      <c r="K26" s="1">
        <v>0.15297113752122241</v>
      </c>
      <c r="L26" s="1">
        <v>0.147597623089983</v>
      </c>
      <c r="M26" s="34">
        <v>2.850621230331058E-5</v>
      </c>
    </row>
    <row r="27" spans="1:13" x14ac:dyDescent="0.35">
      <c r="A27">
        <v>7830410</v>
      </c>
      <c r="B27" t="s">
        <v>38</v>
      </c>
      <c r="C27" t="s">
        <v>96</v>
      </c>
      <c r="D27" t="s">
        <v>492</v>
      </c>
      <c r="E27" s="6">
        <v>1.0186757215619695E-2</v>
      </c>
      <c r="F27">
        <v>82.7</v>
      </c>
      <c r="G27">
        <v>90.6</v>
      </c>
      <c r="H27">
        <v>88.94</v>
      </c>
      <c r="I27" s="1">
        <v>8.8225975632667542E-3</v>
      </c>
      <c r="J27" s="1">
        <v>0.84244482173174884</v>
      </c>
      <c r="K27" s="1">
        <v>0.92292020373514427</v>
      </c>
      <c r="L27" s="1">
        <v>0.90601018675721567</v>
      </c>
      <c r="M27" s="34">
        <v>8.9873659388116345E-5</v>
      </c>
    </row>
    <row r="28" spans="1:13" x14ac:dyDescent="0.35">
      <c r="A28">
        <v>7830410</v>
      </c>
      <c r="B28" t="s">
        <v>38</v>
      </c>
      <c r="D28" s="4" t="s">
        <v>2949</v>
      </c>
      <c r="E28" s="6">
        <v>1</v>
      </c>
      <c r="I28" s="1" t="s">
        <v>2938</v>
      </c>
      <c r="J28" s="1">
        <v>59.766044142614597</v>
      </c>
      <c r="K28" s="1">
        <v>86.053820033955859</v>
      </c>
      <c r="L28" s="1">
        <v>76.456697792869264</v>
      </c>
      <c r="M28" s="34">
        <v>8.838112581464351E-3</v>
      </c>
    </row>
    <row r="29" spans="1:13" x14ac:dyDescent="0.35">
      <c r="A29">
        <v>7830627</v>
      </c>
      <c r="B29" t="s">
        <v>40</v>
      </c>
      <c r="C29" t="s">
        <v>96</v>
      </c>
      <c r="D29" t="s">
        <v>392</v>
      </c>
      <c r="E29" s="6">
        <v>0.35714285714285715</v>
      </c>
      <c r="F29">
        <v>59.5</v>
      </c>
      <c r="G29">
        <v>86</v>
      </c>
      <c r="H29">
        <v>76.31</v>
      </c>
      <c r="I29" s="1">
        <v>8.8246092200279236E-3</v>
      </c>
      <c r="J29" s="1">
        <v>21.25</v>
      </c>
      <c r="K29" s="1">
        <v>30.714285714285715</v>
      </c>
      <c r="L29" s="1">
        <v>27.25357142857143</v>
      </c>
      <c r="M29" s="34">
        <v>3.1516461500099729E-3</v>
      </c>
    </row>
    <row r="30" spans="1:13" x14ac:dyDescent="0.35">
      <c r="A30">
        <v>7830627</v>
      </c>
      <c r="B30" t="s">
        <v>40</v>
      </c>
      <c r="C30" t="s">
        <v>96</v>
      </c>
      <c r="D30" t="s">
        <v>305</v>
      </c>
      <c r="E30" s="6">
        <v>0.10714285714285714</v>
      </c>
      <c r="F30">
        <v>43.3</v>
      </c>
      <c r="G30">
        <v>83.3</v>
      </c>
      <c r="H30">
        <v>70.959999999999994</v>
      </c>
      <c r="I30" s="1">
        <v>-8.7259905412793159E-3</v>
      </c>
      <c r="J30" s="1">
        <v>4.6392857142857133</v>
      </c>
      <c r="K30" s="1">
        <v>8.9249999999999989</v>
      </c>
      <c r="L30" s="1">
        <v>7.6028571428571414</v>
      </c>
      <c r="M30" s="34">
        <v>-9.3492755799421236E-4</v>
      </c>
    </row>
    <row r="31" spans="1:13" x14ac:dyDescent="0.35">
      <c r="A31">
        <v>7830627</v>
      </c>
      <c r="B31" t="s">
        <v>40</v>
      </c>
      <c r="C31" t="s">
        <v>96</v>
      </c>
      <c r="D31" t="s">
        <v>414</v>
      </c>
      <c r="E31" s="6">
        <v>3.5714285714285712E-2</v>
      </c>
      <c r="F31">
        <v>77</v>
      </c>
      <c r="G31">
        <v>90.1</v>
      </c>
      <c r="H31">
        <v>86.934999999999988</v>
      </c>
      <c r="I31" s="1">
        <v>1.6790159046649933E-2</v>
      </c>
      <c r="J31" s="1">
        <v>2.75</v>
      </c>
      <c r="K31" s="1">
        <v>3.2178571428571425</v>
      </c>
      <c r="L31" s="1">
        <v>3.104821428571428</v>
      </c>
      <c r="M31" s="34">
        <v>5.9964853738035467E-4</v>
      </c>
    </row>
    <row r="32" spans="1:13" x14ac:dyDescent="0.35">
      <c r="A32">
        <v>7830627</v>
      </c>
      <c r="B32" t="s">
        <v>40</v>
      </c>
      <c r="C32" t="s">
        <v>96</v>
      </c>
      <c r="D32" t="s">
        <v>472</v>
      </c>
      <c r="E32" s="6">
        <v>0.17857142857142858</v>
      </c>
      <c r="F32">
        <v>58.7</v>
      </c>
      <c r="G32">
        <v>86.6</v>
      </c>
      <c r="H32">
        <v>78.959999999999994</v>
      </c>
      <c r="I32" s="1">
        <v>1.195455901324749E-2</v>
      </c>
      <c r="J32" s="1">
        <v>10.482142857142858</v>
      </c>
      <c r="K32" s="1">
        <v>15.464285714285714</v>
      </c>
      <c r="L32" s="1">
        <v>14.1</v>
      </c>
      <c r="M32" s="34">
        <v>2.1347426809370518E-3</v>
      </c>
    </row>
    <row r="33" spans="1:13" x14ac:dyDescent="0.35">
      <c r="A33">
        <v>7830627</v>
      </c>
      <c r="B33" t="s">
        <v>40</v>
      </c>
      <c r="C33" t="s">
        <v>96</v>
      </c>
      <c r="D33" t="s">
        <v>476</v>
      </c>
      <c r="E33" s="6">
        <v>3.5714285714285712E-2</v>
      </c>
      <c r="F33">
        <v>58</v>
      </c>
      <c r="G33">
        <v>84.4</v>
      </c>
      <c r="H33">
        <v>68.35499999999999</v>
      </c>
      <c r="I33" s="1">
        <v>-4.8052123747766018E-3</v>
      </c>
      <c r="J33" s="1">
        <v>2.0714285714285712</v>
      </c>
      <c r="K33" s="1">
        <v>3.0142857142857142</v>
      </c>
      <c r="L33" s="1">
        <v>2.4412499999999997</v>
      </c>
      <c r="M33" s="34">
        <v>-1.7161472767059292E-4</v>
      </c>
    </row>
    <row r="34" spans="1:13" x14ac:dyDescent="0.35">
      <c r="A34">
        <v>7830627</v>
      </c>
      <c r="B34" t="s">
        <v>40</v>
      </c>
      <c r="C34" t="s">
        <v>96</v>
      </c>
      <c r="D34" t="s">
        <v>492</v>
      </c>
      <c r="E34" s="6">
        <v>0.21428571428571427</v>
      </c>
      <c r="F34">
        <v>82.7</v>
      </c>
      <c r="G34">
        <v>90.6</v>
      </c>
      <c r="H34">
        <v>88.94</v>
      </c>
      <c r="I34" s="1">
        <v>8.8225975632667542E-3</v>
      </c>
      <c r="J34" s="1">
        <v>17.721428571428572</v>
      </c>
      <c r="K34" s="1">
        <v>19.414285714285711</v>
      </c>
      <c r="L34" s="1">
        <v>19.058571428571426</v>
      </c>
      <c r="M34" s="34">
        <v>1.8905566207000186E-3</v>
      </c>
    </row>
    <row r="35" spans="1:13" x14ac:dyDescent="0.35">
      <c r="A35">
        <v>7830627</v>
      </c>
      <c r="B35" t="s">
        <v>40</v>
      </c>
      <c r="C35" t="s">
        <v>96</v>
      </c>
      <c r="D35" t="s">
        <v>199</v>
      </c>
      <c r="E35" s="6">
        <v>3.5714285714285712E-2</v>
      </c>
      <c r="F35">
        <v>52.5</v>
      </c>
      <c r="G35">
        <v>76.599999999999994</v>
      </c>
      <c r="H35">
        <v>71.515000000000001</v>
      </c>
      <c r="I35" s="1">
        <v>-7.5830020010471344E-2</v>
      </c>
      <c r="J35" s="1">
        <v>1.875</v>
      </c>
      <c r="K35" s="1">
        <v>2.7357142857142853</v>
      </c>
      <c r="L35" s="1">
        <v>2.5541071428571427</v>
      </c>
      <c r="M35" s="34">
        <v>-2.7082150003739764E-3</v>
      </c>
    </row>
    <row r="36" spans="1:13" x14ac:dyDescent="0.35">
      <c r="A36">
        <v>7830627</v>
      </c>
      <c r="B36" t="s">
        <v>40</v>
      </c>
      <c r="C36" t="s">
        <v>96</v>
      </c>
      <c r="D36" t="s">
        <v>643</v>
      </c>
      <c r="E36" s="6">
        <v>3.5714285714285712E-2</v>
      </c>
      <c r="F36">
        <v>64.3</v>
      </c>
      <c r="G36">
        <v>78</v>
      </c>
      <c r="H36">
        <v>74.759999999999991</v>
      </c>
      <c r="I36" s="1">
        <v>-9.637751430273056E-2</v>
      </c>
      <c r="J36" s="1">
        <v>2.2964285714285713</v>
      </c>
      <c r="K36" s="1">
        <v>2.7857142857142856</v>
      </c>
      <c r="L36" s="1">
        <v>2.6699999999999995</v>
      </c>
      <c r="M36" s="34">
        <v>-3.4420540822403768E-3</v>
      </c>
    </row>
    <row r="37" spans="1:13" x14ac:dyDescent="0.35">
      <c r="A37">
        <v>7830627</v>
      </c>
      <c r="B37" t="s">
        <v>40</v>
      </c>
      <c r="D37" s="4" t="s">
        <v>2949</v>
      </c>
      <c r="E37" s="6">
        <v>1</v>
      </c>
      <c r="I37" s="1" t="s">
        <v>2938</v>
      </c>
      <c r="J37" s="1">
        <v>63.085714285714282</v>
      </c>
      <c r="K37" s="1">
        <v>86.271428571428572</v>
      </c>
      <c r="L37" s="1">
        <v>78.785178571428574</v>
      </c>
      <c r="M37" s="34">
        <v>5.1978262074824002E-4</v>
      </c>
    </row>
    <row r="38" spans="1:13" x14ac:dyDescent="0.35">
      <c r="A38">
        <v>7830632</v>
      </c>
      <c r="B38" t="s">
        <v>55</v>
      </c>
      <c r="C38" t="s">
        <v>96</v>
      </c>
      <c r="D38" t="s">
        <v>392</v>
      </c>
      <c r="E38" s="6">
        <v>0.16911764705882354</v>
      </c>
      <c r="F38">
        <v>59.5</v>
      </c>
      <c r="G38">
        <v>86</v>
      </c>
      <c r="H38">
        <v>76.31</v>
      </c>
      <c r="I38" s="1">
        <v>8.8246092200279236E-3</v>
      </c>
      <c r="J38" s="1">
        <v>10.0625</v>
      </c>
      <c r="K38" s="1">
        <v>14.544117647058824</v>
      </c>
      <c r="L38" s="1">
        <v>12.905367647058824</v>
      </c>
      <c r="M38" s="34">
        <v>1.4923971475047225E-3</v>
      </c>
    </row>
    <row r="39" spans="1:13" x14ac:dyDescent="0.35">
      <c r="A39">
        <v>7830632</v>
      </c>
      <c r="B39" t="s">
        <v>55</v>
      </c>
      <c r="C39" t="s">
        <v>96</v>
      </c>
      <c r="D39" t="s">
        <v>305</v>
      </c>
      <c r="E39" s="6">
        <v>0.25735294117647056</v>
      </c>
      <c r="F39">
        <v>43.3</v>
      </c>
      <c r="G39">
        <v>83.3</v>
      </c>
      <c r="H39">
        <v>70.959999999999994</v>
      </c>
      <c r="I39" s="1">
        <v>-8.7259905412793159E-3</v>
      </c>
      <c r="J39" s="1">
        <v>11.143382352941174</v>
      </c>
      <c r="K39" s="1">
        <v>21.437499999999996</v>
      </c>
      <c r="L39" s="1">
        <v>18.261764705882349</v>
      </c>
      <c r="M39" s="34">
        <v>-2.2456593304762944E-3</v>
      </c>
    </row>
    <row r="40" spans="1:13" x14ac:dyDescent="0.35">
      <c r="A40">
        <v>7830632</v>
      </c>
      <c r="B40" t="s">
        <v>55</v>
      </c>
      <c r="C40" t="s">
        <v>96</v>
      </c>
      <c r="D40" t="s">
        <v>414</v>
      </c>
      <c r="E40" s="6">
        <v>1.4705882352941176E-2</v>
      </c>
      <c r="F40">
        <v>77</v>
      </c>
      <c r="G40">
        <v>90.1</v>
      </c>
      <c r="H40">
        <v>86.934999999999988</v>
      </c>
      <c r="I40" s="1">
        <v>1.6790159046649933E-2</v>
      </c>
      <c r="J40" s="1">
        <v>1.1323529411764706</v>
      </c>
      <c r="K40" s="1">
        <v>1.325</v>
      </c>
      <c r="L40" s="1">
        <v>1.2784558823529411</v>
      </c>
      <c r="M40" s="34">
        <v>2.469141036272049E-4</v>
      </c>
    </row>
    <row r="41" spans="1:13" x14ac:dyDescent="0.35">
      <c r="A41">
        <v>7830632</v>
      </c>
      <c r="B41" t="s">
        <v>55</v>
      </c>
      <c r="C41" t="s">
        <v>96</v>
      </c>
      <c r="D41" t="s">
        <v>472</v>
      </c>
      <c r="E41" s="6">
        <v>2.9411764705882353E-2</v>
      </c>
      <c r="F41">
        <v>58.7</v>
      </c>
      <c r="G41">
        <v>86.6</v>
      </c>
      <c r="H41">
        <v>78.959999999999994</v>
      </c>
      <c r="I41" s="1">
        <v>1.195455901324749E-2</v>
      </c>
      <c r="J41" s="1">
        <v>1.7264705882352942</v>
      </c>
      <c r="K41" s="1">
        <v>2.5470588235294116</v>
      </c>
      <c r="L41" s="1">
        <v>2.3223529411764705</v>
      </c>
      <c r="M41" s="34">
        <v>3.5160467686022026E-4</v>
      </c>
    </row>
    <row r="42" spans="1:13" x14ac:dyDescent="0.35">
      <c r="A42">
        <v>7830632</v>
      </c>
      <c r="B42" t="s">
        <v>55</v>
      </c>
      <c r="C42" t="s">
        <v>96</v>
      </c>
      <c r="D42" t="s">
        <v>476</v>
      </c>
      <c r="E42" s="6">
        <v>7.3529411764705881E-3</v>
      </c>
      <c r="F42">
        <v>58</v>
      </c>
      <c r="G42">
        <v>84.4</v>
      </c>
      <c r="H42">
        <v>68.35499999999999</v>
      </c>
      <c r="I42" s="1">
        <v>-4.8052123747766018E-3</v>
      </c>
      <c r="J42" s="1">
        <v>0.4264705882352941</v>
      </c>
      <c r="K42" s="1">
        <v>0.62058823529411766</v>
      </c>
      <c r="L42" s="1">
        <v>0.50261029411764702</v>
      </c>
      <c r="M42" s="34">
        <v>-3.5332443932180892E-5</v>
      </c>
    </row>
    <row r="43" spans="1:13" x14ac:dyDescent="0.35">
      <c r="A43">
        <v>7830632</v>
      </c>
      <c r="B43" t="s">
        <v>55</v>
      </c>
      <c r="C43" t="s">
        <v>96</v>
      </c>
      <c r="D43" t="s">
        <v>492</v>
      </c>
      <c r="E43" s="6">
        <v>0.46323529411764708</v>
      </c>
      <c r="F43">
        <v>82.7</v>
      </c>
      <c r="G43">
        <v>90.6</v>
      </c>
      <c r="H43">
        <v>88.94</v>
      </c>
      <c r="I43" s="1">
        <v>8.8225975632667542E-3</v>
      </c>
      <c r="J43" s="1">
        <v>38.309558823529414</v>
      </c>
      <c r="K43" s="1">
        <v>41.969117647058823</v>
      </c>
      <c r="L43" s="1">
        <v>41.200147058823532</v>
      </c>
      <c r="M43" s="34">
        <v>4.0869385771015116E-3</v>
      </c>
    </row>
    <row r="44" spans="1:13" x14ac:dyDescent="0.35">
      <c r="A44">
        <v>7830632</v>
      </c>
      <c r="B44" t="s">
        <v>55</v>
      </c>
      <c r="C44" t="s">
        <v>96</v>
      </c>
      <c r="D44" t="s">
        <v>199</v>
      </c>
      <c r="E44" s="6">
        <v>4.4117647058823532E-2</v>
      </c>
      <c r="F44">
        <v>52.5</v>
      </c>
      <c r="G44">
        <v>76.599999999999994</v>
      </c>
      <c r="H44">
        <v>71.515000000000001</v>
      </c>
      <c r="I44" s="1">
        <v>-7.5830020010471344E-2</v>
      </c>
      <c r="J44" s="1">
        <v>2.3161764705882355</v>
      </c>
      <c r="K44" s="1">
        <v>3.3794117647058823</v>
      </c>
      <c r="L44" s="1">
        <v>3.1550735294117649</v>
      </c>
      <c r="M44" s="34">
        <v>-3.3454420592855007E-3</v>
      </c>
    </row>
    <row r="45" spans="1:13" x14ac:dyDescent="0.35">
      <c r="A45">
        <v>7830632</v>
      </c>
      <c r="B45" t="s">
        <v>55</v>
      </c>
      <c r="C45" t="s">
        <v>96</v>
      </c>
      <c r="D45" t="s">
        <v>381</v>
      </c>
      <c r="E45" s="6">
        <v>1.4705882352941176E-2</v>
      </c>
      <c r="F45">
        <v>49.3</v>
      </c>
      <c r="G45">
        <v>84.7</v>
      </c>
      <c r="H45">
        <v>74.675000000000011</v>
      </c>
      <c r="I45" s="1">
        <v>7.4310568161308765E-3</v>
      </c>
      <c r="J45" s="1">
        <v>0.72499999999999998</v>
      </c>
      <c r="K45" s="1">
        <v>1.2455882352941177</v>
      </c>
      <c r="L45" s="1">
        <v>1.0981617647058826</v>
      </c>
      <c r="M45" s="34">
        <v>1.092802472960423E-4</v>
      </c>
    </row>
    <row r="46" spans="1:13" x14ac:dyDescent="0.35">
      <c r="A46">
        <v>7830632</v>
      </c>
      <c r="B46" t="s">
        <v>55</v>
      </c>
      <c r="D46" s="4" t="s">
        <v>2949</v>
      </c>
      <c r="E46" s="6">
        <v>0.99999999999999989</v>
      </c>
      <c r="I46" s="1" t="s">
        <v>2938</v>
      </c>
      <c r="J46" s="1">
        <v>65.84191176470587</v>
      </c>
      <c r="K46" s="1">
        <v>87.068382352941171</v>
      </c>
      <c r="L46" s="1">
        <v>80.723933823529407</v>
      </c>
      <c r="M46" s="34">
        <v>6.6070091869572546E-4</v>
      </c>
    </row>
    <row r="47" spans="1:13" x14ac:dyDescent="0.35">
      <c r="A47">
        <v>7830630</v>
      </c>
      <c r="B47" t="s">
        <v>24</v>
      </c>
      <c r="C47" t="s">
        <v>96</v>
      </c>
      <c r="D47" t="s">
        <v>820</v>
      </c>
      <c r="E47" s="6">
        <v>4.8054919908466817E-2</v>
      </c>
      <c r="F47">
        <v>38.5</v>
      </c>
      <c r="G47">
        <v>80.400000000000006</v>
      </c>
      <c r="H47">
        <v>71.23</v>
      </c>
      <c r="I47" s="1">
        <v>-1.4013344189152122E-3</v>
      </c>
      <c r="J47" s="1">
        <v>1.8501144164759724</v>
      </c>
      <c r="K47" s="1">
        <v>3.8636155606407323</v>
      </c>
      <c r="L47" s="1">
        <v>3.4229519450800914</v>
      </c>
      <c r="M47" s="34">
        <v>-6.7341013265948403E-5</v>
      </c>
    </row>
    <row r="48" spans="1:13" x14ac:dyDescent="0.35">
      <c r="A48">
        <v>7830630</v>
      </c>
      <c r="B48" t="s">
        <v>24</v>
      </c>
      <c r="C48" t="s">
        <v>96</v>
      </c>
      <c r="D48" t="s">
        <v>822</v>
      </c>
      <c r="E48" s="6">
        <v>2.2883295194508009E-3</v>
      </c>
      <c r="F48">
        <v>62.3</v>
      </c>
      <c r="G48">
        <v>92.9</v>
      </c>
      <c r="H48">
        <v>82.745000000000005</v>
      </c>
      <c r="I48" s="1">
        <v>9.435533732175827E-2</v>
      </c>
      <c r="J48" s="1">
        <v>0.14256292906178489</v>
      </c>
      <c r="K48" s="1">
        <v>0.21258581235697943</v>
      </c>
      <c r="L48" s="1">
        <v>0.18934782608695652</v>
      </c>
      <c r="M48" s="34">
        <v>2.1591610371111733E-4</v>
      </c>
    </row>
    <row r="49" spans="1:13" x14ac:dyDescent="0.35">
      <c r="A49">
        <v>7830630</v>
      </c>
      <c r="B49" t="s">
        <v>24</v>
      </c>
      <c r="C49" t="s">
        <v>96</v>
      </c>
      <c r="D49" t="s">
        <v>824</v>
      </c>
      <c r="E49" s="6">
        <v>2.2883295194508009E-3</v>
      </c>
      <c r="F49">
        <v>64</v>
      </c>
      <c r="G49">
        <v>74.5</v>
      </c>
      <c r="H49">
        <v>75.855000000000004</v>
      </c>
      <c r="I49" s="1">
        <v>-5.7608537375926971E-2</v>
      </c>
      <c r="J49" s="1">
        <v>0.14645308924485126</v>
      </c>
      <c r="K49" s="1">
        <v>0.17048054919908467</v>
      </c>
      <c r="L49" s="1">
        <v>0.17358123569794051</v>
      </c>
      <c r="M49" s="34">
        <v>-1.3182731664971846E-4</v>
      </c>
    </row>
    <row r="50" spans="1:13" x14ac:dyDescent="0.35">
      <c r="A50">
        <v>7830630</v>
      </c>
      <c r="B50" t="s">
        <v>24</v>
      </c>
      <c r="C50" t="s">
        <v>96</v>
      </c>
      <c r="D50" t="s">
        <v>828</v>
      </c>
      <c r="E50" s="6">
        <v>0.15789473684210525</v>
      </c>
      <c r="F50">
        <v>49</v>
      </c>
      <c r="G50">
        <v>87.5</v>
      </c>
      <c r="H50">
        <v>75.075000000000003</v>
      </c>
      <c r="I50" s="1">
        <v>4.1272003203630447E-2</v>
      </c>
      <c r="J50" s="1">
        <v>7.7368421052631575</v>
      </c>
      <c r="K50" s="1">
        <v>13.815789473684211</v>
      </c>
      <c r="L50" s="1">
        <v>11.853947368421052</v>
      </c>
      <c r="M50" s="34">
        <v>6.5166320847837543E-3</v>
      </c>
    </row>
    <row r="51" spans="1:13" x14ac:dyDescent="0.35">
      <c r="A51">
        <v>7830630</v>
      </c>
      <c r="B51" t="s">
        <v>24</v>
      </c>
      <c r="C51" t="s">
        <v>96</v>
      </c>
      <c r="D51" t="s">
        <v>840</v>
      </c>
      <c r="E51" s="6">
        <v>4.1189931350114416E-2</v>
      </c>
      <c r="F51">
        <v>79.099999999999994</v>
      </c>
      <c r="G51">
        <v>92.1</v>
      </c>
      <c r="H51">
        <v>84.399999999999991</v>
      </c>
      <c r="I51" s="1">
        <v>6.0899470001459122E-2</v>
      </c>
      <c r="J51" s="1">
        <v>3.25812356979405</v>
      </c>
      <c r="K51" s="1">
        <v>3.7935926773455373</v>
      </c>
      <c r="L51" s="1">
        <v>3.4764302059496561</v>
      </c>
      <c r="M51" s="34">
        <v>2.5084449886184535E-3</v>
      </c>
    </row>
    <row r="52" spans="1:13" x14ac:dyDescent="0.35">
      <c r="A52">
        <v>7830630</v>
      </c>
      <c r="B52" t="s">
        <v>24</v>
      </c>
      <c r="C52" t="s">
        <v>96</v>
      </c>
      <c r="D52" t="s">
        <v>847</v>
      </c>
      <c r="E52" s="6">
        <v>0.69336384439359267</v>
      </c>
      <c r="F52">
        <v>51.2</v>
      </c>
      <c r="G52">
        <v>91.1</v>
      </c>
      <c r="H52">
        <v>77.324999999999989</v>
      </c>
      <c r="I52" s="1">
        <v>8.2028292119503021E-2</v>
      </c>
      <c r="J52" s="1">
        <v>35.500228832951947</v>
      </c>
      <c r="K52" s="1">
        <v>63.165446224256286</v>
      </c>
      <c r="L52" s="1">
        <v>53.614359267734542</v>
      </c>
      <c r="M52" s="34">
        <v>5.6875451973019256E-2</v>
      </c>
    </row>
    <row r="53" spans="1:13" x14ac:dyDescent="0.35">
      <c r="A53">
        <v>7830630</v>
      </c>
      <c r="B53" t="s">
        <v>24</v>
      </c>
      <c r="C53" t="s">
        <v>96</v>
      </c>
      <c r="D53" t="s">
        <v>850</v>
      </c>
      <c r="E53" s="6">
        <v>1.6018306636155607E-2</v>
      </c>
      <c r="F53">
        <v>46.2</v>
      </c>
      <c r="G53">
        <v>77.7</v>
      </c>
      <c r="H53">
        <v>70.174999999999997</v>
      </c>
      <c r="I53" s="1">
        <v>-6.7233622074127197E-2</v>
      </c>
      <c r="J53" s="1">
        <v>0.74004576659038912</v>
      </c>
      <c r="K53" s="1">
        <v>1.2446224256292906</v>
      </c>
      <c r="L53" s="1">
        <v>1.1240846681922196</v>
      </c>
      <c r="M53" s="34">
        <v>-1.0769687746427698E-3</v>
      </c>
    </row>
    <row r="54" spans="1:13" x14ac:dyDescent="0.35">
      <c r="A54">
        <v>7830630</v>
      </c>
      <c r="B54" t="s">
        <v>24</v>
      </c>
      <c r="C54" t="s">
        <v>96</v>
      </c>
      <c r="D54" t="s">
        <v>853</v>
      </c>
      <c r="E54" s="6">
        <v>6.8649885583524023E-3</v>
      </c>
      <c r="F54">
        <v>63.9</v>
      </c>
      <c r="G54">
        <v>78.5</v>
      </c>
      <c r="H54">
        <v>78.484999999999999</v>
      </c>
      <c r="I54" s="1">
        <v>-3.962663933634758E-2</v>
      </c>
      <c r="J54" s="1">
        <v>0.43867276887871848</v>
      </c>
      <c r="K54" s="1">
        <v>0.5389016018306636</v>
      </c>
      <c r="L54" s="1">
        <v>0.53879862700228831</v>
      </c>
      <c r="M54" s="34">
        <v>-2.7203642564998338E-4</v>
      </c>
    </row>
    <row r="55" spans="1:13" x14ac:dyDescent="0.35">
      <c r="A55">
        <v>7830630</v>
      </c>
      <c r="B55" t="s">
        <v>24</v>
      </c>
      <c r="C55" t="s">
        <v>96</v>
      </c>
      <c r="D55" t="s">
        <v>859</v>
      </c>
      <c r="E55" s="6">
        <v>3.2036613272311214E-2</v>
      </c>
      <c r="F55">
        <v>62.3</v>
      </c>
      <c r="G55">
        <v>79.3</v>
      </c>
      <c r="H55">
        <v>65.169999999999987</v>
      </c>
      <c r="I55" s="1">
        <v>1.1525514535605907E-2</v>
      </c>
      <c r="J55" s="1">
        <v>1.9958810068649886</v>
      </c>
      <c r="K55" s="1">
        <v>2.5405034324942792</v>
      </c>
      <c r="L55" s="1">
        <v>2.0878260869565213</v>
      </c>
      <c r="M55" s="34">
        <v>3.6923845194160803E-4</v>
      </c>
    </row>
    <row r="56" spans="1:13" x14ac:dyDescent="0.35">
      <c r="A56">
        <v>7830630</v>
      </c>
      <c r="B56" t="s">
        <v>24</v>
      </c>
      <c r="D56" s="4" t="s">
        <v>2949</v>
      </c>
      <c r="E56" s="6">
        <v>0.99999999999999989</v>
      </c>
      <c r="I56" s="1" t="s">
        <v>2938</v>
      </c>
      <c r="J56" s="1">
        <v>51.808924485125864</v>
      </c>
      <c r="K56" s="1">
        <v>89.345537757437057</v>
      </c>
      <c r="L56" s="1">
        <v>76.481327231121284</v>
      </c>
      <c r="M56" s="34">
        <v>6.4937510071865781E-2</v>
      </c>
    </row>
    <row r="57" spans="1:13" x14ac:dyDescent="0.35">
      <c r="A57">
        <v>7830613</v>
      </c>
      <c r="B57" t="s">
        <v>3257</v>
      </c>
      <c r="C57" t="s">
        <v>96</v>
      </c>
      <c r="D57" t="s">
        <v>392</v>
      </c>
      <c r="E57" s="6">
        <v>2.403846153846154E-3</v>
      </c>
      <c r="F57">
        <v>59.5</v>
      </c>
      <c r="G57">
        <v>86</v>
      </c>
      <c r="H57">
        <v>76.31</v>
      </c>
      <c r="I57" s="1">
        <v>8.8246092200279236E-3</v>
      </c>
      <c r="J57" s="1">
        <v>0.14302884615384617</v>
      </c>
      <c r="K57" s="1">
        <v>0.20673076923076925</v>
      </c>
      <c r="L57" s="1">
        <v>0.1834375</v>
      </c>
      <c r="M57" s="34">
        <v>2.1213002932759435E-5</v>
      </c>
    </row>
    <row r="58" spans="1:13" x14ac:dyDescent="0.35">
      <c r="A58">
        <v>7830613</v>
      </c>
      <c r="B58" t="s">
        <v>3257</v>
      </c>
      <c r="C58" t="s">
        <v>96</v>
      </c>
      <c r="D58" t="s">
        <v>906</v>
      </c>
      <c r="E58" s="6">
        <v>2.403846153846154E-3</v>
      </c>
      <c r="F58">
        <v>57.4</v>
      </c>
      <c r="G58">
        <v>86.8</v>
      </c>
      <c r="H58">
        <v>71.22</v>
      </c>
      <c r="I58" s="1">
        <v>-8.5817510262131691E-3</v>
      </c>
      <c r="J58" s="1">
        <v>0.13798076923076924</v>
      </c>
      <c r="K58" s="1">
        <v>0.20865384615384616</v>
      </c>
      <c r="L58" s="1">
        <v>0.17120192307692308</v>
      </c>
      <c r="M58" s="34">
        <v>-2.062920919762781E-5</v>
      </c>
    </row>
    <row r="59" spans="1:13" x14ac:dyDescent="0.35">
      <c r="A59">
        <v>7830613</v>
      </c>
      <c r="B59" t="s">
        <v>3257</v>
      </c>
      <c r="C59" t="s">
        <v>96</v>
      </c>
      <c r="D59" t="s">
        <v>646</v>
      </c>
      <c r="E59" s="6">
        <v>2.403846153846154E-3</v>
      </c>
      <c r="F59">
        <v>75.599999999999994</v>
      </c>
      <c r="G59">
        <v>86.6</v>
      </c>
      <c r="H59">
        <v>79.11999999999999</v>
      </c>
      <c r="I59" s="1">
        <v>9.7035365179181099E-3</v>
      </c>
      <c r="J59" s="1">
        <v>0.18173076923076922</v>
      </c>
      <c r="K59" s="1">
        <v>0.20817307692307693</v>
      </c>
      <c r="L59" s="1">
        <v>0.19019230769230769</v>
      </c>
      <c r="M59" s="34">
        <v>2.3325808937303151E-5</v>
      </c>
    </row>
    <row r="60" spans="1:13" x14ac:dyDescent="0.35">
      <c r="A60">
        <v>7830613</v>
      </c>
      <c r="B60" t="s">
        <v>3257</v>
      </c>
      <c r="C60" t="s">
        <v>96</v>
      </c>
      <c r="D60" t="s">
        <v>911</v>
      </c>
      <c r="E60" s="6">
        <v>2.403846153846154E-3</v>
      </c>
      <c r="F60">
        <v>70.8</v>
      </c>
      <c r="G60">
        <v>82.4</v>
      </c>
      <c r="H60">
        <v>74.765000000000001</v>
      </c>
      <c r="I60" s="1">
        <v>-2.4277471005916595E-2</v>
      </c>
      <c r="J60" s="1">
        <v>0.1701923076923077</v>
      </c>
      <c r="K60" s="1">
        <v>0.19807692307692309</v>
      </c>
      <c r="L60" s="1">
        <v>0.17972355769230772</v>
      </c>
      <c r="M60" s="34">
        <v>-5.8359305302684129E-5</v>
      </c>
    </row>
    <row r="61" spans="1:13" x14ac:dyDescent="0.35">
      <c r="A61">
        <v>7830613</v>
      </c>
      <c r="B61" t="s">
        <v>3257</v>
      </c>
      <c r="C61" t="s">
        <v>96</v>
      </c>
      <c r="D61" t="s">
        <v>414</v>
      </c>
      <c r="E61" s="6">
        <v>4.807692307692308E-3</v>
      </c>
      <c r="F61">
        <v>77</v>
      </c>
      <c r="G61">
        <v>90.1</v>
      </c>
      <c r="H61">
        <v>86.934999999999988</v>
      </c>
      <c r="I61" s="1">
        <v>1.6790159046649933E-2</v>
      </c>
      <c r="J61" s="1">
        <v>0.37019230769230771</v>
      </c>
      <c r="K61" s="1">
        <v>0.43317307692307694</v>
      </c>
      <c r="L61" s="1">
        <v>0.41795673076923073</v>
      </c>
      <c r="M61" s="34">
        <v>8.0721918493509293E-5</v>
      </c>
    </row>
    <row r="62" spans="1:13" x14ac:dyDescent="0.35">
      <c r="A62">
        <v>7830613</v>
      </c>
      <c r="B62" t="s">
        <v>3257</v>
      </c>
      <c r="C62" t="s">
        <v>96</v>
      </c>
      <c r="D62" t="s">
        <v>472</v>
      </c>
      <c r="E62" s="6">
        <v>0.23798076923076922</v>
      </c>
      <c r="F62">
        <v>58.7</v>
      </c>
      <c r="G62">
        <v>86.6</v>
      </c>
      <c r="H62">
        <v>78.959999999999994</v>
      </c>
      <c r="I62" s="1">
        <v>1.195455901324749E-2</v>
      </c>
      <c r="J62" s="1">
        <v>13.969471153846154</v>
      </c>
      <c r="K62" s="1">
        <v>20.609134615384612</v>
      </c>
      <c r="L62" s="1">
        <v>18.790961538461534</v>
      </c>
      <c r="M62" s="34">
        <v>2.844955149787263E-3</v>
      </c>
    </row>
    <row r="63" spans="1:13" x14ac:dyDescent="0.35">
      <c r="A63">
        <v>7830613</v>
      </c>
      <c r="B63" t="s">
        <v>3257</v>
      </c>
      <c r="C63" t="s">
        <v>96</v>
      </c>
      <c r="D63" t="s">
        <v>492</v>
      </c>
      <c r="E63" s="6">
        <v>1.9230769230769232E-2</v>
      </c>
      <c r="F63">
        <v>82.7</v>
      </c>
      <c r="G63">
        <v>90.6</v>
      </c>
      <c r="H63">
        <v>88.94</v>
      </c>
      <c r="I63" s="1">
        <v>8.8225975632667542E-3</v>
      </c>
      <c r="J63" s="1">
        <v>1.5903846153846155</v>
      </c>
      <c r="K63" s="1">
        <v>1.7423076923076923</v>
      </c>
      <c r="L63" s="1">
        <v>1.7103846153846154</v>
      </c>
      <c r="M63" s="34">
        <v>1.696653377551299E-4</v>
      </c>
    </row>
    <row r="64" spans="1:13" x14ac:dyDescent="0.35">
      <c r="A64">
        <v>7830613</v>
      </c>
      <c r="B64" t="s">
        <v>3257</v>
      </c>
      <c r="C64" t="s">
        <v>96</v>
      </c>
      <c r="D64" t="s">
        <v>710</v>
      </c>
      <c r="E64" s="6">
        <v>0.71875</v>
      </c>
      <c r="F64">
        <v>76.3</v>
      </c>
      <c r="G64">
        <v>87.3</v>
      </c>
      <c r="H64">
        <v>84.75</v>
      </c>
      <c r="I64" s="1">
        <v>6.7842854186892509E-3</v>
      </c>
      <c r="J64" s="1">
        <v>54.840624999999996</v>
      </c>
      <c r="K64" s="1">
        <v>62.746874999999996</v>
      </c>
      <c r="L64" s="1">
        <v>60.9140625</v>
      </c>
      <c r="M64" s="34">
        <v>4.8762051446828991E-3</v>
      </c>
    </row>
    <row r="65" spans="1:13" x14ac:dyDescent="0.35">
      <c r="A65">
        <v>7830613</v>
      </c>
      <c r="B65" t="s">
        <v>3257</v>
      </c>
      <c r="C65" t="s">
        <v>96</v>
      </c>
      <c r="D65" t="s">
        <v>1056</v>
      </c>
      <c r="E65" s="6">
        <v>2.403846153846154E-3</v>
      </c>
      <c r="F65">
        <v>55.5</v>
      </c>
      <c r="G65">
        <v>84.7</v>
      </c>
      <c r="H65">
        <v>72.625</v>
      </c>
      <c r="I65" s="1">
        <v>-1.3939623720943928E-2</v>
      </c>
      <c r="J65" s="1">
        <v>0.13341346153846154</v>
      </c>
      <c r="K65" s="1">
        <v>0.20360576923076926</v>
      </c>
      <c r="L65" s="1">
        <v>0.17457932692307693</v>
      </c>
      <c r="M65" s="34">
        <v>-3.3508710867653674E-5</v>
      </c>
    </row>
    <row r="66" spans="1:13" x14ac:dyDescent="0.35">
      <c r="A66">
        <v>7830613</v>
      </c>
      <c r="B66" t="s">
        <v>3257</v>
      </c>
      <c r="C66" t="s">
        <v>96</v>
      </c>
      <c r="D66" t="s">
        <v>525</v>
      </c>
      <c r="E66" s="6">
        <v>2.403846153846154E-3</v>
      </c>
      <c r="F66">
        <v>78.3</v>
      </c>
      <c r="G66">
        <v>96.5</v>
      </c>
      <c r="H66">
        <v>89.585000000000008</v>
      </c>
      <c r="I66" s="1">
        <v>9.0886577963829041E-2</v>
      </c>
      <c r="J66" s="1">
        <v>0.18822115384615384</v>
      </c>
      <c r="K66" s="1">
        <v>0.23197115384615385</v>
      </c>
      <c r="L66" s="1">
        <v>0.21534855769230773</v>
      </c>
      <c r="M66" s="34">
        <v>2.1847735087458906E-4</v>
      </c>
    </row>
    <row r="67" spans="1:13" x14ac:dyDescent="0.35">
      <c r="A67">
        <v>7830613</v>
      </c>
      <c r="B67" t="s">
        <v>3257</v>
      </c>
      <c r="C67" t="s">
        <v>96</v>
      </c>
      <c r="D67" t="s">
        <v>731</v>
      </c>
      <c r="E67" s="6">
        <v>2.403846153846154E-3</v>
      </c>
      <c r="F67">
        <v>52</v>
      </c>
      <c r="G67">
        <v>84.6</v>
      </c>
      <c r="H67">
        <v>72.004999999999995</v>
      </c>
      <c r="I67" s="1">
        <v>7.1223410777747631E-3</v>
      </c>
      <c r="J67" s="1">
        <v>0.125</v>
      </c>
      <c r="K67" s="1">
        <v>0.20336538461538461</v>
      </c>
      <c r="L67" s="1">
        <v>0.17308894230769231</v>
      </c>
      <c r="M67" s="34">
        <v>1.7121012206189334E-5</v>
      </c>
    </row>
    <row r="68" spans="1:13" x14ac:dyDescent="0.35">
      <c r="A68">
        <v>7830613</v>
      </c>
      <c r="B68" t="s">
        <v>3257</v>
      </c>
      <c r="C68" t="s">
        <v>96</v>
      </c>
      <c r="D68" t="s">
        <v>1063</v>
      </c>
      <c r="E68" s="6">
        <v>2.403846153846154E-3</v>
      </c>
      <c r="F68">
        <v>75.400000000000006</v>
      </c>
      <c r="G68">
        <v>93.2</v>
      </c>
      <c r="H68">
        <v>85.534999999999997</v>
      </c>
      <c r="I68" s="1">
        <v>4.5426275581121445E-2</v>
      </c>
      <c r="J68" s="1">
        <v>0.18125000000000002</v>
      </c>
      <c r="K68" s="1">
        <v>0.22403846153846155</v>
      </c>
      <c r="L68" s="1">
        <v>0.20561298076923076</v>
      </c>
      <c r="M68" s="34">
        <v>1.0919777783923424E-4</v>
      </c>
    </row>
    <row r="69" spans="1:13" x14ac:dyDescent="0.35">
      <c r="A69">
        <v>7830613</v>
      </c>
      <c r="B69" t="s">
        <v>3257</v>
      </c>
      <c r="D69" s="4" t="s">
        <v>2949</v>
      </c>
      <c r="E69" s="6">
        <v>1</v>
      </c>
      <c r="I69" s="1" t="s">
        <v>2938</v>
      </c>
      <c r="J69" s="1">
        <v>72.031490384615395</v>
      </c>
      <c r="K69" s="1">
        <v>87.216105769230751</v>
      </c>
      <c r="L69" s="1">
        <v>83.326550480769228</v>
      </c>
      <c r="M69" s="34">
        <v>8.24838527814091E-3</v>
      </c>
    </row>
    <row r="70" spans="1:13" x14ac:dyDescent="0.35">
      <c r="A70">
        <v>7820212</v>
      </c>
      <c r="B70" t="s">
        <v>81</v>
      </c>
      <c r="C70" t="s">
        <v>96</v>
      </c>
      <c r="D70" t="s">
        <v>1092</v>
      </c>
      <c r="E70" s="6">
        <v>2.5806451612903226E-2</v>
      </c>
      <c r="F70">
        <v>67.400000000000006</v>
      </c>
      <c r="G70">
        <v>93.7</v>
      </c>
      <c r="H70">
        <v>84.39500000000001</v>
      </c>
      <c r="I70" s="1">
        <v>6.3343621790409088E-2</v>
      </c>
      <c r="J70" s="1">
        <v>1.7393548387096776</v>
      </c>
      <c r="K70" s="1">
        <v>2.4180645161290322</v>
      </c>
      <c r="L70" s="1">
        <v>2.1779354838709679</v>
      </c>
      <c r="M70" s="34">
        <v>1.6346741107202344E-3</v>
      </c>
    </row>
    <row r="71" spans="1:13" x14ac:dyDescent="0.35">
      <c r="A71">
        <v>7820212</v>
      </c>
      <c r="B71" t="s">
        <v>81</v>
      </c>
      <c r="C71" t="s">
        <v>96</v>
      </c>
      <c r="D71" t="s">
        <v>1105</v>
      </c>
      <c r="E71" s="6">
        <v>4.3010752688172043E-3</v>
      </c>
      <c r="F71">
        <v>69.400000000000006</v>
      </c>
      <c r="G71">
        <v>88.3</v>
      </c>
      <c r="H71">
        <v>76.384999999999991</v>
      </c>
      <c r="I71" s="1">
        <v>2.5390284135937691E-2</v>
      </c>
      <c r="J71" s="1">
        <v>0.298494623655914</v>
      </c>
      <c r="K71" s="1">
        <v>0.37978494623655912</v>
      </c>
      <c r="L71" s="1">
        <v>0.32853763440860212</v>
      </c>
      <c r="M71" s="34">
        <v>1.092055231653234E-4</v>
      </c>
    </row>
    <row r="72" spans="1:13" x14ac:dyDescent="0.35">
      <c r="A72">
        <v>7820212</v>
      </c>
      <c r="B72" t="s">
        <v>81</v>
      </c>
      <c r="C72" t="s">
        <v>96</v>
      </c>
      <c r="D72" t="s">
        <v>1110</v>
      </c>
      <c r="E72" s="6">
        <v>0.84301075268817205</v>
      </c>
      <c r="F72">
        <v>79.3</v>
      </c>
      <c r="G72">
        <v>89.6</v>
      </c>
      <c r="H72">
        <v>87.75</v>
      </c>
      <c r="I72" s="1">
        <v>-2.4032961577177048E-2</v>
      </c>
      <c r="J72" s="1">
        <v>66.850752688172037</v>
      </c>
      <c r="K72" s="1">
        <v>75.533763440860213</v>
      </c>
      <c r="L72" s="1">
        <v>73.974193548387092</v>
      </c>
      <c r="M72" s="34">
        <v>-2.0260045028501941E-2</v>
      </c>
    </row>
    <row r="73" spans="1:13" x14ac:dyDescent="0.35">
      <c r="A73">
        <v>7820212</v>
      </c>
      <c r="B73" t="s">
        <v>81</v>
      </c>
      <c r="C73" t="s">
        <v>96</v>
      </c>
      <c r="D73" t="s">
        <v>414</v>
      </c>
      <c r="E73" s="6">
        <v>9.2473118279569888E-2</v>
      </c>
      <c r="F73">
        <v>77</v>
      </c>
      <c r="G73">
        <v>90.1</v>
      </c>
      <c r="H73">
        <v>86.934999999999988</v>
      </c>
      <c r="I73" s="1">
        <v>1.6790159046649933E-2</v>
      </c>
      <c r="J73" s="1">
        <v>7.1204301075268814</v>
      </c>
      <c r="K73" s="1">
        <v>8.3318279569892457</v>
      </c>
      <c r="L73" s="1">
        <v>8.0391505376344075</v>
      </c>
      <c r="M73" s="34">
        <v>1.5526383634536496E-3</v>
      </c>
    </row>
    <row r="74" spans="1:13" x14ac:dyDescent="0.35">
      <c r="A74">
        <v>7820212</v>
      </c>
      <c r="B74" t="s">
        <v>81</v>
      </c>
      <c r="C74" t="s">
        <v>96</v>
      </c>
      <c r="D74" t="s">
        <v>1164</v>
      </c>
      <c r="E74" s="6">
        <v>4.3010752688172043E-3</v>
      </c>
      <c r="F74">
        <v>91.5</v>
      </c>
      <c r="G74">
        <v>90.1</v>
      </c>
      <c r="H74">
        <v>86.734999999999999</v>
      </c>
      <c r="I74" s="1">
        <v>-5.8289404958486557E-2</v>
      </c>
      <c r="J74" s="1">
        <v>0.3935483870967742</v>
      </c>
      <c r="K74" s="1">
        <v>0.38752688172043009</v>
      </c>
      <c r="L74" s="1">
        <v>0.37305376344086022</v>
      </c>
      <c r="M74" s="34">
        <v>-2.5070711810101743E-4</v>
      </c>
    </row>
    <row r="75" spans="1:13" x14ac:dyDescent="0.35">
      <c r="A75">
        <v>7820212</v>
      </c>
      <c r="B75" t="s">
        <v>81</v>
      </c>
      <c r="C75" t="s">
        <v>96</v>
      </c>
      <c r="D75" t="s">
        <v>525</v>
      </c>
      <c r="E75" s="6">
        <v>6.4516129032258064E-3</v>
      </c>
      <c r="F75">
        <v>78.3</v>
      </c>
      <c r="G75">
        <v>96.5</v>
      </c>
      <c r="H75">
        <v>89.585000000000008</v>
      </c>
      <c r="I75" s="1">
        <v>9.0886577963829041E-2</v>
      </c>
      <c r="J75" s="1">
        <v>0.50516129032258061</v>
      </c>
      <c r="K75" s="1">
        <v>0.6225806451612903</v>
      </c>
      <c r="L75" s="1">
        <v>0.57796774193548395</v>
      </c>
      <c r="M75" s="34">
        <v>5.8636501912147766E-4</v>
      </c>
    </row>
    <row r="76" spans="1:13" x14ac:dyDescent="0.35">
      <c r="A76">
        <v>7820212</v>
      </c>
      <c r="B76" t="s">
        <v>81</v>
      </c>
      <c r="C76" t="s">
        <v>96</v>
      </c>
      <c r="D76" t="s">
        <v>1166</v>
      </c>
      <c r="E76" s="6">
        <v>2.3655913978494623E-2</v>
      </c>
      <c r="F76">
        <v>64.099999999999994</v>
      </c>
      <c r="G76">
        <v>85.9</v>
      </c>
      <c r="H76">
        <v>80.375</v>
      </c>
      <c r="I76" s="1">
        <v>-1.0239895433187485E-2</v>
      </c>
      <c r="J76" s="1">
        <v>1.5163440860215052</v>
      </c>
      <c r="K76" s="1">
        <v>2.0320430107526883</v>
      </c>
      <c r="L76" s="1">
        <v>1.9013440860215054</v>
      </c>
      <c r="M76" s="34">
        <v>-2.4223408551626307E-4</v>
      </c>
    </row>
    <row r="77" spans="1:13" x14ac:dyDescent="0.35">
      <c r="A77">
        <v>7820212</v>
      </c>
      <c r="B77" t="s">
        <v>81</v>
      </c>
      <c r="D77" s="4" t="s">
        <v>2949</v>
      </c>
      <c r="E77" s="6">
        <v>1</v>
      </c>
      <c r="I77" s="1" t="s">
        <v>2938</v>
      </c>
      <c r="J77" s="1">
        <v>78.42408602150536</v>
      </c>
      <c r="K77" s="1">
        <v>89.70559139784946</v>
      </c>
      <c r="L77" s="1">
        <v>87.372182795698933</v>
      </c>
      <c r="M77" s="34">
        <v>-1.6870103215658534E-2</v>
      </c>
    </row>
    <row r="78" spans="1:13" x14ac:dyDescent="0.35">
      <c r="A78">
        <v>7830611</v>
      </c>
      <c r="B78" t="s">
        <v>28</v>
      </c>
      <c r="C78" t="s">
        <v>96</v>
      </c>
      <c r="D78" t="s">
        <v>133</v>
      </c>
      <c r="E78" s="6">
        <v>5.5555555555555558E-3</v>
      </c>
      <c r="F78">
        <v>48.2</v>
      </c>
      <c r="G78">
        <v>90.4</v>
      </c>
      <c r="H78">
        <v>77.14</v>
      </c>
      <c r="I78" s="1">
        <v>4.2785253375768661E-2</v>
      </c>
      <c r="J78" s="1">
        <v>0.26777777777777778</v>
      </c>
      <c r="K78" s="1">
        <v>0.50222222222222224</v>
      </c>
      <c r="L78" s="1">
        <v>0.42855555555555558</v>
      </c>
      <c r="M78" s="34">
        <v>2.3769585208760369E-4</v>
      </c>
    </row>
    <row r="79" spans="1:13" x14ac:dyDescent="0.35">
      <c r="A79">
        <v>7830611</v>
      </c>
      <c r="B79" t="s">
        <v>28</v>
      </c>
      <c r="C79" t="s">
        <v>96</v>
      </c>
      <c r="D79" t="s">
        <v>141</v>
      </c>
      <c r="E79" s="6">
        <v>0.96666666666666667</v>
      </c>
      <c r="F79">
        <v>46.2</v>
      </c>
      <c r="G79">
        <v>76.3</v>
      </c>
      <c r="H79">
        <v>70.745000000000005</v>
      </c>
      <c r="I79" s="1">
        <v>1.1302608996629715E-2</v>
      </c>
      <c r="J79" s="1">
        <v>44.660000000000004</v>
      </c>
      <c r="K79" s="1">
        <v>73.756666666666661</v>
      </c>
      <c r="L79" s="1">
        <v>68.386833333333342</v>
      </c>
      <c r="M79" s="34">
        <v>1.0925855363408725E-2</v>
      </c>
    </row>
    <row r="80" spans="1:13" x14ac:dyDescent="0.35">
      <c r="A80">
        <v>7830611</v>
      </c>
      <c r="B80" t="s">
        <v>28</v>
      </c>
      <c r="C80" t="s">
        <v>96</v>
      </c>
      <c r="D80" t="s">
        <v>199</v>
      </c>
      <c r="E80" s="6">
        <v>2.7777777777777779E-3</v>
      </c>
      <c r="F80">
        <v>52.5</v>
      </c>
      <c r="G80">
        <v>76.599999999999994</v>
      </c>
      <c r="H80">
        <v>71.515000000000001</v>
      </c>
      <c r="I80" s="1">
        <v>-7.5830020010471344E-2</v>
      </c>
      <c r="J80" s="1">
        <v>0.14583333333333334</v>
      </c>
      <c r="K80" s="1">
        <v>0.21277777777777776</v>
      </c>
      <c r="L80" s="1">
        <v>0.19865277777777779</v>
      </c>
      <c r="M80" s="34">
        <v>-2.1063894447353153E-4</v>
      </c>
    </row>
    <row r="81" spans="1:13" x14ac:dyDescent="0.35">
      <c r="A81">
        <v>7830611</v>
      </c>
      <c r="B81" t="s">
        <v>28</v>
      </c>
      <c r="C81" t="s">
        <v>96</v>
      </c>
      <c r="D81" t="s">
        <v>203</v>
      </c>
      <c r="E81" s="6">
        <v>1.6666666666666666E-2</v>
      </c>
      <c r="F81">
        <v>77.2</v>
      </c>
      <c r="G81">
        <v>90.1</v>
      </c>
      <c r="H81">
        <v>87.114999999999995</v>
      </c>
      <c r="I81" s="1">
        <v>5.2544962614774704E-2</v>
      </c>
      <c r="J81" s="1">
        <v>1.2866666666666666</v>
      </c>
      <c r="K81" s="1">
        <v>1.5016666666666665</v>
      </c>
      <c r="L81" s="1">
        <v>1.4519166666666665</v>
      </c>
      <c r="M81" s="34">
        <v>8.7574937691291168E-4</v>
      </c>
    </row>
    <row r="82" spans="1:13" x14ac:dyDescent="0.35">
      <c r="A82">
        <v>7830611</v>
      </c>
      <c r="B82" t="s">
        <v>28</v>
      </c>
      <c r="C82" t="s">
        <v>96</v>
      </c>
      <c r="D82" t="s">
        <v>231</v>
      </c>
      <c r="E82" s="6">
        <v>2.7777777777777779E-3</v>
      </c>
      <c r="F82">
        <v>72.8</v>
      </c>
      <c r="G82">
        <v>92.4</v>
      </c>
      <c r="H82">
        <v>80.205000000000013</v>
      </c>
      <c r="I82" s="1">
        <v>6.9794721901416779E-2</v>
      </c>
      <c r="J82" s="1">
        <v>0.20222222222222222</v>
      </c>
      <c r="K82" s="1">
        <v>0.25666666666666671</v>
      </c>
      <c r="L82" s="1">
        <v>0.22279166666666672</v>
      </c>
      <c r="M82" s="34">
        <v>1.938742275039355E-4</v>
      </c>
    </row>
    <row r="83" spans="1:13" x14ac:dyDescent="0.35">
      <c r="A83">
        <v>7830611</v>
      </c>
      <c r="B83" t="s">
        <v>28</v>
      </c>
      <c r="C83" t="s">
        <v>96</v>
      </c>
      <c r="D83" t="s">
        <v>272</v>
      </c>
      <c r="E83" s="6">
        <v>5.5555555555555558E-3</v>
      </c>
      <c r="F83">
        <v>52.9</v>
      </c>
      <c r="G83">
        <v>72.8</v>
      </c>
      <c r="H83">
        <v>56.529999999999994</v>
      </c>
      <c r="I83" s="1">
        <v>-6.86178058385849E-2</v>
      </c>
      <c r="J83" s="1">
        <v>0.29388888888888887</v>
      </c>
      <c r="K83" s="1">
        <v>0.40444444444444444</v>
      </c>
      <c r="L83" s="1">
        <v>0.31405555555555553</v>
      </c>
      <c r="M83" s="34">
        <v>-3.8121003243658282E-4</v>
      </c>
    </row>
    <row r="84" spans="1:13" x14ac:dyDescent="0.35">
      <c r="A84">
        <v>7830611</v>
      </c>
      <c r="B84" t="s">
        <v>28</v>
      </c>
      <c r="D84" s="4" t="s">
        <v>2949</v>
      </c>
      <c r="E84" s="6">
        <v>1</v>
      </c>
      <c r="I84" s="1" t="s">
        <v>2938</v>
      </c>
      <c r="J84" s="1">
        <v>46.856388888888901</v>
      </c>
      <c r="K84" s="1">
        <v>76.634444444444426</v>
      </c>
      <c r="L84" s="1">
        <v>71.002805555555568</v>
      </c>
      <c r="M84" s="34">
        <v>1.1641325843003061E-2</v>
      </c>
    </row>
    <row r="85" spans="1:13" x14ac:dyDescent="0.35">
      <c r="A85">
        <v>7830610</v>
      </c>
      <c r="B85" t="s">
        <v>30</v>
      </c>
      <c r="C85" t="s">
        <v>96</v>
      </c>
      <c r="D85" t="s">
        <v>1207</v>
      </c>
      <c r="E85" s="6">
        <v>0.78596491228070176</v>
      </c>
      <c r="F85">
        <v>75.400000000000006</v>
      </c>
      <c r="G85">
        <v>81.8</v>
      </c>
      <c r="H85">
        <v>78.115000000000009</v>
      </c>
      <c r="I85" s="1">
        <v>-4.6896778047084808E-2</v>
      </c>
      <c r="J85" s="1">
        <v>59.26175438596492</v>
      </c>
      <c r="K85" s="1">
        <v>64.291929824561407</v>
      </c>
      <c r="L85" s="1">
        <v>61.395649122807022</v>
      </c>
      <c r="M85" s="34">
        <v>-3.6859222044024552E-2</v>
      </c>
    </row>
    <row r="86" spans="1:13" x14ac:dyDescent="0.35">
      <c r="A86">
        <v>7830610</v>
      </c>
      <c r="B86" t="s">
        <v>30</v>
      </c>
      <c r="C86" t="s">
        <v>96</v>
      </c>
      <c r="D86" t="s">
        <v>492</v>
      </c>
      <c r="E86" s="6">
        <v>3.5087719298245615E-3</v>
      </c>
      <c r="F86">
        <v>82.7</v>
      </c>
      <c r="G86">
        <v>90.6</v>
      </c>
      <c r="H86">
        <v>88.94</v>
      </c>
      <c r="I86" s="1">
        <v>8.8225975632667542E-3</v>
      </c>
      <c r="J86" s="1">
        <v>0.29017543859649125</v>
      </c>
      <c r="K86" s="1">
        <v>0.31789473684210523</v>
      </c>
      <c r="L86" s="1">
        <v>0.3120701754385965</v>
      </c>
      <c r="M86" s="34">
        <v>3.0956482678128965E-5</v>
      </c>
    </row>
    <row r="87" spans="1:13" x14ac:dyDescent="0.35">
      <c r="A87">
        <v>7830610</v>
      </c>
      <c r="B87" t="s">
        <v>30</v>
      </c>
      <c r="C87" t="s">
        <v>96</v>
      </c>
      <c r="D87" t="s">
        <v>1232</v>
      </c>
      <c r="E87" s="6">
        <v>5.0877192982456139E-2</v>
      </c>
      <c r="F87">
        <v>44</v>
      </c>
      <c r="G87">
        <v>82.5</v>
      </c>
      <c r="H87">
        <v>69.795000000000002</v>
      </c>
      <c r="I87" s="1">
        <v>-1.209239661693573E-2</v>
      </c>
      <c r="J87" s="1">
        <v>2.23859649122807</v>
      </c>
      <c r="K87" s="1">
        <v>4.1973684210526319</v>
      </c>
      <c r="L87" s="1">
        <v>3.5509736842105264</v>
      </c>
      <c r="M87" s="34">
        <v>-6.1522719630023885E-4</v>
      </c>
    </row>
    <row r="88" spans="1:13" x14ac:dyDescent="0.35">
      <c r="A88">
        <v>7830610</v>
      </c>
      <c r="B88" t="s">
        <v>30</v>
      </c>
      <c r="C88" t="s">
        <v>96</v>
      </c>
      <c r="D88" t="s">
        <v>243</v>
      </c>
      <c r="E88" s="6">
        <v>3.5087719298245615E-3</v>
      </c>
      <c r="F88">
        <v>50</v>
      </c>
      <c r="G88">
        <v>78.7</v>
      </c>
      <c r="H88">
        <v>68.784999999999997</v>
      </c>
      <c r="I88" s="1">
        <v>-4.0208607912063599E-2</v>
      </c>
      <c r="J88" s="1">
        <v>0.17543859649122806</v>
      </c>
      <c r="K88" s="1">
        <v>0.27614035087719302</v>
      </c>
      <c r="L88" s="1">
        <v>0.24135087719298245</v>
      </c>
      <c r="M88" s="34">
        <v>-1.4108283477917051E-4</v>
      </c>
    </row>
    <row r="89" spans="1:13" x14ac:dyDescent="0.35">
      <c r="A89">
        <v>7830610</v>
      </c>
      <c r="B89" t="s">
        <v>30</v>
      </c>
      <c r="C89" t="s">
        <v>96</v>
      </c>
      <c r="D89" t="s">
        <v>1245</v>
      </c>
      <c r="E89" s="6">
        <v>0.14736842105263157</v>
      </c>
      <c r="F89">
        <v>46.5</v>
      </c>
      <c r="G89">
        <v>82.8</v>
      </c>
      <c r="H89">
        <v>67.204999999999998</v>
      </c>
      <c r="I89" s="1">
        <v>-8.3118882030248642E-3</v>
      </c>
      <c r="J89" s="1">
        <v>6.852631578947368</v>
      </c>
      <c r="K89" s="1">
        <v>12.202105263157893</v>
      </c>
      <c r="L89" s="1">
        <v>9.9038947368421049</v>
      </c>
      <c r="M89" s="34">
        <v>-1.2249098404457693E-3</v>
      </c>
    </row>
    <row r="90" spans="1:13" x14ac:dyDescent="0.35">
      <c r="A90">
        <v>7830610</v>
      </c>
      <c r="B90" t="s">
        <v>30</v>
      </c>
      <c r="C90" t="s">
        <v>96</v>
      </c>
      <c r="D90" t="s">
        <v>643</v>
      </c>
      <c r="E90" s="6">
        <v>3.5087719298245615E-3</v>
      </c>
      <c r="F90">
        <v>64.3</v>
      </c>
      <c r="G90">
        <v>78</v>
      </c>
      <c r="H90">
        <v>74.759999999999991</v>
      </c>
      <c r="I90" s="1">
        <v>-9.637751430273056E-2</v>
      </c>
      <c r="J90" s="1">
        <v>0.22561403508771929</v>
      </c>
      <c r="K90" s="1">
        <v>0.27368421052631581</v>
      </c>
      <c r="L90" s="1">
        <v>0.26231578947368417</v>
      </c>
      <c r="M90" s="34">
        <v>-3.3816671685168618E-4</v>
      </c>
    </row>
    <row r="91" spans="1:13" x14ac:dyDescent="0.35">
      <c r="A91">
        <v>7830610</v>
      </c>
      <c r="B91" t="s">
        <v>30</v>
      </c>
      <c r="C91" t="s">
        <v>96</v>
      </c>
      <c r="D91" t="s">
        <v>1249</v>
      </c>
      <c r="E91" s="6">
        <v>5.263157894736842E-3</v>
      </c>
      <c r="F91">
        <v>85.4</v>
      </c>
      <c r="G91">
        <v>84.9</v>
      </c>
      <c r="H91">
        <v>87.835000000000008</v>
      </c>
      <c r="I91" s="1">
        <v>-5.0388693809509277E-2</v>
      </c>
      <c r="J91" s="1">
        <v>0.44947368421052636</v>
      </c>
      <c r="K91" s="1">
        <v>0.44684210526315793</v>
      </c>
      <c r="L91" s="1">
        <v>0.46228947368421058</v>
      </c>
      <c r="M91" s="34">
        <v>-2.6520365162899619E-4</v>
      </c>
    </row>
    <row r="92" spans="1:13" x14ac:dyDescent="0.35">
      <c r="A92">
        <v>7830610</v>
      </c>
      <c r="B92" t="s">
        <v>30</v>
      </c>
      <c r="D92" s="4" t="s">
        <v>2949</v>
      </c>
      <c r="E92" s="6">
        <v>1</v>
      </c>
      <c r="I92" s="1" t="s">
        <v>2938</v>
      </c>
      <c r="J92" s="1">
        <v>69.493684210526325</v>
      </c>
      <c r="K92" s="1">
        <v>82.005964912280703</v>
      </c>
      <c r="L92" s="1">
        <v>76.128543859649142</v>
      </c>
      <c r="M92" s="34">
        <v>-3.941285580135228E-2</v>
      </c>
    </row>
    <row r="93" spans="1:13" x14ac:dyDescent="0.35">
      <c r="A93">
        <v>7830633</v>
      </c>
      <c r="B93" t="s">
        <v>42</v>
      </c>
      <c r="C93" t="s">
        <v>96</v>
      </c>
      <c r="D93" t="s">
        <v>392</v>
      </c>
      <c r="E93" s="6">
        <v>2.2408963585434174E-2</v>
      </c>
      <c r="F93">
        <v>59.5</v>
      </c>
      <c r="G93">
        <v>86</v>
      </c>
      <c r="H93">
        <v>76.31</v>
      </c>
      <c r="I93" s="1">
        <v>8.8246092200279236E-3</v>
      </c>
      <c r="J93" s="1">
        <v>1.3333333333333333</v>
      </c>
      <c r="K93" s="1">
        <v>1.927170868347339</v>
      </c>
      <c r="L93" s="1">
        <v>1.7100280112044819</v>
      </c>
      <c r="M93" s="34">
        <v>1.977503466672924E-4</v>
      </c>
    </row>
    <row r="94" spans="1:13" x14ac:dyDescent="0.35">
      <c r="A94">
        <v>7830633</v>
      </c>
      <c r="B94" t="s">
        <v>42</v>
      </c>
      <c r="C94" t="s">
        <v>96</v>
      </c>
      <c r="D94" t="s">
        <v>646</v>
      </c>
      <c r="E94" s="6">
        <v>2.8011204481792717E-3</v>
      </c>
      <c r="F94">
        <v>75.599999999999994</v>
      </c>
      <c r="G94">
        <v>86.6</v>
      </c>
      <c r="H94">
        <v>79.11999999999999</v>
      </c>
      <c r="I94" s="1">
        <v>9.7035365179181099E-3</v>
      </c>
      <c r="J94" s="1">
        <v>0.21176470588235294</v>
      </c>
      <c r="K94" s="1">
        <v>0.24257703081232493</v>
      </c>
      <c r="L94" s="1">
        <v>0.22162464985994396</v>
      </c>
      <c r="M94" s="34">
        <v>2.7180774559994706E-5</v>
      </c>
    </row>
    <row r="95" spans="1:13" x14ac:dyDescent="0.35">
      <c r="A95">
        <v>7830633</v>
      </c>
      <c r="B95" t="s">
        <v>42</v>
      </c>
      <c r="C95" t="s">
        <v>96</v>
      </c>
      <c r="D95" t="s">
        <v>414</v>
      </c>
      <c r="E95" s="6">
        <v>0.21568627450980393</v>
      </c>
      <c r="F95">
        <v>77</v>
      </c>
      <c r="G95">
        <v>90.1</v>
      </c>
      <c r="H95">
        <v>86.934999999999988</v>
      </c>
      <c r="I95" s="1">
        <v>1.6790159046649933E-2</v>
      </c>
      <c r="J95" s="1">
        <v>16.607843137254903</v>
      </c>
      <c r="K95" s="1">
        <v>19.433333333333334</v>
      </c>
      <c r="L95" s="1">
        <v>18.750686274509803</v>
      </c>
      <c r="M95" s="34">
        <v>3.6214068531990051E-3</v>
      </c>
    </row>
    <row r="96" spans="1:13" x14ac:dyDescent="0.35">
      <c r="A96">
        <v>7830633</v>
      </c>
      <c r="B96" t="s">
        <v>42</v>
      </c>
      <c r="C96" t="s">
        <v>96</v>
      </c>
      <c r="D96" t="s">
        <v>476</v>
      </c>
      <c r="E96" s="6">
        <v>0.61904761904761907</v>
      </c>
      <c r="F96">
        <v>58</v>
      </c>
      <c r="G96">
        <v>84.4</v>
      </c>
      <c r="H96">
        <v>68.35499999999999</v>
      </c>
      <c r="I96" s="1">
        <v>-4.8052123747766018E-3</v>
      </c>
      <c r="J96" s="1">
        <v>35.904761904761905</v>
      </c>
      <c r="K96" s="1">
        <v>52.247619047619054</v>
      </c>
      <c r="L96" s="1">
        <v>42.314999999999998</v>
      </c>
      <c r="M96" s="34">
        <v>-2.9746552796236108E-3</v>
      </c>
    </row>
    <row r="97" spans="1:13" x14ac:dyDescent="0.35">
      <c r="A97">
        <v>7830633</v>
      </c>
      <c r="B97" t="s">
        <v>42</v>
      </c>
      <c r="C97" t="s">
        <v>96</v>
      </c>
      <c r="D97" t="s">
        <v>492</v>
      </c>
      <c r="E97" s="6">
        <v>0.10364145658263306</v>
      </c>
      <c r="F97">
        <v>82.7</v>
      </c>
      <c r="G97">
        <v>90.6</v>
      </c>
      <c r="H97">
        <v>88.94</v>
      </c>
      <c r="I97" s="1">
        <v>8.8225975632667542E-3</v>
      </c>
      <c r="J97" s="1">
        <v>8.571148459383755</v>
      </c>
      <c r="K97" s="1">
        <v>9.389915966386555</v>
      </c>
      <c r="L97" s="1">
        <v>9.217871148459384</v>
      </c>
      <c r="M97" s="34">
        <v>9.1438686229935551E-4</v>
      </c>
    </row>
    <row r="98" spans="1:13" x14ac:dyDescent="0.35">
      <c r="A98">
        <v>7830633</v>
      </c>
      <c r="B98" t="s">
        <v>42</v>
      </c>
      <c r="C98" t="s">
        <v>96</v>
      </c>
      <c r="D98" t="s">
        <v>199</v>
      </c>
      <c r="E98" s="6">
        <v>5.6022408963585435E-3</v>
      </c>
      <c r="F98">
        <v>52.5</v>
      </c>
      <c r="G98">
        <v>76.599999999999994</v>
      </c>
      <c r="H98">
        <v>71.515000000000001</v>
      </c>
      <c r="I98" s="1">
        <v>-7.5830020010471344E-2</v>
      </c>
      <c r="J98" s="1">
        <v>0.29411764705882354</v>
      </c>
      <c r="K98" s="1">
        <v>0.4291316526610644</v>
      </c>
      <c r="L98" s="1">
        <v>0.40064425770308126</v>
      </c>
      <c r="M98" s="34">
        <v>-4.2481803927434927E-4</v>
      </c>
    </row>
    <row r="99" spans="1:13" x14ac:dyDescent="0.35">
      <c r="A99">
        <v>7830633</v>
      </c>
      <c r="B99" t="s">
        <v>42</v>
      </c>
      <c r="C99" t="s">
        <v>96</v>
      </c>
      <c r="D99" t="s">
        <v>643</v>
      </c>
      <c r="E99" s="6">
        <v>2.8011204481792718E-2</v>
      </c>
      <c r="F99">
        <v>64.3</v>
      </c>
      <c r="G99">
        <v>78</v>
      </c>
      <c r="H99">
        <v>74.759999999999991</v>
      </c>
      <c r="I99" s="1">
        <v>-9.637751430273056E-2</v>
      </c>
      <c r="J99" s="1">
        <v>1.8011204481792717</v>
      </c>
      <c r="K99" s="1">
        <v>2.1848739495798322</v>
      </c>
      <c r="L99" s="1">
        <v>2.0941176470588232</v>
      </c>
      <c r="M99" s="34">
        <v>-2.6996502605806882E-3</v>
      </c>
    </row>
    <row r="100" spans="1:13" x14ac:dyDescent="0.35">
      <c r="A100">
        <v>7830633</v>
      </c>
      <c r="B100" t="s">
        <v>42</v>
      </c>
      <c r="C100" t="s">
        <v>96</v>
      </c>
      <c r="D100" t="s">
        <v>1295</v>
      </c>
      <c r="E100" s="6">
        <v>2.8011204481792717E-3</v>
      </c>
      <c r="F100">
        <v>40.1</v>
      </c>
      <c r="G100">
        <v>74.900000000000006</v>
      </c>
      <c r="H100">
        <v>66.28</v>
      </c>
      <c r="I100" s="1">
        <v>-4.725256934762001E-2</v>
      </c>
      <c r="J100" s="1">
        <v>0.1123249299719888</v>
      </c>
      <c r="K100" s="1">
        <v>0.20980392156862746</v>
      </c>
      <c r="L100" s="1">
        <v>0.18565826330532215</v>
      </c>
      <c r="M100" s="34">
        <v>-1.3236013822862748E-4</v>
      </c>
    </row>
    <row r="101" spans="1:13" x14ac:dyDescent="0.35">
      <c r="A101">
        <v>7830633</v>
      </c>
      <c r="B101" t="s">
        <v>42</v>
      </c>
      <c r="D101" s="4" t="s">
        <v>2949</v>
      </c>
      <c r="E101" s="6">
        <v>1</v>
      </c>
      <c r="I101" s="1" t="s">
        <v>2938</v>
      </c>
      <c r="J101" s="1">
        <v>64.836414565826345</v>
      </c>
      <c r="K101" s="1">
        <v>86.064425770308134</v>
      </c>
      <c r="L101" s="1">
        <v>74.895630252100844</v>
      </c>
      <c r="M101" s="34">
        <v>-1.4707588809816279E-3</v>
      </c>
    </row>
    <row r="102" spans="1:13" x14ac:dyDescent="0.35">
      <c r="A102">
        <v>7830637</v>
      </c>
      <c r="B102" t="s">
        <v>44</v>
      </c>
      <c r="C102" t="s">
        <v>96</v>
      </c>
      <c r="D102" t="s">
        <v>392</v>
      </c>
      <c r="E102" s="6">
        <v>4.6511627906976744E-2</v>
      </c>
      <c r="F102">
        <v>59.5</v>
      </c>
      <c r="G102">
        <v>86</v>
      </c>
      <c r="H102">
        <v>76.31</v>
      </c>
      <c r="I102" s="1">
        <v>8.8246092200279236E-3</v>
      </c>
      <c r="J102" s="1">
        <v>2.7674418604651163</v>
      </c>
      <c r="K102" s="1">
        <v>4</v>
      </c>
      <c r="L102" s="1">
        <v>3.5493023255813956</v>
      </c>
      <c r="M102" s="34">
        <v>4.1044694046641505E-4</v>
      </c>
    </row>
    <row r="103" spans="1:13" x14ac:dyDescent="0.35">
      <c r="A103">
        <v>7830637</v>
      </c>
      <c r="B103" t="s">
        <v>44</v>
      </c>
      <c r="C103" t="s">
        <v>96</v>
      </c>
      <c r="D103" t="s">
        <v>646</v>
      </c>
      <c r="E103" s="6">
        <v>3.875968992248062E-3</v>
      </c>
      <c r="F103">
        <v>75.599999999999994</v>
      </c>
      <c r="G103">
        <v>86.6</v>
      </c>
      <c r="H103">
        <v>79.11999999999999</v>
      </c>
      <c r="I103" s="1">
        <v>9.7035365179181099E-3</v>
      </c>
      <c r="J103" s="1">
        <v>0.29302325581395344</v>
      </c>
      <c r="K103" s="1">
        <v>0.33565891472868215</v>
      </c>
      <c r="L103" s="1">
        <v>0.30666666666666664</v>
      </c>
      <c r="M103" s="34">
        <v>3.7610606658597327E-5</v>
      </c>
    </row>
    <row r="104" spans="1:13" x14ac:dyDescent="0.35">
      <c r="A104">
        <v>7830637</v>
      </c>
      <c r="B104" t="s">
        <v>44</v>
      </c>
      <c r="C104" t="s">
        <v>96</v>
      </c>
      <c r="D104" t="s">
        <v>305</v>
      </c>
      <c r="E104" s="6">
        <v>1.1627906976744186E-2</v>
      </c>
      <c r="F104">
        <v>43.3</v>
      </c>
      <c r="G104">
        <v>83.3</v>
      </c>
      <c r="H104">
        <v>70.959999999999994</v>
      </c>
      <c r="I104" s="1">
        <v>-8.7259905412793159E-3</v>
      </c>
      <c r="J104" s="1">
        <v>0.50348837209302322</v>
      </c>
      <c r="K104" s="1">
        <v>0.9686046511627906</v>
      </c>
      <c r="L104" s="1">
        <v>0.82511627906976737</v>
      </c>
      <c r="M104" s="34">
        <v>-1.0146500629394553E-4</v>
      </c>
    </row>
    <row r="105" spans="1:13" x14ac:dyDescent="0.35">
      <c r="A105">
        <v>7830637</v>
      </c>
      <c r="B105" t="s">
        <v>44</v>
      </c>
      <c r="C105" t="s">
        <v>96</v>
      </c>
      <c r="D105" t="s">
        <v>472</v>
      </c>
      <c r="E105" s="6">
        <v>0.93410852713178294</v>
      </c>
      <c r="F105">
        <v>58.7</v>
      </c>
      <c r="G105">
        <v>86.6</v>
      </c>
      <c r="H105">
        <v>78.959999999999994</v>
      </c>
      <c r="I105" s="1">
        <v>1.195455901324749E-2</v>
      </c>
      <c r="J105" s="1">
        <v>54.832170542635659</v>
      </c>
      <c r="K105" s="1">
        <v>80.89379844961239</v>
      </c>
      <c r="L105" s="1">
        <v>73.757209302325577</v>
      </c>
      <c r="M105" s="34">
        <v>1.1166855512374594E-2</v>
      </c>
    </row>
    <row r="106" spans="1:13" x14ac:dyDescent="0.35">
      <c r="A106">
        <v>7830637</v>
      </c>
      <c r="B106" t="s">
        <v>44</v>
      </c>
      <c r="C106" t="s">
        <v>96</v>
      </c>
      <c r="D106" t="s">
        <v>731</v>
      </c>
      <c r="E106" s="6">
        <v>3.875968992248062E-3</v>
      </c>
      <c r="F106">
        <v>52</v>
      </c>
      <c r="G106">
        <v>84.6</v>
      </c>
      <c r="H106">
        <v>72.004999999999995</v>
      </c>
      <c r="I106" s="1">
        <v>7.1223410777747631E-3</v>
      </c>
      <c r="J106" s="1">
        <v>0.20155038759689922</v>
      </c>
      <c r="K106" s="1">
        <v>0.32790697674418601</v>
      </c>
      <c r="L106" s="1">
        <v>0.27908914728682166</v>
      </c>
      <c r="M106" s="34">
        <v>2.7605973169669623E-5</v>
      </c>
    </row>
    <row r="107" spans="1:13" x14ac:dyDescent="0.35">
      <c r="A107">
        <v>7830637</v>
      </c>
      <c r="B107" t="s">
        <v>44</v>
      </c>
      <c r="D107" s="4" t="s">
        <v>2949</v>
      </c>
      <c r="E107" s="6">
        <v>1</v>
      </c>
      <c r="I107" s="1" t="s">
        <v>2938</v>
      </c>
      <c r="J107" s="1">
        <v>58.597674418604647</v>
      </c>
      <c r="K107" s="1">
        <v>86.525968992248053</v>
      </c>
      <c r="L107" s="1">
        <v>78.717383720930229</v>
      </c>
      <c r="M107" s="34">
        <v>1.1541054026375331E-2</v>
      </c>
    </row>
    <row r="108" spans="1:13" x14ac:dyDescent="0.35">
      <c r="A108">
        <v>7820617</v>
      </c>
      <c r="B108" t="s">
        <v>50</v>
      </c>
      <c r="C108" t="s">
        <v>96</v>
      </c>
      <c r="D108" t="s">
        <v>392</v>
      </c>
      <c r="E108" s="6">
        <v>2.7497708524289641E-3</v>
      </c>
      <c r="F108">
        <v>59.5</v>
      </c>
      <c r="G108">
        <v>86</v>
      </c>
      <c r="H108">
        <v>76.31</v>
      </c>
      <c r="I108" s="1">
        <v>8.8246092200279236E-3</v>
      </c>
      <c r="J108" s="1">
        <v>0.16361136571952337</v>
      </c>
      <c r="K108" s="1">
        <v>0.23648029330889092</v>
      </c>
      <c r="L108" s="1">
        <v>0.20983501374885427</v>
      </c>
      <c r="M108" s="34">
        <v>2.426565321730868E-5</v>
      </c>
    </row>
    <row r="109" spans="1:13" x14ac:dyDescent="0.35">
      <c r="A109">
        <v>7820617</v>
      </c>
      <c r="B109" t="s">
        <v>50</v>
      </c>
      <c r="C109" t="s">
        <v>96</v>
      </c>
      <c r="D109" t="s">
        <v>305</v>
      </c>
      <c r="E109" s="6">
        <v>0.96241979835013747</v>
      </c>
      <c r="F109">
        <v>43.3</v>
      </c>
      <c r="G109">
        <v>83.3</v>
      </c>
      <c r="H109">
        <v>70.959999999999994</v>
      </c>
      <c r="I109" s="1">
        <v>-8.7259905412793159E-3</v>
      </c>
      <c r="J109" s="1">
        <v>41.672777268560949</v>
      </c>
      <c r="K109" s="1">
        <v>80.16956920256645</v>
      </c>
      <c r="L109" s="1">
        <v>68.293308890925744</v>
      </c>
      <c r="M109" s="34">
        <v>-8.3980660571432459E-3</v>
      </c>
    </row>
    <row r="110" spans="1:13" x14ac:dyDescent="0.35">
      <c r="A110">
        <v>7820617</v>
      </c>
      <c r="B110" t="s">
        <v>50</v>
      </c>
      <c r="C110" t="s">
        <v>96</v>
      </c>
      <c r="D110" t="s">
        <v>472</v>
      </c>
      <c r="E110" s="6">
        <v>9.1659028414298811E-4</v>
      </c>
      <c r="F110">
        <v>58.7</v>
      </c>
      <c r="G110">
        <v>86.6</v>
      </c>
      <c r="H110">
        <v>78.959999999999994</v>
      </c>
      <c r="I110" s="1">
        <v>1.195455901324749E-2</v>
      </c>
      <c r="J110" s="1">
        <v>5.3803849679193404E-2</v>
      </c>
      <c r="K110" s="1">
        <v>7.9376718606782762E-2</v>
      </c>
      <c r="L110" s="1">
        <v>7.2373968835930336E-2</v>
      </c>
      <c r="M110" s="34">
        <v>1.0957432642756636E-5</v>
      </c>
    </row>
    <row r="111" spans="1:13" x14ac:dyDescent="0.35">
      <c r="A111">
        <v>7820617</v>
      </c>
      <c r="B111" t="s">
        <v>50</v>
      </c>
      <c r="C111" t="s">
        <v>96</v>
      </c>
      <c r="D111" t="s">
        <v>1408</v>
      </c>
      <c r="E111" s="6">
        <v>9.1659028414298811E-4</v>
      </c>
      <c r="F111">
        <v>90.6</v>
      </c>
      <c r="G111">
        <v>93.4</v>
      </c>
      <c r="H111">
        <v>91.444999999999993</v>
      </c>
      <c r="I111" s="1">
        <v>4.1607819497585297E-2</v>
      </c>
      <c r="J111" s="1">
        <v>8.3043079743354717E-2</v>
      </c>
      <c r="K111" s="1">
        <v>8.5609532538955091E-2</v>
      </c>
      <c r="L111" s="1">
        <v>8.3817598533455537E-2</v>
      </c>
      <c r="M111" s="34">
        <v>3.8137323095861871E-5</v>
      </c>
    </row>
    <row r="112" spans="1:13" x14ac:dyDescent="0.35">
      <c r="A112">
        <v>7820617</v>
      </c>
      <c r="B112" t="s">
        <v>50</v>
      </c>
      <c r="C112" t="s">
        <v>96</v>
      </c>
      <c r="D112" t="s">
        <v>492</v>
      </c>
      <c r="E112" s="6">
        <v>3.1164069660861594E-2</v>
      </c>
      <c r="F112">
        <v>82.7</v>
      </c>
      <c r="G112">
        <v>90.6</v>
      </c>
      <c r="H112">
        <v>88.94</v>
      </c>
      <c r="I112" s="1">
        <v>8.8225975632667542E-3</v>
      </c>
      <c r="J112" s="1">
        <v>2.5772685609532537</v>
      </c>
      <c r="K112" s="1">
        <v>2.8234647112740601</v>
      </c>
      <c r="L112" s="1">
        <v>2.7717323556370301</v>
      </c>
      <c r="M112" s="34">
        <v>2.7494804505139286E-4</v>
      </c>
    </row>
    <row r="113" spans="1:13" x14ac:dyDescent="0.35">
      <c r="A113">
        <v>7820617</v>
      </c>
      <c r="B113" t="s">
        <v>50</v>
      </c>
      <c r="C113" t="s">
        <v>96</v>
      </c>
      <c r="D113" t="s">
        <v>199</v>
      </c>
      <c r="E113" s="6">
        <v>1.8331805682859762E-3</v>
      </c>
      <c r="F113">
        <v>52.5</v>
      </c>
      <c r="G113">
        <v>76.599999999999994</v>
      </c>
      <c r="H113">
        <v>71.515000000000001</v>
      </c>
      <c r="I113" s="1">
        <v>-7.5830020010471344E-2</v>
      </c>
      <c r="J113" s="1">
        <v>9.6241979835013758E-2</v>
      </c>
      <c r="K113" s="1">
        <v>0.14042163153070578</v>
      </c>
      <c r="L113" s="1">
        <v>0.1310999083409716</v>
      </c>
      <c r="M113" s="34">
        <v>-1.3901011917593281E-4</v>
      </c>
    </row>
    <row r="114" spans="1:13" x14ac:dyDescent="0.35">
      <c r="A114">
        <v>7820617</v>
      </c>
      <c r="B114" t="s">
        <v>50</v>
      </c>
      <c r="D114" s="4" t="s">
        <v>2949</v>
      </c>
      <c r="E114" s="6">
        <v>1.0000000000000002</v>
      </c>
      <c r="I114" s="1" t="s">
        <v>2938</v>
      </c>
      <c r="J114" s="1">
        <v>44.646746104491285</v>
      </c>
      <c r="K114" s="1">
        <v>83.534922089825827</v>
      </c>
      <c r="L114" s="1">
        <v>71.562167736021991</v>
      </c>
      <c r="M114" s="34">
        <v>-8.1887677223118575E-3</v>
      </c>
    </row>
    <row r="115" spans="1:13" x14ac:dyDescent="0.35">
      <c r="A115">
        <v>7830628</v>
      </c>
      <c r="B115" t="s">
        <v>46</v>
      </c>
      <c r="C115" t="s">
        <v>96</v>
      </c>
      <c r="D115" t="s">
        <v>392</v>
      </c>
      <c r="E115" s="6">
        <v>0.44070796460176992</v>
      </c>
      <c r="F115">
        <v>59.5</v>
      </c>
      <c r="G115">
        <v>86</v>
      </c>
      <c r="H115">
        <v>76.31</v>
      </c>
      <c r="I115" s="1">
        <v>8.8246092200279236E-3</v>
      </c>
      <c r="J115" s="1">
        <v>26.222123893805311</v>
      </c>
      <c r="K115" s="1">
        <v>37.900884955752211</v>
      </c>
      <c r="L115" s="1">
        <v>33.630424778761061</v>
      </c>
      <c r="M115" s="34">
        <v>3.8890755677645186E-3</v>
      </c>
    </row>
    <row r="116" spans="1:13" x14ac:dyDescent="0.35">
      <c r="A116">
        <v>7830628</v>
      </c>
      <c r="B116" t="s">
        <v>46</v>
      </c>
      <c r="C116" t="s">
        <v>96</v>
      </c>
      <c r="D116" t="s">
        <v>305</v>
      </c>
      <c r="E116" s="6">
        <v>2.4778761061946902E-2</v>
      </c>
      <c r="F116">
        <v>43.3</v>
      </c>
      <c r="G116">
        <v>83.3</v>
      </c>
      <c r="H116">
        <v>70.959999999999994</v>
      </c>
      <c r="I116" s="1">
        <v>-8.7259905412793159E-3</v>
      </c>
      <c r="J116" s="1">
        <v>1.0729203539823009</v>
      </c>
      <c r="K116" s="1">
        <v>2.064070796460177</v>
      </c>
      <c r="L116" s="1">
        <v>1.758300884955752</v>
      </c>
      <c r="M116" s="34">
        <v>-2.1621923465116888E-4</v>
      </c>
    </row>
    <row r="117" spans="1:13" x14ac:dyDescent="0.35">
      <c r="A117">
        <v>7830628</v>
      </c>
      <c r="B117" t="s">
        <v>46</v>
      </c>
      <c r="C117" t="s">
        <v>96</v>
      </c>
      <c r="D117" t="s">
        <v>414</v>
      </c>
      <c r="E117" s="6">
        <v>1.7699115044247787E-3</v>
      </c>
      <c r="F117">
        <v>77</v>
      </c>
      <c r="G117">
        <v>90.1</v>
      </c>
      <c r="H117">
        <v>86.934999999999988</v>
      </c>
      <c r="I117" s="1">
        <v>1.6790159046649933E-2</v>
      </c>
      <c r="J117" s="1">
        <v>0.13628318584070798</v>
      </c>
      <c r="K117" s="1">
        <v>0.15946902654867257</v>
      </c>
      <c r="L117" s="1">
        <v>0.15386725663716813</v>
      </c>
      <c r="M117" s="34">
        <v>2.9717095657787491E-5</v>
      </c>
    </row>
    <row r="118" spans="1:13" x14ac:dyDescent="0.35">
      <c r="A118">
        <v>7830628</v>
      </c>
      <c r="B118" t="s">
        <v>46</v>
      </c>
      <c r="C118" t="s">
        <v>96</v>
      </c>
      <c r="D118" t="s">
        <v>472</v>
      </c>
      <c r="E118" s="6">
        <v>1.415929203539823E-2</v>
      </c>
      <c r="F118">
        <v>58.7</v>
      </c>
      <c r="G118">
        <v>86.6</v>
      </c>
      <c r="H118">
        <v>78.959999999999994</v>
      </c>
      <c r="I118" s="1">
        <v>1.195455901324749E-2</v>
      </c>
      <c r="J118" s="1">
        <v>0.83115044247787617</v>
      </c>
      <c r="K118" s="1">
        <v>1.2261946902654866</v>
      </c>
      <c r="L118" s="1">
        <v>1.1180176991150441</v>
      </c>
      <c r="M118" s="34">
        <v>1.692680922229733E-4</v>
      </c>
    </row>
    <row r="119" spans="1:13" x14ac:dyDescent="0.35">
      <c r="A119">
        <v>7830628</v>
      </c>
      <c r="B119" t="s">
        <v>46</v>
      </c>
      <c r="C119" t="s">
        <v>96</v>
      </c>
      <c r="D119" t="s">
        <v>476</v>
      </c>
      <c r="E119" s="6">
        <v>1.0619469026548672E-2</v>
      </c>
      <c r="F119">
        <v>58</v>
      </c>
      <c r="G119">
        <v>84.4</v>
      </c>
      <c r="H119">
        <v>68.35499999999999</v>
      </c>
      <c r="I119" s="1">
        <v>-4.8052123747766018E-3</v>
      </c>
      <c r="J119" s="1">
        <v>0.61592920353982294</v>
      </c>
      <c r="K119" s="1">
        <v>0.89628318584070799</v>
      </c>
      <c r="L119" s="1">
        <v>0.72589380530973435</v>
      </c>
      <c r="M119" s="34">
        <v>-5.1028803979928517E-5</v>
      </c>
    </row>
    <row r="120" spans="1:13" x14ac:dyDescent="0.35">
      <c r="A120">
        <v>7830628</v>
      </c>
      <c r="B120" t="s">
        <v>46</v>
      </c>
      <c r="C120" t="s">
        <v>96</v>
      </c>
      <c r="D120" t="s">
        <v>492</v>
      </c>
      <c r="E120" s="6">
        <v>0.50442477876106195</v>
      </c>
      <c r="F120">
        <v>82.7</v>
      </c>
      <c r="G120">
        <v>90.6</v>
      </c>
      <c r="H120">
        <v>88.94</v>
      </c>
      <c r="I120" s="1">
        <v>8.8225975632667542E-3</v>
      </c>
      <c r="J120" s="1">
        <v>41.715929203539822</v>
      </c>
      <c r="K120" s="1">
        <v>45.700884955752208</v>
      </c>
      <c r="L120" s="1">
        <v>44.86353982300885</v>
      </c>
      <c r="M120" s="34">
        <v>4.4503368239487166E-3</v>
      </c>
    </row>
    <row r="121" spans="1:13" x14ac:dyDescent="0.35">
      <c r="A121">
        <v>7830628</v>
      </c>
      <c r="B121" t="s">
        <v>46</v>
      </c>
      <c r="C121" t="s">
        <v>96</v>
      </c>
      <c r="D121" t="s">
        <v>710</v>
      </c>
      <c r="E121" s="6">
        <v>1.7699115044247787E-3</v>
      </c>
      <c r="F121">
        <v>76.3</v>
      </c>
      <c r="G121">
        <v>87.3</v>
      </c>
      <c r="H121">
        <v>84.75</v>
      </c>
      <c r="I121" s="1">
        <v>6.7842854186892509E-3</v>
      </c>
      <c r="J121" s="1">
        <v>0.13504424778761062</v>
      </c>
      <c r="K121" s="1">
        <v>0.15451327433628317</v>
      </c>
      <c r="L121" s="1">
        <v>0.15</v>
      </c>
      <c r="M121" s="34">
        <v>1.2007584811839382E-5</v>
      </c>
    </row>
    <row r="122" spans="1:13" x14ac:dyDescent="0.35">
      <c r="A122">
        <v>7830628</v>
      </c>
      <c r="B122" t="s">
        <v>46</v>
      </c>
      <c r="C122" t="s">
        <v>96</v>
      </c>
      <c r="D122" t="s">
        <v>381</v>
      </c>
      <c r="E122" s="6">
        <v>1.7699115044247787E-3</v>
      </c>
      <c r="F122">
        <v>49.3</v>
      </c>
      <c r="G122">
        <v>84.7</v>
      </c>
      <c r="H122">
        <v>74.675000000000011</v>
      </c>
      <c r="I122" s="1">
        <v>7.4310568161308765E-3</v>
      </c>
      <c r="J122" s="1">
        <v>8.7256637168141582E-2</v>
      </c>
      <c r="K122" s="1">
        <v>0.14991150442477877</v>
      </c>
      <c r="L122" s="1">
        <v>0.13216814159292037</v>
      </c>
      <c r="M122" s="34">
        <v>1.3152312948904206E-5</v>
      </c>
    </row>
    <row r="123" spans="1:13" x14ac:dyDescent="0.35">
      <c r="A123">
        <v>7830628</v>
      </c>
      <c r="B123" t="s">
        <v>46</v>
      </c>
      <c r="D123" s="4" t="s">
        <v>2949</v>
      </c>
      <c r="E123" s="6">
        <v>1</v>
      </c>
      <c r="I123" s="1" t="s">
        <v>2938</v>
      </c>
      <c r="J123" s="1">
        <v>70.816637168141582</v>
      </c>
      <c r="K123" s="1">
        <v>88.252212389380517</v>
      </c>
      <c r="L123" s="1">
        <v>82.532212389380518</v>
      </c>
      <c r="M123" s="34">
        <v>8.2963094387236407E-3</v>
      </c>
    </row>
    <row r="124" spans="1:13" x14ac:dyDescent="0.35">
      <c r="A124">
        <v>7830626</v>
      </c>
      <c r="B124" t="s">
        <v>48</v>
      </c>
      <c r="C124" t="s">
        <v>96</v>
      </c>
      <c r="D124" t="s">
        <v>840</v>
      </c>
      <c r="E124" s="6">
        <v>6.7567567567567571E-3</v>
      </c>
      <c r="F124">
        <v>79.099999999999994</v>
      </c>
      <c r="G124">
        <v>92.1</v>
      </c>
      <c r="H124">
        <v>84.399999999999991</v>
      </c>
      <c r="I124" s="1">
        <v>6.0899470001459122E-2</v>
      </c>
      <c r="J124" s="1">
        <v>0.5344594594594595</v>
      </c>
      <c r="K124" s="1">
        <v>0.62229729729729732</v>
      </c>
      <c r="L124" s="1">
        <v>0.57027027027027022</v>
      </c>
      <c r="M124" s="34">
        <v>4.1148290541526437E-4</v>
      </c>
    </row>
    <row r="125" spans="1:13" x14ac:dyDescent="0.35">
      <c r="A125">
        <v>7830626</v>
      </c>
      <c r="B125" t="s">
        <v>48</v>
      </c>
      <c r="C125" t="s">
        <v>96</v>
      </c>
      <c r="D125" t="s">
        <v>247</v>
      </c>
      <c r="E125" s="6">
        <v>3.3783783783783786E-3</v>
      </c>
      <c r="F125">
        <v>37.299999999999997</v>
      </c>
      <c r="G125">
        <v>93.8</v>
      </c>
      <c r="H125">
        <v>65.44</v>
      </c>
      <c r="I125" s="1">
        <v>0.13319827616214752</v>
      </c>
      <c r="J125" s="1">
        <v>0.1260135135135135</v>
      </c>
      <c r="K125" s="1">
        <v>0.31689189189189187</v>
      </c>
      <c r="L125" s="1">
        <v>0.2210810810810811</v>
      </c>
      <c r="M125" s="34">
        <v>4.4999417622347136E-4</v>
      </c>
    </row>
    <row r="126" spans="1:13" x14ac:dyDescent="0.35">
      <c r="A126">
        <v>7830626</v>
      </c>
      <c r="B126" t="s">
        <v>48</v>
      </c>
      <c r="C126" t="s">
        <v>96</v>
      </c>
      <c r="D126" t="s">
        <v>1730</v>
      </c>
      <c r="E126" s="6">
        <v>3.3783783783783786E-3</v>
      </c>
      <c r="F126">
        <v>86.6</v>
      </c>
      <c r="G126">
        <v>96.7</v>
      </c>
      <c r="H126">
        <v>93.344999999999985</v>
      </c>
      <c r="I126" s="1">
        <v>0.18639621138572693</v>
      </c>
      <c r="J126" s="1">
        <v>0.29256756756756758</v>
      </c>
      <c r="K126" s="1">
        <v>0.32668918918918921</v>
      </c>
      <c r="L126" s="1">
        <v>0.31535472972972972</v>
      </c>
      <c r="M126" s="34">
        <v>6.2971693035718561E-4</v>
      </c>
    </row>
    <row r="127" spans="1:13" x14ac:dyDescent="0.35">
      <c r="A127">
        <v>7830626</v>
      </c>
      <c r="B127" t="s">
        <v>48</v>
      </c>
      <c r="C127" t="s">
        <v>96</v>
      </c>
      <c r="D127" t="s">
        <v>1735</v>
      </c>
      <c r="E127" s="6">
        <v>0.98648648648648651</v>
      </c>
      <c r="F127">
        <v>43.3</v>
      </c>
      <c r="G127">
        <v>88.6</v>
      </c>
      <c r="H127">
        <v>74.599999999999994</v>
      </c>
      <c r="I127" s="1">
        <v>4.7274980694055557E-2</v>
      </c>
      <c r="J127" s="1">
        <v>42.714864864864865</v>
      </c>
      <c r="K127" s="1">
        <v>87.402702702702697</v>
      </c>
      <c r="L127" s="1">
        <v>73.591891891891891</v>
      </c>
      <c r="M127" s="34">
        <v>4.6636129603595346E-2</v>
      </c>
    </row>
    <row r="128" spans="1:13" x14ac:dyDescent="0.35">
      <c r="A128">
        <v>7830626</v>
      </c>
      <c r="B128" t="s">
        <v>48</v>
      </c>
      <c r="D128" s="4" t="s">
        <v>2949</v>
      </c>
      <c r="E128" s="6">
        <v>1</v>
      </c>
      <c r="I128" s="1" t="s">
        <v>2938</v>
      </c>
      <c r="J128" s="1">
        <v>43.667905405405406</v>
      </c>
      <c r="K128" s="1">
        <v>88.668581081081072</v>
      </c>
      <c r="L128" s="1">
        <v>74.698597972972976</v>
      </c>
      <c r="M128" s="34">
        <v>4.8127323615591265E-2</v>
      </c>
    </row>
    <row r="129" spans="1:13" x14ac:dyDescent="0.35">
      <c r="A129">
        <v>7830615</v>
      </c>
      <c r="B129" t="s">
        <v>32</v>
      </c>
      <c r="C129" t="s">
        <v>96</v>
      </c>
      <c r="D129" t="s">
        <v>392</v>
      </c>
      <c r="E129" s="6">
        <v>0.26291079812206575</v>
      </c>
      <c r="F129">
        <v>59.5</v>
      </c>
      <c r="G129">
        <v>86</v>
      </c>
      <c r="H129">
        <v>76.31</v>
      </c>
      <c r="I129" s="1">
        <v>8.8246092200279236E-3</v>
      </c>
      <c r="J129" s="1">
        <v>15.643192488262912</v>
      </c>
      <c r="K129" s="1">
        <v>22.610328638497656</v>
      </c>
      <c r="L129" s="1">
        <v>20.062723004694838</v>
      </c>
      <c r="M129" s="34">
        <v>2.3200850531528813E-3</v>
      </c>
    </row>
    <row r="130" spans="1:13" x14ac:dyDescent="0.35">
      <c r="A130">
        <v>7830615</v>
      </c>
      <c r="B130" t="s">
        <v>32</v>
      </c>
      <c r="C130" t="s">
        <v>96</v>
      </c>
      <c r="D130" t="s">
        <v>305</v>
      </c>
      <c r="E130" s="6">
        <v>0.15492957746478872</v>
      </c>
      <c r="F130">
        <v>43.3</v>
      </c>
      <c r="G130">
        <v>83.3</v>
      </c>
      <c r="H130">
        <v>70.959999999999994</v>
      </c>
      <c r="I130" s="1">
        <v>-8.7259905412793159E-3</v>
      </c>
      <c r="J130" s="1">
        <v>6.7084507042253509</v>
      </c>
      <c r="K130" s="1">
        <v>12.905633802816899</v>
      </c>
      <c r="L130" s="1">
        <v>10.993802816901407</v>
      </c>
      <c r="M130" s="34">
        <v>-1.3519140275221474E-3</v>
      </c>
    </row>
    <row r="131" spans="1:13" x14ac:dyDescent="0.35">
      <c r="A131">
        <v>7830615</v>
      </c>
      <c r="B131" t="s">
        <v>32</v>
      </c>
      <c r="C131" t="s">
        <v>96</v>
      </c>
      <c r="D131" t="s">
        <v>414</v>
      </c>
      <c r="E131" s="6">
        <v>1.4084507042253521E-2</v>
      </c>
      <c r="F131">
        <v>77</v>
      </c>
      <c r="G131">
        <v>90.1</v>
      </c>
      <c r="H131">
        <v>86.934999999999988</v>
      </c>
      <c r="I131" s="1">
        <v>1.6790159046649933E-2</v>
      </c>
      <c r="J131" s="1">
        <v>1.0845070422535212</v>
      </c>
      <c r="K131" s="1">
        <v>1.2690140845070421</v>
      </c>
      <c r="L131" s="1">
        <v>1.2244366197183096</v>
      </c>
      <c r="M131" s="34">
        <v>2.3648111333309766E-4</v>
      </c>
    </row>
    <row r="132" spans="1:13" x14ac:dyDescent="0.35">
      <c r="A132">
        <v>7830615</v>
      </c>
      <c r="B132" t="s">
        <v>32</v>
      </c>
      <c r="C132" t="s">
        <v>96</v>
      </c>
      <c r="D132" t="s">
        <v>472</v>
      </c>
      <c r="E132" s="6">
        <v>0.40375586854460094</v>
      </c>
      <c r="F132">
        <v>58.7</v>
      </c>
      <c r="G132">
        <v>86.6</v>
      </c>
      <c r="H132">
        <v>78.959999999999994</v>
      </c>
      <c r="I132" s="1">
        <v>1.195455901324749E-2</v>
      </c>
      <c r="J132" s="1">
        <v>23.700469483568074</v>
      </c>
      <c r="K132" s="1">
        <v>34.965258215962436</v>
      </c>
      <c r="L132" s="1">
        <v>31.880563380281689</v>
      </c>
      <c r="M132" s="34">
        <v>4.8267233574614274E-3</v>
      </c>
    </row>
    <row r="133" spans="1:13" x14ac:dyDescent="0.35">
      <c r="A133">
        <v>7830615</v>
      </c>
      <c r="B133" t="s">
        <v>32</v>
      </c>
      <c r="C133" t="s">
        <v>96</v>
      </c>
      <c r="D133" t="s">
        <v>476</v>
      </c>
      <c r="E133" s="6">
        <v>1.4084507042253521E-2</v>
      </c>
      <c r="F133">
        <v>58</v>
      </c>
      <c r="G133">
        <v>84.4</v>
      </c>
      <c r="H133">
        <v>68.35499999999999</v>
      </c>
      <c r="I133" s="1">
        <v>-4.8052123747766018E-3</v>
      </c>
      <c r="J133" s="1">
        <v>0.81690140845070425</v>
      </c>
      <c r="K133" s="1">
        <v>1.1887323943661974</v>
      </c>
      <c r="L133" s="1">
        <v>0.96274647887323928</v>
      </c>
      <c r="M133" s="34">
        <v>-6.7679047532064819E-5</v>
      </c>
    </row>
    <row r="134" spans="1:13" x14ac:dyDescent="0.35">
      <c r="A134">
        <v>7830615</v>
      </c>
      <c r="B134" t="s">
        <v>32</v>
      </c>
      <c r="C134" t="s">
        <v>96</v>
      </c>
      <c r="D134" t="s">
        <v>492</v>
      </c>
      <c r="E134" s="6">
        <v>6.1032863849765258E-2</v>
      </c>
      <c r="F134">
        <v>82.7</v>
      </c>
      <c r="G134">
        <v>90.6</v>
      </c>
      <c r="H134">
        <v>88.94</v>
      </c>
      <c r="I134" s="1">
        <v>8.8225975632667542E-3</v>
      </c>
      <c r="J134" s="1">
        <v>5.0474178403755872</v>
      </c>
      <c r="K134" s="1">
        <v>5.5295774647887317</v>
      </c>
      <c r="L134" s="1">
        <v>5.4282629107981215</v>
      </c>
      <c r="M134" s="34">
        <v>5.384683958801305E-4</v>
      </c>
    </row>
    <row r="135" spans="1:13" x14ac:dyDescent="0.35">
      <c r="A135">
        <v>7830615</v>
      </c>
      <c r="B135" t="s">
        <v>32</v>
      </c>
      <c r="C135" t="s">
        <v>96</v>
      </c>
      <c r="D135" t="s">
        <v>710</v>
      </c>
      <c r="E135" s="6">
        <v>1.4084507042253521E-2</v>
      </c>
      <c r="F135">
        <v>76.3</v>
      </c>
      <c r="G135">
        <v>87.3</v>
      </c>
      <c r="H135">
        <v>84.75</v>
      </c>
      <c r="I135" s="1">
        <v>6.7842854186892509E-3</v>
      </c>
      <c r="J135" s="1">
        <v>1.0746478873239436</v>
      </c>
      <c r="K135" s="1">
        <v>1.2295774647887323</v>
      </c>
      <c r="L135" s="1">
        <v>1.193661971830986</v>
      </c>
      <c r="M135" s="34">
        <v>9.5553315756186631E-5</v>
      </c>
    </row>
    <row r="136" spans="1:13" x14ac:dyDescent="0.35">
      <c r="A136">
        <v>7830615</v>
      </c>
      <c r="B136" t="s">
        <v>32</v>
      </c>
      <c r="C136" t="s">
        <v>96</v>
      </c>
      <c r="D136" t="s">
        <v>199</v>
      </c>
      <c r="E136" s="6">
        <v>4.2253521126760563E-2</v>
      </c>
      <c r="F136">
        <v>52.5</v>
      </c>
      <c r="G136">
        <v>76.599999999999994</v>
      </c>
      <c r="H136">
        <v>71.515000000000001</v>
      </c>
      <c r="I136" s="1">
        <v>-7.5830020010471344E-2</v>
      </c>
      <c r="J136" s="1">
        <v>2.2183098591549295</v>
      </c>
      <c r="K136" s="1">
        <v>3.2366197183098588</v>
      </c>
      <c r="L136" s="1">
        <v>3.0217605633802815</v>
      </c>
      <c r="M136" s="34">
        <v>-3.2040853525551272E-3</v>
      </c>
    </row>
    <row r="137" spans="1:13" x14ac:dyDescent="0.35">
      <c r="A137">
        <v>7830615</v>
      </c>
      <c r="B137" t="s">
        <v>32</v>
      </c>
      <c r="C137" t="s">
        <v>96</v>
      </c>
      <c r="D137" t="s">
        <v>381</v>
      </c>
      <c r="E137" s="6">
        <v>4.6948356807511738E-3</v>
      </c>
      <c r="F137">
        <v>49.3</v>
      </c>
      <c r="G137">
        <v>84.7</v>
      </c>
      <c r="H137">
        <v>74.675000000000011</v>
      </c>
      <c r="I137" s="1">
        <v>7.4310568161308765E-3</v>
      </c>
      <c r="J137" s="1">
        <v>0.23145539906103285</v>
      </c>
      <c r="K137" s="1">
        <v>0.39765258215962446</v>
      </c>
      <c r="L137" s="1">
        <v>0.35058685446009397</v>
      </c>
      <c r="M137" s="34">
        <v>3.4887590686060455E-5</v>
      </c>
    </row>
    <row r="138" spans="1:13" x14ac:dyDescent="0.35">
      <c r="A138">
        <v>7830615</v>
      </c>
      <c r="B138" t="s">
        <v>32</v>
      </c>
      <c r="C138" t="s">
        <v>96</v>
      </c>
      <c r="D138" t="s">
        <v>731</v>
      </c>
      <c r="E138" s="6">
        <v>2.8169014084507043E-2</v>
      </c>
      <c r="F138">
        <v>52</v>
      </c>
      <c r="G138">
        <v>84.6</v>
      </c>
      <c r="H138">
        <v>72.004999999999995</v>
      </c>
      <c r="I138" s="1">
        <v>7.1223410777747631E-3</v>
      </c>
      <c r="J138" s="1">
        <v>1.4647887323943662</v>
      </c>
      <c r="K138" s="1">
        <v>2.3830985915492957</v>
      </c>
      <c r="L138" s="1">
        <v>2.0283098591549296</v>
      </c>
      <c r="M138" s="34">
        <v>2.0062932613450037E-4</v>
      </c>
    </row>
    <row r="139" spans="1:13" x14ac:dyDescent="0.35">
      <c r="A139">
        <v>7830615</v>
      </c>
      <c r="B139" t="s">
        <v>32</v>
      </c>
      <c r="D139" s="4" t="s">
        <v>2949</v>
      </c>
      <c r="E139" s="6">
        <v>0.99999999999999989</v>
      </c>
      <c r="I139" s="1" t="s">
        <v>2938</v>
      </c>
      <c r="J139" s="1">
        <v>57.990140845070421</v>
      </c>
      <c r="K139" s="1">
        <v>85.715492957746463</v>
      </c>
      <c r="L139" s="1">
        <v>77.146854460093905</v>
      </c>
      <c r="M139" s="34">
        <v>3.6291497247949449E-3</v>
      </c>
    </row>
    <row r="140" spans="1:13" x14ac:dyDescent="0.35">
      <c r="A140">
        <v>7830616</v>
      </c>
      <c r="B140" t="s">
        <v>34</v>
      </c>
      <c r="C140" t="s">
        <v>96</v>
      </c>
      <c r="D140" t="s">
        <v>392</v>
      </c>
      <c r="E140" s="6">
        <v>0.19248826291079812</v>
      </c>
      <c r="F140">
        <v>59.5</v>
      </c>
      <c r="G140">
        <v>86</v>
      </c>
      <c r="H140">
        <v>76.31</v>
      </c>
      <c r="I140" s="1">
        <v>8.8246092200279236E-3</v>
      </c>
      <c r="J140" s="1">
        <v>11.453051643192488</v>
      </c>
      <c r="K140" s="1">
        <v>16.55399061032864</v>
      </c>
      <c r="L140" s="1">
        <v>14.688779342723006</v>
      </c>
      <c r="M140" s="34">
        <v>1.6986336996297881E-3</v>
      </c>
    </row>
    <row r="141" spans="1:13" x14ac:dyDescent="0.35">
      <c r="A141">
        <v>7830616</v>
      </c>
      <c r="B141" t="s">
        <v>34</v>
      </c>
      <c r="C141" t="s">
        <v>96</v>
      </c>
      <c r="D141" t="s">
        <v>305</v>
      </c>
      <c r="E141" s="6">
        <v>0.18779342723004694</v>
      </c>
      <c r="F141">
        <v>43.3</v>
      </c>
      <c r="G141">
        <v>83.3</v>
      </c>
      <c r="H141">
        <v>70.959999999999994</v>
      </c>
      <c r="I141" s="1">
        <v>-8.7259905412793159E-3</v>
      </c>
      <c r="J141" s="1">
        <v>8.1314553990610321</v>
      </c>
      <c r="K141" s="1">
        <v>15.64319248826291</v>
      </c>
      <c r="L141" s="1">
        <v>13.325821596244129</v>
      </c>
      <c r="M141" s="34">
        <v>-1.6386836697238152E-3</v>
      </c>
    </row>
    <row r="142" spans="1:13" x14ac:dyDescent="0.35">
      <c r="A142">
        <v>7830616</v>
      </c>
      <c r="B142" t="s">
        <v>34</v>
      </c>
      <c r="C142" t="s">
        <v>96</v>
      </c>
      <c r="D142" t="s">
        <v>414</v>
      </c>
      <c r="E142" s="6">
        <v>1.4084507042253521E-2</v>
      </c>
      <c r="F142">
        <v>77</v>
      </c>
      <c r="G142">
        <v>90.1</v>
      </c>
      <c r="H142">
        <v>86.934999999999988</v>
      </c>
      <c r="I142" s="1">
        <v>1.6790159046649933E-2</v>
      </c>
      <c r="J142" s="1">
        <v>1.0845070422535212</v>
      </c>
      <c r="K142" s="1">
        <v>1.2690140845070421</v>
      </c>
      <c r="L142" s="1">
        <v>1.2244366197183096</v>
      </c>
      <c r="M142" s="34">
        <v>2.3648111333309766E-4</v>
      </c>
    </row>
    <row r="143" spans="1:13" x14ac:dyDescent="0.35">
      <c r="A143">
        <v>7830616</v>
      </c>
      <c r="B143" t="s">
        <v>34</v>
      </c>
      <c r="C143" t="s">
        <v>96</v>
      </c>
      <c r="D143" t="s">
        <v>472</v>
      </c>
      <c r="E143" s="6">
        <v>0.39436619718309857</v>
      </c>
      <c r="F143">
        <v>58.7</v>
      </c>
      <c r="G143">
        <v>86.6</v>
      </c>
      <c r="H143">
        <v>78.959999999999994</v>
      </c>
      <c r="I143" s="1">
        <v>1.195455901324749E-2</v>
      </c>
      <c r="J143" s="1">
        <v>23.149295774647886</v>
      </c>
      <c r="K143" s="1">
        <v>34.152112676056333</v>
      </c>
      <c r="L143" s="1">
        <v>31.139154929577462</v>
      </c>
      <c r="M143" s="34">
        <v>4.7144739770553475E-3</v>
      </c>
    </row>
    <row r="144" spans="1:13" x14ac:dyDescent="0.35">
      <c r="A144">
        <v>7830616</v>
      </c>
      <c r="B144" t="s">
        <v>34</v>
      </c>
      <c r="C144" t="s">
        <v>96</v>
      </c>
      <c r="D144" t="s">
        <v>476</v>
      </c>
      <c r="E144" s="6">
        <v>1.8779342723004695E-2</v>
      </c>
      <c r="F144">
        <v>58</v>
      </c>
      <c r="G144">
        <v>84.4</v>
      </c>
      <c r="H144">
        <v>68.35499999999999</v>
      </c>
      <c r="I144" s="1">
        <v>-4.8052123747766018E-3</v>
      </c>
      <c r="J144" s="1">
        <v>1.0892018779342723</v>
      </c>
      <c r="K144" s="1">
        <v>1.5849765258215964</v>
      </c>
      <c r="L144" s="1">
        <v>1.2836619718309858</v>
      </c>
      <c r="M144" s="34">
        <v>-9.0238730042753083E-5</v>
      </c>
    </row>
    <row r="145" spans="1:13" x14ac:dyDescent="0.35">
      <c r="A145">
        <v>7830616</v>
      </c>
      <c r="B145" t="s">
        <v>34</v>
      </c>
      <c r="C145" t="s">
        <v>96</v>
      </c>
      <c r="D145" t="s">
        <v>1408</v>
      </c>
      <c r="E145" s="6">
        <v>4.6948356807511738E-3</v>
      </c>
      <c r="F145">
        <v>90.6</v>
      </c>
      <c r="G145">
        <v>93.4</v>
      </c>
      <c r="H145">
        <v>91.444999999999993</v>
      </c>
      <c r="I145" s="1">
        <v>4.1607819497585297E-2</v>
      </c>
      <c r="J145" s="1">
        <v>0.42535211267605633</v>
      </c>
      <c r="K145" s="1">
        <v>0.43849765258215967</v>
      </c>
      <c r="L145" s="1">
        <v>0.42931924882629108</v>
      </c>
      <c r="M145" s="34">
        <v>1.9534187557551782E-4</v>
      </c>
    </row>
    <row r="146" spans="1:13" x14ac:dyDescent="0.35">
      <c r="A146">
        <v>7830616</v>
      </c>
      <c r="B146" t="s">
        <v>34</v>
      </c>
      <c r="C146" t="s">
        <v>96</v>
      </c>
      <c r="D146" t="s">
        <v>492</v>
      </c>
      <c r="E146" s="6">
        <v>0.10328638497652583</v>
      </c>
      <c r="F146">
        <v>82.7</v>
      </c>
      <c r="G146">
        <v>90.6</v>
      </c>
      <c r="H146">
        <v>88.94</v>
      </c>
      <c r="I146" s="1">
        <v>8.8225975632667542E-3</v>
      </c>
      <c r="J146" s="1">
        <v>8.5417840375586866</v>
      </c>
      <c r="K146" s="1">
        <v>9.3577464788732385</v>
      </c>
      <c r="L146" s="1">
        <v>9.1862910798122073</v>
      </c>
      <c r="M146" s="34">
        <v>9.1125420841252868E-4</v>
      </c>
    </row>
    <row r="147" spans="1:13" x14ac:dyDescent="0.35">
      <c r="A147">
        <v>7830616</v>
      </c>
      <c r="B147" t="s">
        <v>34</v>
      </c>
      <c r="C147" t="s">
        <v>96</v>
      </c>
      <c r="D147" t="s">
        <v>1232</v>
      </c>
      <c r="E147" s="6">
        <v>4.6948356807511738E-3</v>
      </c>
      <c r="F147">
        <v>44</v>
      </c>
      <c r="G147">
        <v>82.5</v>
      </c>
      <c r="H147">
        <v>69.795000000000002</v>
      </c>
      <c r="I147" s="1">
        <v>-1.209239661693573E-2</v>
      </c>
      <c r="J147" s="1">
        <v>0.20657276995305165</v>
      </c>
      <c r="K147" s="1">
        <v>0.38732394366197181</v>
      </c>
      <c r="L147" s="1">
        <v>0.32767605633802821</v>
      </c>
      <c r="M147" s="34">
        <v>-5.6771815102984649E-5</v>
      </c>
    </row>
    <row r="148" spans="1:13" x14ac:dyDescent="0.35">
      <c r="A148">
        <v>7830616</v>
      </c>
      <c r="B148" t="s">
        <v>34</v>
      </c>
      <c r="C148" t="s">
        <v>96</v>
      </c>
      <c r="D148" t="s">
        <v>710</v>
      </c>
      <c r="E148" s="6">
        <v>9.3896713615023476E-3</v>
      </c>
      <c r="F148">
        <v>76.3</v>
      </c>
      <c r="G148">
        <v>87.3</v>
      </c>
      <c r="H148">
        <v>84.75</v>
      </c>
      <c r="I148" s="1">
        <v>6.7842854186892509E-3</v>
      </c>
      <c r="J148" s="1">
        <v>0.71643192488262908</v>
      </c>
      <c r="K148" s="1">
        <v>0.81971830985915495</v>
      </c>
      <c r="L148" s="1">
        <v>0.79577464788732399</v>
      </c>
      <c r="M148" s="34">
        <v>6.370221050412442E-5</v>
      </c>
    </row>
    <row r="149" spans="1:13" x14ac:dyDescent="0.35">
      <c r="A149">
        <v>7830616</v>
      </c>
      <c r="B149" t="s">
        <v>34</v>
      </c>
      <c r="C149" t="s">
        <v>96</v>
      </c>
      <c r="D149" t="s">
        <v>199</v>
      </c>
      <c r="E149" s="6">
        <v>3.7558685446009391E-2</v>
      </c>
      <c r="F149">
        <v>52.5</v>
      </c>
      <c r="G149">
        <v>76.599999999999994</v>
      </c>
      <c r="H149">
        <v>71.515000000000001</v>
      </c>
      <c r="I149" s="1">
        <v>-7.5830020010471344E-2</v>
      </c>
      <c r="J149" s="1">
        <v>1.971830985915493</v>
      </c>
      <c r="K149" s="1">
        <v>2.8769953051643191</v>
      </c>
      <c r="L149" s="1">
        <v>2.6860093896713617</v>
      </c>
      <c r="M149" s="34">
        <v>-2.8480758689378911E-3</v>
      </c>
    </row>
    <row r="150" spans="1:13" x14ac:dyDescent="0.35">
      <c r="A150">
        <v>7830616</v>
      </c>
      <c r="B150" t="s">
        <v>34</v>
      </c>
      <c r="C150" t="s">
        <v>96</v>
      </c>
      <c r="D150" t="s">
        <v>381</v>
      </c>
      <c r="E150" s="6">
        <v>9.3896713615023476E-3</v>
      </c>
      <c r="F150">
        <v>49.3</v>
      </c>
      <c r="G150">
        <v>84.7</v>
      </c>
      <c r="H150">
        <v>74.675000000000011</v>
      </c>
      <c r="I150" s="1">
        <v>7.4310568161308765E-3</v>
      </c>
      <c r="J150" s="1">
        <v>0.4629107981220657</v>
      </c>
      <c r="K150" s="1">
        <v>0.79530516431924891</v>
      </c>
      <c r="L150" s="1">
        <v>0.70117370892018793</v>
      </c>
      <c r="M150" s="34">
        <v>6.977518137212091E-5</v>
      </c>
    </row>
    <row r="151" spans="1:13" x14ac:dyDescent="0.35">
      <c r="A151">
        <v>7830616</v>
      </c>
      <c r="B151" t="s">
        <v>34</v>
      </c>
      <c r="C151" t="s">
        <v>96</v>
      </c>
      <c r="D151" t="s">
        <v>731</v>
      </c>
      <c r="E151" s="6">
        <v>2.3474178403755867E-2</v>
      </c>
      <c r="F151">
        <v>52</v>
      </c>
      <c r="G151">
        <v>84.6</v>
      </c>
      <c r="H151">
        <v>72.004999999999995</v>
      </c>
      <c r="I151" s="1">
        <v>7.1223410777747631E-3</v>
      </c>
      <c r="J151" s="1">
        <v>1.220657276995305</v>
      </c>
      <c r="K151" s="1">
        <v>1.9859154929577463</v>
      </c>
      <c r="L151" s="1">
        <v>1.6902582159624411</v>
      </c>
      <c r="M151" s="34">
        <v>1.6719110511208363E-4</v>
      </c>
    </row>
    <row r="152" spans="1:13" x14ac:dyDescent="0.35">
      <c r="A152">
        <v>7830616</v>
      </c>
      <c r="B152" t="s">
        <v>34</v>
      </c>
      <c r="D152" s="4" t="s">
        <v>2949</v>
      </c>
      <c r="E152" s="6">
        <v>1</v>
      </c>
      <c r="I152" s="1" t="s">
        <v>2938</v>
      </c>
      <c r="J152" s="1">
        <v>58.453051643192481</v>
      </c>
      <c r="K152" s="1">
        <v>85.864788732394345</v>
      </c>
      <c r="L152" s="1">
        <v>77.478356807511759</v>
      </c>
      <c r="M152" s="34">
        <v>3.423083287187165E-3</v>
      </c>
    </row>
    <row r="153" spans="1:13" x14ac:dyDescent="0.35">
      <c r="A153">
        <v>7820412</v>
      </c>
      <c r="B153" t="s">
        <v>39</v>
      </c>
      <c r="C153" t="s">
        <v>96</v>
      </c>
      <c r="D153" t="s">
        <v>1338</v>
      </c>
      <c r="E153" s="6">
        <v>5.2273915316257186E-4</v>
      </c>
      <c r="F153">
        <v>73.5</v>
      </c>
      <c r="G153">
        <v>83.3</v>
      </c>
      <c r="H153">
        <v>69.97999999999999</v>
      </c>
      <c r="I153" s="1">
        <v>4.4718325138092041E-2</v>
      </c>
      <c r="J153" s="1">
        <v>3.8421327757449032E-2</v>
      </c>
      <c r="K153" s="1">
        <v>4.3544171458442235E-2</v>
      </c>
      <c r="L153" s="1">
        <v>3.6581285938316777E-2</v>
      </c>
      <c r="M153" s="34">
        <v>2.3376019413534783E-5</v>
      </c>
    </row>
    <row r="154" spans="1:13" x14ac:dyDescent="0.35">
      <c r="A154">
        <v>7820412</v>
      </c>
      <c r="B154" t="s">
        <v>39</v>
      </c>
      <c r="C154" t="s">
        <v>96</v>
      </c>
      <c r="D154" t="s">
        <v>392</v>
      </c>
      <c r="E154" s="6">
        <v>1.1500261369576581E-2</v>
      </c>
      <c r="F154">
        <v>59.5</v>
      </c>
      <c r="G154">
        <v>86</v>
      </c>
      <c r="H154">
        <v>76.31</v>
      </c>
      <c r="I154" s="1">
        <v>8.8246092200279236E-3</v>
      </c>
      <c r="J154" s="1">
        <v>0.6842655514898065</v>
      </c>
      <c r="K154" s="1">
        <v>0.98902247778358598</v>
      </c>
      <c r="L154" s="1">
        <v>0.87758494511238894</v>
      </c>
      <c r="M154" s="34">
        <v>1.0148531251469645E-4</v>
      </c>
    </row>
    <row r="155" spans="1:13" x14ac:dyDescent="0.35">
      <c r="A155">
        <v>7820412</v>
      </c>
      <c r="B155" t="s">
        <v>39</v>
      </c>
      <c r="C155" t="s">
        <v>96</v>
      </c>
      <c r="D155" t="s">
        <v>1834</v>
      </c>
      <c r="E155" s="6">
        <v>5.2273915316257186E-4</v>
      </c>
      <c r="F155">
        <v>81.5</v>
      </c>
      <c r="G155">
        <v>85.9</v>
      </c>
      <c r="H155">
        <v>85.47</v>
      </c>
      <c r="I155" s="1">
        <v>5.4999012500047684E-2</v>
      </c>
      <c r="J155" s="1">
        <v>4.2603240982749604E-2</v>
      </c>
      <c r="K155" s="1">
        <v>4.4903293256664922E-2</v>
      </c>
      <c r="L155" s="1">
        <v>4.4678515420805018E-2</v>
      </c>
      <c r="M155" s="34">
        <v>2.8750137219052629E-5</v>
      </c>
    </row>
    <row r="156" spans="1:13" x14ac:dyDescent="0.35">
      <c r="A156">
        <v>7820412</v>
      </c>
      <c r="B156" t="s">
        <v>39</v>
      </c>
      <c r="C156" t="s">
        <v>96</v>
      </c>
      <c r="D156" t="s">
        <v>133</v>
      </c>
      <c r="E156" s="6">
        <v>5.2273915316257188E-3</v>
      </c>
      <c r="F156">
        <v>48.2</v>
      </c>
      <c r="G156">
        <v>90.4</v>
      </c>
      <c r="H156">
        <v>77.14</v>
      </c>
      <c r="I156" s="1">
        <v>4.2785253375768661E-2</v>
      </c>
      <c r="J156" s="1">
        <v>0.25196027182435965</v>
      </c>
      <c r="K156" s="1">
        <v>0.47255619445896502</v>
      </c>
      <c r="L156" s="1">
        <v>0.40324098274960796</v>
      </c>
      <c r="M156" s="34">
        <v>2.2365527117495379E-4</v>
      </c>
    </row>
    <row r="157" spans="1:13" x14ac:dyDescent="0.35">
      <c r="A157">
        <v>7820412</v>
      </c>
      <c r="B157" t="s">
        <v>39</v>
      </c>
      <c r="C157" t="s">
        <v>96</v>
      </c>
      <c r="D157" t="s">
        <v>906</v>
      </c>
      <c r="E157" s="6">
        <v>9.4093047569262945E-3</v>
      </c>
      <c r="F157">
        <v>57.4</v>
      </c>
      <c r="G157">
        <v>86.8</v>
      </c>
      <c r="H157">
        <v>71.22</v>
      </c>
      <c r="I157" s="1">
        <v>-8.5817510262131691E-3</v>
      </c>
      <c r="J157" s="1">
        <v>0.54009409304756928</v>
      </c>
      <c r="K157" s="1">
        <v>0.81672765290120231</v>
      </c>
      <c r="L157" s="1">
        <v>0.67013068478829063</v>
      </c>
      <c r="M157" s="34">
        <v>-8.0748310753704677E-5</v>
      </c>
    </row>
    <row r="158" spans="1:13" x14ac:dyDescent="0.35">
      <c r="A158">
        <v>7820412</v>
      </c>
      <c r="B158" t="s">
        <v>39</v>
      </c>
      <c r="C158" t="s">
        <v>96</v>
      </c>
      <c r="D158" t="s">
        <v>1092</v>
      </c>
      <c r="E158" s="6">
        <v>4.7046523784631472E-3</v>
      </c>
      <c r="F158">
        <v>67.400000000000006</v>
      </c>
      <c r="G158">
        <v>93.7</v>
      </c>
      <c r="H158">
        <v>84.39500000000001</v>
      </c>
      <c r="I158" s="1">
        <v>6.3343621790409088E-2</v>
      </c>
      <c r="J158" s="1">
        <v>0.31709357030841617</v>
      </c>
      <c r="K158" s="1">
        <v>0.44082592786199692</v>
      </c>
      <c r="L158" s="1">
        <v>0.39704913748039738</v>
      </c>
      <c r="M158" s="34">
        <v>2.9800972091671815E-4</v>
      </c>
    </row>
    <row r="159" spans="1:13" x14ac:dyDescent="0.35">
      <c r="A159">
        <v>7820412</v>
      </c>
      <c r="B159" t="s">
        <v>39</v>
      </c>
      <c r="C159" t="s">
        <v>96</v>
      </c>
      <c r="D159" t="s">
        <v>1537</v>
      </c>
      <c r="E159" s="6">
        <v>2.0909566126502874E-3</v>
      </c>
      <c r="F159">
        <v>61.2</v>
      </c>
      <c r="G159">
        <v>90</v>
      </c>
      <c r="H159">
        <v>75.564999999999998</v>
      </c>
      <c r="I159" s="1">
        <v>6.8477675318717957E-2</v>
      </c>
      <c r="J159" s="1">
        <v>0.1279665446941976</v>
      </c>
      <c r="K159" s="1">
        <v>0.18818609513852586</v>
      </c>
      <c r="L159" s="1">
        <v>0.15800313643491898</v>
      </c>
      <c r="M159" s="34">
        <v>1.431838480265927E-4</v>
      </c>
    </row>
    <row r="160" spans="1:13" x14ac:dyDescent="0.35">
      <c r="A160">
        <v>7820412</v>
      </c>
      <c r="B160" t="s">
        <v>39</v>
      </c>
      <c r="C160" t="s">
        <v>96</v>
      </c>
      <c r="D160" t="s">
        <v>1847</v>
      </c>
      <c r="E160" s="6">
        <v>2.0909566126502874E-3</v>
      </c>
      <c r="F160">
        <v>80.400000000000006</v>
      </c>
      <c r="G160">
        <v>92.5</v>
      </c>
      <c r="H160">
        <v>85.495000000000005</v>
      </c>
      <c r="I160" s="1">
        <v>0.15074536204338074</v>
      </c>
      <c r="J160" s="1">
        <v>0.16811291165708311</v>
      </c>
      <c r="K160" s="1">
        <v>0.1934134866701516</v>
      </c>
      <c r="L160" s="1">
        <v>0.17876633559853633</v>
      </c>
      <c r="M160" s="34">
        <v>3.1520201159096858E-4</v>
      </c>
    </row>
    <row r="161" spans="1:13" x14ac:dyDescent="0.35">
      <c r="A161">
        <v>7820412</v>
      </c>
      <c r="B161" t="s">
        <v>39</v>
      </c>
      <c r="C161" t="s">
        <v>96</v>
      </c>
      <c r="D161" t="s">
        <v>141</v>
      </c>
      <c r="E161" s="6">
        <v>2.2477783585990591E-2</v>
      </c>
      <c r="F161">
        <v>46.2</v>
      </c>
      <c r="G161">
        <v>76.3</v>
      </c>
      <c r="H161">
        <v>70.745000000000005</v>
      </c>
      <c r="I161" s="1">
        <v>1.1302608996629715E-2</v>
      </c>
      <c r="J161" s="1">
        <v>1.0384736016727654</v>
      </c>
      <c r="K161" s="1">
        <v>1.715054887611082</v>
      </c>
      <c r="L161" s="1">
        <v>1.5901907997909044</v>
      </c>
      <c r="M161" s="34">
        <v>2.5405759898331301E-4</v>
      </c>
    </row>
    <row r="162" spans="1:13" x14ac:dyDescent="0.35">
      <c r="A162">
        <v>7820412</v>
      </c>
      <c r="B162" t="s">
        <v>39</v>
      </c>
      <c r="C162" t="s">
        <v>96</v>
      </c>
      <c r="D162" t="s">
        <v>1348</v>
      </c>
      <c r="E162" s="6">
        <v>5.2273915316257186E-4</v>
      </c>
      <c r="F162">
        <v>85.1</v>
      </c>
      <c r="G162">
        <v>92.7</v>
      </c>
      <c r="H162">
        <v>90.34</v>
      </c>
      <c r="I162" s="1">
        <v>0.12100232392549515</v>
      </c>
      <c r="J162" s="1">
        <v>4.4485101934134859E-2</v>
      </c>
      <c r="K162" s="1">
        <v>4.845791949817041E-2</v>
      </c>
      <c r="L162" s="1">
        <v>4.7224255096706746E-2</v>
      </c>
      <c r="M162" s="34">
        <v>6.3252652339516535E-5</v>
      </c>
    </row>
    <row r="163" spans="1:13" x14ac:dyDescent="0.35">
      <c r="A163">
        <v>7820412</v>
      </c>
      <c r="B163" t="s">
        <v>39</v>
      </c>
      <c r="C163" t="s">
        <v>96</v>
      </c>
      <c r="D163" t="s">
        <v>1851</v>
      </c>
      <c r="E163" s="6">
        <v>2.0909566126502874E-3</v>
      </c>
      <c r="F163">
        <v>79.5</v>
      </c>
      <c r="G163">
        <v>86.1</v>
      </c>
      <c r="H163">
        <v>85.429999999999993</v>
      </c>
      <c r="I163" s="1">
        <v>3.9108000695705414E-2</v>
      </c>
      <c r="J163" s="1">
        <v>0.16623105070569785</v>
      </c>
      <c r="K163" s="1">
        <v>0.18003136434918973</v>
      </c>
      <c r="L163" s="1">
        <v>0.17863042341871405</v>
      </c>
      <c r="M163" s="34">
        <v>8.1773132662217276E-5</v>
      </c>
    </row>
    <row r="164" spans="1:13" x14ac:dyDescent="0.35">
      <c r="A164">
        <v>7820412</v>
      </c>
      <c r="B164" t="s">
        <v>39</v>
      </c>
      <c r="C164" t="s">
        <v>96</v>
      </c>
      <c r="D164" t="s">
        <v>1854</v>
      </c>
      <c r="E164" s="6">
        <v>1.0454783063251437E-3</v>
      </c>
      <c r="F164">
        <v>96.1</v>
      </c>
      <c r="G164">
        <v>90.8</v>
      </c>
      <c r="H164">
        <v>90.91</v>
      </c>
      <c r="I164" s="1">
        <v>3.7793871015310287E-2</v>
      </c>
      <c r="J164" s="1">
        <v>0.10047046523784631</v>
      </c>
      <c r="K164" s="1">
        <v>9.4929430214323041E-2</v>
      </c>
      <c r="L164" s="1">
        <v>9.5044432828018804E-2</v>
      </c>
      <c r="M164" s="34">
        <v>3.9512672258557541E-5</v>
      </c>
    </row>
    <row r="165" spans="1:13" x14ac:dyDescent="0.35">
      <c r="A165">
        <v>7820412</v>
      </c>
      <c r="B165" t="s">
        <v>39</v>
      </c>
      <c r="C165" t="s">
        <v>96</v>
      </c>
      <c r="D165" t="s">
        <v>1539</v>
      </c>
      <c r="E165" s="6">
        <v>2.6136957658128594E-3</v>
      </c>
      <c r="F165">
        <v>47.2</v>
      </c>
      <c r="G165">
        <v>76.099999999999994</v>
      </c>
      <c r="H165">
        <v>63.980000000000004</v>
      </c>
      <c r="I165" s="1">
        <v>-4.7297708690166473E-2</v>
      </c>
      <c r="J165" s="1">
        <v>0.12336644014636697</v>
      </c>
      <c r="K165" s="1">
        <v>0.19890224777835858</v>
      </c>
      <c r="L165" s="1">
        <v>0.16722425509670674</v>
      </c>
      <c r="M165" s="34">
        <v>-1.2362182093613819E-4</v>
      </c>
    </row>
    <row r="166" spans="1:13" x14ac:dyDescent="0.35">
      <c r="A166">
        <v>7820412</v>
      </c>
      <c r="B166" t="s">
        <v>39</v>
      </c>
      <c r="C166" t="s">
        <v>96</v>
      </c>
      <c r="D166" t="s">
        <v>1541</v>
      </c>
      <c r="E166" s="6">
        <v>3.6591740721380033E-3</v>
      </c>
      <c r="F166">
        <v>88.4</v>
      </c>
      <c r="G166">
        <v>91.8</v>
      </c>
      <c r="H166">
        <v>90.304999999999978</v>
      </c>
      <c r="I166" s="1">
        <v>4.5513580553233624E-3</v>
      </c>
      <c r="J166" s="1">
        <v>0.32347098797699952</v>
      </c>
      <c r="K166" s="1">
        <v>0.33591217982226868</v>
      </c>
      <c r="L166" s="1">
        <v>0.33044171458442229</v>
      </c>
      <c r="M166" s="34">
        <v>1.6654211389055691E-5</v>
      </c>
    </row>
    <row r="167" spans="1:13" x14ac:dyDescent="0.35">
      <c r="A167">
        <v>7820412</v>
      </c>
      <c r="B167" t="s">
        <v>39</v>
      </c>
      <c r="C167" t="s">
        <v>96</v>
      </c>
      <c r="D167" t="s">
        <v>1862</v>
      </c>
      <c r="E167" s="6">
        <v>5.2273915316257186E-4</v>
      </c>
      <c r="F167">
        <v>96.4</v>
      </c>
      <c r="G167">
        <v>83.2</v>
      </c>
      <c r="H167">
        <v>88.36999999999999</v>
      </c>
      <c r="I167" s="1">
        <v>-6.7476585507392883E-2</v>
      </c>
      <c r="J167" s="1">
        <v>5.039205436487193E-2</v>
      </c>
      <c r="K167" s="1">
        <v>4.3491897543125983E-2</v>
      </c>
      <c r="L167" s="1">
        <v>4.6194458964976468E-2</v>
      </c>
      <c r="M167" s="34">
        <v>-3.5272653166436428E-5</v>
      </c>
    </row>
    <row r="168" spans="1:13" x14ac:dyDescent="0.35">
      <c r="A168">
        <v>7820412</v>
      </c>
      <c r="B168" t="s">
        <v>39</v>
      </c>
      <c r="C168" t="s">
        <v>96</v>
      </c>
      <c r="D168" t="s">
        <v>1545</v>
      </c>
      <c r="E168" s="6">
        <v>5.7501306847882903E-3</v>
      </c>
      <c r="F168">
        <v>65.599999999999994</v>
      </c>
      <c r="G168">
        <v>91</v>
      </c>
      <c r="H168">
        <v>79.98</v>
      </c>
      <c r="I168" s="1">
        <v>5.4224789142608643E-2</v>
      </c>
      <c r="J168" s="1">
        <v>0.3772085729221118</v>
      </c>
      <c r="K168" s="1">
        <v>0.52326189231573439</v>
      </c>
      <c r="L168" s="1">
        <v>0.4598954521693675</v>
      </c>
      <c r="M168" s="34">
        <v>3.1179962392508887E-4</v>
      </c>
    </row>
    <row r="169" spans="1:13" x14ac:dyDescent="0.35">
      <c r="A169">
        <v>7820412</v>
      </c>
      <c r="B169" t="s">
        <v>39</v>
      </c>
      <c r="C169" t="s">
        <v>96</v>
      </c>
      <c r="D169" t="s">
        <v>1870</v>
      </c>
      <c r="E169" s="6">
        <v>4.7046523784631472E-3</v>
      </c>
      <c r="F169">
        <v>54.2</v>
      </c>
      <c r="G169">
        <v>85.5</v>
      </c>
      <c r="H169">
        <v>74.444999999999993</v>
      </c>
      <c r="I169" s="1">
        <v>3.1182687729597092E-2</v>
      </c>
      <c r="J169" s="1">
        <v>0.2549921589127026</v>
      </c>
      <c r="K169" s="1">
        <v>0.4022477783585991</v>
      </c>
      <c r="L169" s="1">
        <v>0.35023784631468896</v>
      </c>
      <c r="M169" s="34">
        <v>1.4670370599392256E-4</v>
      </c>
    </row>
    <row r="170" spans="1:13" x14ac:dyDescent="0.35">
      <c r="A170">
        <v>7820412</v>
      </c>
      <c r="B170" t="s">
        <v>39</v>
      </c>
      <c r="C170" t="s">
        <v>96</v>
      </c>
      <c r="D170" t="s">
        <v>301</v>
      </c>
      <c r="E170" s="6">
        <v>5.7501306847882903E-3</v>
      </c>
      <c r="F170">
        <v>53.4</v>
      </c>
      <c r="G170">
        <v>69.5</v>
      </c>
      <c r="H170">
        <v>69.75</v>
      </c>
      <c r="I170" s="1">
        <v>-7.5407393276691437E-2</v>
      </c>
      <c r="J170" s="1">
        <v>0.3070569785676947</v>
      </c>
      <c r="K170" s="1">
        <v>0.39963408259278616</v>
      </c>
      <c r="L170" s="1">
        <v>0.40107161526398327</v>
      </c>
      <c r="M170" s="34">
        <v>-4.3360236594020164E-4</v>
      </c>
    </row>
    <row r="171" spans="1:13" x14ac:dyDescent="0.35">
      <c r="A171">
        <v>7820412</v>
      </c>
      <c r="B171" t="s">
        <v>39</v>
      </c>
      <c r="C171" t="s">
        <v>96</v>
      </c>
      <c r="D171" t="s">
        <v>1350</v>
      </c>
      <c r="E171" s="6">
        <v>5.2273915316257186E-4</v>
      </c>
      <c r="F171">
        <v>60.2</v>
      </c>
      <c r="G171">
        <v>80.3</v>
      </c>
      <c r="H171">
        <v>63.41</v>
      </c>
      <c r="I171" s="1">
        <v>-5.2810806781053543E-2</v>
      </c>
      <c r="J171" s="1">
        <v>3.1468897020386827E-2</v>
      </c>
      <c r="K171" s="1">
        <v>4.197595399895452E-2</v>
      </c>
      <c r="L171" s="1">
        <v>3.3146889702038683E-2</v>
      </c>
      <c r="M171" s="34">
        <v>-2.7606276414560135E-5</v>
      </c>
    </row>
    <row r="172" spans="1:13" x14ac:dyDescent="0.35">
      <c r="A172">
        <v>7820412</v>
      </c>
      <c r="B172" t="s">
        <v>39</v>
      </c>
      <c r="C172" t="s">
        <v>96</v>
      </c>
      <c r="D172" t="s">
        <v>1352</v>
      </c>
      <c r="E172" s="6">
        <v>7.3183481442760066E-3</v>
      </c>
      <c r="F172">
        <v>87.9</v>
      </c>
      <c r="G172">
        <v>90.4</v>
      </c>
      <c r="H172">
        <v>86.05</v>
      </c>
      <c r="I172" s="1">
        <v>5.3480610251426697E-2</v>
      </c>
      <c r="J172" s="1">
        <v>0.64328280188186104</v>
      </c>
      <c r="K172" s="1">
        <v>0.66157867224255107</v>
      </c>
      <c r="L172" s="1">
        <v>0.62974385781495035</v>
      </c>
      <c r="M172" s="34">
        <v>3.9138972478827694E-4</v>
      </c>
    </row>
    <row r="173" spans="1:13" x14ac:dyDescent="0.35">
      <c r="A173">
        <v>7820412</v>
      </c>
      <c r="B173" t="s">
        <v>39</v>
      </c>
      <c r="C173" t="s">
        <v>96</v>
      </c>
      <c r="D173" t="s">
        <v>1885</v>
      </c>
      <c r="E173" s="6">
        <v>2.0909566126502874E-3</v>
      </c>
      <c r="F173">
        <v>56.4</v>
      </c>
      <c r="G173">
        <v>88.6</v>
      </c>
      <c r="H173">
        <v>76.545000000000002</v>
      </c>
      <c r="I173" s="1">
        <v>6.1597678810358047E-2</v>
      </c>
      <c r="J173" s="1">
        <v>0.11792995295347621</v>
      </c>
      <c r="K173" s="1">
        <v>0.18525875588081545</v>
      </c>
      <c r="L173" s="1">
        <v>0.16005227391531626</v>
      </c>
      <c r="M173" s="34">
        <v>1.2879807383242665E-4</v>
      </c>
    </row>
    <row r="174" spans="1:13" x14ac:dyDescent="0.35">
      <c r="A174">
        <v>7820412</v>
      </c>
      <c r="B174" t="s">
        <v>39</v>
      </c>
      <c r="C174" t="s">
        <v>96</v>
      </c>
      <c r="D174" t="s">
        <v>646</v>
      </c>
      <c r="E174" s="6">
        <v>9.9320439100888652E-3</v>
      </c>
      <c r="F174">
        <v>75.599999999999994</v>
      </c>
      <c r="G174">
        <v>86.6</v>
      </c>
      <c r="H174">
        <v>79.11999999999999</v>
      </c>
      <c r="I174" s="1">
        <v>9.7035365179181099E-3</v>
      </c>
      <c r="J174" s="1">
        <v>0.7508625196027181</v>
      </c>
      <c r="K174" s="1">
        <v>0.86011500261369567</v>
      </c>
      <c r="L174" s="1">
        <v>0.78582331416623097</v>
      </c>
      <c r="M174" s="34">
        <v>9.6375950779113478E-5</v>
      </c>
    </row>
    <row r="175" spans="1:13" x14ac:dyDescent="0.35">
      <c r="A175">
        <v>7820412</v>
      </c>
      <c r="B175" t="s">
        <v>39</v>
      </c>
      <c r="C175" t="s">
        <v>96</v>
      </c>
      <c r="D175" t="s">
        <v>911</v>
      </c>
      <c r="E175" s="6">
        <v>5.2273915316257186E-4</v>
      </c>
      <c r="F175">
        <v>70.8</v>
      </c>
      <c r="G175">
        <v>82.4</v>
      </c>
      <c r="H175">
        <v>74.765000000000001</v>
      </c>
      <c r="I175" s="1">
        <v>-2.4277471005916595E-2</v>
      </c>
      <c r="J175" s="1">
        <v>3.7009932043910086E-2</v>
      </c>
      <c r="K175" s="1">
        <v>4.3073706220595927E-2</v>
      </c>
      <c r="L175" s="1">
        <v>3.9082592786199688E-2</v>
      </c>
      <c r="M175" s="34">
        <v>-1.2690784634561732E-5</v>
      </c>
    </row>
    <row r="176" spans="1:13" x14ac:dyDescent="0.35">
      <c r="A176">
        <v>7820412</v>
      </c>
      <c r="B176" t="s">
        <v>39</v>
      </c>
      <c r="C176" t="s">
        <v>96</v>
      </c>
      <c r="D176" t="s">
        <v>1105</v>
      </c>
      <c r="E176" s="6">
        <v>1.0454783063251437E-3</v>
      </c>
      <c r="F176">
        <v>69.400000000000006</v>
      </c>
      <c r="G176">
        <v>88.3</v>
      </c>
      <c r="H176">
        <v>76.384999999999991</v>
      </c>
      <c r="I176" s="1">
        <v>2.5390284135937691E-2</v>
      </c>
      <c r="J176" s="1">
        <v>7.2556194458964982E-2</v>
      </c>
      <c r="K176" s="1">
        <v>9.2315734448510184E-2</v>
      </c>
      <c r="L176" s="1">
        <v>7.9858860428646095E-2</v>
      </c>
      <c r="M176" s="34">
        <v>2.6544991255554302E-5</v>
      </c>
    </row>
    <row r="177" spans="1:13" x14ac:dyDescent="0.35">
      <c r="A177">
        <v>7820412</v>
      </c>
      <c r="B177" t="s">
        <v>39</v>
      </c>
      <c r="C177" t="s">
        <v>96</v>
      </c>
      <c r="D177" t="s">
        <v>1357</v>
      </c>
      <c r="E177" s="6">
        <v>4.1819132253005748E-3</v>
      </c>
      <c r="F177">
        <v>65.900000000000006</v>
      </c>
      <c r="G177">
        <v>90.6</v>
      </c>
      <c r="H177">
        <v>81.314999999999998</v>
      </c>
      <c r="I177" s="1">
        <v>9.1940099373459816E-3</v>
      </c>
      <c r="J177" s="1">
        <v>0.27558808154730791</v>
      </c>
      <c r="K177" s="1">
        <v>0.37888133821223208</v>
      </c>
      <c r="L177" s="1">
        <v>0.34005227391531623</v>
      </c>
      <c r="M177" s="34">
        <v>3.8448551750532072E-5</v>
      </c>
    </row>
    <row r="178" spans="1:13" x14ac:dyDescent="0.35">
      <c r="A178">
        <v>7820412</v>
      </c>
      <c r="B178" t="s">
        <v>39</v>
      </c>
      <c r="C178" t="s">
        <v>96</v>
      </c>
      <c r="D178" t="s">
        <v>1898</v>
      </c>
      <c r="E178" s="6">
        <v>2.6136957658128594E-3</v>
      </c>
      <c r="F178">
        <v>85.6</v>
      </c>
      <c r="G178">
        <v>87.1</v>
      </c>
      <c r="H178">
        <v>87.444999999999993</v>
      </c>
      <c r="I178" s="1">
        <v>0.13498224318027496</v>
      </c>
      <c r="J178" s="1">
        <v>0.22373235755358076</v>
      </c>
      <c r="K178" s="1">
        <v>0.22765290120230003</v>
      </c>
      <c r="L178" s="1">
        <v>0.22855462624150547</v>
      </c>
      <c r="M178" s="34">
        <v>3.528025174602064E-4</v>
      </c>
    </row>
    <row r="179" spans="1:13" x14ac:dyDescent="0.35">
      <c r="A179">
        <v>7820412</v>
      </c>
      <c r="B179" t="s">
        <v>39</v>
      </c>
      <c r="C179" t="s">
        <v>96</v>
      </c>
      <c r="D179" t="s">
        <v>1360</v>
      </c>
      <c r="E179" s="6">
        <v>1.5682174594877157E-3</v>
      </c>
      <c r="F179">
        <v>46</v>
      </c>
      <c r="G179">
        <v>80.599999999999994</v>
      </c>
      <c r="H179">
        <v>58.045000000000002</v>
      </c>
      <c r="I179" s="1">
        <v>-4.6273000538349152E-2</v>
      </c>
      <c r="J179" s="1">
        <v>7.2138003136434925E-2</v>
      </c>
      <c r="K179" s="1">
        <v>0.12639832723470987</v>
      </c>
      <c r="L179" s="1">
        <v>9.1027182435964457E-2</v>
      </c>
      <c r="M179" s="34">
        <v>-7.2566127347123606E-5</v>
      </c>
    </row>
    <row r="180" spans="1:13" x14ac:dyDescent="0.35">
      <c r="A180">
        <v>7820412</v>
      </c>
      <c r="B180" t="s">
        <v>39</v>
      </c>
      <c r="C180" t="s">
        <v>96</v>
      </c>
      <c r="D180" t="s">
        <v>1110</v>
      </c>
      <c r="E180" s="6">
        <v>1.7773131207527444E-2</v>
      </c>
      <c r="F180">
        <v>79.3</v>
      </c>
      <c r="G180">
        <v>89.6</v>
      </c>
      <c r="H180">
        <v>87.75</v>
      </c>
      <c r="I180" s="1">
        <v>-2.4032961577177048E-2</v>
      </c>
      <c r="J180" s="1">
        <v>1.4094093047569263</v>
      </c>
      <c r="K180" s="1">
        <v>1.5924725561944588</v>
      </c>
      <c r="L180" s="1">
        <v>1.5595922634605333</v>
      </c>
      <c r="M180" s="34">
        <v>-4.2714097941663336E-4</v>
      </c>
    </row>
    <row r="181" spans="1:13" x14ac:dyDescent="0.35">
      <c r="A181">
        <v>7820412</v>
      </c>
      <c r="B181" t="s">
        <v>39</v>
      </c>
      <c r="C181" t="s">
        <v>96</v>
      </c>
      <c r="D181" t="s">
        <v>1559</v>
      </c>
      <c r="E181" s="6">
        <v>1.5682174594877157E-3</v>
      </c>
      <c r="F181">
        <v>84.1</v>
      </c>
      <c r="G181">
        <v>80.400000000000006</v>
      </c>
      <c r="H181">
        <v>82.68</v>
      </c>
      <c r="I181" s="1">
        <v>-6.9663926959037781E-2</v>
      </c>
      <c r="J181" s="1">
        <v>0.13188708834291687</v>
      </c>
      <c r="K181" s="1">
        <v>0.12608468374281234</v>
      </c>
      <c r="L181" s="1">
        <v>0.12966021955044435</v>
      </c>
      <c r="M181" s="34">
        <v>-1.0924818655364002E-4</v>
      </c>
    </row>
    <row r="182" spans="1:13" x14ac:dyDescent="0.35">
      <c r="A182">
        <v>7820412</v>
      </c>
      <c r="B182" t="s">
        <v>39</v>
      </c>
      <c r="C182" t="s">
        <v>96</v>
      </c>
      <c r="D182" t="s">
        <v>1905</v>
      </c>
      <c r="E182" s="6">
        <v>8.8865656037637221E-3</v>
      </c>
      <c r="F182">
        <v>56.8</v>
      </c>
      <c r="G182">
        <v>84.8</v>
      </c>
      <c r="H182">
        <v>77.34</v>
      </c>
      <c r="I182" s="1">
        <v>1.1143360752612352E-3</v>
      </c>
      <c r="J182" s="1">
        <v>0.50475692629377944</v>
      </c>
      <c r="K182" s="1">
        <v>0.75358076319916356</v>
      </c>
      <c r="L182" s="1">
        <v>0.68728698379508635</v>
      </c>
      <c r="M182" s="34">
        <v>9.902620637449556E-6</v>
      </c>
    </row>
    <row r="183" spans="1:13" x14ac:dyDescent="0.35">
      <c r="A183">
        <v>7820412</v>
      </c>
      <c r="B183" t="s">
        <v>39</v>
      </c>
      <c r="C183" t="s">
        <v>96</v>
      </c>
      <c r="D183" t="s">
        <v>305</v>
      </c>
      <c r="E183" s="6">
        <v>4.4432828018818607E-2</v>
      </c>
      <c r="F183">
        <v>43.3</v>
      </c>
      <c r="G183">
        <v>83.3</v>
      </c>
      <c r="H183">
        <v>70.959999999999994</v>
      </c>
      <c r="I183" s="1">
        <v>-8.7259905412793159E-3</v>
      </c>
      <c r="J183" s="1">
        <v>1.9239414532148456</v>
      </c>
      <c r="K183" s="1">
        <v>3.7012545739675899</v>
      </c>
      <c r="L183" s="1">
        <v>3.1529534762153681</v>
      </c>
      <c r="M183" s="34">
        <v>-3.8772043701450172E-4</v>
      </c>
    </row>
    <row r="184" spans="1:13" x14ac:dyDescent="0.35">
      <c r="A184">
        <v>7820412</v>
      </c>
      <c r="B184" t="s">
        <v>39</v>
      </c>
      <c r="C184" t="s">
        <v>96</v>
      </c>
      <c r="D184" t="s">
        <v>414</v>
      </c>
      <c r="E184" s="6">
        <v>5.5933089388395189E-2</v>
      </c>
      <c r="F184">
        <v>77</v>
      </c>
      <c r="G184">
        <v>90.1</v>
      </c>
      <c r="H184">
        <v>86.934999999999988</v>
      </c>
      <c r="I184" s="1">
        <v>1.6790159046649933E-2</v>
      </c>
      <c r="J184" s="1">
        <v>4.3068478829064292</v>
      </c>
      <c r="K184" s="1">
        <v>5.0395713538944058</v>
      </c>
      <c r="L184" s="1">
        <v>4.8625431259801353</v>
      </c>
      <c r="M184" s="34">
        <v>9.3912546680164288E-4</v>
      </c>
    </row>
    <row r="185" spans="1:13" x14ac:dyDescent="0.35">
      <c r="A185">
        <v>7820412</v>
      </c>
      <c r="B185" t="s">
        <v>39</v>
      </c>
      <c r="C185" t="s">
        <v>96</v>
      </c>
      <c r="D185" t="s">
        <v>1371</v>
      </c>
      <c r="E185" s="6">
        <v>3.6591740721380033E-3</v>
      </c>
      <c r="F185">
        <v>57.4</v>
      </c>
      <c r="G185">
        <v>78.400000000000006</v>
      </c>
      <c r="H185">
        <v>62.12</v>
      </c>
      <c r="I185" s="1">
        <v>-4.1828494518995285E-2</v>
      </c>
      <c r="J185" s="1">
        <v>0.2100365917407214</v>
      </c>
      <c r="K185" s="1">
        <v>0.28687924725561947</v>
      </c>
      <c r="L185" s="1">
        <v>0.22730789336121277</v>
      </c>
      <c r="M185" s="34">
        <v>-1.5305774262047413E-4</v>
      </c>
    </row>
    <row r="186" spans="1:13" x14ac:dyDescent="0.35">
      <c r="A186">
        <v>7820412</v>
      </c>
      <c r="B186" t="s">
        <v>39</v>
      </c>
      <c r="C186" t="s">
        <v>96</v>
      </c>
      <c r="D186" t="s">
        <v>822</v>
      </c>
      <c r="E186" s="6">
        <v>1.5682174594877157E-3</v>
      </c>
      <c r="F186">
        <v>62.3</v>
      </c>
      <c r="G186">
        <v>92.9</v>
      </c>
      <c r="H186">
        <v>82.745000000000005</v>
      </c>
      <c r="I186" s="1">
        <v>9.435533732175827E-2</v>
      </c>
      <c r="J186" s="1">
        <v>9.7699947726084688E-2</v>
      </c>
      <c r="K186" s="1">
        <v>0.14568740198640878</v>
      </c>
      <c r="L186" s="1">
        <v>0.12976215368531105</v>
      </c>
      <c r="M186" s="34">
        <v>1.479696873838342E-4</v>
      </c>
    </row>
    <row r="187" spans="1:13" x14ac:dyDescent="0.35">
      <c r="A187">
        <v>7820412</v>
      </c>
      <c r="B187" t="s">
        <v>39</v>
      </c>
      <c r="C187" t="s">
        <v>96</v>
      </c>
      <c r="D187" t="s">
        <v>1373</v>
      </c>
      <c r="E187" s="6">
        <v>1.2545739675901725E-2</v>
      </c>
      <c r="F187">
        <v>89.8</v>
      </c>
      <c r="G187">
        <v>93.3</v>
      </c>
      <c r="H187">
        <v>92.515000000000001</v>
      </c>
      <c r="I187" s="1">
        <v>2.6441307738423347E-2</v>
      </c>
      <c r="J187" s="1">
        <v>1.1266074228959748</v>
      </c>
      <c r="K187" s="1">
        <v>1.1705175117616309</v>
      </c>
      <c r="L187" s="1">
        <v>1.1606691061160481</v>
      </c>
      <c r="M187" s="34">
        <v>3.3172576357666511E-4</v>
      </c>
    </row>
    <row r="188" spans="1:13" x14ac:dyDescent="0.35">
      <c r="A188">
        <v>7820412</v>
      </c>
      <c r="B188" t="s">
        <v>39</v>
      </c>
      <c r="C188" t="s">
        <v>96</v>
      </c>
      <c r="D188" t="s">
        <v>1941</v>
      </c>
      <c r="E188" s="6">
        <v>1.5682174594877157E-3</v>
      </c>
      <c r="F188">
        <v>60.2</v>
      </c>
      <c r="G188">
        <v>77.8</v>
      </c>
      <c r="H188">
        <v>76.929999999999993</v>
      </c>
      <c r="I188" s="1">
        <v>-1.0848959907889366E-2</v>
      </c>
      <c r="J188" s="1">
        <v>9.4406691061160494E-2</v>
      </c>
      <c r="K188" s="1">
        <v>0.12200731834814428</v>
      </c>
      <c r="L188" s="1">
        <v>0.12064296915838996</v>
      </c>
      <c r="M188" s="34">
        <v>-1.7013528344834342E-5</v>
      </c>
    </row>
    <row r="189" spans="1:13" x14ac:dyDescent="0.35">
      <c r="A189">
        <v>7820412</v>
      </c>
      <c r="B189" t="s">
        <v>39</v>
      </c>
      <c r="C189" t="s">
        <v>96</v>
      </c>
      <c r="D189" t="s">
        <v>1207</v>
      </c>
      <c r="E189" s="6">
        <v>1.3068478829064296E-2</v>
      </c>
      <c r="F189">
        <v>75.400000000000006</v>
      </c>
      <c r="G189">
        <v>81.8</v>
      </c>
      <c r="H189">
        <v>78.115000000000009</v>
      </c>
      <c r="I189" s="1">
        <v>-4.6896778047084808E-2</v>
      </c>
      <c r="J189" s="1">
        <v>0.98536330371144798</v>
      </c>
      <c r="K189" s="1">
        <v>1.0690015682174594</v>
      </c>
      <c r="L189" s="1">
        <v>1.0208442237323576</v>
      </c>
      <c r="M189" s="34">
        <v>-6.1286955105965509E-4</v>
      </c>
    </row>
    <row r="190" spans="1:13" x14ac:dyDescent="0.35">
      <c r="A190">
        <v>7820412</v>
      </c>
      <c r="B190" t="s">
        <v>39</v>
      </c>
      <c r="C190" t="s">
        <v>96</v>
      </c>
      <c r="D190" t="s">
        <v>195</v>
      </c>
      <c r="E190" s="6">
        <v>2.0909566126502874E-3</v>
      </c>
      <c r="F190">
        <v>43.5</v>
      </c>
      <c r="G190">
        <v>52</v>
      </c>
      <c r="H190">
        <v>48.94</v>
      </c>
      <c r="I190" s="1">
        <v>-0.20912352204322815</v>
      </c>
      <c r="J190" s="1">
        <v>9.0956612650287497E-2</v>
      </c>
      <c r="K190" s="1">
        <v>0.10872974385781495</v>
      </c>
      <c r="L190" s="1">
        <v>0.10233141662310506</v>
      </c>
      <c r="M190" s="34">
        <v>-4.3726821127700602E-4</v>
      </c>
    </row>
    <row r="191" spans="1:13" x14ac:dyDescent="0.35">
      <c r="A191">
        <v>7820412</v>
      </c>
      <c r="B191" t="s">
        <v>39</v>
      </c>
      <c r="C191" t="s">
        <v>96</v>
      </c>
      <c r="D191" t="s">
        <v>1379</v>
      </c>
      <c r="E191" s="6">
        <v>1.0454783063251437E-3</v>
      </c>
      <c r="F191">
        <v>63</v>
      </c>
      <c r="G191">
        <v>88.6</v>
      </c>
      <c r="H191">
        <v>79.545000000000002</v>
      </c>
      <c r="I191" s="1">
        <v>4.4739574193954468E-2</v>
      </c>
      <c r="J191" s="1">
        <v>6.5865133298484049E-2</v>
      </c>
      <c r="K191" s="1">
        <v>9.2629377940407723E-2</v>
      </c>
      <c r="L191" s="1">
        <v>8.3162571876633562E-2</v>
      </c>
      <c r="M191" s="34">
        <v>4.6774254254003623E-5</v>
      </c>
    </row>
    <row r="192" spans="1:13" x14ac:dyDescent="0.35">
      <c r="A192">
        <v>7820412</v>
      </c>
      <c r="B192" t="s">
        <v>39</v>
      </c>
      <c r="C192" t="s">
        <v>96</v>
      </c>
      <c r="D192" t="s">
        <v>1570</v>
      </c>
      <c r="E192" s="6">
        <v>1.5682174594877157E-3</v>
      </c>
      <c r="F192">
        <v>74.2</v>
      </c>
      <c r="G192">
        <v>90.3</v>
      </c>
      <c r="H192">
        <v>85.644999999999996</v>
      </c>
      <c r="I192" s="1">
        <v>3.0171748250722885E-2</v>
      </c>
      <c r="J192" s="1">
        <v>0.11636173549398851</v>
      </c>
      <c r="K192" s="1">
        <v>0.14161003659174073</v>
      </c>
      <c r="L192" s="1">
        <v>0.1343099843178254</v>
      </c>
      <c r="M192" s="34">
        <v>4.7315862390051572E-5</v>
      </c>
    </row>
    <row r="193" spans="1:13" x14ac:dyDescent="0.35">
      <c r="A193">
        <v>7820412</v>
      </c>
      <c r="B193" t="s">
        <v>39</v>
      </c>
      <c r="C193" t="s">
        <v>96</v>
      </c>
      <c r="D193" t="s">
        <v>824</v>
      </c>
      <c r="E193" s="6">
        <v>2.6136957658128594E-3</v>
      </c>
      <c r="F193">
        <v>64</v>
      </c>
      <c r="G193">
        <v>74.5</v>
      </c>
      <c r="H193">
        <v>75.855000000000004</v>
      </c>
      <c r="I193" s="1">
        <v>-5.7608537375926971E-2</v>
      </c>
      <c r="J193" s="1">
        <v>0.167276529012023</v>
      </c>
      <c r="K193" s="1">
        <v>0.19472033455305801</v>
      </c>
      <c r="L193" s="1">
        <v>0.19826189231573446</v>
      </c>
      <c r="M193" s="34">
        <v>-1.5057119021413218E-4</v>
      </c>
    </row>
    <row r="194" spans="1:13" x14ac:dyDescent="0.35">
      <c r="A194">
        <v>7820412</v>
      </c>
      <c r="B194" t="s">
        <v>39</v>
      </c>
      <c r="C194" t="s">
        <v>96</v>
      </c>
      <c r="D194" t="s">
        <v>472</v>
      </c>
      <c r="E194" s="6">
        <v>7.1615263983272351E-2</v>
      </c>
      <c r="F194">
        <v>58.7</v>
      </c>
      <c r="G194">
        <v>86.6</v>
      </c>
      <c r="H194">
        <v>78.959999999999994</v>
      </c>
      <c r="I194" s="1">
        <v>1.195455901324749E-2</v>
      </c>
      <c r="J194" s="1">
        <v>4.2038159958180872</v>
      </c>
      <c r="K194" s="1">
        <v>6.2018818609513851</v>
      </c>
      <c r="L194" s="1">
        <v>5.654741244119184</v>
      </c>
      <c r="M194" s="34">
        <v>8.5612889953732684E-4</v>
      </c>
    </row>
    <row r="195" spans="1:13" x14ac:dyDescent="0.35">
      <c r="A195">
        <v>7820412</v>
      </c>
      <c r="B195" t="s">
        <v>39</v>
      </c>
      <c r="C195" t="s">
        <v>96</v>
      </c>
      <c r="D195" t="s">
        <v>828</v>
      </c>
      <c r="E195" s="6">
        <v>8.3638264506011497E-3</v>
      </c>
      <c r="F195">
        <v>49</v>
      </c>
      <c r="G195">
        <v>87.5</v>
      </c>
      <c r="H195">
        <v>75.075000000000003</v>
      </c>
      <c r="I195" s="1">
        <v>4.1272003203630447E-2</v>
      </c>
      <c r="J195" s="1">
        <v>0.40982749607945634</v>
      </c>
      <c r="K195" s="1">
        <v>0.73183481442760057</v>
      </c>
      <c r="L195" s="1">
        <v>0.62791427077888129</v>
      </c>
      <c r="M195" s="34">
        <v>3.4519187206381971E-4</v>
      </c>
    </row>
    <row r="196" spans="1:13" x14ac:dyDescent="0.35">
      <c r="A196">
        <v>7820412</v>
      </c>
      <c r="B196" t="s">
        <v>39</v>
      </c>
      <c r="C196" t="s">
        <v>96</v>
      </c>
      <c r="D196" t="s">
        <v>476</v>
      </c>
      <c r="E196" s="6">
        <v>2.6659696811291166E-2</v>
      </c>
      <c r="F196">
        <v>58</v>
      </c>
      <c r="G196">
        <v>84.4</v>
      </c>
      <c r="H196">
        <v>68.35499999999999</v>
      </c>
      <c r="I196" s="1">
        <v>-4.8052123747766018E-3</v>
      </c>
      <c r="J196" s="1">
        <v>1.5462624150548876</v>
      </c>
      <c r="K196" s="1">
        <v>2.2500784108729746</v>
      </c>
      <c r="L196" s="1">
        <v>1.8223235755358074</v>
      </c>
      <c r="M196" s="34">
        <v>-1.2810550502540861E-4</v>
      </c>
    </row>
    <row r="197" spans="1:13" x14ac:dyDescent="0.35">
      <c r="A197">
        <v>7820412</v>
      </c>
      <c r="B197" t="s">
        <v>39</v>
      </c>
      <c r="C197" t="s">
        <v>96</v>
      </c>
      <c r="D197" t="s">
        <v>1578</v>
      </c>
      <c r="E197" s="6">
        <v>1.0454783063251437E-3</v>
      </c>
      <c r="F197">
        <v>54.8</v>
      </c>
      <c r="G197">
        <v>73.2</v>
      </c>
      <c r="H197">
        <v>67.284999999999997</v>
      </c>
      <c r="I197" s="1">
        <v>-1.495067123323679E-2</v>
      </c>
      <c r="J197" s="1">
        <v>5.729221118661787E-2</v>
      </c>
      <c r="K197" s="1">
        <v>7.6529012023000526E-2</v>
      </c>
      <c r="L197" s="1">
        <v>7.0345007841087284E-2</v>
      </c>
      <c r="M197" s="34">
        <v>-1.5630602439348446E-5</v>
      </c>
    </row>
    <row r="198" spans="1:13" x14ac:dyDescent="0.35">
      <c r="A198">
        <v>7820412</v>
      </c>
      <c r="B198" t="s">
        <v>39</v>
      </c>
      <c r="C198" t="s">
        <v>96</v>
      </c>
      <c r="D198" t="s">
        <v>1957</v>
      </c>
      <c r="E198" s="6">
        <v>5.2273915316257186E-4</v>
      </c>
      <c r="F198">
        <v>45.4</v>
      </c>
      <c r="G198">
        <v>75.400000000000006</v>
      </c>
      <c r="H198">
        <v>66.179999999999993</v>
      </c>
      <c r="I198" s="1">
        <v>-5.1796503365039825E-2</v>
      </c>
      <c r="J198" s="1">
        <v>2.373235755358076E-2</v>
      </c>
      <c r="K198" s="1">
        <v>3.9414532148457922E-2</v>
      </c>
      <c r="L198" s="1">
        <v>3.4594877156299005E-2</v>
      </c>
      <c r="M198" s="34">
        <v>-2.7076060305823221E-5</v>
      </c>
    </row>
    <row r="199" spans="1:13" x14ac:dyDescent="0.35">
      <c r="A199">
        <v>7820412</v>
      </c>
      <c r="B199" t="s">
        <v>39</v>
      </c>
      <c r="C199" t="s">
        <v>96</v>
      </c>
      <c r="D199" t="s">
        <v>1403</v>
      </c>
      <c r="E199" s="6">
        <v>8.8865656037637221E-3</v>
      </c>
      <c r="F199">
        <v>84.3</v>
      </c>
      <c r="G199">
        <v>91.9</v>
      </c>
      <c r="H199">
        <v>89.86999999999999</v>
      </c>
      <c r="I199" s="1">
        <v>2.7184780687093735E-2</v>
      </c>
      <c r="J199" s="1">
        <v>0.74913748039728179</v>
      </c>
      <c r="K199" s="1">
        <v>0.81667537898588616</v>
      </c>
      <c r="L199" s="1">
        <v>0.79863565081024557</v>
      </c>
      <c r="M199" s="34">
        <v>2.4157933699978752E-4</v>
      </c>
    </row>
    <row r="200" spans="1:13" x14ac:dyDescent="0.35">
      <c r="A200">
        <v>7820412</v>
      </c>
      <c r="B200" t="s">
        <v>39</v>
      </c>
      <c r="C200" t="s">
        <v>96</v>
      </c>
      <c r="D200" t="s">
        <v>1968</v>
      </c>
      <c r="E200" s="6">
        <v>3.6591740721380033E-3</v>
      </c>
      <c r="F200">
        <v>67.3</v>
      </c>
      <c r="G200">
        <v>83.6</v>
      </c>
      <c r="H200">
        <v>80.469999999999985</v>
      </c>
      <c r="I200" s="1">
        <v>-1.1346352286636829E-2</v>
      </c>
      <c r="J200" s="1">
        <v>0.24626241505488761</v>
      </c>
      <c r="K200" s="1">
        <v>0.30590695243073707</v>
      </c>
      <c r="L200" s="1">
        <v>0.29445373758494509</v>
      </c>
      <c r="M200" s="34">
        <v>-4.1518278100605232E-5</v>
      </c>
    </row>
    <row r="201" spans="1:13" x14ac:dyDescent="0.35">
      <c r="A201">
        <v>7820412</v>
      </c>
      <c r="B201" t="s">
        <v>39</v>
      </c>
      <c r="C201" t="s">
        <v>96</v>
      </c>
      <c r="D201" t="s">
        <v>1406</v>
      </c>
      <c r="E201" s="6">
        <v>4.1819132253005748E-3</v>
      </c>
      <c r="F201">
        <v>58.8</v>
      </c>
      <c r="G201">
        <v>71.2</v>
      </c>
      <c r="H201">
        <v>73.899999999999991</v>
      </c>
      <c r="I201" s="1">
        <v>-5.9192288666963577E-2</v>
      </c>
      <c r="J201" s="1">
        <v>0.2458964976476738</v>
      </c>
      <c r="K201" s="1">
        <v>0.29775222164140092</v>
      </c>
      <c r="L201" s="1">
        <v>0.30904338734971243</v>
      </c>
      <c r="M201" s="34">
        <v>-2.4753701481218434E-4</v>
      </c>
    </row>
    <row r="202" spans="1:13" x14ac:dyDescent="0.35">
      <c r="A202">
        <v>7820412</v>
      </c>
      <c r="B202" t="s">
        <v>39</v>
      </c>
      <c r="C202" t="s">
        <v>96</v>
      </c>
      <c r="D202" t="s">
        <v>1975</v>
      </c>
      <c r="E202" s="6">
        <v>5.2273915316257186E-4</v>
      </c>
      <c r="F202">
        <v>33.299999999999997</v>
      </c>
      <c r="G202">
        <v>70.3</v>
      </c>
      <c r="H202">
        <v>61.144999999999996</v>
      </c>
      <c r="I202" s="1">
        <v>-0.12254352867603302</v>
      </c>
      <c r="J202" s="1">
        <v>1.7407213800313643E-2</v>
      </c>
      <c r="K202" s="1">
        <v>3.6748562467328799E-2</v>
      </c>
      <c r="L202" s="1">
        <v>3.1962885520125453E-2</v>
      </c>
      <c r="M202" s="34">
        <v>-6.4058300405662845E-5</v>
      </c>
    </row>
    <row r="203" spans="1:13" x14ac:dyDescent="0.35">
      <c r="A203">
        <v>7820412</v>
      </c>
      <c r="B203" t="s">
        <v>39</v>
      </c>
      <c r="C203" t="s">
        <v>96</v>
      </c>
      <c r="D203" t="s">
        <v>1585</v>
      </c>
      <c r="E203" s="6">
        <v>1.0454783063251437E-3</v>
      </c>
      <c r="F203">
        <v>62.6</v>
      </c>
      <c r="G203">
        <v>83.7</v>
      </c>
      <c r="H203">
        <v>76.754999999999995</v>
      </c>
      <c r="I203" s="1">
        <v>-1.7506662756204605E-2</v>
      </c>
      <c r="J203" s="1">
        <v>6.5446941975953993E-2</v>
      </c>
      <c r="K203" s="1">
        <v>8.7506534239414527E-2</v>
      </c>
      <c r="L203" s="1">
        <v>8.0245687401986399E-2</v>
      </c>
      <c r="M203" s="34">
        <v>-1.8302836127762264E-5</v>
      </c>
    </row>
    <row r="204" spans="1:13" x14ac:dyDescent="0.35">
      <c r="A204">
        <v>7820412</v>
      </c>
      <c r="B204" t="s">
        <v>39</v>
      </c>
      <c r="C204" t="s">
        <v>96</v>
      </c>
      <c r="D204" t="s">
        <v>1408</v>
      </c>
      <c r="E204" s="6">
        <v>8.8865656037637221E-3</v>
      </c>
      <c r="F204">
        <v>90.6</v>
      </c>
      <c r="G204">
        <v>93.4</v>
      </c>
      <c r="H204">
        <v>91.444999999999993</v>
      </c>
      <c r="I204" s="1">
        <v>4.1607819497585297E-2</v>
      </c>
      <c r="J204" s="1">
        <v>0.80512284370099318</v>
      </c>
      <c r="K204" s="1">
        <v>0.83000522739153171</v>
      </c>
      <c r="L204" s="1">
        <v>0.8126319916361735</v>
      </c>
      <c r="M204" s="34">
        <v>3.6975061759485104E-4</v>
      </c>
    </row>
    <row r="205" spans="1:13" x14ac:dyDescent="0.35">
      <c r="A205">
        <v>7820412</v>
      </c>
      <c r="B205" t="s">
        <v>39</v>
      </c>
      <c r="C205" t="s">
        <v>96</v>
      </c>
      <c r="D205" t="s">
        <v>1164</v>
      </c>
      <c r="E205" s="6">
        <v>6.2728698379508627E-3</v>
      </c>
      <c r="F205">
        <v>91.5</v>
      </c>
      <c r="G205">
        <v>90.1</v>
      </c>
      <c r="H205">
        <v>86.734999999999999</v>
      </c>
      <c r="I205" s="1">
        <v>-5.8289404958486557E-2</v>
      </c>
      <c r="J205" s="1">
        <v>0.57396759017250398</v>
      </c>
      <c r="K205" s="1">
        <v>0.56518557239937273</v>
      </c>
      <c r="L205" s="1">
        <v>0.54407736539466811</v>
      </c>
      <c r="M205" s="34">
        <v>-3.6564185023619378E-4</v>
      </c>
    </row>
    <row r="206" spans="1:13" x14ac:dyDescent="0.35">
      <c r="A206">
        <v>7820412</v>
      </c>
      <c r="B206" t="s">
        <v>39</v>
      </c>
      <c r="C206" t="s">
        <v>96</v>
      </c>
      <c r="D206" t="s">
        <v>1596</v>
      </c>
      <c r="E206" s="6">
        <v>4.7046523784631472E-3</v>
      </c>
      <c r="F206">
        <v>71.5</v>
      </c>
      <c r="G206">
        <v>91.3</v>
      </c>
      <c r="H206">
        <v>74.825000000000003</v>
      </c>
      <c r="I206" s="1">
        <v>7.4300996959209442E-2</v>
      </c>
      <c r="J206" s="1">
        <v>0.336382645060115</v>
      </c>
      <c r="K206" s="1">
        <v>0.42953476215368536</v>
      </c>
      <c r="L206" s="1">
        <v>0.35202561421850498</v>
      </c>
      <c r="M206" s="34">
        <v>3.4956036206632777E-4</v>
      </c>
    </row>
    <row r="207" spans="1:13" x14ac:dyDescent="0.35">
      <c r="A207">
        <v>7820412</v>
      </c>
      <c r="B207" t="s">
        <v>39</v>
      </c>
      <c r="C207" t="s">
        <v>96</v>
      </c>
      <c r="D207" t="s">
        <v>492</v>
      </c>
      <c r="E207" s="6">
        <v>3.9205436487192893E-2</v>
      </c>
      <c r="F207">
        <v>82.7</v>
      </c>
      <c r="G207">
        <v>90.6</v>
      </c>
      <c r="H207">
        <v>88.94</v>
      </c>
      <c r="I207" s="1">
        <v>8.8225975632667542E-3</v>
      </c>
      <c r="J207" s="1">
        <v>3.2422895974908523</v>
      </c>
      <c r="K207" s="1">
        <v>3.5520125457396761</v>
      </c>
      <c r="L207" s="1">
        <v>3.486931521170936</v>
      </c>
      <c r="M207" s="34">
        <v>3.4589378841871752E-4</v>
      </c>
    </row>
    <row r="208" spans="1:13" x14ac:dyDescent="0.35">
      <c r="A208">
        <v>7820412</v>
      </c>
      <c r="B208" t="s">
        <v>39</v>
      </c>
      <c r="C208" t="s">
        <v>96</v>
      </c>
      <c r="D208" t="s">
        <v>2012</v>
      </c>
      <c r="E208" s="6">
        <v>2.0909566126502874E-3</v>
      </c>
      <c r="F208">
        <v>52.3</v>
      </c>
      <c r="G208">
        <v>88.2</v>
      </c>
      <c r="H208">
        <v>73.24499999999999</v>
      </c>
      <c r="I208" s="1">
        <v>4.890219122171402E-2</v>
      </c>
      <c r="J208" s="1">
        <v>0.10935703084161003</v>
      </c>
      <c r="K208" s="1">
        <v>0.18442237323575536</v>
      </c>
      <c r="L208" s="1">
        <v>0.15315211709357029</v>
      </c>
      <c r="M208" s="34">
        <v>1.0225236010813177E-4</v>
      </c>
    </row>
    <row r="209" spans="1:13" x14ac:dyDescent="0.35">
      <c r="A209">
        <v>7820412</v>
      </c>
      <c r="B209" t="s">
        <v>39</v>
      </c>
      <c r="C209" t="s">
        <v>96</v>
      </c>
      <c r="D209" t="s">
        <v>1424</v>
      </c>
      <c r="E209" s="6">
        <v>2.6136957658128594E-3</v>
      </c>
      <c r="F209">
        <v>69</v>
      </c>
      <c r="G209">
        <v>87.5</v>
      </c>
      <c r="H209">
        <v>82.155000000000001</v>
      </c>
      <c r="I209" s="1">
        <v>-8.9442748576402664E-3</v>
      </c>
      <c r="J209" s="1">
        <v>0.18034500784108728</v>
      </c>
      <c r="K209" s="1">
        <v>0.2286983795086252</v>
      </c>
      <c r="L209" s="1">
        <v>0.21472817564035546</v>
      </c>
      <c r="M209" s="34">
        <v>-2.337761332368078E-5</v>
      </c>
    </row>
    <row r="210" spans="1:13" x14ac:dyDescent="0.35">
      <c r="A210">
        <v>7820412</v>
      </c>
      <c r="B210" t="s">
        <v>39</v>
      </c>
      <c r="C210" t="s">
        <v>96</v>
      </c>
      <c r="D210" t="s">
        <v>1426</v>
      </c>
      <c r="E210" s="6">
        <v>7.3183481442760066E-3</v>
      </c>
      <c r="F210">
        <v>70.5</v>
      </c>
      <c r="G210">
        <v>97.3</v>
      </c>
      <c r="H210">
        <v>86.81</v>
      </c>
      <c r="I210" s="1">
        <v>0.11104995757341385</v>
      </c>
      <c r="J210" s="1">
        <v>0.51594354417145849</v>
      </c>
      <c r="K210" s="1">
        <v>0.71207527443805541</v>
      </c>
      <c r="L210" s="1">
        <v>0.63530580240460011</v>
      </c>
      <c r="M210" s="34">
        <v>8.1270225092932246E-4</v>
      </c>
    </row>
    <row r="211" spans="1:13" x14ac:dyDescent="0.35">
      <c r="A211">
        <v>7820412</v>
      </c>
      <c r="B211" t="s">
        <v>39</v>
      </c>
      <c r="C211" t="s">
        <v>96</v>
      </c>
      <c r="D211" t="s">
        <v>1604</v>
      </c>
      <c r="E211" s="6">
        <v>3.1364349189754314E-3</v>
      </c>
      <c r="F211">
        <v>63</v>
      </c>
      <c r="G211">
        <v>86.1</v>
      </c>
      <c r="H211">
        <v>68.849999999999994</v>
      </c>
      <c r="I211" s="1">
        <v>-8.0446433275938034E-3</v>
      </c>
      <c r="J211" s="1">
        <v>0.19759539989545216</v>
      </c>
      <c r="K211" s="1">
        <v>0.27004704652378464</v>
      </c>
      <c r="L211" s="1">
        <v>0.21594354417145842</v>
      </c>
      <c r="M211" s="34">
        <v>-2.5231500243367915E-5</v>
      </c>
    </row>
    <row r="212" spans="1:13" x14ac:dyDescent="0.35">
      <c r="A212">
        <v>7820412</v>
      </c>
      <c r="B212" t="s">
        <v>39</v>
      </c>
      <c r="C212" t="s">
        <v>96</v>
      </c>
      <c r="D212" t="s">
        <v>873</v>
      </c>
      <c r="E212" s="6">
        <v>2.0909566126502874E-3</v>
      </c>
      <c r="F212">
        <v>59.5</v>
      </c>
      <c r="G212">
        <v>83.7</v>
      </c>
      <c r="H212">
        <v>71.67</v>
      </c>
      <c r="I212" s="1">
        <v>4.0836157277226448E-3</v>
      </c>
      <c r="J212" s="1">
        <v>0.1244119184526921</v>
      </c>
      <c r="K212" s="1">
        <v>0.17501306847882905</v>
      </c>
      <c r="L212" s="1">
        <v>0.1498588604286461</v>
      </c>
      <c r="M212" s="34">
        <v>8.5386633094043802E-6</v>
      </c>
    </row>
    <row r="213" spans="1:13" x14ac:dyDescent="0.35">
      <c r="A213">
        <v>7820412</v>
      </c>
      <c r="B213" t="s">
        <v>39</v>
      </c>
      <c r="C213" t="s">
        <v>96</v>
      </c>
      <c r="D213" t="s">
        <v>1232</v>
      </c>
      <c r="E213" s="6">
        <v>9.9320439100888652E-3</v>
      </c>
      <c r="F213">
        <v>44</v>
      </c>
      <c r="G213">
        <v>82.5</v>
      </c>
      <c r="H213">
        <v>69.795000000000002</v>
      </c>
      <c r="I213" s="1">
        <v>-1.209239661693573E-2</v>
      </c>
      <c r="J213" s="1">
        <v>0.43700993204391009</v>
      </c>
      <c r="K213" s="1">
        <v>0.81939362258233139</v>
      </c>
      <c r="L213" s="1">
        <v>0.69320700470465235</v>
      </c>
      <c r="M213" s="34">
        <v>-1.2010221417761572E-4</v>
      </c>
    </row>
    <row r="214" spans="1:13" x14ac:dyDescent="0.35">
      <c r="A214">
        <v>7820412</v>
      </c>
      <c r="B214" t="s">
        <v>39</v>
      </c>
      <c r="C214" t="s">
        <v>96</v>
      </c>
      <c r="D214" t="s">
        <v>710</v>
      </c>
      <c r="E214" s="6">
        <v>7.2660742289597485E-2</v>
      </c>
      <c r="F214">
        <v>76.3</v>
      </c>
      <c r="G214">
        <v>87.3</v>
      </c>
      <c r="H214">
        <v>84.75</v>
      </c>
      <c r="I214" s="1">
        <v>6.7842854186892509E-3</v>
      </c>
      <c r="J214" s="1">
        <v>5.5440146366962884</v>
      </c>
      <c r="K214" s="1">
        <v>6.3432828018818599</v>
      </c>
      <c r="L214" s="1">
        <v>6.1579979090433872</v>
      </c>
      <c r="M214" s="34">
        <v>4.9295121442645363E-4</v>
      </c>
    </row>
    <row r="215" spans="1:13" x14ac:dyDescent="0.35">
      <c r="A215">
        <v>7820412</v>
      </c>
      <c r="B215" t="s">
        <v>39</v>
      </c>
      <c r="C215" t="s">
        <v>96</v>
      </c>
      <c r="D215" t="s">
        <v>1437</v>
      </c>
      <c r="E215" s="6">
        <v>2.0909566126502874E-3</v>
      </c>
      <c r="F215">
        <v>70.3</v>
      </c>
      <c r="G215">
        <v>84.3</v>
      </c>
      <c r="H215">
        <v>82.275000000000006</v>
      </c>
      <c r="I215" s="1">
        <v>-1.8203403800725937E-2</v>
      </c>
      <c r="J215" s="1">
        <v>0.1469942498693152</v>
      </c>
      <c r="K215" s="1">
        <v>0.17626764244641924</v>
      </c>
      <c r="L215" s="1">
        <v>0.17203345530580241</v>
      </c>
      <c r="M215" s="34">
        <v>-3.8062527549871276E-5</v>
      </c>
    </row>
    <row r="216" spans="1:13" x14ac:dyDescent="0.35">
      <c r="A216">
        <v>7820412</v>
      </c>
      <c r="B216" t="s">
        <v>39</v>
      </c>
      <c r="C216" t="s">
        <v>96</v>
      </c>
      <c r="D216" t="s">
        <v>1056</v>
      </c>
      <c r="E216" s="6">
        <v>8.3638264506011497E-3</v>
      </c>
      <c r="F216">
        <v>55.5</v>
      </c>
      <c r="G216">
        <v>84.7</v>
      </c>
      <c r="H216">
        <v>72.625</v>
      </c>
      <c r="I216" s="1">
        <v>-1.3939623720943928E-2</v>
      </c>
      <c r="J216" s="1">
        <v>0.46419236800836383</v>
      </c>
      <c r="K216" s="1">
        <v>0.7084161003659174</v>
      </c>
      <c r="L216" s="1">
        <v>0.60742289597490851</v>
      </c>
      <c r="M216" s="34">
        <v>-1.1658859358865805E-4</v>
      </c>
    </row>
    <row r="217" spans="1:13" x14ac:dyDescent="0.35">
      <c r="A217">
        <v>7820412</v>
      </c>
      <c r="B217" t="s">
        <v>39</v>
      </c>
      <c r="C217" t="s">
        <v>96</v>
      </c>
      <c r="D217" t="s">
        <v>2063</v>
      </c>
      <c r="E217" s="6">
        <v>1.5682174594877157E-3</v>
      </c>
      <c r="F217">
        <v>20.399999999999999</v>
      </c>
      <c r="G217">
        <v>58</v>
      </c>
      <c r="H217">
        <v>40.339999999999996</v>
      </c>
      <c r="I217" s="1">
        <v>-0.1441839188337326</v>
      </c>
      <c r="J217" s="1">
        <v>3.1991636173549401E-2</v>
      </c>
      <c r="K217" s="1">
        <v>9.0956612650287511E-2</v>
      </c>
      <c r="L217" s="1">
        <v>6.3261892315734439E-2</v>
      </c>
      <c r="M217" s="34">
        <v>-2.2611173889241915E-4</v>
      </c>
    </row>
    <row r="218" spans="1:13" x14ac:dyDescent="0.35">
      <c r="A218">
        <v>7820412</v>
      </c>
      <c r="B218" t="s">
        <v>39</v>
      </c>
      <c r="C218" t="s">
        <v>96</v>
      </c>
      <c r="D218" t="s">
        <v>1623</v>
      </c>
      <c r="E218" s="6">
        <v>1.0454783063251437E-3</v>
      </c>
      <c r="F218">
        <v>76.8</v>
      </c>
      <c r="G218">
        <v>97.3</v>
      </c>
      <c r="H218">
        <v>88.185000000000002</v>
      </c>
      <c r="I218" s="1">
        <v>0.12618504464626312</v>
      </c>
      <c r="J218" s="1">
        <v>8.0292733925771034E-2</v>
      </c>
      <c r="K218" s="1">
        <v>0.10172503920543648</v>
      </c>
      <c r="L218" s="1">
        <v>9.2195504443282797E-2</v>
      </c>
      <c r="M218" s="34">
        <v>1.319237267603378E-4</v>
      </c>
    </row>
    <row r="219" spans="1:13" x14ac:dyDescent="0.35">
      <c r="A219">
        <v>7820412</v>
      </c>
      <c r="B219" t="s">
        <v>39</v>
      </c>
      <c r="C219" t="s">
        <v>96</v>
      </c>
      <c r="D219" t="s">
        <v>1625</v>
      </c>
      <c r="E219" s="6">
        <v>2.0909566126502874E-3</v>
      </c>
      <c r="F219">
        <v>82.4</v>
      </c>
      <c r="G219">
        <v>91.4</v>
      </c>
      <c r="H219">
        <v>89.970000000000013</v>
      </c>
      <c r="I219" s="1">
        <v>4.9844466149806976E-2</v>
      </c>
      <c r="J219" s="1">
        <v>0.17229482488238371</v>
      </c>
      <c r="K219" s="1">
        <v>0.19111343439623629</v>
      </c>
      <c r="L219" s="1">
        <v>0.18812336644014638</v>
      </c>
      <c r="M219" s="34">
        <v>1.0422261609996231E-4</v>
      </c>
    </row>
    <row r="220" spans="1:13" x14ac:dyDescent="0.35">
      <c r="A220">
        <v>7820412</v>
      </c>
      <c r="B220" t="s">
        <v>39</v>
      </c>
      <c r="C220" t="s">
        <v>96</v>
      </c>
      <c r="D220" t="s">
        <v>1444</v>
      </c>
      <c r="E220" s="6">
        <v>1.5682174594877157E-3</v>
      </c>
      <c r="F220">
        <v>68.099999999999994</v>
      </c>
      <c r="G220">
        <v>97.5</v>
      </c>
      <c r="H220">
        <v>84.875</v>
      </c>
      <c r="I220" s="1">
        <v>0.10268373042345047</v>
      </c>
      <c r="J220" s="1">
        <v>0.10679560899111343</v>
      </c>
      <c r="K220" s="1">
        <v>0.15290120230005227</v>
      </c>
      <c r="L220" s="1">
        <v>0.13310245687401986</v>
      </c>
      <c r="M220" s="34">
        <v>1.6103041885538497E-4</v>
      </c>
    </row>
    <row r="221" spans="1:13" x14ac:dyDescent="0.35">
      <c r="A221">
        <v>7820412</v>
      </c>
      <c r="B221" t="s">
        <v>39</v>
      </c>
      <c r="C221" t="s">
        <v>96</v>
      </c>
      <c r="D221" t="s">
        <v>199</v>
      </c>
      <c r="E221" s="6">
        <v>6.4296915838996341E-2</v>
      </c>
      <c r="F221">
        <v>52.5</v>
      </c>
      <c r="G221">
        <v>76.599999999999994</v>
      </c>
      <c r="H221">
        <v>71.515000000000001</v>
      </c>
      <c r="I221" s="1">
        <v>-7.5830020010471344E-2</v>
      </c>
      <c r="J221" s="1">
        <v>3.3755880815473081</v>
      </c>
      <c r="K221" s="1">
        <v>4.9251437532671192</v>
      </c>
      <c r="L221" s="1">
        <v>4.5981939362258233</v>
      </c>
      <c r="M221" s="34">
        <v>-4.8756364146826841E-3</v>
      </c>
    </row>
    <row r="222" spans="1:13" x14ac:dyDescent="0.35">
      <c r="A222">
        <v>7820412</v>
      </c>
      <c r="B222" t="s">
        <v>39</v>
      </c>
      <c r="C222" t="s">
        <v>96</v>
      </c>
      <c r="D222" t="s">
        <v>203</v>
      </c>
      <c r="E222" s="6">
        <v>2.1432305279665446E-2</v>
      </c>
      <c r="F222">
        <v>77.2</v>
      </c>
      <c r="G222">
        <v>90.1</v>
      </c>
      <c r="H222">
        <v>87.114999999999995</v>
      </c>
      <c r="I222" s="1">
        <v>5.2544962614774704E-2</v>
      </c>
      <c r="J222" s="1">
        <v>1.6545739675901725</v>
      </c>
      <c r="K222" s="1">
        <v>1.9310507056978565</v>
      </c>
      <c r="L222" s="1">
        <v>1.8670752744380552</v>
      </c>
      <c r="M222" s="34">
        <v>1.1261596796684594E-3</v>
      </c>
    </row>
    <row r="223" spans="1:13" x14ac:dyDescent="0.35">
      <c r="A223">
        <v>7820412</v>
      </c>
      <c r="B223" t="s">
        <v>39</v>
      </c>
      <c r="C223" t="s">
        <v>96</v>
      </c>
      <c r="D223" t="s">
        <v>1454</v>
      </c>
      <c r="E223" s="6">
        <v>2.0909566126502874E-3</v>
      </c>
      <c r="F223">
        <v>73.900000000000006</v>
      </c>
      <c r="G223">
        <v>80.8</v>
      </c>
      <c r="H223">
        <v>78.800000000000011</v>
      </c>
      <c r="I223" s="1">
        <v>-9.0228147804737091E-2</v>
      </c>
      <c r="J223" s="1">
        <v>0.15452169367485624</v>
      </c>
      <c r="K223" s="1">
        <v>0.16894929430214323</v>
      </c>
      <c r="L223" s="1">
        <v>0.16476738107684266</v>
      </c>
      <c r="M223" s="34">
        <v>-1.8866314229950252E-4</v>
      </c>
    </row>
    <row r="224" spans="1:13" x14ac:dyDescent="0.35">
      <c r="A224">
        <v>7820412</v>
      </c>
      <c r="B224" t="s">
        <v>39</v>
      </c>
      <c r="C224" t="s">
        <v>96</v>
      </c>
      <c r="D224" t="s">
        <v>320</v>
      </c>
      <c r="E224" s="6">
        <v>1.0454783063251437E-3</v>
      </c>
      <c r="F224">
        <v>60.1</v>
      </c>
      <c r="G224">
        <v>83.1</v>
      </c>
      <c r="H224">
        <v>76.11</v>
      </c>
      <c r="I224" s="1">
        <v>-4.1119851171970367E-2</v>
      </c>
      <c r="J224" s="1">
        <v>6.2833246210141136E-2</v>
      </c>
      <c r="K224" s="1">
        <v>8.6879247255619435E-2</v>
      </c>
      <c r="L224" s="1">
        <v>7.9571353894406685E-2</v>
      </c>
      <c r="M224" s="34">
        <v>-4.2989912359613556E-5</v>
      </c>
    </row>
    <row r="225" spans="1:13" x14ac:dyDescent="0.35">
      <c r="A225">
        <v>7820412</v>
      </c>
      <c r="B225" t="s">
        <v>39</v>
      </c>
      <c r="C225" t="s">
        <v>96</v>
      </c>
      <c r="D225" t="s">
        <v>2093</v>
      </c>
      <c r="E225" s="6">
        <v>5.2273915316257186E-4</v>
      </c>
      <c r="F225">
        <v>67.8</v>
      </c>
      <c r="G225">
        <v>80.400000000000006</v>
      </c>
      <c r="H225">
        <v>76.680000000000007</v>
      </c>
      <c r="I225" s="1">
        <v>-2.1334249526262283E-2</v>
      </c>
      <c r="J225" s="1">
        <v>3.5441714584422371E-2</v>
      </c>
      <c r="K225" s="1">
        <v>4.2028227914270778E-2</v>
      </c>
      <c r="L225" s="1">
        <v>4.0083638264506012E-2</v>
      </c>
      <c r="M225" s="34">
        <v>-1.1152247530717346E-5</v>
      </c>
    </row>
    <row r="226" spans="1:13" x14ac:dyDescent="0.35">
      <c r="A226">
        <v>7820412</v>
      </c>
      <c r="B226" t="s">
        <v>39</v>
      </c>
      <c r="C226" t="s">
        <v>96</v>
      </c>
      <c r="D226" t="s">
        <v>2095</v>
      </c>
      <c r="E226" s="6">
        <v>1.0454783063251437E-3</v>
      </c>
      <c r="F226">
        <v>94</v>
      </c>
      <c r="G226">
        <v>87.2</v>
      </c>
      <c r="H226">
        <v>81.914999999999992</v>
      </c>
      <c r="I226" s="1">
        <v>-2.8669189661741257E-2</v>
      </c>
      <c r="J226" s="1">
        <v>9.8274960794563507E-2</v>
      </c>
      <c r="K226" s="1">
        <v>9.1165708311552532E-2</v>
      </c>
      <c r="L226" s="1">
        <v>8.5640355462624135E-2</v>
      </c>
      <c r="M226" s="34">
        <v>-2.9973015851271568E-5</v>
      </c>
    </row>
    <row r="227" spans="1:13" x14ac:dyDescent="0.35">
      <c r="A227">
        <v>7820412</v>
      </c>
      <c r="B227" t="s">
        <v>39</v>
      </c>
      <c r="C227" t="s">
        <v>96</v>
      </c>
      <c r="D227" t="s">
        <v>1456</v>
      </c>
      <c r="E227" s="6">
        <v>1.0454783063251437E-3</v>
      </c>
      <c r="F227">
        <v>44.7</v>
      </c>
      <c r="G227">
        <v>61.3</v>
      </c>
      <c r="H227">
        <v>55.104999999999997</v>
      </c>
      <c r="I227" s="1">
        <v>-0.10304794460535049</v>
      </c>
      <c r="J227" s="1">
        <v>4.6732880292733925E-2</v>
      </c>
      <c r="K227" s="1">
        <v>6.4087820177731306E-2</v>
      </c>
      <c r="L227" s="1">
        <v>5.7611082070047039E-2</v>
      </c>
      <c r="M227" s="34">
        <v>-1.0773439059628906E-4</v>
      </c>
    </row>
    <row r="228" spans="1:13" x14ac:dyDescent="0.35">
      <c r="A228">
        <v>7820412</v>
      </c>
      <c r="B228" t="s">
        <v>39</v>
      </c>
      <c r="C228" t="s">
        <v>96</v>
      </c>
      <c r="D228" t="s">
        <v>2098</v>
      </c>
      <c r="E228" s="6">
        <v>1.0454783063251437E-3</v>
      </c>
      <c r="F228">
        <v>58</v>
      </c>
      <c r="G228">
        <v>95.4</v>
      </c>
      <c r="H228">
        <v>72.67</v>
      </c>
      <c r="I228" s="1">
        <v>9.1373711824417114E-2</v>
      </c>
      <c r="J228" s="1">
        <v>6.0637741766858336E-2</v>
      </c>
      <c r="K228" s="1">
        <v>9.9738630423418712E-2</v>
      </c>
      <c r="L228" s="1">
        <v>7.5974908520648199E-2</v>
      </c>
      <c r="M228" s="34">
        <v>9.5529233480833367E-5</v>
      </c>
    </row>
    <row r="229" spans="1:13" x14ac:dyDescent="0.35">
      <c r="A229">
        <v>7820412</v>
      </c>
      <c r="B229" t="s">
        <v>39</v>
      </c>
      <c r="C229" t="s">
        <v>96</v>
      </c>
      <c r="D229" t="s">
        <v>231</v>
      </c>
      <c r="E229" s="6">
        <v>1.0454783063251437E-3</v>
      </c>
      <c r="F229">
        <v>72.8</v>
      </c>
      <c r="G229">
        <v>92.4</v>
      </c>
      <c r="H229">
        <v>80.205000000000013</v>
      </c>
      <c r="I229" s="1">
        <v>6.9794721901416779E-2</v>
      </c>
      <c r="J229" s="1">
        <v>7.6110820700470455E-2</v>
      </c>
      <c r="K229" s="1">
        <v>9.6602195504443281E-2</v>
      </c>
      <c r="L229" s="1">
        <v>8.3852587558808159E-2</v>
      </c>
      <c r="M229" s="34">
        <v>7.2968867643927621E-5</v>
      </c>
    </row>
    <row r="230" spans="1:13" x14ac:dyDescent="0.35">
      <c r="A230">
        <v>7820412</v>
      </c>
      <c r="B230" t="s">
        <v>39</v>
      </c>
      <c r="C230" t="s">
        <v>96</v>
      </c>
      <c r="D230" t="s">
        <v>243</v>
      </c>
      <c r="E230" s="6">
        <v>2.6136957658128594E-3</v>
      </c>
      <c r="F230">
        <v>50</v>
      </c>
      <c r="G230">
        <v>78.7</v>
      </c>
      <c r="H230">
        <v>68.784999999999997</v>
      </c>
      <c r="I230" s="1">
        <v>-4.0208607912063599E-2</v>
      </c>
      <c r="J230" s="1">
        <v>0.13068478829064298</v>
      </c>
      <c r="K230" s="1">
        <v>0.20569785676947205</v>
      </c>
      <c r="L230" s="1">
        <v>0.17978306325143753</v>
      </c>
      <c r="M230" s="34">
        <v>-1.0509306824899007E-4</v>
      </c>
    </row>
    <row r="231" spans="1:13" x14ac:dyDescent="0.35">
      <c r="A231">
        <v>7820412</v>
      </c>
      <c r="B231" t="s">
        <v>39</v>
      </c>
      <c r="C231" t="s">
        <v>96</v>
      </c>
      <c r="D231" t="s">
        <v>1460</v>
      </c>
      <c r="E231" s="6">
        <v>7.8410872974385773E-3</v>
      </c>
      <c r="F231">
        <v>76.8</v>
      </c>
      <c r="G231">
        <v>95.4</v>
      </c>
      <c r="H231">
        <v>87.125</v>
      </c>
      <c r="I231" s="1">
        <v>0.14860565960407257</v>
      </c>
      <c r="J231" s="1">
        <v>0.60219550444328274</v>
      </c>
      <c r="K231" s="1">
        <v>0.74803972817564035</v>
      </c>
      <c r="L231" s="1">
        <v>0.68315473078933608</v>
      </c>
      <c r="M231" s="34">
        <v>1.1652299498489745E-3</v>
      </c>
    </row>
    <row r="232" spans="1:13" x14ac:dyDescent="0.35">
      <c r="A232">
        <v>7820412</v>
      </c>
      <c r="B232" t="s">
        <v>39</v>
      </c>
      <c r="C232" t="s">
        <v>96</v>
      </c>
      <c r="D232" t="s">
        <v>840</v>
      </c>
      <c r="E232" s="6">
        <v>2.0909566126502874E-3</v>
      </c>
      <c r="F232">
        <v>79.099999999999994</v>
      </c>
      <c r="G232">
        <v>92.1</v>
      </c>
      <c r="H232">
        <v>84.399999999999991</v>
      </c>
      <c r="I232" s="1">
        <v>6.0899470001459122E-2</v>
      </c>
      <c r="J232" s="1">
        <v>0.16539466806063771</v>
      </c>
      <c r="K232" s="1">
        <v>0.19257710402509146</v>
      </c>
      <c r="L232" s="1">
        <v>0.17647673810768424</v>
      </c>
      <c r="M232" s="34">
        <v>1.2733814950644876E-4</v>
      </c>
    </row>
    <row r="233" spans="1:13" x14ac:dyDescent="0.35">
      <c r="A233">
        <v>7820412</v>
      </c>
      <c r="B233" t="s">
        <v>39</v>
      </c>
      <c r="C233" t="s">
        <v>96</v>
      </c>
      <c r="D233" t="s">
        <v>1652</v>
      </c>
      <c r="E233" s="6">
        <v>2.195504443282802E-2</v>
      </c>
      <c r="F233">
        <v>56.7</v>
      </c>
      <c r="G233">
        <v>79.7</v>
      </c>
      <c r="H233">
        <v>68.87</v>
      </c>
      <c r="I233" s="1">
        <v>-3.7104465067386627E-2</v>
      </c>
      <c r="J233" s="1">
        <v>1.2448510193413489</v>
      </c>
      <c r="K233" s="1">
        <v>1.7498170412963931</v>
      </c>
      <c r="L233" s="1">
        <v>1.5120439100888659</v>
      </c>
      <c r="M233" s="34">
        <v>-8.1463017921078846E-4</v>
      </c>
    </row>
    <row r="234" spans="1:13" x14ac:dyDescent="0.35">
      <c r="A234">
        <v>7820412</v>
      </c>
      <c r="B234" t="s">
        <v>39</v>
      </c>
      <c r="C234" t="s">
        <v>96</v>
      </c>
      <c r="D234" t="s">
        <v>1465</v>
      </c>
      <c r="E234" s="6">
        <v>4.1819132253005748E-3</v>
      </c>
      <c r="F234">
        <v>50.1</v>
      </c>
      <c r="G234">
        <v>65.400000000000006</v>
      </c>
      <c r="H234">
        <v>62.695</v>
      </c>
      <c r="I234" s="1">
        <v>-0.16805689036846161</v>
      </c>
      <c r="J234" s="1">
        <v>0.20951385258755881</v>
      </c>
      <c r="K234" s="1">
        <v>0.27349712493465761</v>
      </c>
      <c r="L234" s="1">
        <v>0.26218504966021955</v>
      </c>
      <c r="M234" s="34">
        <v>-7.0279933243475837E-4</v>
      </c>
    </row>
    <row r="235" spans="1:13" x14ac:dyDescent="0.35">
      <c r="A235">
        <v>7820412</v>
      </c>
      <c r="B235" t="s">
        <v>39</v>
      </c>
      <c r="C235" t="s">
        <v>96</v>
      </c>
      <c r="D235" t="s">
        <v>1660</v>
      </c>
      <c r="E235" s="6">
        <v>8.8865656037637221E-3</v>
      </c>
      <c r="F235">
        <v>85.1</v>
      </c>
      <c r="G235">
        <v>91.7</v>
      </c>
      <c r="H235">
        <v>89.74</v>
      </c>
      <c r="I235" s="1">
        <v>6.7030884325504303E-2</v>
      </c>
      <c r="J235" s="1">
        <v>0.75624673288029265</v>
      </c>
      <c r="K235" s="1">
        <v>0.81489806586513336</v>
      </c>
      <c r="L235" s="1">
        <v>0.79748039728175635</v>
      </c>
      <c r="M235" s="34">
        <v>5.9567435103689132E-4</v>
      </c>
    </row>
    <row r="236" spans="1:13" x14ac:dyDescent="0.35">
      <c r="A236">
        <v>7820412</v>
      </c>
      <c r="B236" t="s">
        <v>39</v>
      </c>
      <c r="C236" t="s">
        <v>96</v>
      </c>
      <c r="D236" t="s">
        <v>247</v>
      </c>
      <c r="E236" s="6">
        <v>1.5682174594877157E-3</v>
      </c>
      <c r="F236">
        <v>37.299999999999997</v>
      </c>
      <c r="G236">
        <v>93.8</v>
      </c>
      <c r="H236">
        <v>65.44</v>
      </c>
      <c r="I236" s="1">
        <v>0.13319827616214752</v>
      </c>
      <c r="J236" s="1">
        <v>5.8494511238891787E-2</v>
      </c>
      <c r="K236" s="1">
        <v>0.14709879769994771</v>
      </c>
      <c r="L236" s="1">
        <v>0.10262415054887611</v>
      </c>
      <c r="M236" s="34">
        <v>2.0888386225114615E-4</v>
      </c>
    </row>
    <row r="237" spans="1:13" x14ac:dyDescent="0.35">
      <c r="A237">
        <v>7820412</v>
      </c>
      <c r="B237" t="s">
        <v>39</v>
      </c>
      <c r="C237" t="s">
        <v>96</v>
      </c>
      <c r="D237" t="s">
        <v>2118</v>
      </c>
      <c r="E237" s="6">
        <v>2.0909566126502874E-3</v>
      </c>
      <c r="F237">
        <v>75.2</v>
      </c>
      <c r="G237">
        <v>85.5</v>
      </c>
      <c r="H237">
        <v>71.650000000000006</v>
      </c>
      <c r="I237" s="1">
        <v>-2.7151074260473251E-2</v>
      </c>
      <c r="J237" s="1">
        <v>0.15723993727130162</v>
      </c>
      <c r="K237" s="1">
        <v>0.17877679038159958</v>
      </c>
      <c r="L237" s="1">
        <v>0.14981704129639312</v>
      </c>
      <c r="M237" s="34">
        <v>-5.6771718265495559E-5</v>
      </c>
    </row>
    <row r="238" spans="1:13" x14ac:dyDescent="0.35">
      <c r="A238">
        <v>7820412</v>
      </c>
      <c r="B238" t="s">
        <v>39</v>
      </c>
      <c r="C238" t="s">
        <v>96</v>
      </c>
      <c r="D238" t="s">
        <v>525</v>
      </c>
      <c r="E238" s="6">
        <v>5.2273915316257188E-3</v>
      </c>
      <c r="F238">
        <v>78.3</v>
      </c>
      <c r="G238">
        <v>96.5</v>
      </c>
      <c r="H238">
        <v>89.585000000000008</v>
      </c>
      <c r="I238" s="1">
        <v>9.0886577963829041E-2</v>
      </c>
      <c r="J238" s="1">
        <v>0.40930475692629376</v>
      </c>
      <c r="K238" s="1">
        <v>0.50444328280188189</v>
      </c>
      <c r="L238" s="1">
        <v>0.46829587036069004</v>
      </c>
      <c r="M238" s="34">
        <v>4.7509972798656061E-4</v>
      </c>
    </row>
    <row r="239" spans="1:13" x14ac:dyDescent="0.35">
      <c r="A239">
        <v>7820412</v>
      </c>
      <c r="B239" t="s">
        <v>39</v>
      </c>
      <c r="C239" t="s">
        <v>96</v>
      </c>
      <c r="D239" t="s">
        <v>1468</v>
      </c>
      <c r="E239" s="6">
        <v>3.1364349189754314E-3</v>
      </c>
      <c r="F239">
        <v>52.5</v>
      </c>
      <c r="G239">
        <v>71</v>
      </c>
      <c r="H239">
        <v>71.47999999999999</v>
      </c>
      <c r="I239" s="1">
        <v>-8.7587863206863403E-2</v>
      </c>
      <c r="J239" s="1">
        <v>0.16466283324621014</v>
      </c>
      <c r="K239" s="1">
        <v>0.22268687924725564</v>
      </c>
      <c r="L239" s="1">
        <v>0.22419236800836381</v>
      </c>
      <c r="M239" s="34">
        <v>-2.7471363264044979E-4</v>
      </c>
    </row>
    <row r="240" spans="1:13" x14ac:dyDescent="0.35">
      <c r="A240">
        <v>7820412</v>
      </c>
      <c r="B240" t="s">
        <v>39</v>
      </c>
      <c r="C240" t="s">
        <v>96</v>
      </c>
      <c r="D240" t="s">
        <v>1663</v>
      </c>
      <c r="E240" s="6">
        <v>2.6136957658128594E-3</v>
      </c>
      <c r="F240">
        <v>61.1</v>
      </c>
      <c r="G240">
        <v>80.7</v>
      </c>
      <c r="H240">
        <v>78.294999999999987</v>
      </c>
      <c r="I240" s="1">
        <v>-5.7397490309085697E-5</v>
      </c>
      <c r="J240" s="1">
        <v>0.15969681129116572</v>
      </c>
      <c r="K240" s="1">
        <v>0.21092524830109777</v>
      </c>
      <c r="L240" s="1">
        <v>0.20463930998431779</v>
      </c>
      <c r="M240" s="34">
        <v>-1.5001957738914191E-7</v>
      </c>
    </row>
    <row r="241" spans="1:13" x14ac:dyDescent="0.35">
      <c r="A241">
        <v>7820412</v>
      </c>
      <c r="B241" t="s">
        <v>39</v>
      </c>
      <c r="C241" t="s">
        <v>96</v>
      </c>
      <c r="D241" t="s">
        <v>1666</v>
      </c>
      <c r="E241" s="6">
        <v>5.2273915316257186E-4</v>
      </c>
      <c r="F241">
        <v>57.2</v>
      </c>
      <c r="G241">
        <v>81</v>
      </c>
      <c r="H241">
        <v>63.53</v>
      </c>
      <c r="I241" s="1">
        <v>1.2554796412587166E-2</v>
      </c>
      <c r="J241" s="1">
        <v>2.9900679560899111E-2</v>
      </c>
      <c r="K241" s="1">
        <v>4.2341871406168317E-2</v>
      </c>
      <c r="L241" s="1">
        <v>3.3209618400418188E-2</v>
      </c>
      <c r="M241" s="34">
        <v>6.5628836448443104E-6</v>
      </c>
    </row>
    <row r="242" spans="1:13" x14ac:dyDescent="0.35">
      <c r="A242">
        <v>7820412</v>
      </c>
      <c r="B242" t="s">
        <v>39</v>
      </c>
      <c r="C242" t="s">
        <v>96</v>
      </c>
      <c r="D242" t="s">
        <v>1245</v>
      </c>
      <c r="E242" s="6">
        <v>2.0909566126502874E-3</v>
      </c>
      <c r="F242">
        <v>46.5</v>
      </c>
      <c r="G242">
        <v>82.8</v>
      </c>
      <c r="H242">
        <v>67.204999999999998</v>
      </c>
      <c r="I242" s="1">
        <v>-8.3118882030248642E-3</v>
      </c>
      <c r="J242" s="1">
        <v>9.7229482488238358E-2</v>
      </c>
      <c r="K242" s="1">
        <v>0.17313120752744379</v>
      </c>
      <c r="L242" s="1">
        <v>0.14052273915316257</v>
      </c>
      <c r="M242" s="34">
        <v>-1.7379797601724756E-5</v>
      </c>
    </row>
    <row r="243" spans="1:13" x14ac:dyDescent="0.35">
      <c r="A243">
        <v>7820412</v>
      </c>
      <c r="B243" t="s">
        <v>39</v>
      </c>
      <c r="C243" t="s">
        <v>96</v>
      </c>
      <c r="D243" t="s">
        <v>847</v>
      </c>
      <c r="E243" s="6">
        <v>2.0909566126502874E-3</v>
      </c>
      <c r="F243">
        <v>51.2</v>
      </c>
      <c r="G243">
        <v>91.1</v>
      </c>
      <c r="H243">
        <v>77.324999999999989</v>
      </c>
      <c r="I243" s="1">
        <v>8.2028292119503021E-2</v>
      </c>
      <c r="J243" s="1">
        <v>0.10705697856769472</v>
      </c>
      <c r="K243" s="1">
        <v>0.19048614741244116</v>
      </c>
      <c r="L243" s="1">
        <v>0.16168322007318345</v>
      </c>
      <c r="M243" s="34">
        <v>1.7151759983168431E-4</v>
      </c>
    </row>
    <row r="244" spans="1:13" x14ac:dyDescent="0.35">
      <c r="A244">
        <v>7820412</v>
      </c>
      <c r="B244" t="s">
        <v>39</v>
      </c>
      <c r="C244" t="s">
        <v>96</v>
      </c>
      <c r="D244" t="s">
        <v>251</v>
      </c>
      <c r="E244" s="6">
        <v>1.5682174594877157E-3</v>
      </c>
      <c r="F244">
        <v>79.7</v>
      </c>
      <c r="G244">
        <v>91.6</v>
      </c>
      <c r="H244">
        <v>85.91</v>
      </c>
      <c r="I244" s="1">
        <v>4.9002286046743393E-2</v>
      </c>
      <c r="J244" s="1">
        <v>0.12498693152117095</v>
      </c>
      <c r="K244" s="1">
        <v>0.14364871928907474</v>
      </c>
      <c r="L244" s="1">
        <v>0.13472556194458965</v>
      </c>
      <c r="M244" s="34">
        <v>7.6846240533314257E-5</v>
      </c>
    </row>
    <row r="245" spans="1:13" x14ac:dyDescent="0.35">
      <c r="A245">
        <v>7820412</v>
      </c>
      <c r="B245" t="s">
        <v>39</v>
      </c>
      <c r="C245" t="s">
        <v>96</v>
      </c>
      <c r="D245" t="s">
        <v>1669</v>
      </c>
      <c r="E245" s="6">
        <v>2.0909566126502874E-3</v>
      </c>
      <c r="F245">
        <v>80.099999999999994</v>
      </c>
      <c r="G245">
        <v>93.3</v>
      </c>
      <c r="H245">
        <v>85.174999999999983</v>
      </c>
      <c r="I245" s="1">
        <v>7.9797230660915375E-2</v>
      </c>
      <c r="J245" s="1">
        <v>0.16748562467328801</v>
      </c>
      <c r="K245" s="1">
        <v>0.19508625196027182</v>
      </c>
      <c r="L245" s="1">
        <v>0.17809722948248818</v>
      </c>
      <c r="M245" s="34">
        <v>1.6685254712162128E-4</v>
      </c>
    </row>
    <row r="246" spans="1:13" x14ac:dyDescent="0.35">
      <c r="A246">
        <v>7820412</v>
      </c>
      <c r="B246" t="s">
        <v>39</v>
      </c>
      <c r="C246" t="s">
        <v>96</v>
      </c>
      <c r="D246" t="s">
        <v>1475</v>
      </c>
      <c r="E246" s="6">
        <v>8.8865656037637221E-3</v>
      </c>
      <c r="F246">
        <v>61.3</v>
      </c>
      <c r="G246">
        <v>88.9</v>
      </c>
      <c r="H246">
        <v>76.004999999999995</v>
      </c>
      <c r="I246" s="1">
        <v>2.5776034221053123E-2</v>
      </c>
      <c r="J246" s="1">
        <v>0.54474647151071609</v>
      </c>
      <c r="K246" s="1">
        <v>0.79001568217459495</v>
      </c>
      <c r="L246" s="1">
        <v>0.67542341871406164</v>
      </c>
      <c r="M246" s="34">
        <v>2.290604191102473E-4</v>
      </c>
    </row>
    <row r="247" spans="1:13" x14ac:dyDescent="0.35">
      <c r="A247">
        <v>7820412</v>
      </c>
      <c r="B247" t="s">
        <v>39</v>
      </c>
      <c r="C247" t="s">
        <v>96</v>
      </c>
      <c r="D247" t="s">
        <v>1477</v>
      </c>
      <c r="E247" s="6">
        <v>2.2477783585990591E-2</v>
      </c>
      <c r="F247">
        <v>53.5</v>
      </c>
      <c r="G247">
        <v>83.2</v>
      </c>
      <c r="H247">
        <v>75.39</v>
      </c>
      <c r="I247" s="1">
        <v>7.8527554869651794E-3</v>
      </c>
      <c r="J247" s="1">
        <v>1.2025614218504965</v>
      </c>
      <c r="K247" s="1">
        <v>1.8701515943544171</v>
      </c>
      <c r="L247" s="1">
        <v>1.6946001045478307</v>
      </c>
      <c r="M247" s="34">
        <v>1.7651253838970346E-4</v>
      </c>
    </row>
    <row r="248" spans="1:13" x14ac:dyDescent="0.35">
      <c r="A248">
        <v>7820412</v>
      </c>
      <c r="B248" t="s">
        <v>39</v>
      </c>
      <c r="C248" t="s">
        <v>96</v>
      </c>
      <c r="D248" t="s">
        <v>381</v>
      </c>
      <c r="E248" s="6">
        <v>2.8750653423941452E-2</v>
      </c>
      <c r="F248">
        <v>49.3</v>
      </c>
      <c r="G248">
        <v>84.7</v>
      </c>
      <c r="H248">
        <v>74.675000000000011</v>
      </c>
      <c r="I248" s="1">
        <v>7.4310568161308765E-3</v>
      </c>
      <c r="J248" s="1">
        <v>1.4174072138003135</v>
      </c>
      <c r="K248" s="1">
        <v>2.4351803450078413</v>
      </c>
      <c r="L248" s="1">
        <v>2.1469550444328283</v>
      </c>
      <c r="M248" s="34">
        <v>2.1364773909419665E-4</v>
      </c>
    </row>
    <row r="249" spans="1:13" x14ac:dyDescent="0.35">
      <c r="A249">
        <v>7820412</v>
      </c>
      <c r="B249" t="s">
        <v>39</v>
      </c>
      <c r="C249" t="s">
        <v>96</v>
      </c>
      <c r="D249" t="s">
        <v>1688</v>
      </c>
      <c r="E249" s="6">
        <v>1.0454783063251437E-3</v>
      </c>
      <c r="F249">
        <v>99.8</v>
      </c>
      <c r="G249">
        <v>97.4</v>
      </c>
      <c r="H249">
        <v>97.87</v>
      </c>
      <c r="I249" s="1">
        <v>3.2459069043397903E-2</v>
      </c>
      <c r="J249" s="1">
        <v>0.10433873497124933</v>
      </c>
      <c r="K249" s="1">
        <v>0.10182958703606901</v>
      </c>
      <c r="L249" s="1">
        <v>0.10232096184004182</v>
      </c>
      <c r="M249" s="34">
        <v>3.3935252528382543E-5</v>
      </c>
    </row>
    <row r="250" spans="1:13" x14ac:dyDescent="0.35">
      <c r="A250">
        <v>7820412</v>
      </c>
      <c r="B250" t="s">
        <v>39</v>
      </c>
      <c r="C250" t="s">
        <v>96</v>
      </c>
      <c r="D250" t="s">
        <v>2170</v>
      </c>
      <c r="E250" s="6">
        <v>5.2273915316257186E-4</v>
      </c>
      <c r="F250">
        <v>69</v>
      </c>
      <c r="G250">
        <v>95.9</v>
      </c>
      <c r="H250">
        <v>85.965000000000003</v>
      </c>
      <c r="I250" s="1">
        <v>7.8915365040302277E-2</v>
      </c>
      <c r="J250" s="1">
        <v>3.6069001568217456E-2</v>
      </c>
      <c r="K250" s="1">
        <v>5.0130684788290643E-2</v>
      </c>
      <c r="L250" s="1">
        <v>4.4937271301620493E-2</v>
      </c>
      <c r="M250" s="34">
        <v>4.1252151092682844E-5</v>
      </c>
    </row>
    <row r="251" spans="1:13" x14ac:dyDescent="0.35">
      <c r="A251">
        <v>7820412</v>
      </c>
      <c r="B251" t="s">
        <v>39</v>
      </c>
      <c r="C251" t="s">
        <v>96</v>
      </c>
      <c r="D251" t="s">
        <v>643</v>
      </c>
      <c r="E251" s="6">
        <v>2.9796131730266597E-2</v>
      </c>
      <c r="F251">
        <v>64.3</v>
      </c>
      <c r="G251">
        <v>78</v>
      </c>
      <c r="H251">
        <v>74.759999999999991</v>
      </c>
      <c r="I251" s="1">
        <v>-9.637751430273056E-2</v>
      </c>
      <c r="J251" s="1">
        <v>1.9158912702561421</v>
      </c>
      <c r="K251" s="1">
        <v>2.3240982749607948</v>
      </c>
      <c r="L251" s="1">
        <v>2.2275588081547304</v>
      </c>
      <c r="M251" s="34">
        <v>-2.8716771119998126E-3</v>
      </c>
    </row>
    <row r="252" spans="1:13" x14ac:dyDescent="0.35">
      <c r="A252">
        <v>7820412</v>
      </c>
      <c r="B252" t="s">
        <v>39</v>
      </c>
      <c r="C252" t="s">
        <v>96</v>
      </c>
      <c r="D252" t="s">
        <v>261</v>
      </c>
      <c r="E252" s="6">
        <v>5.7501306847882903E-3</v>
      </c>
      <c r="F252">
        <v>48.8</v>
      </c>
      <c r="G252">
        <v>81.400000000000006</v>
      </c>
      <c r="H252">
        <v>68.224999999999994</v>
      </c>
      <c r="I252" s="1">
        <v>8.6749689653515816E-3</v>
      </c>
      <c r="J252" s="1">
        <v>0.28060637741766853</v>
      </c>
      <c r="K252" s="1">
        <v>0.46806063774176687</v>
      </c>
      <c r="L252" s="1">
        <v>0.39230266596968105</v>
      </c>
      <c r="M252" s="34">
        <v>4.9882205237254256E-5</v>
      </c>
    </row>
    <row r="253" spans="1:13" x14ac:dyDescent="0.35">
      <c r="A253">
        <v>7820412</v>
      </c>
      <c r="B253" t="s">
        <v>39</v>
      </c>
      <c r="C253" t="s">
        <v>96</v>
      </c>
      <c r="D253" t="s">
        <v>850</v>
      </c>
      <c r="E253" s="6">
        <v>1.5682174594877157E-3</v>
      </c>
      <c r="F253">
        <v>46.2</v>
      </c>
      <c r="G253">
        <v>77.7</v>
      </c>
      <c r="H253">
        <v>70.174999999999997</v>
      </c>
      <c r="I253" s="1">
        <v>-6.7233622074127197E-2</v>
      </c>
      <c r="J253" s="1">
        <v>7.2451646628332464E-2</v>
      </c>
      <c r="K253" s="1">
        <v>0.12185049660219552</v>
      </c>
      <c r="L253" s="1">
        <v>0.11004966021955044</v>
      </c>
      <c r="M253" s="34">
        <v>-1.0543694000124496E-4</v>
      </c>
    </row>
    <row r="254" spans="1:13" x14ac:dyDescent="0.35">
      <c r="A254">
        <v>7820412</v>
      </c>
      <c r="B254" t="s">
        <v>39</v>
      </c>
      <c r="C254" t="s">
        <v>96</v>
      </c>
      <c r="D254" t="s">
        <v>1166</v>
      </c>
      <c r="E254" s="6">
        <v>3.1364349189754314E-3</v>
      </c>
      <c r="F254">
        <v>64.099999999999994</v>
      </c>
      <c r="G254">
        <v>85.9</v>
      </c>
      <c r="H254">
        <v>80.375</v>
      </c>
      <c r="I254" s="1">
        <v>-1.0239895433187485E-2</v>
      </c>
      <c r="J254" s="1">
        <v>0.20104547830632513</v>
      </c>
      <c r="K254" s="1">
        <v>0.26941975953998959</v>
      </c>
      <c r="L254" s="1">
        <v>0.2520909566126503</v>
      </c>
      <c r="M254" s="34">
        <v>-3.2116765603306279E-5</v>
      </c>
    </row>
    <row r="255" spans="1:13" x14ac:dyDescent="0.35">
      <c r="A255">
        <v>7820412</v>
      </c>
      <c r="B255" t="s">
        <v>39</v>
      </c>
      <c r="C255" t="s">
        <v>96</v>
      </c>
      <c r="D255" t="s">
        <v>1488</v>
      </c>
      <c r="E255" s="6">
        <v>1.5682174594877157E-3</v>
      </c>
      <c r="F255">
        <v>88.9</v>
      </c>
      <c r="G255">
        <v>90</v>
      </c>
      <c r="H255">
        <v>88.504999999999995</v>
      </c>
      <c r="I255" s="1">
        <v>4.5244064182043076E-2</v>
      </c>
      <c r="J255" s="1">
        <v>0.13941453214845792</v>
      </c>
      <c r="K255" s="1">
        <v>0.14113957135389441</v>
      </c>
      <c r="L255" s="1">
        <v>0.13879508625196027</v>
      </c>
      <c r="M255" s="34">
        <v>7.095253138846274E-5</v>
      </c>
    </row>
    <row r="256" spans="1:13" x14ac:dyDescent="0.35">
      <c r="A256">
        <v>7820412</v>
      </c>
      <c r="B256" t="s">
        <v>39</v>
      </c>
      <c r="C256" t="s">
        <v>96</v>
      </c>
      <c r="D256" t="s">
        <v>1249</v>
      </c>
      <c r="E256" s="6">
        <v>2.6136957658128594E-3</v>
      </c>
      <c r="F256">
        <v>85.4</v>
      </c>
      <c r="G256">
        <v>84.9</v>
      </c>
      <c r="H256">
        <v>87.835000000000008</v>
      </c>
      <c r="I256" s="1">
        <v>-5.0388693809509277E-2</v>
      </c>
      <c r="J256" s="1">
        <v>0.2232096184004182</v>
      </c>
      <c r="K256" s="1">
        <v>0.22190277051751178</v>
      </c>
      <c r="L256" s="1">
        <v>0.22957396759017251</v>
      </c>
      <c r="M256" s="34">
        <v>-1.3170071565475505E-4</v>
      </c>
    </row>
    <row r="257" spans="1:13" x14ac:dyDescent="0.35">
      <c r="A257">
        <v>7820412</v>
      </c>
      <c r="B257" t="s">
        <v>39</v>
      </c>
      <c r="C257" t="s">
        <v>96</v>
      </c>
      <c r="D257" t="s">
        <v>2185</v>
      </c>
      <c r="E257" s="6">
        <v>5.2273915316257188E-3</v>
      </c>
      <c r="F257">
        <v>53.6</v>
      </c>
      <c r="G257">
        <v>82.9</v>
      </c>
      <c r="H257">
        <v>67.525000000000006</v>
      </c>
      <c r="I257" s="1">
        <v>-1.3925119303166866E-2</v>
      </c>
      <c r="J257" s="1">
        <v>0.28018818609513851</v>
      </c>
      <c r="K257" s="1">
        <v>0.43335075797177214</v>
      </c>
      <c r="L257" s="1">
        <v>0.35297961317302667</v>
      </c>
      <c r="M257" s="34">
        <v>-7.2792050722252303E-5</v>
      </c>
    </row>
    <row r="258" spans="1:13" x14ac:dyDescent="0.35">
      <c r="A258">
        <v>7820412</v>
      </c>
      <c r="B258" t="s">
        <v>39</v>
      </c>
      <c r="C258" t="s">
        <v>96</v>
      </c>
      <c r="D258" t="s">
        <v>1490</v>
      </c>
      <c r="E258" s="6">
        <v>4.7046523784631472E-3</v>
      </c>
      <c r="F258">
        <v>61.9</v>
      </c>
      <c r="G258">
        <v>88.5</v>
      </c>
      <c r="H258">
        <v>81.105000000000004</v>
      </c>
      <c r="I258" s="1">
        <v>6.0629077255725861E-2</v>
      </c>
      <c r="J258" s="1">
        <v>0.29121798222686879</v>
      </c>
      <c r="K258" s="1">
        <v>0.41636173549398853</v>
      </c>
      <c r="L258" s="1">
        <v>0.38157083115525359</v>
      </c>
      <c r="M258" s="34">
        <v>2.8523873251517655E-4</v>
      </c>
    </row>
    <row r="259" spans="1:13" x14ac:dyDescent="0.35">
      <c r="A259">
        <v>7820412</v>
      </c>
      <c r="B259" t="s">
        <v>39</v>
      </c>
      <c r="C259" t="s">
        <v>96</v>
      </c>
      <c r="D259" t="s">
        <v>1700</v>
      </c>
      <c r="E259" s="6">
        <v>5.2273915316257186E-4</v>
      </c>
      <c r="F259">
        <v>74.400000000000006</v>
      </c>
      <c r="G259">
        <v>77.8</v>
      </c>
      <c r="H259">
        <v>78.959999999999994</v>
      </c>
      <c r="I259" s="1">
        <v>-4.7704286873340607E-2</v>
      </c>
      <c r="J259" s="1">
        <v>3.8891792995295348E-2</v>
      </c>
      <c r="K259" s="1">
        <v>4.0669106116048091E-2</v>
      </c>
      <c r="L259" s="1">
        <v>4.127548353371667E-2</v>
      </c>
      <c r="M259" s="34">
        <v>-2.4936898522394461E-5</v>
      </c>
    </row>
    <row r="260" spans="1:13" x14ac:dyDescent="0.35">
      <c r="A260">
        <v>7820412</v>
      </c>
      <c r="B260" t="s">
        <v>39</v>
      </c>
      <c r="C260" t="s">
        <v>96</v>
      </c>
      <c r="D260" t="s">
        <v>1295</v>
      </c>
      <c r="E260" s="6">
        <v>2.5614218504966021E-2</v>
      </c>
      <c r="F260">
        <v>40.1</v>
      </c>
      <c r="G260">
        <v>74.900000000000006</v>
      </c>
      <c r="H260">
        <v>66.28</v>
      </c>
      <c r="I260" s="1">
        <v>-4.725256934762001E-2</v>
      </c>
      <c r="J260" s="1">
        <v>1.0271301620491375</v>
      </c>
      <c r="K260" s="1">
        <v>1.9185049660219551</v>
      </c>
      <c r="L260" s="1">
        <v>1.6977104025091478</v>
      </c>
      <c r="M260" s="34">
        <v>-1.2103376361909987E-3</v>
      </c>
    </row>
    <row r="261" spans="1:13" x14ac:dyDescent="0.35">
      <c r="A261">
        <v>7820412</v>
      </c>
      <c r="B261" t="s">
        <v>39</v>
      </c>
      <c r="C261" t="s">
        <v>96</v>
      </c>
      <c r="D261" t="s">
        <v>731</v>
      </c>
      <c r="E261" s="6">
        <v>2.195504443282802E-2</v>
      </c>
      <c r="F261">
        <v>52</v>
      </c>
      <c r="G261">
        <v>84.6</v>
      </c>
      <c r="H261">
        <v>72.004999999999995</v>
      </c>
      <c r="I261" s="1">
        <v>7.1223410777747631E-3</v>
      </c>
      <c r="J261" s="1">
        <v>1.1416623105070571</v>
      </c>
      <c r="K261" s="1">
        <v>1.8573967590172504</v>
      </c>
      <c r="L261" s="1">
        <v>1.5808729743857814</v>
      </c>
      <c r="M261" s="34">
        <v>1.5637131482830114E-4</v>
      </c>
    </row>
    <row r="262" spans="1:13" x14ac:dyDescent="0.35">
      <c r="A262">
        <v>7820412</v>
      </c>
      <c r="B262" t="s">
        <v>39</v>
      </c>
      <c r="C262" t="s">
        <v>96</v>
      </c>
      <c r="D262" t="s">
        <v>1501</v>
      </c>
      <c r="E262" s="6">
        <v>5.2273915316257188E-3</v>
      </c>
      <c r="F262">
        <v>54.6</v>
      </c>
      <c r="G262">
        <v>78.3</v>
      </c>
      <c r="H262">
        <v>70.94</v>
      </c>
      <c r="I262" s="1">
        <v>-2.9840670526027679E-2</v>
      </c>
      <c r="J262" s="1">
        <v>0.28541557762676423</v>
      </c>
      <c r="K262" s="1">
        <v>0.40930475692629376</v>
      </c>
      <c r="L262" s="1">
        <v>0.3708311552535285</v>
      </c>
      <c r="M262" s="34">
        <v>-1.5598886840579028E-4</v>
      </c>
    </row>
    <row r="263" spans="1:13" x14ac:dyDescent="0.35">
      <c r="A263">
        <v>7820412</v>
      </c>
      <c r="B263" t="s">
        <v>39</v>
      </c>
      <c r="C263" t="s">
        <v>96</v>
      </c>
      <c r="D263" t="s">
        <v>1504</v>
      </c>
      <c r="E263" s="6">
        <v>2.1432305279665446E-2</v>
      </c>
      <c r="F263">
        <v>54.9</v>
      </c>
      <c r="G263">
        <v>84</v>
      </c>
      <c r="H263">
        <v>76.849999999999994</v>
      </c>
      <c r="I263" s="1">
        <v>-1.0362530127167702E-2</v>
      </c>
      <c r="J263" s="1">
        <v>1.176633559853633</v>
      </c>
      <c r="K263" s="1">
        <v>1.8003136434918974</v>
      </c>
      <c r="L263" s="1">
        <v>1.6470726607422894</v>
      </c>
      <c r="M263" s="34">
        <v>-2.2209290915518857E-4</v>
      </c>
    </row>
    <row r="264" spans="1:13" x14ac:dyDescent="0.35">
      <c r="A264">
        <v>7820412</v>
      </c>
      <c r="B264" t="s">
        <v>39</v>
      </c>
      <c r="C264" t="s">
        <v>96</v>
      </c>
      <c r="D264" t="s">
        <v>1507</v>
      </c>
      <c r="E264" s="6">
        <v>1.0454783063251437E-3</v>
      </c>
      <c r="F264">
        <v>60.3</v>
      </c>
      <c r="G264">
        <v>85</v>
      </c>
      <c r="H264">
        <v>70.715000000000003</v>
      </c>
      <c r="I264" s="1">
        <v>1.7540335655212402E-2</v>
      </c>
      <c r="J264" s="1">
        <v>6.3042341871406157E-2</v>
      </c>
      <c r="K264" s="1">
        <v>8.8865656037637214E-2</v>
      </c>
      <c r="L264" s="1">
        <v>7.3930998431782538E-2</v>
      </c>
      <c r="M264" s="34">
        <v>1.8338040413185991E-5</v>
      </c>
    </row>
    <row r="265" spans="1:13" x14ac:dyDescent="0.35">
      <c r="A265">
        <v>7820412</v>
      </c>
      <c r="B265" t="s">
        <v>39</v>
      </c>
      <c r="C265" t="s">
        <v>96</v>
      </c>
      <c r="D265" t="s">
        <v>2241</v>
      </c>
      <c r="E265" s="6">
        <v>2.0909566126502874E-3</v>
      </c>
      <c r="F265">
        <v>59.1</v>
      </c>
      <c r="G265">
        <v>89.6</v>
      </c>
      <c r="H265">
        <v>67.72999999999999</v>
      </c>
      <c r="I265" s="1">
        <v>6.8628057837486267E-2</v>
      </c>
      <c r="J265" s="1">
        <v>0.12357553580763199</v>
      </c>
      <c r="K265" s="1">
        <v>0.18734971249346574</v>
      </c>
      <c r="L265" s="1">
        <v>0.14162049137480395</v>
      </c>
      <c r="M265" s="34">
        <v>1.4349829134863829E-4</v>
      </c>
    </row>
    <row r="266" spans="1:13" x14ac:dyDescent="0.35">
      <c r="A266">
        <v>7820412</v>
      </c>
      <c r="B266" t="s">
        <v>39</v>
      </c>
      <c r="C266" t="s">
        <v>96</v>
      </c>
      <c r="D266" t="s">
        <v>1733</v>
      </c>
      <c r="E266" s="6">
        <v>5.2273915316257186E-4</v>
      </c>
      <c r="F266">
        <v>64.5</v>
      </c>
      <c r="G266">
        <v>79.099999999999994</v>
      </c>
      <c r="H266">
        <v>73.760000000000005</v>
      </c>
      <c r="I266" s="1">
        <v>-3.5775184631347656E-2</v>
      </c>
      <c r="J266" s="1">
        <v>3.3716675378985886E-2</v>
      </c>
      <c r="K266" s="1">
        <v>4.1348667015159428E-2</v>
      </c>
      <c r="L266" s="1">
        <v>3.8557239937271302E-2</v>
      </c>
      <c r="M266" s="34">
        <v>-1.8701089718425329E-5</v>
      </c>
    </row>
    <row r="267" spans="1:13" x14ac:dyDescent="0.35">
      <c r="A267">
        <v>7820412</v>
      </c>
      <c r="B267" t="s">
        <v>39</v>
      </c>
      <c r="C267" t="s">
        <v>96</v>
      </c>
      <c r="D267" t="s">
        <v>1735</v>
      </c>
      <c r="E267" s="6">
        <v>3.6591740721380033E-3</v>
      </c>
      <c r="F267">
        <v>43.3</v>
      </c>
      <c r="G267">
        <v>88.6</v>
      </c>
      <c r="H267">
        <v>74.599999999999994</v>
      </c>
      <c r="I267" s="1">
        <v>4.7274980694055557E-2</v>
      </c>
      <c r="J267" s="1">
        <v>0.15844223732357554</v>
      </c>
      <c r="K267" s="1">
        <v>0.32420282279142709</v>
      </c>
      <c r="L267" s="1">
        <v>0.27297438578149502</v>
      </c>
      <c r="M267" s="34">
        <v>1.7298738361651276E-4</v>
      </c>
    </row>
    <row r="268" spans="1:13" x14ac:dyDescent="0.35">
      <c r="A268">
        <v>7820412</v>
      </c>
      <c r="B268" t="s">
        <v>39</v>
      </c>
      <c r="C268" t="s">
        <v>96</v>
      </c>
      <c r="D268" t="s">
        <v>1740</v>
      </c>
      <c r="E268" s="6">
        <v>5.2273915316257186E-4</v>
      </c>
      <c r="F268">
        <v>56.9</v>
      </c>
      <c r="G268">
        <v>79.099999999999994</v>
      </c>
      <c r="H268">
        <v>75.495000000000005</v>
      </c>
      <c r="I268" s="1">
        <v>-1.1556214652955532E-2</v>
      </c>
      <c r="J268" s="1">
        <v>2.9743857814950338E-2</v>
      </c>
      <c r="K268" s="1">
        <v>4.1348667015159428E-2</v>
      </c>
      <c r="L268" s="1">
        <v>3.9464192368008362E-2</v>
      </c>
      <c r="M268" s="34">
        <v>-6.0408858614508793E-6</v>
      </c>
    </row>
    <row r="269" spans="1:13" x14ac:dyDescent="0.35">
      <c r="A269">
        <v>7820412</v>
      </c>
      <c r="B269" t="s">
        <v>39</v>
      </c>
      <c r="C269" t="s">
        <v>96</v>
      </c>
      <c r="D269" t="s">
        <v>2244</v>
      </c>
      <c r="E269" s="6">
        <v>2.0909566126502874E-3</v>
      </c>
      <c r="F269">
        <v>51.2</v>
      </c>
      <c r="G269">
        <v>75.8</v>
      </c>
      <c r="H269">
        <v>72.83</v>
      </c>
      <c r="I269" s="1">
        <v>-4.1302639991044998E-2</v>
      </c>
      <c r="J269" s="1">
        <v>0.10705697856769472</v>
      </c>
      <c r="K269" s="1">
        <v>0.15849451123889177</v>
      </c>
      <c r="L269" s="1">
        <v>0.15228437009932044</v>
      </c>
      <c r="M269" s="34">
        <v>-8.6362028209189742E-5</v>
      </c>
    </row>
    <row r="270" spans="1:13" x14ac:dyDescent="0.35">
      <c r="A270">
        <v>7820412</v>
      </c>
      <c r="B270" t="s">
        <v>39</v>
      </c>
      <c r="C270" t="s">
        <v>96</v>
      </c>
      <c r="D270" t="s">
        <v>267</v>
      </c>
      <c r="E270" s="6">
        <v>2.6136957658128594E-3</v>
      </c>
      <c r="F270">
        <v>63.4</v>
      </c>
      <c r="G270">
        <v>96.2</v>
      </c>
      <c r="H270">
        <v>84.13</v>
      </c>
      <c r="I270" s="1">
        <v>0.11584586650133133</v>
      </c>
      <c r="J270" s="1">
        <v>0.16570831155253529</v>
      </c>
      <c r="K270" s="1">
        <v>0.25143753267119706</v>
      </c>
      <c r="L270" s="1">
        <v>0.21989022477783585</v>
      </c>
      <c r="M270" s="34">
        <v>3.0278585076145144E-4</v>
      </c>
    </row>
    <row r="271" spans="1:13" x14ac:dyDescent="0.35">
      <c r="A271">
        <v>7820412</v>
      </c>
      <c r="B271" t="s">
        <v>39</v>
      </c>
      <c r="C271" t="s">
        <v>96</v>
      </c>
      <c r="D271" t="s">
        <v>853</v>
      </c>
      <c r="E271" s="6">
        <v>3.1364349189754314E-3</v>
      </c>
      <c r="F271">
        <v>63.9</v>
      </c>
      <c r="G271">
        <v>78.5</v>
      </c>
      <c r="H271">
        <v>78.484999999999999</v>
      </c>
      <c r="I271" s="1">
        <v>-3.962663933634758E-2</v>
      </c>
      <c r="J271" s="1">
        <v>0.20041819132253005</v>
      </c>
      <c r="K271" s="1">
        <v>0.24621014113957135</v>
      </c>
      <c r="L271" s="1">
        <v>0.24616309461578673</v>
      </c>
      <c r="M271" s="34">
        <v>-1.2428637533616597E-4</v>
      </c>
    </row>
    <row r="272" spans="1:13" x14ac:dyDescent="0.35">
      <c r="A272">
        <v>7820412</v>
      </c>
      <c r="B272" t="s">
        <v>39</v>
      </c>
      <c r="C272" t="s">
        <v>96</v>
      </c>
      <c r="D272" t="s">
        <v>1746</v>
      </c>
      <c r="E272" s="6">
        <v>5.2273915316257186E-4</v>
      </c>
      <c r="F272">
        <v>62.4</v>
      </c>
      <c r="G272">
        <v>82.4</v>
      </c>
      <c r="H272">
        <v>71.460000000000008</v>
      </c>
      <c r="I272" s="1">
        <v>3.2343494240194559E-3</v>
      </c>
      <c r="J272" s="1">
        <v>3.2618923157344486E-2</v>
      </c>
      <c r="K272" s="1">
        <v>4.3073706220595927E-2</v>
      </c>
      <c r="L272" s="1">
        <v>3.7354939884997392E-2</v>
      </c>
      <c r="M272" s="34">
        <v>1.6907210789437825E-6</v>
      </c>
    </row>
    <row r="273" spans="1:13" x14ac:dyDescent="0.35">
      <c r="A273">
        <v>7820412</v>
      </c>
      <c r="B273" t="s">
        <v>39</v>
      </c>
      <c r="C273" t="s">
        <v>96</v>
      </c>
      <c r="D273" t="s">
        <v>2247</v>
      </c>
      <c r="E273" s="6">
        <v>2.6136957658128594E-3</v>
      </c>
      <c r="F273">
        <v>77.3</v>
      </c>
      <c r="G273">
        <v>80</v>
      </c>
      <c r="H273">
        <v>82.794999999999987</v>
      </c>
      <c r="I273" s="1">
        <v>7.0606409572064877E-3</v>
      </c>
      <c r="J273" s="1">
        <v>0.20203868269733402</v>
      </c>
      <c r="K273" s="1">
        <v>0.20909566126502876</v>
      </c>
      <c r="L273" s="1">
        <v>0.21640094093047565</v>
      </c>
      <c r="M273" s="34">
        <v>1.845436737377545E-5</v>
      </c>
    </row>
    <row r="274" spans="1:13" x14ac:dyDescent="0.35">
      <c r="A274">
        <v>7820412</v>
      </c>
      <c r="B274" t="s">
        <v>39</v>
      </c>
      <c r="C274" t="s">
        <v>96</v>
      </c>
      <c r="D274" t="s">
        <v>2250</v>
      </c>
      <c r="E274" s="6">
        <v>5.2273915316257186E-4</v>
      </c>
      <c r="F274">
        <v>71.2</v>
      </c>
      <c r="G274">
        <v>80.900000000000006</v>
      </c>
      <c r="H274">
        <v>81.015000000000001</v>
      </c>
      <c r="I274" s="1">
        <v>-1.0266747325658798E-2</v>
      </c>
      <c r="J274" s="1">
        <v>3.7219027705175114E-2</v>
      </c>
      <c r="K274" s="1">
        <v>4.2289597490852066E-2</v>
      </c>
      <c r="L274" s="1">
        <v>4.2349712493465759E-2</v>
      </c>
      <c r="M274" s="34">
        <v>-5.3668308027489793E-6</v>
      </c>
    </row>
    <row r="275" spans="1:13" x14ac:dyDescent="0.35">
      <c r="A275">
        <v>7820412</v>
      </c>
      <c r="B275" t="s">
        <v>39</v>
      </c>
      <c r="C275" t="s">
        <v>96</v>
      </c>
      <c r="D275" t="s">
        <v>1514</v>
      </c>
      <c r="E275" s="6">
        <v>3.6591740721380033E-3</v>
      </c>
      <c r="F275">
        <v>63.9</v>
      </c>
      <c r="G275">
        <v>82.8</v>
      </c>
      <c r="H275">
        <v>76.22</v>
      </c>
      <c r="I275" s="1">
        <v>-3.4936968237161636E-2</v>
      </c>
      <c r="J275" s="1">
        <v>0.2338212232096184</v>
      </c>
      <c r="K275" s="1">
        <v>0.30297961317302669</v>
      </c>
      <c r="L275" s="1">
        <v>0.27890224777835859</v>
      </c>
      <c r="M275" s="34">
        <v>-1.2784044833253082E-4</v>
      </c>
    </row>
    <row r="276" spans="1:13" x14ac:dyDescent="0.35">
      <c r="A276">
        <v>7820412</v>
      </c>
      <c r="B276" t="s">
        <v>39</v>
      </c>
      <c r="C276" t="s">
        <v>96</v>
      </c>
      <c r="D276" t="s">
        <v>2256</v>
      </c>
      <c r="E276" s="6">
        <v>1.5682174594877157E-3</v>
      </c>
      <c r="F276">
        <v>76.099999999999994</v>
      </c>
      <c r="G276">
        <v>92</v>
      </c>
      <c r="H276">
        <v>86.990000000000009</v>
      </c>
      <c r="I276" s="1">
        <v>7.2389811277389526E-2</v>
      </c>
      <c r="J276" s="1">
        <v>0.11934134866701515</v>
      </c>
      <c r="K276" s="1">
        <v>0.14427600627286985</v>
      </c>
      <c r="L276" s="1">
        <v>0.1364192368008364</v>
      </c>
      <c r="M276" s="34">
        <v>1.1352296593422299E-4</v>
      </c>
    </row>
    <row r="277" spans="1:13" x14ac:dyDescent="0.35">
      <c r="A277">
        <v>7820412</v>
      </c>
      <c r="B277" t="s">
        <v>39</v>
      </c>
      <c r="C277" t="s">
        <v>96</v>
      </c>
      <c r="D277" t="s">
        <v>1516</v>
      </c>
      <c r="E277" s="6">
        <v>7.3183481442760066E-3</v>
      </c>
      <c r="F277">
        <v>46.7</v>
      </c>
      <c r="G277">
        <v>77.599999999999994</v>
      </c>
      <c r="H277">
        <v>71.569999999999993</v>
      </c>
      <c r="I277" s="1">
        <v>-1.3714591041207314E-2</v>
      </c>
      <c r="J277" s="1">
        <v>0.34176685833768955</v>
      </c>
      <c r="K277" s="1">
        <v>0.56790381599581807</v>
      </c>
      <c r="L277" s="1">
        <v>0.5237741766858337</v>
      </c>
      <c r="M277" s="34">
        <v>-1.0036815189592388E-4</v>
      </c>
    </row>
    <row r="278" spans="1:13" x14ac:dyDescent="0.35">
      <c r="A278">
        <v>7820412</v>
      </c>
      <c r="B278" t="s">
        <v>39</v>
      </c>
      <c r="C278" t="s">
        <v>96</v>
      </c>
      <c r="D278" t="s">
        <v>1518</v>
      </c>
      <c r="E278" s="6">
        <v>5.2273915316257186E-4</v>
      </c>
      <c r="F278">
        <v>46.8</v>
      </c>
      <c r="G278">
        <v>68.3</v>
      </c>
      <c r="H278">
        <v>60.434999999999995</v>
      </c>
      <c r="I278" s="1">
        <v>-9.4484776258468628E-2</v>
      </c>
      <c r="J278" s="1">
        <v>2.4464192368008363E-2</v>
      </c>
      <c r="K278" s="1">
        <v>3.5703084161003658E-2</v>
      </c>
      <c r="L278" s="1">
        <v>3.1591740721380025E-2</v>
      </c>
      <c r="M278" s="34">
        <v>-4.9390891928106967E-5</v>
      </c>
    </row>
    <row r="279" spans="1:13" x14ac:dyDescent="0.35">
      <c r="A279">
        <v>7820412</v>
      </c>
      <c r="B279" t="s">
        <v>39</v>
      </c>
      <c r="C279" t="s">
        <v>96</v>
      </c>
      <c r="D279" t="s">
        <v>1754</v>
      </c>
      <c r="E279" s="6">
        <v>5.2273915316257188E-3</v>
      </c>
      <c r="F279">
        <v>62.3</v>
      </c>
      <c r="G279">
        <v>85.3</v>
      </c>
      <c r="H279">
        <v>69.884999999999991</v>
      </c>
      <c r="I279" s="1">
        <v>-1.8310515210032463E-2</v>
      </c>
      <c r="J279" s="1">
        <v>0.32566649242028228</v>
      </c>
      <c r="K279" s="1">
        <v>0.44589649764767381</v>
      </c>
      <c r="L279" s="1">
        <v>0.36531625718766331</v>
      </c>
      <c r="M279" s="34">
        <v>-9.5716232148627622E-5</v>
      </c>
    </row>
    <row r="280" spans="1:13" x14ac:dyDescent="0.35">
      <c r="A280">
        <v>7820412</v>
      </c>
      <c r="B280" t="s">
        <v>39</v>
      </c>
      <c r="C280" t="s">
        <v>96</v>
      </c>
      <c r="D280" t="s">
        <v>1063</v>
      </c>
      <c r="E280" s="6">
        <v>6.7956089911134342E-3</v>
      </c>
      <c r="F280">
        <v>75.400000000000006</v>
      </c>
      <c r="G280">
        <v>93.2</v>
      </c>
      <c r="H280">
        <v>85.534999999999997</v>
      </c>
      <c r="I280" s="1">
        <v>4.5426275581121445E-2</v>
      </c>
      <c r="J280" s="1">
        <v>0.512388917929953</v>
      </c>
      <c r="K280" s="1">
        <v>0.63335075797177209</v>
      </c>
      <c r="L280" s="1">
        <v>0.58126241505488763</v>
      </c>
      <c r="M280" s="34">
        <v>3.0869920677186553E-4</v>
      </c>
    </row>
    <row r="281" spans="1:13" x14ac:dyDescent="0.35">
      <c r="A281">
        <v>7820412</v>
      </c>
      <c r="B281" t="s">
        <v>39</v>
      </c>
      <c r="C281" t="s">
        <v>96</v>
      </c>
      <c r="D281" t="s">
        <v>1521</v>
      </c>
      <c r="E281" s="6">
        <v>1.5682174594877157E-3</v>
      </c>
      <c r="F281">
        <v>70.8</v>
      </c>
      <c r="G281">
        <v>94.2</v>
      </c>
      <c r="H281">
        <v>80.399999999999991</v>
      </c>
      <c r="I281" s="1">
        <v>9.2790022492408752E-2</v>
      </c>
      <c r="J281" s="1">
        <v>0.11102979613173027</v>
      </c>
      <c r="K281" s="1">
        <v>0.14772608468374282</v>
      </c>
      <c r="L281" s="1">
        <v>0.12608468374281231</v>
      </c>
      <c r="M281" s="34">
        <v>1.4551493333885324E-4</v>
      </c>
    </row>
    <row r="282" spans="1:13" x14ac:dyDescent="0.35">
      <c r="A282">
        <v>7820412</v>
      </c>
      <c r="B282" t="s">
        <v>39</v>
      </c>
      <c r="C282" t="s">
        <v>96</v>
      </c>
      <c r="D282" t="s">
        <v>2280</v>
      </c>
      <c r="E282" s="6">
        <v>1.5682174594877157E-3</v>
      </c>
      <c r="F282">
        <v>44.9</v>
      </c>
      <c r="G282">
        <v>88.4</v>
      </c>
      <c r="H282">
        <v>74.789999999999992</v>
      </c>
      <c r="I282" s="1">
        <v>3.6763213574886322E-2</v>
      </c>
      <c r="J282" s="1">
        <v>7.0412963930998426E-2</v>
      </c>
      <c r="K282" s="1">
        <v>0.13863042341871407</v>
      </c>
      <c r="L282" s="1">
        <v>0.11728698379508624</v>
      </c>
      <c r="M282" s="34">
        <v>5.7652713395012527E-5</v>
      </c>
    </row>
    <row r="283" spans="1:13" x14ac:dyDescent="0.35">
      <c r="A283">
        <v>7820412</v>
      </c>
      <c r="B283" t="s">
        <v>39</v>
      </c>
      <c r="C283" t="s">
        <v>96</v>
      </c>
      <c r="D283" t="s">
        <v>1761</v>
      </c>
      <c r="E283" s="6">
        <v>1.0454783063251437E-3</v>
      </c>
      <c r="F283">
        <v>48.3</v>
      </c>
      <c r="G283">
        <v>84.9</v>
      </c>
      <c r="H283">
        <v>71.094999999999999</v>
      </c>
      <c r="I283" s="1">
        <v>4.3923381716012955E-2</v>
      </c>
      <c r="J283" s="1">
        <v>5.0496602195504441E-2</v>
      </c>
      <c r="K283" s="1">
        <v>8.876110820700471E-2</v>
      </c>
      <c r="L283" s="1">
        <v>7.4328280188186088E-2</v>
      </c>
      <c r="M283" s="34">
        <v>4.5920942724530005E-5</v>
      </c>
    </row>
    <row r="284" spans="1:13" x14ac:dyDescent="0.35">
      <c r="A284">
        <v>7820412</v>
      </c>
      <c r="B284" t="s">
        <v>39</v>
      </c>
      <c r="C284" t="s">
        <v>96</v>
      </c>
      <c r="D284" t="s">
        <v>1763</v>
      </c>
      <c r="E284" s="6">
        <v>2.6136957658128594E-3</v>
      </c>
      <c r="F284">
        <v>62.1</v>
      </c>
      <c r="G284">
        <v>79.8</v>
      </c>
      <c r="H284">
        <v>71.539999999999992</v>
      </c>
      <c r="I284" s="1">
        <v>-2.6026280596852303E-2</v>
      </c>
      <c r="J284" s="1">
        <v>0.16231050705697858</v>
      </c>
      <c r="K284" s="1">
        <v>0.20857292211186618</v>
      </c>
      <c r="L284" s="1">
        <v>0.18698379508625193</v>
      </c>
      <c r="M284" s="34">
        <v>-6.8024779395850239E-5</v>
      </c>
    </row>
    <row r="285" spans="1:13" x14ac:dyDescent="0.35">
      <c r="A285">
        <v>7820412</v>
      </c>
      <c r="B285" t="s">
        <v>39</v>
      </c>
      <c r="C285" t="s">
        <v>96</v>
      </c>
      <c r="D285" t="s">
        <v>2287</v>
      </c>
      <c r="E285" s="6">
        <v>1.5682174594877157E-3</v>
      </c>
      <c r="F285">
        <v>68.8</v>
      </c>
      <c r="G285">
        <v>92.5</v>
      </c>
      <c r="H285">
        <v>78.44</v>
      </c>
      <c r="I285" s="1">
        <v>6.8385027348995209E-2</v>
      </c>
      <c r="J285" s="1">
        <v>0.10789336121275483</v>
      </c>
      <c r="K285" s="1">
        <v>0.1450601150026137</v>
      </c>
      <c r="L285" s="1">
        <v>0.12301097752221642</v>
      </c>
      <c r="M285" s="34">
        <v>1.0724259385623922E-4</v>
      </c>
    </row>
    <row r="286" spans="1:13" x14ac:dyDescent="0.35">
      <c r="A286">
        <v>7820412</v>
      </c>
      <c r="B286" t="s">
        <v>39</v>
      </c>
      <c r="C286" t="s">
        <v>96</v>
      </c>
      <c r="D286" t="s">
        <v>1523</v>
      </c>
      <c r="E286" s="6">
        <v>3.6591740721380033E-3</v>
      </c>
      <c r="F286">
        <v>66.7</v>
      </c>
      <c r="G286">
        <v>84.4</v>
      </c>
      <c r="H286">
        <v>80.209999999999994</v>
      </c>
      <c r="I286" s="1">
        <v>1.7140991985797882E-3</v>
      </c>
      <c r="J286" s="1">
        <v>0.24406691061160482</v>
      </c>
      <c r="K286" s="1">
        <v>0.3088342916884475</v>
      </c>
      <c r="L286" s="1">
        <v>0.29350235232618921</v>
      </c>
      <c r="M286" s="34">
        <v>6.272187344515692E-6</v>
      </c>
    </row>
    <row r="287" spans="1:13" x14ac:dyDescent="0.35">
      <c r="A287">
        <v>7820412</v>
      </c>
      <c r="B287" t="s">
        <v>39</v>
      </c>
      <c r="C287" t="s">
        <v>96</v>
      </c>
      <c r="D287" t="s">
        <v>275</v>
      </c>
      <c r="E287" s="6">
        <v>1.5682174594877157E-3</v>
      </c>
      <c r="F287">
        <v>38.4</v>
      </c>
      <c r="G287">
        <v>72.3</v>
      </c>
      <c r="H287">
        <v>60.344999999999999</v>
      </c>
      <c r="I287" s="1">
        <v>-4.9795344471931458E-2</v>
      </c>
      <c r="J287" s="1">
        <v>6.0219550444328279E-2</v>
      </c>
      <c r="K287" s="1">
        <v>0.11338212232096184</v>
      </c>
      <c r="L287" s="1">
        <v>9.4634082592786203E-2</v>
      </c>
      <c r="M287" s="34">
        <v>-7.8089928602088023E-5</v>
      </c>
    </row>
    <row r="288" spans="1:13" x14ac:dyDescent="0.35">
      <c r="A288">
        <v>7820412</v>
      </c>
      <c r="B288" t="s">
        <v>39</v>
      </c>
      <c r="C288" t="s">
        <v>96</v>
      </c>
      <c r="D288" t="s">
        <v>859</v>
      </c>
      <c r="E288" s="6">
        <v>1.5682174594877157E-3</v>
      </c>
      <c r="F288">
        <v>62.3</v>
      </c>
      <c r="G288">
        <v>79.3</v>
      </c>
      <c r="H288">
        <v>65.169999999999987</v>
      </c>
      <c r="I288" s="1">
        <v>1.1525514535605907E-2</v>
      </c>
      <c r="J288" s="1">
        <v>9.7699947726084688E-2</v>
      </c>
      <c r="K288" s="1">
        <v>0.12435964453737584</v>
      </c>
      <c r="L288" s="1">
        <v>0.10220073183481442</v>
      </c>
      <c r="M288" s="34">
        <v>1.8074513124316634E-5</v>
      </c>
    </row>
    <row r="289" spans="1:13" x14ac:dyDescent="0.35">
      <c r="A289">
        <v>7820412</v>
      </c>
      <c r="B289" t="s">
        <v>39</v>
      </c>
      <c r="D289" s="4" t="s">
        <v>2949</v>
      </c>
      <c r="E289" s="6">
        <v>1.0000000000000007</v>
      </c>
      <c r="I289" s="1" t="s">
        <v>2938</v>
      </c>
      <c r="J289" s="1">
        <v>63.190433873497128</v>
      </c>
      <c r="K289" s="1">
        <v>84.876110820700418</v>
      </c>
      <c r="L289" s="1">
        <v>77.850031364349178</v>
      </c>
      <c r="M289" s="34">
        <v>-1.4208110123997818E-3</v>
      </c>
    </row>
    <row r="290" spans="1:13" x14ac:dyDescent="0.35">
      <c r="A290">
        <v>7820120</v>
      </c>
      <c r="B290" t="s">
        <v>61</v>
      </c>
      <c r="C290" t="s">
        <v>96</v>
      </c>
      <c r="D290" t="s">
        <v>1338</v>
      </c>
      <c r="E290" s="6">
        <v>2.3148148148148149E-4</v>
      </c>
      <c r="F290">
        <v>73.5</v>
      </c>
      <c r="G290">
        <v>83.3</v>
      </c>
      <c r="H290">
        <v>69.97999999999999</v>
      </c>
      <c r="I290" s="1">
        <v>4.4718325138092041E-2</v>
      </c>
      <c r="J290" s="1">
        <v>1.7013888888888891E-2</v>
      </c>
      <c r="K290" s="1">
        <v>1.9282407407407408E-2</v>
      </c>
      <c r="L290" s="1">
        <v>1.6199074074074071E-2</v>
      </c>
      <c r="M290" s="34">
        <v>1.0351464152336122E-5</v>
      </c>
    </row>
    <row r="291" spans="1:13" x14ac:dyDescent="0.35">
      <c r="A291">
        <v>7820120</v>
      </c>
      <c r="B291" t="s">
        <v>61</v>
      </c>
      <c r="C291" t="s">
        <v>96</v>
      </c>
      <c r="D291" t="s">
        <v>1529</v>
      </c>
      <c r="E291" s="6">
        <v>2.3148148148148149E-4</v>
      </c>
      <c r="F291">
        <v>74.900000000000006</v>
      </c>
      <c r="G291">
        <v>96</v>
      </c>
      <c r="H291">
        <v>83.91</v>
      </c>
      <c r="I291" s="1">
        <v>8.9246958494186401E-2</v>
      </c>
      <c r="J291" s="1">
        <v>1.7337962962962965E-2</v>
      </c>
      <c r="K291" s="1">
        <v>2.2222222222222223E-2</v>
      </c>
      <c r="L291" s="1">
        <v>1.942361111111111E-2</v>
      </c>
      <c r="M291" s="34">
        <v>2.0659018169950557E-5</v>
      </c>
    </row>
    <row r="292" spans="1:13" x14ac:dyDescent="0.35">
      <c r="A292">
        <v>7820120</v>
      </c>
      <c r="B292" t="s">
        <v>61</v>
      </c>
      <c r="C292" t="s">
        <v>96</v>
      </c>
      <c r="D292" t="s">
        <v>392</v>
      </c>
      <c r="E292" s="6">
        <v>3.6805555555555557E-2</v>
      </c>
      <c r="F292">
        <v>59.5</v>
      </c>
      <c r="G292">
        <v>86</v>
      </c>
      <c r="H292">
        <v>76.31</v>
      </c>
      <c r="I292" s="1">
        <v>8.8246092200279236E-3</v>
      </c>
      <c r="J292" s="1">
        <v>2.1899305555555557</v>
      </c>
      <c r="K292" s="1">
        <v>3.1652777777777779</v>
      </c>
      <c r="L292" s="1">
        <v>2.8086319444444445</v>
      </c>
      <c r="M292" s="34">
        <v>3.2479464490380554E-4</v>
      </c>
    </row>
    <row r="293" spans="1:13" x14ac:dyDescent="0.35">
      <c r="A293">
        <v>7820120</v>
      </c>
      <c r="B293" t="s">
        <v>61</v>
      </c>
      <c r="C293" t="s">
        <v>96</v>
      </c>
      <c r="D293" t="s">
        <v>1834</v>
      </c>
      <c r="E293" s="6">
        <v>4.6296296296296298E-4</v>
      </c>
      <c r="F293">
        <v>81.5</v>
      </c>
      <c r="G293">
        <v>85.9</v>
      </c>
      <c r="H293">
        <v>85.47</v>
      </c>
      <c r="I293" s="1">
        <v>5.4999012500047684E-2</v>
      </c>
      <c r="J293" s="1">
        <v>3.7731481481481484E-2</v>
      </c>
      <c r="K293" s="1">
        <v>3.9768518518518522E-2</v>
      </c>
      <c r="L293" s="1">
        <v>3.9569444444444449E-2</v>
      </c>
      <c r="M293" s="34">
        <v>2.5462505787059114E-5</v>
      </c>
    </row>
    <row r="294" spans="1:13" x14ac:dyDescent="0.35">
      <c r="A294">
        <v>7820120</v>
      </c>
      <c r="B294" t="s">
        <v>61</v>
      </c>
      <c r="C294" t="s">
        <v>96</v>
      </c>
      <c r="D294" t="s">
        <v>133</v>
      </c>
      <c r="E294" s="6">
        <v>2.3148148148148147E-3</v>
      </c>
      <c r="F294">
        <v>48.2</v>
      </c>
      <c r="G294">
        <v>90.4</v>
      </c>
      <c r="H294">
        <v>77.14</v>
      </c>
      <c r="I294" s="1">
        <v>4.2785253375768661E-2</v>
      </c>
      <c r="J294" s="1">
        <v>0.11157407407407408</v>
      </c>
      <c r="K294" s="1">
        <v>0.20925925925925926</v>
      </c>
      <c r="L294" s="1">
        <v>0.17856481481481482</v>
      </c>
      <c r="M294" s="34">
        <v>9.9039938369834864E-5</v>
      </c>
    </row>
    <row r="295" spans="1:13" x14ac:dyDescent="0.35">
      <c r="A295">
        <v>7820120</v>
      </c>
      <c r="B295" t="s">
        <v>61</v>
      </c>
      <c r="C295" t="s">
        <v>96</v>
      </c>
      <c r="D295" t="s">
        <v>1531</v>
      </c>
      <c r="E295" s="6">
        <v>1.8518518518518519E-3</v>
      </c>
      <c r="F295">
        <v>54.8</v>
      </c>
      <c r="G295">
        <v>66.400000000000006</v>
      </c>
      <c r="H295">
        <v>55.954999999999998</v>
      </c>
      <c r="I295" s="1">
        <v>-0.18699058890342712</v>
      </c>
      <c r="J295" s="1">
        <v>0.10148148148148148</v>
      </c>
      <c r="K295" s="1">
        <v>0.12296296296296298</v>
      </c>
      <c r="L295" s="1">
        <v>0.10362037037037038</v>
      </c>
      <c r="M295" s="34">
        <v>-3.4627886833967989E-4</v>
      </c>
    </row>
    <row r="296" spans="1:13" x14ac:dyDescent="0.35">
      <c r="A296">
        <v>7820120</v>
      </c>
      <c r="B296" t="s">
        <v>61</v>
      </c>
      <c r="C296" t="s">
        <v>96</v>
      </c>
      <c r="D296" t="s">
        <v>906</v>
      </c>
      <c r="E296" s="6">
        <v>1.0185185185185186E-2</v>
      </c>
      <c r="F296">
        <v>57.4</v>
      </c>
      <c r="G296">
        <v>86.8</v>
      </c>
      <c r="H296">
        <v>71.22</v>
      </c>
      <c r="I296" s="1">
        <v>-8.5817510262131691E-3</v>
      </c>
      <c r="J296" s="1">
        <v>0.58462962962962961</v>
      </c>
      <c r="K296" s="1">
        <v>0.88407407407407412</v>
      </c>
      <c r="L296" s="1">
        <v>0.72538888888888897</v>
      </c>
      <c r="M296" s="34">
        <v>-8.7406723415134135E-5</v>
      </c>
    </row>
    <row r="297" spans="1:13" x14ac:dyDescent="0.35">
      <c r="A297">
        <v>7820120</v>
      </c>
      <c r="B297" t="s">
        <v>61</v>
      </c>
      <c r="C297" t="s">
        <v>96</v>
      </c>
      <c r="D297" t="s">
        <v>1092</v>
      </c>
      <c r="E297" s="6">
        <v>7.6388888888888886E-3</v>
      </c>
      <c r="F297">
        <v>67.400000000000006</v>
      </c>
      <c r="G297">
        <v>93.7</v>
      </c>
      <c r="H297">
        <v>84.39500000000001</v>
      </c>
      <c r="I297" s="1">
        <v>6.3343621790409088E-2</v>
      </c>
      <c r="J297" s="1">
        <v>0.5148611111111111</v>
      </c>
      <c r="K297" s="1">
        <v>0.71576388888888887</v>
      </c>
      <c r="L297" s="1">
        <v>0.64468402777777778</v>
      </c>
      <c r="M297" s="34">
        <v>4.8387488867673606E-4</v>
      </c>
    </row>
    <row r="298" spans="1:13" x14ac:dyDescent="0.35">
      <c r="A298">
        <v>7820120</v>
      </c>
      <c r="B298" t="s">
        <v>61</v>
      </c>
      <c r="C298" t="s">
        <v>96</v>
      </c>
      <c r="D298" t="s">
        <v>1537</v>
      </c>
      <c r="E298" s="6">
        <v>1.1574074074074073E-3</v>
      </c>
      <c r="F298">
        <v>61.2</v>
      </c>
      <c r="G298">
        <v>90</v>
      </c>
      <c r="H298">
        <v>75.564999999999998</v>
      </c>
      <c r="I298" s="1">
        <v>6.8477675318717957E-2</v>
      </c>
      <c r="J298" s="1">
        <v>7.0833333333333331E-2</v>
      </c>
      <c r="K298" s="1">
        <v>0.10416666666666666</v>
      </c>
      <c r="L298" s="1">
        <v>8.7459490740740733E-2</v>
      </c>
      <c r="M298" s="34">
        <v>7.9256568655923553E-5</v>
      </c>
    </row>
    <row r="299" spans="1:13" x14ac:dyDescent="0.35">
      <c r="A299">
        <v>7820120</v>
      </c>
      <c r="B299" t="s">
        <v>61</v>
      </c>
      <c r="C299" t="s">
        <v>96</v>
      </c>
      <c r="D299" t="s">
        <v>1847</v>
      </c>
      <c r="E299" s="6">
        <v>4.6296296296296298E-4</v>
      </c>
      <c r="F299">
        <v>80.400000000000006</v>
      </c>
      <c r="G299">
        <v>92.5</v>
      </c>
      <c r="H299">
        <v>85.495000000000005</v>
      </c>
      <c r="I299" s="1">
        <v>0.15074536204338074</v>
      </c>
      <c r="J299" s="1">
        <v>3.7222222222222226E-2</v>
      </c>
      <c r="K299" s="1">
        <v>4.2824074074074077E-2</v>
      </c>
      <c r="L299" s="1">
        <v>3.9581018518518522E-2</v>
      </c>
      <c r="M299" s="34">
        <v>6.978951946452812E-5</v>
      </c>
    </row>
    <row r="300" spans="1:13" x14ac:dyDescent="0.35">
      <c r="A300">
        <v>7820120</v>
      </c>
      <c r="B300" t="s">
        <v>61</v>
      </c>
      <c r="C300" t="s">
        <v>96</v>
      </c>
      <c r="D300" t="s">
        <v>141</v>
      </c>
      <c r="E300" s="6">
        <v>1.9444444444444445E-2</v>
      </c>
      <c r="F300">
        <v>46.2</v>
      </c>
      <c r="G300">
        <v>76.3</v>
      </c>
      <c r="H300">
        <v>70.745000000000005</v>
      </c>
      <c r="I300" s="1">
        <v>1.1302608996629715E-2</v>
      </c>
      <c r="J300" s="1">
        <v>0.89833333333333343</v>
      </c>
      <c r="K300" s="1">
        <v>1.483611111111111</v>
      </c>
      <c r="L300" s="1">
        <v>1.3755972222222224</v>
      </c>
      <c r="M300" s="34">
        <v>2.1977295271224446E-4</v>
      </c>
    </row>
    <row r="301" spans="1:13" x14ac:dyDescent="0.35">
      <c r="A301">
        <v>7820120</v>
      </c>
      <c r="B301" t="s">
        <v>61</v>
      </c>
      <c r="C301" t="s">
        <v>96</v>
      </c>
      <c r="D301" t="s">
        <v>1348</v>
      </c>
      <c r="E301" s="6">
        <v>2.3148148148148149E-4</v>
      </c>
      <c r="F301">
        <v>85.1</v>
      </c>
      <c r="G301">
        <v>92.7</v>
      </c>
      <c r="H301">
        <v>90.34</v>
      </c>
      <c r="I301" s="1">
        <v>0.12100232392549515</v>
      </c>
      <c r="J301" s="1">
        <v>1.9699074074074074E-2</v>
      </c>
      <c r="K301" s="1">
        <v>2.1458333333333336E-2</v>
      </c>
      <c r="L301" s="1">
        <v>2.0912037037037038E-2</v>
      </c>
      <c r="M301" s="34">
        <v>2.8009797204975728E-5</v>
      </c>
    </row>
    <row r="302" spans="1:13" x14ac:dyDescent="0.35">
      <c r="A302">
        <v>7820120</v>
      </c>
      <c r="B302" t="s">
        <v>61</v>
      </c>
      <c r="C302" t="s">
        <v>96</v>
      </c>
      <c r="D302" t="s">
        <v>1851</v>
      </c>
      <c r="E302" s="6">
        <v>2.3148148148148149E-4</v>
      </c>
      <c r="F302">
        <v>79.5</v>
      </c>
      <c r="G302">
        <v>86.1</v>
      </c>
      <c r="H302">
        <v>85.429999999999993</v>
      </c>
      <c r="I302" s="1">
        <v>3.9108000695705414E-2</v>
      </c>
      <c r="J302" s="1">
        <v>1.8402777777777778E-2</v>
      </c>
      <c r="K302" s="1">
        <v>1.9930555555555556E-2</v>
      </c>
      <c r="L302" s="1">
        <v>1.9775462962962963E-2</v>
      </c>
      <c r="M302" s="34">
        <v>9.052777938820698E-6</v>
      </c>
    </row>
    <row r="303" spans="1:13" x14ac:dyDescent="0.35">
      <c r="A303">
        <v>7820120</v>
      </c>
      <c r="B303" t="s">
        <v>61</v>
      </c>
      <c r="C303" t="s">
        <v>96</v>
      </c>
      <c r="D303" t="s">
        <v>1539</v>
      </c>
      <c r="E303" s="6">
        <v>2.5462962962962965E-3</v>
      </c>
      <c r="F303">
        <v>47.2</v>
      </c>
      <c r="G303">
        <v>76.099999999999994</v>
      </c>
      <c r="H303">
        <v>63.980000000000004</v>
      </c>
      <c r="I303" s="1">
        <v>-4.7297708690166473E-2</v>
      </c>
      <c r="J303" s="1">
        <v>0.1201851851851852</v>
      </c>
      <c r="K303" s="1">
        <v>0.19377314814814814</v>
      </c>
      <c r="L303" s="1">
        <v>0.16291203703703705</v>
      </c>
      <c r="M303" s="34">
        <v>-1.2043398046107205E-4</v>
      </c>
    </row>
    <row r="304" spans="1:13" x14ac:dyDescent="0.35">
      <c r="A304">
        <v>7820120</v>
      </c>
      <c r="B304" t="s">
        <v>61</v>
      </c>
      <c r="C304" t="s">
        <v>96</v>
      </c>
      <c r="D304" t="s">
        <v>1541</v>
      </c>
      <c r="E304" s="6">
        <v>6.9444444444444447E-4</v>
      </c>
      <c r="F304">
        <v>88.4</v>
      </c>
      <c r="G304">
        <v>91.8</v>
      </c>
      <c r="H304">
        <v>90.304999999999978</v>
      </c>
      <c r="I304" s="1">
        <v>4.5513580553233624E-3</v>
      </c>
      <c r="J304" s="1">
        <v>6.1388888888888896E-2</v>
      </c>
      <c r="K304" s="1">
        <v>6.3750000000000001E-2</v>
      </c>
      <c r="L304" s="1">
        <v>6.2711805555555541E-2</v>
      </c>
      <c r="M304" s="34">
        <v>3.1606653161967794E-6</v>
      </c>
    </row>
    <row r="305" spans="1:13" x14ac:dyDescent="0.35">
      <c r="A305">
        <v>7820120</v>
      </c>
      <c r="B305" t="s">
        <v>61</v>
      </c>
      <c r="C305" t="s">
        <v>96</v>
      </c>
      <c r="D305" t="s">
        <v>1862</v>
      </c>
      <c r="E305" s="6">
        <v>2.3148148148148149E-4</v>
      </c>
      <c r="F305">
        <v>96.4</v>
      </c>
      <c r="G305">
        <v>83.2</v>
      </c>
      <c r="H305">
        <v>88.36999999999999</v>
      </c>
      <c r="I305" s="1">
        <v>-6.7476585507392883E-2</v>
      </c>
      <c r="J305" s="1">
        <v>2.2314814814814819E-2</v>
      </c>
      <c r="K305" s="1">
        <v>1.9259259259259261E-2</v>
      </c>
      <c r="L305" s="1">
        <v>2.0456018518518516E-2</v>
      </c>
      <c r="M305" s="34">
        <v>-1.5619579978563169E-5</v>
      </c>
    </row>
    <row r="306" spans="1:13" x14ac:dyDescent="0.35">
      <c r="A306">
        <v>7820120</v>
      </c>
      <c r="B306" t="s">
        <v>61</v>
      </c>
      <c r="C306" t="s">
        <v>96</v>
      </c>
      <c r="D306" t="s">
        <v>1545</v>
      </c>
      <c r="E306" s="6">
        <v>6.9444444444444441E-3</v>
      </c>
      <c r="F306">
        <v>65.599999999999994</v>
      </c>
      <c r="G306">
        <v>91</v>
      </c>
      <c r="H306">
        <v>79.98</v>
      </c>
      <c r="I306" s="1">
        <v>5.4224789142608643E-2</v>
      </c>
      <c r="J306" s="1">
        <v>0.45555555555555549</v>
      </c>
      <c r="K306" s="1">
        <v>0.63194444444444442</v>
      </c>
      <c r="L306" s="1">
        <v>0.55541666666666667</v>
      </c>
      <c r="M306" s="34">
        <v>3.7656103571256E-4</v>
      </c>
    </row>
    <row r="307" spans="1:13" x14ac:dyDescent="0.35">
      <c r="A307">
        <v>7820120</v>
      </c>
      <c r="B307" t="s">
        <v>61</v>
      </c>
      <c r="C307" t="s">
        <v>96</v>
      </c>
      <c r="D307" t="s">
        <v>1870</v>
      </c>
      <c r="E307" s="6">
        <v>3.7037037037037038E-3</v>
      </c>
      <c r="F307">
        <v>54.2</v>
      </c>
      <c r="G307">
        <v>85.5</v>
      </c>
      <c r="H307">
        <v>74.444999999999993</v>
      </c>
      <c r="I307" s="1">
        <v>3.1182687729597092E-2</v>
      </c>
      <c r="J307" s="1">
        <v>0.20074074074074075</v>
      </c>
      <c r="K307" s="1">
        <v>0.31666666666666665</v>
      </c>
      <c r="L307" s="1">
        <v>0.2757222222222222</v>
      </c>
      <c r="M307" s="34">
        <v>1.1549143603554478E-4</v>
      </c>
    </row>
    <row r="308" spans="1:13" x14ac:dyDescent="0.35">
      <c r="A308">
        <v>7820120</v>
      </c>
      <c r="B308" t="s">
        <v>61</v>
      </c>
      <c r="C308" t="s">
        <v>96</v>
      </c>
      <c r="D308" t="s">
        <v>301</v>
      </c>
      <c r="E308" s="6">
        <v>3.0092592592592593E-3</v>
      </c>
      <c r="F308">
        <v>53.4</v>
      </c>
      <c r="G308">
        <v>69.5</v>
      </c>
      <c r="H308">
        <v>69.75</v>
      </c>
      <c r="I308" s="1">
        <v>-7.5407393276691437E-2</v>
      </c>
      <c r="J308" s="1">
        <v>0.16069444444444445</v>
      </c>
      <c r="K308" s="1">
        <v>0.20914351851851851</v>
      </c>
      <c r="L308" s="1">
        <v>0.20989583333333334</v>
      </c>
      <c r="M308" s="34">
        <v>-2.2692039643448813E-4</v>
      </c>
    </row>
    <row r="309" spans="1:13" x14ac:dyDescent="0.35">
      <c r="A309">
        <v>7820120</v>
      </c>
      <c r="B309" t="s">
        <v>61</v>
      </c>
      <c r="C309" t="s">
        <v>96</v>
      </c>
      <c r="D309" t="s">
        <v>1350</v>
      </c>
      <c r="E309" s="6">
        <v>6.9444444444444447E-4</v>
      </c>
      <c r="F309">
        <v>60.2</v>
      </c>
      <c r="G309">
        <v>80.3</v>
      </c>
      <c r="H309">
        <v>63.41</v>
      </c>
      <c r="I309" s="1">
        <v>-5.2810806781053543E-2</v>
      </c>
      <c r="J309" s="1">
        <v>4.1805555555555561E-2</v>
      </c>
      <c r="K309" s="1">
        <v>5.5763888888888891E-2</v>
      </c>
      <c r="L309" s="1">
        <v>4.4034722222222218E-2</v>
      </c>
      <c r="M309" s="34">
        <v>-3.6674171375731628E-5</v>
      </c>
    </row>
    <row r="310" spans="1:13" x14ac:dyDescent="0.35">
      <c r="A310">
        <v>7820120</v>
      </c>
      <c r="B310" t="s">
        <v>61</v>
      </c>
      <c r="C310" t="s">
        <v>96</v>
      </c>
      <c r="D310" t="s">
        <v>1549</v>
      </c>
      <c r="E310" s="6">
        <v>4.6296296296296298E-4</v>
      </c>
      <c r="F310">
        <v>42</v>
      </c>
      <c r="G310">
        <v>56.2</v>
      </c>
      <c r="H310">
        <v>61.429999999999993</v>
      </c>
      <c r="I310" s="1">
        <v>-0.18570007383823395</v>
      </c>
      <c r="J310" s="1">
        <v>1.9444444444444445E-2</v>
      </c>
      <c r="K310" s="1">
        <v>2.6018518518518521E-2</v>
      </c>
      <c r="L310" s="1">
        <v>2.8439814814814814E-2</v>
      </c>
      <c r="M310" s="34">
        <v>-8.5972256406589791E-5</v>
      </c>
    </row>
    <row r="311" spans="1:13" x14ac:dyDescent="0.35">
      <c r="A311">
        <v>7820120</v>
      </c>
      <c r="B311" t="s">
        <v>61</v>
      </c>
      <c r="C311" t="s">
        <v>96</v>
      </c>
      <c r="D311" t="s">
        <v>1352</v>
      </c>
      <c r="E311" s="6">
        <v>6.0185185185185185E-3</v>
      </c>
      <c r="F311">
        <v>87.9</v>
      </c>
      <c r="G311">
        <v>90.4</v>
      </c>
      <c r="H311">
        <v>86.05</v>
      </c>
      <c r="I311" s="1">
        <v>5.3480610251426697E-2</v>
      </c>
      <c r="J311" s="1">
        <v>0.52902777777777776</v>
      </c>
      <c r="K311" s="1">
        <v>0.54407407407407415</v>
      </c>
      <c r="L311" s="1">
        <v>0.5178935185185185</v>
      </c>
      <c r="M311" s="34">
        <v>3.2187404317988289E-4</v>
      </c>
    </row>
    <row r="312" spans="1:13" x14ac:dyDescent="0.35">
      <c r="A312">
        <v>7820120</v>
      </c>
      <c r="B312" t="s">
        <v>61</v>
      </c>
      <c r="C312" t="s">
        <v>96</v>
      </c>
      <c r="D312" t="s">
        <v>1885</v>
      </c>
      <c r="E312" s="6">
        <v>4.6296296296296298E-4</v>
      </c>
      <c r="F312">
        <v>56.4</v>
      </c>
      <c r="G312">
        <v>88.6</v>
      </c>
      <c r="H312">
        <v>76.545000000000002</v>
      </c>
      <c r="I312" s="1">
        <v>6.1597678810358047E-2</v>
      </c>
      <c r="J312" s="1">
        <v>2.6111111111111113E-2</v>
      </c>
      <c r="K312" s="1">
        <v>4.1018518518518517E-2</v>
      </c>
      <c r="L312" s="1">
        <v>3.5437500000000004E-2</v>
      </c>
      <c r="M312" s="34">
        <v>2.8517443893684283E-5</v>
      </c>
    </row>
    <row r="313" spans="1:13" x14ac:dyDescent="0.35">
      <c r="A313">
        <v>7820120</v>
      </c>
      <c r="B313" t="s">
        <v>61</v>
      </c>
      <c r="C313" t="s">
        <v>96</v>
      </c>
      <c r="D313" t="s">
        <v>646</v>
      </c>
      <c r="E313" s="6">
        <v>7.6388888888888886E-3</v>
      </c>
      <c r="F313">
        <v>75.599999999999994</v>
      </c>
      <c r="G313">
        <v>86.6</v>
      </c>
      <c r="H313">
        <v>79.11999999999999</v>
      </c>
      <c r="I313" s="1">
        <v>9.7035365179181099E-3</v>
      </c>
      <c r="J313" s="1">
        <v>0.5774999999999999</v>
      </c>
      <c r="K313" s="1">
        <v>0.66152777777777771</v>
      </c>
      <c r="L313" s="1">
        <v>0.60438888888888875</v>
      </c>
      <c r="M313" s="34">
        <v>7.4124237289652226E-5</v>
      </c>
    </row>
    <row r="314" spans="1:13" x14ac:dyDescent="0.35">
      <c r="A314">
        <v>7820120</v>
      </c>
      <c r="B314" t="s">
        <v>61</v>
      </c>
      <c r="C314" t="s">
        <v>96</v>
      </c>
      <c r="D314" t="s">
        <v>911</v>
      </c>
      <c r="E314" s="6">
        <v>1.3888888888888889E-3</v>
      </c>
      <c r="F314">
        <v>70.8</v>
      </c>
      <c r="G314">
        <v>82.4</v>
      </c>
      <c r="H314">
        <v>74.765000000000001</v>
      </c>
      <c r="I314" s="1">
        <v>-2.4277471005916595E-2</v>
      </c>
      <c r="J314" s="1">
        <v>9.8333333333333328E-2</v>
      </c>
      <c r="K314" s="1">
        <v>0.11444444444444446</v>
      </c>
      <c r="L314" s="1">
        <v>0.10384027777777778</v>
      </c>
      <c r="M314" s="34">
        <v>-3.371870973043972E-5</v>
      </c>
    </row>
    <row r="315" spans="1:13" x14ac:dyDescent="0.35">
      <c r="A315">
        <v>7820120</v>
      </c>
      <c r="B315" t="s">
        <v>61</v>
      </c>
      <c r="C315" t="s">
        <v>96</v>
      </c>
      <c r="D315" t="s">
        <v>1105</v>
      </c>
      <c r="E315" s="6">
        <v>1.1574074074074073E-3</v>
      </c>
      <c r="F315">
        <v>69.400000000000006</v>
      </c>
      <c r="G315">
        <v>88.3</v>
      </c>
      <c r="H315">
        <v>76.384999999999991</v>
      </c>
      <c r="I315" s="1">
        <v>2.5390284135937691E-2</v>
      </c>
      <c r="J315" s="1">
        <v>8.0324074074074076E-2</v>
      </c>
      <c r="K315" s="1">
        <v>0.10219907407407407</v>
      </c>
      <c r="L315" s="1">
        <v>8.8408564814814794E-2</v>
      </c>
      <c r="M315" s="34">
        <v>2.9386902935113068E-5</v>
      </c>
    </row>
    <row r="316" spans="1:13" x14ac:dyDescent="0.35">
      <c r="A316">
        <v>7820120</v>
      </c>
      <c r="B316" t="s">
        <v>61</v>
      </c>
      <c r="C316" t="s">
        <v>96</v>
      </c>
      <c r="D316" t="s">
        <v>1357</v>
      </c>
      <c r="E316" s="6">
        <v>3.0092592592592593E-3</v>
      </c>
      <c r="F316">
        <v>65.900000000000006</v>
      </c>
      <c r="G316">
        <v>90.6</v>
      </c>
      <c r="H316">
        <v>81.314999999999998</v>
      </c>
      <c r="I316" s="1">
        <v>9.1940099373459816E-3</v>
      </c>
      <c r="J316" s="1">
        <v>0.1983101851851852</v>
      </c>
      <c r="K316" s="1">
        <v>0.27263888888888888</v>
      </c>
      <c r="L316" s="1">
        <v>0.24469791666666665</v>
      </c>
      <c r="M316" s="34">
        <v>2.7667159533680037E-5</v>
      </c>
    </row>
    <row r="317" spans="1:13" x14ac:dyDescent="0.35">
      <c r="A317">
        <v>7820120</v>
      </c>
      <c r="B317" t="s">
        <v>61</v>
      </c>
      <c r="C317" t="s">
        <v>96</v>
      </c>
      <c r="D317" t="s">
        <v>1898</v>
      </c>
      <c r="E317" s="6">
        <v>1.3888888888888889E-3</v>
      </c>
      <c r="F317">
        <v>85.6</v>
      </c>
      <c r="G317">
        <v>87.1</v>
      </c>
      <c r="H317">
        <v>87.444999999999993</v>
      </c>
      <c r="I317" s="1">
        <v>0.13498224318027496</v>
      </c>
      <c r="J317" s="1">
        <v>0.11888888888888889</v>
      </c>
      <c r="K317" s="1">
        <v>0.12097222222222222</v>
      </c>
      <c r="L317" s="1">
        <v>0.12145138888888889</v>
      </c>
      <c r="M317" s="34">
        <v>1.8747533775038191E-4</v>
      </c>
    </row>
    <row r="318" spans="1:13" x14ac:dyDescent="0.35">
      <c r="A318">
        <v>7820120</v>
      </c>
      <c r="B318" t="s">
        <v>61</v>
      </c>
      <c r="C318" t="s">
        <v>96</v>
      </c>
      <c r="D318" t="s">
        <v>1360</v>
      </c>
      <c r="E318" s="6">
        <v>1.6203703703703703E-3</v>
      </c>
      <c r="F318">
        <v>46</v>
      </c>
      <c r="G318">
        <v>80.599999999999994</v>
      </c>
      <c r="H318">
        <v>58.045000000000002</v>
      </c>
      <c r="I318" s="1">
        <v>-4.6273000538349152E-2</v>
      </c>
      <c r="J318" s="1">
        <v>7.4537037037037041E-2</v>
      </c>
      <c r="K318" s="1">
        <v>0.13060185185185183</v>
      </c>
      <c r="L318" s="1">
        <v>9.4054398148148144E-2</v>
      </c>
      <c r="M318" s="34">
        <v>-7.4979399020473159E-5</v>
      </c>
    </row>
    <row r="319" spans="1:13" x14ac:dyDescent="0.35">
      <c r="A319">
        <v>7820120</v>
      </c>
      <c r="B319" t="s">
        <v>61</v>
      </c>
      <c r="C319" t="s">
        <v>96</v>
      </c>
      <c r="D319" t="s">
        <v>1110</v>
      </c>
      <c r="E319" s="6">
        <v>1.2731481481481481E-2</v>
      </c>
      <c r="F319">
        <v>79.3</v>
      </c>
      <c r="G319">
        <v>89.6</v>
      </c>
      <c r="H319">
        <v>87.75</v>
      </c>
      <c r="I319" s="1">
        <v>-2.4032961577177048E-2</v>
      </c>
      <c r="J319" s="1">
        <v>1.0096064814814814</v>
      </c>
      <c r="K319" s="1">
        <v>1.1407407407407406</v>
      </c>
      <c r="L319" s="1">
        <v>1.1171875</v>
      </c>
      <c r="M319" s="34">
        <v>-3.0597520526498556E-4</v>
      </c>
    </row>
    <row r="320" spans="1:13" x14ac:dyDescent="0.35">
      <c r="A320">
        <v>7820120</v>
      </c>
      <c r="B320" t="s">
        <v>61</v>
      </c>
      <c r="C320" t="s">
        <v>96</v>
      </c>
      <c r="D320" t="s">
        <v>2328</v>
      </c>
      <c r="E320" s="6">
        <v>4.6296296296296298E-4</v>
      </c>
      <c r="F320">
        <v>98.1</v>
      </c>
      <c r="G320">
        <v>94.1</v>
      </c>
      <c r="H320">
        <v>96.265000000000001</v>
      </c>
      <c r="I320" s="1">
        <v>1.7220407025888562E-3</v>
      </c>
      <c r="J320" s="1">
        <v>4.5416666666666668E-2</v>
      </c>
      <c r="K320" s="1">
        <v>4.3564814814814813E-2</v>
      </c>
      <c r="L320" s="1">
        <v>4.456712962962963E-2</v>
      </c>
      <c r="M320" s="34">
        <v>7.9724106601335936E-7</v>
      </c>
    </row>
    <row r="321" spans="1:13" x14ac:dyDescent="0.35">
      <c r="A321">
        <v>7820120</v>
      </c>
      <c r="B321" t="s">
        <v>61</v>
      </c>
      <c r="C321" t="s">
        <v>96</v>
      </c>
      <c r="D321" t="s">
        <v>1905</v>
      </c>
      <c r="E321" s="6">
        <v>6.0185185185185185E-3</v>
      </c>
      <c r="F321">
        <v>56.8</v>
      </c>
      <c r="G321">
        <v>84.8</v>
      </c>
      <c r="H321">
        <v>77.34</v>
      </c>
      <c r="I321" s="1">
        <v>1.1143360752612352E-3</v>
      </c>
      <c r="J321" s="1">
        <v>0.34185185185185185</v>
      </c>
      <c r="K321" s="1">
        <v>0.51037037037037036</v>
      </c>
      <c r="L321" s="1">
        <v>0.46547222222222223</v>
      </c>
      <c r="M321" s="34">
        <v>6.7066523048129901E-6</v>
      </c>
    </row>
    <row r="322" spans="1:13" x14ac:dyDescent="0.35">
      <c r="A322">
        <v>7820120</v>
      </c>
      <c r="B322" t="s">
        <v>61</v>
      </c>
      <c r="C322" t="s">
        <v>96</v>
      </c>
      <c r="D322" t="s">
        <v>2695</v>
      </c>
      <c r="E322" s="6">
        <v>2.3148148148148149E-4</v>
      </c>
      <c r="F322">
        <v>50.1</v>
      </c>
      <c r="G322">
        <v>82</v>
      </c>
      <c r="H322">
        <v>76.05</v>
      </c>
      <c r="I322" s="1">
        <v>4.7297779470682144E-2</v>
      </c>
      <c r="J322" s="1">
        <v>1.1597222222222222E-2</v>
      </c>
      <c r="K322" s="1">
        <v>1.8981481481481481E-2</v>
      </c>
      <c r="L322" s="1">
        <v>1.7604166666666667E-2</v>
      </c>
      <c r="M322" s="34">
        <v>1.0948560062657905E-5</v>
      </c>
    </row>
    <row r="323" spans="1:13" x14ac:dyDescent="0.35">
      <c r="A323">
        <v>7820120</v>
      </c>
      <c r="B323" t="s">
        <v>61</v>
      </c>
      <c r="C323" t="s">
        <v>96</v>
      </c>
      <c r="D323" t="s">
        <v>305</v>
      </c>
      <c r="E323" s="6">
        <v>5.8101851851851849E-2</v>
      </c>
      <c r="F323">
        <v>43.3</v>
      </c>
      <c r="G323">
        <v>83.3</v>
      </c>
      <c r="H323">
        <v>70.959999999999994</v>
      </c>
      <c r="I323" s="1">
        <v>-8.7259905412793159E-3</v>
      </c>
      <c r="J323" s="1">
        <v>2.5158101851851851</v>
      </c>
      <c r="K323" s="1">
        <v>4.839884259259259</v>
      </c>
      <c r="L323" s="1">
        <v>4.122907407407407</v>
      </c>
      <c r="M323" s="34">
        <v>-5.0699620969007131E-4</v>
      </c>
    </row>
    <row r="324" spans="1:13" x14ac:dyDescent="0.35">
      <c r="A324">
        <v>7820120</v>
      </c>
      <c r="B324" t="s">
        <v>61</v>
      </c>
      <c r="C324" t="s">
        <v>96</v>
      </c>
      <c r="D324" t="s">
        <v>1562</v>
      </c>
      <c r="E324" s="6">
        <v>4.6296296296296298E-4</v>
      </c>
      <c r="F324">
        <v>58.2</v>
      </c>
      <c r="G324">
        <v>75.3</v>
      </c>
      <c r="H324">
        <v>75.655000000000001</v>
      </c>
      <c r="I324" s="1">
        <v>-5.5890507996082306E-2</v>
      </c>
      <c r="J324" s="1">
        <v>2.6944444444444448E-2</v>
      </c>
      <c r="K324" s="1">
        <v>3.4861111111111114E-2</v>
      </c>
      <c r="L324" s="1">
        <v>3.5025462962962967E-2</v>
      </c>
      <c r="M324" s="34">
        <v>-2.587523518337144E-5</v>
      </c>
    </row>
    <row r="325" spans="1:13" x14ac:dyDescent="0.35">
      <c r="A325">
        <v>7820120</v>
      </c>
      <c r="B325" t="s">
        <v>61</v>
      </c>
      <c r="C325" t="s">
        <v>96</v>
      </c>
      <c r="D325" t="s">
        <v>414</v>
      </c>
      <c r="E325" s="6">
        <v>3.9583333333333331E-2</v>
      </c>
      <c r="F325">
        <v>77</v>
      </c>
      <c r="G325">
        <v>90.1</v>
      </c>
      <c r="H325">
        <v>86.934999999999988</v>
      </c>
      <c r="I325" s="1">
        <v>1.6790159046649933E-2</v>
      </c>
      <c r="J325" s="1">
        <v>3.0479166666666666</v>
      </c>
      <c r="K325" s="1">
        <v>3.5664583333333328</v>
      </c>
      <c r="L325" s="1">
        <v>3.4411770833333328</v>
      </c>
      <c r="M325" s="34">
        <v>6.6461046226322644E-4</v>
      </c>
    </row>
    <row r="326" spans="1:13" x14ac:dyDescent="0.35">
      <c r="A326">
        <v>7820120</v>
      </c>
      <c r="B326" t="s">
        <v>61</v>
      </c>
      <c r="C326" t="s">
        <v>96</v>
      </c>
      <c r="D326" t="s">
        <v>1371</v>
      </c>
      <c r="E326" s="6">
        <v>2.5462962962962965E-3</v>
      </c>
      <c r="F326">
        <v>57.4</v>
      </c>
      <c r="G326">
        <v>78.400000000000006</v>
      </c>
      <c r="H326">
        <v>62.12</v>
      </c>
      <c r="I326" s="1">
        <v>-4.1828494518995285E-2</v>
      </c>
      <c r="J326" s="1">
        <v>0.1461574074074074</v>
      </c>
      <c r="K326" s="1">
        <v>0.19962962962962966</v>
      </c>
      <c r="L326" s="1">
        <v>0.15817592592592594</v>
      </c>
      <c r="M326" s="34">
        <v>-1.0650774067336764E-4</v>
      </c>
    </row>
    <row r="327" spans="1:13" x14ac:dyDescent="0.35">
      <c r="A327">
        <v>7820120</v>
      </c>
      <c r="B327" t="s">
        <v>61</v>
      </c>
      <c r="C327" t="s">
        <v>96</v>
      </c>
      <c r="D327" t="s">
        <v>822</v>
      </c>
      <c r="E327" s="6">
        <v>3.472222222222222E-3</v>
      </c>
      <c r="F327">
        <v>62.3</v>
      </c>
      <c r="G327">
        <v>92.9</v>
      </c>
      <c r="H327">
        <v>82.745000000000005</v>
      </c>
      <c r="I327" s="1">
        <v>9.435533732175827E-2</v>
      </c>
      <c r="J327" s="1">
        <v>0.21631944444444443</v>
      </c>
      <c r="K327" s="1">
        <v>0.32256944444444446</v>
      </c>
      <c r="L327" s="1">
        <v>0.28730902777777778</v>
      </c>
      <c r="M327" s="34">
        <v>3.2762269903388288E-4</v>
      </c>
    </row>
    <row r="328" spans="1:13" x14ac:dyDescent="0.35">
      <c r="A328">
        <v>7820120</v>
      </c>
      <c r="B328" t="s">
        <v>61</v>
      </c>
      <c r="C328" t="s">
        <v>96</v>
      </c>
      <c r="D328" t="s">
        <v>1373</v>
      </c>
      <c r="E328" s="6">
        <v>1.2962962962962963E-2</v>
      </c>
      <c r="F328">
        <v>89.8</v>
      </c>
      <c r="G328">
        <v>93.3</v>
      </c>
      <c r="H328">
        <v>92.515000000000001</v>
      </c>
      <c r="I328" s="1">
        <v>2.6441307738423347E-2</v>
      </c>
      <c r="J328" s="1">
        <v>1.164074074074074</v>
      </c>
      <c r="K328" s="1">
        <v>1.2094444444444443</v>
      </c>
      <c r="L328" s="1">
        <v>1.1992685185185186</v>
      </c>
      <c r="M328" s="34">
        <v>3.4275769290548783E-4</v>
      </c>
    </row>
    <row r="329" spans="1:13" x14ac:dyDescent="0.35">
      <c r="A329">
        <v>7820120</v>
      </c>
      <c r="B329" t="s">
        <v>61</v>
      </c>
      <c r="C329" t="s">
        <v>96</v>
      </c>
      <c r="D329" t="s">
        <v>2353</v>
      </c>
      <c r="E329" s="6">
        <v>2.3148148148148149E-4</v>
      </c>
      <c r="F329">
        <v>83.5</v>
      </c>
      <c r="G329">
        <v>89.4</v>
      </c>
      <c r="H329">
        <v>79.535000000000011</v>
      </c>
      <c r="I329" s="1">
        <v>5.039694532752037E-2</v>
      </c>
      <c r="J329" s="1">
        <v>1.9328703703703706E-2</v>
      </c>
      <c r="K329" s="1">
        <v>2.0694444444444446E-2</v>
      </c>
      <c r="L329" s="1">
        <v>1.8410879629629631E-2</v>
      </c>
      <c r="M329" s="34">
        <v>1.1665959566555642E-5</v>
      </c>
    </row>
    <row r="330" spans="1:13" x14ac:dyDescent="0.35">
      <c r="A330">
        <v>7820120</v>
      </c>
      <c r="B330" t="s">
        <v>61</v>
      </c>
      <c r="C330" t="s">
        <v>96</v>
      </c>
      <c r="D330" t="s">
        <v>1941</v>
      </c>
      <c r="E330" s="6">
        <v>1.3888888888888889E-3</v>
      </c>
      <c r="F330">
        <v>60.2</v>
      </c>
      <c r="G330">
        <v>77.8</v>
      </c>
      <c r="H330">
        <v>76.929999999999993</v>
      </c>
      <c r="I330" s="1">
        <v>-1.0848959907889366E-2</v>
      </c>
      <c r="J330" s="1">
        <v>8.3611111111111122E-2</v>
      </c>
      <c r="K330" s="1">
        <v>0.10805555555555556</v>
      </c>
      <c r="L330" s="1">
        <v>0.10684722222222222</v>
      </c>
      <c r="M330" s="34">
        <v>-1.5067999872068564E-5</v>
      </c>
    </row>
    <row r="331" spans="1:13" x14ac:dyDescent="0.35">
      <c r="A331">
        <v>7820120</v>
      </c>
      <c r="B331" t="s">
        <v>61</v>
      </c>
      <c r="C331" t="s">
        <v>96</v>
      </c>
      <c r="D331" t="s">
        <v>1207</v>
      </c>
      <c r="E331" s="6">
        <v>1.0648148148148148E-2</v>
      </c>
      <c r="F331">
        <v>75.400000000000006</v>
      </c>
      <c r="G331">
        <v>81.8</v>
      </c>
      <c r="H331">
        <v>78.115000000000009</v>
      </c>
      <c r="I331" s="1">
        <v>-4.6896778047084808E-2</v>
      </c>
      <c r="J331" s="1">
        <v>0.80287037037037046</v>
      </c>
      <c r="K331" s="1">
        <v>0.87101851851851841</v>
      </c>
      <c r="L331" s="1">
        <v>0.83178009259259267</v>
      </c>
      <c r="M331" s="34">
        <v>-4.9936384031618085E-4</v>
      </c>
    </row>
    <row r="332" spans="1:13" x14ac:dyDescent="0.35">
      <c r="A332">
        <v>7820120</v>
      </c>
      <c r="B332" t="s">
        <v>61</v>
      </c>
      <c r="C332" t="s">
        <v>96</v>
      </c>
      <c r="D332" t="s">
        <v>195</v>
      </c>
      <c r="E332" s="6">
        <v>1.1574074074074073E-3</v>
      </c>
      <c r="F332">
        <v>43.5</v>
      </c>
      <c r="G332">
        <v>52</v>
      </c>
      <c r="H332">
        <v>48.94</v>
      </c>
      <c r="I332" s="1">
        <v>-0.20912352204322815</v>
      </c>
      <c r="J332" s="1">
        <v>5.0347222222222217E-2</v>
      </c>
      <c r="K332" s="1">
        <v>6.0185185185185182E-2</v>
      </c>
      <c r="L332" s="1">
        <v>5.664351851851851E-2</v>
      </c>
      <c r="M332" s="34">
        <v>-2.420411134759585E-4</v>
      </c>
    </row>
    <row r="333" spans="1:13" x14ac:dyDescent="0.35">
      <c r="A333">
        <v>7820120</v>
      </c>
      <c r="B333" t="s">
        <v>61</v>
      </c>
      <c r="C333" t="s">
        <v>96</v>
      </c>
      <c r="D333" t="s">
        <v>1568</v>
      </c>
      <c r="E333" s="6">
        <v>3.0092592592592593E-3</v>
      </c>
      <c r="F333">
        <v>40.700000000000003</v>
      </c>
      <c r="G333">
        <v>88.6</v>
      </c>
      <c r="H333">
        <v>71.680000000000007</v>
      </c>
      <c r="I333" s="1">
        <v>3.0881058773957193E-4</v>
      </c>
      <c r="J333" s="1">
        <v>0.12247685185185186</v>
      </c>
      <c r="K333" s="1">
        <v>0.26662037037037034</v>
      </c>
      <c r="L333" s="1">
        <v>0.21570370370370373</v>
      </c>
      <c r="M333" s="34">
        <v>9.2929112051260075E-7</v>
      </c>
    </row>
    <row r="334" spans="1:13" x14ac:dyDescent="0.35">
      <c r="A334">
        <v>7820120</v>
      </c>
      <c r="B334" t="s">
        <v>61</v>
      </c>
      <c r="C334" t="s">
        <v>96</v>
      </c>
      <c r="D334" t="s">
        <v>2358</v>
      </c>
      <c r="E334" s="6">
        <v>9.2592592592592596E-4</v>
      </c>
      <c r="F334">
        <v>69.3</v>
      </c>
      <c r="G334">
        <v>82.5</v>
      </c>
      <c r="H334">
        <v>75.549999999999983</v>
      </c>
      <c r="I334" s="1">
        <v>-3.6981895565986633E-2</v>
      </c>
      <c r="J334" s="1">
        <v>6.4166666666666664E-2</v>
      </c>
      <c r="K334" s="1">
        <v>7.6388888888888895E-2</v>
      </c>
      <c r="L334" s="1">
        <v>6.9953703703703685E-2</v>
      </c>
      <c r="M334" s="34">
        <v>-3.4242495894432067E-5</v>
      </c>
    </row>
    <row r="335" spans="1:13" x14ac:dyDescent="0.35">
      <c r="A335">
        <v>7820120</v>
      </c>
      <c r="B335" t="s">
        <v>61</v>
      </c>
      <c r="C335" t="s">
        <v>96</v>
      </c>
      <c r="D335" t="s">
        <v>1379</v>
      </c>
      <c r="E335" s="6">
        <v>9.2592592592592596E-4</v>
      </c>
      <c r="F335">
        <v>63</v>
      </c>
      <c r="G335">
        <v>88.6</v>
      </c>
      <c r="H335">
        <v>79.545000000000002</v>
      </c>
      <c r="I335" s="1">
        <v>4.4739574193954468E-2</v>
      </c>
      <c r="J335" s="1">
        <v>5.8333333333333334E-2</v>
      </c>
      <c r="K335" s="1">
        <v>8.2037037037037033E-2</v>
      </c>
      <c r="L335" s="1">
        <v>7.3652777777777775E-2</v>
      </c>
      <c r="M335" s="34">
        <v>4.1425531661068954E-5</v>
      </c>
    </row>
    <row r="336" spans="1:13" x14ac:dyDescent="0.35">
      <c r="A336">
        <v>7820120</v>
      </c>
      <c r="B336" t="s">
        <v>61</v>
      </c>
      <c r="C336" t="s">
        <v>96</v>
      </c>
      <c r="D336" t="s">
        <v>1570</v>
      </c>
      <c r="E336" s="6">
        <v>1.1574074074074073E-3</v>
      </c>
      <c r="F336">
        <v>74.2</v>
      </c>
      <c r="G336">
        <v>90.3</v>
      </c>
      <c r="H336">
        <v>85.644999999999996</v>
      </c>
      <c r="I336" s="1">
        <v>3.0171748250722885E-2</v>
      </c>
      <c r="J336" s="1">
        <v>8.5879629629629625E-2</v>
      </c>
      <c r="K336" s="1">
        <v>0.10451388888888888</v>
      </c>
      <c r="L336" s="1">
        <v>9.9126157407407392E-2</v>
      </c>
      <c r="M336" s="34">
        <v>3.4921004919818154E-5</v>
      </c>
    </row>
    <row r="337" spans="1:13" x14ac:dyDescent="0.35">
      <c r="A337">
        <v>7820120</v>
      </c>
      <c r="B337" t="s">
        <v>61</v>
      </c>
      <c r="C337" t="s">
        <v>96</v>
      </c>
      <c r="D337" t="s">
        <v>824</v>
      </c>
      <c r="E337" s="6">
        <v>1.6203703703703703E-3</v>
      </c>
      <c r="F337">
        <v>64</v>
      </c>
      <c r="G337">
        <v>74.5</v>
      </c>
      <c r="H337">
        <v>75.855000000000004</v>
      </c>
      <c r="I337" s="1">
        <v>-5.7608537375926971E-2</v>
      </c>
      <c r="J337" s="1">
        <v>0.1037037037037037</v>
      </c>
      <c r="K337" s="1">
        <v>0.12071759259259258</v>
      </c>
      <c r="L337" s="1">
        <v>0.12291319444444444</v>
      </c>
      <c r="M337" s="34">
        <v>-9.3347167044326111E-5</v>
      </c>
    </row>
    <row r="338" spans="1:13" x14ac:dyDescent="0.35">
      <c r="A338">
        <v>7820120</v>
      </c>
      <c r="B338" t="s">
        <v>61</v>
      </c>
      <c r="C338" t="s">
        <v>96</v>
      </c>
      <c r="D338" t="s">
        <v>472</v>
      </c>
      <c r="E338" s="6">
        <v>8.8657407407407407E-2</v>
      </c>
      <c r="F338">
        <v>58.7</v>
      </c>
      <c r="G338">
        <v>86.6</v>
      </c>
      <c r="H338">
        <v>78.959999999999994</v>
      </c>
      <c r="I338" s="1">
        <v>1.195455901324749E-2</v>
      </c>
      <c r="J338" s="1">
        <v>5.2041898148148151</v>
      </c>
      <c r="K338" s="1">
        <v>7.677731481481481</v>
      </c>
      <c r="L338" s="1">
        <v>7.0003888888888879</v>
      </c>
      <c r="M338" s="34">
        <v>1.0598602088133769E-3</v>
      </c>
    </row>
    <row r="339" spans="1:13" x14ac:dyDescent="0.35">
      <c r="A339">
        <v>7820120</v>
      </c>
      <c r="B339" t="s">
        <v>61</v>
      </c>
      <c r="C339" t="s">
        <v>96</v>
      </c>
      <c r="D339" t="s">
        <v>2371</v>
      </c>
      <c r="E339" s="6">
        <v>1.6203703703703703E-3</v>
      </c>
      <c r="F339">
        <v>33</v>
      </c>
      <c r="G339">
        <v>68.5</v>
      </c>
      <c r="H339">
        <v>58.695</v>
      </c>
      <c r="I339" s="1">
        <v>-4.8183977603912354E-2</v>
      </c>
      <c r="J339" s="1">
        <v>5.347222222222222E-2</v>
      </c>
      <c r="K339" s="1">
        <v>0.11099537037037037</v>
      </c>
      <c r="L339" s="1">
        <v>9.5107638888888887E-2</v>
      </c>
      <c r="M339" s="34">
        <v>-7.8075889635969087E-5</v>
      </c>
    </row>
    <row r="340" spans="1:13" x14ac:dyDescent="0.35">
      <c r="A340">
        <v>7820120</v>
      </c>
      <c r="B340" t="s">
        <v>61</v>
      </c>
      <c r="C340" t="s">
        <v>96</v>
      </c>
      <c r="D340" t="s">
        <v>828</v>
      </c>
      <c r="E340" s="6">
        <v>1.5740740740740739E-2</v>
      </c>
      <c r="F340">
        <v>49</v>
      </c>
      <c r="G340">
        <v>87.5</v>
      </c>
      <c r="H340">
        <v>75.075000000000003</v>
      </c>
      <c r="I340" s="1">
        <v>4.1272003203630447E-2</v>
      </c>
      <c r="J340" s="1">
        <v>0.77129629629629626</v>
      </c>
      <c r="K340" s="1">
        <v>1.3773148148148147</v>
      </c>
      <c r="L340" s="1">
        <v>1.1817361111111111</v>
      </c>
      <c r="M340" s="34">
        <v>6.4965190227936809E-4</v>
      </c>
    </row>
    <row r="341" spans="1:13" x14ac:dyDescent="0.35">
      <c r="A341">
        <v>7820120</v>
      </c>
      <c r="B341" t="s">
        <v>61</v>
      </c>
      <c r="C341" t="s">
        <v>96</v>
      </c>
      <c r="D341" t="s">
        <v>476</v>
      </c>
      <c r="E341" s="6">
        <v>2.060185185185185E-2</v>
      </c>
      <c r="F341">
        <v>58</v>
      </c>
      <c r="G341">
        <v>84.4</v>
      </c>
      <c r="H341">
        <v>68.35499999999999</v>
      </c>
      <c r="I341" s="1">
        <v>-4.8052123747766018E-3</v>
      </c>
      <c r="J341" s="1">
        <v>1.1949074074074073</v>
      </c>
      <c r="K341" s="1">
        <v>1.7387962962962964</v>
      </c>
      <c r="L341" s="1">
        <v>1.408239583333333</v>
      </c>
      <c r="M341" s="34">
        <v>-9.8996273461832767E-5</v>
      </c>
    </row>
    <row r="342" spans="1:13" x14ac:dyDescent="0.35">
      <c r="A342">
        <v>7820120</v>
      </c>
      <c r="B342" t="s">
        <v>61</v>
      </c>
      <c r="C342" t="s">
        <v>96</v>
      </c>
      <c r="D342" t="s">
        <v>1578</v>
      </c>
      <c r="E342" s="6">
        <v>9.2592592592592596E-4</v>
      </c>
      <c r="F342">
        <v>54.8</v>
      </c>
      <c r="G342">
        <v>73.2</v>
      </c>
      <c r="H342">
        <v>67.284999999999997</v>
      </c>
      <c r="I342" s="1">
        <v>-1.495067123323679E-2</v>
      </c>
      <c r="J342" s="1">
        <v>5.0740740740740739E-2</v>
      </c>
      <c r="K342" s="1">
        <v>6.7777777777777784E-2</v>
      </c>
      <c r="L342" s="1">
        <v>6.2300925925925926E-2</v>
      </c>
      <c r="M342" s="34">
        <v>-1.3843214104848881E-5</v>
      </c>
    </row>
    <row r="343" spans="1:13" x14ac:dyDescent="0.35">
      <c r="A343">
        <v>7820120</v>
      </c>
      <c r="B343" t="s">
        <v>61</v>
      </c>
      <c r="C343" t="s">
        <v>96</v>
      </c>
      <c r="D343" t="s">
        <v>1957</v>
      </c>
      <c r="E343" s="6">
        <v>6.9444444444444447E-4</v>
      </c>
      <c r="F343">
        <v>45.4</v>
      </c>
      <c r="G343">
        <v>75.400000000000006</v>
      </c>
      <c r="H343">
        <v>66.179999999999993</v>
      </c>
      <c r="I343" s="1">
        <v>-5.1796503365039825E-2</v>
      </c>
      <c r="J343" s="1">
        <v>3.152777777777778E-2</v>
      </c>
      <c r="K343" s="1">
        <v>5.2361111111111115E-2</v>
      </c>
      <c r="L343" s="1">
        <v>4.595833333333333E-2</v>
      </c>
      <c r="M343" s="34">
        <v>-3.5969794003499878E-5</v>
      </c>
    </row>
    <row r="344" spans="1:13" x14ac:dyDescent="0.35">
      <c r="A344">
        <v>7820120</v>
      </c>
      <c r="B344" t="s">
        <v>61</v>
      </c>
      <c r="C344" t="s">
        <v>96</v>
      </c>
      <c r="D344" t="s">
        <v>2731</v>
      </c>
      <c r="E344" s="6">
        <v>2.3148148148148149E-4</v>
      </c>
      <c r="F344">
        <v>61.5</v>
      </c>
      <c r="G344">
        <v>88.9</v>
      </c>
      <c r="H344">
        <v>81.545000000000002</v>
      </c>
      <c r="I344" s="1">
        <v>0.12817282974720001</v>
      </c>
      <c r="J344" s="1">
        <v>1.4236111111111111E-2</v>
      </c>
      <c r="K344" s="1">
        <v>2.0578703703703707E-2</v>
      </c>
      <c r="L344" s="1">
        <v>1.8876157407407407E-2</v>
      </c>
      <c r="M344" s="34">
        <v>2.9669636515555558E-5</v>
      </c>
    </row>
    <row r="345" spans="1:13" x14ac:dyDescent="0.35">
      <c r="A345">
        <v>7820120</v>
      </c>
      <c r="B345" t="s">
        <v>61</v>
      </c>
      <c r="C345" t="s">
        <v>96</v>
      </c>
      <c r="D345" t="s">
        <v>1403</v>
      </c>
      <c r="E345" s="6">
        <v>6.9444444444444441E-3</v>
      </c>
      <c r="F345">
        <v>84.3</v>
      </c>
      <c r="G345">
        <v>91.9</v>
      </c>
      <c r="H345">
        <v>89.86999999999999</v>
      </c>
      <c r="I345" s="1">
        <v>2.7184780687093735E-2</v>
      </c>
      <c r="J345" s="1">
        <v>0.58541666666666659</v>
      </c>
      <c r="K345" s="1">
        <v>0.6381944444444444</v>
      </c>
      <c r="L345" s="1">
        <v>0.62409722222222208</v>
      </c>
      <c r="M345" s="34">
        <v>1.887831992159287E-4</v>
      </c>
    </row>
    <row r="346" spans="1:13" x14ac:dyDescent="0.35">
      <c r="A346">
        <v>7820120</v>
      </c>
      <c r="B346" t="s">
        <v>61</v>
      </c>
      <c r="C346" t="s">
        <v>96</v>
      </c>
      <c r="D346" t="s">
        <v>1968</v>
      </c>
      <c r="E346" s="6">
        <v>2.3148148148148149E-4</v>
      </c>
      <c r="F346">
        <v>67.3</v>
      </c>
      <c r="G346">
        <v>83.6</v>
      </c>
      <c r="H346">
        <v>80.469999999999985</v>
      </c>
      <c r="I346" s="1">
        <v>-1.1346352286636829E-2</v>
      </c>
      <c r="J346" s="1">
        <v>1.5578703703703704E-2</v>
      </c>
      <c r="K346" s="1">
        <v>1.9351851851851853E-2</v>
      </c>
      <c r="L346" s="1">
        <v>1.8627314814814812E-2</v>
      </c>
      <c r="M346" s="34">
        <v>-2.6264704367214884E-6</v>
      </c>
    </row>
    <row r="347" spans="1:13" x14ac:dyDescent="0.35">
      <c r="A347">
        <v>7820120</v>
      </c>
      <c r="B347" t="s">
        <v>61</v>
      </c>
      <c r="C347" t="s">
        <v>96</v>
      </c>
      <c r="D347" t="s">
        <v>1406</v>
      </c>
      <c r="E347" s="6">
        <v>2.5462962962962965E-3</v>
      </c>
      <c r="F347">
        <v>58.8</v>
      </c>
      <c r="G347">
        <v>71.2</v>
      </c>
      <c r="H347">
        <v>73.899999999999991</v>
      </c>
      <c r="I347" s="1">
        <v>-5.9192288666963577E-2</v>
      </c>
      <c r="J347" s="1">
        <v>0.14972222222222223</v>
      </c>
      <c r="K347" s="1">
        <v>0.18129629629629632</v>
      </c>
      <c r="L347" s="1">
        <v>0.18817129629629628</v>
      </c>
      <c r="M347" s="34">
        <v>-1.5072110540199061E-4</v>
      </c>
    </row>
    <row r="348" spans="1:13" x14ac:dyDescent="0.35">
      <c r="A348">
        <v>7820120</v>
      </c>
      <c r="B348" t="s">
        <v>61</v>
      </c>
      <c r="C348" t="s">
        <v>96</v>
      </c>
      <c r="D348" t="s">
        <v>1975</v>
      </c>
      <c r="E348" s="6">
        <v>2.3148148148148147E-3</v>
      </c>
      <c r="F348">
        <v>33.299999999999997</v>
      </c>
      <c r="G348">
        <v>70.3</v>
      </c>
      <c r="H348">
        <v>61.144999999999996</v>
      </c>
      <c r="I348" s="1">
        <v>-0.12254352867603302</v>
      </c>
      <c r="J348" s="1">
        <v>7.7083333333333323E-2</v>
      </c>
      <c r="K348" s="1">
        <v>0.16273148148148148</v>
      </c>
      <c r="L348" s="1">
        <v>0.14153935185185185</v>
      </c>
      <c r="M348" s="34">
        <v>-2.8366557563896532E-4</v>
      </c>
    </row>
    <row r="349" spans="1:13" x14ac:dyDescent="0.35">
      <c r="A349">
        <v>7820120</v>
      </c>
      <c r="B349" t="s">
        <v>61</v>
      </c>
      <c r="C349" t="s">
        <v>96</v>
      </c>
      <c r="D349" t="s">
        <v>1585</v>
      </c>
      <c r="E349" s="6">
        <v>2.0833333333333333E-3</v>
      </c>
      <c r="F349">
        <v>62.6</v>
      </c>
      <c r="G349">
        <v>83.7</v>
      </c>
      <c r="H349">
        <v>76.754999999999995</v>
      </c>
      <c r="I349" s="1">
        <v>-1.7506662756204605E-2</v>
      </c>
      <c r="J349" s="1">
        <v>0.13041666666666668</v>
      </c>
      <c r="K349" s="1">
        <v>0.174375</v>
      </c>
      <c r="L349" s="1">
        <v>0.15990625</v>
      </c>
      <c r="M349" s="34">
        <v>-3.6472214075426262E-5</v>
      </c>
    </row>
    <row r="350" spans="1:13" x14ac:dyDescent="0.35">
      <c r="A350">
        <v>7820120</v>
      </c>
      <c r="B350" t="s">
        <v>61</v>
      </c>
      <c r="C350" t="s">
        <v>96</v>
      </c>
      <c r="D350" t="s">
        <v>1408</v>
      </c>
      <c r="E350" s="6">
        <v>9.7222222222222224E-3</v>
      </c>
      <c r="F350">
        <v>90.6</v>
      </c>
      <c r="G350">
        <v>93.4</v>
      </c>
      <c r="H350">
        <v>91.444999999999993</v>
      </c>
      <c r="I350" s="1">
        <v>4.1607819497585297E-2</v>
      </c>
      <c r="J350" s="1">
        <v>0.88083333333333325</v>
      </c>
      <c r="K350" s="1">
        <v>0.90805555555555562</v>
      </c>
      <c r="L350" s="1">
        <v>0.88904861111111111</v>
      </c>
      <c r="M350" s="34">
        <v>4.0452046733763485E-4</v>
      </c>
    </row>
    <row r="351" spans="1:13" x14ac:dyDescent="0.35">
      <c r="A351">
        <v>7820120</v>
      </c>
      <c r="B351" t="s">
        <v>61</v>
      </c>
      <c r="C351" t="s">
        <v>96</v>
      </c>
      <c r="D351" t="s">
        <v>1411</v>
      </c>
      <c r="E351" s="6">
        <v>3.472222222222222E-3</v>
      </c>
      <c r="F351">
        <v>77.5</v>
      </c>
      <c r="G351">
        <v>76.400000000000006</v>
      </c>
      <c r="H351">
        <v>75.594999999999999</v>
      </c>
      <c r="I351" s="1">
        <v>-8.7198473513126373E-2</v>
      </c>
      <c r="J351" s="1">
        <v>0.26909722222222221</v>
      </c>
      <c r="K351" s="1">
        <v>0.26527777777777778</v>
      </c>
      <c r="L351" s="1">
        <v>0.2624826388888889</v>
      </c>
      <c r="M351" s="34">
        <v>-3.0277247747613321E-4</v>
      </c>
    </row>
    <row r="352" spans="1:13" x14ac:dyDescent="0.35">
      <c r="A352">
        <v>7820120</v>
      </c>
      <c r="B352" t="s">
        <v>61</v>
      </c>
      <c r="C352" t="s">
        <v>96</v>
      </c>
      <c r="D352" t="s">
        <v>1164</v>
      </c>
      <c r="E352" s="6">
        <v>4.6296296296296294E-3</v>
      </c>
      <c r="F352">
        <v>91.5</v>
      </c>
      <c r="G352">
        <v>90.1</v>
      </c>
      <c r="H352">
        <v>86.734999999999999</v>
      </c>
      <c r="I352" s="1">
        <v>-5.8289404958486557E-2</v>
      </c>
      <c r="J352" s="1">
        <v>0.4236111111111111</v>
      </c>
      <c r="K352" s="1">
        <v>0.41712962962962957</v>
      </c>
      <c r="L352" s="1">
        <v>0.40155092592592589</v>
      </c>
      <c r="M352" s="34">
        <v>-2.6985835628928962E-4</v>
      </c>
    </row>
    <row r="353" spans="1:13" x14ac:dyDescent="0.35">
      <c r="A353">
        <v>7820120</v>
      </c>
      <c r="B353" t="s">
        <v>61</v>
      </c>
      <c r="C353" t="s">
        <v>96</v>
      </c>
      <c r="D353" t="s">
        <v>1596</v>
      </c>
      <c r="E353" s="6">
        <v>2.3148148148148147E-3</v>
      </c>
      <c r="F353">
        <v>71.5</v>
      </c>
      <c r="G353">
        <v>91.3</v>
      </c>
      <c r="H353">
        <v>74.825000000000003</v>
      </c>
      <c r="I353" s="1">
        <v>7.4300996959209442E-2</v>
      </c>
      <c r="J353" s="1">
        <v>0.16550925925925924</v>
      </c>
      <c r="K353" s="1">
        <v>0.21134259259259258</v>
      </c>
      <c r="L353" s="1">
        <v>0.17320601851851852</v>
      </c>
      <c r="M353" s="34">
        <v>1.719930485166885E-4</v>
      </c>
    </row>
    <row r="354" spans="1:13" x14ac:dyDescent="0.35">
      <c r="A354">
        <v>7820120</v>
      </c>
      <c r="B354" t="s">
        <v>61</v>
      </c>
      <c r="C354" t="s">
        <v>96</v>
      </c>
      <c r="D354" t="s">
        <v>492</v>
      </c>
      <c r="E354" s="6">
        <v>5.6250000000000001E-2</v>
      </c>
      <c r="F354">
        <v>82.7</v>
      </c>
      <c r="G354">
        <v>90.6</v>
      </c>
      <c r="H354">
        <v>88.94</v>
      </c>
      <c r="I354" s="1">
        <v>8.8225975632667542E-3</v>
      </c>
      <c r="J354" s="1">
        <v>4.6518750000000004</v>
      </c>
      <c r="K354" s="1">
        <v>5.0962499999999995</v>
      </c>
      <c r="L354" s="1">
        <v>5.0028750000000004</v>
      </c>
      <c r="M354" s="34">
        <v>4.9627111293375496E-4</v>
      </c>
    </row>
    <row r="355" spans="1:13" x14ac:dyDescent="0.35">
      <c r="A355">
        <v>7820120</v>
      </c>
      <c r="B355" t="s">
        <v>61</v>
      </c>
      <c r="C355" t="s">
        <v>96</v>
      </c>
      <c r="D355" t="s">
        <v>2012</v>
      </c>
      <c r="E355" s="6">
        <v>5.092592592592593E-3</v>
      </c>
      <c r="F355">
        <v>52.3</v>
      </c>
      <c r="G355">
        <v>88.2</v>
      </c>
      <c r="H355">
        <v>73.24499999999999</v>
      </c>
      <c r="I355" s="1">
        <v>4.890219122171402E-2</v>
      </c>
      <c r="J355" s="1">
        <v>0.26634259259259258</v>
      </c>
      <c r="K355" s="1">
        <v>0.44916666666666671</v>
      </c>
      <c r="L355" s="1">
        <v>0.37300694444444443</v>
      </c>
      <c r="M355" s="34">
        <v>2.4903893677724734E-4</v>
      </c>
    </row>
    <row r="356" spans="1:13" x14ac:dyDescent="0.35">
      <c r="A356">
        <v>7820120</v>
      </c>
      <c r="B356" t="s">
        <v>61</v>
      </c>
      <c r="C356" t="s">
        <v>96</v>
      </c>
      <c r="D356" t="s">
        <v>1424</v>
      </c>
      <c r="E356" s="6">
        <v>2.0833333333333333E-3</v>
      </c>
      <c r="F356">
        <v>69</v>
      </c>
      <c r="G356">
        <v>87.5</v>
      </c>
      <c r="H356">
        <v>82.155000000000001</v>
      </c>
      <c r="I356" s="1">
        <v>-8.9442748576402664E-3</v>
      </c>
      <c r="J356" s="1">
        <v>0.14374999999999999</v>
      </c>
      <c r="K356" s="1">
        <v>0.18229166666666666</v>
      </c>
      <c r="L356" s="1">
        <v>0.17115625000000001</v>
      </c>
      <c r="M356" s="34">
        <v>-1.8633905953417221E-5</v>
      </c>
    </row>
    <row r="357" spans="1:13" x14ac:dyDescent="0.35">
      <c r="A357">
        <v>7820120</v>
      </c>
      <c r="B357" t="s">
        <v>61</v>
      </c>
      <c r="C357" t="s">
        <v>96</v>
      </c>
      <c r="D357" t="s">
        <v>2761</v>
      </c>
      <c r="E357" s="6">
        <v>4.6296296296296298E-4</v>
      </c>
      <c r="F357">
        <v>64.7</v>
      </c>
      <c r="G357">
        <v>81.2</v>
      </c>
      <c r="H357">
        <v>73.954999999999998</v>
      </c>
      <c r="I357" s="1">
        <v>1.8052404746413231E-2</v>
      </c>
      <c r="J357" s="1">
        <v>2.9953703703703705E-2</v>
      </c>
      <c r="K357" s="1">
        <v>3.7592592592592594E-2</v>
      </c>
      <c r="L357" s="1">
        <v>3.4238425925925929E-2</v>
      </c>
      <c r="M357" s="34">
        <v>8.3575947900061251E-6</v>
      </c>
    </row>
    <row r="358" spans="1:13" x14ac:dyDescent="0.35">
      <c r="A358">
        <v>7820120</v>
      </c>
      <c r="B358" t="s">
        <v>61</v>
      </c>
      <c r="C358" t="s">
        <v>96</v>
      </c>
      <c r="D358" t="s">
        <v>1426</v>
      </c>
      <c r="E358" s="6">
        <v>3.9351851851851848E-3</v>
      </c>
      <c r="F358">
        <v>70.5</v>
      </c>
      <c r="G358">
        <v>97.3</v>
      </c>
      <c r="H358">
        <v>86.81</v>
      </c>
      <c r="I358" s="1">
        <v>0.11104995757341385</v>
      </c>
      <c r="J358" s="1">
        <v>0.27743055555555551</v>
      </c>
      <c r="K358" s="1">
        <v>0.38289351851851849</v>
      </c>
      <c r="L358" s="1">
        <v>0.34161342592592592</v>
      </c>
      <c r="M358" s="34">
        <v>4.3700214785834148E-4</v>
      </c>
    </row>
    <row r="359" spans="1:13" x14ac:dyDescent="0.35">
      <c r="A359">
        <v>7820120</v>
      </c>
      <c r="B359" t="s">
        <v>61</v>
      </c>
      <c r="C359" t="s">
        <v>96</v>
      </c>
      <c r="D359" t="s">
        <v>1604</v>
      </c>
      <c r="E359" s="6">
        <v>3.2407407407407406E-3</v>
      </c>
      <c r="F359">
        <v>63</v>
      </c>
      <c r="G359">
        <v>86.1</v>
      </c>
      <c r="H359">
        <v>68.849999999999994</v>
      </c>
      <c r="I359" s="1">
        <v>-8.0446433275938034E-3</v>
      </c>
      <c r="J359" s="1">
        <v>0.20416666666666666</v>
      </c>
      <c r="K359" s="1">
        <v>0.27902777777777776</v>
      </c>
      <c r="L359" s="1">
        <v>0.22312499999999996</v>
      </c>
      <c r="M359" s="34">
        <v>-2.60706033764614E-5</v>
      </c>
    </row>
    <row r="360" spans="1:13" x14ac:dyDescent="0.35">
      <c r="A360">
        <v>7820120</v>
      </c>
      <c r="B360" t="s">
        <v>61</v>
      </c>
      <c r="C360" t="s">
        <v>96</v>
      </c>
      <c r="D360" t="s">
        <v>1606</v>
      </c>
      <c r="E360" s="6">
        <v>4.6296296296296298E-4</v>
      </c>
      <c r="F360">
        <v>71.5</v>
      </c>
      <c r="G360">
        <v>83.4</v>
      </c>
      <c r="H360">
        <v>82.164999999999992</v>
      </c>
      <c r="I360" s="1">
        <v>2.3407336324453354E-2</v>
      </c>
      <c r="J360" s="1">
        <v>3.3101851851851855E-2</v>
      </c>
      <c r="K360" s="1">
        <v>3.8611111111111117E-2</v>
      </c>
      <c r="L360" s="1">
        <v>3.8039351851851852E-2</v>
      </c>
      <c r="M360" s="34">
        <v>1.0836729779839516E-5</v>
      </c>
    </row>
    <row r="361" spans="1:13" x14ac:dyDescent="0.35">
      <c r="A361">
        <v>7820120</v>
      </c>
      <c r="B361" t="s">
        <v>61</v>
      </c>
      <c r="C361" t="s">
        <v>96</v>
      </c>
      <c r="D361" t="s">
        <v>1232</v>
      </c>
      <c r="E361" s="6">
        <v>1.1111111111111112E-2</v>
      </c>
      <c r="F361">
        <v>44</v>
      </c>
      <c r="G361">
        <v>82.5</v>
      </c>
      <c r="H361">
        <v>69.795000000000002</v>
      </c>
      <c r="I361" s="1">
        <v>-1.209239661693573E-2</v>
      </c>
      <c r="J361" s="1">
        <v>0.48888888888888893</v>
      </c>
      <c r="K361" s="1">
        <v>0.91666666666666674</v>
      </c>
      <c r="L361" s="1">
        <v>0.77550000000000008</v>
      </c>
      <c r="M361" s="34">
        <v>-1.34359962410397E-4</v>
      </c>
    </row>
    <row r="362" spans="1:13" x14ac:dyDescent="0.35">
      <c r="A362">
        <v>7820120</v>
      </c>
      <c r="B362" t="s">
        <v>61</v>
      </c>
      <c r="C362" t="s">
        <v>96</v>
      </c>
      <c r="D362" t="s">
        <v>710</v>
      </c>
      <c r="E362" s="6">
        <v>6.4120370370370369E-2</v>
      </c>
      <c r="F362">
        <v>76.3</v>
      </c>
      <c r="G362">
        <v>87.3</v>
      </c>
      <c r="H362">
        <v>84.75</v>
      </c>
      <c r="I362" s="1">
        <v>6.7842854186892509E-3</v>
      </c>
      <c r="J362" s="1">
        <v>4.8923842592592592</v>
      </c>
      <c r="K362" s="1">
        <v>5.5977083333333333</v>
      </c>
      <c r="L362" s="1">
        <v>5.4342013888888889</v>
      </c>
      <c r="M362" s="34">
        <v>4.3501089374465798E-4</v>
      </c>
    </row>
    <row r="363" spans="1:13" x14ac:dyDescent="0.35">
      <c r="A363">
        <v>7820120</v>
      </c>
      <c r="B363" t="s">
        <v>61</v>
      </c>
      <c r="C363" t="s">
        <v>96</v>
      </c>
      <c r="D363" t="s">
        <v>1437</v>
      </c>
      <c r="E363" s="6">
        <v>2.0833333333333333E-3</v>
      </c>
      <c r="F363">
        <v>70.3</v>
      </c>
      <c r="G363">
        <v>84.3</v>
      </c>
      <c r="H363">
        <v>82.275000000000006</v>
      </c>
      <c r="I363" s="1">
        <v>-1.8203403800725937E-2</v>
      </c>
      <c r="J363" s="1">
        <v>0.14645833333333333</v>
      </c>
      <c r="K363" s="1">
        <v>0.175625</v>
      </c>
      <c r="L363" s="1">
        <v>0.17140625000000001</v>
      </c>
      <c r="M363" s="34">
        <v>-3.7923757918179032E-5</v>
      </c>
    </row>
    <row r="364" spans="1:13" x14ac:dyDescent="0.35">
      <c r="A364">
        <v>7820120</v>
      </c>
      <c r="B364" t="s">
        <v>61</v>
      </c>
      <c r="C364" t="s">
        <v>96</v>
      </c>
      <c r="D364" t="s">
        <v>1056</v>
      </c>
      <c r="E364" s="6">
        <v>4.6296296296296294E-3</v>
      </c>
      <c r="F364">
        <v>55.5</v>
      </c>
      <c r="G364">
        <v>84.7</v>
      </c>
      <c r="H364">
        <v>72.625</v>
      </c>
      <c r="I364" s="1">
        <v>-1.3939623720943928E-2</v>
      </c>
      <c r="J364" s="1">
        <v>0.25694444444444442</v>
      </c>
      <c r="K364" s="1">
        <v>0.39212962962962961</v>
      </c>
      <c r="L364" s="1">
        <v>0.33622685185185186</v>
      </c>
      <c r="M364" s="34">
        <v>-6.4535295004370031E-5</v>
      </c>
    </row>
    <row r="365" spans="1:13" x14ac:dyDescent="0.35">
      <c r="A365">
        <v>7820120</v>
      </c>
      <c r="B365" t="s">
        <v>61</v>
      </c>
      <c r="C365" t="s">
        <v>96</v>
      </c>
      <c r="D365" t="s">
        <v>2063</v>
      </c>
      <c r="E365" s="6">
        <v>4.6296296296296298E-4</v>
      </c>
      <c r="F365">
        <v>20.399999999999999</v>
      </c>
      <c r="G365">
        <v>58</v>
      </c>
      <c r="H365">
        <v>40.339999999999996</v>
      </c>
      <c r="I365" s="1">
        <v>-0.1441839188337326</v>
      </c>
      <c r="J365" s="1">
        <v>9.4444444444444445E-3</v>
      </c>
      <c r="K365" s="1">
        <v>2.6851851851851852E-2</v>
      </c>
      <c r="L365" s="1">
        <v>1.8675925925925926E-2</v>
      </c>
      <c r="M365" s="34">
        <v>-6.6751814274876203E-5</v>
      </c>
    </row>
    <row r="366" spans="1:13" x14ac:dyDescent="0.35">
      <c r="A366">
        <v>7820120</v>
      </c>
      <c r="B366" t="s">
        <v>61</v>
      </c>
      <c r="C366" t="s">
        <v>96</v>
      </c>
      <c r="D366" t="s">
        <v>1623</v>
      </c>
      <c r="E366" s="6">
        <v>2.3148148148148149E-4</v>
      </c>
      <c r="F366">
        <v>76.8</v>
      </c>
      <c r="G366">
        <v>97.3</v>
      </c>
      <c r="H366">
        <v>88.185000000000002</v>
      </c>
      <c r="I366" s="1">
        <v>0.12618504464626312</v>
      </c>
      <c r="J366" s="1">
        <v>1.7777777777777778E-2</v>
      </c>
      <c r="K366" s="1">
        <v>2.252314814814815E-2</v>
      </c>
      <c r="L366" s="1">
        <v>2.0413194444444446E-2</v>
      </c>
      <c r="M366" s="34">
        <v>2.9209501075523871E-5</v>
      </c>
    </row>
    <row r="367" spans="1:13" x14ac:dyDescent="0.35">
      <c r="A367">
        <v>7820120</v>
      </c>
      <c r="B367" t="s">
        <v>61</v>
      </c>
      <c r="C367" t="s">
        <v>96</v>
      </c>
      <c r="D367" t="s">
        <v>1625</v>
      </c>
      <c r="E367" s="6">
        <v>1.6203703703703703E-3</v>
      </c>
      <c r="F367">
        <v>82.4</v>
      </c>
      <c r="G367">
        <v>91.4</v>
      </c>
      <c r="H367">
        <v>89.970000000000013</v>
      </c>
      <c r="I367" s="1">
        <v>4.9844466149806976E-2</v>
      </c>
      <c r="J367" s="1">
        <v>0.13351851851851854</v>
      </c>
      <c r="K367" s="1">
        <v>0.14810185185185185</v>
      </c>
      <c r="L367" s="1">
        <v>0.14578472222222225</v>
      </c>
      <c r="M367" s="34">
        <v>8.0766496076076111E-5</v>
      </c>
    </row>
    <row r="368" spans="1:13" x14ac:dyDescent="0.35">
      <c r="A368">
        <v>7820120</v>
      </c>
      <c r="B368" t="s">
        <v>61</v>
      </c>
      <c r="C368" t="s">
        <v>96</v>
      </c>
      <c r="D368" t="s">
        <v>1444</v>
      </c>
      <c r="E368" s="6">
        <v>4.6296296296296298E-4</v>
      </c>
      <c r="F368">
        <v>68.099999999999994</v>
      </c>
      <c r="G368">
        <v>97.5</v>
      </c>
      <c r="H368">
        <v>84.875</v>
      </c>
      <c r="I368" s="1">
        <v>0.10268373042345047</v>
      </c>
      <c r="J368" s="1">
        <v>3.152777777777778E-2</v>
      </c>
      <c r="K368" s="1">
        <v>4.5138888888888888E-2</v>
      </c>
      <c r="L368" s="1">
        <v>3.9293981481481485E-2</v>
      </c>
      <c r="M368" s="34">
        <v>4.7538764084930775E-5</v>
      </c>
    </row>
    <row r="369" spans="1:13" x14ac:dyDescent="0.35">
      <c r="A369">
        <v>7820120</v>
      </c>
      <c r="B369" t="s">
        <v>61</v>
      </c>
      <c r="C369" t="s">
        <v>96</v>
      </c>
      <c r="D369" t="s">
        <v>1447</v>
      </c>
      <c r="E369" s="6">
        <v>6.9444444444444447E-4</v>
      </c>
      <c r="F369">
        <v>77.5</v>
      </c>
      <c r="G369">
        <v>78.400000000000006</v>
      </c>
      <c r="H369">
        <v>74.875</v>
      </c>
      <c r="I369" s="1">
        <v>-2.5030799210071564E-2</v>
      </c>
      <c r="J369" s="1">
        <v>5.3819444444444448E-2</v>
      </c>
      <c r="K369" s="1">
        <v>5.4444444444444448E-2</v>
      </c>
      <c r="L369" s="1">
        <v>5.199652777777778E-2</v>
      </c>
      <c r="M369" s="34">
        <v>-1.7382499451438585E-5</v>
      </c>
    </row>
    <row r="370" spans="1:13" x14ac:dyDescent="0.35">
      <c r="A370">
        <v>7820120</v>
      </c>
      <c r="B370" t="s">
        <v>61</v>
      </c>
      <c r="C370" t="s">
        <v>96</v>
      </c>
      <c r="D370" t="s">
        <v>199</v>
      </c>
      <c r="E370" s="6">
        <v>5.1388888888888887E-2</v>
      </c>
      <c r="F370">
        <v>52.5</v>
      </c>
      <c r="G370">
        <v>76.599999999999994</v>
      </c>
      <c r="H370">
        <v>71.515000000000001</v>
      </c>
      <c r="I370" s="1">
        <v>-7.5830020010471344E-2</v>
      </c>
      <c r="J370" s="1">
        <v>2.6979166666666665</v>
      </c>
      <c r="K370" s="1">
        <v>3.9363888888888883</v>
      </c>
      <c r="L370" s="1">
        <v>3.6750763888888889</v>
      </c>
      <c r="M370" s="34">
        <v>-3.8968204727603327E-3</v>
      </c>
    </row>
    <row r="371" spans="1:13" x14ac:dyDescent="0.35">
      <c r="A371">
        <v>7820120</v>
      </c>
      <c r="B371" t="s">
        <v>61</v>
      </c>
      <c r="C371" t="s">
        <v>96</v>
      </c>
      <c r="D371" t="s">
        <v>203</v>
      </c>
      <c r="E371" s="6">
        <v>2.060185185185185E-2</v>
      </c>
      <c r="F371">
        <v>77.2</v>
      </c>
      <c r="G371">
        <v>90.1</v>
      </c>
      <c r="H371">
        <v>87.114999999999995</v>
      </c>
      <c r="I371" s="1">
        <v>5.2544962614774704E-2</v>
      </c>
      <c r="J371" s="1">
        <v>1.590462962962963</v>
      </c>
      <c r="K371" s="1">
        <v>1.8562268518518517</v>
      </c>
      <c r="L371" s="1">
        <v>1.7947303240740737</v>
      </c>
      <c r="M371" s="34">
        <v>1.0825235353506826E-3</v>
      </c>
    </row>
    <row r="372" spans="1:13" x14ac:dyDescent="0.35">
      <c r="A372">
        <v>7820120</v>
      </c>
      <c r="B372" t="s">
        <v>61</v>
      </c>
      <c r="C372" t="s">
        <v>96</v>
      </c>
      <c r="D372" t="s">
        <v>1639</v>
      </c>
      <c r="E372" s="6">
        <v>6.9444444444444447E-4</v>
      </c>
      <c r="F372">
        <v>58.7</v>
      </c>
      <c r="G372">
        <v>63.9</v>
      </c>
      <c r="H372">
        <v>62.174999999999997</v>
      </c>
      <c r="I372" s="1">
        <v>-9.6519961953163147E-2</v>
      </c>
      <c r="J372" s="1">
        <v>4.0763888888888891E-2</v>
      </c>
      <c r="K372" s="1">
        <v>4.4374999999999998E-2</v>
      </c>
      <c r="L372" s="1">
        <v>4.3177083333333331E-2</v>
      </c>
      <c r="M372" s="34">
        <v>-6.7027751356363297E-5</v>
      </c>
    </row>
    <row r="373" spans="1:13" x14ac:dyDescent="0.35">
      <c r="A373">
        <v>7820120</v>
      </c>
      <c r="B373" t="s">
        <v>61</v>
      </c>
      <c r="C373" t="s">
        <v>96</v>
      </c>
      <c r="D373" t="s">
        <v>1454</v>
      </c>
      <c r="E373" s="6">
        <v>3.472222222222222E-3</v>
      </c>
      <c r="F373">
        <v>73.900000000000006</v>
      </c>
      <c r="G373">
        <v>80.8</v>
      </c>
      <c r="H373">
        <v>78.800000000000011</v>
      </c>
      <c r="I373" s="1">
        <v>-9.0228147804737091E-2</v>
      </c>
      <c r="J373" s="1">
        <v>0.25659722222222225</v>
      </c>
      <c r="K373" s="1">
        <v>0.2805555555555555</v>
      </c>
      <c r="L373" s="1">
        <v>0.27361111111111114</v>
      </c>
      <c r="M373" s="34">
        <v>-3.1329217987755931E-4</v>
      </c>
    </row>
    <row r="374" spans="1:13" x14ac:dyDescent="0.35">
      <c r="A374">
        <v>7820120</v>
      </c>
      <c r="B374" t="s">
        <v>61</v>
      </c>
      <c r="C374" t="s">
        <v>96</v>
      </c>
      <c r="D374" t="s">
        <v>320</v>
      </c>
      <c r="E374" s="6">
        <v>4.6296296296296298E-4</v>
      </c>
      <c r="F374">
        <v>60.1</v>
      </c>
      <c r="G374">
        <v>83.1</v>
      </c>
      <c r="H374">
        <v>76.11</v>
      </c>
      <c r="I374" s="1">
        <v>-4.1119851171970367E-2</v>
      </c>
      <c r="J374" s="1">
        <v>2.7824074074074077E-2</v>
      </c>
      <c r="K374" s="1">
        <v>3.847222222222222E-2</v>
      </c>
      <c r="L374" s="1">
        <v>3.5236111111111114E-2</v>
      </c>
      <c r="M374" s="34">
        <v>-1.9036968135171466E-5</v>
      </c>
    </row>
    <row r="375" spans="1:13" x14ac:dyDescent="0.35">
      <c r="A375">
        <v>7820120</v>
      </c>
      <c r="B375" t="s">
        <v>61</v>
      </c>
      <c r="C375" t="s">
        <v>96</v>
      </c>
      <c r="D375" t="s">
        <v>2093</v>
      </c>
      <c r="E375" s="6">
        <v>1.3888888888888889E-3</v>
      </c>
      <c r="F375">
        <v>67.8</v>
      </c>
      <c r="G375">
        <v>80.400000000000006</v>
      </c>
      <c r="H375">
        <v>76.680000000000007</v>
      </c>
      <c r="I375" s="1">
        <v>-2.1334249526262283E-2</v>
      </c>
      <c r="J375" s="1">
        <v>9.4166666666666662E-2</v>
      </c>
      <c r="K375" s="1">
        <v>0.11166666666666668</v>
      </c>
      <c r="L375" s="1">
        <v>0.10650000000000001</v>
      </c>
      <c r="M375" s="34">
        <v>-2.9630902119808728E-5</v>
      </c>
    </row>
    <row r="376" spans="1:13" x14ac:dyDescent="0.35">
      <c r="A376">
        <v>7820120</v>
      </c>
      <c r="B376" t="s">
        <v>61</v>
      </c>
      <c r="C376" t="s">
        <v>96</v>
      </c>
      <c r="D376" t="s">
        <v>2095</v>
      </c>
      <c r="E376" s="6">
        <v>9.2592592592592596E-4</v>
      </c>
      <c r="F376">
        <v>94</v>
      </c>
      <c r="G376">
        <v>87.2</v>
      </c>
      <c r="H376">
        <v>81.914999999999992</v>
      </c>
      <c r="I376" s="1">
        <v>-2.8669189661741257E-2</v>
      </c>
      <c r="J376" s="1">
        <v>8.7037037037037038E-2</v>
      </c>
      <c r="K376" s="1">
        <v>8.0740740740740752E-2</v>
      </c>
      <c r="L376" s="1">
        <v>7.5847222222222219E-2</v>
      </c>
      <c r="M376" s="34">
        <v>-2.6545545983093759E-5</v>
      </c>
    </row>
    <row r="377" spans="1:13" x14ac:dyDescent="0.35">
      <c r="A377">
        <v>7820120</v>
      </c>
      <c r="B377" t="s">
        <v>61</v>
      </c>
      <c r="C377" t="s">
        <v>96</v>
      </c>
      <c r="D377" t="s">
        <v>1456</v>
      </c>
      <c r="E377" s="6">
        <v>3.0092592592592593E-3</v>
      </c>
      <c r="F377">
        <v>44.7</v>
      </c>
      <c r="G377">
        <v>61.3</v>
      </c>
      <c r="H377">
        <v>55.104999999999997</v>
      </c>
      <c r="I377" s="1">
        <v>-0.10304794460535049</v>
      </c>
      <c r="J377" s="1">
        <v>0.13451388888888891</v>
      </c>
      <c r="K377" s="1">
        <v>0.18446759259259257</v>
      </c>
      <c r="L377" s="1">
        <v>0.16582523148148148</v>
      </c>
      <c r="M377" s="34">
        <v>-3.1009798145128619E-4</v>
      </c>
    </row>
    <row r="378" spans="1:13" x14ac:dyDescent="0.35">
      <c r="A378">
        <v>7820120</v>
      </c>
      <c r="B378" t="s">
        <v>61</v>
      </c>
      <c r="C378" t="s">
        <v>96</v>
      </c>
      <c r="D378" t="s">
        <v>2098</v>
      </c>
      <c r="E378" s="6">
        <v>1.3888888888888889E-3</v>
      </c>
      <c r="F378">
        <v>58</v>
      </c>
      <c r="G378">
        <v>95.4</v>
      </c>
      <c r="H378">
        <v>72.67</v>
      </c>
      <c r="I378" s="1">
        <v>9.1373711824417114E-2</v>
      </c>
      <c r="J378" s="1">
        <v>8.0555555555555561E-2</v>
      </c>
      <c r="K378" s="1">
        <v>0.13250000000000001</v>
      </c>
      <c r="L378" s="1">
        <v>0.10093055555555557</v>
      </c>
      <c r="M378" s="34">
        <v>1.2690793308946821E-4</v>
      </c>
    </row>
    <row r="379" spans="1:13" x14ac:dyDescent="0.35">
      <c r="A379">
        <v>7820120</v>
      </c>
      <c r="B379" t="s">
        <v>61</v>
      </c>
      <c r="C379" t="s">
        <v>96</v>
      </c>
      <c r="D379" t="s">
        <v>231</v>
      </c>
      <c r="E379" s="6">
        <v>6.9444444444444447E-4</v>
      </c>
      <c r="F379">
        <v>72.8</v>
      </c>
      <c r="G379">
        <v>92.4</v>
      </c>
      <c r="H379">
        <v>80.205000000000013</v>
      </c>
      <c r="I379" s="1">
        <v>6.9794721901416779E-2</v>
      </c>
      <c r="J379" s="1">
        <v>5.0555555555555555E-2</v>
      </c>
      <c r="K379" s="1">
        <v>6.4166666666666677E-2</v>
      </c>
      <c r="L379" s="1">
        <v>5.569791666666668E-2</v>
      </c>
      <c r="M379" s="34">
        <v>4.8468556875983874E-5</v>
      </c>
    </row>
    <row r="380" spans="1:13" x14ac:dyDescent="0.35">
      <c r="A380">
        <v>7820120</v>
      </c>
      <c r="B380" t="s">
        <v>61</v>
      </c>
      <c r="C380" t="s">
        <v>96</v>
      </c>
      <c r="D380" t="s">
        <v>243</v>
      </c>
      <c r="E380" s="6">
        <v>9.2592592592592596E-4</v>
      </c>
      <c r="F380">
        <v>50</v>
      </c>
      <c r="G380">
        <v>78.7</v>
      </c>
      <c r="H380">
        <v>68.784999999999997</v>
      </c>
      <c r="I380" s="1">
        <v>-4.0208607912063599E-2</v>
      </c>
      <c r="J380" s="1">
        <v>4.6296296296296301E-2</v>
      </c>
      <c r="K380" s="1">
        <v>7.2870370370370377E-2</v>
      </c>
      <c r="L380" s="1">
        <v>6.368981481481481E-2</v>
      </c>
      <c r="M380" s="34">
        <v>-3.7230192511169997E-5</v>
      </c>
    </row>
    <row r="381" spans="1:13" x14ac:dyDescent="0.35">
      <c r="A381">
        <v>7820120</v>
      </c>
      <c r="B381" t="s">
        <v>61</v>
      </c>
      <c r="C381" t="s">
        <v>96</v>
      </c>
      <c r="D381" t="s">
        <v>1458</v>
      </c>
      <c r="E381" s="6">
        <v>4.6296296296296298E-4</v>
      </c>
      <c r="F381">
        <v>70.3</v>
      </c>
      <c r="G381">
        <v>92.5</v>
      </c>
      <c r="H381">
        <v>80.715000000000003</v>
      </c>
      <c r="I381" s="1">
        <v>0.11422740668058395</v>
      </c>
      <c r="J381" s="1">
        <v>3.2546296296296295E-2</v>
      </c>
      <c r="K381" s="1">
        <v>4.2824074074074077E-2</v>
      </c>
      <c r="L381" s="1">
        <v>3.7368055555555557E-2</v>
      </c>
      <c r="M381" s="34">
        <v>5.2883058648418501E-5</v>
      </c>
    </row>
    <row r="382" spans="1:13" x14ac:dyDescent="0.35">
      <c r="A382">
        <v>7820120</v>
      </c>
      <c r="B382" t="s">
        <v>61</v>
      </c>
      <c r="C382" t="s">
        <v>96</v>
      </c>
      <c r="D382" t="s">
        <v>1460</v>
      </c>
      <c r="E382" s="6">
        <v>4.8611111111111112E-3</v>
      </c>
      <c r="F382">
        <v>76.8</v>
      </c>
      <c r="G382">
        <v>95.4</v>
      </c>
      <c r="H382">
        <v>87.125</v>
      </c>
      <c r="I382" s="1">
        <v>0.14860565960407257</v>
      </c>
      <c r="J382" s="1">
        <v>0.37333333333333335</v>
      </c>
      <c r="K382" s="1">
        <v>0.46375000000000005</v>
      </c>
      <c r="L382" s="1">
        <v>0.42352430555555554</v>
      </c>
      <c r="M382" s="34">
        <v>7.2238862307535284E-4</v>
      </c>
    </row>
    <row r="383" spans="1:13" x14ac:dyDescent="0.35">
      <c r="A383">
        <v>7820120</v>
      </c>
      <c r="B383" t="s">
        <v>61</v>
      </c>
      <c r="C383" t="s">
        <v>96</v>
      </c>
      <c r="D383" t="s">
        <v>840</v>
      </c>
      <c r="E383" s="6">
        <v>5.7870370370370367E-3</v>
      </c>
      <c r="F383">
        <v>79.099999999999994</v>
      </c>
      <c r="G383">
        <v>92.1</v>
      </c>
      <c r="H383">
        <v>84.399999999999991</v>
      </c>
      <c r="I383" s="1">
        <v>6.0899470001459122E-2</v>
      </c>
      <c r="J383" s="1">
        <v>0.45775462962962959</v>
      </c>
      <c r="K383" s="1">
        <v>0.53298611111111105</v>
      </c>
      <c r="L383" s="1">
        <v>0.48842592592592587</v>
      </c>
      <c r="M383" s="34">
        <v>3.5242748843436987E-4</v>
      </c>
    </row>
    <row r="384" spans="1:13" x14ac:dyDescent="0.35">
      <c r="A384">
        <v>7820120</v>
      </c>
      <c r="B384" t="s">
        <v>61</v>
      </c>
      <c r="C384" t="s">
        <v>96</v>
      </c>
      <c r="D384" t="s">
        <v>1652</v>
      </c>
      <c r="E384" s="6">
        <v>1.087962962962963E-2</v>
      </c>
      <c r="F384">
        <v>56.7</v>
      </c>
      <c r="G384">
        <v>79.7</v>
      </c>
      <c r="H384">
        <v>68.87</v>
      </c>
      <c r="I384" s="1">
        <v>-3.7104465067386627E-2</v>
      </c>
      <c r="J384" s="1">
        <v>0.61687500000000006</v>
      </c>
      <c r="K384" s="1">
        <v>0.86710648148148151</v>
      </c>
      <c r="L384" s="1">
        <v>0.74928009259259265</v>
      </c>
      <c r="M384" s="34">
        <v>-4.0368283753869713E-4</v>
      </c>
    </row>
    <row r="385" spans="1:13" x14ac:dyDescent="0.35">
      <c r="A385">
        <v>7820120</v>
      </c>
      <c r="B385" t="s">
        <v>61</v>
      </c>
      <c r="C385" t="s">
        <v>96</v>
      </c>
      <c r="D385" t="s">
        <v>1656</v>
      </c>
      <c r="E385" s="6">
        <v>2.3148148148148149E-4</v>
      </c>
      <c r="F385">
        <v>68.7</v>
      </c>
      <c r="G385">
        <v>91.9</v>
      </c>
      <c r="H385">
        <v>79.66</v>
      </c>
      <c r="I385" s="1">
        <v>6.4024507999420166E-2</v>
      </c>
      <c r="J385" s="1">
        <v>1.590277777777778E-2</v>
      </c>
      <c r="K385" s="1">
        <v>2.1273148148148149E-2</v>
      </c>
      <c r="L385" s="1">
        <v>1.8439814814814815E-2</v>
      </c>
      <c r="M385" s="34">
        <v>1.4820487962828742E-5</v>
      </c>
    </row>
    <row r="386" spans="1:13" x14ac:dyDescent="0.35">
      <c r="A386">
        <v>7820120</v>
      </c>
      <c r="B386" t="s">
        <v>61</v>
      </c>
      <c r="C386" t="s">
        <v>96</v>
      </c>
      <c r="D386" t="s">
        <v>1465</v>
      </c>
      <c r="E386" s="6">
        <v>3.0092592592592593E-3</v>
      </c>
      <c r="F386">
        <v>50.1</v>
      </c>
      <c r="G386">
        <v>65.400000000000006</v>
      </c>
      <c r="H386">
        <v>62.695</v>
      </c>
      <c r="I386" s="1">
        <v>-0.16805689036846161</v>
      </c>
      <c r="J386" s="1">
        <v>0.15076388888888889</v>
      </c>
      <c r="K386" s="1">
        <v>0.19680555555555557</v>
      </c>
      <c r="L386" s="1">
        <v>0.18866550925925926</v>
      </c>
      <c r="M386" s="34">
        <v>-5.0572675342361133E-4</v>
      </c>
    </row>
    <row r="387" spans="1:13" x14ac:dyDescent="0.35">
      <c r="A387">
        <v>7820120</v>
      </c>
      <c r="B387" t="s">
        <v>61</v>
      </c>
      <c r="C387" t="s">
        <v>96</v>
      </c>
      <c r="D387" t="s">
        <v>1660</v>
      </c>
      <c r="E387" s="6">
        <v>7.1759259259259259E-3</v>
      </c>
      <c r="F387">
        <v>85.1</v>
      </c>
      <c r="G387">
        <v>91.7</v>
      </c>
      <c r="H387">
        <v>89.74</v>
      </c>
      <c r="I387" s="1">
        <v>6.7030884325504303E-2</v>
      </c>
      <c r="J387" s="1">
        <v>0.61067129629629624</v>
      </c>
      <c r="K387" s="1">
        <v>0.65803240740740743</v>
      </c>
      <c r="L387" s="1">
        <v>0.64396759259259251</v>
      </c>
      <c r="M387" s="34">
        <v>4.8100866066912807E-4</v>
      </c>
    </row>
    <row r="388" spans="1:13" x14ac:dyDescent="0.35">
      <c r="A388">
        <v>7820120</v>
      </c>
      <c r="B388" t="s">
        <v>61</v>
      </c>
      <c r="C388" t="s">
        <v>96</v>
      </c>
      <c r="D388" t="s">
        <v>247</v>
      </c>
      <c r="E388" s="6">
        <v>5.092592592592593E-3</v>
      </c>
      <c r="F388">
        <v>37.299999999999997</v>
      </c>
      <c r="G388">
        <v>93.8</v>
      </c>
      <c r="H388">
        <v>65.44</v>
      </c>
      <c r="I388" s="1">
        <v>0.13319827616214752</v>
      </c>
      <c r="J388" s="1">
        <v>0.18995370370370371</v>
      </c>
      <c r="K388" s="1">
        <v>0.47768518518518521</v>
      </c>
      <c r="L388" s="1">
        <v>0.33325925925925926</v>
      </c>
      <c r="M388" s="34">
        <v>6.7832455452945502E-4</v>
      </c>
    </row>
    <row r="389" spans="1:13" x14ac:dyDescent="0.35">
      <c r="A389">
        <v>7820120</v>
      </c>
      <c r="B389" t="s">
        <v>61</v>
      </c>
      <c r="C389" t="s">
        <v>96</v>
      </c>
      <c r="D389" t="s">
        <v>2118</v>
      </c>
      <c r="E389" s="6">
        <v>1.3888888888888889E-3</v>
      </c>
      <c r="F389">
        <v>75.2</v>
      </c>
      <c r="G389">
        <v>85.5</v>
      </c>
      <c r="H389">
        <v>71.650000000000006</v>
      </c>
      <c r="I389" s="1">
        <v>-2.7151074260473251E-2</v>
      </c>
      <c r="J389" s="1">
        <v>0.10444444444444445</v>
      </c>
      <c r="K389" s="1">
        <v>0.11875000000000001</v>
      </c>
      <c r="L389" s="1">
        <v>9.9513888888888902E-2</v>
      </c>
      <c r="M389" s="34">
        <v>-3.7709825361768406E-5</v>
      </c>
    </row>
    <row r="390" spans="1:13" x14ac:dyDescent="0.35">
      <c r="A390">
        <v>7820120</v>
      </c>
      <c r="B390" t="s">
        <v>61</v>
      </c>
      <c r="C390" t="s">
        <v>96</v>
      </c>
      <c r="D390" t="s">
        <v>525</v>
      </c>
      <c r="E390" s="6">
        <v>6.0185185185185185E-3</v>
      </c>
      <c r="F390">
        <v>78.3</v>
      </c>
      <c r="G390">
        <v>96.5</v>
      </c>
      <c r="H390">
        <v>89.585000000000008</v>
      </c>
      <c r="I390" s="1">
        <v>9.0886577963829041E-2</v>
      </c>
      <c r="J390" s="1">
        <v>0.47125</v>
      </c>
      <c r="K390" s="1">
        <v>0.58078703703703705</v>
      </c>
      <c r="L390" s="1">
        <v>0.53916898148148151</v>
      </c>
      <c r="M390" s="34">
        <v>5.4700255256008221E-4</v>
      </c>
    </row>
    <row r="391" spans="1:13" x14ac:dyDescent="0.35">
      <c r="A391">
        <v>7820120</v>
      </c>
      <c r="B391" t="s">
        <v>61</v>
      </c>
      <c r="C391" t="s">
        <v>96</v>
      </c>
      <c r="D391" t="s">
        <v>1468</v>
      </c>
      <c r="E391" s="6">
        <v>1.1574074074074073E-3</v>
      </c>
      <c r="F391">
        <v>52.5</v>
      </c>
      <c r="G391">
        <v>71</v>
      </c>
      <c r="H391">
        <v>71.47999999999999</v>
      </c>
      <c r="I391" s="1">
        <v>-8.7587863206863403E-2</v>
      </c>
      <c r="J391" s="1">
        <v>6.0763888888888888E-2</v>
      </c>
      <c r="K391" s="1">
        <v>8.2175925925925916E-2</v>
      </c>
      <c r="L391" s="1">
        <v>8.2731481481481461E-2</v>
      </c>
      <c r="M391" s="34">
        <v>-1.0137484167461041E-4</v>
      </c>
    </row>
    <row r="392" spans="1:13" x14ac:dyDescent="0.35">
      <c r="A392">
        <v>7820120</v>
      </c>
      <c r="B392" t="s">
        <v>61</v>
      </c>
      <c r="C392" t="s">
        <v>96</v>
      </c>
      <c r="D392" t="s">
        <v>1663</v>
      </c>
      <c r="E392" s="6">
        <v>2.3148148148148147E-3</v>
      </c>
      <c r="F392">
        <v>61.1</v>
      </c>
      <c r="G392">
        <v>80.7</v>
      </c>
      <c r="H392">
        <v>78.294999999999987</v>
      </c>
      <c r="I392" s="1">
        <v>-5.7397490309085697E-5</v>
      </c>
      <c r="J392" s="1">
        <v>0.14143518518518519</v>
      </c>
      <c r="K392" s="1">
        <v>0.18680555555555556</v>
      </c>
      <c r="L392" s="1">
        <v>0.1812384259259259</v>
      </c>
      <c r="M392" s="34">
        <v>-1.3286456090066134E-7</v>
      </c>
    </row>
    <row r="393" spans="1:13" x14ac:dyDescent="0.35">
      <c r="A393">
        <v>7820120</v>
      </c>
      <c r="B393" t="s">
        <v>61</v>
      </c>
      <c r="C393" t="s">
        <v>96</v>
      </c>
      <c r="D393" t="s">
        <v>1666</v>
      </c>
      <c r="E393" s="6">
        <v>4.6296296296296298E-4</v>
      </c>
      <c r="F393">
        <v>57.2</v>
      </c>
      <c r="G393">
        <v>81</v>
      </c>
      <c r="H393">
        <v>63.53</v>
      </c>
      <c r="I393" s="1">
        <v>1.2554796412587166E-2</v>
      </c>
      <c r="J393" s="1">
        <v>2.6481481481481484E-2</v>
      </c>
      <c r="K393" s="1">
        <v>3.7499999999999999E-2</v>
      </c>
      <c r="L393" s="1">
        <v>2.9412037037037039E-2</v>
      </c>
      <c r="M393" s="34">
        <v>5.8124057465681329E-6</v>
      </c>
    </row>
    <row r="394" spans="1:13" x14ac:dyDescent="0.35">
      <c r="A394">
        <v>7820120</v>
      </c>
      <c r="B394" t="s">
        <v>61</v>
      </c>
      <c r="C394" t="s">
        <v>96</v>
      </c>
      <c r="D394" t="s">
        <v>1245</v>
      </c>
      <c r="E394" s="6">
        <v>1.8518518518518519E-3</v>
      </c>
      <c r="F394">
        <v>46.5</v>
      </c>
      <c r="G394">
        <v>82.8</v>
      </c>
      <c r="H394">
        <v>67.204999999999998</v>
      </c>
      <c r="I394" s="1">
        <v>-8.3118882030248642E-3</v>
      </c>
      <c r="J394" s="1">
        <v>8.611111111111111E-2</v>
      </c>
      <c r="K394" s="1">
        <v>0.15333333333333332</v>
      </c>
      <c r="L394" s="1">
        <v>0.12445370370370371</v>
      </c>
      <c r="M394" s="34">
        <v>-1.5392385561157157E-5</v>
      </c>
    </row>
    <row r="395" spans="1:13" x14ac:dyDescent="0.35">
      <c r="A395">
        <v>7820120</v>
      </c>
      <c r="B395" t="s">
        <v>61</v>
      </c>
      <c r="C395" t="s">
        <v>96</v>
      </c>
      <c r="D395" t="s">
        <v>2459</v>
      </c>
      <c r="E395" s="6">
        <v>2.3148148148148149E-4</v>
      </c>
      <c r="F395">
        <v>60.9</v>
      </c>
      <c r="G395">
        <v>83.5</v>
      </c>
      <c r="H395">
        <v>70.694999999999993</v>
      </c>
      <c r="I395" s="1">
        <v>3.4383352845907211E-2</v>
      </c>
      <c r="J395" s="1">
        <v>1.4097222222222223E-2</v>
      </c>
      <c r="K395" s="1">
        <v>1.9328703703703706E-2</v>
      </c>
      <c r="L395" s="1">
        <v>1.6364583333333332E-2</v>
      </c>
      <c r="M395" s="34">
        <v>7.9591094550711133E-6</v>
      </c>
    </row>
    <row r="396" spans="1:13" x14ac:dyDescent="0.35">
      <c r="A396">
        <v>7820120</v>
      </c>
      <c r="B396" t="s">
        <v>61</v>
      </c>
      <c r="C396" t="s">
        <v>96</v>
      </c>
      <c r="D396" t="s">
        <v>847</v>
      </c>
      <c r="E396" s="6">
        <v>1.6203703703703703E-3</v>
      </c>
      <c r="F396">
        <v>51.2</v>
      </c>
      <c r="G396">
        <v>91.1</v>
      </c>
      <c r="H396">
        <v>77.324999999999989</v>
      </c>
      <c r="I396" s="1">
        <v>8.2028292119503021E-2</v>
      </c>
      <c r="J396" s="1">
        <v>8.2962962962962961E-2</v>
      </c>
      <c r="K396" s="1">
        <v>0.14761574074074071</v>
      </c>
      <c r="L396" s="1">
        <v>0.12529513888888888</v>
      </c>
      <c r="M396" s="34">
        <v>1.3291621408252803E-4</v>
      </c>
    </row>
    <row r="397" spans="1:13" x14ac:dyDescent="0.35">
      <c r="A397">
        <v>7820120</v>
      </c>
      <c r="B397" t="s">
        <v>61</v>
      </c>
      <c r="C397" t="s">
        <v>96</v>
      </c>
      <c r="D397" t="s">
        <v>251</v>
      </c>
      <c r="E397" s="6">
        <v>3.472222222222222E-3</v>
      </c>
      <c r="F397">
        <v>79.7</v>
      </c>
      <c r="G397">
        <v>91.6</v>
      </c>
      <c r="H397">
        <v>85.91</v>
      </c>
      <c r="I397" s="1">
        <v>4.9002286046743393E-2</v>
      </c>
      <c r="J397" s="1">
        <v>0.27673611111111113</v>
      </c>
      <c r="K397" s="1">
        <v>0.31805555555555554</v>
      </c>
      <c r="L397" s="1">
        <v>0.29829861111111106</v>
      </c>
      <c r="M397" s="34">
        <v>1.7014682655119232E-4</v>
      </c>
    </row>
    <row r="398" spans="1:13" x14ac:dyDescent="0.35">
      <c r="A398">
        <v>7820120</v>
      </c>
      <c r="B398" t="s">
        <v>61</v>
      </c>
      <c r="C398" t="s">
        <v>96</v>
      </c>
      <c r="D398" t="s">
        <v>1473</v>
      </c>
      <c r="E398" s="6">
        <v>6.9444444444444447E-4</v>
      </c>
      <c r="F398">
        <v>57.5</v>
      </c>
      <c r="G398">
        <v>72.5</v>
      </c>
      <c r="H398">
        <v>72.56</v>
      </c>
      <c r="I398" s="1">
        <v>-7.2669446468353271E-2</v>
      </c>
      <c r="J398" s="1">
        <v>3.9930555555555559E-2</v>
      </c>
      <c r="K398" s="1">
        <v>5.0347222222222224E-2</v>
      </c>
      <c r="L398" s="1">
        <v>5.0388888888888893E-2</v>
      </c>
      <c r="M398" s="34">
        <v>-5.0464893380800886E-5</v>
      </c>
    </row>
    <row r="399" spans="1:13" x14ac:dyDescent="0.35">
      <c r="A399">
        <v>7820120</v>
      </c>
      <c r="B399" t="s">
        <v>61</v>
      </c>
      <c r="C399" t="s">
        <v>96</v>
      </c>
      <c r="D399" t="s">
        <v>1669</v>
      </c>
      <c r="E399" s="6">
        <v>2.3148148148148149E-4</v>
      </c>
      <c r="F399">
        <v>80.099999999999994</v>
      </c>
      <c r="G399">
        <v>93.3</v>
      </c>
      <c r="H399">
        <v>85.174999999999983</v>
      </c>
      <c r="I399" s="1">
        <v>7.9797230660915375E-2</v>
      </c>
      <c r="J399" s="1">
        <v>1.8541666666666665E-2</v>
      </c>
      <c r="K399" s="1">
        <v>2.1597222222222223E-2</v>
      </c>
      <c r="L399" s="1">
        <v>1.9716435185185181E-2</v>
      </c>
      <c r="M399" s="34">
        <v>1.8471581171508189E-5</v>
      </c>
    </row>
    <row r="400" spans="1:13" x14ac:dyDescent="0.35">
      <c r="A400">
        <v>7820120</v>
      </c>
      <c r="B400" t="s">
        <v>61</v>
      </c>
      <c r="C400" t="s">
        <v>96</v>
      </c>
      <c r="D400" t="s">
        <v>1475</v>
      </c>
      <c r="E400" s="6">
        <v>3.9351851851851848E-3</v>
      </c>
      <c r="F400">
        <v>61.3</v>
      </c>
      <c r="G400">
        <v>88.9</v>
      </c>
      <c r="H400">
        <v>76.004999999999995</v>
      </c>
      <c r="I400" s="1">
        <v>2.5776034221053123E-2</v>
      </c>
      <c r="J400" s="1">
        <v>0.2412268518518518</v>
      </c>
      <c r="K400" s="1">
        <v>0.34983796296296293</v>
      </c>
      <c r="L400" s="1">
        <v>0.29909374999999994</v>
      </c>
      <c r="M400" s="34">
        <v>1.0143346799951459E-4</v>
      </c>
    </row>
    <row r="401" spans="1:13" x14ac:dyDescent="0.35">
      <c r="A401">
        <v>7820120</v>
      </c>
      <c r="B401" t="s">
        <v>61</v>
      </c>
      <c r="C401" t="s">
        <v>96</v>
      </c>
      <c r="D401" t="s">
        <v>1477</v>
      </c>
      <c r="E401" s="6">
        <v>2.9166666666666667E-2</v>
      </c>
      <c r="F401">
        <v>53.5</v>
      </c>
      <c r="G401">
        <v>83.2</v>
      </c>
      <c r="H401">
        <v>75.39</v>
      </c>
      <c r="I401" s="1">
        <v>7.8527554869651794E-3</v>
      </c>
      <c r="J401" s="1">
        <v>1.5604166666666668</v>
      </c>
      <c r="K401" s="1">
        <v>2.4266666666666667</v>
      </c>
      <c r="L401" s="1">
        <v>2.1988750000000001</v>
      </c>
      <c r="M401" s="34">
        <v>2.2903870170315108E-4</v>
      </c>
    </row>
    <row r="402" spans="1:13" x14ac:dyDescent="0.35">
      <c r="A402">
        <v>7820120</v>
      </c>
      <c r="B402" t="s">
        <v>61</v>
      </c>
      <c r="C402" t="s">
        <v>96</v>
      </c>
      <c r="D402" t="s">
        <v>381</v>
      </c>
      <c r="E402" s="6">
        <v>2.6620370370370371E-2</v>
      </c>
      <c r="F402">
        <v>49.3</v>
      </c>
      <c r="G402">
        <v>84.7</v>
      </c>
      <c r="H402">
        <v>74.675000000000011</v>
      </c>
      <c r="I402" s="1">
        <v>7.4310568161308765E-3</v>
      </c>
      <c r="J402" s="1">
        <v>1.3123842592592592</v>
      </c>
      <c r="K402" s="1">
        <v>2.2547453703703706</v>
      </c>
      <c r="L402" s="1">
        <v>1.9878761574074078</v>
      </c>
      <c r="M402" s="34">
        <v>1.9781748468866917E-4</v>
      </c>
    </row>
    <row r="403" spans="1:13" x14ac:dyDescent="0.35">
      <c r="A403">
        <v>7820120</v>
      </c>
      <c r="B403" t="s">
        <v>61</v>
      </c>
      <c r="C403" t="s">
        <v>96</v>
      </c>
      <c r="D403" t="s">
        <v>1688</v>
      </c>
      <c r="E403" s="6">
        <v>6.9444444444444447E-4</v>
      </c>
      <c r="F403">
        <v>99.8</v>
      </c>
      <c r="G403">
        <v>97.4</v>
      </c>
      <c r="H403">
        <v>97.87</v>
      </c>
      <c r="I403" s="1">
        <v>3.2459069043397903E-2</v>
      </c>
      <c r="J403" s="1">
        <v>6.9305555555555551E-2</v>
      </c>
      <c r="K403" s="1">
        <v>6.7638888888888901E-2</v>
      </c>
      <c r="L403" s="1">
        <v>6.7965277777777777E-2</v>
      </c>
      <c r="M403" s="34">
        <v>2.2541020169026324E-5</v>
      </c>
    </row>
    <row r="404" spans="1:13" x14ac:dyDescent="0.35">
      <c r="A404">
        <v>7820120</v>
      </c>
      <c r="B404" t="s">
        <v>61</v>
      </c>
      <c r="C404" t="s">
        <v>96</v>
      </c>
      <c r="D404" t="s">
        <v>2170</v>
      </c>
      <c r="E404" s="6">
        <v>9.2592592592592596E-4</v>
      </c>
      <c r="F404">
        <v>69</v>
      </c>
      <c r="G404">
        <v>95.9</v>
      </c>
      <c r="H404">
        <v>85.965000000000003</v>
      </c>
      <c r="I404" s="1">
        <v>7.8915365040302277E-2</v>
      </c>
      <c r="J404" s="1">
        <v>6.3888888888888898E-2</v>
      </c>
      <c r="K404" s="1">
        <v>8.8796296296296304E-2</v>
      </c>
      <c r="L404" s="1">
        <v>7.9597222222222222E-2</v>
      </c>
      <c r="M404" s="34">
        <v>7.3069782444724329E-5</v>
      </c>
    </row>
    <row r="405" spans="1:13" x14ac:dyDescent="0.35">
      <c r="A405">
        <v>7820120</v>
      </c>
      <c r="B405" t="s">
        <v>61</v>
      </c>
      <c r="C405" t="s">
        <v>96</v>
      </c>
      <c r="D405" t="s">
        <v>643</v>
      </c>
      <c r="E405" s="6">
        <v>2.824074074074074E-2</v>
      </c>
      <c r="F405">
        <v>64.3</v>
      </c>
      <c r="G405">
        <v>78</v>
      </c>
      <c r="H405">
        <v>74.759999999999991</v>
      </c>
      <c r="I405" s="1">
        <v>-9.637751430273056E-2</v>
      </c>
      <c r="J405" s="1">
        <v>1.8158796296296296</v>
      </c>
      <c r="K405" s="1">
        <v>2.2027777777777775</v>
      </c>
      <c r="L405" s="1">
        <v>2.1112777777777776</v>
      </c>
      <c r="M405" s="34">
        <v>-2.7217723946604462E-3</v>
      </c>
    </row>
    <row r="406" spans="1:13" x14ac:dyDescent="0.35">
      <c r="A406">
        <v>7820120</v>
      </c>
      <c r="B406" t="s">
        <v>61</v>
      </c>
      <c r="C406" t="s">
        <v>96</v>
      </c>
      <c r="D406" t="s">
        <v>261</v>
      </c>
      <c r="E406" s="6">
        <v>2.0833333333333333E-3</v>
      </c>
      <c r="F406">
        <v>48.8</v>
      </c>
      <c r="G406">
        <v>81.400000000000006</v>
      </c>
      <c r="H406">
        <v>68.224999999999994</v>
      </c>
      <c r="I406" s="1">
        <v>8.6749689653515816E-3</v>
      </c>
      <c r="J406" s="1">
        <v>0.10166666666666666</v>
      </c>
      <c r="K406" s="1">
        <v>0.16958333333333334</v>
      </c>
      <c r="L406" s="1">
        <v>0.14213541666666665</v>
      </c>
      <c r="M406" s="34">
        <v>1.8072852011149129E-5</v>
      </c>
    </row>
    <row r="407" spans="1:13" x14ac:dyDescent="0.35">
      <c r="A407">
        <v>7820120</v>
      </c>
      <c r="B407" t="s">
        <v>61</v>
      </c>
      <c r="C407" t="s">
        <v>96</v>
      </c>
      <c r="D407" t="s">
        <v>850</v>
      </c>
      <c r="E407" s="6">
        <v>2.3148148148148149E-4</v>
      </c>
      <c r="F407">
        <v>46.2</v>
      </c>
      <c r="G407">
        <v>77.7</v>
      </c>
      <c r="H407">
        <v>70.174999999999997</v>
      </c>
      <c r="I407" s="1">
        <v>-6.7233622074127197E-2</v>
      </c>
      <c r="J407" s="1">
        <v>1.0694444444444446E-2</v>
      </c>
      <c r="K407" s="1">
        <v>1.7986111111111112E-2</v>
      </c>
      <c r="L407" s="1">
        <v>1.6244212962962964E-2</v>
      </c>
      <c r="M407" s="34">
        <v>-1.5563338443084999E-5</v>
      </c>
    </row>
    <row r="408" spans="1:13" x14ac:dyDescent="0.35">
      <c r="A408">
        <v>7820120</v>
      </c>
      <c r="B408" t="s">
        <v>61</v>
      </c>
      <c r="C408" t="s">
        <v>96</v>
      </c>
      <c r="D408" t="s">
        <v>1166</v>
      </c>
      <c r="E408" s="6">
        <v>2.0833333333333333E-3</v>
      </c>
      <c r="F408">
        <v>64.099999999999994</v>
      </c>
      <c r="G408">
        <v>85.9</v>
      </c>
      <c r="H408">
        <v>80.375</v>
      </c>
      <c r="I408" s="1">
        <v>-1.0239895433187485E-2</v>
      </c>
      <c r="J408" s="1">
        <v>0.13354166666666664</v>
      </c>
      <c r="K408" s="1">
        <v>0.17895833333333333</v>
      </c>
      <c r="L408" s="1">
        <v>0.16744791666666667</v>
      </c>
      <c r="M408" s="34">
        <v>-2.1333115485807258E-5</v>
      </c>
    </row>
    <row r="409" spans="1:13" x14ac:dyDescent="0.35">
      <c r="A409">
        <v>7820120</v>
      </c>
      <c r="B409" t="s">
        <v>61</v>
      </c>
      <c r="C409" t="s">
        <v>96</v>
      </c>
      <c r="D409" t="s">
        <v>1488</v>
      </c>
      <c r="E409" s="6">
        <v>2.5462962962962965E-3</v>
      </c>
      <c r="F409">
        <v>88.9</v>
      </c>
      <c r="G409">
        <v>90</v>
      </c>
      <c r="H409">
        <v>88.504999999999995</v>
      </c>
      <c r="I409" s="1">
        <v>4.5244064182043076E-2</v>
      </c>
      <c r="J409" s="1">
        <v>0.22636574074074078</v>
      </c>
      <c r="K409" s="1">
        <v>0.22916666666666669</v>
      </c>
      <c r="L409" s="1">
        <v>0.22535995370370371</v>
      </c>
      <c r="M409" s="34">
        <v>1.1520479305612822E-4</v>
      </c>
    </row>
    <row r="410" spans="1:13" x14ac:dyDescent="0.35">
      <c r="A410">
        <v>7820120</v>
      </c>
      <c r="B410" t="s">
        <v>61</v>
      </c>
      <c r="C410" t="s">
        <v>96</v>
      </c>
      <c r="D410" t="s">
        <v>1249</v>
      </c>
      <c r="E410" s="6">
        <v>6.9444444444444447E-4</v>
      </c>
      <c r="F410">
        <v>85.4</v>
      </c>
      <c r="G410">
        <v>84.9</v>
      </c>
      <c r="H410">
        <v>87.835000000000008</v>
      </c>
      <c r="I410" s="1">
        <v>-5.0388693809509277E-2</v>
      </c>
      <c r="J410" s="1">
        <v>5.9305555555555563E-2</v>
      </c>
      <c r="K410" s="1">
        <v>5.8958333333333342E-2</v>
      </c>
      <c r="L410" s="1">
        <v>6.0996527777777788E-2</v>
      </c>
      <c r="M410" s="34">
        <v>-3.4992148478825887E-5</v>
      </c>
    </row>
    <row r="411" spans="1:13" x14ac:dyDescent="0.35">
      <c r="A411">
        <v>7820120</v>
      </c>
      <c r="B411" t="s">
        <v>61</v>
      </c>
      <c r="C411" t="s">
        <v>96</v>
      </c>
      <c r="D411" t="s">
        <v>2185</v>
      </c>
      <c r="E411" s="6">
        <v>1.3888888888888889E-3</v>
      </c>
      <c r="F411">
        <v>53.6</v>
      </c>
      <c r="G411">
        <v>82.9</v>
      </c>
      <c r="H411">
        <v>67.525000000000006</v>
      </c>
      <c r="I411" s="1">
        <v>-1.3925119303166866E-2</v>
      </c>
      <c r="J411" s="1">
        <v>7.4444444444444452E-2</v>
      </c>
      <c r="K411" s="1">
        <v>0.1151388888888889</v>
      </c>
      <c r="L411" s="1">
        <v>9.3784722222222228E-2</v>
      </c>
      <c r="M411" s="34">
        <v>-1.9340443476620648E-5</v>
      </c>
    </row>
    <row r="412" spans="1:13" x14ac:dyDescent="0.35">
      <c r="A412">
        <v>7820120</v>
      </c>
      <c r="B412" t="s">
        <v>61</v>
      </c>
      <c r="C412" t="s">
        <v>96</v>
      </c>
      <c r="D412" t="s">
        <v>1697</v>
      </c>
      <c r="E412" s="6">
        <v>1.3888888888888889E-3</v>
      </c>
      <c r="F412">
        <v>58.2</v>
      </c>
      <c r="G412">
        <v>66.7</v>
      </c>
      <c r="H412">
        <v>58.395000000000003</v>
      </c>
      <c r="I412" s="1">
        <v>-5.0107505172491074E-2</v>
      </c>
      <c r="J412" s="1">
        <v>8.083333333333334E-2</v>
      </c>
      <c r="K412" s="1">
        <v>9.2638888888888896E-2</v>
      </c>
      <c r="L412" s="1">
        <v>8.1104166666666672E-2</v>
      </c>
      <c r="M412" s="34">
        <v>-6.959375718401538E-5</v>
      </c>
    </row>
    <row r="413" spans="1:13" x14ac:dyDescent="0.35">
      <c r="A413">
        <v>7820120</v>
      </c>
      <c r="B413" t="s">
        <v>61</v>
      </c>
      <c r="C413" t="s">
        <v>96</v>
      </c>
      <c r="D413" t="s">
        <v>1490</v>
      </c>
      <c r="E413" s="6">
        <v>2.3148148148148147E-3</v>
      </c>
      <c r="F413">
        <v>61.9</v>
      </c>
      <c r="G413">
        <v>88.5</v>
      </c>
      <c r="H413">
        <v>81.105000000000004</v>
      </c>
      <c r="I413" s="1">
        <v>6.0629077255725861E-2</v>
      </c>
      <c r="J413" s="1">
        <v>0.14328703703703702</v>
      </c>
      <c r="K413" s="1">
        <v>0.2048611111111111</v>
      </c>
      <c r="L413" s="1">
        <v>0.18774305555555557</v>
      </c>
      <c r="M413" s="34">
        <v>1.4034508624010615E-4</v>
      </c>
    </row>
    <row r="414" spans="1:13" x14ac:dyDescent="0.35">
      <c r="A414">
        <v>7820120</v>
      </c>
      <c r="B414" t="s">
        <v>61</v>
      </c>
      <c r="C414" t="s">
        <v>96</v>
      </c>
      <c r="D414" t="s">
        <v>1295</v>
      </c>
      <c r="E414" s="6">
        <v>4.0740740740740744E-2</v>
      </c>
      <c r="F414">
        <v>40.1</v>
      </c>
      <c r="G414">
        <v>74.900000000000006</v>
      </c>
      <c r="H414">
        <v>66.28</v>
      </c>
      <c r="I414" s="1">
        <v>-4.725256934762001E-2</v>
      </c>
      <c r="J414" s="1">
        <v>1.6337037037037039</v>
      </c>
      <c r="K414" s="1">
        <v>3.0514814814814821</v>
      </c>
      <c r="L414" s="1">
        <v>2.7002962962962966</v>
      </c>
      <c r="M414" s="34">
        <v>-1.9251046771252599E-3</v>
      </c>
    </row>
    <row r="415" spans="1:13" x14ac:dyDescent="0.35">
      <c r="A415">
        <v>7820120</v>
      </c>
      <c r="B415" t="s">
        <v>61</v>
      </c>
      <c r="C415" t="s">
        <v>96</v>
      </c>
      <c r="D415" t="s">
        <v>731</v>
      </c>
      <c r="E415" s="6">
        <v>1.4583333333333334E-2</v>
      </c>
      <c r="F415">
        <v>52</v>
      </c>
      <c r="G415">
        <v>84.6</v>
      </c>
      <c r="H415">
        <v>72.004999999999995</v>
      </c>
      <c r="I415" s="1">
        <v>7.1223410777747631E-3</v>
      </c>
      <c r="J415" s="1">
        <v>0.7583333333333333</v>
      </c>
      <c r="K415" s="1">
        <v>1.2337499999999999</v>
      </c>
      <c r="L415" s="1">
        <v>1.0500729166666667</v>
      </c>
      <c r="M415" s="34">
        <v>1.0386747405088196E-4</v>
      </c>
    </row>
    <row r="416" spans="1:13" x14ac:dyDescent="0.35">
      <c r="A416">
        <v>7820120</v>
      </c>
      <c r="B416" t="s">
        <v>61</v>
      </c>
      <c r="C416" t="s">
        <v>96</v>
      </c>
      <c r="D416" t="s">
        <v>1501</v>
      </c>
      <c r="E416" s="6">
        <v>1.8518518518518519E-3</v>
      </c>
      <c r="F416">
        <v>54.6</v>
      </c>
      <c r="G416">
        <v>78.3</v>
      </c>
      <c r="H416">
        <v>70.94</v>
      </c>
      <c r="I416" s="1">
        <v>-2.9840670526027679E-2</v>
      </c>
      <c r="J416" s="1">
        <v>0.10111111111111112</v>
      </c>
      <c r="K416" s="1">
        <v>0.14499999999999999</v>
      </c>
      <c r="L416" s="1">
        <v>0.13137037037037036</v>
      </c>
      <c r="M416" s="34">
        <v>-5.5260500974125332E-5</v>
      </c>
    </row>
    <row r="417" spans="1:13" x14ac:dyDescent="0.35">
      <c r="A417">
        <v>7820120</v>
      </c>
      <c r="B417" t="s">
        <v>61</v>
      </c>
      <c r="C417" t="s">
        <v>96</v>
      </c>
      <c r="D417" t="s">
        <v>1504</v>
      </c>
      <c r="E417" s="6">
        <v>2.013888888888889E-2</v>
      </c>
      <c r="F417">
        <v>54.9</v>
      </c>
      <c r="G417">
        <v>84</v>
      </c>
      <c r="H417">
        <v>76.849999999999994</v>
      </c>
      <c r="I417" s="1">
        <v>-1.0362530127167702E-2</v>
      </c>
      <c r="J417" s="1">
        <v>1.1056250000000001</v>
      </c>
      <c r="K417" s="1">
        <v>1.6916666666666669</v>
      </c>
      <c r="L417" s="1">
        <v>1.5476736111111111</v>
      </c>
      <c r="M417" s="34">
        <v>-2.08689842838794E-4</v>
      </c>
    </row>
    <row r="418" spans="1:13" x14ac:dyDescent="0.35">
      <c r="A418">
        <v>7820120</v>
      </c>
      <c r="B418" t="s">
        <v>61</v>
      </c>
      <c r="C418" t="s">
        <v>96</v>
      </c>
      <c r="D418" t="s">
        <v>1507</v>
      </c>
      <c r="E418" s="6">
        <v>1.6203703703703703E-3</v>
      </c>
      <c r="F418">
        <v>60.3</v>
      </c>
      <c r="G418">
        <v>85</v>
      </c>
      <c r="H418">
        <v>70.715000000000003</v>
      </c>
      <c r="I418" s="1">
        <v>1.7540335655212402E-2</v>
      </c>
      <c r="J418" s="1">
        <v>9.7708333333333328E-2</v>
      </c>
      <c r="K418" s="1">
        <v>0.13773148148148148</v>
      </c>
      <c r="L418" s="1">
        <v>0.11458449074074074</v>
      </c>
      <c r="M418" s="34">
        <v>2.8421840182057134E-5</v>
      </c>
    </row>
    <row r="419" spans="1:13" x14ac:dyDescent="0.35">
      <c r="A419">
        <v>7820120</v>
      </c>
      <c r="B419" t="s">
        <v>61</v>
      </c>
      <c r="C419" t="s">
        <v>96</v>
      </c>
      <c r="D419" t="s">
        <v>2241</v>
      </c>
      <c r="E419" s="6">
        <v>1.3888888888888889E-3</v>
      </c>
      <c r="F419">
        <v>59.1</v>
      </c>
      <c r="G419">
        <v>89.6</v>
      </c>
      <c r="H419">
        <v>67.72999999999999</v>
      </c>
      <c r="I419" s="1">
        <v>6.8628057837486267E-2</v>
      </c>
      <c r="J419" s="1">
        <v>8.2083333333333341E-2</v>
      </c>
      <c r="K419" s="1">
        <v>0.12444444444444444</v>
      </c>
      <c r="L419" s="1">
        <v>9.4069444444444428E-2</v>
      </c>
      <c r="M419" s="34">
        <v>9.531674699650871E-5</v>
      </c>
    </row>
    <row r="420" spans="1:13" x14ac:dyDescent="0.35">
      <c r="A420">
        <v>7820120</v>
      </c>
      <c r="B420" t="s">
        <v>61</v>
      </c>
      <c r="C420" t="s">
        <v>96</v>
      </c>
      <c r="D420" t="s">
        <v>1509</v>
      </c>
      <c r="E420" s="6">
        <v>2.3148148148148149E-4</v>
      </c>
      <c r="F420">
        <v>68.8</v>
      </c>
      <c r="G420">
        <v>93.1</v>
      </c>
      <c r="H420">
        <v>76.974999999999994</v>
      </c>
      <c r="I420" s="1">
        <v>5.4692696779966354E-2</v>
      </c>
      <c r="J420" s="1">
        <v>1.5925925925925927E-2</v>
      </c>
      <c r="K420" s="1">
        <v>2.1550925925925925E-2</v>
      </c>
      <c r="L420" s="1">
        <v>1.7818287037037035E-2</v>
      </c>
      <c r="M420" s="34">
        <v>1.2660346476844064E-5</v>
      </c>
    </row>
    <row r="421" spans="1:13" x14ac:dyDescent="0.35">
      <c r="A421">
        <v>7820120</v>
      </c>
      <c r="B421" t="s">
        <v>61</v>
      </c>
      <c r="C421" t="s">
        <v>96</v>
      </c>
      <c r="D421" t="s">
        <v>1733</v>
      </c>
      <c r="E421" s="6">
        <v>2.5462962962962965E-3</v>
      </c>
      <c r="F421">
        <v>64.5</v>
      </c>
      <c r="G421">
        <v>79.099999999999994</v>
      </c>
      <c r="H421">
        <v>73.760000000000005</v>
      </c>
      <c r="I421" s="1">
        <v>-3.5775184631347656E-2</v>
      </c>
      <c r="J421" s="1">
        <v>0.16423611111111114</v>
      </c>
      <c r="K421" s="1">
        <v>0.20141203703703703</v>
      </c>
      <c r="L421" s="1">
        <v>0.18781481481481485</v>
      </c>
      <c r="M421" s="34">
        <v>-9.1094220126116722E-5</v>
      </c>
    </row>
    <row r="422" spans="1:13" x14ac:dyDescent="0.35">
      <c r="A422">
        <v>7820120</v>
      </c>
      <c r="B422" t="s">
        <v>61</v>
      </c>
      <c r="C422" t="s">
        <v>96</v>
      </c>
      <c r="D422" t="s">
        <v>2497</v>
      </c>
      <c r="E422" s="6">
        <v>6.9444444444444447E-4</v>
      </c>
      <c r="F422">
        <v>42.9</v>
      </c>
      <c r="G422">
        <v>93.6</v>
      </c>
      <c r="H422">
        <v>70.434999999999988</v>
      </c>
      <c r="I422" s="1">
        <v>9.1336369514465332E-2</v>
      </c>
      <c r="J422" s="1">
        <v>2.9791666666666668E-2</v>
      </c>
      <c r="K422" s="1">
        <v>6.5000000000000002E-2</v>
      </c>
      <c r="L422" s="1">
        <v>4.891319444444444E-2</v>
      </c>
      <c r="M422" s="34">
        <v>6.3428034385045379E-5</v>
      </c>
    </row>
    <row r="423" spans="1:13" x14ac:dyDescent="0.35">
      <c r="A423">
        <v>7820120</v>
      </c>
      <c r="B423" t="s">
        <v>61</v>
      </c>
      <c r="C423" t="s">
        <v>96</v>
      </c>
      <c r="D423" t="s">
        <v>1735</v>
      </c>
      <c r="E423" s="6">
        <v>4.8611111111111112E-3</v>
      </c>
      <c r="F423">
        <v>43.3</v>
      </c>
      <c r="G423">
        <v>88.6</v>
      </c>
      <c r="H423">
        <v>74.599999999999994</v>
      </c>
      <c r="I423" s="1">
        <v>4.7274980694055557E-2</v>
      </c>
      <c r="J423" s="1">
        <v>0.2104861111111111</v>
      </c>
      <c r="K423" s="1">
        <v>0.43069444444444444</v>
      </c>
      <c r="L423" s="1">
        <v>0.36263888888888884</v>
      </c>
      <c r="M423" s="34">
        <v>2.2980893392943674E-4</v>
      </c>
    </row>
    <row r="424" spans="1:13" x14ac:dyDescent="0.35">
      <c r="A424">
        <v>7820120</v>
      </c>
      <c r="B424" t="s">
        <v>61</v>
      </c>
      <c r="C424" t="s">
        <v>96</v>
      </c>
      <c r="D424" t="s">
        <v>1737</v>
      </c>
      <c r="E424" s="6">
        <v>2.0833333333333333E-3</v>
      </c>
      <c r="F424">
        <v>26.7</v>
      </c>
      <c r="G424">
        <v>65.900000000000006</v>
      </c>
      <c r="H424">
        <v>54.94</v>
      </c>
      <c r="I424" s="1">
        <v>-6.0438536107540131E-2</v>
      </c>
      <c r="J424" s="1">
        <v>5.5625000000000001E-2</v>
      </c>
      <c r="K424" s="1">
        <v>0.13729166666666667</v>
      </c>
      <c r="L424" s="1">
        <v>0.11445833333333333</v>
      </c>
      <c r="M424" s="34">
        <v>-1.2591361689070861E-4</v>
      </c>
    </row>
    <row r="425" spans="1:13" x14ac:dyDescent="0.35">
      <c r="A425">
        <v>7820120</v>
      </c>
      <c r="B425" t="s">
        <v>61</v>
      </c>
      <c r="C425" t="s">
        <v>96</v>
      </c>
      <c r="D425" t="s">
        <v>2842</v>
      </c>
      <c r="E425" s="6">
        <v>4.6296296296296298E-4</v>
      </c>
      <c r="F425">
        <v>48.7</v>
      </c>
      <c r="G425">
        <v>100</v>
      </c>
      <c r="H425">
        <v>80.790000000000006</v>
      </c>
      <c r="I425" s="1">
        <v>0.22958897054195404</v>
      </c>
      <c r="J425" s="1">
        <v>2.2546296296296297E-2</v>
      </c>
      <c r="K425" s="1">
        <v>4.6296296296296301E-2</v>
      </c>
      <c r="L425" s="1">
        <v>3.7402777777777785E-2</v>
      </c>
      <c r="M425" s="34">
        <v>1.0629119006571947E-4</v>
      </c>
    </row>
    <row r="426" spans="1:13" x14ac:dyDescent="0.35">
      <c r="A426">
        <v>7820120</v>
      </c>
      <c r="B426" t="s">
        <v>61</v>
      </c>
      <c r="C426" t="s">
        <v>96</v>
      </c>
      <c r="D426" t="s">
        <v>1740</v>
      </c>
      <c r="E426" s="6">
        <v>1.1574074074074073E-3</v>
      </c>
      <c r="F426">
        <v>56.9</v>
      </c>
      <c r="G426">
        <v>79.099999999999994</v>
      </c>
      <c r="H426">
        <v>75.495000000000005</v>
      </c>
      <c r="I426" s="1">
        <v>-1.1556214652955532E-2</v>
      </c>
      <c r="J426" s="1">
        <v>6.5856481481481474E-2</v>
      </c>
      <c r="K426" s="1">
        <v>9.1550925925925911E-2</v>
      </c>
      <c r="L426" s="1">
        <v>8.7378472222222225E-2</v>
      </c>
      <c r="M426" s="34">
        <v>-1.3375248440920754E-5</v>
      </c>
    </row>
    <row r="427" spans="1:13" x14ac:dyDescent="0.35">
      <c r="A427">
        <v>7820120</v>
      </c>
      <c r="B427" t="s">
        <v>61</v>
      </c>
      <c r="C427" t="s">
        <v>96</v>
      </c>
      <c r="D427" t="s">
        <v>2501</v>
      </c>
      <c r="E427" s="6">
        <v>6.9444444444444447E-4</v>
      </c>
      <c r="F427">
        <v>57.5</v>
      </c>
      <c r="G427">
        <v>62.9</v>
      </c>
      <c r="H427">
        <v>68.78</v>
      </c>
      <c r="I427" s="1">
        <v>-0.16098675131797791</v>
      </c>
      <c r="J427" s="1">
        <v>3.9930555555555559E-2</v>
      </c>
      <c r="K427" s="1">
        <v>4.3680555555555556E-2</v>
      </c>
      <c r="L427" s="1">
        <v>4.776388888888889E-2</v>
      </c>
      <c r="M427" s="34">
        <v>-1.1179635508192911E-4</v>
      </c>
    </row>
    <row r="428" spans="1:13" x14ac:dyDescent="0.35">
      <c r="A428">
        <v>7820120</v>
      </c>
      <c r="B428" t="s">
        <v>61</v>
      </c>
      <c r="C428" t="s">
        <v>96</v>
      </c>
      <c r="D428" t="s">
        <v>2244</v>
      </c>
      <c r="E428" s="6">
        <v>1.3888888888888889E-3</v>
      </c>
      <c r="F428">
        <v>51.2</v>
      </c>
      <c r="G428">
        <v>75.8</v>
      </c>
      <c r="H428">
        <v>72.83</v>
      </c>
      <c r="I428" s="1">
        <v>-4.1302639991044998E-2</v>
      </c>
      <c r="J428" s="1">
        <v>7.1111111111111111E-2</v>
      </c>
      <c r="K428" s="1">
        <v>0.10527777777777778</v>
      </c>
      <c r="L428" s="1">
        <v>0.10115277777777779</v>
      </c>
      <c r="M428" s="34">
        <v>-5.7364777765340279E-5</v>
      </c>
    </row>
    <row r="429" spans="1:13" x14ac:dyDescent="0.35">
      <c r="A429">
        <v>7820120</v>
      </c>
      <c r="B429" t="s">
        <v>61</v>
      </c>
      <c r="C429" t="s">
        <v>96</v>
      </c>
      <c r="D429" t="s">
        <v>1744</v>
      </c>
      <c r="E429" s="6">
        <v>6.9444444444444447E-4</v>
      </c>
      <c r="F429">
        <v>65.3</v>
      </c>
      <c r="G429">
        <v>86</v>
      </c>
      <c r="H429">
        <v>81.41</v>
      </c>
      <c r="I429" s="1">
        <v>1.4233216643333435E-2</v>
      </c>
      <c r="J429" s="1">
        <v>4.5347222222222219E-2</v>
      </c>
      <c r="K429" s="1">
        <v>5.9722222222222225E-2</v>
      </c>
      <c r="L429" s="1">
        <v>5.6534722222222222E-2</v>
      </c>
      <c r="M429" s="34">
        <v>9.8841782245371086E-6</v>
      </c>
    </row>
    <row r="430" spans="1:13" x14ac:dyDescent="0.35">
      <c r="A430">
        <v>7820120</v>
      </c>
      <c r="B430" t="s">
        <v>61</v>
      </c>
      <c r="C430" t="s">
        <v>96</v>
      </c>
      <c r="D430" t="s">
        <v>267</v>
      </c>
      <c r="E430" s="6">
        <v>2.3148148148148147E-3</v>
      </c>
      <c r="F430">
        <v>63.4</v>
      </c>
      <c r="G430">
        <v>96.2</v>
      </c>
      <c r="H430">
        <v>84.13</v>
      </c>
      <c r="I430" s="1">
        <v>0.11584586650133133</v>
      </c>
      <c r="J430" s="1">
        <v>0.14675925925925926</v>
      </c>
      <c r="K430" s="1">
        <v>0.22268518518518518</v>
      </c>
      <c r="L430" s="1">
        <v>0.19474537037037035</v>
      </c>
      <c r="M430" s="34">
        <v>2.68161728012341E-4</v>
      </c>
    </row>
    <row r="431" spans="1:13" x14ac:dyDescent="0.35">
      <c r="A431">
        <v>7820120</v>
      </c>
      <c r="B431" t="s">
        <v>61</v>
      </c>
      <c r="C431" t="s">
        <v>96</v>
      </c>
      <c r="D431" t="s">
        <v>853</v>
      </c>
      <c r="E431" s="6">
        <v>2.0833333333333333E-3</v>
      </c>
      <c r="F431">
        <v>63.9</v>
      </c>
      <c r="G431">
        <v>78.5</v>
      </c>
      <c r="H431">
        <v>78.484999999999999</v>
      </c>
      <c r="I431" s="1">
        <v>-3.962663933634758E-2</v>
      </c>
      <c r="J431" s="1">
        <v>0.13312499999999999</v>
      </c>
      <c r="K431" s="1">
        <v>0.16354166666666667</v>
      </c>
      <c r="L431" s="1">
        <v>0.16351041666666666</v>
      </c>
      <c r="M431" s="34">
        <v>-8.2555498617390796E-5</v>
      </c>
    </row>
    <row r="432" spans="1:13" x14ac:dyDescent="0.35">
      <c r="A432">
        <v>7820120</v>
      </c>
      <c r="B432" t="s">
        <v>61</v>
      </c>
      <c r="C432" t="s">
        <v>96</v>
      </c>
      <c r="D432" t="s">
        <v>1746</v>
      </c>
      <c r="E432" s="6">
        <v>2.5462962962962965E-3</v>
      </c>
      <c r="F432">
        <v>62.4</v>
      </c>
      <c r="G432">
        <v>82.4</v>
      </c>
      <c r="H432">
        <v>71.460000000000008</v>
      </c>
      <c r="I432" s="1">
        <v>3.2343494240194559E-3</v>
      </c>
      <c r="J432" s="1">
        <v>0.15888888888888889</v>
      </c>
      <c r="K432" s="1">
        <v>0.20981481481481484</v>
      </c>
      <c r="L432" s="1">
        <v>0.18195833333333336</v>
      </c>
      <c r="M432" s="34">
        <v>8.2356119593088005E-6</v>
      </c>
    </row>
    <row r="433" spans="1:13" x14ac:dyDescent="0.35">
      <c r="A433">
        <v>7820120</v>
      </c>
      <c r="B433" t="s">
        <v>61</v>
      </c>
      <c r="C433" t="s">
        <v>96</v>
      </c>
      <c r="D433" t="s">
        <v>2247</v>
      </c>
      <c r="E433" s="6">
        <v>1.1574074074074073E-3</v>
      </c>
      <c r="F433">
        <v>77.3</v>
      </c>
      <c r="G433">
        <v>80</v>
      </c>
      <c r="H433">
        <v>82.794999999999987</v>
      </c>
      <c r="I433" s="1">
        <v>7.0606409572064877E-3</v>
      </c>
      <c r="J433" s="1">
        <v>8.9467592592592585E-2</v>
      </c>
      <c r="K433" s="1">
        <v>9.2592592592592587E-2</v>
      </c>
      <c r="L433" s="1">
        <v>9.5827546296296279E-2</v>
      </c>
      <c r="M433" s="34">
        <v>8.172038144914916E-6</v>
      </c>
    </row>
    <row r="434" spans="1:13" x14ac:dyDescent="0.35">
      <c r="A434">
        <v>7820120</v>
      </c>
      <c r="B434" t="s">
        <v>61</v>
      </c>
      <c r="C434" t="s">
        <v>96</v>
      </c>
      <c r="D434" t="s">
        <v>2250</v>
      </c>
      <c r="E434" s="6">
        <v>6.9444444444444447E-4</v>
      </c>
      <c r="F434">
        <v>71.2</v>
      </c>
      <c r="G434">
        <v>80.900000000000006</v>
      </c>
      <c r="H434">
        <v>81.015000000000001</v>
      </c>
      <c r="I434" s="1">
        <v>-1.0266747325658798E-2</v>
      </c>
      <c r="J434" s="1">
        <v>4.9444444444444451E-2</v>
      </c>
      <c r="K434" s="1">
        <v>5.618055555555556E-2</v>
      </c>
      <c r="L434" s="1">
        <v>5.6260416666666667E-2</v>
      </c>
      <c r="M434" s="34">
        <v>-7.1296856428186098E-6</v>
      </c>
    </row>
    <row r="435" spans="1:13" x14ac:dyDescent="0.35">
      <c r="A435">
        <v>7820120</v>
      </c>
      <c r="B435" t="s">
        <v>61</v>
      </c>
      <c r="C435" t="s">
        <v>96</v>
      </c>
      <c r="D435" t="s">
        <v>1514</v>
      </c>
      <c r="E435" s="6">
        <v>7.1759259259259259E-3</v>
      </c>
      <c r="F435">
        <v>63.9</v>
      </c>
      <c r="G435">
        <v>82.8</v>
      </c>
      <c r="H435">
        <v>76.22</v>
      </c>
      <c r="I435" s="1">
        <v>-3.4936968237161636E-2</v>
      </c>
      <c r="J435" s="1">
        <v>0.45854166666666668</v>
      </c>
      <c r="K435" s="1">
        <v>0.59416666666666662</v>
      </c>
      <c r="L435" s="1">
        <v>0.54694907407407412</v>
      </c>
      <c r="M435" s="34">
        <v>-2.5070509614629876E-4</v>
      </c>
    </row>
    <row r="436" spans="1:13" x14ac:dyDescent="0.35">
      <c r="A436">
        <v>7820120</v>
      </c>
      <c r="B436" t="s">
        <v>61</v>
      </c>
      <c r="C436" t="s">
        <v>96</v>
      </c>
      <c r="D436" t="s">
        <v>1750</v>
      </c>
      <c r="E436" s="6">
        <v>6.9444444444444447E-4</v>
      </c>
      <c r="F436">
        <v>41.6</v>
      </c>
      <c r="G436">
        <v>66</v>
      </c>
      <c r="H436">
        <v>62.47</v>
      </c>
      <c r="I436" s="1">
        <v>-0.12801097333431244</v>
      </c>
      <c r="J436" s="1">
        <v>2.8888888888888891E-2</v>
      </c>
      <c r="K436" s="1">
        <v>4.5833333333333337E-2</v>
      </c>
      <c r="L436" s="1">
        <v>4.3381944444444445E-2</v>
      </c>
      <c r="M436" s="34">
        <v>-8.8896509259939202E-5</v>
      </c>
    </row>
    <row r="437" spans="1:13" x14ac:dyDescent="0.35">
      <c r="A437">
        <v>7820120</v>
      </c>
      <c r="B437" t="s">
        <v>61</v>
      </c>
      <c r="C437" t="s">
        <v>96</v>
      </c>
      <c r="D437" t="s">
        <v>272</v>
      </c>
      <c r="E437" s="6">
        <v>3.0092592592592593E-3</v>
      </c>
      <c r="F437">
        <v>52.9</v>
      </c>
      <c r="G437">
        <v>72.8</v>
      </c>
      <c r="H437">
        <v>56.529999999999994</v>
      </c>
      <c r="I437" s="1">
        <v>-6.86178058385849E-2</v>
      </c>
      <c r="J437" s="1">
        <v>0.15918981481481481</v>
      </c>
      <c r="K437" s="1">
        <v>0.21907407407407406</v>
      </c>
      <c r="L437" s="1">
        <v>0.1701134259259259</v>
      </c>
      <c r="M437" s="34">
        <v>-2.0648876756981568E-4</v>
      </c>
    </row>
    <row r="438" spans="1:13" x14ac:dyDescent="0.35">
      <c r="A438">
        <v>7820120</v>
      </c>
      <c r="B438" t="s">
        <v>61</v>
      </c>
      <c r="C438" t="s">
        <v>96</v>
      </c>
      <c r="D438" t="s">
        <v>2256</v>
      </c>
      <c r="E438" s="6">
        <v>6.9444444444444447E-4</v>
      </c>
      <c r="F438">
        <v>76.099999999999994</v>
      </c>
      <c r="G438">
        <v>92</v>
      </c>
      <c r="H438">
        <v>86.990000000000009</v>
      </c>
      <c r="I438" s="1">
        <v>7.2389811277389526E-2</v>
      </c>
      <c r="J438" s="1">
        <v>5.2847222222222219E-2</v>
      </c>
      <c r="K438" s="1">
        <v>6.3888888888888898E-2</v>
      </c>
      <c r="L438" s="1">
        <v>6.0409722222222233E-2</v>
      </c>
      <c r="M438" s="34">
        <v>5.0270702275964952E-5</v>
      </c>
    </row>
    <row r="439" spans="1:13" x14ac:dyDescent="0.35">
      <c r="A439">
        <v>7820120</v>
      </c>
      <c r="B439" t="s">
        <v>61</v>
      </c>
      <c r="C439" t="s">
        <v>96</v>
      </c>
      <c r="D439" t="s">
        <v>1516</v>
      </c>
      <c r="E439" s="6">
        <v>6.7129629629629631E-3</v>
      </c>
      <c r="F439">
        <v>46.7</v>
      </c>
      <c r="G439">
        <v>77.599999999999994</v>
      </c>
      <c r="H439">
        <v>71.569999999999993</v>
      </c>
      <c r="I439" s="1">
        <v>-1.3714591041207314E-2</v>
      </c>
      <c r="J439" s="1">
        <v>0.3134953703703704</v>
      </c>
      <c r="K439" s="1">
        <v>0.5209259259259259</v>
      </c>
      <c r="L439" s="1">
        <v>0.48044675925925923</v>
      </c>
      <c r="M439" s="34">
        <v>-9.2065541711808352E-5</v>
      </c>
    </row>
    <row r="440" spans="1:13" x14ac:dyDescent="0.35">
      <c r="A440">
        <v>7820120</v>
      </c>
      <c r="B440" t="s">
        <v>61</v>
      </c>
      <c r="C440" t="s">
        <v>96</v>
      </c>
      <c r="D440" t="s">
        <v>1518</v>
      </c>
      <c r="E440" s="6">
        <v>1.1574074074074073E-3</v>
      </c>
      <c r="F440">
        <v>46.8</v>
      </c>
      <c r="G440">
        <v>68.3</v>
      </c>
      <c r="H440">
        <v>60.434999999999995</v>
      </c>
      <c r="I440" s="1">
        <v>-9.4484776258468628E-2</v>
      </c>
      <c r="J440" s="1">
        <v>5.4166666666666662E-2</v>
      </c>
      <c r="K440" s="1">
        <v>7.9050925925925913E-2</v>
      </c>
      <c r="L440" s="1">
        <v>6.9947916666666651E-2</v>
      </c>
      <c r="M440" s="34">
        <v>-1.0935737992878313E-4</v>
      </c>
    </row>
    <row r="441" spans="1:13" x14ac:dyDescent="0.35">
      <c r="A441">
        <v>7820120</v>
      </c>
      <c r="B441" t="s">
        <v>61</v>
      </c>
      <c r="C441" t="s">
        <v>96</v>
      </c>
      <c r="D441" t="s">
        <v>1754</v>
      </c>
      <c r="E441" s="6">
        <v>3.7037037037037038E-3</v>
      </c>
      <c r="F441">
        <v>62.3</v>
      </c>
      <c r="G441">
        <v>85.3</v>
      </c>
      <c r="H441">
        <v>69.884999999999991</v>
      </c>
      <c r="I441" s="1">
        <v>-1.8310515210032463E-2</v>
      </c>
      <c r="J441" s="1">
        <v>0.23074074074074075</v>
      </c>
      <c r="K441" s="1">
        <v>0.31592592592592594</v>
      </c>
      <c r="L441" s="1">
        <v>0.2588333333333333</v>
      </c>
      <c r="M441" s="34">
        <v>-6.7816723000120238E-5</v>
      </c>
    </row>
    <row r="442" spans="1:13" x14ac:dyDescent="0.35">
      <c r="A442">
        <v>7820120</v>
      </c>
      <c r="B442" t="s">
        <v>61</v>
      </c>
      <c r="C442" t="s">
        <v>96</v>
      </c>
      <c r="D442" t="s">
        <v>1063</v>
      </c>
      <c r="E442" s="6">
        <v>7.4074074074074077E-3</v>
      </c>
      <c r="F442">
        <v>75.400000000000006</v>
      </c>
      <c r="G442">
        <v>93.2</v>
      </c>
      <c r="H442">
        <v>85.534999999999997</v>
      </c>
      <c r="I442" s="1">
        <v>4.5426275581121445E-2</v>
      </c>
      <c r="J442" s="1">
        <v>0.55851851851851864</v>
      </c>
      <c r="K442" s="1">
        <v>0.69037037037037041</v>
      </c>
      <c r="L442" s="1">
        <v>0.6335925925925926</v>
      </c>
      <c r="M442" s="34">
        <v>3.3649093023052921E-4</v>
      </c>
    </row>
    <row r="443" spans="1:13" x14ac:dyDescent="0.35">
      <c r="A443">
        <v>7820120</v>
      </c>
      <c r="B443" t="s">
        <v>61</v>
      </c>
      <c r="C443" t="s">
        <v>96</v>
      </c>
      <c r="D443" t="s">
        <v>1521</v>
      </c>
      <c r="E443" s="6">
        <v>2.0833333333333333E-3</v>
      </c>
      <c r="F443">
        <v>70.8</v>
      </c>
      <c r="G443">
        <v>94.2</v>
      </c>
      <c r="H443">
        <v>80.399999999999991</v>
      </c>
      <c r="I443" s="1">
        <v>9.2790022492408752E-2</v>
      </c>
      <c r="J443" s="1">
        <v>0.14749999999999999</v>
      </c>
      <c r="K443" s="1">
        <v>0.19625000000000001</v>
      </c>
      <c r="L443" s="1">
        <v>0.16749999999999998</v>
      </c>
      <c r="M443" s="34">
        <v>1.933125468591849E-4</v>
      </c>
    </row>
    <row r="444" spans="1:13" x14ac:dyDescent="0.35">
      <c r="A444">
        <v>7820120</v>
      </c>
      <c r="B444" t="s">
        <v>61</v>
      </c>
      <c r="C444" t="s">
        <v>96</v>
      </c>
      <c r="D444" t="s">
        <v>2280</v>
      </c>
      <c r="E444" s="6">
        <v>9.2592592592592596E-4</v>
      </c>
      <c r="F444">
        <v>44.9</v>
      </c>
      <c r="G444">
        <v>88.4</v>
      </c>
      <c r="H444">
        <v>74.789999999999992</v>
      </c>
      <c r="I444" s="1">
        <v>3.6763213574886322E-2</v>
      </c>
      <c r="J444" s="1">
        <v>4.1574074074074076E-2</v>
      </c>
      <c r="K444" s="1">
        <v>8.1851851851851856E-2</v>
      </c>
      <c r="L444" s="1">
        <v>6.9249999999999992E-2</v>
      </c>
      <c r="M444" s="34">
        <v>3.4040012569339191E-5</v>
      </c>
    </row>
    <row r="445" spans="1:13" x14ac:dyDescent="0.35">
      <c r="A445">
        <v>7820120</v>
      </c>
      <c r="B445" t="s">
        <v>61</v>
      </c>
      <c r="C445" t="s">
        <v>96</v>
      </c>
      <c r="D445" t="s">
        <v>1761</v>
      </c>
      <c r="E445" s="6">
        <v>1.3888888888888889E-3</v>
      </c>
      <c r="F445">
        <v>48.3</v>
      </c>
      <c r="G445">
        <v>84.9</v>
      </c>
      <c r="H445">
        <v>71.094999999999999</v>
      </c>
      <c r="I445" s="1">
        <v>4.3923381716012955E-2</v>
      </c>
      <c r="J445" s="1">
        <v>6.7083333333333328E-2</v>
      </c>
      <c r="K445" s="1">
        <v>0.11791666666666668</v>
      </c>
      <c r="L445" s="1">
        <v>9.8743055555555556E-2</v>
      </c>
      <c r="M445" s="34">
        <v>6.100469682779577E-5</v>
      </c>
    </row>
    <row r="446" spans="1:13" x14ac:dyDescent="0.35">
      <c r="A446">
        <v>7820120</v>
      </c>
      <c r="B446" t="s">
        <v>61</v>
      </c>
      <c r="C446" t="s">
        <v>96</v>
      </c>
      <c r="D446" t="s">
        <v>1763</v>
      </c>
      <c r="E446" s="6">
        <v>4.8611111111111112E-3</v>
      </c>
      <c r="F446">
        <v>62.1</v>
      </c>
      <c r="G446">
        <v>79.8</v>
      </c>
      <c r="H446">
        <v>71.539999999999992</v>
      </c>
      <c r="I446" s="1">
        <v>-2.6026280596852303E-2</v>
      </c>
      <c r="J446" s="1">
        <v>0.301875</v>
      </c>
      <c r="K446" s="1">
        <v>0.38791666666666663</v>
      </c>
      <c r="L446" s="1">
        <v>0.34776388888888887</v>
      </c>
      <c r="M446" s="34">
        <v>-1.2651664179025426E-4</v>
      </c>
    </row>
    <row r="447" spans="1:13" x14ac:dyDescent="0.35">
      <c r="A447">
        <v>7820120</v>
      </c>
      <c r="B447" t="s">
        <v>61</v>
      </c>
      <c r="C447" t="s">
        <v>96</v>
      </c>
      <c r="D447" t="s">
        <v>2520</v>
      </c>
      <c r="E447" s="6">
        <v>6.9444444444444447E-4</v>
      </c>
      <c r="F447">
        <v>50.4</v>
      </c>
      <c r="G447">
        <v>57.2</v>
      </c>
      <c r="H447">
        <v>50.4</v>
      </c>
      <c r="I447" s="1">
        <v>-0.19829295575618744</v>
      </c>
      <c r="J447" s="1">
        <v>3.5000000000000003E-2</v>
      </c>
      <c r="K447" s="1">
        <v>3.9722222222222228E-2</v>
      </c>
      <c r="L447" s="1">
        <v>3.5000000000000003E-2</v>
      </c>
      <c r="M447" s="34">
        <v>-1.3770344149735238E-4</v>
      </c>
    </row>
    <row r="448" spans="1:13" x14ac:dyDescent="0.35">
      <c r="A448">
        <v>7820120</v>
      </c>
      <c r="B448" t="s">
        <v>61</v>
      </c>
      <c r="C448" t="s">
        <v>96</v>
      </c>
      <c r="D448" t="s">
        <v>2522</v>
      </c>
      <c r="E448" s="6">
        <v>1.1574074074074073E-3</v>
      </c>
      <c r="F448">
        <v>68.7</v>
      </c>
      <c r="G448">
        <v>100</v>
      </c>
      <c r="H448">
        <v>76.224999999999994</v>
      </c>
      <c r="I448" s="1">
        <v>0.21541637182235718</v>
      </c>
      <c r="J448" s="1">
        <v>7.9513888888888884E-2</v>
      </c>
      <c r="K448" s="1">
        <v>0.11574074074074073</v>
      </c>
      <c r="L448" s="1">
        <v>8.8223379629629617E-2</v>
      </c>
      <c r="M448" s="34">
        <v>2.4932450442402451E-4</v>
      </c>
    </row>
    <row r="449" spans="1:13" x14ac:dyDescent="0.35">
      <c r="A449">
        <v>7820120</v>
      </c>
      <c r="B449" t="s">
        <v>61</v>
      </c>
      <c r="C449" t="s">
        <v>96</v>
      </c>
      <c r="D449" t="s">
        <v>2287</v>
      </c>
      <c r="E449" s="6">
        <v>2.7777777777777779E-3</v>
      </c>
      <c r="F449">
        <v>68.8</v>
      </c>
      <c r="G449">
        <v>92.5</v>
      </c>
      <c r="H449">
        <v>78.44</v>
      </c>
      <c r="I449" s="1">
        <v>6.8385027348995209E-2</v>
      </c>
      <c r="J449" s="1">
        <v>0.19111111111111112</v>
      </c>
      <c r="K449" s="1">
        <v>0.25694444444444448</v>
      </c>
      <c r="L449" s="1">
        <v>0.21788888888888888</v>
      </c>
      <c r="M449" s="34">
        <v>1.8995840930276448E-4</v>
      </c>
    </row>
    <row r="450" spans="1:13" x14ac:dyDescent="0.35">
      <c r="A450">
        <v>7820120</v>
      </c>
      <c r="B450" t="s">
        <v>61</v>
      </c>
      <c r="C450" t="s">
        <v>96</v>
      </c>
      <c r="D450" t="s">
        <v>1523</v>
      </c>
      <c r="E450" s="6">
        <v>3.9351851851851848E-3</v>
      </c>
      <c r="F450">
        <v>66.7</v>
      </c>
      <c r="G450">
        <v>84.4</v>
      </c>
      <c r="H450">
        <v>80.209999999999994</v>
      </c>
      <c r="I450" s="1">
        <v>1.7140991985797882E-3</v>
      </c>
      <c r="J450" s="1">
        <v>0.26247685185185182</v>
      </c>
      <c r="K450" s="1">
        <v>0.33212962962962961</v>
      </c>
      <c r="L450" s="1">
        <v>0.31564120370370363</v>
      </c>
      <c r="M450" s="34">
        <v>6.7452977721889811E-6</v>
      </c>
    </row>
    <row r="451" spans="1:13" x14ac:dyDescent="0.35">
      <c r="A451">
        <v>7820120</v>
      </c>
      <c r="B451" t="s">
        <v>61</v>
      </c>
      <c r="C451" t="s">
        <v>96</v>
      </c>
      <c r="D451" t="s">
        <v>2526</v>
      </c>
      <c r="E451" s="6">
        <v>2.3148148148148149E-4</v>
      </c>
      <c r="F451">
        <v>73.5</v>
      </c>
      <c r="G451">
        <v>88.3</v>
      </c>
      <c r="H451">
        <v>79.984999999999999</v>
      </c>
      <c r="I451" s="1">
        <v>6.6455885767936707E-2</v>
      </c>
      <c r="J451" s="1">
        <v>1.7013888888888891E-2</v>
      </c>
      <c r="K451" s="1">
        <v>2.0439814814814813E-2</v>
      </c>
      <c r="L451" s="1">
        <v>1.8515046296296297E-2</v>
      </c>
      <c r="M451" s="34">
        <v>1.538330689072609E-5</v>
      </c>
    </row>
    <row r="452" spans="1:13" x14ac:dyDescent="0.35">
      <c r="A452">
        <v>7820120</v>
      </c>
      <c r="B452" t="s">
        <v>61</v>
      </c>
      <c r="C452" t="s">
        <v>96</v>
      </c>
      <c r="D452" t="s">
        <v>1526</v>
      </c>
      <c r="E452" s="6">
        <v>6.9444444444444447E-4</v>
      </c>
      <c r="F452">
        <v>63.4</v>
      </c>
      <c r="G452">
        <v>95</v>
      </c>
      <c r="H452">
        <v>83.929999999999993</v>
      </c>
      <c r="I452" s="1">
        <v>0.15703590214252472</v>
      </c>
      <c r="J452" s="1">
        <v>4.4027777777777777E-2</v>
      </c>
      <c r="K452" s="1">
        <v>6.5972222222222224E-2</v>
      </c>
      <c r="L452" s="1">
        <v>5.8284722222222217E-2</v>
      </c>
      <c r="M452" s="34">
        <v>1.0905270982119772E-4</v>
      </c>
    </row>
    <row r="453" spans="1:13" x14ac:dyDescent="0.35">
      <c r="A453">
        <v>7820120</v>
      </c>
      <c r="B453" t="s">
        <v>61</v>
      </c>
      <c r="C453" t="s">
        <v>96</v>
      </c>
      <c r="D453" t="s">
        <v>275</v>
      </c>
      <c r="E453" s="6">
        <v>9.2592592592592596E-4</v>
      </c>
      <c r="F453">
        <v>38.4</v>
      </c>
      <c r="G453">
        <v>72.3</v>
      </c>
      <c r="H453">
        <v>60.344999999999999</v>
      </c>
      <c r="I453" s="1">
        <v>-4.9795344471931458E-2</v>
      </c>
      <c r="J453" s="1">
        <v>3.5555555555555556E-2</v>
      </c>
      <c r="K453" s="1">
        <v>6.6944444444444445E-2</v>
      </c>
      <c r="L453" s="1">
        <v>5.5875000000000001E-2</v>
      </c>
      <c r="M453" s="34">
        <v>-4.6106800436973574E-5</v>
      </c>
    </row>
    <row r="454" spans="1:13" x14ac:dyDescent="0.35">
      <c r="A454">
        <v>7820120</v>
      </c>
      <c r="B454" t="s">
        <v>61</v>
      </c>
      <c r="C454" t="s">
        <v>96</v>
      </c>
      <c r="D454" t="s">
        <v>859</v>
      </c>
      <c r="E454" s="6">
        <v>2.0833333333333333E-3</v>
      </c>
      <c r="F454">
        <v>62.3</v>
      </c>
      <c r="G454">
        <v>79.3</v>
      </c>
      <c r="H454">
        <v>65.169999999999987</v>
      </c>
      <c r="I454" s="1">
        <v>1.1525514535605907E-2</v>
      </c>
      <c r="J454" s="1">
        <v>0.12979166666666667</v>
      </c>
      <c r="K454" s="1">
        <v>0.16520833333333332</v>
      </c>
      <c r="L454" s="1">
        <v>0.13577083333333331</v>
      </c>
      <c r="M454" s="34">
        <v>2.4011488615845641E-5</v>
      </c>
    </row>
    <row r="455" spans="1:13" x14ac:dyDescent="0.35">
      <c r="A455">
        <v>7820120</v>
      </c>
      <c r="B455" t="s">
        <v>61</v>
      </c>
      <c r="D455" s="4" t="s">
        <v>2949</v>
      </c>
      <c r="E455" s="6">
        <v>0.99999999999999967</v>
      </c>
      <c r="I455" s="1" t="s">
        <v>2938</v>
      </c>
      <c r="J455" s="1">
        <v>62.032152777777767</v>
      </c>
      <c r="K455" s="1">
        <v>84.764050925925943</v>
      </c>
      <c r="L455" s="1">
        <v>77.405396990740712</v>
      </c>
      <c r="M455" s="34">
        <v>-1.1781376428424896E-3</v>
      </c>
    </row>
    <row r="456" spans="1:13" x14ac:dyDescent="0.35">
      <c r="A456">
        <v>7820616</v>
      </c>
      <c r="B456" t="s">
        <v>36</v>
      </c>
      <c r="C456" t="s">
        <v>96</v>
      </c>
      <c r="D456" t="s">
        <v>1870</v>
      </c>
      <c r="E456" s="6">
        <v>0.22067594433399601</v>
      </c>
      <c r="F456">
        <v>54.2</v>
      </c>
      <c r="G456">
        <v>85.5</v>
      </c>
      <c r="H456">
        <v>74.444999999999993</v>
      </c>
      <c r="I456" s="1">
        <v>3.1182687729597092E-2</v>
      </c>
      <c r="J456" s="1">
        <v>11.960636182902585</v>
      </c>
      <c r="K456" s="1">
        <v>18.867793240556658</v>
      </c>
      <c r="L456" s="1">
        <v>16.428220675944331</v>
      </c>
      <c r="M456" s="34">
        <v>6.8812690616009481E-3</v>
      </c>
    </row>
    <row r="457" spans="1:13" x14ac:dyDescent="0.35">
      <c r="A457">
        <v>7820616</v>
      </c>
      <c r="B457" t="s">
        <v>36</v>
      </c>
      <c r="C457" t="s">
        <v>96</v>
      </c>
      <c r="D457" t="s">
        <v>1373</v>
      </c>
      <c r="E457" s="6">
        <v>3.3797216699801194E-2</v>
      </c>
      <c r="F457">
        <v>89.8</v>
      </c>
      <c r="G457">
        <v>93.3</v>
      </c>
      <c r="H457">
        <v>92.515000000000001</v>
      </c>
      <c r="I457" s="1">
        <v>2.6441307738423347E-2</v>
      </c>
      <c r="J457" s="1">
        <v>3.0349900596421473</v>
      </c>
      <c r="K457" s="1">
        <v>3.1532803180914515</v>
      </c>
      <c r="L457" s="1">
        <v>3.1267495029821073</v>
      </c>
      <c r="M457" s="34">
        <v>8.9364260746162413E-4</v>
      </c>
    </row>
    <row r="458" spans="1:13" x14ac:dyDescent="0.35">
      <c r="A458">
        <v>7820616</v>
      </c>
      <c r="B458" t="s">
        <v>36</v>
      </c>
      <c r="C458" t="s">
        <v>96</v>
      </c>
      <c r="D458" t="s">
        <v>1456</v>
      </c>
      <c r="E458" s="6">
        <v>6.1630218687872766E-2</v>
      </c>
      <c r="F458">
        <v>44.7</v>
      </c>
      <c r="G458">
        <v>61.3</v>
      </c>
      <c r="H458">
        <v>55.104999999999997</v>
      </c>
      <c r="I458" s="1">
        <v>-0.10304794460535049</v>
      </c>
      <c r="J458" s="1">
        <v>2.7548707753479129</v>
      </c>
      <c r="K458" s="1">
        <v>3.7779324055666006</v>
      </c>
      <c r="L458" s="1">
        <v>3.3961332007952287</v>
      </c>
      <c r="M458" s="34">
        <v>-6.3508673613635498E-3</v>
      </c>
    </row>
    <row r="459" spans="1:13" x14ac:dyDescent="0.35">
      <c r="A459">
        <v>7820616</v>
      </c>
      <c r="B459" t="s">
        <v>36</v>
      </c>
      <c r="C459" t="s">
        <v>96</v>
      </c>
      <c r="D459" t="s">
        <v>2098</v>
      </c>
      <c r="E459" s="6">
        <v>1.9880715705765406E-3</v>
      </c>
      <c r="F459">
        <v>58</v>
      </c>
      <c r="G459">
        <v>95.4</v>
      </c>
      <c r="H459">
        <v>72.67</v>
      </c>
      <c r="I459" s="1">
        <v>9.1373711824417114E-2</v>
      </c>
      <c r="J459" s="1">
        <v>0.11530815109343935</v>
      </c>
      <c r="K459" s="1">
        <v>0.18966202783300198</v>
      </c>
      <c r="L459" s="1">
        <v>0.1444731610337972</v>
      </c>
      <c r="M459" s="34">
        <v>1.8165747877617715E-4</v>
      </c>
    </row>
    <row r="460" spans="1:13" x14ac:dyDescent="0.35">
      <c r="A460">
        <v>7820616</v>
      </c>
      <c r="B460" t="s">
        <v>36</v>
      </c>
      <c r="C460" t="s">
        <v>96</v>
      </c>
      <c r="D460" t="s">
        <v>1663</v>
      </c>
      <c r="E460" s="6">
        <v>7.9522862823061622E-3</v>
      </c>
      <c r="F460">
        <v>61.1</v>
      </c>
      <c r="G460">
        <v>80.7</v>
      </c>
      <c r="H460">
        <v>78.294999999999987</v>
      </c>
      <c r="I460" s="1">
        <v>-5.7397490309085697E-5</v>
      </c>
      <c r="J460" s="1">
        <v>0.48588469184890654</v>
      </c>
      <c r="K460" s="1">
        <v>0.64174950298210731</v>
      </c>
      <c r="L460" s="1">
        <v>0.62262425447316083</v>
      </c>
      <c r="M460" s="34">
        <v>-4.5644127482374308E-7</v>
      </c>
    </row>
    <row r="461" spans="1:13" x14ac:dyDescent="0.35">
      <c r="A461">
        <v>7820616</v>
      </c>
      <c r="B461" t="s">
        <v>36</v>
      </c>
      <c r="C461" t="s">
        <v>96</v>
      </c>
      <c r="D461" t="s">
        <v>1295</v>
      </c>
      <c r="E461" s="6">
        <v>0.67395626242544726</v>
      </c>
      <c r="F461">
        <v>40.1</v>
      </c>
      <c r="G461">
        <v>74.900000000000006</v>
      </c>
      <c r="H461">
        <v>66.28</v>
      </c>
      <c r="I461" s="1">
        <v>-4.725256934762001E-2</v>
      </c>
      <c r="J461" s="1">
        <v>27.025646123260437</v>
      </c>
      <c r="K461" s="1">
        <v>50.479324055666005</v>
      </c>
      <c r="L461" s="1">
        <v>44.669821073558644</v>
      </c>
      <c r="M461" s="34">
        <v>-3.1846165027521238E-2</v>
      </c>
    </row>
    <row r="462" spans="1:13" x14ac:dyDescent="0.35">
      <c r="A462">
        <v>7820616</v>
      </c>
      <c r="B462" t="s">
        <v>36</v>
      </c>
      <c r="D462" s="4" t="s">
        <v>2949</v>
      </c>
      <c r="E462" s="6">
        <v>1</v>
      </c>
      <c r="I462" s="1" t="s">
        <v>2938</v>
      </c>
      <c r="J462" s="1">
        <v>45.377335984095424</v>
      </c>
      <c r="K462" s="1">
        <v>77.109741550695816</v>
      </c>
      <c r="L462" s="1">
        <v>68.388021868787263</v>
      </c>
      <c r="M462" s="34">
        <v>-3.0240919682320861E-2</v>
      </c>
    </row>
    <row r="463" spans="1:13" x14ac:dyDescent="0.35">
      <c r="A463">
        <v>7830619</v>
      </c>
      <c r="B463" t="s">
        <v>63</v>
      </c>
      <c r="C463" t="s">
        <v>96</v>
      </c>
      <c r="D463" t="s">
        <v>392</v>
      </c>
      <c r="E463" s="6">
        <v>3.0959752321981426E-3</v>
      </c>
      <c r="F463">
        <v>59.5</v>
      </c>
      <c r="G463">
        <v>86</v>
      </c>
      <c r="H463">
        <v>76.31</v>
      </c>
      <c r="I463" s="1">
        <v>8.8246092200279236E-3</v>
      </c>
      <c r="J463" s="1">
        <v>0.18421052631578949</v>
      </c>
      <c r="K463" s="1">
        <v>0.26625386996904027</v>
      </c>
      <c r="L463" s="1">
        <v>0.23625386996904027</v>
      </c>
      <c r="M463" s="34">
        <v>2.7320771579033822E-5</v>
      </c>
    </row>
    <row r="464" spans="1:13" x14ac:dyDescent="0.35">
      <c r="A464">
        <v>7830619</v>
      </c>
      <c r="B464" t="s">
        <v>63</v>
      </c>
      <c r="C464" t="s">
        <v>96</v>
      </c>
      <c r="D464" t="s">
        <v>414</v>
      </c>
      <c r="E464" s="6">
        <v>0.91021671826625383</v>
      </c>
      <c r="F464">
        <v>77</v>
      </c>
      <c r="G464">
        <v>90.1</v>
      </c>
      <c r="H464">
        <v>86.934999999999988</v>
      </c>
      <c r="I464" s="1">
        <v>1.6790159046649933E-2</v>
      </c>
      <c r="J464" s="1">
        <v>70.086687306501545</v>
      </c>
      <c r="K464" s="1">
        <v>82.010526315789463</v>
      </c>
      <c r="L464" s="1">
        <v>79.129690402476768</v>
      </c>
      <c r="M464" s="34">
        <v>1.5282683466610155E-2</v>
      </c>
    </row>
    <row r="465" spans="1:13" x14ac:dyDescent="0.35">
      <c r="A465">
        <v>7830619</v>
      </c>
      <c r="B465" t="s">
        <v>63</v>
      </c>
      <c r="C465" t="s">
        <v>96</v>
      </c>
      <c r="D465" t="s">
        <v>525</v>
      </c>
      <c r="E465" s="6">
        <v>7.4303405572755415E-2</v>
      </c>
      <c r="F465">
        <v>78.3</v>
      </c>
      <c r="G465">
        <v>96.5</v>
      </c>
      <c r="H465">
        <v>89.585000000000008</v>
      </c>
      <c r="I465" s="1">
        <v>9.0886577963829041E-2</v>
      </c>
      <c r="J465" s="1">
        <v>5.8179566563467491</v>
      </c>
      <c r="K465" s="1">
        <v>7.170278637770898</v>
      </c>
      <c r="L465" s="1">
        <v>6.6564705882352948</v>
      </c>
      <c r="M465" s="34">
        <v>6.7531822635662443E-3</v>
      </c>
    </row>
    <row r="466" spans="1:13" x14ac:dyDescent="0.35">
      <c r="A466">
        <v>7830619</v>
      </c>
      <c r="B466" t="s">
        <v>63</v>
      </c>
      <c r="C466" t="s">
        <v>96</v>
      </c>
      <c r="D466" t="s">
        <v>643</v>
      </c>
      <c r="E466" s="6">
        <v>1.238390092879257E-2</v>
      </c>
      <c r="F466">
        <v>64.3</v>
      </c>
      <c r="G466">
        <v>78</v>
      </c>
      <c r="H466">
        <v>74.759999999999991</v>
      </c>
      <c r="I466" s="1">
        <v>-9.637751430273056E-2</v>
      </c>
      <c r="J466" s="1">
        <v>0.79628482972136228</v>
      </c>
      <c r="K466" s="1">
        <v>0.96594427244582048</v>
      </c>
      <c r="L466" s="1">
        <v>0.92582043343653242</v>
      </c>
      <c r="M466" s="34">
        <v>-1.1935295888883043E-3</v>
      </c>
    </row>
    <row r="467" spans="1:13" x14ac:dyDescent="0.35">
      <c r="A467">
        <v>7830619</v>
      </c>
      <c r="B467" t="s">
        <v>63</v>
      </c>
      <c r="D467" s="4" t="s">
        <v>2949</v>
      </c>
      <c r="E467" s="6">
        <v>1</v>
      </c>
      <c r="I467" s="1" t="s">
        <v>2938</v>
      </c>
      <c r="J467" s="1">
        <v>76.88513931888545</v>
      </c>
      <c r="K467" s="1">
        <v>90.413003095975213</v>
      </c>
      <c r="L467" s="1">
        <v>86.948235294117623</v>
      </c>
      <c r="M467" s="34">
        <v>2.0869656912867129E-2</v>
      </c>
    </row>
    <row r="468" spans="1:13" x14ac:dyDescent="0.35">
      <c r="A468">
        <v>7830620</v>
      </c>
      <c r="B468" t="s">
        <v>21</v>
      </c>
      <c r="C468" t="s">
        <v>96</v>
      </c>
      <c r="D468" t="s">
        <v>392</v>
      </c>
      <c r="E468" s="6">
        <v>3.2520325203252036E-2</v>
      </c>
      <c r="F468">
        <v>59.5</v>
      </c>
      <c r="G468">
        <v>86</v>
      </c>
      <c r="H468">
        <v>76.31</v>
      </c>
      <c r="I468" s="1">
        <v>8.8246092200279236E-3</v>
      </c>
      <c r="J468" s="1">
        <v>1.9349593495934962</v>
      </c>
      <c r="K468" s="1">
        <v>2.7967479674796749</v>
      </c>
      <c r="L468" s="1">
        <v>2.4816260162601629</v>
      </c>
      <c r="M468" s="34">
        <v>2.8697916162692439E-4</v>
      </c>
    </row>
    <row r="469" spans="1:13" x14ac:dyDescent="0.35">
      <c r="A469">
        <v>7830620</v>
      </c>
      <c r="B469" t="s">
        <v>21</v>
      </c>
      <c r="C469" t="s">
        <v>96</v>
      </c>
      <c r="D469" t="s">
        <v>1110</v>
      </c>
      <c r="E469" s="6">
        <v>1.6260162601626018E-2</v>
      </c>
      <c r="F469">
        <v>79.3</v>
      </c>
      <c r="G469">
        <v>89.6</v>
      </c>
      <c r="H469">
        <v>87.75</v>
      </c>
      <c r="I469" s="1">
        <v>-2.4032961577177048E-2</v>
      </c>
      <c r="J469" s="1">
        <v>1.2894308943089432</v>
      </c>
      <c r="K469" s="1">
        <v>1.4569105691056912</v>
      </c>
      <c r="L469" s="1">
        <v>1.4268292682926831</v>
      </c>
      <c r="M469" s="34">
        <v>-3.9077986304352928E-4</v>
      </c>
    </row>
    <row r="470" spans="1:13" x14ac:dyDescent="0.35">
      <c r="A470">
        <v>7830620</v>
      </c>
      <c r="B470" t="s">
        <v>21</v>
      </c>
      <c r="C470" t="s">
        <v>96</v>
      </c>
      <c r="D470" t="s">
        <v>414</v>
      </c>
      <c r="E470" s="6">
        <v>3.6585365853658534E-2</v>
      </c>
      <c r="F470">
        <v>77</v>
      </c>
      <c r="G470">
        <v>90.1</v>
      </c>
      <c r="H470">
        <v>86.934999999999988</v>
      </c>
      <c r="I470" s="1">
        <v>1.6790159046649933E-2</v>
      </c>
      <c r="J470" s="1">
        <v>2.8170731707317072</v>
      </c>
      <c r="K470" s="1">
        <v>3.2963414634146337</v>
      </c>
      <c r="L470" s="1">
        <v>3.1805487804878041</v>
      </c>
      <c r="M470" s="34">
        <v>6.1427411146280236E-4</v>
      </c>
    </row>
    <row r="471" spans="1:13" x14ac:dyDescent="0.35">
      <c r="A471">
        <v>7830620</v>
      </c>
      <c r="B471" t="s">
        <v>21</v>
      </c>
      <c r="C471" t="s">
        <v>96</v>
      </c>
      <c r="D471" t="s">
        <v>472</v>
      </c>
      <c r="E471" s="6">
        <v>0.16666666666666666</v>
      </c>
      <c r="F471">
        <v>58.7</v>
      </c>
      <c r="G471">
        <v>86.6</v>
      </c>
      <c r="H471">
        <v>78.959999999999994</v>
      </c>
      <c r="I471" s="1">
        <v>1.195455901324749E-2</v>
      </c>
      <c r="J471" s="1">
        <v>9.7833333333333332</v>
      </c>
      <c r="K471" s="1">
        <v>14.433333333333332</v>
      </c>
      <c r="L471" s="1">
        <v>13.159999999999998</v>
      </c>
      <c r="M471" s="34">
        <v>1.9924265022079148E-3</v>
      </c>
    </row>
    <row r="472" spans="1:13" x14ac:dyDescent="0.35">
      <c r="A472">
        <v>7830620</v>
      </c>
      <c r="B472" t="s">
        <v>21</v>
      </c>
      <c r="C472" t="s">
        <v>96</v>
      </c>
      <c r="D472" t="s">
        <v>1164</v>
      </c>
      <c r="E472" s="6">
        <v>1.6260162601626018E-2</v>
      </c>
      <c r="F472">
        <v>91.5</v>
      </c>
      <c r="G472">
        <v>90.1</v>
      </c>
      <c r="H472">
        <v>86.734999999999999</v>
      </c>
      <c r="I472" s="1">
        <v>-5.8289404958486557E-2</v>
      </c>
      <c r="J472" s="1">
        <v>1.4878048780487807</v>
      </c>
      <c r="K472" s="1">
        <v>1.4650406504065041</v>
      </c>
      <c r="L472" s="1">
        <v>1.4103252032520326</v>
      </c>
      <c r="M472" s="34">
        <v>-9.4779520257701731E-4</v>
      </c>
    </row>
    <row r="473" spans="1:13" x14ac:dyDescent="0.35">
      <c r="A473">
        <v>7830620</v>
      </c>
      <c r="B473" t="s">
        <v>21</v>
      </c>
      <c r="C473" t="s">
        <v>96</v>
      </c>
      <c r="D473" t="s">
        <v>492</v>
      </c>
      <c r="E473" s="6">
        <v>0.15040650406504066</v>
      </c>
      <c r="F473">
        <v>82.7</v>
      </c>
      <c r="G473">
        <v>90.6</v>
      </c>
      <c r="H473">
        <v>88.94</v>
      </c>
      <c r="I473" s="1">
        <v>8.8225975632667542E-3</v>
      </c>
      <c r="J473" s="1">
        <v>12.438617886178863</v>
      </c>
      <c r="K473" s="1">
        <v>13.626829268292683</v>
      </c>
      <c r="L473" s="1">
        <v>13.377154471544717</v>
      </c>
      <c r="M473" s="34">
        <v>1.3269760562636989E-3</v>
      </c>
    </row>
    <row r="474" spans="1:13" x14ac:dyDescent="0.35">
      <c r="A474">
        <v>7830620</v>
      </c>
      <c r="B474" t="s">
        <v>21</v>
      </c>
      <c r="C474" t="s">
        <v>96</v>
      </c>
      <c r="D474" t="s">
        <v>710</v>
      </c>
      <c r="E474" s="6">
        <v>0.56504065040650409</v>
      </c>
      <c r="F474">
        <v>76.3</v>
      </c>
      <c r="G474">
        <v>87.3</v>
      </c>
      <c r="H474">
        <v>84.75</v>
      </c>
      <c r="I474" s="1">
        <v>6.7842854186892509E-3</v>
      </c>
      <c r="J474" s="1">
        <v>43.112601626016257</v>
      </c>
      <c r="K474" s="1">
        <v>49.328048780487805</v>
      </c>
      <c r="L474" s="1">
        <v>47.887195121951223</v>
      </c>
      <c r="M474" s="34">
        <v>3.8333970455195362E-3</v>
      </c>
    </row>
    <row r="475" spans="1:13" x14ac:dyDescent="0.35">
      <c r="A475">
        <v>7830620</v>
      </c>
      <c r="B475" t="s">
        <v>21</v>
      </c>
      <c r="C475" t="s">
        <v>96</v>
      </c>
      <c r="D475" t="s">
        <v>381</v>
      </c>
      <c r="E475" s="6">
        <v>4.0650406504065045E-3</v>
      </c>
      <c r="F475">
        <v>49.3</v>
      </c>
      <c r="G475">
        <v>84.7</v>
      </c>
      <c r="H475">
        <v>74.675000000000011</v>
      </c>
      <c r="I475" s="1">
        <v>7.4310568161308765E-3</v>
      </c>
      <c r="J475" s="1">
        <v>0.20040650406504065</v>
      </c>
      <c r="K475" s="1">
        <v>0.34430894308943094</v>
      </c>
      <c r="L475" s="1">
        <v>0.30355691056910578</v>
      </c>
      <c r="M475" s="34">
        <v>3.0207548033052347E-5</v>
      </c>
    </row>
    <row r="476" spans="1:13" x14ac:dyDescent="0.35">
      <c r="A476">
        <v>7830620</v>
      </c>
      <c r="B476" t="s">
        <v>21</v>
      </c>
      <c r="C476" t="s">
        <v>96</v>
      </c>
      <c r="D476" t="s">
        <v>1063</v>
      </c>
      <c r="E476" s="6">
        <v>1.2195121951219513E-2</v>
      </c>
      <c r="F476">
        <v>75.400000000000006</v>
      </c>
      <c r="G476">
        <v>93.2</v>
      </c>
      <c r="H476">
        <v>85.534999999999997</v>
      </c>
      <c r="I476" s="1">
        <v>4.5426275581121445E-2</v>
      </c>
      <c r="J476" s="1">
        <v>0.91951219512195137</v>
      </c>
      <c r="K476" s="1">
        <v>1.1365853658536587</v>
      </c>
      <c r="L476" s="1">
        <v>1.0431097560975611</v>
      </c>
      <c r="M476" s="34">
        <v>5.5397897050148105E-4</v>
      </c>
    </row>
    <row r="477" spans="1:13" x14ac:dyDescent="0.35">
      <c r="A477">
        <v>7830620</v>
      </c>
      <c r="B477" t="s">
        <v>21</v>
      </c>
      <c r="D477" s="4" t="s">
        <v>2949</v>
      </c>
      <c r="E477" s="6">
        <v>1</v>
      </c>
      <c r="I477" s="1" t="s">
        <v>2938</v>
      </c>
      <c r="J477" s="1">
        <v>73.983739837398375</v>
      </c>
      <c r="K477" s="1">
        <v>87.884146341463421</v>
      </c>
      <c r="L477" s="1">
        <v>84.27034552845528</v>
      </c>
      <c r="M477" s="34">
        <v>7.2996643299948639E-3</v>
      </c>
    </row>
    <row r="478" spans="1:13" x14ac:dyDescent="0.35">
      <c r="A478">
        <v>7820614</v>
      </c>
      <c r="B478" t="s">
        <v>23</v>
      </c>
      <c r="C478" t="s">
        <v>96</v>
      </c>
      <c r="D478" t="s">
        <v>392</v>
      </c>
      <c r="E478" s="6">
        <v>8.9820359281437123E-3</v>
      </c>
      <c r="F478">
        <v>59.5</v>
      </c>
      <c r="G478">
        <v>86</v>
      </c>
      <c r="H478">
        <v>76.31</v>
      </c>
      <c r="I478" s="1">
        <v>8.8246092200279236E-3</v>
      </c>
      <c r="J478" s="1">
        <v>0.53443113772455086</v>
      </c>
      <c r="K478" s="1">
        <v>0.77245508982035926</v>
      </c>
      <c r="L478" s="1">
        <v>0.68541916167664674</v>
      </c>
      <c r="M478" s="34">
        <v>7.9262957066119066E-5</v>
      </c>
    </row>
    <row r="479" spans="1:13" x14ac:dyDescent="0.35">
      <c r="A479">
        <v>7820614</v>
      </c>
      <c r="B479" t="s">
        <v>23</v>
      </c>
      <c r="C479" t="s">
        <v>96</v>
      </c>
      <c r="D479" t="s">
        <v>1110</v>
      </c>
      <c r="E479" s="6">
        <v>7.7844311377245512E-2</v>
      </c>
      <c r="F479">
        <v>79.3</v>
      </c>
      <c r="G479">
        <v>89.6</v>
      </c>
      <c r="H479">
        <v>87.75</v>
      </c>
      <c r="I479" s="1">
        <v>-2.4032961577177048E-2</v>
      </c>
      <c r="J479" s="1">
        <v>6.1730538922155684</v>
      </c>
      <c r="K479" s="1">
        <v>6.9748502994011972</v>
      </c>
      <c r="L479" s="1">
        <v>6.8308383233532934</v>
      </c>
      <c r="M479" s="34">
        <v>-1.8708293443311474E-3</v>
      </c>
    </row>
    <row r="480" spans="1:13" x14ac:dyDescent="0.35">
      <c r="A480">
        <v>7820614</v>
      </c>
      <c r="B480" t="s">
        <v>23</v>
      </c>
      <c r="C480" t="s">
        <v>96</v>
      </c>
      <c r="D480" t="s">
        <v>305</v>
      </c>
      <c r="E480" s="6">
        <v>4.4910179640718561E-3</v>
      </c>
      <c r="F480">
        <v>43.3</v>
      </c>
      <c r="G480">
        <v>83.3</v>
      </c>
      <c r="H480">
        <v>70.959999999999994</v>
      </c>
      <c r="I480" s="1">
        <v>-8.7259905412793159E-3</v>
      </c>
      <c r="J480" s="1">
        <v>0.19446107784431135</v>
      </c>
      <c r="K480" s="1">
        <v>0.37410179640718561</v>
      </c>
      <c r="L480" s="1">
        <v>0.31868263473053887</v>
      </c>
      <c r="M480" s="34">
        <v>-3.9188580275206505E-5</v>
      </c>
    </row>
    <row r="481" spans="1:13" x14ac:dyDescent="0.35">
      <c r="A481">
        <v>7820614</v>
      </c>
      <c r="B481" t="s">
        <v>23</v>
      </c>
      <c r="C481" t="s">
        <v>96</v>
      </c>
      <c r="D481" t="s">
        <v>414</v>
      </c>
      <c r="E481" s="6">
        <v>7.7844311377245512E-2</v>
      </c>
      <c r="F481">
        <v>77</v>
      </c>
      <c r="G481">
        <v>90.1</v>
      </c>
      <c r="H481">
        <v>86.934999999999988</v>
      </c>
      <c r="I481" s="1">
        <v>1.6790159046649933E-2</v>
      </c>
      <c r="J481" s="1">
        <v>5.9940119760479043</v>
      </c>
      <c r="K481" s="1">
        <v>7.0137724550898204</v>
      </c>
      <c r="L481" s="1">
        <v>6.7673952095808376</v>
      </c>
      <c r="M481" s="34">
        <v>1.307018368900893E-3</v>
      </c>
    </row>
    <row r="482" spans="1:13" x14ac:dyDescent="0.35">
      <c r="A482">
        <v>7820614</v>
      </c>
      <c r="B482" t="s">
        <v>23</v>
      </c>
      <c r="C482" t="s">
        <v>96</v>
      </c>
      <c r="D482" t="s">
        <v>1570</v>
      </c>
      <c r="E482" s="6">
        <v>1.4970059880239522E-3</v>
      </c>
      <c r="F482">
        <v>74.2</v>
      </c>
      <c r="G482">
        <v>90.3</v>
      </c>
      <c r="H482">
        <v>85.644999999999996</v>
      </c>
      <c r="I482" s="1">
        <v>3.0171748250722885E-2</v>
      </c>
      <c r="J482" s="1">
        <v>0.11107784431137725</v>
      </c>
      <c r="K482" s="1">
        <v>0.13517964071856287</v>
      </c>
      <c r="L482" s="1">
        <v>0.12821107784431138</v>
      </c>
      <c r="M482" s="34">
        <v>4.5167287800483365E-5</v>
      </c>
    </row>
    <row r="483" spans="1:13" x14ac:dyDescent="0.35">
      <c r="A483">
        <v>7820614</v>
      </c>
      <c r="B483" t="s">
        <v>23</v>
      </c>
      <c r="C483" t="s">
        <v>96</v>
      </c>
      <c r="D483" t="s">
        <v>472</v>
      </c>
      <c r="E483" s="6">
        <v>5.089820359281437E-2</v>
      </c>
      <c r="F483">
        <v>58.7</v>
      </c>
      <c r="G483">
        <v>86.6</v>
      </c>
      <c r="H483">
        <v>78.959999999999994</v>
      </c>
      <c r="I483" s="1">
        <v>1.195455901324749E-2</v>
      </c>
      <c r="J483" s="1">
        <v>2.9877245508982035</v>
      </c>
      <c r="K483" s="1">
        <v>4.4077844311377241</v>
      </c>
      <c r="L483" s="1">
        <v>4.0189221556886228</v>
      </c>
      <c r="M483" s="34">
        <v>6.084655785185848E-4</v>
      </c>
    </row>
    <row r="484" spans="1:13" x14ac:dyDescent="0.35">
      <c r="A484">
        <v>7820614</v>
      </c>
      <c r="B484" t="s">
        <v>23</v>
      </c>
      <c r="C484" t="s">
        <v>96</v>
      </c>
      <c r="D484" t="s">
        <v>476</v>
      </c>
      <c r="E484" s="6">
        <v>1.4970059880239522E-3</v>
      </c>
      <c r="F484">
        <v>58</v>
      </c>
      <c r="G484">
        <v>84.4</v>
      </c>
      <c r="H484">
        <v>68.35499999999999</v>
      </c>
      <c r="I484" s="1">
        <v>-4.8052123747766018E-3</v>
      </c>
      <c r="J484" s="1">
        <v>8.6826347305389226E-2</v>
      </c>
      <c r="K484" s="1">
        <v>0.12634730538922156</v>
      </c>
      <c r="L484" s="1">
        <v>0.10232784431137723</v>
      </c>
      <c r="M484" s="34">
        <v>-7.1934316987673687E-6</v>
      </c>
    </row>
    <row r="485" spans="1:13" x14ac:dyDescent="0.35">
      <c r="A485">
        <v>7820614</v>
      </c>
      <c r="B485" t="s">
        <v>23</v>
      </c>
      <c r="C485" t="s">
        <v>96</v>
      </c>
      <c r="D485" t="s">
        <v>1164</v>
      </c>
      <c r="E485" s="6">
        <v>0.13622754491017963</v>
      </c>
      <c r="F485">
        <v>91.5</v>
      </c>
      <c r="G485">
        <v>90.1</v>
      </c>
      <c r="H485">
        <v>86.734999999999999</v>
      </c>
      <c r="I485" s="1">
        <v>-5.8289404958486557E-2</v>
      </c>
      <c r="J485" s="1">
        <v>12.464820359281436</v>
      </c>
      <c r="K485" s="1">
        <v>12.274101796407184</v>
      </c>
      <c r="L485" s="1">
        <v>11.815696107784431</v>
      </c>
      <c r="M485" s="34">
        <v>-7.9406225317698743E-3</v>
      </c>
    </row>
    <row r="486" spans="1:13" x14ac:dyDescent="0.35">
      <c r="A486">
        <v>7820614</v>
      </c>
      <c r="B486" t="s">
        <v>23</v>
      </c>
      <c r="C486" t="s">
        <v>96</v>
      </c>
      <c r="D486" t="s">
        <v>492</v>
      </c>
      <c r="E486" s="6">
        <v>0.56736526946107779</v>
      </c>
      <c r="F486">
        <v>82.7</v>
      </c>
      <c r="G486">
        <v>90.6</v>
      </c>
      <c r="H486">
        <v>88.94</v>
      </c>
      <c r="I486" s="1">
        <v>8.8225975632667542E-3</v>
      </c>
      <c r="J486" s="1">
        <v>46.921107784431136</v>
      </c>
      <c r="K486" s="1">
        <v>51.403293413173643</v>
      </c>
      <c r="L486" s="1">
        <v>50.461467065868256</v>
      </c>
      <c r="M486" s="34">
        <v>5.0056354438294901E-3</v>
      </c>
    </row>
    <row r="487" spans="1:13" x14ac:dyDescent="0.35">
      <c r="A487">
        <v>7820614</v>
      </c>
      <c r="B487" t="s">
        <v>23</v>
      </c>
      <c r="C487" t="s">
        <v>96</v>
      </c>
      <c r="D487" t="s">
        <v>710</v>
      </c>
      <c r="E487" s="6">
        <v>6.7365269461077848E-2</v>
      </c>
      <c r="F487">
        <v>76.3</v>
      </c>
      <c r="G487">
        <v>87.3</v>
      </c>
      <c r="H487">
        <v>84.75</v>
      </c>
      <c r="I487" s="1">
        <v>6.7842854186892509E-3</v>
      </c>
      <c r="J487" s="1">
        <v>5.1399700598802394</v>
      </c>
      <c r="K487" s="1">
        <v>5.8809880239520957</v>
      </c>
      <c r="L487" s="1">
        <v>5.7092065868263475</v>
      </c>
      <c r="M487" s="34">
        <v>4.5702521533086274E-4</v>
      </c>
    </row>
    <row r="488" spans="1:13" x14ac:dyDescent="0.35">
      <c r="A488">
        <v>7820614</v>
      </c>
      <c r="B488" t="s">
        <v>23</v>
      </c>
      <c r="C488" t="s">
        <v>96</v>
      </c>
      <c r="D488" t="s">
        <v>525</v>
      </c>
      <c r="E488" s="6">
        <v>4.4910179640718561E-3</v>
      </c>
      <c r="F488">
        <v>78.3</v>
      </c>
      <c r="G488">
        <v>96.5</v>
      </c>
      <c r="H488">
        <v>89.585000000000008</v>
      </c>
      <c r="I488" s="1">
        <v>9.0886577963829041E-2</v>
      </c>
      <c r="J488" s="1">
        <v>0.35164670658682634</v>
      </c>
      <c r="K488" s="1">
        <v>0.43338323353293412</v>
      </c>
      <c r="L488" s="1">
        <v>0.40232784431137725</v>
      </c>
      <c r="M488" s="34">
        <v>4.0817325432857351E-4</v>
      </c>
    </row>
    <row r="489" spans="1:13" x14ac:dyDescent="0.35">
      <c r="A489">
        <v>7820614</v>
      </c>
      <c r="B489" t="s">
        <v>23</v>
      </c>
      <c r="C489" t="s">
        <v>96</v>
      </c>
      <c r="D489" t="s">
        <v>731</v>
      </c>
      <c r="E489" s="6">
        <v>1.4970059880239522E-3</v>
      </c>
      <c r="F489">
        <v>52</v>
      </c>
      <c r="G489">
        <v>84.6</v>
      </c>
      <c r="H489">
        <v>72.004999999999995</v>
      </c>
      <c r="I489" s="1">
        <v>7.1223410777747631E-3</v>
      </c>
      <c r="J489" s="1">
        <v>7.7844311377245512E-2</v>
      </c>
      <c r="K489" s="1">
        <v>0.12664670658682634</v>
      </c>
      <c r="L489" s="1">
        <v>0.10779191616766468</v>
      </c>
      <c r="M489" s="34">
        <v>1.0662187242177789E-5</v>
      </c>
    </row>
    <row r="490" spans="1:13" x14ac:dyDescent="0.35">
      <c r="A490">
        <v>7820614</v>
      </c>
      <c r="B490" t="s">
        <v>23</v>
      </c>
      <c r="D490" s="4" t="s">
        <v>2949</v>
      </c>
      <c r="E490" s="6">
        <v>1</v>
      </c>
      <c r="I490" s="1" t="s">
        <v>2938</v>
      </c>
      <c r="J490" s="1">
        <v>81.03697604790419</v>
      </c>
      <c r="K490" s="1">
        <v>89.922904191616752</v>
      </c>
      <c r="L490" s="1">
        <v>87.34828592814371</v>
      </c>
      <c r="M490" s="34">
        <v>-1.9364235950578115E-3</v>
      </c>
    </row>
    <row r="491" spans="1:13" x14ac:dyDescent="0.35">
      <c r="A491">
        <v>7820612</v>
      </c>
      <c r="B491" t="s">
        <v>41</v>
      </c>
      <c r="C491" t="s">
        <v>96</v>
      </c>
      <c r="D491" t="s">
        <v>392</v>
      </c>
      <c r="E491" s="6">
        <v>0.12844036697247707</v>
      </c>
      <c r="F491">
        <v>59.5</v>
      </c>
      <c r="G491">
        <v>86</v>
      </c>
      <c r="H491">
        <v>76.31</v>
      </c>
      <c r="I491" s="1">
        <v>8.8246092200279236E-3</v>
      </c>
      <c r="J491" s="1">
        <v>7.6422018348623855</v>
      </c>
      <c r="K491" s="1">
        <v>11.045871559633028</v>
      </c>
      <c r="L491" s="1">
        <v>9.801284403669726</v>
      </c>
      <c r="M491" s="34">
        <v>1.1334360466090912E-3</v>
      </c>
    </row>
    <row r="492" spans="1:13" x14ac:dyDescent="0.35">
      <c r="A492">
        <v>7820612</v>
      </c>
      <c r="B492" t="s">
        <v>41</v>
      </c>
      <c r="C492" t="s">
        <v>96</v>
      </c>
      <c r="D492" t="s">
        <v>305</v>
      </c>
      <c r="E492" s="6">
        <v>7.64525993883792E-2</v>
      </c>
      <c r="F492">
        <v>43.3</v>
      </c>
      <c r="G492">
        <v>83.3</v>
      </c>
      <c r="H492">
        <v>70.959999999999994</v>
      </c>
      <c r="I492" s="1">
        <v>-8.7259905412793159E-3</v>
      </c>
      <c r="J492" s="1">
        <v>3.3103975535168191</v>
      </c>
      <c r="K492" s="1">
        <v>6.3685015290519873</v>
      </c>
      <c r="L492" s="1">
        <v>5.425076452599388</v>
      </c>
      <c r="M492" s="34">
        <v>-6.6712465911921369E-4</v>
      </c>
    </row>
    <row r="493" spans="1:13" x14ac:dyDescent="0.35">
      <c r="A493">
        <v>7820612</v>
      </c>
      <c r="B493" t="s">
        <v>41</v>
      </c>
      <c r="C493" t="s">
        <v>96</v>
      </c>
      <c r="D493" t="s">
        <v>472</v>
      </c>
      <c r="E493" s="6">
        <v>0.74006116207951067</v>
      </c>
      <c r="F493">
        <v>58.7</v>
      </c>
      <c r="G493">
        <v>86.6</v>
      </c>
      <c r="H493">
        <v>78.959999999999994</v>
      </c>
      <c r="I493" s="1">
        <v>1.195455901324749E-2</v>
      </c>
      <c r="J493" s="1">
        <v>43.441590214067276</v>
      </c>
      <c r="K493" s="1">
        <v>64.089296636085621</v>
      </c>
      <c r="L493" s="1">
        <v>58.435229357798157</v>
      </c>
      <c r="M493" s="34">
        <v>8.847104835492026E-3</v>
      </c>
    </row>
    <row r="494" spans="1:13" x14ac:dyDescent="0.35">
      <c r="A494">
        <v>7820612</v>
      </c>
      <c r="B494" t="s">
        <v>41</v>
      </c>
      <c r="C494" t="s">
        <v>96</v>
      </c>
      <c r="D494" t="s">
        <v>492</v>
      </c>
      <c r="E494" s="6">
        <v>5.5045871559633031E-2</v>
      </c>
      <c r="F494">
        <v>82.7</v>
      </c>
      <c r="G494">
        <v>90.6</v>
      </c>
      <c r="H494">
        <v>88.94</v>
      </c>
      <c r="I494" s="1">
        <v>8.8225975632667542E-3</v>
      </c>
      <c r="J494" s="1">
        <v>4.5522935779816516</v>
      </c>
      <c r="K494" s="1">
        <v>4.9871559633027527</v>
      </c>
      <c r="L494" s="1">
        <v>4.8957798165137616</v>
      </c>
      <c r="M494" s="34">
        <v>4.8564757228991313E-4</v>
      </c>
    </row>
    <row r="495" spans="1:13" x14ac:dyDescent="0.35">
      <c r="A495">
        <v>7820612</v>
      </c>
      <c r="B495" t="s">
        <v>41</v>
      </c>
      <c r="D495" s="4" t="s">
        <v>2949</v>
      </c>
      <c r="E495" s="6">
        <v>1</v>
      </c>
      <c r="I495" s="1" t="s">
        <v>2938</v>
      </c>
      <c r="J495" s="1">
        <v>58.946483180428132</v>
      </c>
      <c r="K495" s="1">
        <v>86.490825688073386</v>
      </c>
      <c r="L495" s="1">
        <v>78.557370030581041</v>
      </c>
      <c r="M495" s="34">
        <v>9.7990637952718174E-3</v>
      </c>
    </row>
    <row r="496" spans="1:13" x14ac:dyDescent="0.35">
      <c r="A496">
        <v>7830640</v>
      </c>
      <c r="B496" t="s">
        <v>65</v>
      </c>
      <c r="C496" t="s">
        <v>96</v>
      </c>
      <c r="D496" t="s">
        <v>392</v>
      </c>
      <c r="E496" s="6">
        <v>0.21428571428571427</v>
      </c>
      <c r="F496">
        <v>59.5</v>
      </c>
      <c r="G496">
        <v>86</v>
      </c>
      <c r="H496">
        <v>76.31</v>
      </c>
      <c r="I496" s="1">
        <v>8.8246092200279236E-3</v>
      </c>
      <c r="J496" s="1">
        <v>12.75</v>
      </c>
      <c r="K496" s="1">
        <v>18.428571428571427</v>
      </c>
      <c r="L496" s="1">
        <v>16.352142857142855</v>
      </c>
      <c r="M496" s="34">
        <v>1.8909876900059836E-3</v>
      </c>
    </row>
    <row r="497" spans="1:13" x14ac:dyDescent="0.35">
      <c r="A497">
        <v>7830640</v>
      </c>
      <c r="B497" t="s">
        <v>65</v>
      </c>
      <c r="C497" t="s">
        <v>96</v>
      </c>
      <c r="D497" t="s">
        <v>305</v>
      </c>
      <c r="E497" s="6">
        <v>0.14285714285714285</v>
      </c>
      <c r="F497">
        <v>43.3</v>
      </c>
      <c r="G497">
        <v>83.3</v>
      </c>
      <c r="H497">
        <v>70.959999999999994</v>
      </c>
      <c r="I497" s="1">
        <v>-8.7259905412793159E-3</v>
      </c>
      <c r="J497" s="1">
        <v>6.1857142857142851</v>
      </c>
      <c r="K497" s="1">
        <v>11.899999999999999</v>
      </c>
      <c r="L497" s="1">
        <v>10.137142857142855</v>
      </c>
      <c r="M497" s="34">
        <v>-1.2465700773256164E-3</v>
      </c>
    </row>
    <row r="498" spans="1:13" x14ac:dyDescent="0.35">
      <c r="A498">
        <v>7830640</v>
      </c>
      <c r="B498" t="s">
        <v>65</v>
      </c>
      <c r="C498" t="s">
        <v>96</v>
      </c>
      <c r="D498" t="s">
        <v>414</v>
      </c>
      <c r="E498" s="6">
        <v>3.5714285714285712E-2</v>
      </c>
      <c r="F498">
        <v>77</v>
      </c>
      <c r="G498">
        <v>90.1</v>
      </c>
      <c r="H498">
        <v>86.934999999999988</v>
      </c>
      <c r="I498" s="1">
        <v>1.6790159046649933E-2</v>
      </c>
      <c r="J498" s="1">
        <v>2.75</v>
      </c>
      <c r="K498" s="1">
        <v>3.2178571428571425</v>
      </c>
      <c r="L498" s="1">
        <v>3.104821428571428</v>
      </c>
      <c r="M498" s="34">
        <v>5.9964853738035467E-4</v>
      </c>
    </row>
    <row r="499" spans="1:13" x14ac:dyDescent="0.35">
      <c r="A499">
        <v>7830640</v>
      </c>
      <c r="B499" t="s">
        <v>65</v>
      </c>
      <c r="C499" t="s">
        <v>96</v>
      </c>
      <c r="D499" t="s">
        <v>472</v>
      </c>
      <c r="E499" s="6">
        <v>0.10714285714285714</v>
      </c>
      <c r="F499">
        <v>58.7</v>
      </c>
      <c r="G499">
        <v>86.6</v>
      </c>
      <c r="H499">
        <v>78.959999999999994</v>
      </c>
      <c r="I499" s="1">
        <v>1.195455901324749E-2</v>
      </c>
      <c r="J499" s="1">
        <v>6.2892857142857146</v>
      </c>
      <c r="K499" s="1">
        <v>9.2785714285714267</v>
      </c>
      <c r="L499" s="1">
        <v>8.4599999999999991</v>
      </c>
      <c r="M499" s="34">
        <v>1.2808456085622311E-3</v>
      </c>
    </row>
    <row r="500" spans="1:13" x14ac:dyDescent="0.35">
      <c r="A500">
        <v>7830640</v>
      </c>
      <c r="B500" t="s">
        <v>65</v>
      </c>
      <c r="C500" t="s">
        <v>96</v>
      </c>
      <c r="D500" t="s">
        <v>492</v>
      </c>
      <c r="E500" s="6">
        <v>0.39285714285714285</v>
      </c>
      <c r="F500">
        <v>82.7</v>
      </c>
      <c r="G500">
        <v>90.6</v>
      </c>
      <c r="H500">
        <v>88.94</v>
      </c>
      <c r="I500" s="1">
        <v>8.8225975632667542E-3</v>
      </c>
      <c r="J500" s="1">
        <v>32.489285714285714</v>
      </c>
      <c r="K500" s="1">
        <v>35.592857142857142</v>
      </c>
      <c r="L500" s="1">
        <v>34.940714285714286</v>
      </c>
      <c r="M500" s="34">
        <v>3.4660204712833676E-3</v>
      </c>
    </row>
    <row r="501" spans="1:13" x14ac:dyDescent="0.35">
      <c r="A501">
        <v>7830640</v>
      </c>
      <c r="B501" t="s">
        <v>65</v>
      </c>
      <c r="C501" t="s">
        <v>96</v>
      </c>
      <c r="D501" t="s">
        <v>710</v>
      </c>
      <c r="E501" s="6">
        <v>7.1428571428571425E-2</v>
      </c>
      <c r="F501">
        <v>76.3</v>
      </c>
      <c r="G501">
        <v>87.3</v>
      </c>
      <c r="H501">
        <v>84.75</v>
      </c>
      <c r="I501" s="1">
        <v>6.7842854186892509E-3</v>
      </c>
      <c r="J501" s="1">
        <v>5.4499999999999993</v>
      </c>
      <c r="K501" s="1">
        <v>6.2357142857142849</v>
      </c>
      <c r="L501" s="1">
        <v>6.0535714285714279</v>
      </c>
      <c r="M501" s="34">
        <v>4.8459181562066078E-4</v>
      </c>
    </row>
    <row r="502" spans="1:13" x14ac:dyDescent="0.35">
      <c r="A502">
        <v>7830640</v>
      </c>
      <c r="B502" t="s">
        <v>65</v>
      </c>
      <c r="C502" t="s">
        <v>96</v>
      </c>
      <c r="D502" t="s">
        <v>199</v>
      </c>
      <c r="E502" s="6">
        <v>3.5714285714285712E-2</v>
      </c>
      <c r="F502">
        <v>52.5</v>
      </c>
      <c r="G502">
        <v>76.599999999999994</v>
      </c>
      <c r="H502">
        <v>71.515000000000001</v>
      </c>
      <c r="I502" s="1">
        <v>-7.5830020010471344E-2</v>
      </c>
      <c r="J502" s="1">
        <v>1.875</v>
      </c>
      <c r="K502" s="1">
        <v>2.7357142857142853</v>
      </c>
      <c r="L502" s="1">
        <v>2.5541071428571427</v>
      </c>
      <c r="M502" s="34">
        <v>-2.7082150003739764E-3</v>
      </c>
    </row>
    <row r="503" spans="1:13" x14ac:dyDescent="0.35">
      <c r="A503">
        <v>7830640</v>
      </c>
      <c r="B503" t="s">
        <v>65</v>
      </c>
      <c r="D503" s="4" t="s">
        <v>2949</v>
      </c>
      <c r="E503" s="6">
        <v>0.99999999999999989</v>
      </c>
      <c r="I503" s="1" t="s">
        <v>2938</v>
      </c>
      <c r="J503" s="1">
        <v>67.789285714285711</v>
      </c>
      <c r="K503" s="1">
        <v>87.389285714285705</v>
      </c>
      <c r="L503" s="1">
        <v>81.602499999999992</v>
      </c>
      <c r="M503" s="34">
        <v>3.767309045153005E-3</v>
      </c>
    </row>
    <row r="504" spans="1:13" x14ac:dyDescent="0.35">
      <c r="A504">
        <v>7830614</v>
      </c>
      <c r="B504" t="s">
        <v>25</v>
      </c>
      <c r="C504" t="s">
        <v>96</v>
      </c>
      <c r="D504" t="s">
        <v>392</v>
      </c>
      <c r="E504" s="6">
        <v>3.2362459546925568E-3</v>
      </c>
      <c r="F504">
        <v>59.5</v>
      </c>
      <c r="G504">
        <v>86</v>
      </c>
      <c r="H504">
        <v>76.31</v>
      </c>
      <c r="I504" s="1">
        <v>8.8246092200279236E-3</v>
      </c>
      <c r="J504" s="1">
        <v>0.19255663430420714</v>
      </c>
      <c r="K504" s="1">
        <v>0.27831715210355989</v>
      </c>
      <c r="L504" s="1">
        <v>0.24695792880258902</v>
      </c>
      <c r="M504" s="34">
        <v>2.8558605890058008E-5</v>
      </c>
    </row>
    <row r="505" spans="1:13" x14ac:dyDescent="0.35">
      <c r="A505">
        <v>7830614</v>
      </c>
      <c r="B505" t="s">
        <v>25</v>
      </c>
      <c r="C505" t="s">
        <v>96</v>
      </c>
      <c r="D505" t="s">
        <v>305</v>
      </c>
      <c r="E505" s="6">
        <v>0.12621359223300971</v>
      </c>
      <c r="F505">
        <v>43.3</v>
      </c>
      <c r="G505">
        <v>83.3</v>
      </c>
      <c r="H505">
        <v>70.959999999999994</v>
      </c>
      <c r="I505" s="1">
        <v>-8.7259905412793159E-3</v>
      </c>
      <c r="J505" s="1">
        <v>5.4650485436893197</v>
      </c>
      <c r="K505" s="1">
        <v>10.513592233009708</v>
      </c>
      <c r="L505" s="1">
        <v>8.9561165048543678</v>
      </c>
      <c r="M505" s="34">
        <v>-1.1013386120061273E-3</v>
      </c>
    </row>
    <row r="506" spans="1:13" x14ac:dyDescent="0.35">
      <c r="A506">
        <v>7830614</v>
      </c>
      <c r="B506" t="s">
        <v>25</v>
      </c>
      <c r="C506" t="s">
        <v>96</v>
      </c>
      <c r="D506" t="s">
        <v>1207</v>
      </c>
      <c r="E506" s="6">
        <v>0.13915857605177995</v>
      </c>
      <c r="F506">
        <v>75.400000000000006</v>
      </c>
      <c r="G506">
        <v>81.8</v>
      </c>
      <c r="H506">
        <v>78.115000000000009</v>
      </c>
      <c r="I506" s="1">
        <v>-4.6896778047084808E-2</v>
      </c>
      <c r="J506" s="1">
        <v>10.49255663430421</v>
      </c>
      <c r="K506" s="1">
        <v>11.383171521035599</v>
      </c>
      <c r="L506" s="1">
        <v>10.870372168284792</v>
      </c>
      <c r="M506" s="34">
        <v>-6.5260888544486952E-3</v>
      </c>
    </row>
    <row r="507" spans="1:13" x14ac:dyDescent="0.35">
      <c r="A507">
        <v>7830614</v>
      </c>
      <c r="B507" t="s">
        <v>25</v>
      </c>
      <c r="C507" t="s">
        <v>96</v>
      </c>
      <c r="D507" t="s">
        <v>1408</v>
      </c>
      <c r="E507" s="6">
        <v>0.33333333333333331</v>
      </c>
      <c r="F507">
        <v>90.6</v>
      </c>
      <c r="G507">
        <v>93.4</v>
      </c>
      <c r="H507">
        <v>91.444999999999993</v>
      </c>
      <c r="I507" s="1">
        <v>4.1607819497585297E-2</v>
      </c>
      <c r="J507" s="1">
        <v>30.199999999999996</v>
      </c>
      <c r="K507" s="1">
        <v>31.133333333333333</v>
      </c>
      <c r="L507" s="1">
        <v>30.481666666666662</v>
      </c>
      <c r="M507" s="34">
        <v>1.3869273165861765E-2</v>
      </c>
    </row>
    <row r="508" spans="1:13" x14ac:dyDescent="0.35">
      <c r="A508">
        <v>7830614</v>
      </c>
      <c r="B508" t="s">
        <v>25</v>
      </c>
      <c r="C508" t="s">
        <v>96</v>
      </c>
      <c r="D508" t="s">
        <v>492</v>
      </c>
      <c r="E508" s="6">
        <v>4.2071197411003236E-2</v>
      </c>
      <c r="F508">
        <v>82.7</v>
      </c>
      <c r="G508">
        <v>90.6</v>
      </c>
      <c r="H508">
        <v>88.94</v>
      </c>
      <c r="I508" s="1">
        <v>8.8225975632667542E-3</v>
      </c>
      <c r="J508" s="1">
        <v>3.4792880258899679</v>
      </c>
      <c r="K508" s="1">
        <v>3.8116504854368931</v>
      </c>
      <c r="L508" s="1">
        <v>3.7418122977346275</v>
      </c>
      <c r="M508" s="34">
        <v>3.7117724376203171E-4</v>
      </c>
    </row>
    <row r="509" spans="1:13" x14ac:dyDescent="0.35">
      <c r="A509">
        <v>7830614</v>
      </c>
      <c r="B509" t="s">
        <v>25</v>
      </c>
      <c r="C509" t="s">
        <v>96</v>
      </c>
      <c r="D509" t="s">
        <v>1232</v>
      </c>
      <c r="E509" s="6">
        <v>0.27831715210355989</v>
      </c>
      <c r="F509">
        <v>44</v>
      </c>
      <c r="G509">
        <v>82.5</v>
      </c>
      <c r="H509">
        <v>69.795000000000002</v>
      </c>
      <c r="I509" s="1">
        <v>-1.209239661693573E-2</v>
      </c>
      <c r="J509" s="1">
        <v>12.245954692556635</v>
      </c>
      <c r="K509" s="1">
        <v>22.961165048543691</v>
      </c>
      <c r="L509" s="1">
        <v>19.425145631067963</v>
      </c>
      <c r="M509" s="34">
        <v>-3.3655213885322747E-3</v>
      </c>
    </row>
    <row r="510" spans="1:13" x14ac:dyDescent="0.35">
      <c r="A510">
        <v>7830614</v>
      </c>
      <c r="B510" t="s">
        <v>25</v>
      </c>
      <c r="C510" t="s">
        <v>96</v>
      </c>
      <c r="D510" t="s">
        <v>199</v>
      </c>
      <c r="E510" s="6">
        <v>2.9126213592233011E-2</v>
      </c>
      <c r="F510">
        <v>52.5</v>
      </c>
      <c r="G510">
        <v>76.599999999999994</v>
      </c>
      <c r="H510">
        <v>71.515000000000001</v>
      </c>
      <c r="I510" s="1">
        <v>-7.5830020010471344E-2</v>
      </c>
      <c r="J510" s="1">
        <v>1.529126213592233</v>
      </c>
      <c r="K510" s="1">
        <v>2.2310679611650484</v>
      </c>
      <c r="L510" s="1">
        <v>2.0829611650485438</v>
      </c>
      <c r="M510" s="34">
        <v>-2.2086413595282916E-3</v>
      </c>
    </row>
    <row r="511" spans="1:13" x14ac:dyDescent="0.35">
      <c r="A511">
        <v>7830614</v>
      </c>
      <c r="B511" t="s">
        <v>25</v>
      </c>
      <c r="C511" t="s">
        <v>96</v>
      </c>
      <c r="D511" t="s">
        <v>243</v>
      </c>
      <c r="E511" s="6">
        <v>6.4724919093851136E-3</v>
      </c>
      <c r="F511">
        <v>50</v>
      </c>
      <c r="G511">
        <v>78.7</v>
      </c>
      <c r="H511">
        <v>68.784999999999997</v>
      </c>
      <c r="I511" s="1">
        <v>-4.0208607912063599E-2</v>
      </c>
      <c r="J511" s="1">
        <v>0.3236245954692557</v>
      </c>
      <c r="K511" s="1">
        <v>0.50938511326860847</v>
      </c>
      <c r="L511" s="1">
        <v>0.445210355987055</v>
      </c>
      <c r="M511" s="34">
        <v>-2.6024988939846991E-4</v>
      </c>
    </row>
    <row r="512" spans="1:13" x14ac:dyDescent="0.35">
      <c r="A512">
        <v>7830614</v>
      </c>
      <c r="B512" t="s">
        <v>25</v>
      </c>
      <c r="C512" t="s">
        <v>96</v>
      </c>
      <c r="D512" t="s">
        <v>1245</v>
      </c>
      <c r="E512" s="6">
        <v>2.2653721682847898E-2</v>
      </c>
      <c r="F512">
        <v>46.5</v>
      </c>
      <c r="G512">
        <v>82.8</v>
      </c>
      <c r="H512">
        <v>67.204999999999998</v>
      </c>
      <c r="I512" s="1">
        <v>-8.3118882030248642E-3</v>
      </c>
      <c r="J512" s="1">
        <v>1.0533980582524272</v>
      </c>
      <c r="K512" s="1">
        <v>1.875728155339806</v>
      </c>
      <c r="L512" s="1">
        <v>1.522443365695793</v>
      </c>
      <c r="M512" s="34">
        <v>-1.8829520201027201E-4</v>
      </c>
    </row>
    <row r="513" spans="1:13" x14ac:dyDescent="0.35">
      <c r="A513">
        <v>7830614</v>
      </c>
      <c r="B513" t="s">
        <v>25</v>
      </c>
      <c r="C513" t="s">
        <v>96</v>
      </c>
      <c r="D513" t="s">
        <v>1249</v>
      </c>
      <c r="E513" s="6">
        <v>1.6181229773462782E-2</v>
      </c>
      <c r="F513">
        <v>85.4</v>
      </c>
      <c r="G513">
        <v>84.9</v>
      </c>
      <c r="H513">
        <v>87.835000000000008</v>
      </c>
      <c r="I513" s="1">
        <v>-5.0388693809509277E-2</v>
      </c>
      <c r="J513" s="1">
        <v>1.3818770226537216</v>
      </c>
      <c r="K513" s="1">
        <v>1.3737864077669903</v>
      </c>
      <c r="L513" s="1">
        <v>1.4212783171521035</v>
      </c>
      <c r="M513" s="34">
        <v>-8.1535103251633128E-4</v>
      </c>
    </row>
    <row r="514" spans="1:13" x14ac:dyDescent="0.35">
      <c r="A514">
        <v>7830614</v>
      </c>
      <c r="B514" t="s">
        <v>25</v>
      </c>
      <c r="C514" t="s">
        <v>96</v>
      </c>
      <c r="D514" t="s">
        <v>1514</v>
      </c>
      <c r="E514" s="6">
        <v>3.2362459546925568E-3</v>
      </c>
      <c r="F514">
        <v>63.9</v>
      </c>
      <c r="G514">
        <v>82.8</v>
      </c>
      <c r="H514">
        <v>76.22</v>
      </c>
      <c r="I514" s="1">
        <v>-3.4936968237161636E-2</v>
      </c>
      <c r="J514" s="1">
        <v>0.20679611650485438</v>
      </c>
      <c r="K514" s="1">
        <v>0.26796116504854367</v>
      </c>
      <c r="L514" s="1">
        <v>0.24666666666666667</v>
      </c>
      <c r="M514" s="34">
        <v>-1.130646221267367E-4</v>
      </c>
    </row>
    <row r="515" spans="1:13" x14ac:dyDescent="0.35">
      <c r="A515">
        <v>7830614</v>
      </c>
      <c r="B515" t="s">
        <v>25</v>
      </c>
      <c r="D515" s="4" t="s">
        <v>2949</v>
      </c>
      <c r="E515" s="6">
        <v>1</v>
      </c>
      <c r="I515" s="1" t="s">
        <v>2938</v>
      </c>
      <c r="J515" s="1">
        <v>66.570226537216826</v>
      </c>
      <c r="K515" s="1">
        <v>86.339158576051773</v>
      </c>
      <c r="L515" s="1">
        <v>79.440631067961164</v>
      </c>
      <c r="M515" s="34">
        <v>-3.0954194505334394E-4</v>
      </c>
    </row>
    <row r="516" spans="1:13" x14ac:dyDescent="0.35">
      <c r="A516">
        <v>7830639</v>
      </c>
      <c r="B516" t="s">
        <v>67</v>
      </c>
      <c r="C516" t="s">
        <v>96</v>
      </c>
      <c r="D516" t="s">
        <v>392</v>
      </c>
      <c r="E516" s="6">
        <v>5.0251256281407036E-3</v>
      </c>
      <c r="F516">
        <v>59.5</v>
      </c>
      <c r="G516">
        <v>86</v>
      </c>
      <c r="H516">
        <v>76.31</v>
      </c>
      <c r="I516" s="1">
        <v>8.8246092200279236E-3</v>
      </c>
      <c r="J516" s="1">
        <v>0.29899497487437188</v>
      </c>
      <c r="K516" s="1">
        <v>0.43216080402010049</v>
      </c>
      <c r="L516" s="1">
        <v>0.38346733668341709</v>
      </c>
      <c r="M516" s="34">
        <v>4.4344769949889064E-5</v>
      </c>
    </row>
    <row r="517" spans="1:13" x14ac:dyDescent="0.35">
      <c r="A517">
        <v>7830639</v>
      </c>
      <c r="B517" t="s">
        <v>67</v>
      </c>
      <c r="C517" t="s">
        <v>96</v>
      </c>
      <c r="D517" t="s">
        <v>646</v>
      </c>
      <c r="E517" s="6">
        <v>5.0251256281407036E-3</v>
      </c>
      <c r="F517">
        <v>75.599999999999994</v>
      </c>
      <c r="G517">
        <v>86.6</v>
      </c>
      <c r="H517">
        <v>79.11999999999999</v>
      </c>
      <c r="I517" s="1">
        <v>9.7035365179181099E-3</v>
      </c>
      <c r="J517" s="1">
        <v>0.37989949748743718</v>
      </c>
      <c r="K517" s="1">
        <v>0.43517587939698488</v>
      </c>
      <c r="L517" s="1">
        <v>0.39758793969849243</v>
      </c>
      <c r="M517" s="34">
        <v>4.8761490039789498E-5</v>
      </c>
    </row>
    <row r="518" spans="1:13" x14ac:dyDescent="0.35">
      <c r="A518">
        <v>7830639</v>
      </c>
      <c r="B518" t="s">
        <v>67</v>
      </c>
      <c r="C518" t="s">
        <v>96</v>
      </c>
      <c r="D518" t="s">
        <v>305</v>
      </c>
      <c r="E518" s="6">
        <v>5.0251256281407036E-3</v>
      </c>
      <c r="F518">
        <v>43.3</v>
      </c>
      <c r="G518">
        <v>83.3</v>
      </c>
      <c r="H518">
        <v>70.959999999999994</v>
      </c>
      <c r="I518" s="1">
        <v>-8.7259905412793159E-3</v>
      </c>
      <c r="J518" s="1">
        <v>0.21758793969849244</v>
      </c>
      <c r="K518" s="1">
        <v>0.41859296482412062</v>
      </c>
      <c r="L518" s="1">
        <v>0.35658291457286428</v>
      </c>
      <c r="M518" s="34">
        <v>-4.3849198699896062E-5</v>
      </c>
    </row>
    <row r="519" spans="1:13" x14ac:dyDescent="0.35">
      <c r="A519">
        <v>7830639</v>
      </c>
      <c r="B519" t="s">
        <v>67</v>
      </c>
      <c r="C519" t="s">
        <v>96</v>
      </c>
      <c r="D519" t="s">
        <v>414</v>
      </c>
      <c r="E519" s="6">
        <v>0.61306532663316582</v>
      </c>
      <c r="F519">
        <v>77</v>
      </c>
      <c r="G519">
        <v>90.1</v>
      </c>
      <c r="H519">
        <v>86.934999999999988</v>
      </c>
      <c r="I519" s="1">
        <v>1.6790159046649933E-2</v>
      </c>
      <c r="J519" s="1">
        <v>47.206030150753769</v>
      </c>
      <c r="K519" s="1">
        <v>55.237185929648234</v>
      </c>
      <c r="L519" s="1">
        <v>53.296834170854261</v>
      </c>
      <c r="M519" s="34">
        <v>1.0293464340157245E-2</v>
      </c>
    </row>
    <row r="520" spans="1:13" x14ac:dyDescent="0.35">
      <c r="A520">
        <v>7830639</v>
      </c>
      <c r="B520" t="s">
        <v>67</v>
      </c>
      <c r="C520" t="s">
        <v>96</v>
      </c>
      <c r="D520" t="s">
        <v>472</v>
      </c>
      <c r="E520" s="6">
        <v>5.0251256281407036E-3</v>
      </c>
      <c r="F520">
        <v>58.7</v>
      </c>
      <c r="G520">
        <v>86.6</v>
      </c>
      <c r="H520">
        <v>78.959999999999994</v>
      </c>
      <c r="I520" s="1">
        <v>1.195455901324749E-2</v>
      </c>
      <c r="J520" s="1">
        <v>0.29497487437185932</v>
      </c>
      <c r="K520" s="1">
        <v>0.43517587939698488</v>
      </c>
      <c r="L520" s="1">
        <v>0.39678391959798992</v>
      </c>
      <c r="M520" s="34">
        <v>6.0073160870590401E-5</v>
      </c>
    </row>
    <row r="521" spans="1:13" x14ac:dyDescent="0.35">
      <c r="A521">
        <v>7830639</v>
      </c>
      <c r="B521" t="s">
        <v>67</v>
      </c>
      <c r="C521" t="s">
        <v>96</v>
      </c>
      <c r="D521" t="s">
        <v>476</v>
      </c>
      <c r="E521" s="6">
        <v>9.0452261306532666E-2</v>
      </c>
      <c r="F521">
        <v>58</v>
      </c>
      <c r="G521">
        <v>84.4</v>
      </c>
      <c r="H521">
        <v>68.35499999999999</v>
      </c>
      <c r="I521" s="1">
        <v>-4.8052123747766018E-3</v>
      </c>
      <c r="J521" s="1">
        <v>5.2462311557788945</v>
      </c>
      <c r="K521" s="1">
        <v>7.6341708542713578</v>
      </c>
      <c r="L521" s="1">
        <v>6.1828643216080392</v>
      </c>
      <c r="M521" s="34">
        <v>-4.3464232535667758E-4</v>
      </c>
    </row>
    <row r="522" spans="1:13" x14ac:dyDescent="0.35">
      <c r="A522">
        <v>7830639</v>
      </c>
      <c r="B522" t="s">
        <v>67</v>
      </c>
      <c r="C522" t="s">
        <v>96</v>
      </c>
      <c r="D522" t="s">
        <v>492</v>
      </c>
      <c r="E522" s="6">
        <v>1.0050251256281407E-2</v>
      </c>
      <c r="F522">
        <v>82.7</v>
      </c>
      <c r="G522">
        <v>90.6</v>
      </c>
      <c r="H522">
        <v>88.94</v>
      </c>
      <c r="I522" s="1">
        <v>8.8225975632667542E-3</v>
      </c>
      <c r="J522" s="1">
        <v>0.83115577889447245</v>
      </c>
      <c r="K522" s="1">
        <v>0.91055276381909545</v>
      </c>
      <c r="L522" s="1">
        <v>0.89386934673366836</v>
      </c>
      <c r="M522" s="34">
        <v>8.8669322243886984E-5</v>
      </c>
    </row>
    <row r="523" spans="1:13" x14ac:dyDescent="0.35">
      <c r="A523">
        <v>7830639</v>
      </c>
      <c r="B523" t="s">
        <v>67</v>
      </c>
      <c r="C523" t="s">
        <v>96</v>
      </c>
      <c r="D523" t="s">
        <v>525</v>
      </c>
      <c r="E523" s="6">
        <v>5.0251256281407036E-3</v>
      </c>
      <c r="F523">
        <v>78.3</v>
      </c>
      <c r="G523">
        <v>96.5</v>
      </c>
      <c r="H523">
        <v>89.585000000000008</v>
      </c>
      <c r="I523" s="1">
        <v>9.0886577963829041E-2</v>
      </c>
      <c r="J523" s="1">
        <v>0.3934673366834171</v>
      </c>
      <c r="K523" s="1">
        <v>0.48492462311557788</v>
      </c>
      <c r="L523" s="1">
        <v>0.45017587939698495</v>
      </c>
      <c r="M523" s="34">
        <v>4.5671647218004541E-4</v>
      </c>
    </row>
    <row r="524" spans="1:13" x14ac:dyDescent="0.35">
      <c r="A524">
        <v>7830639</v>
      </c>
      <c r="B524" t="s">
        <v>67</v>
      </c>
      <c r="C524" t="s">
        <v>96</v>
      </c>
      <c r="D524" t="s">
        <v>643</v>
      </c>
      <c r="E524" s="6">
        <v>0.2613065326633166</v>
      </c>
      <c r="F524">
        <v>64.3</v>
      </c>
      <c r="G524">
        <v>78</v>
      </c>
      <c r="H524">
        <v>74.759999999999991</v>
      </c>
      <c r="I524" s="1">
        <v>-9.637751430273056E-2</v>
      </c>
      <c r="J524" s="1">
        <v>16.802010050251258</v>
      </c>
      <c r="K524" s="1">
        <v>20.381909547738694</v>
      </c>
      <c r="L524" s="1">
        <v>19.535276381909547</v>
      </c>
      <c r="M524" s="34">
        <v>-2.5184074089155725E-2</v>
      </c>
    </row>
    <row r="525" spans="1:13" x14ac:dyDescent="0.35">
      <c r="A525">
        <v>7830639</v>
      </c>
      <c r="B525" t="s">
        <v>67</v>
      </c>
      <c r="D525" s="4" t="s">
        <v>2949</v>
      </c>
      <c r="E525" s="6">
        <v>1</v>
      </c>
      <c r="I525" s="1" t="s">
        <v>2938</v>
      </c>
      <c r="J525" s="1">
        <v>71.67035175879397</v>
      </c>
      <c r="K525" s="1">
        <v>86.369849246231155</v>
      </c>
      <c r="L525" s="1">
        <v>81.893442211055259</v>
      </c>
      <c r="M525" s="34">
        <v>-1.4670536057770852E-2</v>
      </c>
    </row>
    <row r="526" spans="1:13" x14ac:dyDescent="0.35">
      <c r="A526">
        <v>7830636</v>
      </c>
      <c r="B526" t="s">
        <v>52</v>
      </c>
      <c r="C526" t="s">
        <v>96</v>
      </c>
      <c r="D526" t="s">
        <v>392</v>
      </c>
      <c r="E526" s="6">
        <v>2.257336343115124E-3</v>
      </c>
      <c r="F526">
        <v>59.5</v>
      </c>
      <c r="G526">
        <v>86</v>
      </c>
      <c r="H526">
        <v>76.31</v>
      </c>
      <c r="I526" s="1">
        <v>8.8246092200279236E-3</v>
      </c>
      <c r="J526" s="1">
        <v>0.13431151241534989</v>
      </c>
      <c r="K526" s="1">
        <v>0.19413092550790065</v>
      </c>
      <c r="L526" s="1">
        <v>0.1722573363431151</v>
      </c>
      <c r="M526" s="34">
        <v>1.9920111106157839E-5</v>
      </c>
    </row>
    <row r="527" spans="1:13" x14ac:dyDescent="0.35">
      <c r="A527">
        <v>7830636</v>
      </c>
      <c r="B527" t="s">
        <v>52</v>
      </c>
      <c r="C527" t="s">
        <v>96</v>
      </c>
      <c r="D527" t="s">
        <v>1092</v>
      </c>
      <c r="E527" s="6">
        <v>1.580135440180587E-2</v>
      </c>
      <c r="F527">
        <v>67.400000000000006</v>
      </c>
      <c r="G527">
        <v>93.7</v>
      </c>
      <c r="H527">
        <v>84.39500000000001</v>
      </c>
      <c r="I527" s="1">
        <v>6.3343621790409088E-2</v>
      </c>
      <c r="J527" s="1">
        <v>1.0650112866817156</v>
      </c>
      <c r="K527" s="1">
        <v>1.48058690744921</v>
      </c>
      <c r="L527" s="1">
        <v>1.3335553047404065</v>
      </c>
      <c r="M527" s="34">
        <v>1.0009150170042069E-3</v>
      </c>
    </row>
    <row r="528" spans="1:13" x14ac:dyDescent="0.35">
      <c r="A528">
        <v>7830636</v>
      </c>
      <c r="B528" t="s">
        <v>52</v>
      </c>
      <c r="C528" t="s">
        <v>96</v>
      </c>
      <c r="D528" t="s">
        <v>1110</v>
      </c>
      <c r="E528" s="6">
        <v>6.320541760722348E-2</v>
      </c>
      <c r="F528">
        <v>79.3</v>
      </c>
      <c r="G528">
        <v>89.6</v>
      </c>
      <c r="H528">
        <v>87.75</v>
      </c>
      <c r="I528" s="1">
        <v>-2.4032961577177048E-2</v>
      </c>
      <c r="J528" s="1">
        <v>5.0121896162528214</v>
      </c>
      <c r="K528" s="1">
        <v>5.6632054176072231</v>
      </c>
      <c r="L528" s="1">
        <v>5.5462753950338604</v>
      </c>
      <c r="M528" s="34">
        <v>-1.5190133728238315E-3</v>
      </c>
    </row>
    <row r="529" spans="1:13" x14ac:dyDescent="0.35">
      <c r="A529">
        <v>7830636</v>
      </c>
      <c r="B529" t="s">
        <v>52</v>
      </c>
      <c r="C529" t="s">
        <v>96</v>
      </c>
      <c r="D529" t="s">
        <v>305</v>
      </c>
      <c r="E529" s="6">
        <v>2.257336343115124E-3</v>
      </c>
      <c r="F529">
        <v>43.3</v>
      </c>
      <c r="G529">
        <v>83.3</v>
      </c>
      <c r="H529">
        <v>70.959999999999994</v>
      </c>
      <c r="I529" s="1">
        <v>-8.7259905412793159E-3</v>
      </c>
      <c r="J529" s="1">
        <v>9.7742663656884859E-2</v>
      </c>
      <c r="K529" s="1">
        <v>0.18803611738148981</v>
      </c>
      <c r="L529" s="1">
        <v>0.16018058690744919</v>
      </c>
      <c r="M529" s="34">
        <v>-1.9697495578508611E-5</v>
      </c>
    </row>
    <row r="530" spans="1:13" x14ac:dyDescent="0.35">
      <c r="A530">
        <v>7830636</v>
      </c>
      <c r="B530" t="s">
        <v>52</v>
      </c>
      <c r="C530" t="s">
        <v>96</v>
      </c>
      <c r="D530" t="s">
        <v>414</v>
      </c>
      <c r="E530" s="6">
        <v>0.74492099322799099</v>
      </c>
      <c r="F530">
        <v>77</v>
      </c>
      <c r="G530">
        <v>90.1</v>
      </c>
      <c r="H530">
        <v>86.934999999999988</v>
      </c>
      <c r="I530" s="1">
        <v>1.6790159046649933E-2</v>
      </c>
      <c r="J530" s="1">
        <v>57.358916478555308</v>
      </c>
      <c r="K530" s="1">
        <v>67.117381489841989</v>
      </c>
      <c r="L530" s="1">
        <v>64.759706546275382</v>
      </c>
      <c r="M530" s="34">
        <v>1.2507341953486406E-2</v>
      </c>
    </row>
    <row r="531" spans="1:13" x14ac:dyDescent="0.35">
      <c r="A531">
        <v>7830636</v>
      </c>
      <c r="B531" t="s">
        <v>52</v>
      </c>
      <c r="C531" t="s">
        <v>96</v>
      </c>
      <c r="D531" t="s">
        <v>492</v>
      </c>
      <c r="E531" s="6">
        <v>2.257336343115124E-3</v>
      </c>
      <c r="F531">
        <v>82.7</v>
      </c>
      <c r="G531">
        <v>90.6</v>
      </c>
      <c r="H531">
        <v>88.94</v>
      </c>
      <c r="I531" s="1">
        <v>8.8225975632667542E-3</v>
      </c>
      <c r="J531" s="1">
        <v>0.18668171557562077</v>
      </c>
      <c r="K531" s="1">
        <v>0.20451467268623022</v>
      </c>
      <c r="L531" s="1">
        <v>0.20076749435665911</v>
      </c>
      <c r="M531" s="34">
        <v>1.991557012024098E-5</v>
      </c>
    </row>
    <row r="532" spans="1:13" x14ac:dyDescent="0.35">
      <c r="A532">
        <v>7830636</v>
      </c>
      <c r="B532" t="s">
        <v>52</v>
      </c>
      <c r="C532" t="s">
        <v>96</v>
      </c>
      <c r="D532" t="s">
        <v>525</v>
      </c>
      <c r="E532" s="6">
        <v>2.7088036117381489E-2</v>
      </c>
      <c r="F532">
        <v>78.3</v>
      </c>
      <c r="G532">
        <v>96.5</v>
      </c>
      <c r="H532">
        <v>89.585000000000008</v>
      </c>
      <c r="I532" s="1">
        <v>9.0886577963829041E-2</v>
      </c>
      <c r="J532" s="1">
        <v>2.1209932279909705</v>
      </c>
      <c r="K532" s="1">
        <v>2.6139954853273135</v>
      </c>
      <c r="L532" s="1">
        <v>2.4266817155756208</v>
      </c>
      <c r="M532" s="34">
        <v>2.4619389064694098E-3</v>
      </c>
    </row>
    <row r="533" spans="1:13" x14ac:dyDescent="0.35">
      <c r="A533">
        <v>7830636</v>
      </c>
      <c r="B533" t="s">
        <v>52</v>
      </c>
      <c r="C533" t="s">
        <v>96</v>
      </c>
      <c r="D533" t="s">
        <v>643</v>
      </c>
      <c r="E533" s="6">
        <v>0.14221218961625282</v>
      </c>
      <c r="F533">
        <v>64.3</v>
      </c>
      <c r="G533">
        <v>78</v>
      </c>
      <c r="H533">
        <v>74.759999999999991</v>
      </c>
      <c r="I533" s="1">
        <v>-9.637751430273056E-2</v>
      </c>
      <c r="J533" s="1">
        <v>9.1442437923250548</v>
      </c>
      <c r="K533" s="1">
        <v>11.092550790067719</v>
      </c>
      <c r="L533" s="1">
        <v>10.63178329571106</v>
      </c>
      <c r="M533" s="34">
        <v>-1.3706057338763036E-2</v>
      </c>
    </row>
    <row r="534" spans="1:13" x14ac:dyDescent="0.35">
      <c r="A534">
        <v>7830636</v>
      </c>
      <c r="B534" t="s">
        <v>52</v>
      </c>
      <c r="D534" s="4" t="s">
        <v>2949</v>
      </c>
      <c r="E534" s="6">
        <v>1</v>
      </c>
      <c r="I534" s="1" t="s">
        <v>2938</v>
      </c>
      <c r="J534" s="1">
        <v>75.120090293453728</v>
      </c>
      <c r="K534" s="1">
        <v>88.554401805869077</v>
      </c>
      <c r="L534" s="1">
        <v>85.231207674943548</v>
      </c>
      <c r="M534" s="34">
        <v>7.6526335102104596E-4</v>
      </c>
    </row>
    <row r="535" spans="1:13" x14ac:dyDescent="0.35">
      <c r="A535">
        <v>7820110</v>
      </c>
      <c r="B535" t="s">
        <v>51</v>
      </c>
      <c r="C535" t="s">
        <v>96</v>
      </c>
      <c r="D535" t="s">
        <v>414</v>
      </c>
      <c r="E535" s="6">
        <v>3.3783783783783786E-3</v>
      </c>
      <c r="F535">
        <v>77</v>
      </c>
      <c r="G535">
        <v>90.1</v>
      </c>
      <c r="H535">
        <v>86.934999999999988</v>
      </c>
      <c r="I535" s="1">
        <v>1.6790159046649933E-2</v>
      </c>
      <c r="J535" s="1">
        <v>0.26013513513513514</v>
      </c>
      <c r="K535" s="1">
        <v>0.30439189189189186</v>
      </c>
      <c r="L535" s="1">
        <v>0.29369932432432427</v>
      </c>
      <c r="M535" s="34">
        <v>5.6723510292736261E-5</v>
      </c>
    </row>
    <row r="536" spans="1:13" x14ac:dyDescent="0.35">
      <c r="A536">
        <v>7820110</v>
      </c>
      <c r="B536" t="s">
        <v>51</v>
      </c>
      <c r="C536" t="s">
        <v>96</v>
      </c>
      <c r="D536" t="s">
        <v>1207</v>
      </c>
      <c r="E536" s="6">
        <v>0.91554054054054057</v>
      </c>
      <c r="F536">
        <v>75.400000000000006</v>
      </c>
      <c r="G536">
        <v>81.8</v>
      </c>
      <c r="H536">
        <v>78.115000000000009</v>
      </c>
      <c r="I536" s="1">
        <v>-4.6896778047084808E-2</v>
      </c>
      <c r="J536" s="1">
        <v>69.031756756756764</v>
      </c>
      <c r="K536" s="1">
        <v>74.891216216216222</v>
      </c>
      <c r="L536" s="1">
        <v>71.517449324324332</v>
      </c>
      <c r="M536" s="34">
        <v>-4.2935901522837785E-2</v>
      </c>
    </row>
    <row r="537" spans="1:13" x14ac:dyDescent="0.35">
      <c r="A537">
        <v>7820110</v>
      </c>
      <c r="B537" t="s">
        <v>51</v>
      </c>
      <c r="C537" t="s">
        <v>96</v>
      </c>
      <c r="D537" t="s">
        <v>476</v>
      </c>
      <c r="E537" s="6">
        <v>1.0135135135135136E-2</v>
      </c>
      <c r="F537">
        <v>58</v>
      </c>
      <c r="G537">
        <v>84.4</v>
      </c>
      <c r="H537">
        <v>68.35499999999999</v>
      </c>
      <c r="I537" s="1">
        <v>-4.8052123747766018E-3</v>
      </c>
      <c r="J537" s="1">
        <v>0.58783783783783783</v>
      </c>
      <c r="K537" s="1">
        <v>0.85540540540540555</v>
      </c>
      <c r="L537" s="1">
        <v>0.69278716216216207</v>
      </c>
      <c r="M537" s="34">
        <v>-4.8701476771384478E-5</v>
      </c>
    </row>
    <row r="538" spans="1:13" x14ac:dyDescent="0.35">
      <c r="A538">
        <v>7820110</v>
      </c>
      <c r="B538" t="s">
        <v>51</v>
      </c>
      <c r="C538" t="s">
        <v>96</v>
      </c>
      <c r="D538" t="s">
        <v>1408</v>
      </c>
      <c r="E538" s="6">
        <v>3.3783783783783786E-3</v>
      </c>
      <c r="F538">
        <v>90.6</v>
      </c>
      <c r="G538">
        <v>93.4</v>
      </c>
      <c r="H538">
        <v>91.444999999999993</v>
      </c>
      <c r="I538" s="1">
        <v>4.1607819497585297E-2</v>
      </c>
      <c r="J538" s="1">
        <v>0.30608108108108106</v>
      </c>
      <c r="K538" s="1">
        <v>0.31554054054054059</v>
      </c>
      <c r="L538" s="1">
        <v>0.30893581081081078</v>
      </c>
      <c r="M538" s="34">
        <v>1.4056695776211249E-4</v>
      </c>
    </row>
    <row r="539" spans="1:13" x14ac:dyDescent="0.35">
      <c r="A539">
        <v>7820110</v>
      </c>
      <c r="B539" t="s">
        <v>51</v>
      </c>
      <c r="C539" t="s">
        <v>96</v>
      </c>
      <c r="D539" t="s">
        <v>492</v>
      </c>
      <c r="E539" s="6">
        <v>1.6891891891891893E-2</v>
      </c>
      <c r="F539">
        <v>82.7</v>
      </c>
      <c r="G539">
        <v>90.6</v>
      </c>
      <c r="H539">
        <v>88.94</v>
      </c>
      <c r="I539" s="1">
        <v>8.8225975632667542E-3</v>
      </c>
      <c r="J539" s="1">
        <v>1.3969594594594597</v>
      </c>
      <c r="K539" s="1">
        <v>1.5304054054054055</v>
      </c>
      <c r="L539" s="1">
        <v>1.5023648648648649</v>
      </c>
      <c r="M539" s="34">
        <v>1.4903036424437086E-4</v>
      </c>
    </row>
    <row r="540" spans="1:13" x14ac:dyDescent="0.35">
      <c r="A540">
        <v>7820110</v>
      </c>
      <c r="B540" t="s">
        <v>51</v>
      </c>
      <c r="C540" t="s">
        <v>96</v>
      </c>
      <c r="D540" t="s">
        <v>710</v>
      </c>
      <c r="E540" s="6">
        <v>6.7567567567567571E-3</v>
      </c>
      <c r="F540">
        <v>76.3</v>
      </c>
      <c r="G540">
        <v>87.3</v>
      </c>
      <c r="H540">
        <v>84.75</v>
      </c>
      <c r="I540" s="1">
        <v>6.7842854186892509E-3</v>
      </c>
      <c r="J540" s="1">
        <v>0.51554054054054055</v>
      </c>
      <c r="K540" s="1">
        <v>0.58986486486486489</v>
      </c>
      <c r="L540" s="1">
        <v>0.5726351351351352</v>
      </c>
      <c r="M540" s="34">
        <v>4.5839766342494941E-5</v>
      </c>
    </row>
    <row r="541" spans="1:13" x14ac:dyDescent="0.35">
      <c r="A541">
        <v>7820110</v>
      </c>
      <c r="B541" t="s">
        <v>51</v>
      </c>
      <c r="C541" t="s">
        <v>96</v>
      </c>
      <c r="D541" t="s">
        <v>199</v>
      </c>
      <c r="E541" s="6">
        <v>3.3783783783783786E-3</v>
      </c>
      <c r="F541">
        <v>52.5</v>
      </c>
      <c r="G541">
        <v>76.599999999999994</v>
      </c>
      <c r="H541">
        <v>71.515000000000001</v>
      </c>
      <c r="I541" s="1">
        <v>-7.5830020010471344E-2</v>
      </c>
      <c r="J541" s="1">
        <v>0.17736486486486489</v>
      </c>
      <c r="K541" s="1">
        <v>0.25878378378378381</v>
      </c>
      <c r="L541" s="1">
        <v>0.24160472972972974</v>
      </c>
      <c r="M541" s="34">
        <v>-2.5618250003537615E-4</v>
      </c>
    </row>
    <row r="542" spans="1:13" x14ac:dyDescent="0.35">
      <c r="A542">
        <v>7820110</v>
      </c>
      <c r="B542" t="s">
        <v>51</v>
      </c>
      <c r="C542" t="s">
        <v>96</v>
      </c>
      <c r="D542" t="s">
        <v>1245</v>
      </c>
      <c r="E542" s="6">
        <v>3.7162162162162164E-2</v>
      </c>
      <c r="F542">
        <v>46.5</v>
      </c>
      <c r="G542">
        <v>82.8</v>
      </c>
      <c r="H542">
        <v>67.204999999999998</v>
      </c>
      <c r="I542" s="1">
        <v>-8.3118882030248642E-3</v>
      </c>
      <c r="J542" s="1">
        <v>1.7280405405405406</v>
      </c>
      <c r="K542" s="1">
        <v>3.077027027027027</v>
      </c>
      <c r="L542" s="1">
        <v>2.4974831081081081</v>
      </c>
      <c r="M542" s="34">
        <v>-3.0888773727457265E-4</v>
      </c>
    </row>
    <row r="543" spans="1:13" x14ac:dyDescent="0.35">
      <c r="A543">
        <v>7820110</v>
      </c>
      <c r="B543" t="s">
        <v>51</v>
      </c>
      <c r="C543" t="s">
        <v>96</v>
      </c>
      <c r="D543" t="s">
        <v>1514</v>
      </c>
      <c r="E543" s="6">
        <v>3.3783783783783786E-3</v>
      </c>
      <c r="F543">
        <v>63.9</v>
      </c>
      <c r="G543">
        <v>82.8</v>
      </c>
      <c r="H543">
        <v>76.22</v>
      </c>
      <c r="I543" s="1">
        <v>-3.4936968237161636E-2</v>
      </c>
      <c r="J543" s="1">
        <v>0.21587837837837839</v>
      </c>
      <c r="K543" s="1">
        <v>0.27972972972972976</v>
      </c>
      <c r="L543" s="1">
        <v>0.25750000000000001</v>
      </c>
      <c r="M543" s="34">
        <v>-1.1803029809851905E-4</v>
      </c>
    </row>
    <row r="544" spans="1:13" x14ac:dyDescent="0.35">
      <c r="A544">
        <v>7820110</v>
      </c>
      <c r="B544" t="s">
        <v>51</v>
      </c>
      <c r="D544" s="4" t="s">
        <v>2949</v>
      </c>
      <c r="E544" s="6">
        <v>1</v>
      </c>
      <c r="I544" s="1" t="s">
        <v>2938</v>
      </c>
      <c r="J544" s="1">
        <v>74.219594594594597</v>
      </c>
      <c r="K544" s="1">
        <v>82.102364864864867</v>
      </c>
      <c r="L544" s="1">
        <v>77.88445945945945</v>
      </c>
      <c r="M544" s="34">
        <v>-4.3275542936375921E-2</v>
      </c>
    </row>
    <row r="545" spans="1:13" x14ac:dyDescent="0.35">
      <c r="A545">
        <v>7830210</v>
      </c>
      <c r="B545" t="s">
        <v>43</v>
      </c>
      <c r="C545" t="s">
        <v>96</v>
      </c>
      <c r="D545" t="s">
        <v>820</v>
      </c>
      <c r="E545" s="6">
        <v>2.2140221402214021E-2</v>
      </c>
      <c r="F545">
        <v>38.5</v>
      </c>
      <c r="G545">
        <v>80.400000000000006</v>
      </c>
      <c r="H545">
        <v>71.23</v>
      </c>
      <c r="I545" s="1">
        <v>-1.4013344189152122E-3</v>
      </c>
      <c r="J545" s="1">
        <v>0.85239852398523974</v>
      </c>
      <c r="K545" s="1">
        <v>1.7800738007380075</v>
      </c>
      <c r="L545" s="1">
        <v>1.5770479704797047</v>
      </c>
      <c r="M545" s="34">
        <v>-3.1025854293325725E-5</v>
      </c>
    </row>
    <row r="546" spans="1:13" x14ac:dyDescent="0.35">
      <c r="A546">
        <v>7830210</v>
      </c>
      <c r="B546" t="s">
        <v>43</v>
      </c>
      <c r="C546" t="s">
        <v>96</v>
      </c>
      <c r="D546" t="s">
        <v>1549</v>
      </c>
      <c r="E546" s="6">
        <v>0.3210332103321033</v>
      </c>
      <c r="F546">
        <v>42</v>
      </c>
      <c r="G546">
        <v>56.2</v>
      </c>
      <c r="H546">
        <v>61.429999999999993</v>
      </c>
      <c r="I546" s="1">
        <v>-0.18570007383823395</v>
      </c>
      <c r="J546" s="1">
        <v>13.483394833948338</v>
      </c>
      <c r="K546" s="1">
        <v>18.042066420664206</v>
      </c>
      <c r="L546" s="1">
        <v>19.721070110701103</v>
      </c>
      <c r="M546" s="34">
        <v>-5.9615890863196873E-2</v>
      </c>
    </row>
    <row r="547" spans="1:13" x14ac:dyDescent="0.35">
      <c r="A547">
        <v>7830210</v>
      </c>
      <c r="B547" t="s">
        <v>43</v>
      </c>
      <c r="C547" t="s">
        <v>96</v>
      </c>
      <c r="D547" t="s">
        <v>2695</v>
      </c>
      <c r="E547" s="6">
        <v>0.12177121771217712</v>
      </c>
      <c r="F547">
        <v>50.1</v>
      </c>
      <c r="G547">
        <v>82</v>
      </c>
      <c r="H547">
        <v>76.05</v>
      </c>
      <c r="I547" s="1">
        <v>4.7297779470682144E-2</v>
      </c>
      <c r="J547" s="1">
        <v>6.1007380073800741</v>
      </c>
      <c r="K547" s="1">
        <v>9.9852398523985233</v>
      </c>
      <c r="L547" s="1">
        <v>9.2607011070110694</v>
      </c>
      <c r="M547" s="34">
        <v>5.7595082012269769E-3</v>
      </c>
    </row>
    <row r="548" spans="1:13" x14ac:dyDescent="0.35">
      <c r="A548">
        <v>7830210</v>
      </c>
      <c r="B548" t="s">
        <v>43</v>
      </c>
      <c r="C548" t="s">
        <v>96</v>
      </c>
      <c r="D548" t="s">
        <v>828</v>
      </c>
      <c r="E548" s="6">
        <v>3.6900369003690036E-3</v>
      </c>
      <c r="F548">
        <v>49</v>
      </c>
      <c r="G548">
        <v>87.5</v>
      </c>
      <c r="H548">
        <v>75.075000000000003</v>
      </c>
      <c r="I548" s="1">
        <v>4.1272003203630447E-2</v>
      </c>
      <c r="J548" s="1">
        <v>0.18081180811808117</v>
      </c>
      <c r="K548" s="1">
        <v>0.32287822878228783</v>
      </c>
      <c r="L548" s="1">
        <v>0.27702952029520295</v>
      </c>
      <c r="M548" s="34">
        <v>1.5229521477354407E-4</v>
      </c>
    </row>
    <row r="549" spans="1:13" x14ac:dyDescent="0.35">
      <c r="A549">
        <v>7830210</v>
      </c>
      <c r="B549" t="s">
        <v>43</v>
      </c>
      <c r="C549" t="s">
        <v>96</v>
      </c>
      <c r="D549" t="s">
        <v>1957</v>
      </c>
      <c r="E549" s="6">
        <v>0.2029520295202952</v>
      </c>
      <c r="F549">
        <v>45.4</v>
      </c>
      <c r="G549">
        <v>75.400000000000006</v>
      </c>
      <c r="H549">
        <v>66.179999999999993</v>
      </c>
      <c r="I549" s="1">
        <v>-5.1796503365039825E-2</v>
      </c>
      <c r="J549" s="1">
        <v>9.2140221402214024</v>
      </c>
      <c r="K549" s="1">
        <v>15.302583025830259</v>
      </c>
      <c r="L549" s="1">
        <v>13.431365313653135</v>
      </c>
      <c r="M549" s="34">
        <v>-1.0512205479989633E-2</v>
      </c>
    </row>
    <row r="550" spans="1:13" x14ac:dyDescent="0.35">
      <c r="A550">
        <v>7830210</v>
      </c>
      <c r="B550" t="s">
        <v>43</v>
      </c>
      <c r="C550" t="s">
        <v>96</v>
      </c>
      <c r="D550" t="s">
        <v>2480</v>
      </c>
      <c r="E550" s="6">
        <v>0.30996309963099633</v>
      </c>
      <c r="F550">
        <v>44.9</v>
      </c>
      <c r="G550">
        <v>78</v>
      </c>
      <c r="H550">
        <v>65.054999999999993</v>
      </c>
      <c r="I550" s="1">
        <v>-1.8387913703918457E-2</v>
      </c>
      <c r="J550" s="1">
        <v>13.917343173431735</v>
      </c>
      <c r="K550" s="1">
        <v>24.177121771217713</v>
      </c>
      <c r="L550" s="1">
        <v>20.164649446494465</v>
      </c>
      <c r="M550" s="34">
        <v>-5.6995747274138399E-3</v>
      </c>
    </row>
    <row r="551" spans="1:13" x14ac:dyDescent="0.35">
      <c r="A551">
        <v>7830210</v>
      </c>
      <c r="B551" t="s">
        <v>43</v>
      </c>
      <c r="C551" t="s">
        <v>96</v>
      </c>
      <c r="D551" t="s">
        <v>2244</v>
      </c>
      <c r="E551" s="6">
        <v>1.8450184501845018E-2</v>
      </c>
      <c r="F551">
        <v>51.2</v>
      </c>
      <c r="G551">
        <v>75.8</v>
      </c>
      <c r="H551">
        <v>72.83</v>
      </c>
      <c r="I551" s="1">
        <v>-4.1302639991044998E-2</v>
      </c>
      <c r="J551" s="1">
        <v>0.94464944649446503</v>
      </c>
      <c r="K551" s="1">
        <v>1.3985239852398523</v>
      </c>
      <c r="L551" s="1">
        <v>1.3437269372693728</v>
      </c>
      <c r="M551" s="34">
        <v>-7.6204132824806271E-4</v>
      </c>
    </row>
    <row r="552" spans="1:13" x14ac:dyDescent="0.35">
      <c r="A552">
        <v>7830210</v>
      </c>
      <c r="B552" t="s">
        <v>43</v>
      </c>
      <c r="D552" s="4" t="s">
        <v>2949</v>
      </c>
      <c r="E552" s="6">
        <v>1</v>
      </c>
      <c r="I552" s="1" t="s">
        <v>2938</v>
      </c>
      <c r="J552" s="1">
        <v>44.693357933579335</v>
      </c>
      <c r="K552" s="1">
        <v>71.008487084870836</v>
      </c>
      <c r="L552" s="1">
        <v>65.77559040590404</v>
      </c>
      <c r="M552" s="34">
        <v>-7.0708934837141205E-2</v>
      </c>
    </row>
    <row r="553" spans="1:13" x14ac:dyDescent="0.35">
      <c r="A553">
        <v>7830638</v>
      </c>
      <c r="B553" t="s">
        <v>64</v>
      </c>
      <c r="C553" t="s">
        <v>96</v>
      </c>
      <c r="D553" t="s">
        <v>392</v>
      </c>
      <c r="E553" s="6">
        <v>6.9620253164556958E-2</v>
      </c>
      <c r="F553">
        <v>59.5</v>
      </c>
      <c r="G553">
        <v>86</v>
      </c>
      <c r="H553">
        <v>76.31</v>
      </c>
      <c r="I553" s="1">
        <v>8.8246092200279236E-3</v>
      </c>
      <c r="J553" s="1">
        <v>4.1424050632911387</v>
      </c>
      <c r="K553" s="1">
        <v>5.9873417721518987</v>
      </c>
      <c r="L553" s="1">
        <v>5.3127215189873418</v>
      </c>
      <c r="M553" s="34">
        <v>6.1437152797662754E-4</v>
      </c>
    </row>
    <row r="554" spans="1:13" x14ac:dyDescent="0.35">
      <c r="A554">
        <v>7830638</v>
      </c>
      <c r="B554" t="s">
        <v>64</v>
      </c>
      <c r="C554" t="s">
        <v>96</v>
      </c>
      <c r="D554" t="s">
        <v>2328</v>
      </c>
      <c r="E554" s="6">
        <v>1.8987341772151899E-2</v>
      </c>
      <c r="F554">
        <v>98.1</v>
      </c>
      <c r="G554">
        <v>94.1</v>
      </c>
      <c r="H554">
        <v>96.265000000000001</v>
      </c>
      <c r="I554" s="1">
        <v>1.7220407025888562E-3</v>
      </c>
      <c r="J554" s="1">
        <v>1.8626582278481012</v>
      </c>
      <c r="K554" s="1">
        <v>1.7867088607594936</v>
      </c>
      <c r="L554" s="1">
        <v>1.8278164556962027</v>
      </c>
      <c r="M554" s="34">
        <v>3.2696975365611194E-5</v>
      </c>
    </row>
    <row r="555" spans="1:13" x14ac:dyDescent="0.35">
      <c r="A555">
        <v>7830638</v>
      </c>
      <c r="B555" t="s">
        <v>64</v>
      </c>
      <c r="C555" t="s">
        <v>96</v>
      </c>
      <c r="D555" t="s">
        <v>305</v>
      </c>
      <c r="E555" s="6">
        <v>4.4303797468354431E-2</v>
      </c>
      <c r="F555">
        <v>43.3</v>
      </c>
      <c r="G555">
        <v>83.3</v>
      </c>
      <c r="H555">
        <v>70.959999999999994</v>
      </c>
      <c r="I555" s="1">
        <v>-8.7259905412793159E-3</v>
      </c>
      <c r="J555" s="1">
        <v>1.9183544303797466</v>
      </c>
      <c r="K555" s="1">
        <v>3.6905063291139237</v>
      </c>
      <c r="L555" s="1">
        <v>3.1437974683544301</v>
      </c>
      <c r="M555" s="34">
        <v>-3.8659451765161529E-4</v>
      </c>
    </row>
    <row r="556" spans="1:13" x14ac:dyDescent="0.35">
      <c r="A556">
        <v>7830638</v>
      </c>
      <c r="B556" t="s">
        <v>64</v>
      </c>
      <c r="C556" t="s">
        <v>96</v>
      </c>
      <c r="D556" t="s">
        <v>472</v>
      </c>
      <c r="E556" s="6">
        <v>0.759493670886076</v>
      </c>
      <c r="F556">
        <v>58.7</v>
      </c>
      <c r="G556">
        <v>86.6</v>
      </c>
      <c r="H556">
        <v>78.959999999999994</v>
      </c>
      <c r="I556" s="1">
        <v>1.195455901324749E-2</v>
      </c>
      <c r="J556" s="1">
        <v>44.582278481012665</v>
      </c>
      <c r="K556" s="1">
        <v>65.77215189873418</v>
      </c>
      <c r="L556" s="1">
        <v>59.969620253164557</v>
      </c>
      <c r="M556" s="34">
        <v>9.0794119087955621E-3</v>
      </c>
    </row>
    <row r="557" spans="1:13" x14ac:dyDescent="0.35">
      <c r="A557">
        <v>7830638</v>
      </c>
      <c r="B557" t="s">
        <v>64</v>
      </c>
      <c r="C557" t="s">
        <v>96</v>
      </c>
      <c r="D557" t="s">
        <v>492</v>
      </c>
      <c r="E557" s="6">
        <v>1.2658227848101266E-2</v>
      </c>
      <c r="F557">
        <v>82.7</v>
      </c>
      <c r="G557">
        <v>90.6</v>
      </c>
      <c r="H557">
        <v>88.94</v>
      </c>
      <c r="I557" s="1">
        <v>8.8225975632667542E-3</v>
      </c>
      <c r="J557" s="1">
        <v>1.0468354430379747</v>
      </c>
      <c r="K557" s="1">
        <v>1.1468354430379746</v>
      </c>
      <c r="L557" s="1">
        <v>1.1258227848101265</v>
      </c>
      <c r="M557" s="34">
        <v>1.1167845016793359E-4</v>
      </c>
    </row>
    <row r="558" spans="1:13" x14ac:dyDescent="0.35">
      <c r="A558">
        <v>7830638</v>
      </c>
      <c r="B558" t="s">
        <v>64</v>
      </c>
      <c r="C558" t="s">
        <v>96</v>
      </c>
      <c r="D558" t="s">
        <v>710</v>
      </c>
      <c r="E558" s="6">
        <v>2.5316455696202531E-2</v>
      </c>
      <c r="F558">
        <v>76.3</v>
      </c>
      <c r="G558">
        <v>87.3</v>
      </c>
      <c r="H558">
        <v>84.75</v>
      </c>
      <c r="I558" s="1">
        <v>6.7842854186892509E-3</v>
      </c>
      <c r="J558" s="1">
        <v>1.931645569620253</v>
      </c>
      <c r="K558" s="1">
        <v>2.2101265822784808</v>
      </c>
      <c r="L558" s="1">
        <v>2.1455696202531644</v>
      </c>
      <c r="M558" s="34">
        <v>1.7175406123263925E-4</v>
      </c>
    </row>
    <row r="559" spans="1:13" x14ac:dyDescent="0.35">
      <c r="A559">
        <v>7830638</v>
      </c>
      <c r="B559" t="s">
        <v>64</v>
      </c>
      <c r="C559" t="s">
        <v>96</v>
      </c>
      <c r="D559" t="s">
        <v>199</v>
      </c>
      <c r="E559" s="6">
        <v>3.1645569620253167E-2</v>
      </c>
      <c r="F559">
        <v>52.5</v>
      </c>
      <c r="G559">
        <v>76.599999999999994</v>
      </c>
      <c r="H559">
        <v>71.515000000000001</v>
      </c>
      <c r="I559" s="1">
        <v>-7.5830020010471344E-2</v>
      </c>
      <c r="J559" s="1">
        <v>1.6613924050632913</v>
      </c>
      <c r="K559" s="1">
        <v>2.4240506329113924</v>
      </c>
      <c r="L559" s="1">
        <v>2.2631329113924052</v>
      </c>
      <c r="M559" s="34">
        <v>-2.3996841775465617E-3</v>
      </c>
    </row>
    <row r="560" spans="1:13" x14ac:dyDescent="0.35">
      <c r="A560">
        <v>7830638</v>
      </c>
      <c r="B560" t="s">
        <v>64</v>
      </c>
      <c r="C560" t="s">
        <v>96</v>
      </c>
      <c r="D560" t="s">
        <v>381</v>
      </c>
      <c r="E560" s="6">
        <v>2.5316455696202531E-2</v>
      </c>
      <c r="F560">
        <v>49.3</v>
      </c>
      <c r="G560">
        <v>84.7</v>
      </c>
      <c r="H560">
        <v>74.675000000000011</v>
      </c>
      <c r="I560" s="1">
        <v>7.4310568161308765E-3</v>
      </c>
      <c r="J560" s="1">
        <v>1.2481012658227848</v>
      </c>
      <c r="K560" s="1">
        <v>2.1443037974683543</v>
      </c>
      <c r="L560" s="1">
        <v>1.8905063291139244</v>
      </c>
      <c r="M560" s="34">
        <v>1.8812802066154119E-4</v>
      </c>
    </row>
    <row r="561" spans="1:13" x14ac:dyDescent="0.35">
      <c r="A561">
        <v>7830638</v>
      </c>
      <c r="B561" t="s">
        <v>64</v>
      </c>
      <c r="C561" t="s">
        <v>96</v>
      </c>
      <c r="D561" t="s">
        <v>731</v>
      </c>
      <c r="E561" s="6">
        <v>1.2658227848101266E-2</v>
      </c>
      <c r="F561">
        <v>52</v>
      </c>
      <c r="G561">
        <v>84.6</v>
      </c>
      <c r="H561">
        <v>72.004999999999995</v>
      </c>
      <c r="I561" s="1">
        <v>7.1223410777747631E-3</v>
      </c>
      <c r="J561" s="1">
        <v>0.65822784810126578</v>
      </c>
      <c r="K561" s="1">
        <v>1.070886075949367</v>
      </c>
      <c r="L561" s="1">
        <v>0.91145569620253153</v>
      </c>
      <c r="M561" s="34">
        <v>9.015621617436409E-5</v>
      </c>
    </row>
    <row r="562" spans="1:13" x14ac:dyDescent="0.35">
      <c r="A562">
        <v>7830638</v>
      </c>
      <c r="B562" t="s">
        <v>64</v>
      </c>
      <c r="D562" s="4" t="s">
        <v>2949</v>
      </c>
      <c r="E562" s="6">
        <v>1</v>
      </c>
      <c r="I562" s="1" t="s">
        <v>2938</v>
      </c>
      <c r="J562" s="1">
        <v>59.051898734177215</v>
      </c>
      <c r="K562" s="1">
        <v>86.232911392405043</v>
      </c>
      <c r="L562" s="1">
        <v>78.59044303797468</v>
      </c>
      <c r="M562" s="34">
        <v>7.5019184651761005E-3</v>
      </c>
    </row>
    <row r="563" spans="1:13" x14ac:dyDescent="0.35">
      <c r="A563">
        <v>7830617</v>
      </c>
      <c r="B563" t="s">
        <v>27</v>
      </c>
      <c r="C563" t="s">
        <v>96</v>
      </c>
      <c r="D563" t="s">
        <v>392</v>
      </c>
      <c r="E563" s="6">
        <v>0.16901408450704225</v>
      </c>
      <c r="F563">
        <v>59.5</v>
      </c>
      <c r="G563">
        <v>86</v>
      </c>
      <c r="H563">
        <v>76.31</v>
      </c>
      <c r="I563" s="1">
        <v>8.8246092200279236E-3</v>
      </c>
      <c r="J563" s="1">
        <v>10.056338028169014</v>
      </c>
      <c r="K563" s="1">
        <v>14.535211267605634</v>
      </c>
      <c r="L563" s="1">
        <v>12.897464788732394</v>
      </c>
      <c r="M563" s="34">
        <v>1.4914832484554236E-3</v>
      </c>
    </row>
    <row r="564" spans="1:13" x14ac:dyDescent="0.35">
      <c r="A564">
        <v>7830617</v>
      </c>
      <c r="B564" t="s">
        <v>27</v>
      </c>
      <c r="C564" t="s">
        <v>96</v>
      </c>
      <c r="D564" t="s">
        <v>305</v>
      </c>
      <c r="E564" s="6">
        <v>1.6431924882629109E-2</v>
      </c>
      <c r="F564">
        <v>43.3</v>
      </c>
      <c r="G564">
        <v>83.3</v>
      </c>
      <c r="H564">
        <v>70.959999999999994</v>
      </c>
      <c r="I564" s="1">
        <v>-8.7259905412793159E-3</v>
      </c>
      <c r="J564" s="1">
        <v>0.71150234741784035</v>
      </c>
      <c r="K564" s="1">
        <v>1.3687793427230048</v>
      </c>
      <c r="L564" s="1">
        <v>1.1660093896713615</v>
      </c>
      <c r="M564" s="34">
        <v>-1.4338482110083385E-4</v>
      </c>
    </row>
    <row r="565" spans="1:13" x14ac:dyDescent="0.35">
      <c r="A565">
        <v>7830617</v>
      </c>
      <c r="B565" t="s">
        <v>27</v>
      </c>
      <c r="C565" t="s">
        <v>96</v>
      </c>
      <c r="D565" t="s">
        <v>414</v>
      </c>
      <c r="E565" s="6">
        <v>4.6948356807511738E-3</v>
      </c>
      <c r="F565">
        <v>77</v>
      </c>
      <c r="G565">
        <v>90.1</v>
      </c>
      <c r="H565">
        <v>86.934999999999988</v>
      </c>
      <c r="I565" s="1">
        <v>1.6790159046649933E-2</v>
      </c>
      <c r="J565" s="1">
        <v>0.36150234741784038</v>
      </c>
      <c r="K565" s="1">
        <v>0.42300469483568076</v>
      </c>
      <c r="L565" s="1">
        <v>0.40814553990610325</v>
      </c>
      <c r="M565" s="34">
        <v>7.8827037777699218E-5</v>
      </c>
    </row>
    <row r="566" spans="1:13" x14ac:dyDescent="0.35">
      <c r="A566">
        <v>7830617</v>
      </c>
      <c r="B566" t="s">
        <v>27</v>
      </c>
      <c r="C566" t="s">
        <v>96</v>
      </c>
      <c r="D566" t="s">
        <v>472</v>
      </c>
      <c r="E566" s="6">
        <v>4.6948356807511738E-3</v>
      </c>
      <c r="F566">
        <v>58.7</v>
      </c>
      <c r="G566">
        <v>86.6</v>
      </c>
      <c r="H566">
        <v>78.959999999999994</v>
      </c>
      <c r="I566" s="1">
        <v>1.195455901324749E-2</v>
      </c>
      <c r="J566" s="1">
        <v>0.2755868544600939</v>
      </c>
      <c r="K566" s="1">
        <v>0.40657276995305164</v>
      </c>
      <c r="L566" s="1">
        <v>0.37070422535211267</v>
      </c>
      <c r="M566" s="34">
        <v>5.6124690203039863E-5</v>
      </c>
    </row>
    <row r="567" spans="1:13" x14ac:dyDescent="0.35">
      <c r="A567">
        <v>7830617</v>
      </c>
      <c r="B567" t="s">
        <v>27</v>
      </c>
      <c r="C567" t="s">
        <v>96</v>
      </c>
      <c r="D567" t="s">
        <v>476</v>
      </c>
      <c r="E567" s="6">
        <v>2.3474178403755869E-3</v>
      </c>
      <c r="F567">
        <v>58</v>
      </c>
      <c r="G567">
        <v>84.4</v>
      </c>
      <c r="H567">
        <v>68.35499999999999</v>
      </c>
      <c r="I567" s="1">
        <v>-4.8052123747766018E-3</v>
      </c>
      <c r="J567" s="1">
        <v>0.13615023474178403</v>
      </c>
      <c r="K567" s="1">
        <v>0.19812206572769955</v>
      </c>
      <c r="L567" s="1">
        <v>0.16045774647887323</v>
      </c>
      <c r="M567" s="34">
        <v>-1.1279841255344135E-5</v>
      </c>
    </row>
    <row r="568" spans="1:13" x14ac:dyDescent="0.35">
      <c r="A568">
        <v>7830617</v>
      </c>
      <c r="B568" t="s">
        <v>27</v>
      </c>
      <c r="C568" t="s">
        <v>96</v>
      </c>
      <c r="D568" t="s">
        <v>1408</v>
      </c>
      <c r="E568" s="6">
        <v>2.3474178403755869E-3</v>
      </c>
      <c r="F568">
        <v>90.6</v>
      </c>
      <c r="G568">
        <v>93.4</v>
      </c>
      <c r="H568">
        <v>91.444999999999993</v>
      </c>
      <c r="I568" s="1">
        <v>4.1607819497585297E-2</v>
      </c>
      <c r="J568" s="1">
        <v>0.21267605633802816</v>
      </c>
      <c r="K568" s="1">
        <v>0.21924882629107983</v>
      </c>
      <c r="L568" s="1">
        <v>0.21465962441314554</v>
      </c>
      <c r="M568" s="34">
        <v>9.7670937787758911E-5</v>
      </c>
    </row>
    <row r="569" spans="1:13" x14ac:dyDescent="0.35">
      <c r="A569">
        <v>7830617</v>
      </c>
      <c r="B569" t="s">
        <v>27</v>
      </c>
      <c r="C569" t="s">
        <v>96</v>
      </c>
      <c r="D569" t="s">
        <v>492</v>
      </c>
      <c r="E569" s="6">
        <v>0.7981220657276995</v>
      </c>
      <c r="F569">
        <v>82.7</v>
      </c>
      <c r="G569">
        <v>90.6</v>
      </c>
      <c r="H569">
        <v>88.94</v>
      </c>
      <c r="I569" s="1">
        <v>8.8225975632667542E-3</v>
      </c>
      <c r="J569" s="1">
        <v>66.004694835680752</v>
      </c>
      <c r="K569" s="1">
        <v>72.309859154929569</v>
      </c>
      <c r="L569" s="1">
        <v>70.984976525821594</v>
      </c>
      <c r="M569" s="34">
        <v>7.0415097922786295E-3</v>
      </c>
    </row>
    <row r="570" spans="1:13" x14ac:dyDescent="0.35">
      <c r="A570">
        <v>7830617</v>
      </c>
      <c r="B570" t="s">
        <v>27</v>
      </c>
      <c r="C570" t="s">
        <v>96</v>
      </c>
      <c r="D570" t="s">
        <v>199</v>
      </c>
      <c r="E570" s="6">
        <v>2.3474178403755869E-3</v>
      </c>
      <c r="F570">
        <v>52.5</v>
      </c>
      <c r="G570">
        <v>76.599999999999994</v>
      </c>
      <c r="H570">
        <v>71.515000000000001</v>
      </c>
      <c r="I570" s="1">
        <v>-7.5830020010471344E-2</v>
      </c>
      <c r="J570" s="1">
        <v>0.12323943661971831</v>
      </c>
      <c r="K570" s="1">
        <v>0.17981220657276994</v>
      </c>
      <c r="L570" s="1">
        <v>0.16787558685446011</v>
      </c>
      <c r="M570" s="34">
        <v>-1.7800474180861819E-4</v>
      </c>
    </row>
    <row r="571" spans="1:13" x14ac:dyDescent="0.35">
      <c r="A571">
        <v>7830617</v>
      </c>
      <c r="B571" t="s">
        <v>27</v>
      </c>
      <c r="D571" s="4" t="s">
        <v>2949</v>
      </c>
      <c r="E571" s="6">
        <v>1</v>
      </c>
      <c r="I571" s="1" t="s">
        <v>2938</v>
      </c>
      <c r="J571" s="1">
        <v>77.881690140845066</v>
      </c>
      <c r="K571" s="1">
        <v>89.640610328638488</v>
      </c>
      <c r="L571" s="1">
        <v>86.370293427230052</v>
      </c>
      <c r="M571" s="34">
        <v>8.432946302337754E-3</v>
      </c>
    </row>
    <row r="572" spans="1:13" x14ac:dyDescent="0.35">
      <c r="A572">
        <v>7830641</v>
      </c>
      <c r="B572" t="s">
        <v>29</v>
      </c>
      <c r="C572" t="s">
        <v>96</v>
      </c>
      <c r="D572" t="s">
        <v>392</v>
      </c>
      <c r="E572" s="6">
        <v>0.2638888888888889</v>
      </c>
      <c r="F572">
        <v>59.5</v>
      </c>
      <c r="G572">
        <v>86</v>
      </c>
      <c r="H572">
        <v>76.31</v>
      </c>
      <c r="I572" s="1">
        <v>8.8246092200279236E-3</v>
      </c>
      <c r="J572" s="1">
        <v>15.701388888888889</v>
      </c>
      <c r="K572" s="1">
        <v>22.694444444444446</v>
      </c>
      <c r="L572" s="1">
        <v>20.137361111111112</v>
      </c>
      <c r="M572" s="34">
        <v>2.3287163219518131E-3</v>
      </c>
    </row>
    <row r="573" spans="1:13" x14ac:dyDescent="0.35">
      <c r="A573">
        <v>7830641</v>
      </c>
      <c r="B573" t="s">
        <v>29</v>
      </c>
      <c r="C573" t="s">
        <v>96</v>
      </c>
      <c r="D573" t="s">
        <v>305</v>
      </c>
      <c r="E573" s="6">
        <v>5.5555555555555552E-2</v>
      </c>
      <c r="F573">
        <v>43.3</v>
      </c>
      <c r="G573">
        <v>83.3</v>
      </c>
      <c r="H573">
        <v>70.959999999999994</v>
      </c>
      <c r="I573" s="1">
        <v>-8.7259905412793159E-3</v>
      </c>
      <c r="J573" s="1">
        <v>2.4055555555555554</v>
      </c>
      <c r="K573" s="1">
        <v>4.6277777777777773</v>
      </c>
      <c r="L573" s="1">
        <v>3.9422222222222216</v>
      </c>
      <c r="M573" s="34">
        <v>-4.8477725229329529E-4</v>
      </c>
    </row>
    <row r="574" spans="1:13" x14ac:dyDescent="0.35">
      <c r="A574">
        <v>7830641</v>
      </c>
      <c r="B574" t="s">
        <v>29</v>
      </c>
      <c r="C574" t="s">
        <v>96</v>
      </c>
      <c r="D574" t="s">
        <v>492</v>
      </c>
      <c r="E574" s="6">
        <v>0.66666666666666663</v>
      </c>
      <c r="F574">
        <v>82.7</v>
      </c>
      <c r="G574">
        <v>90.6</v>
      </c>
      <c r="H574">
        <v>88.94</v>
      </c>
      <c r="I574" s="1">
        <v>8.8225975632667542E-3</v>
      </c>
      <c r="J574" s="1">
        <v>55.133333333333333</v>
      </c>
      <c r="K574" s="1">
        <v>60.399999999999991</v>
      </c>
      <c r="L574" s="1">
        <v>59.293333333333329</v>
      </c>
      <c r="M574" s="34">
        <v>5.8817317088445025E-3</v>
      </c>
    </row>
    <row r="575" spans="1:13" x14ac:dyDescent="0.35">
      <c r="A575">
        <v>7830641</v>
      </c>
      <c r="B575" t="s">
        <v>29</v>
      </c>
      <c r="C575" t="s">
        <v>96</v>
      </c>
      <c r="D575" t="s">
        <v>199</v>
      </c>
      <c r="E575" s="6">
        <v>1.3888888888888888E-2</v>
      </c>
      <c r="F575">
        <v>52.5</v>
      </c>
      <c r="G575">
        <v>76.599999999999994</v>
      </c>
      <c r="H575">
        <v>71.515000000000001</v>
      </c>
      <c r="I575" s="1">
        <v>-7.5830020010471344E-2</v>
      </c>
      <c r="J575" s="1">
        <v>0.72916666666666663</v>
      </c>
      <c r="K575" s="1">
        <v>1.0638888888888887</v>
      </c>
      <c r="L575" s="1">
        <v>0.99326388888888884</v>
      </c>
      <c r="M575" s="34">
        <v>-1.0531947223676576E-3</v>
      </c>
    </row>
    <row r="576" spans="1:13" x14ac:dyDescent="0.35">
      <c r="A576">
        <v>7830641</v>
      </c>
      <c r="B576" t="s">
        <v>29</v>
      </c>
      <c r="D576" s="4" t="s">
        <v>2949</v>
      </c>
      <c r="E576" s="6">
        <v>0.99999999999999989</v>
      </c>
      <c r="I576" s="1" t="s">
        <v>2938</v>
      </c>
      <c r="J576" s="1">
        <v>73.969444444444449</v>
      </c>
      <c r="K576" s="1">
        <v>88.786111111111097</v>
      </c>
      <c r="L576" s="1">
        <v>84.366180555555559</v>
      </c>
      <c r="M576" s="34">
        <v>6.672476056135363E-3</v>
      </c>
    </row>
    <row r="577" spans="1:13" x14ac:dyDescent="0.35">
      <c r="A577">
        <v>7830647</v>
      </c>
      <c r="B577" t="s">
        <v>58</v>
      </c>
      <c r="C577" t="s">
        <v>96</v>
      </c>
      <c r="D577" t="s">
        <v>392</v>
      </c>
      <c r="E577" s="6">
        <v>9.7791798107255523E-2</v>
      </c>
      <c r="F577">
        <v>59.5</v>
      </c>
      <c r="G577">
        <v>86</v>
      </c>
      <c r="H577">
        <v>76.31</v>
      </c>
      <c r="I577" s="1">
        <v>8.8246092200279236E-3</v>
      </c>
      <c r="J577" s="1">
        <v>5.8186119873817033</v>
      </c>
      <c r="K577" s="1">
        <v>8.4100946372239758</v>
      </c>
      <c r="L577" s="1">
        <v>7.4624921135646689</v>
      </c>
      <c r="M577" s="34">
        <v>8.6297440322039638E-4</v>
      </c>
    </row>
    <row r="578" spans="1:13" x14ac:dyDescent="0.35">
      <c r="A578">
        <v>7830647</v>
      </c>
      <c r="B578" t="s">
        <v>58</v>
      </c>
      <c r="C578" t="s">
        <v>96</v>
      </c>
      <c r="D578" t="s">
        <v>305</v>
      </c>
      <c r="E578" s="6">
        <v>1.2618296529968454E-2</v>
      </c>
      <c r="F578">
        <v>43.3</v>
      </c>
      <c r="G578">
        <v>83.3</v>
      </c>
      <c r="H578">
        <v>70.959999999999994</v>
      </c>
      <c r="I578" s="1">
        <v>-8.7259905412793159E-3</v>
      </c>
      <c r="J578" s="1">
        <v>0.54637223974763405</v>
      </c>
      <c r="K578" s="1">
        <v>1.0511041009463722</v>
      </c>
      <c r="L578" s="1">
        <v>0.89539432176656142</v>
      </c>
      <c r="M578" s="34">
        <v>-1.1010713616756234E-4</v>
      </c>
    </row>
    <row r="579" spans="1:13" x14ac:dyDescent="0.35">
      <c r="A579">
        <v>7830647</v>
      </c>
      <c r="B579" t="s">
        <v>58</v>
      </c>
      <c r="C579" t="s">
        <v>96</v>
      </c>
      <c r="D579" t="s">
        <v>472</v>
      </c>
      <c r="E579" s="6">
        <v>3.1545741324921135E-3</v>
      </c>
      <c r="F579">
        <v>58.7</v>
      </c>
      <c r="G579">
        <v>86.6</v>
      </c>
      <c r="H579">
        <v>78.959999999999994</v>
      </c>
      <c r="I579" s="1">
        <v>1.195455901324749E-2</v>
      </c>
      <c r="J579" s="1">
        <v>0.18517350157728707</v>
      </c>
      <c r="K579" s="1">
        <v>0.27318611987381702</v>
      </c>
      <c r="L579" s="1">
        <v>0.24908517350157727</v>
      </c>
      <c r="M579" s="34">
        <v>3.7711542628540976E-5</v>
      </c>
    </row>
    <row r="580" spans="1:13" x14ac:dyDescent="0.35">
      <c r="A580">
        <v>7830647</v>
      </c>
      <c r="B580" t="s">
        <v>58</v>
      </c>
      <c r="C580" t="s">
        <v>96</v>
      </c>
      <c r="D580" t="s">
        <v>476</v>
      </c>
      <c r="E580" s="6">
        <v>9.4637223974763408E-3</v>
      </c>
      <c r="F580">
        <v>58</v>
      </c>
      <c r="G580">
        <v>84.4</v>
      </c>
      <c r="H580">
        <v>68.35499999999999</v>
      </c>
      <c r="I580" s="1">
        <v>-4.8052123747766018E-3</v>
      </c>
      <c r="J580" s="1">
        <v>0.54889589905362779</v>
      </c>
      <c r="K580" s="1">
        <v>0.79873817034700323</v>
      </c>
      <c r="L580" s="1">
        <v>0.64689274447949519</v>
      </c>
      <c r="M580" s="34">
        <v>-4.5475195975803803E-5</v>
      </c>
    </row>
    <row r="581" spans="1:13" x14ac:dyDescent="0.35">
      <c r="A581">
        <v>7830647</v>
      </c>
      <c r="B581" t="s">
        <v>58</v>
      </c>
      <c r="C581" t="s">
        <v>96</v>
      </c>
      <c r="D581" t="s">
        <v>492</v>
      </c>
      <c r="E581" s="6">
        <v>0.87697160883280756</v>
      </c>
      <c r="F581">
        <v>82.7</v>
      </c>
      <c r="G581">
        <v>90.6</v>
      </c>
      <c r="H581">
        <v>88.94</v>
      </c>
      <c r="I581" s="1">
        <v>8.8225975632667542E-3</v>
      </c>
      <c r="J581" s="1">
        <v>72.525552050473181</v>
      </c>
      <c r="K581" s="1">
        <v>79.45362776025236</v>
      </c>
      <c r="L581" s="1">
        <v>77.997854889589902</v>
      </c>
      <c r="M581" s="34">
        <v>7.7371675791424533E-3</v>
      </c>
    </row>
    <row r="582" spans="1:13" x14ac:dyDescent="0.35">
      <c r="A582">
        <v>7830647</v>
      </c>
      <c r="B582" t="s">
        <v>58</v>
      </c>
      <c r="D582" s="4" t="s">
        <v>2949</v>
      </c>
      <c r="E582" s="6">
        <v>1</v>
      </c>
      <c r="I582" s="1" t="s">
        <v>2938</v>
      </c>
      <c r="J582" s="1">
        <v>79.624605678233436</v>
      </c>
      <c r="K582" s="1">
        <v>89.986750788643519</v>
      </c>
      <c r="L582" s="1">
        <v>87.251719242902197</v>
      </c>
      <c r="M582" s="34">
        <v>8.4822711928480253E-3</v>
      </c>
    </row>
    <row r="583" spans="1:13" x14ac:dyDescent="0.35">
      <c r="A583">
        <v>7830618</v>
      </c>
      <c r="B583" t="s">
        <v>60</v>
      </c>
      <c r="C583" t="s">
        <v>96</v>
      </c>
      <c r="D583" t="s">
        <v>1373</v>
      </c>
      <c r="E583" s="6">
        <v>0.76442307692307687</v>
      </c>
      <c r="F583">
        <v>89.8</v>
      </c>
      <c r="G583">
        <v>93.3</v>
      </c>
      <c r="H583">
        <v>92.515000000000001</v>
      </c>
      <c r="I583" s="1">
        <v>2.6441307738423347E-2</v>
      </c>
      <c r="J583" s="1">
        <v>68.645192307692298</v>
      </c>
      <c r="K583" s="1">
        <v>71.320673076923072</v>
      </c>
      <c r="L583" s="1">
        <v>70.720600961538452</v>
      </c>
      <c r="M583" s="34">
        <v>2.0212345819275539E-2</v>
      </c>
    </row>
    <row r="584" spans="1:13" x14ac:dyDescent="0.35">
      <c r="A584">
        <v>7830618</v>
      </c>
      <c r="B584" t="s">
        <v>60</v>
      </c>
      <c r="C584" t="s">
        <v>96</v>
      </c>
      <c r="D584" t="s">
        <v>1456</v>
      </c>
      <c r="E584" s="6">
        <v>2.403846153846154E-3</v>
      </c>
      <c r="F584">
        <v>44.7</v>
      </c>
      <c r="G584">
        <v>61.3</v>
      </c>
      <c r="H584">
        <v>55.104999999999997</v>
      </c>
      <c r="I584" s="1">
        <v>-0.10304794460535049</v>
      </c>
      <c r="J584" s="1">
        <v>0.10745192307692308</v>
      </c>
      <c r="K584" s="1">
        <v>0.14735576923076923</v>
      </c>
      <c r="L584" s="1">
        <v>0.13246394230769232</v>
      </c>
      <c r="M584" s="34">
        <v>-2.4771140530132333E-4</v>
      </c>
    </row>
    <row r="585" spans="1:13" x14ac:dyDescent="0.35">
      <c r="A585">
        <v>7830618</v>
      </c>
      <c r="B585" t="s">
        <v>60</v>
      </c>
      <c r="C585" t="s">
        <v>96</v>
      </c>
      <c r="D585" t="s">
        <v>1656</v>
      </c>
      <c r="E585" s="6">
        <v>2.403846153846154E-3</v>
      </c>
      <c r="F585">
        <v>68.7</v>
      </c>
      <c r="G585">
        <v>91.9</v>
      </c>
      <c r="H585">
        <v>79.66</v>
      </c>
      <c r="I585" s="1">
        <v>6.4024507999420166E-2</v>
      </c>
      <c r="J585" s="1">
        <v>0.16514423076923079</v>
      </c>
      <c r="K585" s="1">
        <v>0.22091346153846156</v>
      </c>
      <c r="L585" s="1">
        <v>0.19149038461538462</v>
      </c>
      <c r="M585" s="34">
        <v>1.5390506730629847E-4</v>
      </c>
    </row>
    <row r="586" spans="1:13" x14ac:dyDescent="0.35">
      <c r="A586">
        <v>7830618</v>
      </c>
      <c r="B586" t="s">
        <v>60</v>
      </c>
      <c r="C586" t="s">
        <v>96</v>
      </c>
      <c r="D586" t="s">
        <v>1663</v>
      </c>
      <c r="E586" s="6">
        <v>2.6442307692307692E-2</v>
      </c>
      <c r="F586">
        <v>61.1</v>
      </c>
      <c r="G586">
        <v>80.7</v>
      </c>
      <c r="H586">
        <v>78.294999999999987</v>
      </c>
      <c r="I586" s="1">
        <v>-5.7397490309085697E-5</v>
      </c>
      <c r="J586" s="1">
        <v>1.6156250000000001</v>
      </c>
      <c r="K586" s="1">
        <v>2.133894230769231</v>
      </c>
      <c r="L586" s="1">
        <v>2.0703004807692302</v>
      </c>
      <c r="M586" s="34">
        <v>-1.517722099519093E-6</v>
      </c>
    </row>
    <row r="587" spans="1:13" x14ac:dyDescent="0.35">
      <c r="A587">
        <v>7830618</v>
      </c>
      <c r="B587" t="s">
        <v>60</v>
      </c>
      <c r="C587" t="s">
        <v>96</v>
      </c>
      <c r="D587" t="s">
        <v>1295</v>
      </c>
      <c r="E587" s="6">
        <v>0.19951923076923078</v>
      </c>
      <c r="F587">
        <v>40.1</v>
      </c>
      <c r="G587">
        <v>74.900000000000006</v>
      </c>
      <c r="H587">
        <v>66.28</v>
      </c>
      <c r="I587" s="1">
        <v>-4.725256934762001E-2</v>
      </c>
      <c r="J587" s="1">
        <v>8.000721153846154</v>
      </c>
      <c r="K587" s="1">
        <v>14.943990384615386</v>
      </c>
      <c r="L587" s="1">
        <v>13.224134615384617</v>
      </c>
      <c r="M587" s="34">
        <v>-9.4277962881068773E-3</v>
      </c>
    </row>
    <row r="588" spans="1:13" x14ac:dyDescent="0.35">
      <c r="A588">
        <v>7830618</v>
      </c>
      <c r="B588" t="s">
        <v>60</v>
      </c>
      <c r="C588" t="s">
        <v>96</v>
      </c>
      <c r="D588" t="s">
        <v>2280</v>
      </c>
      <c r="E588" s="6">
        <v>4.807692307692308E-3</v>
      </c>
      <c r="F588">
        <v>44.9</v>
      </c>
      <c r="G588">
        <v>88.4</v>
      </c>
      <c r="H588">
        <v>74.789999999999992</v>
      </c>
      <c r="I588" s="1">
        <v>3.6763213574886322E-2</v>
      </c>
      <c r="J588" s="1">
        <v>0.21586538461538463</v>
      </c>
      <c r="K588" s="1">
        <v>0.42500000000000004</v>
      </c>
      <c r="L588" s="1">
        <v>0.35956730769230766</v>
      </c>
      <c r="M588" s="34">
        <v>1.7674621911003042E-4</v>
      </c>
    </row>
    <row r="589" spans="1:13" x14ac:dyDescent="0.35">
      <c r="A589">
        <v>7830618</v>
      </c>
      <c r="B589" t="s">
        <v>60</v>
      </c>
      <c r="D589" s="4" t="s">
        <v>2949</v>
      </c>
      <c r="E589" s="6">
        <v>1</v>
      </c>
      <c r="I589" s="1" t="s">
        <v>2938</v>
      </c>
      <c r="J589" s="1">
        <v>78.749999999999986</v>
      </c>
      <c r="K589" s="1">
        <v>89.191826923076917</v>
      </c>
      <c r="L589" s="1">
        <v>86.698557692307674</v>
      </c>
      <c r="M589" s="34">
        <v>1.0865971690184148E-2</v>
      </c>
    </row>
    <row r="590" spans="1:13" x14ac:dyDescent="0.35">
      <c r="A590">
        <v>7830646</v>
      </c>
      <c r="B590" t="s">
        <v>84</v>
      </c>
      <c r="C590" t="s">
        <v>96</v>
      </c>
      <c r="D590" t="s">
        <v>392</v>
      </c>
      <c r="E590" s="6">
        <v>5.6000000000000001E-2</v>
      </c>
      <c r="F590">
        <v>59.5</v>
      </c>
      <c r="G590">
        <v>86</v>
      </c>
      <c r="H590">
        <v>76.31</v>
      </c>
      <c r="I590" s="1">
        <v>8.8246092200279236E-3</v>
      </c>
      <c r="J590" s="1">
        <v>3.3319999999999999</v>
      </c>
      <c r="K590" s="1">
        <v>4.8159999999999998</v>
      </c>
      <c r="L590" s="1">
        <v>4.2733600000000003</v>
      </c>
      <c r="M590" s="34">
        <v>4.9417811632156377E-4</v>
      </c>
    </row>
    <row r="591" spans="1:13" x14ac:dyDescent="0.35">
      <c r="A591">
        <v>7830646</v>
      </c>
      <c r="B591" t="s">
        <v>84</v>
      </c>
      <c r="C591" t="s">
        <v>96</v>
      </c>
      <c r="D591" t="s">
        <v>305</v>
      </c>
      <c r="E591" s="6">
        <v>0.55200000000000005</v>
      </c>
      <c r="F591">
        <v>43.3</v>
      </c>
      <c r="G591">
        <v>83.3</v>
      </c>
      <c r="H591">
        <v>70.959999999999994</v>
      </c>
      <c r="I591" s="1">
        <v>-8.7259905412793159E-3</v>
      </c>
      <c r="J591" s="1">
        <v>23.901600000000002</v>
      </c>
      <c r="K591" s="1">
        <v>45.9816</v>
      </c>
      <c r="L591" s="1">
        <v>39.169919999999998</v>
      </c>
      <c r="M591" s="34">
        <v>-4.8167467787861825E-3</v>
      </c>
    </row>
    <row r="592" spans="1:13" x14ac:dyDescent="0.35">
      <c r="A592">
        <v>7830646</v>
      </c>
      <c r="B592" t="s">
        <v>84</v>
      </c>
      <c r="C592" t="s">
        <v>96</v>
      </c>
      <c r="D592" t="s">
        <v>414</v>
      </c>
      <c r="E592" s="6">
        <v>8.0000000000000002E-3</v>
      </c>
      <c r="F592">
        <v>77</v>
      </c>
      <c r="G592">
        <v>90.1</v>
      </c>
      <c r="H592">
        <v>86.934999999999988</v>
      </c>
      <c r="I592" s="1">
        <v>1.6790159046649933E-2</v>
      </c>
      <c r="J592" s="1">
        <v>0.61599999999999999</v>
      </c>
      <c r="K592" s="1">
        <v>0.7208</v>
      </c>
      <c r="L592" s="1">
        <v>0.69547999999999988</v>
      </c>
      <c r="M592" s="34">
        <v>1.3432127237319948E-4</v>
      </c>
    </row>
    <row r="593" spans="1:13" x14ac:dyDescent="0.35">
      <c r="A593">
        <v>7830646</v>
      </c>
      <c r="B593" t="s">
        <v>84</v>
      </c>
      <c r="C593" t="s">
        <v>96</v>
      </c>
      <c r="D593" t="s">
        <v>472</v>
      </c>
      <c r="E593" s="6">
        <v>0.104</v>
      </c>
      <c r="F593">
        <v>58.7</v>
      </c>
      <c r="G593">
        <v>86.6</v>
      </c>
      <c r="H593">
        <v>78.959999999999994</v>
      </c>
      <c r="I593" s="1">
        <v>1.195455901324749E-2</v>
      </c>
      <c r="J593" s="1">
        <v>6.1048</v>
      </c>
      <c r="K593" s="1">
        <v>9.0063999999999993</v>
      </c>
      <c r="L593" s="1">
        <v>8.2118399999999987</v>
      </c>
      <c r="M593" s="34">
        <v>1.2432741373777389E-3</v>
      </c>
    </row>
    <row r="594" spans="1:13" x14ac:dyDescent="0.35">
      <c r="A594">
        <v>7830646</v>
      </c>
      <c r="B594" t="s">
        <v>84</v>
      </c>
      <c r="C594" t="s">
        <v>96</v>
      </c>
      <c r="D594" t="s">
        <v>476</v>
      </c>
      <c r="E594" s="6">
        <v>8.0000000000000002E-3</v>
      </c>
      <c r="F594">
        <v>58</v>
      </c>
      <c r="G594">
        <v>84.4</v>
      </c>
      <c r="H594">
        <v>68.35499999999999</v>
      </c>
      <c r="I594" s="1">
        <v>-4.8052123747766018E-3</v>
      </c>
      <c r="J594" s="1">
        <v>0.46400000000000002</v>
      </c>
      <c r="K594" s="1">
        <v>0.67520000000000002</v>
      </c>
      <c r="L594" s="1">
        <v>0.54683999999999988</v>
      </c>
      <c r="M594" s="34">
        <v>-3.8441698998212814E-5</v>
      </c>
    </row>
    <row r="595" spans="1:13" x14ac:dyDescent="0.35">
      <c r="A595">
        <v>7830646</v>
      </c>
      <c r="B595" t="s">
        <v>84</v>
      </c>
      <c r="C595" t="s">
        <v>96</v>
      </c>
      <c r="D595" t="s">
        <v>1975</v>
      </c>
      <c r="E595" s="6">
        <v>8.0000000000000002E-3</v>
      </c>
      <c r="F595">
        <v>33.299999999999997</v>
      </c>
      <c r="G595">
        <v>70.3</v>
      </c>
      <c r="H595">
        <v>61.144999999999996</v>
      </c>
      <c r="I595" s="1">
        <v>-0.12254352867603302</v>
      </c>
      <c r="J595" s="1">
        <v>0.26639999999999997</v>
      </c>
      <c r="K595" s="1">
        <v>0.56240000000000001</v>
      </c>
      <c r="L595" s="1">
        <v>0.48915999999999998</v>
      </c>
      <c r="M595" s="34">
        <v>-9.8034822940826411E-4</v>
      </c>
    </row>
    <row r="596" spans="1:13" x14ac:dyDescent="0.35">
      <c r="A596">
        <v>7830646</v>
      </c>
      <c r="B596" t="s">
        <v>84</v>
      </c>
      <c r="C596" t="s">
        <v>96</v>
      </c>
      <c r="D596" t="s">
        <v>1408</v>
      </c>
      <c r="E596" s="6">
        <v>8.0000000000000002E-3</v>
      </c>
      <c r="F596">
        <v>90.6</v>
      </c>
      <c r="G596">
        <v>93.4</v>
      </c>
      <c r="H596">
        <v>91.444999999999993</v>
      </c>
      <c r="I596" s="1">
        <v>4.1607819497585297E-2</v>
      </c>
      <c r="J596" s="1">
        <v>0.7248</v>
      </c>
      <c r="K596" s="1">
        <v>0.74720000000000009</v>
      </c>
      <c r="L596" s="1">
        <v>0.73155999999999999</v>
      </c>
      <c r="M596" s="34">
        <v>3.328625559806824E-4</v>
      </c>
    </row>
    <row r="597" spans="1:13" x14ac:dyDescent="0.35">
      <c r="A597">
        <v>7830646</v>
      </c>
      <c r="B597" t="s">
        <v>84</v>
      </c>
      <c r="C597" t="s">
        <v>96</v>
      </c>
      <c r="D597" t="s">
        <v>492</v>
      </c>
      <c r="E597" s="6">
        <v>0.12</v>
      </c>
      <c r="F597">
        <v>82.7</v>
      </c>
      <c r="G597">
        <v>90.6</v>
      </c>
      <c r="H597">
        <v>88.94</v>
      </c>
      <c r="I597" s="1">
        <v>8.8225975632667542E-3</v>
      </c>
      <c r="J597" s="1">
        <v>9.9239999999999995</v>
      </c>
      <c r="K597" s="1">
        <v>10.871999999999998</v>
      </c>
      <c r="L597" s="1">
        <v>10.672799999999999</v>
      </c>
      <c r="M597" s="34">
        <v>1.0587117075920105E-3</v>
      </c>
    </row>
    <row r="598" spans="1:13" x14ac:dyDescent="0.35">
      <c r="A598">
        <v>7830646</v>
      </c>
      <c r="B598" t="s">
        <v>84</v>
      </c>
      <c r="C598" t="s">
        <v>96</v>
      </c>
      <c r="D598" t="s">
        <v>199</v>
      </c>
      <c r="E598" s="6">
        <v>0.12</v>
      </c>
      <c r="F598">
        <v>52.5</v>
      </c>
      <c r="G598">
        <v>76.599999999999994</v>
      </c>
      <c r="H598">
        <v>71.515000000000001</v>
      </c>
      <c r="I598" s="1">
        <v>-7.5830020010471344E-2</v>
      </c>
      <c r="J598" s="1">
        <v>6.3</v>
      </c>
      <c r="K598" s="1">
        <v>9.1919999999999984</v>
      </c>
      <c r="L598" s="1">
        <v>8.5817999999999994</v>
      </c>
      <c r="M598" s="34">
        <v>-9.099602401256561E-3</v>
      </c>
    </row>
    <row r="599" spans="1:13" x14ac:dyDescent="0.35">
      <c r="A599">
        <v>7830646</v>
      </c>
      <c r="B599" t="s">
        <v>84</v>
      </c>
      <c r="C599" t="s">
        <v>96</v>
      </c>
      <c r="D599" t="s">
        <v>525</v>
      </c>
      <c r="E599" s="6">
        <v>8.0000000000000002E-3</v>
      </c>
      <c r="F599">
        <v>78.3</v>
      </c>
      <c r="G599">
        <v>96.5</v>
      </c>
      <c r="H599">
        <v>89.585000000000008</v>
      </c>
      <c r="I599" s="1">
        <v>9.0886577963829041E-2</v>
      </c>
      <c r="J599" s="1">
        <v>0.62639999999999996</v>
      </c>
      <c r="K599" s="1">
        <v>0.77200000000000002</v>
      </c>
      <c r="L599" s="1">
        <v>0.71668000000000009</v>
      </c>
      <c r="M599" s="34">
        <v>7.2709262371063233E-4</v>
      </c>
    </row>
    <row r="600" spans="1:13" x14ac:dyDescent="0.35">
      <c r="A600">
        <v>7830646</v>
      </c>
      <c r="B600" t="s">
        <v>84</v>
      </c>
      <c r="C600" t="s">
        <v>96</v>
      </c>
      <c r="D600" t="s">
        <v>731</v>
      </c>
      <c r="E600" s="6">
        <v>8.0000000000000002E-3</v>
      </c>
      <c r="F600">
        <v>52</v>
      </c>
      <c r="G600">
        <v>84.6</v>
      </c>
      <c r="H600">
        <v>72.004999999999995</v>
      </c>
      <c r="I600" s="1">
        <v>7.1223410777747631E-3</v>
      </c>
      <c r="J600" s="1">
        <v>0.41600000000000004</v>
      </c>
      <c r="K600" s="1">
        <v>0.67679999999999996</v>
      </c>
      <c r="L600" s="1">
        <v>0.57604</v>
      </c>
      <c r="M600" s="34">
        <v>5.6978728622198108E-5</v>
      </c>
    </row>
    <row r="601" spans="1:13" x14ac:dyDescent="0.35">
      <c r="A601">
        <v>7830646</v>
      </c>
      <c r="B601" t="s">
        <v>84</v>
      </c>
      <c r="D601" s="4" t="s">
        <v>2949</v>
      </c>
      <c r="E601" s="6">
        <v>1</v>
      </c>
      <c r="I601" s="1" t="s">
        <v>2938</v>
      </c>
      <c r="J601" s="1">
        <v>52.675999999999988</v>
      </c>
      <c r="K601" s="1">
        <v>84.02239999999999</v>
      </c>
      <c r="L601" s="1">
        <v>74.665480000000002</v>
      </c>
      <c r="M601" s="34">
        <v>-1.0887719966471195E-2</v>
      </c>
    </row>
    <row r="602" spans="1:13" x14ac:dyDescent="0.35">
      <c r="A602">
        <v>7820615</v>
      </c>
      <c r="B602" t="s">
        <v>45</v>
      </c>
      <c r="C602" t="s">
        <v>96</v>
      </c>
      <c r="D602" t="s">
        <v>1539</v>
      </c>
      <c r="E602" s="6">
        <v>2.9900332225913623E-2</v>
      </c>
      <c r="F602">
        <v>47.2</v>
      </c>
      <c r="G602">
        <v>76.099999999999994</v>
      </c>
      <c r="H602">
        <v>63.980000000000004</v>
      </c>
      <c r="I602" s="1">
        <v>-4.7297708690166473E-2</v>
      </c>
      <c r="J602" s="1">
        <v>1.411295681063123</v>
      </c>
      <c r="K602" s="1">
        <v>2.2754152823920264</v>
      </c>
      <c r="L602" s="1">
        <v>1.9130232558139537</v>
      </c>
      <c r="M602" s="34">
        <v>-1.4142172033604595E-3</v>
      </c>
    </row>
    <row r="603" spans="1:13" x14ac:dyDescent="0.35">
      <c r="A603">
        <v>7820615</v>
      </c>
      <c r="B603" t="s">
        <v>45</v>
      </c>
      <c r="C603" t="s">
        <v>96</v>
      </c>
      <c r="D603" t="s">
        <v>1941</v>
      </c>
      <c r="E603" s="6">
        <v>1.6611295681063123E-3</v>
      </c>
      <c r="F603">
        <v>60.2</v>
      </c>
      <c r="G603">
        <v>77.8</v>
      </c>
      <c r="H603">
        <v>76.929999999999993</v>
      </c>
      <c r="I603" s="1">
        <v>-1.0848959907889366E-2</v>
      </c>
      <c r="J603" s="1">
        <v>0.1</v>
      </c>
      <c r="K603" s="1">
        <v>0.12923588039867109</v>
      </c>
      <c r="L603" s="1">
        <v>0.12779069767441859</v>
      </c>
      <c r="M603" s="34">
        <v>-1.802152808619496E-5</v>
      </c>
    </row>
    <row r="604" spans="1:13" x14ac:dyDescent="0.35">
      <c r="A604">
        <v>7820615</v>
      </c>
      <c r="B604" t="s">
        <v>45</v>
      </c>
      <c r="C604" t="s">
        <v>96</v>
      </c>
      <c r="D604" t="s">
        <v>1458</v>
      </c>
      <c r="E604" s="6">
        <v>1.6611295681063123E-3</v>
      </c>
      <c r="F604">
        <v>70.3</v>
      </c>
      <c r="G604">
        <v>92.5</v>
      </c>
      <c r="H604">
        <v>80.715000000000003</v>
      </c>
      <c r="I604" s="1">
        <v>0.11422740668058395</v>
      </c>
      <c r="J604" s="1">
        <v>0.11677740863787375</v>
      </c>
      <c r="K604" s="1">
        <v>0.15365448504983389</v>
      </c>
      <c r="L604" s="1">
        <v>0.13407807308970102</v>
      </c>
      <c r="M604" s="34">
        <v>1.8974652272522253E-4</v>
      </c>
    </row>
    <row r="605" spans="1:13" x14ac:dyDescent="0.35">
      <c r="A605">
        <v>7820615</v>
      </c>
      <c r="B605" t="s">
        <v>45</v>
      </c>
      <c r="C605" t="s">
        <v>96</v>
      </c>
      <c r="D605" t="s">
        <v>1660</v>
      </c>
      <c r="E605" s="6">
        <v>0.42026578073089699</v>
      </c>
      <c r="F605">
        <v>85.1</v>
      </c>
      <c r="G605">
        <v>91.7</v>
      </c>
      <c r="H605">
        <v>89.74</v>
      </c>
      <c r="I605" s="1">
        <v>6.7030884325504303E-2</v>
      </c>
      <c r="J605" s="1">
        <v>35.764617940199329</v>
      </c>
      <c r="K605" s="1">
        <v>38.538372093023256</v>
      </c>
      <c r="L605" s="1">
        <v>37.714651162790695</v>
      </c>
      <c r="M605" s="34">
        <v>2.8170786934140511E-2</v>
      </c>
    </row>
    <row r="606" spans="1:13" x14ac:dyDescent="0.35">
      <c r="A606">
        <v>7820615</v>
      </c>
      <c r="B606" t="s">
        <v>45</v>
      </c>
      <c r="C606" t="s">
        <v>96</v>
      </c>
      <c r="D606" t="s">
        <v>1516</v>
      </c>
      <c r="E606" s="6">
        <v>0.54651162790697672</v>
      </c>
      <c r="F606">
        <v>46.7</v>
      </c>
      <c r="G606">
        <v>77.599999999999994</v>
      </c>
      <c r="H606">
        <v>71.569999999999993</v>
      </c>
      <c r="I606" s="1">
        <v>-1.3714591041207314E-2</v>
      </c>
      <c r="J606" s="1">
        <v>25.522093023255813</v>
      </c>
      <c r="K606" s="1">
        <v>42.409302325581393</v>
      </c>
      <c r="L606" s="1">
        <v>39.113837209302318</v>
      </c>
      <c r="M606" s="34">
        <v>-7.4951834760086473E-3</v>
      </c>
    </row>
    <row r="607" spans="1:13" x14ac:dyDescent="0.35">
      <c r="A607">
        <v>7820615</v>
      </c>
      <c r="B607" t="s">
        <v>45</v>
      </c>
      <c r="D607" s="4" t="s">
        <v>2949</v>
      </c>
      <c r="E607" s="6">
        <v>1</v>
      </c>
      <c r="I607" s="1" t="s">
        <v>2938</v>
      </c>
      <c r="J607" s="1">
        <v>62.91478405315614</v>
      </c>
      <c r="K607" s="1">
        <v>83.505980066445176</v>
      </c>
      <c r="L607" s="1">
        <v>79.003380398671084</v>
      </c>
      <c r="M607" s="34">
        <v>1.9433111249410429E-2</v>
      </c>
    </row>
    <row r="608" spans="1:13" x14ac:dyDescent="0.35">
      <c r="A608">
        <v>7830621</v>
      </c>
      <c r="B608" t="s">
        <v>57</v>
      </c>
      <c r="C608" t="s">
        <v>96</v>
      </c>
      <c r="D608" t="s">
        <v>392</v>
      </c>
      <c r="E608" s="6">
        <v>0.72222222222222221</v>
      </c>
      <c r="F608">
        <v>59.5</v>
      </c>
      <c r="G608">
        <v>86</v>
      </c>
      <c r="H608">
        <v>76.31</v>
      </c>
      <c r="I608" s="1">
        <v>8.8246092200279236E-3</v>
      </c>
      <c r="J608" s="1">
        <v>42.972222222222221</v>
      </c>
      <c r="K608" s="1">
        <v>62.111111111111107</v>
      </c>
      <c r="L608" s="1">
        <v>55.112777777777779</v>
      </c>
      <c r="M608" s="34">
        <v>6.3733288811312783E-3</v>
      </c>
    </row>
    <row r="609" spans="1:13" x14ac:dyDescent="0.35">
      <c r="A609">
        <v>7830621</v>
      </c>
      <c r="B609" t="s">
        <v>57</v>
      </c>
      <c r="C609" t="s">
        <v>96</v>
      </c>
      <c r="D609" t="s">
        <v>305</v>
      </c>
      <c r="E609" s="6">
        <v>1.3888888888888888E-2</v>
      </c>
      <c r="F609">
        <v>43.3</v>
      </c>
      <c r="G609">
        <v>83.3</v>
      </c>
      <c r="H609">
        <v>70.959999999999994</v>
      </c>
      <c r="I609" s="1">
        <v>-8.7259905412793159E-3</v>
      </c>
      <c r="J609" s="1">
        <v>0.60138888888888886</v>
      </c>
      <c r="K609" s="1">
        <v>1.1569444444444443</v>
      </c>
      <c r="L609" s="1">
        <v>0.98555555555555541</v>
      </c>
      <c r="M609" s="34">
        <v>-1.2119431307332382E-4</v>
      </c>
    </row>
    <row r="610" spans="1:13" x14ac:dyDescent="0.35">
      <c r="A610">
        <v>7830621</v>
      </c>
      <c r="B610" t="s">
        <v>57</v>
      </c>
      <c r="C610" t="s">
        <v>96</v>
      </c>
      <c r="D610" t="s">
        <v>472</v>
      </c>
      <c r="E610" s="6">
        <v>1.3888888888888888E-2</v>
      </c>
      <c r="F610">
        <v>58.7</v>
      </c>
      <c r="G610">
        <v>86.6</v>
      </c>
      <c r="H610">
        <v>78.959999999999994</v>
      </c>
      <c r="I610" s="1">
        <v>1.195455901324749E-2</v>
      </c>
      <c r="J610" s="1">
        <v>0.81527777777777777</v>
      </c>
      <c r="K610" s="1">
        <v>1.2027777777777777</v>
      </c>
      <c r="L610" s="1">
        <v>1.0966666666666665</v>
      </c>
      <c r="M610" s="34">
        <v>1.6603554185065956E-4</v>
      </c>
    </row>
    <row r="611" spans="1:13" x14ac:dyDescent="0.35">
      <c r="A611">
        <v>7830621</v>
      </c>
      <c r="B611" t="s">
        <v>57</v>
      </c>
      <c r="C611" t="s">
        <v>96</v>
      </c>
      <c r="D611" t="s">
        <v>492</v>
      </c>
      <c r="E611" s="6">
        <v>0.24305555555555555</v>
      </c>
      <c r="F611">
        <v>82.7</v>
      </c>
      <c r="G611">
        <v>90.6</v>
      </c>
      <c r="H611">
        <v>88.94</v>
      </c>
      <c r="I611" s="1">
        <v>8.8225975632667542E-3</v>
      </c>
      <c r="J611" s="1">
        <v>20.100694444444446</v>
      </c>
      <c r="K611" s="1">
        <v>22.020833333333332</v>
      </c>
      <c r="L611" s="1">
        <v>21.617361111111109</v>
      </c>
      <c r="M611" s="34">
        <v>2.1443813521828917E-3</v>
      </c>
    </row>
    <row r="612" spans="1:13" x14ac:dyDescent="0.35">
      <c r="A612">
        <v>7830621</v>
      </c>
      <c r="B612" t="s">
        <v>57</v>
      </c>
      <c r="C612" t="s">
        <v>96</v>
      </c>
      <c r="D612" t="s">
        <v>710</v>
      </c>
      <c r="E612" s="6">
        <v>6.9444444444444441E-3</v>
      </c>
      <c r="F612">
        <v>76.3</v>
      </c>
      <c r="G612">
        <v>87.3</v>
      </c>
      <c r="H612">
        <v>84.75</v>
      </c>
      <c r="I612" s="1">
        <v>6.7842854186892509E-3</v>
      </c>
      <c r="J612" s="1">
        <v>0.52986111111111112</v>
      </c>
      <c r="K612" s="1">
        <v>0.60624999999999996</v>
      </c>
      <c r="L612" s="1">
        <v>0.58854166666666663</v>
      </c>
      <c r="M612" s="34">
        <v>4.7113093185342019E-5</v>
      </c>
    </row>
    <row r="613" spans="1:13" x14ac:dyDescent="0.35">
      <c r="A613">
        <v>7830621</v>
      </c>
      <c r="B613" t="s">
        <v>57</v>
      </c>
      <c r="D613" s="4" t="s">
        <v>2949</v>
      </c>
      <c r="E613" s="6">
        <v>0.99999999999999989</v>
      </c>
      <c r="I613" s="1" t="s">
        <v>2938</v>
      </c>
      <c r="J613" s="1">
        <v>65.01944444444446</v>
      </c>
      <c r="K613" s="1">
        <v>87.097916666666663</v>
      </c>
      <c r="L613" s="1">
        <v>79.400902777777773</v>
      </c>
      <c r="M613" s="34">
        <v>8.6096645552768483E-3</v>
      </c>
    </row>
    <row r="614" spans="1:13" x14ac:dyDescent="0.35">
      <c r="A614">
        <v>7830612</v>
      </c>
      <c r="B614" t="s">
        <v>31</v>
      </c>
      <c r="C614" t="s">
        <v>96</v>
      </c>
      <c r="D614" t="s">
        <v>1549</v>
      </c>
      <c r="E614" s="6">
        <v>3.4722222222222224E-2</v>
      </c>
      <c r="F614">
        <v>42</v>
      </c>
      <c r="G614">
        <v>56.2</v>
      </c>
      <c r="H614">
        <v>61.429999999999993</v>
      </c>
      <c r="I614" s="1">
        <v>-0.18570007383823395</v>
      </c>
      <c r="J614" s="1">
        <v>1.4583333333333335</v>
      </c>
      <c r="K614" s="1">
        <v>1.9513888888888891</v>
      </c>
      <c r="L614" s="1">
        <v>2.1329861111111108</v>
      </c>
      <c r="M614" s="34">
        <v>-6.4479192304942347E-3</v>
      </c>
    </row>
    <row r="615" spans="1:13" x14ac:dyDescent="0.35">
      <c r="A615">
        <v>7830612</v>
      </c>
      <c r="B615" t="s">
        <v>31</v>
      </c>
      <c r="C615" t="s">
        <v>96</v>
      </c>
      <c r="D615" t="s">
        <v>2695</v>
      </c>
      <c r="E615" s="6">
        <v>1.7361111111111112E-2</v>
      </c>
      <c r="F615">
        <v>50.1</v>
      </c>
      <c r="G615">
        <v>82</v>
      </c>
      <c r="H615">
        <v>76.05</v>
      </c>
      <c r="I615" s="1">
        <v>4.7297779470682144E-2</v>
      </c>
      <c r="J615" s="1">
        <v>0.86979166666666674</v>
      </c>
      <c r="K615" s="1">
        <v>1.4236111111111112</v>
      </c>
      <c r="L615" s="1">
        <v>1.3203125</v>
      </c>
      <c r="M615" s="34">
        <v>8.2114200469934277E-4</v>
      </c>
    </row>
    <row r="616" spans="1:13" x14ac:dyDescent="0.35">
      <c r="A616">
        <v>7830612</v>
      </c>
      <c r="B616" t="s">
        <v>31</v>
      </c>
      <c r="C616" t="s">
        <v>96</v>
      </c>
      <c r="D616" t="s">
        <v>828</v>
      </c>
      <c r="E616" s="6">
        <v>2.7777777777777776E-2</v>
      </c>
      <c r="F616">
        <v>49</v>
      </c>
      <c r="G616">
        <v>87.5</v>
      </c>
      <c r="H616">
        <v>75.075000000000003</v>
      </c>
      <c r="I616" s="1">
        <v>4.1272003203630447E-2</v>
      </c>
      <c r="J616" s="1">
        <v>1.3611111111111109</v>
      </c>
      <c r="K616" s="1">
        <v>2.4305555555555554</v>
      </c>
      <c r="L616" s="1">
        <v>2.0854166666666667</v>
      </c>
      <c r="M616" s="34">
        <v>1.1464445334341789E-3</v>
      </c>
    </row>
    <row r="617" spans="1:13" x14ac:dyDescent="0.35">
      <c r="A617">
        <v>7830612</v>
      </c>
      <c r="B617" t="s">
        <v>31</v>
      </c>
      <c r="C617" t="s">
        <v>96</v>
      </c>
      <c r="D617" t="s">
        <v>1957</v>
      </c>
      <c r="E617" s="6">
        <v>6.9444444444444441E-3</v>
      </c>
      <c r="F617">
        <v>45.4</v>
      </c>
      <c r="G617">
        <v>75.400000000000006</v>
      </c>
      <c r="H617">
        <v>66.179999999999993</v>
      </c>
      <c r="I617" s="1">
        <v>-5.1796503365039825E-2</v>
      </c>
      <c r="J617" s="1">
        <v>0.31527777777777777</v>
      </c>
      <c r="K617" s="1">
        <v>0.52361111111111114</v>
      </c>
      <c r="L617" s="1">
        <v>0.45958333333333323</v>
      </c>
      <c r="M617" s="34">
        <v>-3.5969794003499876E-4</v>
      </c>
    </row>
    <row r="618" spans="1:13" x14ac:dyDescent="0.35">
      <c r="A618">
        <v>7830612</v>
      </c>
      <c r="B618" t="s">
        <v>31</v>
      </c>
      <c r="C618" t="s">
        <v>96</v>
      </c>
      <c r="D618" t="s">
        <v>840</v>
      </c>
      <c r="E618" s="6">
        <v>2.7777777777777776E-2</v>
      </c>
      <c r="F618">
        <v>79.099999999999994</v>
      </c>
      <c r="G618">
        <v>92.1</v>
      </c>
      <c r="H618">
        <v>84.399999999999991</v>
      </c>
      <c r="I618" s="1">
        <v>6.0899470001459122E-2</v>
      </c>
      <c r="J618" s="1">
        <v>2.197222222222222</v>
      </c>
      <c r="K618" s="1">
        <v>2.5583333333333331</v>
      </c>
      <c r="L618" s="1">
        <v>2.3444444444444441</v>
      </c>
      <c r="M618" s="34">
        <v>1.6916519444849754E-3</v>
      </c>
    </row>
    <row r="619" spans="1:13" x14ac:dyDescent="0.35">
      <c r="A619">
        <v>7830612</v>
      </c>
      <c r="B619" t="s">
        <v>31</v>
      </c>
      <c r="C619" t="s">
        <v>96</v>
      </c>
      <c r="D619" t="s">
        <v>2882</v>
      </c>
      <c r="E619" s="6">
        <v>1.7361111111111112E-2</v>
      </c>
      <c r="F619">
        <v>25.8</v>
      </c>
      <c r="G619">
        <v>89.3</v>
      </c>
      <c r="H619">
        <v>64.314999999999998</v>
      </c>
      <c r="I619" s="1">
        <v>6.2739461660385132E-2</v>
      </c>
      <c r="J619" s="1">
        <v>0.44791666666666669</v>
      </c>
      <c r="K619" s="1">
        <v>1.5503472222222223</v>
      </c>
      <c r="L619" s="1">
        <v>1.1165798611111111</v>
      </c>
      <c r="M619" s="34">
        <v>1.089226764937242E-3</v>
      </c>
    </row>
    <row r="620" spans="1:13" x14ac:dyDescent="0.35">
      <c r="A620">
        <v>7830612</v>
      </c>
      <c r="B620" t="s">
        <v>31</v>
      </c>
      <c r="C620" t="s">
        <v>96</v>
      </c>
      <c r="D620" t="s">
        <v>2480</v>
      </c>
      <c r="E620" s="6">
        <v>0.3298611111111111</v>
      </c>
      <c r="F620">
        <v>44.9</v>
      </c>
      <c r="G620">
        <v>78</v>
      </c>
      <c r="H620">
        <v>65.054999999999993</v>
      </c>
      <c r="I620" s="1">
        <v>-1.8387913703918457E-2</v>
      </c>
      <c r="J620" s="1">
        <v>14.810763888888888</v>
      </c>
      <c r="K620" s="1">
        <v>25.729166666666668</v>
      </c>
      <c r="L620" s="1">
        <v>21.459114583333331</v>
      </c>
      <c r="M620" s="34">
        <v>-6.0654576453897683E-3</v>
      </c>
    </row>
    <row r="621" spans="1:13" x14ac:dyDescent="0.35">
      <c r="A621">
        <v>7830612</v>
      </c>
      <c r="B621" t="s">
        <v>31</v>
      </c>
      <c r="C621" t="s">
        <v>96</v>
      </c>
      <c r="D621" t="s">
        <v>2497</v>
      </c>
      <c r="E621" s="6">
        <v>0.11805555555555555</v>
      </c>
      <c r="F621">
        <v>42.9</v>
      </c>
      <c r="G621">
        <v>93.6</v>
      </c>
      <c r="H621">
        <v>70.434999999999988</v>
      </c>
      <c r="I621" s="1">
        <v>9.1336369514465332E-2</v>
      </c>
      <c r="J621" s="1">
        <v>5.0645833333333332</v>
      </c>
      <c r="K621" s="1">
        <v>11.049999999999999</v>
      </c>
      <c r="L621" s="1">
        <v>8.3152430555555537</v>
      </c>
      <c r="M621" s="34">
        <v>1.0782765845457712E-2</v>
      </c>
    </row>
    <row r="622" spans="1:13" x14ac:dyDescent="0.35">
      <c r="A622">
        <v>7830612</v>
      </c>
      <c r="B622" t="s">
        <v>31</v>
      </c>
      <c r="C622" t="s">
        <v>96</v>
      </c>
      <c r="D622" t="s">
        <v>1735</v>
      </c>
      <c r="E622" s="6">
        <v>6.9444444444444441E-3</v>
      </c>
      <c r="F622">
        <v>43.3</v>
      </c>
      <c r="G622">
        <v>88.6</v>
      </c>
      <c r="H622">
        <v>74.599999999999994</v>
      </c>
      <c r="I622" s="1">
        <v>4.7274980694055557E-2</v>
      </c>
      <c r="J622" s="1">
        <v>0.30069444444444443</v>
      </c>
      <c r="K622" s="1">
        <v>0.6152777777777777</v>
      </c>
      <c r="L622" s="1">
        <v>0.51805555555555549</v>
      </c>
      <c r="M622" s="34">
        <v>3.2829847704205249E-4</v>
      </c>
    </row>
    <row r="623" spans="1:13" x14ac:dyDescent="0.35">
      <c r="A623">
        <v>7830612</v>
      </c>
      <c r="B623" t="s">
        <v>31</v>
      </c>
      <c r="C623" t="s">
        <v>96</v>
      </c>
      <c r="D623" t="s">
        <v>2244</v>
      </c>
      <c r="E623" s="6">
        <v>0.3298611111111111</v>
      </c>
      <c r="F623">
        <v>51.2</v>
      </c>
      <c r="G623">
        <v>75.8</v>
      </c>
      <c r="H623">
        <v>72.83</v>
      </c>
      <c r="I623" s="1">
        <v>-4.1302639991044998E-2</v>
      </c>
      <c r="J623" s="1">
        <v>16.888888888888889</v>
      </c>
      <c r="K623" s="1">
        <v>25.003472222222221</v>
      </c>
      <c r="L623" s="1">
        <v>24.023784722222221</v>
      </c>
      <c r="M623" s="34">
        <v>-1.3624134719268315E-2</v>
      </c>
    </row>
    <row r="624" spans="1:13" x14ac:dyDescent="0.35">
      <c r="A624">
        <v>7830612</v>
      </c>
      <c r="B624" t="s">
        <v>31</v>
      </c>
      <c r="C624" t="s">
        <v>96</v>
      </c>
      <c r="D624" t="s">
        <v>2520</v>
      </c>
      <c r="E624" s="6">
        <v>8.3333333333333329E-2</v>
      </c>
      <c r="F624">
        <v>50.4</v>
      </c>
      <c r="G624">
        <v>57.2</v>
      </c>
      <c r="H624">
        <v>50.4</v>
      </c>
      <c r="I624" s="1">
        <v>-0.19829295575618744</v>
      </c>
      <c r="J624" s="1">
        <v>4.1999999999999993</v>
      </c>
      <c r="K624" s="1">
        <v>4.7666666666666666</v>
      </c>
      <c r="L624" s="1">
        <v>4.1999999999999993</v>
      </c>
      <c r="M624" s="34">
        <v>-1.6524412979682285E-2</v>
      </c>
    </row>
    <row r="625" spans="1:13" x14ac:dyDescent="0.35">
      <c r="A625">
        <v>7830612</v>
      </c>
      <c r="B625" t="s">
        <v>31</v>
      </c>
      <c r="D625" s="4" t="s">
        <v>2949</v>
      </c>
      <c r="E625" s="6">
        <v>1</v>
      </c>
      <c r="I625" s="1" t="s">
        <v>2938</v>
      </c>
      <c r="J625" s="1">
        <v>47.91458333333334</v>
      </c>
      <c r="K625" s="1">
        <v>77.602430555555557</v>
      </c>
      <c r="L625" s="1">
        <v>67.975520833333334</v>
      </c>
      <c r="M625" s="34">
        <v>-2.7162092944814097E-2</v>
      </c>
    </row>
    <row r="626" spans="1:13" x14ac:dyDescent="0.35">
      <c r="A626">
        <v>7830624</v>
      </c>
      <c r="B626" t="s">
        <v>47</v>
      </c>
      <c r="C626" t="s">
        <v>96</v>
      </c>
      <c r="D626" t="s">
        <v>824</v>
      </c>
      <c r="E626" s="6">
        <v>0.86971830985915488</v>
      </c>
      <c r="F626">
        <v>64</v>
      </c>
      <c r="G626">
        <v>74.5</v>
      </c>
      <c r="H626">
        <v>75.855000000000004</v>
      </c>
      <c r="I626" s="1">
        <v>-5.7608537375926971E-2</v>
      </c>
      <c r="J626" s="1">
        <v>55.661971830985912</v>
      </c>
      <c r="K626" s="1">
        <v>64.79401408450704</v>
      </c>
      <c r="L626" s="1">
        <v>65.972482394366196</v>
      </c>
      <c r="M626" s="34">
        <v>-5.0103199760049157E-2</v>
      </c>
    </row>
    <row r="627" spans="1:13" x14ac:dyDescent="0.35">
      <c r="A627">
        <v>7830624</v>
      </c>
      <c r="B627" t="s">
        <v>47</v>
      </c>
      <c r="C627" t="s">
        <v>96</v>
      </c>
      <c r="D627" t="s">
        <v>1957</v>
      </c>
      <c r="E627" s="6">
        <v>3.5211267605633804E-3</v>
      </c>
      <c r="F627">
        <v>45.4</v>
      </c>
      <c r="G627">
        <v>75.400000000000006</v>
      </c>
      <c r="H627">
        <v>66.179999999999993</v>
      </c>
      <c r="I627" s="1">
        <v>-5.1796503365039825E-2</v>
      </c>
      <c r="J627" s="1">
        <v>0.15985915492957747</v>
      </c>
      <c r="K627" s="1">
        <v>0.26549295774647891</v>
      </c>
      <c r="L627" s="1">
        <v>0.23302816901408449</v>
      </c>
      <c r="M627" s="34">
        <v>-1.823820541022529E-4</v>
      </c>
    </row>
    <row r="628" spans="1:13" x14ac:dyDescent="0.35">
      <c r="A628">
        <v>7830624</v>
      </c>
      <c r="B628" t="s">
        <v>47</v>
      </c>
      <c r="C628" t="s">
        <v>96</v>
      </c>
      <c r="D628" t="s">
        <v>873</v>
      </c>
      <c r="E628" s="6">
        <v>1.0563380281690141E-2</v>
      </c>
      <c r="F628">
        <v>59.5</v>
      </c>
      <c r="G628">
        <v>83.7</v>
      </c>
      <c r="H628">
        <v>71.67</v>
      </c>
      <c r="I628" s="1">
        <v>4.0836157277226448E-3</v>
      </c>
      <c r="J628" s="1">
        <v>0.62852112676056338</v>
      </c>
      <c r="K628" s="1">
        <v>0.88415492957746478</v>
      </c>
      <c r="L628" s="1">
        <v>0.75707746478873239</v>
      </c>
      <c r="M628" s="34">
        <v>4.3136785856225121E-5</v>
      </c>
    </row>
    <row r="629" spans="1:13" x14ac:dyDescent="0.35">
      <c r="A629">
        <v>7830624</v>
      </c>
      <c r="B629" t="s">
        <v>47</v>
      </c>
      <c r="C629" t="s">
        <v>96</v>
      </c>
      <c r="D629" t="s">
        <v>2459</v>
      </c>
      <c r="E629" s="6">
        <v>5.6338028169014086E-2</v>
      </c>
      <c r="F629">
        <v>60.9</v>
      </c>
      <c r="G629">
        <v>83.5</v>
      </c>
      <c r="H629">
        <v>70.694999999999993</v>
      </c>
      <c r="I629" s="1">
        <v>3.4383352845907211E-2</v>
      </c>
      <c r="J629" s="1">
        <v>3.4309859154929576</v>
      </c>
      <c r="K629" s="1">
        <v>4.704225352112676</v>
      </c>
      <c r="L629" s="1">
        <v>3.9828169014084502</v>
      </c>
      <c r="M629" s="34">
        <v>1.9370903011778711E-3</v>
      </c>
    </row>
    <row r="630" spans="1:13" x14ac:dyDescent="0.35">
      <c r="A630">
        <v>7830624</v>
      </c>
      <c r="B630" t="s">
        <v>47</v>
      </c>
      <c r="C630" t="s">
        <v>96</v>
      </c>
      <c r="D630" t="s">
        <v>847</v>
      </c>
      <c r="E630" s="6">
        <v>1.0563380281690141E-2</v>
      </c>
      <c r="F630">
        <v>51.2</v>
      </c>
      <c r="G630">
        <v>91.1</v>
      </c>
      <c r="H630">
        <v>77.324999999999989</v>
      </c>
      <c r="I630" s="1">
        <v>8.2028292119503021E-2</v>
      </c>
      <c r="J630" s="1">
        <v>0.54084507042253527</v>
      </c>
      <c r="K630" s="1">
        <v>0.96232394366197171</v>
      </c>
      <c r="L630" s="1">
        <v>0.81681338028169004</v>
      </c>
      <c r="M630" s="34">
        <v>8.6649604351587701E-4</v>
      </c>
    </row>
    <row r="631" spans="1:13" x14ac:dyDescent="0.35">
      <c r="A631">
        <v>7830624</v>
      </c>
      <c r="B631" t="s">
        <v>47</v>
      </c>
      <c r="C631" t="s">
        <v>96</v>
      </c>
      <c r="D631" t="s">
        <v>2241</v>
      </c>
      <c r="E631" s="6">
        <v>4.9295774647887321E-2</v>
      </c>
      <c r="F631">
        <v>59.1</v>
      </c>
      <c r="G631">
        <v>89.6</v>
      </c>
      <c r="H631">
        <v>67.72999999999999</v>
      </c>
      <c r="I631" s="1">
        <v>6.8628057837486267E-2</v>
      </c>
      <c r="J631" s="1">
        <v>2.9133802816901406</v>
      </c>
      <c r="K631" s="1">
        <v>4.4169014084507037</v>
      </c>
      <c r="L631" s="1">
        <v>3.3388028169014077</v>
      </c>
      <c r="M631" s="34">
        <v>3.3830732736789002E-3</v>
      </c>
    </row>
    <row r="632" spans="1:13" x14ac:dyDescent="0.35">
      <c r="A632">
        <v>7830624</v>
      </c>
      <c r="B632" t="s">
        <v>47</v>
      </c>
      <c r="D632" s="4" t="s">
        <v>2949</v>
      </c>
      <c r="E632" s="6">
        <v>1</v>
      </c>
      <c r="I632" s="1" t="s">
        <v>2938</v>
      </c>
      <c r="J632" s="1">
        <v>63.335563380281684</v>
      </c>
      <c r="K632" s="1">
        <v>76.027112676056319</v>
      </c>
      <c r="L632" s="1">
        <v>75.101021126760571</v>
      </c>
      <c r="M632" s="34">
        <v>-4.4055785409922534E-2</v>
      </c>
    </row>
    <row r="633" spans="1:13" x14ac:dyDescent="0.35">
      <c r="A633">
        <v>7830103</v>
      </c>
      <c r="B633" t="s">
        <v>66</v>
      </c>
      <c r="C633" t="s">
        <v>96</v>
      </c>
      <c r="D633" t="s">
        <v>1545</v>
      </c>
      <c r="E633" s="6">
        <v>0.92</v>
      </c>
      <c r="F633">
        <v>65.599999999999994</v>
      </c>
      <c r="G633">
        <v>91</v>
      </c>
      <c r="H633">
        <v>79.98</v>
      </c>
      <c r="I633" s="1">
        <v>5.4224789142608643E-2</v>
      </c>
      <c r="J633" s="1">
        <v>60.351999999999997</v>
      </c>
      <c r="K633" s="1">
        <v>83.72</v>
      </c>
      <c r="L633" s="1">
        <v>73.581600000000009</v>
      </c>
      <c r="M633" s="34">
        <v>4.9886806011199956E-2</v>
      </c>
    </row>
    <row r="634" spans="1:13" x14ac:dyDescent="0.35">
      <c r="A634">
        <v>7830103</v>
      </c>
      <c r="B634" t="s">
        <v>66</v>
      </c>
      <c r="C634" t="s">
        <v>96</v>
      </c>
      <c r="D634" t="s">
        <v>1885</v>
      </c>
      <c r="E634" s="6">
        <v>0.08</v>
      </c>
      <c r="F634">
        <v>56.4</v>
      </c>
      <c r="G634">
        <v>88.6</v>
      </c>
      <c r="H634">
        <v>76.545000000000002</v>
      </c>
      <c r="I634" s="1">
        <v>6.1597678810358047E-2</v>
      </c>
      <c r="J634" s="1">
        <v>4.5119999999999996</v>
      </c>
      <c r="K634" s="1">
        <v>7.0880000000000001</v>
      </c>
      <c r="L634" s="1">
        <v>6.1236000000000006</v>
      </c>
      <c r="M634" s="34">
        <v>4.9278143048286441E-3</v>
      </c>
    </row>
    <row r="635" spans="1:13" x14ac:dyDescent="0.35">
      <c r="A635">
        <v>7830103</v>
      </c>
      <c r="B635" t="s">
        <v>66</v>
      </c>
      <c r="D635" s="4" t="s">
        <v>2949</v>
      </c>
      <c r="E635" s="6">
        <v>1</v>
      </c>
      <c r="I635" s="1" t="s">
        <v>2938</v>
      </c>
      <c r="J635" s="1">
        <v>64.86399999999999</v>
      </c>
      <c r="K635" s="1">
        <v>90.807999999999993</v>
      </c>
      <c r="L635" s="1">
        <v>79.705200000000005</v>
      </c>
      <c r="M635" s="34">
        <v>5.4814620316028601E-2</v>
      </c>
    </row>
    <row r="636" spans="1:13" x14ac:dyDescent="0.35">
      <c r="A636">
        <v>7830625</v>
      </c>
      <c r="B636" t="s">
        <v>35</v>
      </c>
      <c r="C636" t="s">
        <v>96</v>
      </c>
      <c r="D636" t="s">
        <v>392</v>
      </c>
      <c r="E636" s="6">
        <v>9.5011876484560574E-3</v>
      </c>
      <c r="F636">
        <v>59.5</v>
      </c>
      <c r="G636">
        <v>86</v>
      </c>
      <c r="H636">
        <v>76.31</v>
      </c>
      <c r="I636" s="1">
        <v>8.8246092200279236E-3</v>
      </c>
      <c r="J636" s="1">
        <v>0.56532066508313539</v>
      </c>
      <c r="K636" s="1">
        <v>0.81710213776722096</v>
      </c>
      <c r="L636" s="1">
        <v>0.72503562945368172</v>
      </c>
      <c r="M636" s="34">
        <v>8.3844268123780752E-5</v>
      </c>
    </row>
    <row r="637" spans="1:13" x14ac:dyDescent="0.35">
      <c r="A637">
        <v>7830625</v>
      </c>
      <c r="B637" t="s">
        <v>35</v>
      </c>
      <c r="C637" t="s">
        <v>96</v>
      </c>
      <c r="D637" t="s">
        <v>906</v>
      </c>
      <c r="E637" s="6">
        <v>2.3752969121140144E-3</v>
      </c>
      <c r="F637">
        <v>57.4</v>
      </c>
      <c r="G637">
        <v>86.8</v>
      </c>
      <c r="H637">
        <v>71.22</v>
      </c>
      <c r="I637" s="1">
        <v>-8.5817510262131691E-3</v>
      </c>
      <c r="J637" s="1">
        <v>0.13634204275534442</v>
      </c>
      <c r="K637" s="1">
        <v>0.20617577197149645</v>
      </c>
      <c r="L637" s="1">
        <v>0.1691686460807601</v>
      </c>
      <c r="M637" s="34">
        <v>-2.0384206713095415E-5</v>
      </c>
    </row>
    <row r="638" spans="1:13" x14ac:dyDescent="0.35">
      <c r="A638">
        <v>7830625</v>
      </c>
      <c r="B638" t="s">
        <v>35</v>
      </c>
      <c r="C638" t="s">
        <v>96</v>
      </c>
      <c r="D638" t="s">
        <v>1862</v>
      </c>
      <c r="E638" s="6">
        <v>2.3752969121140144E-3</v>
      </c>
      <c r="F638">
        <v>96.4</v>
      </c>
      <c r="G638">
        <v>83.2</v>
      </c>
      <c r="H638">
        <v>88.36999999999999</v>
      </c>
      <c r="I638" s="1">
        <v>-6.7476585507392883E-2</v>
      </c>
      <c r="J638" s="1">
        <v>0.22897862232779101</v>
      </c>
      <c r="K638" s="1">
        <v>0.19762470308788599</v>
      </c>
      <c r="L638" s="1">
        <v>0.20990498812351543</v>
      </c>
      <c r="M638" s="34">
        <v>-1.6027692519570756E-4</v>
      </c>
    </row>
    <row r="639" spans="1:13" x14ac:dyDescent="0.35">
      <c r="A639">
        <v>7830625</v>
      </c>
      <c r="B639" t="s">
        <v>35</v>
      </c>
      <c r="C639" t="s">
        <v>96</v>
      </c>
      <c r="D639" t="s">
        <v>646</v>
      </c>
      <c r="E639" s="6">
        <v>2.3752969121140144E-3</v>
      </c>
      <c r="F639">
        <v>75.599999999999994</v>
      </c>
      <c r="G639">
        <v>86.6</v>
      </c>
      <c r="H639">
        <v>79.11999999999999</v>
      </c>
      <c r="I639" s="1">
        <v>9.7035365179181099E-3</v>
      </c>
      <c r="J639" s="1">
        <v>0.17957244655581947</v>
      </c>
      <c r="K639" s="1">
        <v>0.20570071258907363</v>
      </c>
      <c r="L639" s="1">
        <v>0.18793349168646079</v>
      </c>
      <c r="M639" s="34">
        <v>2.3048780327596461E-5</v>
      </c>
    </row>
    <row r="640" spans="1:13" x14ac:dyDescent="0.35">
      <c r="A640">
        <v>7830625</v>
      </c>
      <c r="B640" t="s">
        <v>35</v>
      </c>
      <c r="C640" t="s">
        <v>96</v>
      </c>
      <c r="D640" t="s">
        <v>1110</v>
      </c>
      <c r="E640" s="6">
        <v>2.3752969121140144E-3</v>
      </c>
      <c r="F640">
        <v>79.3</v>
      </c>
      <c r="G640">
        <v>89.6</v>
      </c>
      <c r="H640">
        <v>87.75</v>
      </c>
      <c r="I640" s="1">
        <v>-2.4032961577177048E-2</v>
      </c>
      <c r="J640" s="1">
        <v>0.18836104513064134</v>
      </c>
      <c r="K640" s="1">
        <v>0.21282660332541567</v>
      </c>
      <c r="L640" s="1">
        <v>0.20843230403800475</v>
      </c>
      <c r="M640" s="34">
        <v>-5.7085419423223393E-5</v>
      </c>
    </row>
    <row r="641" spans="1:13" x14ac:dyDescent="0.35">
      <c r="A641">
        <v>7830625</v>
      </c>
      <c r="B641" t="s">
        <v>35</v>
      </c>
      <c r="C641" t="s">
        <v>96</v>
      </c>
      <c r="D641" t="s">
        <v>414</v>
      </c>
      <c r="E641" s="6">
        <v>2.3752969121140144E-3</v>
      </c>
      <c r="F641">
        <v>77</v>
      </c>
      <c r="G641">
        <v>90.1</v>
      </c>
      <c r="H641">
        <v>86.934999999999988</v>
      </c>
      <c r="I641" s="1">
        <v>1.6790159046649933E-2</v>
      </c>
      <c r="J641" s="1">
        <v>0.1828978622327791</v>
      </c>
      <c r="K641" s="1">
        <v>0.21401425178147268</v>
      </c>
      <c r="L641" s="1">
        <v>0.2064964370546318</v>
      </c>
      <c r="M641" s="34">
        <v>3.9881612937410767E-5</v>
      </c>
    </row>
    <row r="642" spans="1:13" x14ac:dyDescent="0.35">
      <c r="A642">
        <v>7830625</v>
      </c>
      <c r="B642" t="s">
        <v>35</v>
      </c>
      <c r="C642" t="s">
        <v>96</v>
      </c>
      <c r="D642" t="s">
        <v>472</v>
      </c>
      <c r="E642" s="6">
        <v>4.7505938242280284E-2</v>
      </c>
      <c r="F642">
        <v>58.7</v>
      </c>
      <c r="G642">
        <v>86.6</v>
      </c>
      <c r="H642">
        <v>78.959999999999994</v>
      </c>
      <c r="I642" s="1">
        <v>1.195455901324749E-2</v>
      </c>
      <c r="J642" s="1">
        <v>2.7885985748218527</v>
      </c>
      <c r="K642" s="1">
        <v>4.1140142517814722</v>
      </c>
      <c r="L642" s="1">
        <v>3.7510688836104511</v>
      </c>
      <c r="M642" s="34">
        <v>5.6791254219703039E-4</v>
      </c>
    </row>
    <row r="643" spans="1:13" x14ac:dyDescent="0.35">
      <c r="A643">
        <v>7830625</v>
      </c>
      <c r="B643" t="s">
        <v>35</v>
      </c>
      <c r="C643" t="s">
        <v>96</v>
      </c>
      <c r="D643" t="s">
        <v>1164</v>
      </c>
      <c r="E643" s="6">
        <v>4.5130641330166268E-2</v>
      </c>
      <c r="F643">
        <v>91.5</v>
      </c>
      <c r="G643">
        <v>90.1</v>
      </c>
      <c r="H643">
        <v>86.734999999999999</v>
      </c>
      <c r="I643" s="1">
        <v>-5.8289404958486557E-2</v>
      </c>
      <c r="J643" s="1">
        <v>4.1294536817102134</v>
      </c>
      <c r="K643" s="1">
        <v>4.0662707838479806</v>
      </c>
      <c r="L643" s="1">
        <v>3.9144061757719713</v>
      </c>
      <c r="M643" s="34">
        <v>-2.6306382285302722E-3</v>
      </c>
    </row>
    <row r="644" spans="1:13" x14ac:dyDescent="0.35">
      <c r="A644">
        <v>7830625</v>
      </c>
      <c r="B644" t="s">
        <v>35</v>
      </c>
      <c r="C644" t="s">
        <v>96</v>
      </c>
      <c r="D644" t="s">
        <v>492</v>
      </c>
      <c r="E644" s="6">
        <v>0.11401425178147269</v>
      </c>
      <c r="F644">
        <v>82.7</v>
      </c>
      <c r="G644">
        <v>90.6</v>
      </c>
      <c r="H644">
        <v>88.94</v>
      </c>
      <c r="I644" s="1">
        <v>8.8225975632667542E-3</v>
      </c>
      <c r="J644" s="1">
        <v>9.4289786223277918</v>
      </c>
      <c r="K644" s="1">
        <v>10.329691211401425</v>
      </c>
      <c r="L644" s="1">
        <v>10.14042755344418</v>
      </c>
      <c r="M644" s="34">
        <v>1.0059018599449031E-3</v>
      </c>
    </row>
    <row r="645" spans="1:13" x14ac:dyDescent="0.35">
      <c r="A645">
        <v>7830625</v>
      </c>
      <c r="B645" t="s">
        <v>35</v>
      </c>
      <c r="C645" t="s">
        <v>96</v>
      </c>
      <c r="D645" t="s">
        <v>710</v>
      </c>
      <c r="E645" s="6">
        <v>0.76484560570071258</v>
      </c>
      <c r="F645">
        <v>76.3</v>
      </c>
      <c r="G645">
        <v>87.3</v>
      </c>
      <c r="H645">
        <v>84.75</v>
      </c>
      <c r="I645" s="1">
        <v>6.7842854186892509E-3</v>
      </c>
      <c r="J645" s="1">
        <v>58.357719714964368</v>
      </c>
      <c r="K645" s="1">
        <v>66.771021377672213</v>
      </c>
      <c r="L645" s="1">
        <v>64.820665083135395</v>
      </c>
      <c r="M645" s="34">
        <v>5.1889308903038927E-3</v>
      </c>
    </row>
    <row r="646" spans="1:13" x14ac:dyDescent="0.35">
      <c r="A646">
        <v>7830625</v>
      </c>
      <c r="B646" t="s">
        <v>35</v>
      </c>
      <c r="C646" t="s">
        <v>96</v>
      </c>
      <c r="D646" t="s">
        <v>1056</v>
      </c>
      <c r="E646" s="6">
        <v>4.7505938242280287E-3</v>
      </c>
      <c r="F646">
        <v>55.5</v>
      </c>
      <c r="G646">
        <v>84.7</v>
      </c>
      <c r="H646">
        <v>72.625</v>
      </c>
      <c r="I646" s="1">
        <v>-1.3939623720943928E-2</v>
      </c>
      <c r="J646" s="1">
        <v>0.26365795724465557</v>
      </c>
      <c r="K646" s="1">
        <v>0.40237529691211404</v>
      </c>
      <c r="L646" s="1">
        <v>0.34501187648456061</v>
      </c>
      <c r="M646" s="34">
        <v>-6.6221490360778758E-5</v>
      </c>
    </row>
    <row r="647" spans="1:13" x14ac:dyDescent="0.35">
      <c r="A647">
        <v>7830625</v>
      </c>
      <c r="B647" t="s">
        <v>35</v>
      </c>
      <c r="C647" t="s">
        <v>96</v>
      </c>
      <c r="D647" t="s">
        <v>199</v>
      </c>
      <c r="E647" s="6">
        <v>2.3752969121140144E-3</v>
      </c>
      <c r="F647">
        <v>52.5</v>
      </c>
      <c r="G647">
        <v>76.599999999999994</v>
      </c>
      <c r="H647">
        <v>71.515000000000001</v>
      </c>
      <c r="I647" s="1">
        <v>-7.5830020010471344E-2</v>
      </c>
      <c r="J647" s="1">
        <v>0.12470308788598575</v>
      </c>
      <c r="K647" s="1">
        <v>0.18194774346793349</v>
      </c>
      <c r="L647" s="1">
        <v>0.16986935866983374</v>
      </c>
      <c r="M647" s="34">
        <v>-1.8011881237641649E-4</v>
      </c>
    </row>
    <row r="648" spans="1:13" x14ac:dyDescent="0.35">
      <c r="A648">
        <v>7830625</v>
      </c>
      <c r="B648" t="s">
        <v>35</v>
      </c>
      <c r="D648" s="4" t="s">
        <v>2949</v>
      </c>
      <c r="E648" s="6">
        <v>1</v>
      </c>
      <c r="I648" s="1" t="s">
        <v>2938</v>
      </c>
      <c r="J648" s="1">
        <v>76.574584323040384</v>
      </c>
      <c r="K648" s="1">
        <v>87.718764845605705</v>
      </c>
      <c r="L648" s="1">
        <v>84.848420427553449</v>
      </c>
      <c r="M648" s="34">
        <v>3.7947948712351198E-3</v>
      </c>
    </row>
    <row r="649" spans="1:13" x14ac:dyDescent="0.35">
      <c r="A649">
        <v>7830645</v>
      </c>
      <c r="B649" t="s">
        <v>68</v>
      </c>
      <c r="C649" t="s">
        <v>96</v>
      </c>
      <c r="D649" t="s">
        <v>646</v>
      </c>
      <c r="E649" s="6">
        <v>1.7543859649122806E-2</v>
      </c>
      <c r="F649">
        <v>75.599999999999994</v>
      </c>
      <c r="G649">
        <v>86.6</v>
      </c>
      <c r="H649">
        <v>79.11999999999999</v>
      </c>
      <c r="I649" s="1">
        <v>9.7035365179181099E-3</v>
      </c>
      <c r="J649" s="1">
        <v>1.3263157894736841</v>
      </c>
      <c r="K649" s="1">
        <v>1.5192982456140349</v>
      </c>
      <c r="L649" s="1">
        <v>1.3880701754385962</v>
      </c>
      <c r="M649" s="34">
        <v>1.7023748277049315E-4</v>
      </c>
    </row>
    <row r="650" spans="1:13" x14ac:dyDescent="0.35">
      <c r="A650">
        <v>7830645</v>
      </c>
      <c r="B650" t="s">
        <v>68</v>
      </c>
      <c r="C650" t="s">
        <v>96</v>
      </c>
      <c r="D650" t="s">
        <v>414</v>
      </c>
      <c r="E650" s="6">
        <v>5.8479532163742687E-3</v>
      </c>
      <c r="F650">
        <v>77</v>
      </c>
      <c r="G650">
        <v>90.1</v>
      </c>
      <c r="H650">
        <v>86.934999999999988</v>
      </c>
      <c r="I650" s="1">
        <v>1.6790159046649933E-2</v>
      </c>
      <c r="J650" s="1">
        <v>0.45029239766081869</v>
      </c>
      <c r="K650" s="1">
        <v>0.52690058479532154</v>
      </c>
      <c r="L650" s="1">
        <v>0.50839181286549695</v>
      </c>
      <c r="M650" s="34">
        <v>9.8188064600291996E-5</v>
      </c>
    </row>
    <row r="651" spans="1:13" x14ac:dyDescent="0.35">
      <c r="A651">
        <v>7830645</v>
      </c>
      <c r="B651" t="s">
        <v>68</v>
      </c>
      <c r="C651" t="s">
        <v>96</v>
      </c>
      <c r="D651" t="s">
        <v>476</v>
      </c>
      <c r="E651" s="6">
        <v>0.92397660818713445</v>
      </c>
      <c r="F651">
        <v>58</v>
      </c>
      <c r="G651">
        <v>84.4</v>
      </c>
      <c r="H651">
        <v>68.35499999999999</v>
      </c>
      <c r="I651" s="1">
        <v>-4.8052123747766018E-3</v>
      </c>
      <c r="J651" s="1">
        <v>53.590643274853797</v>
      </c>
      <c r="K651" s="1">
        <v>77.983625730994149</v>
      </c>
      <c r="L651" s="1">
        <v>63.158421052631567</v>
      </c>
      <c r="M651" s="34">
        <v>-4.4399038316649299E-3</v>
      </c>
    </row>
    <row r="652" spans="1:13" x14ac:dyDescent="0.35">
      <c r="A652">
        <v>7830645</v>
      </c>
      <c r="B652" t="s">
        <v>68</v>
      </c>
      <c r="C652" t="s">
        <v>96</v>
      </c>
      <c r="D652" t="s">
        <v>492</v>
      </c>
      <c r="E652" s="6">
        <v>5.8479532163742687E-3</v>
      </c>
      <c r="F652">
        <v>82.7</v>
      </c>
      <c r="G652">
        <v>90.6</v>
      </c>
      <c r="H652">
        <v>88.94</v>
      </c>
      <c r="I652" s="1">
        <v>8.8225975632667542E-3</v>
      </c>
      <c r="J652" s="1">
        <v>0.48362573099415201</v>
      </c>
      <c r="K652" s="1">
        <v>0.52982456140350875</v>
      </c>
      <c r="L652" s="1">
        <v>0.52011695906432742</v>
      </c>
      <c r="M652" s="34">
        <v>5.1594137796881599E-5</v>
      </c>
    </row>
    <row r="653" spans="1:13" x14ac:dyDescent="0.35">
      <c r="A653">
        <v>7830645</v>
      </c>
      <c r="B653" t="s">
        <v>68</v>
      </c>
      <c r="C653" t="s">
        <v>96</v>
      </c>
      <c r="D653" t="s">
        <v>643</v>
      </c>
      <c r="E653" s="6">
        <v>4.6783625730994149E-2</v>
      </c>
      <c r="F653">
        <v>64.3</v>
      </c>
      <c r="G653">
        <v>78</v>
      </c>
      <c r="H653">
        <v>74.759999999999991</v>
      </c>
      <c r="I653" s="1">
        <v>-9.637751430273056E-2</v>
      </c>
      <c r="J653" s="1">
        <v>3.0081871345029239</v>
      </c>
      <c r="K653" s="1">
        <v>3.6491228070175437</v>
      </c>
      <c r="L653" s="1">
        <v>3.4975438596491224</v>
      </c>
      <c r="M653" s="34">
        <v>-4.5088895580224818E-3</v>
      </c>
    </row>
    <row r="654" spans="1:13" x14ac:dyDescent="0.35">
      <c r="A654">
        <v>7830645</v>
      </c>
      <c r="B654" t="s">
        <v>68</v>
      </c>
      <c r="D654" s="4" t="s">
        <v>2949</v>
      </c>
      <c r="E654" s="6">
        <v>1</v>
      </c>
      <c r="I654" s="1" t="s">
        <v>2938</v>
      </c>
      <c r="J654" s="1">
        <v>58.85906432748537</v>
      </c>
      <c r="K654" s="1">
        <v>84.208771929824564</v>
      </c>
      <c r="L654" s="1">
        <v>69.072543859649116</v>
      </c>
      <c r="M654" s="34">
        <v>-8.6287737045197439E-3</v>
      </c>
    </row>
    <row r="655" spans="1:13" x14ac:dyDescent="0.35">
      <c r="D655" s="4"/>
    </row>
  </sheetData>
  <autoFilter ref="A1:M654" xr:uid="{7622B42D-DC9D-4BE0-80A8-A4CC04B66F47}"/>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916C5-BB16-4F3E-9900-7B3BE4FCA488}">
  <sheetPr codeName="Sheet12"/>
  <dimension ref="A1:M697"/>
  <sheetViews>
    <sheetView workbookViewId="0">
      <selection activeCell="A9" sqref="A9"/>
    </sheetView>
  </sheetViews>
  <sheetFormatPr defaultRowHeight="14.5" x14ac:dyDescent="0.35"/>
  <cols>
    <col min="2" max="2" width="53.26953125" bestFit="1" customWidth="1"/>
    <col min="4" max="4" width="24.1796875" bestFit="1" customWidth="1"/>
    <col min="5" max="5" width="8.81640625" style="6" bestFit="1" customWidth="1"/>
    <col min="10" max="12" width="10.453125" bestFit="1" customWidth="1"/>
  </cols>
  <sheetData>
    <row r="1" spans="1:13" x14ac:dyDescent="0.35">
      <c r="A1" t="s">
        <v>121</v>
      </c>
      <c r="B1" t="s">
        <v>122</v>
      </c>
      <c r="C1" t="s">
        <v>2939</v>
      </c>
      <c r="D1" t="s">
        <v>2940</v>
      </c>
      <c r="E1" s="6" t="s">
        <v>2950</v>
      </c>
      <c r="F1" t="s">
        <v>2942</v>
      </c>
      <c r="G1" t="s">
        <v>2943</v>
      </c>
      <c r="H1" t="s">
        <v>2944</v>
      </c>
      <c r="I1" t="s">
        <v>2948</v>
      </c>
      <c r="J1" t="s">
        <v>130</v>
      </c>
      <c r="K1" t="s">
        <v>131</v>
      </c>
      <c r="L1" t="s">
        <v>2945</v>
      </c>
      <c r="M1" t="s">
        <v>2936</v>
      </c>
    </row>
    <row r="2" spans="1:13" x14ac:dyDescent="0.35">
      <c r="A2">
        <v>7830623</v>
      </c>
      <c r="B2" t="s">
        <v>20</v>
      </c>
      <c r="C2" t="s">
        <v>97</v>
      </c>
      <c r="D2" t="s">
        <v>133</v>
      </c>
      <c r="E2" s="6">
        <v>6.7264573991031393E-3</v>
      </c>
      <c r="F2">
        <v>36.9</v>
      </c>
      <c r="G2">
        <v>71.7</v>
      </c>
      <c r="H2">
        <v>57.2</v>
      </c>
      <c r="I2">
        <v>-4.9289211630821228E-2</v>
      </c>
      <c r="J2" s="1">
        <v>0.24820627802690584</v>
      </c>
      <c r="K2" s="1">
        <v>0.48228699551569509</v>
      </c>
      <c r="L2" s="1">
        <v>0.38475336322869957</v>
      </c>
      <c r="M2">
        <v>-3.3154178227009796E-4</v>
      </c>
    </row>
    <row r="3" spans="1:13" x14ac:dyDescent="0.35">
      <c r="A3">
        <v>7830623</v>
      </c>
      <c r="B3" t="s">
        <v>20</v>
      </c>
      <c r="C3" t="s">
        <v>97</v>
      </c>
      <c r="D3" t="s">
        <v>141</v>
      </c>
      <c r="E3" s="6">
        <v>0.84304932735426008</v>
      </c>
      <c r="F3">
        <v>37.5</v>
      </c>
      <c r="G3">
        <v>74.2</v>
      </c>
      <c r="H3">
        <v>59.02</v>
      </c>
      <c r="I3">
        <v>1.1409603990614414E-2</v>
      </c>
      <c r="J3" s="1">
        <v>31.614349775784753</v>
      </c>
      <c r="K3" s="1">
        <v>62.554260089686103</v>
      </c>
      <c r="L3" s="1">
        <v>49.756771300448435</v>
      </c>
      <c r="M3">
        <v>9.6188589696659631E-3</v>
      </c>
    </row>
    <row r="4" spans="1:13" x14ac:dyDescent="0.35">
      <c r="A4">
        <v>7830623</v>
      </c>
      <c r="B4" t="s">
        <v>20</v>
      </c>
      <c r="C4" t="s">
        <v>97</v>
      </c>
      <c r="D4" t="s">
        <v>195</v>
      </c>
      <c r="E4" s="6">
        <v>4.4843049327354259E-3</v>
      </c>
      <c r="F4">
        <v>45.7</v>
      </c>
      <c r="G4">
        <v>75.7</v>
      </c>
      <c r="H4">
        <v>63.704999999999998</v>
      </c>
      <c r="I4">
        <v>-5.9951338917016983E-2</v>
      </c>
      <c r="J4" s="1">
        <v>0.20493273542600898</v>
      </c>
      <c r="K4" s="1">
        <v>0.33946188340807176</v>
      </c>
      <c r="L4" s="1">
        <v>0.2856726457399103</v>
      </c>
      <c r="M4">
        <v>-2.6884008482967259E-4</v>
      </c>
    </row>
    <row r="5" spans="1:13" x14ac:dyDescent="0.35">
      <c r="A5">
        <v>7830623</v>
      </c>
      <c r="B5" t="s">
        <v>20</v>
      </c>
      <c r="C5" t="s">
        <v>97</v>
      </c>
      <c r="D5" t="s">
        <v>203</v>
      </c>
      <c r="E5" s="6">
        <v>2.2421524663677129E-2</v>
      </c>
      <c r="F5">
        <v>72.8</v>
      </c>
      <c r="G5">
        <v>84.1</v>
      </c>
      <c r="H5">
        <v>81.504999999999995</v>
      </c>
      <c r="I5">
        <v>5.4663844406604767E-2</v>
      </c>
      <c r="J5" s="1">
        <v>1.6322869955156949</v>
      </c>
      <c r="K5" s="1">
        <v>1.8856502242152464</v>
      </c>
      <c r="L5" s="1">
        <v>1.8274663677130043</v>
      </c>
      <c r="M5">
        <v>1.2256467355740979E-3</v>
      </c>
    </row>
    <row r="6" spans="1:13" x14ac:dyDescent="0.35">
      <c r="A6">
        <v>7830623</v>
      </c>
      <c r="B6" t="s">
        <v>20</v>
      </c>
      <c r="C6" t="s">
        <v>97</v>
      </c>
      <c r="D6" t="s">
        <v>231</v>
      </c>
      <c r="E6" s="6">
        <v>4.2600896860986545E-2</v>
      </c>
      <c r="F6">
        <v>69.599999999999994</v>
      </c>
      <c r="G6">
        <v>85.8</v>
      </c>
      <c r="H6">
        <v>82.89</v>
      </c>
      <c r="I6">
        <v>3.0307186767458916E-2</v>
      </c>
      <c r="J6" s="1">
        <v>2.9650224215246634</v>
      </c>
      <c r="K6" s="1">
        <v>3.6551569506726453</v>
      </c>
      <c r="L6" s="1">
        <v>3.5311883408071747</v>
      </c>
      <c r="M6">
        <v>1.2911133376271734E-3</v>
      </c>
    </row>
    <row r="7" spans="1:13" x14ac:dyDescent="0.35">
      <c r="A7">
        <v>7830623</v>
      </c>
      <c r="B7" t="s">
        <v>20</v>
      </c>
      <c r="C7" t="s">
        <v>97</v>
      </c>
      <c r="D7" t="s">
        <v>243</v>
      </c>
      <c r="E7" s="6">
        <v>2.242152466367713E-3</v>
      </c>
      <c r="F7">
        <v>55.7</v>
      </c>
      <c r="G7">
        <v>95.9</v>
      </c>
      <c r="H7">
        <v>70.405000000000001</v>
      </c>
      <c r="I7">
        <v>7.0986442267894745E-2</v>
      </c>
      <c r="J7" s="1">
        <v>0.12488789237668162</v>
      </c>
      <c r="K7" s="1">
        <v>0.21502242152466369</v>
      </c>
      <c r="L7" s="1">
        <v>0.15785874439461883</v>
      </c>
      <c r="M7">
        <v>1.5916242660962948E-4</v>
      </c>
    </row>
    <row r="8" spans="1:13" x14ac:dyDescent="0.35">
      <c r="A8">
        <v>7830623</v>
      </c>
      <c r="B8" t="s">
        <v>20</v>
      </c>
      <c r="C8" t="s">
        <v>97</v>
      </c>
      <c r="D8" t="s">
        <v>247</v>
      </c>
      <c r="E8" s="6">
        <v>2.242152466367713E-3</v>
      </c>
      <c r="F8">
        <v>36.200000000000003</v>
      </c>
      <c r="G8">
        <v>89.9</v>
      </c>
      <c r="H8">
        <v>56.745000000000005</v>
      </c>
      <c r="I8">
        <v>3.3880234695971012E-3</v>
      </c>
      <c r="J8" s="1">
        <v>8.1165919282511212E-2</v>
      </c>
      <c r="K8" s="1">
        <v>0.2015695067264574</v>
      </c>
      <c r="L8" s="1">
        <v>0.12723094170403587</v>
      </c>
      <c r="M8">
        <v>7.5964651784688367E-6</v>
      </c>
    </row>
    <row r="9" spans="1:13" x14ac:dyDescent="0.35">
      <c r="A9">
        <v>7830623</v>
      </c>
      <c r="B9" t="s">
        <v>20</v>
      </c>
      <c r="C9" t="s">
        <v>97</v>
      </c>
      <c r="D9" t="s">
        <v>251</v>
      </c>
      <c r="E9" s="6">
        <v>6.0538116591928252E-2</v>
      </c>
      <c r="F9">
        <v>82.8</v>
      </c>
      <c r="G9">
        <v>91.2</v>
      </c>
      <c r="H9">
        <v>84.924999999999997</v>
      </c>
      <c r="I9">
        <v>5.9076163917779922E-2</v>
      </c>
      <c r="J9" s="1">
        <v>5.0125560538116591</v>
      </c>
      <c r="K9" s="1">
        <v>5.521076233183857</v>
      </c>
      <c r="L9" s="1">
        <v>5.1411995515695068</v>
      </c>
      <c r="M9">
        <v>3.576359699058426E-3</v>
      </c>
    </row>
    <row r="10" spans="1:13" x14ac:dyDescent="0.35">
      <c r="A10">
        <v>7830623</v>
      </c>
      <c r="B10" t="s">
        <v>20</v>
      </c>
      <c r="C10" t="s">
        <v>97</v>
      </c>
      <c r="D10" t="s">
        <v>381</v>
      </c>
      <c r="E10" s="6">
        <v>2.242152466367713E-3</v>
      </c>
      <c r="F10">
        <v>43.9</v>
      </c>
      <c r="G10">
        <v>77.400000000000006</v>
      </c>
      <c r="H10">
        <v>69.460000000000008</v>
      </c>
      <c r="I10">
        <v>-5.9971264563500881E-3</v>
      </c>
      <c r="J10" s="1">
        <v>9.8430493273542599E-2</v>
      </c>
      <c r="K10" s="1">
        <v>0.17354260089686099</v>
      </c>
      <c r="L10" s="1">
        <v>0.15573991031390136</v>
      </c>
      <c r="M10">
        <v>-1.3446471875224413E-5</v>
      </c>
    </row>
    <row r="11" spans="1:13" x14ac:dyDescent="0.35">
      <c r="A11">
        <v>7830623</v>
      </c>
      <c r="B11" t="s">
        <v>20</v>
      </c>
      <c r="C11" t="s">
        <v>97</v>
      </c>
      <c r="D11" t="s">
        <v>261</v>
      </c>
      <c r="E11" s="6">
        <v>6.7264573991031393E-3</v>
      </c>
      <c r="F11">
        <v>50.6</v>
      </c>
      <c r="G11">
        <v>88.7</v>
      </c>
      <c r="H11">
        <v>68.69</v>
      </c>
      <c r="I11">
        <v>5.2930846810340881E-2</v>
      </c>
      <c r="J11" s="1">
        <v>0.34035874439461888</v>
      </c>
      <c r="K11" s="1">
        <v>0.59663677130044845</v>
      </c>
      <c r="L11" s="1">
        <v>0.46204035874439464</v>
      </c>
      <c r="M11">
        <v>3.5603708616821223E-4</v>
      </c>
    </row>
    <row r="12" spans="1:13" x14ac:dyDescent="0.35">
      <c r="A12">
        <v>7830623</v>
      </c>
      <c r="B12" t="s">
        <v>20</v>
      </c>
      <c r="C12" t="s">
        <v>97</v>
      </c>
      <c r="D12" t="s">
        <v>267</v>
      </c>
      <c r="E12" s="6">
        <v>2.242152466367713E-3</v>
      </c>
      <c r="F12">
        <v>49.9</v>
      </c>
      <c r="G12">
        <v>70.2</v>
      </c>
      <c r="H12">
        <v>64.61</v>
      </c>
      <c r="I12">
        <v>-4.9432121217250824E-2</v>
      </c>
      <c r="J12" s="1">
        <v>0.11188340807174887</v>
      </c>
      <c r="K12" s="1">
        <v>0.15739910313901345</v>
      </c>
      <c r="L12" s="1">
        <v>0.14486547085201792</v>
      </c>
      <c r="M12">
        <v>-1.1083435250504669E-4</v>
      </c>
    </row>
    <row r="13" spans="1:13" x14ac:dyDescent="0.35">
      <c r="A13">
        <v>7830623</v>
      </c>
      <c r="B13" t="s">
        <v>20</v>
      </c>
      <c r="C13" t="s">
        <v>97</v>
      </c>
      <c r="D13" t="s">
        <v>272</v>
      </c>
      <c r="E13" s="6">
        <v>4.4843049327354259E-3</v>
      </c>
      <c r="F13">
        <v>40.4</v>
      </c>
      <c r="G13">
        <v>70</v>
      </c>
      <c r="H13">
        <v>66.38</v>
      </c>
      <c r="I13">
        <v>-5.4062008857727051E-2</v>
      </c>
      <c r="J13" s="1">
        <v>0.18116591928251119</v>
      </c>
      <c r="K13" s="1">
        <v>0.31390134529147984</v>
      </c>
      <c r="L13" s="1">
        <v>0.29766816143497754</v>
      </c>
      <c r="M13">
        <v>-2.4243053299429171E-4</v>
      </c>
    </row>
    <row r="14" spans="1:13" x14ac:dyDescent="0.35">
      <c r="A14">
        <v>7830623</v>
      </c>
      <c r="B14" t="s">
        <v>2951</v>
      </c>
      <c r="D14" s="4" t="s">
        <v>2949</v>
      </c>
      <c r="E14" s="6">
        <v>1</v>
      </c>
      <c r="I14">
        <v>0</v>
      </c>
      <c r="J14" s="1">
        <v>42.615246636771296</v>
      </c>
      <c r="K14" s="1">
        <v>76.095964125560556</v>
      </c>
      <c r="L14" s="1">
        <v>62.27245515695067</v>
      </c>
      <c r="M14">
        <v>1.5267681495407637E-2</v>
      </c>
    </row>
    <row r="15" spans="1:13" x14ac:dyDescent="0.35">
      <c r="A15">
        <v>7830410</v>
      </c>
      <c r="B15" t="s">
        <v>38</v>
      </c>
      <c r="C15" t="s">
        <v>97</v>
      </c>
      <c r="D15" t="s">
        <v>392</v>
      </c>
      <c r="E15" s="6">
        <v>0.9925373134328358</v>
      </c>
      <c r="F15">
        <v>51.1</v>
      </c>
      <c r="G15">
        <v>83.1</v>
      </c>
      <c r="H15">
        <v>70.734999999999999</v>
      </c>
      <c r="I15">
        <v>9.4973891973495483E-3</v>
      </c>
      <c r="J15" s="1">
        <v>50.718656716417911</v>
      </c>
      <c r="K15" s="1">
        <v>82.479850746268653</v>
      </c>
      <c r="L15" s="1">
        <v>70.20712686567164</v>
      </c>
      <c r="M15">
        <v>9.4265131585633578E-3</v>
      </c>
    </row>
    <row r="16" spans="1:13" x14ac:dyDescent="0.35">
      <c r="A16">
        <v>7830410</v>
      </c>
      <c r="B16" t="s">
        <v>38</v>
      </c>
      <c r="C16" t="s">
        <v>97</v>
      </c>
      <c r="D16" t="s">
        <v>305</v>
      </c>
      <c r="E16" s="6">
        <v>3.7313432835820895E-3</v>
      </c>
      <c r="F16">
        <v>43.5</v>
      </c>
      <c r="G16">
        <v>86</v>
      </c>
      <c r="H16">
        <v>71.414999999999992</v>
      </c>
      <c r="I16">
        <v>2.3425286635756493E-2</v>
      </c>
      <c r="J16" s="1">
        <v>0.16231343283582089</v>
      </c>
      <c r="K16" s="1">
        <v>0.32089552238805968</v>
      </c>
      <c r="L16" s="1">
        <v>0.26647388059701488</v>
      </c>
      <c r="M16">
        <v>8.7407785954315273E-5</v>
      </c>
    </row>
    <row r="17" spans="1:13" x14ac:dyDescent="0.35">
      <c r="A17">
        <v>7830410</v>
      </c>
      <c r="B17" t="s">
        <v>38</v>
      </c>
      <c r="C17" t="s">
        <v>97</v>
      </c>
      <c r="D17" t="s">
        <v>492</v>
      </c>
      <c r="E17" s="6">
        <v>3.7313432835820895E-3</v>
      </c>
      <c r="F17">
        <v>76.5</v>
      </c>
      <c r="G17">
        <v>88.2</v>
      </c>
      <c r="H17">
        <v>86.16</v>
      </c>
      <c r="I17">
        <v>-9.5076707657426596E-4</v>
      </c>
      <c r="J17" s="1">
        <v>0.28544776119402987</v>
      </c>
      <c r="K17" s="1">
        <v>0.32910447761194028</v>
      </c>
      <c r="L17" s="1">
        <v>0.3214925373134328</v>
      </c>
      <c r="M17">
        <v>-3.5476383454263653E-6</v>
      </c>
    </row>
    <row r="18" spans="1:13" x14ac:dyDescent="0.35">
      <c r="A18">
        <v>7830410</v>
      </c>
      <c r="B18" t="s">
        <v>2952</v>
      </c>
      <c r="D18" s="4" t="s">
        <v>2949</v>
      </c>
      <c r="E18" s="6">
        <v>0.99999999999999989</v>
      </c>
      <c r="I18">
        <v>0</v>
      </c>
      <c r="J18" s="1">
        <v>51.166417910447763</v>
      </c>
      <c r="K18" s="1">
        <v>83.129850746268644</v>
      </c>
      <c r="L18" s="1">
        <v>70.795093283582091</v>
      </c>
      <c r="M18">
        <v>9.5103733061722463E-3</v>
      </c>
    </row>
    <row r="19" spans="1:13" x14ac:dyDescent="0.35">
      <c r="A19">
        <v>7830627</v>
      </c>
      <c r="B19" t="s">
        <v>40</v>
      </c>
      <c r="C19" t="s">
        <v>97</v>
      </c>
      <c r="D19" t="s">
        <v>392</v>
      </c>
      <c r="E19" s="6">
        <v>0.47887323943661969</v>
      </c>
      <c r="F19">
        <v>51.1</v>
      </c>
      <c r="G19">
        <v>83.1</v>
      </c>
      <c r="H19">
        <v>70.734999999999999</v>
      </c>
      <c r="I19">
        <v>9.4973891973495483E-3</v>
      </c>
      <c r="J19" s="1">
        <v>24.470422535211267</v>
      </c>
      <c r="K19" s="1">
        <v>39.794366197183095</v>
      </c>
      <c r="L19" s="1">
        <v>33.873098591549294</v>
      </c>
      <c r="M19">
        <v>4.5480455311251358E-3</v>
      </c>
    </row>
    <row r="20" spans="1:13" x14ac:dyDescent="0.35">
      <c r="A20">
        <v>7830627</v>
      </c>
      <c r="B20" t="s">
        <v>40</v>
      </c>
      <c r="C20" t="s">
        <v>97</v>
      </c>
      <c r="D20" t="s">
        <v>646</v>
      </c>
      <c r="E20" s="6">
        <v>4.6948356807511738E-3</v>
      </c>
      <c r="F20">
        <v>64.2</v>
      </c>
      <c r="G20">
        <v>72.3</v>
      </c>
      <c r="H20">
        <v>67.245000000000005</v>
      </c>
      <c r="I20">
        <v>-4.8194658011198044E-2</v>
      </c>
      <c r="J20" s="1">
        <v>0.30140845070422539</v>
      </c>
      <c r="K20" s="1">
        <v>0.33943661971830985</v>
      </c>
      <c r="L20" s="1">
        <v>0.31570422535211268</v>
      </c>
      <c r="M20">
        <v>-2.2626600005257297E-4</v>
      </c>
    </row>
    <row r="21" spans="1:13" x14ac:dyDescent="0.35">
      <c r="A21">
        <v>7830627</v>
      </c>
      <c r="B21" t="s">
        <v>40</v>
      </c>
      <c r="C21" t="s">
        <v>97</v>
      </c>
      <c r="D21" t="s">
        <v>305</v>
      </c>
      <c r="E21" s="6">
        <v>8.4507042253521125E-2</v>
      </c>
      <c r="F21">
        <v>43.5</v>
      </c>
      <c r="G21">
        <v>86</v>
      </c>
      <c r="H21">
        <v>71.414999999999992</v>
      </c>
      <c r="I21">
        <v>2.3425286635756493E-2</v>
      </c>
      <c r="J21" s="1">
        <v>3.676056338028169</v>
      </c>
      <c r="K21" s="1">
        <v>7.267605633802817</v>
      </c>
      <c r="L21" s="1">
        <v>6.0350704225352105</v>
      </c>
      <c r="M21">
        <v>1.9796016875287177E-3</v>
      </c>
    </row>
    <row r="22" spans="1:13" x14ac:dyDescent="0.35">
      <c r="A22">
        <v>7830627</v>
      </c>
      <c r="B22" t="s">
        <v>40</v>
      </c>
      <c r="C22" t="s">
        <v>97</v>
      </c>
      <c r="D22" t="s">
        <v>414</v>
      </c>
      <c r="E22" s="6">
        <v>4.2253521126760563E-2</v>
      </c>
      <c r="F22">
        <v>75.900000000000006</v>
      </c>
      <c r="G22">
        <v>85.4</v>
      </c>
      <c r="H22">
        <v>84.96</v>
      </c>
      <c r="I22">
        <v>7.7362260781228542E-3</v>
      </c>
      <c r="J22" s="1">
        <v>3.2070422535211272</v>
      </c>
      <c r="K22" s="1">
        <v>3.6084507042253522</v>
      </c>
      <c r="L22" s="1">
        <v>3.5898591549295773</v>
      </c>
      <c r="M22">
        <v>3.2688279203336003E-4</v>
      </c>
    </row>
    <row r="23" spans="1:13" x14ac:dyDescent="0.35">
      <c r="A23">
        <v>7830627</v>
      </c>
      <c r="B23" t="s">
        <v>40</v>
      </c>
      <c r="C23" t="s">
        <v>97</v>
      </c>
      <c r="D23" t="s">
        <v>472</v>
      </c>
      <c r="E23" s="6">
        <v>9.8591549295774641E-2</v>
      </c>
      <c r="F23">
        <v>52</v>
      </c>
      <c r="G23">
        <v>83.2</v>
      </c>
      <c r="H23">
        <v>70.585000000000008</v>
      </c>
      <c r="I23">
        <v>-1.8023552373051643E-2</v>
      </c>
      <c r="J23" s="1">
        <v>5.1267605633802811</v>
      </c>
      <c r="K23" s="1">
        <v>8.2028169014084504</v>
      </c>
      <c r="L23" s="1">
        <v>6.9590845070422542</v>
      </c>
      <c r="M23">
        <v>-1.7769699522726971E-3</v>
      </c>
    </row>
    <row r="24" spans="1:13" x14ac:dyDescent="0.35">
      <c r="A24">
        <v>7830627</v>
      </c>
      <c r="B24" t="s">
        <v>40</v>
      </c>
      <c r="C24" t="s">
        <v>97</v>
      </c>
      <c r="D24" t="s">
        <v>476</v>
      </c>
      <c r="E24" s="6">
        <v>6.1032863849765258E-2</v>
      </c>
      <c r="F24">
        <v>56.2</v>
      </c>
      <c r="G24">
        <v>75.8</v>
      </c>
      <c r="H24">
        <v>66.91</v>
      </c>
      <c r="I24">
        <v>-3.3422850072383881E-2</v>
      </c>
      <c r="J24" s="1">
        <v>3.4300469483568077</v>
      </c>
      <c r="K24" s="1">
        <v>4.6262910798122068</v>
      </c>
      <c r="L24" s="1">
        <v>4.0837089201877932</v>
      </c>
      <c r="M24">
        <v>-2.0398922579389221E-3</v>
      </c>
    </row>
    <row r="25" spans="1:13" x14ac:dyDescent="0.35">
      <c r="A25">
        <v>7830627</v>
      </c>
      <c r="B25" t="s">
        <v>40</v>
      </c>
      <c r="C25" t="s">
        <v>97</v>
      </c>
      <c r="D25" t="s">
        <v>492</v>
      </c>
      <c r="E25" s="6">
        <v>0.18779342723004694</v>
      </c>
      <c r="F25">
        <v>76.5</v>
      </c>
      <c r="G25">
        <v>88.2</v>
      </c>
      <c r="H25">
        <v>86.16</v>
      </c>
      <c r="I25">
        <v>-9.5076707657426596E-4</v>
      </c>
      <c r="J25" s="1">
        <v>14.36619718309859</v>
      </c>
      <c r="K25" s="1">
        <v>16.56338028169014</v>
      </c>
      <c r="L25" s="1">
        <v>16.180281690140845</v>
      </c>
      <c r="M25">
        <v>-1.7854780780737387E-4</v>
      </c>
    </row>
    <row r="26" spans="1:13" x14ac:dyDescent="0.35">
      <c r="A26">
        <v>7830627</v>
      </c>
      <c r="B26" t="s">
        <v>40</v>
      </c>
      <c r="C26" t="s">
        <v>97</v>
      </c>
      <c r="D26" t="s">
        <v>710</v>
      </c>
      <c r="E26" s="6">
        <v>9.3896713615023476E-3</v>
      </c>
      <c r="F26">
        <v>75.099999999999994</v>
      </c>
      <c r="G26">
        <v>88.4</v>
      </c>
      <c r="H26">
        <v>81.194999999999993</v>
      </c>
      <c r="I26">
        <v>5.6803401559591293E-2</v>
      </c>
      <c r="J26" s="1">
        <v>0.70516431924882628</v>
      </c>
      <c r="K26" s="1">
        <v>0.83004694835680759</v>
      </c>
      <c r="L26" s="1">
        <v>0.76239436619718304</v>
      </c>
      <c r="M26">
        <v>5.333652728600122E-4</v>
      </c>
    </row>
    <row r="27" spans="1:13" x14ac:dyDescent="0.35">
      <c r="A27">
        <v>7830627</v>
      </c>
      <c r="B27" t="s">
        <v>40</v>
      </c>
      <c r="C27" t="s">
        <v>97</v>
      </c>
      <c r="D27" t="s">
        <v>199</v>
      </c>
      <c r="E27" s="6">
        <v>9.3896713615023476E-3</v>
      </c>
      <c r="F27">
        <v>49.7</v>
      </c>
      <c r="G27">
        <v>76.400000000000006</v>
      </c>
      <c r="H27">
        <v>64.890000000000015</v>
      </c>
      <c r="I27">
        <v>-4.2217731475830078E-2</v>
      </c>
      <c r="J27" s="1">
        <v>0.46666666666666673</v>
      </c>
      <c r="K27" s="1">
        <v>0.71737089201877946</v>
      </c>
      <c r="L27" s="1">
        <v>0.60929577464788742</v>
      </c>
      <c r="M27">
        <v>-3.9641062418619793E-4</v>
      </c>
    </row>
    <row r="28" spans="1:13" x14ac:dyDescent="0.35">
      <c r="A28">
        <v>7830627</v>
      </c>
      <c r="B28" t="s">
        <v>40</v>
      </c>
      <c r="C28" t="s">
        <v>97</v>
      </c>
      <c r="D28" t="s">
        <v>525</v>
      </c>
      <c r="E28" s="6">
        <v>4.6948356807511738E-3</v>
      </c>
      <c r="F28">
        <v>68.8</v>
      </c>
      <c r="G28">
        <v>80.099999999999994</v>
      </c>
      <c r="H28">
        <v>80.375</v>
      </c>
      <c r="I28">
        <v>-4.2366706766188145E-3</v>
      </c>
      <c r="J28" s="1">
        <v>0.32300469483568073</v>
      </c>
      <c r="K28" s="1">
        <v>0.37605633802816901</v>
      </c>
      <c r="L28" s="1">
        <v>0.37734741784037562</v>
      </c>
      <c r="M28">
        <v>-1.9890472660182228E-5</v>
      </c>
    </row>
    <row r="29" spans="1:13" x14ac:dyDescent="0.35">
      <c r="A29">
        <v>7830627</v>
      </c>
      <c r="B29" t="s">
        <v>40</v>
      </c>
      <c r="C29" t="s">
        <v>97</v>
      </c>
      <c r="D29" t="s">
        <v>381</v>
      </c>
      <c r="E29" s="6">
        <v>4.6948356807511738E-3</v>
      </c>
      <c r="F29">
        <v>43.9</v>
      </c>
      <c r="G29">
        <v>77.400000000000006</v>
      </c>
      <c r="H29">
        <v>69.460000000000008</v>
      </c>
      <c r="I29">
        <v>-5.9971264563500881E-3</v>
      </c>
      <c r="J29" s="1">
        <v>0.20610328638497652</v>
      </c>
      <c r="K29" s="1">
        <v>0.36338028169014086</v>
      </c>
      <c r="L29" s="1">
        <v>0.32610328638497654</v>
      </c>
      <c r="M29">
        <v>-2.8155523269249241E-5</v>
      </c>
    </row>
    <row r="30" spans="1:13" x14ac:dyDescent="0.35">
      <c r="A30">
        <v>7830627</v>
      </c>
      <c r="B30" t="s">
        <v>40</v>
      </c>
      <c r="C30" t="s">
        <v>97</v>
      </c>
      <c r="D30" t="s">
        <v>643</v>
      </c>
      <c r="E30" s="6">
        <v>9.3896713615023476E-3</v>
      </c>
      <c r="F30">
        <v>65.2</v>
      </c>
      <c r="G30">
        <v>82.1</v>
      </c>
      <c r="H30">
        <v>74.534999999999997</v>
      </c>
      <c r="I30">
        <v>5.1168878562748432E-3</v>
      </c>
      <c r="J30" s="1">
        <v>0.61220657276995305</v>
      </c>
      <c r="K30" s="1">
        <v>0.77089201877934266</v>
      </c>
      <c r="L30" s="1">
        <v>0.6998591549295774</v>
      </c>
      <c r="M30">
        <v>4.8045895364083038E-5</v>
      </c>
    </row>
    <row r="31" spans="1:13" x14ac:dyDescent="0.35">
      <c r="A31">
        <v>7830627</v>
      </c>
      <c r="B31" t="s">
        <v>40</v>
      </c>
      <c r="C31" t="s">
        <v>97</v>
      </c>
      <c r="D31" t="s">
        <v>731</v>
      </c>
      <c r="E31" s="6">
        <v>4.6948356807511738E-3</v>
      </c>
      <c r="F31">
        <v>53.9</v>
      </c>
      <c r="G31">
        <v>84.5</v>
      </c>
      <c r="H31">
        <v>70.58</v>
      </c>
      <c r="I31">
        <v>4.0206484496593475E-2</v>
      </c>
      <c r="J31" s="1">
        <v>0.25305164319248824</v>
      </c>
      <c r="K31" s="1">
        <v>0.39671361502347419</v>
      </c>
      <c r="L31" s="1">
        <v>0.33136150234741785</v>
      </c>
      <c r="M31">
        <v>1.8876283801217593E-4</v>
      </c>
    </row>
    <row r="32" spans="1:13" x14ac:dyDescent="0.35">
      <c r="A32">
        <v>7830627</v>
      </c>
      <c r="B32" t="s">
        <v>2953</v>
      </c>
      <c r="D32" s="4" t="s">
        <v>2949</v>
      </c>
      <c r="E32" s="6">
        <v>0.99999999999999978</v>
      </c>
      <c r="I32">
        <v>0</v>
      </c>
      <c r="J32" s="1">
        <v>57.144131455399062</v>
      </c>
      <c r="K32" s="1">
        <v>83.856807511737088</v>
      </c>
      <c r="L32" s="1">
        <v>74.143169014084521</v>
      </c>
      <c r="M32">
        <v>2.9585713787362903E-3</v>
      </c>
    </row>
    <row r="33" spans="1:13" x14ac:dyDescent="0.35">
      <c r="A33">
        <v>7830632</v>
      </c>
      <c r="B33" t="s">
        <v>55</v>
      </c>
      <c r="C33" t="s">
        <v>97</v>
      </c>
      <c r="D33" t="s">
        <v>392</v>
      </c>
      <c r="E33" s="6">
        <v>0.28985507246376813</v>
      </c>
      <c r="F33">
        <v>51.1</v>
      </c>
      <c r="G33">
        <v>83.1</v>
      </c>
      <c r="H33">
        <v>70.734999999999999</v>
      </c>
      <c r="I33">
        <v>9.4973891973495483E-3</v>
      </c>
      <c r="J33" s="1">
        <v>14.811594202898553</v>
      </c>
      <c r="K33" s="1">
        <v>24.086956521739129</v>
      </c>
      <c r="L33" s="1">
        <v>20.502898550724638</v>
      </c>
      <c r="M33">
        <v>2.7528664340143619E-3</v>
      </c>
    </row>
    <row r="34" spans="1:13" x14ac:dyDescent="0.35">
      <c r="A34">
        <v>7830632</v>
      </c>
      <c r="B34" t="s">
        <v>55</v>
      </c>
      <c r="C34" t="s">
        <v>97</v>
      </c>
      <c r="D34" t="s">
        <v>646</v>
      </c>
      <c r="E34" s="6">
        <v>1.4492753623188406E-2</v>
      </c>
      <c r="F34">
        <v>64.2</v>
      </c>
      <c r="G34">
        <v>72.3</v>
      </c>
      <c r="H34">
        <v>67.245000000000005</v>
      </c>
      <c r="I34">
        <v>-4.8194658011198044E-2</v>
      </c>
      <c r="J34" s="1">
        <v>0.93043478260869572</v>
      </c>
      <c r="K34" s="1">
        <v>1.0478260869565217</v>
      </c>
      <c r="L34" s="1">
        <v>0.97456521739130442</v>
      </c>
      <c r="M34">
        <v>-6.9847330451011658E-4</v>
      </c>
    </row>
    <row r="35" spans="1:13" x14ac:dyDescent="0.35">
      <c r="A35">
        <v>7830632</v>
      </c>
      <c r="B35" t="s">
        <v>55</v>
      </c>
      <c r="C35" t="s">
        <v>97</v>
      </c>
      <c r="D35" t="s">
        <v>305</v>
      </c>
      <c r="E35" s="6">
        <v>0.17391304347826086</v>
      </c>
      <c r="F35">
        <v>43.5</v>
      </c>
      <c r="G35">
        <v>86</v>
      </c>
      <c r="H35">
        <v>71.414999999999992</v>
      </c>
      <c r="I35">
        <v>2.3425286635756493E-2</v>
      </c>
      <c r="J35" s="1">
        <v>7.5652173913043477</v>
      </c>
      <c r="K35" s="1">
        <v>14.956521739130434</v>
      </c>
      <c r="L35" s="1">
        <v>12.419999999999998</v>
      </c>
      <c r="M35">
        <v>4.0739628931750422E-3</v>
      </c>
    </row>
    <row r="36" spans="1:13" x14ac:dyDescent="0.35">
      <c r="A36">
        <v>7830632</v>
      </c>
      <c r="B36" t="s">
        <v>55</v>
      </c>
      <c r="C36" t="s">
        <v>97</v>
      </c>
      <c r="D36" t="s">
        <v>472</v>
      </c>
      <c r="E36" s="6">
        <v>4.3478260869565216E-2</v>
      </c>
      <c r="F36">
        <v>52</v>
      </c>
      <c r="G36">
        <v>83.2</v>
      </c>
      <c r="H36">
        <v>70.585000000000008</v>
      </c>
      <c r="I36">
        <v>-1.8023552373051643E-2</v>
      </c>
      <c r="J36" s="1">
        <v>2.2608695652173911</v>
      </c>
      <c r="K36" s="1">
        <v>3.6173913043478261</v>
      </c>
      <c r="L36" s="1">
        <v>3.0689130434782612</v>
      </c>
      <c r="M36">
        <v>-7.8363271187181056E-4</v>
      </c>
    </row>
    <row r="37" spans="1:13" x14ac:dyDescent="0.35">
      <c r="A37">
        <v>7830632</v>
      </c>
      <c r="B37" t="s">
        <v>55</v>
      </c>
      <c r="C37" t="s">
        <v>97</v>
      </c>
      <c r="D37" t="s">
        <v>476</v>
      </c>
      <c r="E37" s="6">
        <v>1.4492753623188406E-2</v>
      </c>
      <c r="F37">
        <v>56.2</v>
      </c>
      <c r="G37">
        <v>75.8</v>
      </c>
      <c r="H37">
        <v>66.91</v>
      </c>
      <c r="I37">
        <v>-3.3422850072383881E-2</v>
      </c>
      <c r="J37" s="1">
        <v>0.8144927536231884</v>
      </c>
      <c r="K37" s="1">
        <v>1.0985507246376811</v>
      </c>
      <c r="L37" s="1">
        <v>0.96971014492753616</v>
      </c>
      <c r="M37">
        <v>-4.8438913148382437E-4</v>
      </c>
    </row>
    <row r="38" spans="1:13" x14ac:dyDescent="0.35">
      <c r="A38">
        <v>7830632</v>
      </c>
      <c r="B38" t="s">
        <v>55</v>
      </c>
      <c r="C38" t="s">
        <v>97</v>
      </c>
      <c r="D38" t="s">
        <v>492</v>
      </c>
      <c r="E38" s="6">
        <v>0.42028985507246375</v>
      </c>
      <c r="F38">
        <v>76.5</v>
      </c>
      <c r="G38">
        <v>88.2</v>
      </c>
      <c r="H38">
        <v>86.16</v>
      </c>
      <c r="I38">
        <v>-9.5076707657426596E-4</v>
      </c>
      <c r="J38" s="1">
        <v>32.152173913043477</v>
      </c>
      <c r="K38" s="1">
        <v>37.0695652173913</v>
      </c>
      <c r="L38" s="1">
        <v>36.212173913043472</v>
      </c>
      <c r="M38">
        <v>-3.9959775682106829E-4</v>
      </c>
    </row>
    <row r="39" spans="1:13" x14ac:dyDescent="0.35">
      <c r="A39">
        <v>7830632</v>
      </c>
      <c r="B39" t="s">
        <v>55</v>
      </c>
      <c r="C39" t="s">
        <v>97</v>
      </c>
      <c r="D39" t="s">
        <v>710</v>
      </c>
      <c r="E39" s="6">
        <v>2.8985507246376812E-2</v>
      </c>
      <c r="F39">
        <v>75.099999999999994</v>
      </c>
      <c r="G39">
        <v>88.4</v>
      </c>
      <c r="H39">
        <v>81.194999999999993</v>
      </c>
      <c r="I39">
        <v>5.6803401559591293E-2</v>
      </c>
      <c r="J39" s="1">
        <v>2.1768115942028983</v>
      </c>
      <c r="K39" s="1">
        <v>2.5623188405797102</v>
      </c>
      <c r="L39" s="1">
        <v>2.353478260869565</v>
      </c>
      <c r="M39">
        <v>1.6464754075243854E-3</v>
      </c>
    </row>
    <row r="40" spans="1:13" x14ac:dyDescent="0.35">
      <c r="A40">
        <v>7830632</v>
      </c>
      <c r="B40" t="s">
        <v>55</v>
      </c>
      <c r="C40" t="s">
        <v>97</v>
      </c>
      <c r="D40" t="s">
        <v>199</v>
      </c>
      <c r="E40" s="6">
        <v>1.4492753623188406E-2</v>
      </c>
      <c r="F40">
        <v>49.7</v>
      </c>
      <c r="G40">
        <v>76.400000000000006</v>
      </c>
      <c r="H40">
        <v>64.890000000000015</v>
      </c>
      <c r="I40">
        <v>-4.2217731475830078E-2</v>
      </c>
      <c r="J40" s="1">
        <v>0.72028985507246379</v>
      </c>
      <c r="K40" s="1">
        <v>1.1072463768115943</v>
      </c>
      <c r="L40" s="1">
        <v>0.94043478260869584</v>
      </c>
      <c r="M40">
        <v>-6.1185118080913162E-4</v>
      </c>
    </row>
    <row r="41" spans="1:13" x14ac:dyDescent="0.35">
      <c r="A41">
        <v>7830632</v>
      </c>
      <c r="B41" t="s">
        <v>2954</v>
      </c>
      <c r="D41" s="4" t="s">
        <v>2949</v>
      </c>
      <c r="E41" s="6">
        <v>0.99999999999999989</v>
      </c>
      <c r="I41">
        <v>0</v>
      </c>
      <c r="J41" s="1">
        <v>61.431884057971011</v>
      </c>
      <c r="K41" s="1">
        <v>85.546376811594186</v>
      </c>
      <c r="L41" s="1">
        <v>77.442173913043462</v>
      </c>
      <c r="M41">
        <v>5.495360649217837E-3</v>
      </c>
    </row>
    <row r="42" spans="1:13" x14ac:dyDescent="0.35">
      <c r="A42">
        <v>7830630</v>
      </c>
      <c r="B42" t="s">
        <v>24</v>
      </c>
      <c r="C42" t="s">
        <v>97</v>
      </c>
      <c r="D42" t="s">
        <v>820</v>
      </c>
      <c r="E42" s="6">
        <v>4.4176706827309238E-2</v>
      </c>
      <c r="F42">
        <v>31</v>
      </c>
      <c r="G42">
        <v>63.6</v>
      </c>
      <c r="H42">
        <v>52.154999999999994</v>
      </c>
      <c r="I42">
        <v>-0.18024709820747375</v>
      </c>
      <c r="J42" s="1">
        <v>1.3694779116465863</v>
      </c>
      <c r="K42" s="1">
        <v>2.8096385542168676</v>
      </c>
      <c r="L42" s="1">
        <v>2.3040361445783129</v>
      </c>
      <c r="M42">
        <v>-7.9627232139847844E-3</v>
      </c>
    </row>
    <row r="43" spans="1:13" x14ac:dyDescent="0.35">
      <c r="A43">
        <v>7830630</v>
      </c>
      <c r="B43" t="s">
        <v>24</v>
      </c>
      <c r="C43" t="s">
        <v>97</v>
      </c>
      <c r="D43" t="s">
        <v>822</v>
      </c>
      <c r="E43" s="6">
        <v>4.0160642570281121E-3</v>
      </c>
      <c r="F43">
        <v>53.4</v>
      </c>
      <c r="G43">
        <v>80.3</v>
      </c>
      <c r="H43">
        <v>74.805000000000007</v>
      </c>
      <c r="I43">
        <v>3.2611846923828125E-2</v>
      </c>
      <c r="J43" s="1">
        <v>0.21445783132530119</v>
      </c>
      <c r="K43" s="1">
        <v>0.32248995983935741</v>
      </c>
      <c r="L43" s="1">
        <v>0.30042168674698794</v>
      </c>
      <c r="M43">
        <v>1.3097127278645832E-4</v>
      </c>
    </row>
    <row r="44" spans="1:13" x14ac:dyDescent="0.35">
      <c r="A44">
        <v>7830630</v>
      </c>
      <c r="B44" t="s">
        <v>24</v>
      </c>
      <c r="C44" t="s">
        <v>97</v>
      </c>
      <c r="D44" t="s">
        <v>824</v>
      </c>
      <c r="E44" s="6">
        <v>4.0160642570281121E-3</v>
      </c>
      <c r="F44">
        <v>48.6</v>
      </c>
      <c r="G44">
        <v>75.599999999999994</v>
      </c>
      <c r="H44">
        <v>61.66</v>
      </c>
      <c r="I44">
        <v>-2.5476643815636635E-2</v>
      </c>
      <c r="J44" s="1">
        <v>0.19518072289156627</v>
      </c>
      <c r="K44" s="1">
        <v>0.30361445783132524</v>
      </c>
      <c r="L44" s="1">
        <v>0.24763052208835337</v>
      </c>
      <c r="M44">
        <v>-1.0231583861701459E-4</v>
      </c>
    </row>
    <row r="45" spans="1:13" x14ac:dyDescent="0.35">
      <c r="A45">
        <v>7830630</v>
      </c>
      <c r="B45" t="s">
        <v>24</v>
      </c>
      <c r="C45" t="s">
        <v>97</v>
      </c>
      <c r="D45" t="s">
        <v>828</v>
      </c>
      <c r="E45" s="6">
        <v>0.17269076305220885</v>
      </c>
      <c r="F45">
        <v>46.6</v>
      </c>
      <c r="G45">
        <v>81.3</v>
      </c>
      <c r="H45">
        <v>64.460000000000008</v>
      </c>
      <c r="I45">
        <v>2.6567012071609497E-2</v>
      </c>
      <c r="J45" s="1">
        <v>8.0473895582329327</v>
      </c>
      <c r="K45" s="1">
        <v>14.039759036144579</v>
      </c>
      <c r="L45" s="1">
        <v>11.131646586345383</v>
      </c>
      <c r="M45">
        <v>4.5878775866634875E-3</v>
      </c>
    </row>
    <row r="46" spans="1:13" x14ac:dyDescent="0.35">
      <c r="A46">
        <v>7830630</v>
      </c>
      <c r="B46" t="s">
        <v>24</v>
      </c>
      <c r="C46" t="s">
        <v>97</v>
      </c>
      <c r="D46" t="s">
        <v>840</v>
      </c>
      <c r="E46" s="6">
        <v>4.8192771084337352E-2</v>
      </c>
      <c r="F46">
        <v>73.8</v>
      </c>
      <c r="G46">
        <v>80.599999999999994</v>
      </c>
      <c r="H46">
        <v>73.964999999999989</v>
      </c>
      <c r="I46">
        <v>-2.0033270120620728E-2</v>
      </c>
      <c r="J46" s="1">
        <v>3.5566265060240965</v>
      </c>
      <c r="K46" s="1">
        <v>3.8843373493975903</v>
      </c>
      <c r="L46" s="1">
        <v>3.5645783132530116</v>
      </c>
      <c r="M46">
        <v>-9.654588009937701E-4</v>
      </c>
    </row>
    <row r="47" spans="1:13" x14ac:dyDescent="0.35">
      <c r="A47">
        <v>7830630</v>
      </c>
      <c r="B47" t="s">
        <v>24</v>
      </c>
      <c r="C47" t="s">
        <v>97</v>
      </c>
      <c r="D47" t="s">
        <v>847</v>
      </c>
      <c r="E47" s="6">
        <v>0.69477911646586343</v>
      </c>
      <c r="F47">
        <v>46.3</v>
      </c>
      <c r="G47">
        <v>90.6</v>
      </c>
      <c r="H47">
        <v>62.654999999999994</v>
      </c>
      <c r="I47">
        <v>7.242274284362793E-2</v>
      </c>
      <c r="J47" s="1">
        <v>32.168273092369475</v>
      </c>
      <c r="K47" s="1">
        <v>62.946987951807223</v>
      </c>
      <c r="L47" s="1">
        <v>43.531385542168671</v>
      </c>
      <c r="M47">
        <v>5.0317809284930244E-2</v>
      </c>
    </row>
    <row r="48" spans="1:13" x14ac:dyDescent="0.35">
      <c r="A48">
        <v>7830630</v>
      </c>
      <c r="B48" t="s">
        <v>24</v>
      </c>
      <c r="C48" t="s">
        <v>97</v>
      </c>
      <c r="D48" t="s">
        <v>850</v>
      </c>
      <c r="E48" s="6">
        <v>8.0321285140562242E-3</v>
      </c>
      <c r="F48">
        <v>45.8</v>
      </c>
      <c r="G48">
        <v>89.2</v>
      </c>
      <c r="H48">
        <v>73.314999999999998</v>
      </c>
      <c r="I48">
        <v>3.3191140741109848E-2</v>
      </c>
      <c r="J48" s="1">
        <v>0.36787148594377506</v>
      </c>
      <c r="K48" s="1">
        <v>0.71646586345381524</v>
      </c>
      <c r="L48" s="1">
        <v>0.58887550200803207</v>
      </c>
      <c r="M48">
        <v>2.6659550796072167E-4</v>
      </c>
    </row>
    <row r="49" spans="1:13" x14ac:dyDescent="0.35">
      <c r="A49">
        <v>7830630</v>
      </c>
      <c r="B49" t="s">
        <v>24</v>
      </c>
      <c r="C49" t="s">
        <v>97</v>
      </c>
      <c r="D49" t="s">
        <v>859</v>
      </c>
      <c r="E49" s="6">
        <v>2.4096385542168676E-2</v>
      </c>
      <c r="F49">
        <v>50.6</v>
      </c>
      <c r="G49">
        <v>71.7</v>
      </c>
      <c r="H49">
        <v>69.400000000000006</v>
      </c>
      <c r="I49">
        <v>-5.8557696640491486E-2</v>
      </c>
      <c r="J49" s="1">
        <v>1.219277108433735</v>
      </c>
      <c r="K49" s="1">
        <v>1.7277108433734942</v>
      </c>
      <c r="L49" s="1">
        <v>1.6722891566265063</v>
      </c>
      <c r="M49">
        <v>-1.4110288347106382E-3</v>
      </c>
    </row>
    <row r="50" spans="1:13" x14ac:dyDescent="0.35">
      <c r="A50">
        <v>7830630</v>
      </c>
      <c r="B50" t="s">
        <v>2955</v>
      </c>
      <c r="D50" s="4" t="s">
        <v>2949</v>
      </c>
      <c r="E50" s="6">
        <v>1</v>
      </c>
      <c r="I50">
        <v>0</v>
      </c>
      <c r="J50" s="1">
        <v>47.138554216867469</v>
      </c>
      <c r="K50" s="1">
        <v>86.751004016064272</v>
      </c>
      <c r="L50" s="1">
        <v>63.340863453815253</v>
      </c>
      <c r="M50">
        <v>4.4861726964034711E-2</v>
      </c>
    </row>
    <row r="51" spans="1:13" x14ac:dyDescent="0.35">
      <c r="A51">
        <v>7830613</v>
      </c>
      <c r="B51" t="s">
        <v>3257</v>
      </c>
      <c r="C51" t="s">
        <v>97</v>
      </c>
      <c r="D51" t="s">
        <v>646</v>
      </c>
      <c r="E51" s="6">
        <v>6.6225165562913907E-3</v>
      </c>
      <c r="F51">
        <v>64.2</v>
      </c>
      <c r="G51">
        <v>72.3</v>
      </c>
      <c r="H51">
        <v>67.245000000000005</v>
      </c>
      <c r="I51">
        <v>-4.8194658011198044E-2</v>
      </c>
      <c r="J51" s="1">
        <v>0.42516556291390728</v>
      </c>
      <c r="K51" s="1">
        <v>0.47880794701986751</v>
      </c>
      <c r="L51" s="1">
        <v>0.44533112582781459</v>
      </c>
      <c r="M51">
        <v>-3.1916992060396053E-4</v>
      </c>
    </row>
    <row r="52" spans="1:13" x14ac:dyDescent="0.35">
      <c r="A52">
        <v>7830613</v>
      </c>
      <c r="B52" t="s">
        <v>3257</v>
      </c>
      <c r="C52" t="s">
        <v>97</v>
      </c>
      <c r="D52" t="s">
        <v>414</v>
      </c>
      <c r="E52" s="6">
        <v>1.3245033112582781E-2</v>
      </c>
      <c r="F52">
        <v>75.900000000000006</v>
      </c>
      <c r="G52">
        <v>85.4</v>
      </c>
      <c r="H52">
        <v>84.96</v>
      </c>
      <c r="I52">
        <v>7.7362260781228542E-3</v>
      </c>
      <c r="J52" s="1">
        <v>1.0052980132450331</v>
      </c>
      <c r="K52" s="1">
        <v>1.1311258278145697</v>
      </c>
      <c r="L52" s="1">
        <v>1.125298013245033</v>
      </c>
      <c r="M52">
        <v>1.0246657057116363E-4</v>
      </c>
    </row>
    <row r="53" spans="1:13" x14ac:dyDescent="0.35">
      <c r="A53">
        <v>7830613</v>
      </c>
      <c r="B53" t="s">
        <v>3257</v>
      </c>
      <c r="C53" t="s">
        <v>97</v>
      </c>
      <c r="D53" t="s">
        <v>472</v>
      </c>
      <c r="E53" s="6">
        <v>0.23178807947019867</v>
      </c>
      <c r="F53">
        <v>52</v>
      </c>
      <c r="G53">
        <v>83.2</v>
      </c>
      <c r="H53">
        <v>70.585000000000008</v>
      </c>
      <c r="I53">
        <v>-1.8023552373051643E-2</v>
      </c>
      <c r="J53" s="1">
        <v>12.052980132450331</v>
      </c>
      <c r="K53" s="1">
        <v>19.284768211920529</v>
      </c>
      <c r="L53" s="1">
        <v>16.360761589403975</v>
      </c>
      <c r="M53">
        <v>-4.1776445897801825E-3</v>
      </c>
    </row>
    <row r="54" spans="1:13" x14ac:dyDescent="0.35">
      <c r="A54">
        <v>7830613</v>
      </c>
      <c r="B54" t="s">
        <v>3257</v>
      </c>
      <c r="C54" t="s">
        <v>97</v>
      </c>
      <c r="D54" t="s">
        <v>492</v>
      </c>
      <c r="E54" s="6">
        <v>1.3245033112582781E-2</v>
      </c>
      <c r="F54">
        <v>76.5</v>
      </c>
      <c r="G54">
        <v>88.2</v>
      </c>
      <c r="H54">
        <v>86.16</v>
      </c>
      <c r="I54">
        <v>-9.5076707657426596E-4</v>
      </c>
      <c r="J54" s="1">
        <v>1.0132450331125828</v>
      </c>
      <c r="K54" s="1">
        <v>1.1682119205298014</v>
      </c>
      <c r="L54" s="1">
        <v>1.1411920529801325</v>
      </c>
      <c r="M54">
        <v>-1.2592941411579682E-5</v>
      </c>
    </row>
    <row r="55" spans="1:13" x14ac:dyDescent="0.35">
      <c r="A55">
        <v>7830613</v>
      </c>
      <c r="B55" t="s">
        <v>3257</v>
      </c>
      <c r="C55" t="s">
        <v>97</v>
      </c>
      <c r="D55" t="s">
        <v>710</v>
      </c>
      <c r="E55" s="6">
        <v>0.72185430463576161</v>
      </c>
      <c r="F55">
        <v>75.099999999999994</v>
      </c>
      <c r="G55">
        <v>88.4</v>
      </c>
      <c r="H55">
        <v>81.194999999999993</v>
      </c>
      <c r="I55">
        <v>5.6803401559591293E-2</v>
      </c>
      <c r="J55" s="1">
        <v>54.211258278145692</v>
      </c>
      <c r="K55" s="1">
        <v>63.811920529801334</v>
      </c>
      <c r="L55" s="1">
        <v>58.610960264900662</v>
      </c>
      <c r="M55">
        <v>4.1003779933744711E-2</v>
      </c>
    </row>
    <row r="56" spans="1:13" x14ac:dyDescent="0.35">
      <c r="A56">
        <v>7830613</v>
      </c>
      <c r="B56" t="s">
        <v>3257</v>
      </c>
      <c r="C56" t="s">
        <v>97</v>
      </c>
      <c r="D56" t="s">
        <v>731</v>
      </c>
      <c r="E56" s="6">
        <v>1.3245033112582781E-2</v>
      </c>
      <c r="F56">
        <v>53.9</v>
      </c>
      <c r="G56">
        <v>84.5</v>
      </c>
      <c r="H56">
        <v>70.58</v>
      </c>
      <c r="I56">
        <v>4.0206484496593475E-2</v>
      </c>
      <c r="J56" s="1">
        <v>0.71390728476821186</v>
      </c>
      <c r="K56" s="1">
        <v>1.119205298013245</v>
      </c>
      <c r="L56" s="1">
        <v>0.93483443708609271</v>
      </c>
      <c r="M56">
        <v>5.3253621849792679E-4</v>
      </c>
    </row>
    <row r="57" spans="1:13" x14ac:dyDescent="0.35">
      <c r="A57">
        <v>7830613</v>
      </c>
      <c r="B57" t="s">
        <v>3258</v>
      </c>
      <c r="D57" s="4" t="s">
        <v>2949</v>
      </c>
      <c r="E57" s="6">
        <v>1</v>
      </c>
      <c r="I57">
        <v>0</v>
      </c>
      <c r="J57" s="1">
        <v>69.421854304635758</v>
      </c>
      <c r="K57" s="1">
        <v>86.994039735099349</v>
      </c>
      <c r="L57" s="1">
        <v>78.618377483443709</v>
      </c>
      <c r="M57">
        <v>3.7129375271018082E-2</v>
      </c>
    </row>
    <row r="58" spans="1:13" x14ac:dyDescent="0.35">
      <c r="A58">
        <v>7820212</v>
      </c>
      <c r="B58" t="s">
        <v>81</v>
      </c>
      <c r="C58" t="s">
        <v>97</v>
      </c>
      <c r="D58" t="s">
        <v>1092</v>
      </c>
      <c r="E58" s="6">
        <v>1.9607843137254902E-2</v>
      </c>
      <c r="F58">
        <v>62.8</v>
      </c>
      <c r="G58">
        <v>84.4</v>
      </c>
      <c r="H58">
        <v>75.760000000000005</v>
      </c>
      <c r="I58">
        <v>2.7744568884372711E-2</v>
      </c>
      <c r="J58" s="1">
        <v>1.2313725490196077</v>
      </c>
      <c r="K58" s="1">
        <v>1.6549019607843138</v>
      </c>
      <c r="L58" s="1">
        <v>1.4854901960784315</v>
      </c>
      <c r="M58">
        <v>5.4401115459554335E-4</v>
      </c>
    </row>
    <row r="59" spans="1:13" x14ac:dyDescent="0.35">
      <c r="A59">
        <v>7820212</v>
      </c>
      <c r="B59" t="s">
        <v>81</v>
      </c>
      <c r="C59" t="s">
        <v>97</v>
      </c>
      <c r="D59" t="s">
        <v>1110</v>
      </c>
      <c r="E59" s="6">
        <v>0.84803921568627449</v>
      </c>
      <c r="F59">
        <v>74.2</v>
      </c>
      <c r="G59">
        <v>81.400000000000006</v>
      </c>
      <c r="H59">
        <v>79.66</v>
      </c>
      <c r="I59">
        <v>-2.5763003155589104E-2</v>
      </c>
      <c r="J59" s="1">
        <v>62.924509803921573</v>
      </c>
      <c r="K59" s="1">
        <v>69.030392156862746</v>
      </c>
      <c r="L59" s="1">
        <v>67.55480392156862</v>
      </c>
      <c r="M59">
        <v>-2.1848036989788797E-2</v>
      </c>
    </row>
    <row r="60" spans="1:13" x14ac:dyDescent="0.35">
      <c r="A60">
        <v>7820212</v>
      </c>
      <c r="B60" t="s">
        <v>81</v>
      </c>
      <c r="C60" t="s">
        <v>97</v>
      </c>
      <c r="D60" t="s">
        <v>414</v>
      </c>
      <c r="E60" s="6">
        <v>9.8039215686274508E-2</v>
      </c>
      <c r="F60">
        <v>75.900000000000006</v>
      </c>
      <c r="G60">
        <v>85.4</v>
      </c>
      <c r="H60">
        <v>84.96</v>
      </c>
      <c r="I60">
        <v>7.7362260781228542E-3</v>
      </c>
      <c r="J60" s="1">
        <v>7.4411764705882355</v>
      </c>
      <c r="K60" s="1">
        <v>8.3725490196078436</v>
      </c>
      <c r="L60" s="1">
        <v>8.3294117647058812</v>
      </c>
      <c r="M60">
        <v>7.58453537070868E-4</v>
      </c>
    </row>
    <row r="61" spans="1:13" x14ac:dyDescent="0.35">
      <c r="A61">
        <v>7820212</v>
      </c>
      <c r="B61" t="s">
        <v>81</v>
      </c>
      <c r="C61" t="s">
        <v>97</v>
      </c>
      <c r="D61" t="s">
        <v>525</v>
      </c>
      <c r="E61" s="6">
        <v>4.9019607843137254E-3</v>
      </c>
      <c r="F61">
        <v>68.8</v>
      </c>
      <c r="G61">
        <v>80.099999999999994</v>
      </c>
      <c r="H61">
        <v>80.375</v>
      </c>
      <c r="I61">
        <v>-4.2366706766188145E-3</v>
      </c>
      <c r="J61" s="1">
        <v>0.33725490196078428</v>
      </c>
      <c r="K61" s="1">
        <v>0.3926470588235294</v>
      </c>
      <c r="L61" s="1">
        <v>0.39399509803921567</v>
      </c>
      <c r="M61">
        <v>-2.0767993512837327E-5</v>
      </c>
    </row>
    <row r="62" spans="1:13" x14ac:dyDescent="0.35">
      <c r="A62">
        <v>7820212</v>
      </c>
      <c r="B62" t="s">
        <v>81</v>
      </c>
      <c r="C62" t="s">
        <v>97</v>
      </c>
      <c r="D62" t="s">
        <v>1166</v>
      </c>
      <c r="E62" s="6">
        <v>2.9411764705882353E-2</v>
      </c>
      <c r="F62">
        <v>55.4</v>
      </c>
      <c r="G62">
        <v>66.2</v>
      </c>
      <c r="H62">
        <v>60.959999999999994</v>
      </c>
      <c r="I62">
        <v>-0.14146982133388519</v>
      </c>
      <c r="J62" s="1">
        <v>1.6294117647058823</v>
      </c>
      <c r="K62" s="1">
        <v>1.9470588235294117</v>
      </c>
      <c r="L62" s="1">
        <v>1.792941176470588</v>
      </c>
      <c r="M62">
        <v>-4.1608770980554469E-3</v>
      </c>
    </row>
    <row r="63" spans="1:13" x14ac:dyDescent="0.35">
      <c r="A63">
        <v>7820212</v>
      </c>
      <c r="B63" t="s">
        <v>2957</v>
      </c>
      <c r="D63" s="4" t="s">
        <v>2949</v>
      </c>
      <c r="E63" s="6">
        <v>1</v>
      </c>
      <c r="I63">
        <v>0</v>
      </c>
      <c r="J63" s="1">
        <v>73.563725490196077</v>
      </c>
      <c r="K63" s="1">
        <v>81.397549019607851</v>
      </c>
      <c r="L63" s="1">
        <v>79.556642156862736</v>
      </c>
      <c r="M63">
        <v>-2.4727217389690668E-2</v>
      </c>
    </row>
    <row r="64" spans="1:13" x14ac:dyDescent="0.35">
      <c r="A64">
        <v>7830611</v>
      </c>
      <c r="B64" t="s">
        <v>28</v>
      </c>
      <c r="C64" t="s">
        <v>97</v>
      </c>
      <c r="D64" t="s">
        <v>141</v>
      </c>
      <c r="E64" s="6">
        <v>0.96685082872928174</v>
      </c>
      <c r="F64">
        <v>37.5</v>
      </c>
      <c r="G64">
        <v>74.2</v>
      </c>
      <c r="H64">
        <v>59.02</v>
      </c>
      <c r="I64">
        <v>1.1409603990614414E-2</v>
      </c>
      <c r="J64" s="1">
        <v>36.256906077348063</v>
      </c>
      <c r="K64" s="1">
        <v>71.740331491712709</v>
      </c>
      <c r="L64" s="1">
        <v>57.063535911602209</v>
      </c>
      <c r="M64">
        <v>1.1031385073798467E-2</v>
      </c>
    </row>
    <row r="65" spans="1:13" x14ac:dyDescent="0.35">
      <c r="A65">
        <v>7830611</v>
      </c>
      <c r="B65" t="s">
        <v>28</v>
      </c>
      <c r="C65" t="s">
        <v>97</v>
      </c>
      <c r="D65" t="s">
        <v>199</v>
      </c>
      <c r="E65" s="6">
        <v>1.1049723756906077E-2</v>
      </c>
      <c r="F65">
        <v>49.7</v>
      </c>
      <c r="G65">
        <v>76.400000000000006</v>
      </c>
      <c r="H65">
        <v>64.890000000000015</v>
      </c>
      <c r="I65">
        <v>-4.2217731475830078E-2</v>
      </c>
      <c r="J65" s="1">
        <v>0.54917127071823202</v>
      </c>
      <c r="K65" s="1">
        <v>0.84419889502762435</v>
      </c>
      <c r="L65" s="1">
        <v>0.7170165745856355</v>
      </c>
      <c r="M65">
        <v>-4.6649427045116106E-4</v>
      </c>
    </row>
    <row r="66" spans="1:13" x14ac:dyDescent="0.35">
      <c r="A66">
        <v>7830611</v>
      </c>
      <c r="B66" t="s">
        <v>28</v>
      </c>
      <c r="C66" t="s">
        <v>97</v>
      </c>
      <c r="D66" t="s">
        <v>203</v>
      </c>
      <c r="E66" s="6">
        <v>5.5248618784530384E-3</v>
      </c>
      <c r="F66">
        <v>72.8</v>
      </c>
      <c r="G66">
        <v>84.1</v>
      </c>
      <c r="H66">
        <v>81.504999999999995</v>
      </c>
      <c r="I66">
        <v>5.4663844406604767E-2</v>
      </c>
      <c r="J66" s="1">
        <v>0.40220994475138117</v>
      </c>
      <c r="K66" s="1">
        <v>0.46464088397790049</v>
      </c>
      <c r="L66" s="1">
        <v>0.45030386740331485</v>
      </c>
      <c r="M66">
        <v>3.0201019009173902E-4</v>
      </c>
    </row>
    <row r="67" spans="1:13" x14ac:dyDescent="0.35">
      <c r="A67">
        <v>7830611</v>
      </c>
      <c r="B67" t="s">
        <v>28</v>
      </c>
      <c r="C67" t="s">
        <v>97</v>
      </c>
      <c r="D67" t="s">
        <v>231</v>
      </c>
      <c r="E67" s="6">
        <v>1.1049723756906077E-2</v>
      </c>
      <c r="F67">
        <v>69.599999999999994</v>
      </c>
      <c r="G67">
        <v>85.8</v>
      </c>
      <c r="H67">
        <v>82.89</v>
      </c>
      <c r="I67">
        <v>3.0307186767458916E-2</v>
      </c>
      <c r="J67" s="1">
        <v>0.76906077348066293</v>
      </c>
      <c r="K67" s="1">
        <v>0.94806629834254141</v>
      </c>
      <c r="L67" s="1">
        <v>0.91591160220994472</v>
      </c>
      <c r="M67">
        <v>3.3488604162938029E-4</v>
      </c>
    </row>
    <row r="68" spans="1:13" x14ac:dyDescent="0.35">
      <c r="A68">
        <v>7830611</v>
      </c>
      <c r="B68" t="s">
        <v>28</v>
      </c>
      <c r="C68" t="s">
        <v>97</v>
      </c>
      <c r="D68" t="s">
        <v>261</v>
      </c>
      <c r="E68" s="6">
        <v>5.5248618784530384E-3</v>
      </c>
      <c r="F68">
        <v>50.6</v>
      </c>
      <c r="G68">
        <v>88.7</v>
      </c>
      <c r="H68">
        <v>68.69</v>
      </c>
      <c r="I68">
        <v>5.2930846810340881E-2</v>
      </c>
      <c r="J68" s="1">
        <v>0.27955801104972378</v>
      </c>
      <c r="K68" s="1">
        <v>0.49005524861878452</v>
      </c>
      <c r="L68" s="1">
        <v>0.37950276243093922</v>
      </c>
      <c r="M68">
        <v>2.9243561773668994E-4</v>
      </c>
    </row>
    <row r="69" spans="1:13" x14ac:dyDescent="0.35">
      <c r="A69">
        <v>7830611</v>
      </c>
      <c r="B69" t="s">
        <v>2958</v>
      </c>
      <c r="D69" s="4" t="s">
        <v>2949</v>
      </c>
      <c r="E69" s="6">
        <v>0.99999999999999989</v>
      </c>
      <c r="I69">
        <v>0</v>
      </c>
      <c r="J69" s="1">
        <v>38.256906077348063</v>
      </c>
      <c r="K69" s="1">
        <v>74.487292817679574</v>
      </c>
      <c r="L69" s="1">
        <v>59.526270718232041</v>
      </c>
      <c r="M69">
        <v>1.1494222652805116E-2</v>
      </c>
    </row>
    <row r="70" spans="1:13" x14ac:dyDescent="0.35">
      <c r="A70">
        <v>7830610</v>
      </c>
      <c r="B70" t="s">
        <v>30</v>
      </c>
      <c r="C70" t="s">
        <v>97</v>
      </c>
      <c r="D70" t="s">
        <v>305</v>
      </c>
      <c r="E70" s="6">
        <v>5.1813471502590676E-3</v>
      </c>
      <c r="F70">
        <v>43.5</v>
      </c>
      <c r="G70">
        <v>86</v>
      </c>
      <c r="H70">
        <v>71.414999999999992</v>
      </c>
      <c r="I70">
        <v>2.3425286635756493E-2</v>
      </c>
      <c r="J70" s="1">
        <v>0.22538860103626943</v>
      </c>
      <c r="K70" s="1">
        <v>0.44559585492227982</v>
      </c>
      <c r="L70" s="1">
        <v>0.37002590673575125</v>
      </c>
      <c r="M70">
        <v>1.2137454215417872E-4</v>
      </c>
    </row>
    <row r="71" spans="1:13" x14ac:dyDescent="0.35">
      <c r="A71">
        <v>7830610</v>
      </c>
      <c r="B71" t="s">
        <v>30</v>
      </c>
      <c r="C71" t="s">
        <v>97</v>
      </c>
      <c r="D71" t="s">
        <v>1207</v>
      </c>
      <c r="E71" s="6">
        <v>0.69948186528497414</v>
      </c>
      <c r="F71">
        <v>66.5</v>
      </c>
      <c r="G71">
        <v>75.900000000000006</v>
      </c>
      <c r="H71">
        <v>71.064999999999998</v>
      </c>
      <c r="I71">
        <v>-5.9170156717300415E-2</v>
      </c>
      <c r="J71" s="1">
        <v>46.515544041450781</v>
      </c>
      <c r="K71" s="1">
        <v>53.090673575129543</v>
      </c>
      <c r="L71" s="1">
        <v>49.708678756476687</v>
      </c>
      <c r="M71">
        <v>-4.1388451589821539E-2</v>
      </c>
    </row>
    <row r="72" spans="1:13" x14ac:dyDescent="0.35">
      <c r="A72">
        <v>7830610</v>
      </c>
      <c r="B72" t="s">
        <v>30</v>
      </c>
      <c r="C72" t="s">
        <v>97</v>
      </c>
      <c r="D72" t="s">
        <v>492</v>
      </c>
      <c r="E72" s="6">
        <v>5.1813471502590676E-3</v>
      </c>
      <c r="F72">
        <v>76.5</v>
      </c>
      <c r="G72">
        <v>88.2</v>
      </c>
      <c r="H72">
        <v>86.16</v>
      </c>
      <c r="I72">
        <v>-9.5076707657426596E-4</v>
      </c>
      <c r="J72" s="1">
        <v>0.39637305699481867</v>
      </c>
      <c r="K72" s="1">
        <v>0.4569948186528498</v>
      </c>
      <c r="L72" s="1">
        <v>0.44642487046632123</v>
      </c>
      <c r="M72">
        <v>-4.9262542827682179E-6</v>
      </c>
    </row>
    <row r="73" spans="1:13" x14ac:dyDescent="0.35">
      <c r="A73">
        <v>7830610</v>
      </c>
      <c r="B73" t="s">
        <v>30</v>
      </c>
      <c r="C73" t="s">
        <v>97</v>
      </c>
      <c r="D73" t="s">
        <v>1232</v>
      </c>
      <c r="E73" s="6">
        <v>0.12435233160621761</v>
      </c>
      <c r="F73">
        <v>41</v>
      </c>
      <c r="G73">
        <v>79</v>
      </c>
      <c r="H73">
        <v>57.155000000000001</v>
      </c>
      <c r="I73">
        <v>-6.5706809982657433E-3</v>
      </c>
      <c r="J73" s="1">
        <v>5.0984455958549226</v>
      </c>
      <c r="K73" s="1">
        <v>9.8238341968911911</v>
      </c>
      <c r="L73" s="1">
        <v>7.1073575129533682</v>
      </c>
      <c r="M73">
        <v>-8.170795023750147E-4</v>
      </c>
    </row>
    <row r="74" spans="1:13" x14ac:dyDescent="0.35">
      <c r="A74">
        <v>7830610</v>
      </c>
      <c r="B74" t="s">
        <v>30</v>
      </c>
      <c r="C74" t="s">
        <v>97</v>
      </c>
      <c r="D74" t="s">
        <v>1245</v>
      </c>
      <c r="E74" s="6">
        <v>0.16580310880829016</v>
      </c>
      <c r="F74">
        <v>37.200000000000003</v>
      </c>
      <c r="G74">
        <v>77.900000000000006</v>
      </c>
      <c r="H74">
        <v>57.254999999999995</v>
      </c>
      <c r="I74">
        <v>-2.8671180829405785E-2</v>
      </c>
      <c r="J74" s="1">
        <v>6.1678756476683949</v>
      </c>
      <c r="K74" s="1">
        <v>12.916062176165804</v>
      </c>
      <c r="L74" s="1">
        <v>9.4930569948186516</v>
      </c>
      <c r="M74">
        <v>-4.7537709147201304E-3</v>
      </c>
    </row>
    <row r="75" spans="1:13" x14ac:dyDescent="0.35">
      <c r="A75">
        <v>7830610</v>
      </c>
      <c r="B75" t="s">
        <v>2959</v>
      </c>
      <c r="D75" s="4" t="s">
        <v>2949</v>
      </c>
      <c r="E75" s="6">
        <v>1</v>
      </c>
      <c r="I75">
        <v>0</v>
      </c>
      <c r="J75" s="1">
        <v>58.403626943005193</v>
      </c>
      <c r="K75" s="1">
        <v>76.73316062176167</v>
      </c>
      <c r="L75" s="1">
        <v>67.12554404145078</v>
      </c>
      <c r="M75">
        <v>-4.6842853719045278E-2</v>
      </c>
    </row>
    <row r="76" spans="1:13" x14ac:dyDescent="0.35">
      <c r="A76">
        <v>7830633</v>
      </c>
      <c r="B76" t="s">
        <v>42</v>
      </c>
      <c r="C76" t="s">
        <v>97</v>
      </c>
      <c r="D76" t="s">
        <v>392</v>
      </c>
      <c r="E76" s="6">
        <v>2.1739130434782608E-2</v>
      </c>
      <c r="F76">
        <v>51.1</v>
      </c>
      <c r="G76">
        <v>83.1</v>
      </c>
      <c r="H76">
        <v>70.734999999999999</v>
      </c>
      <c r="I76">
        <v>9.4973891973495483E-3</v>
      </c>
      <c r="J76" s="1">
        <v>1.1108695652173912</v>
      </c>
      <c r="K76" s="1">
        <v>1.8065217391304347</v>
      </c>
      <c r="L76" s="1">
        <v>1.5377173913043478</v>
      </c>
      <c r="M76">
        <v>2.0646498255107713E-4</v>
      </c>
    </row>
    <row r="77" spans="1:13" x14ac:dyDescent="0.35">
      <c r="A77">
        <v>7830633</v>
      </c>
      <c r="B77" t="s">
        <v>42</v>
      </c>
      <c r="C77" t="s">
        <v>97</v>
      </c>
      <c r="D77" t="s">
        <v>414</v>
      </c>
      <c r="E77" s="6">
        <v>0.21739130434782608</v>
      </c>
      <c r="F77">
        <v>75.900000000000006</v>
      </c>
      <c r="G77">
        <v>85.4</v>
      </c>
      <c r="H77">
        <v>84.96</v>
      </c>
      <c r="I77">
        <v>7.7362260781228542E-3</v>
      </c>
      <c r="J77" s="1">
        <v>16.5</v>
      </c>
      <c r="K77" s="1">
        <v>18.565217391304348</v>
      </c>
      <c r="L77" s="1">
        <v>18.469565217391303</v>
      </c>
      <c r="M77">
        <v>1.6817882778527944E-3</v>
      </c>
    </row>
    <row r="78" spans="1:13" x14ac:dyDescent="0.35">
      <c r="A78">
        <v>7830633</v>
      </c>
      <c r="B78" t="s">
        <v>42</v>
      </c>
      <c r="C78" t="s">
        <v>97</v>
      </c>
      <c r="D78" t="s">
        <v>476</v>
      </c>
      <c r="E78" s="6">
        <v>0.58695652173913049</v>
      </c>
      <c r="F78">
        <v>56.2</v>
      </c>
      <c r="G78">
        <v>75.8</v>
      </c>
      <c r="H78">
        <v>66.91</v>
      </c>
      <c r="I78">
        <v>-3.3422850072383881E-2</v>
      </c>
      <c r="J78" s="1">
        <v>32.986956521739138</v>
      </c>
      <c r="K78" s="1">
        <v>44.491304347826087</v>
      </c>
      <c r="L78" s="1">
        <v>39.27326086956522</v>
      </c>
      <c r="M78">
        <v>-1.9617759825094887E-2</v>
      </c>
    </row>
    <row r="79" spans="1:13" x14ac:dyDescent="0.35">
      <c r="A79">
        <v>7830633</v>
      </c>
      <c r="B79" t="s">
        <v>42</v>
      </c>
      <c r="C79" t="s">
        <v>97</v>
      </c>
      <c r="D79" t="s">
        <v>492</v>
      </c>
      <c r="E79" s="6">
        <v>0.13043478260869565</v>
      </c>
      <c r="F79">
        <v>76.5</v>
      </c>
      <c r="G79">
        <v>88.2</v>
      </c>
      <c r="H79">
        <v>86.16</v>
      </c>
      <c r="I79">
        <v>-9.5076707657426596E-4</v>
      </c>
      <c r="J79" s="1">
        <v>9.9782608695652169</v>
      </c>
      <c r="K79" s="1">
        <v>11.504347826086956</v>
      </c>
      <c r="L79" s="1">
        <v>11.238260869565217</v>
      </c>
      <c r="M79">
        <v>-1.2401309694446948E-4</v>
      </c>
    </row>
    <row r="80" spans="1:13" x14ac:dyDescent="0.35">
      <c r="A80">
        <v>7830633</v>
      </c>
      <c r="B80" t="s">
        <v>42</v>
      </c>
      <c r="C80" t="s">
        <v>97</v>
      </c>
      <c r="D80" t="s">
        <v>199</v>
      </c>
      <c r="E80" s="6">
        <v>2.1739130434782608E-2</v>
      </c>
      <c r="F80">
        <v>49.7</v>
      </c>
      <c r="G80">
        <v>76.400000000000006</v>
      </c>
      <c r="H80">
        <v>64.890000000000015</v>
      </c>
      <c r="I80">
        <v>-4.2217731475830078E-2</v>
      </c>
      <c r="J80" s="1">
        <v>1.0804347826086957</v>
      </c>
      <c r="K80" s="1">
        <v>1.6608695652173915</v>
      </c>
      <c r="L80" s="1">
        <v>1.4106521739130438</v>
      </c>
      <c r="M80">
        <v>-9.1777677121369732E-4</v>
      </c>
    </row>
    <row r="81" spans="1:13" x14ac:dyDescent="0.35">
      <c r="A81">
        <v>7830633</v>
      </c>
      <c r="B81" t="s">
        <v>42</v>
      </c>
      <c r="C81" t="s">
        <v>97</v>
      </c>
      <c r="D81" t="s">
        <v>643</v>
      </c>
      <c r="E81" s="6">
        <v>2.1739130434782608E-2</v>
      </c>
      <c r="F81">
        <v>65.2</v>
      </c>
      <c r="G81">
        <v>82.1</v>
      </c>
      <c r="H81">
        <v>74.534999999999997</v>
      </c>
      <c r="I81">
        <v>5.1168878562748432E-3</v>
      </c>
      <c r="J81" s="1">
        <v>1.4173913043478261</v>
      </c>
      <c r="K81" s="1">
        <v>1.784782608695652</v>
      </c>
      <c r="L81" s="1">
        <v>1.6203260869565217</v>
      </c>
      <c r="M81">
        <v>1.1123669252771398E-4</v>
      </c>
    </row>
    <row r="82" spans="1:13" x14ac:dyDescent="0.35">
      <c r="A82">
        <v>7830633</v>
      </c>
      <c r="B82" t="s">
        <v>2960</v>
      </c>
      <c r="D82" s="4" t="s">
        <v>2949</v>
      </c>
      <c r="E82" s="6">
        <v>1.0000000000000002</v>
      </c>
      <c r="I82">
        <v>0</v>
      </c>
      <c r="J82" s="1">
        <v>63.073913043478271</v>
      </c>
      <c r="K82" s="1">
        <v>79.813043478260866</v>
      </c>
      <c r="L82" s="1">
        <v>73.549782608695665</v>
      </c>
      <c r="M82">
        <v>-1.8660059740321467E-2</v>
      </c>
    </row>
    <row r="83" spans="1:13" x14ac:dyDescent="0.35">
      <c r="A83">
        <v>7830642</v>
      </c>
      <c r="B83" t="s">
        <v>59</v>
      </c>
      <c r="C83" t="s">
        <v>97</v>
      </c>
      <c r="D83" t="s">
        <v>1529</v>
      </c>
      <c r="E83" s="6">
        <v>1.9083969465648854E-3</v>
      </c>
      <c r="F83">
        <v>67.400000000000006</v>
      </c>
      <c r="G83">
        <v>89.9</v>
      </c>
      <c r="H83">
        <v>73.88</v>
      </c>
      <c r="I83">
        <v>0.15850183367729187</v>
      </c>
      <c r="J83" s="1">
        <v>0.12862595419847328</v>
      </c>
      <c r="K83" s="1">
        <v>0.17156488549618321</v>
      </c>
      <c r="L83" s="1">
        <v>0.14099236641221372</v>
      </c>
      <c r="M83">
        <v>3.0248441541467911E-4</v>
      </c>
    </row>
    <row r="84" spans="1:13" x14ac:dyDescent="0.35">
      <c r="A84">
        <v>7830642</v>
      </c>
      <c r="B84" t="s">
        <v>59</v>
      </c>
      <c r="C84" t="s">
        <v>97</v>
      </c>
      <c r="D84" t="s">
        <v>392</v>
      </c>
      <c r="E84" s="6">
        <v>3.0534351145038167E-2</v>
      </c>
      <c r="F84">
        <v>51.1</v>
      </c>
      <c r="G84">
        <v>83.1</v>
      </c>
      <c r="H84">
        <v>70.734999999999999</v>
      </c>
      <c r="I84">
        <v>9.4973891973495483E-3</v>
      </c>
      <c r="J84" s="1">
        <v>1.5603053435114504</v>
      </c>
      <c r="K84" s="1">
        <v>2.5374045801526717</v>
      </c>
      <c r="L84" s="1">
        <v>2.1598473282442745</v>
      </c>
      <c r="M84">
        <v>2.899966167129633E-4</v>
      </c>
    </row>
    <row r="85" spans="1:13" x14ac:dyDescent="0.35">
      <c r="A85">
        <v>7830642</v>
      </c>
      <c r="B85" t="s">
        <v>59</v>
      </c>
      <c r="C85" t="s">
        <v>97</v>
      </c>
      <c r="D85" t="s">
        <v>133</v>
      </c>
      <c r="E85" s="6">
        <v>5.7251908396946565E-3</v>
      </c>
      <c r="F85">
        <v>36.9</v>
      </c>
      <c r="G85">
        <v>71.7</v>
      </c>
      <c r="H85">
        <v>57.2</v>
      </c>
      <c r="I85">
        <v>-4.9289211630821228E-2</v>
      </c>
      <c r="J85" s="1">
        <v>0.21125954198473282</v>
      </c>
      <c r="K85" s="1">
        <v>0.41049618320610687</v>
      </c>
      <c r="L85" s="1">
        <v>0.32748091603053436</v>
      </c>
      <c r="M85">
        <v>-2.8219014292454902E-4</v>
      </c>
    </row>
    <row r="86" spans="1:13" x14ac:dyDescent="0.35">
      <c r="A86">
        <v>7830642</v>
      </c>
      <c r="B86" t="s">
        <v>59</v>
      </c>
      <c r="C86" t="s">
        <v>97</v>
      </c>
      <c r="D86" t="s">
        <v>1531</v>
      </c>
      <c r="E86" s="6">
        <v>5.7251908396946565E-3</v>
      </c>
      <c r="F86">
        <v>69.099999999999994</v>
      </c>
      <c r="G86">
        <v>86.1</v>
      </c>
      <c r="H86">
        <v>77.91</v>
      </c>
      <c r="I86">
        <v>8.3361074328422546E-2</v>
      </c>
      <c r="J86" s="1">
        <v>0.39561068702290075</v>
      </c>
      <c r="K86" s="1">
        <v>0.49293893129770988</v>
      </c>
      <c r="L86" s="1">
        <v>0.44604961832061069</v>
      </c>
      <c r="M86">
        <v>4.7725805913219013E-4</v>
      </c>
    </row>
    <row r="87" spans="1:13" x14ac:dyDescent="0.35">
      <c r="A87">
        <v>7830642</v>
      </c>
      <c r="B87" t="s">
        <v>59</v>
      </c>
      <c r="C87" t="s">
        <v>97</v>
      </c>
      <c r="D87" t="s">
        <v>906</v>
      </c>
      <c r="E87" s="6">
        <v>9.5419847328244278E-3</v>
      </c>
      <c r="F87">
        <v>58.5</v>
      </c>
      <c r="G87">
        <v>82</v>
      </c>
      <c r="H87">
        <v>77.55</v>
      </c>
      <c r="I87">
        <v>-1.9017145037651062E-2</v>
      </c>
      <c r="J87" s="1">
        <v>0.55820610687022898</v>
      </c>
      <c r="K87" s="1">
        <v>0.78244274809160308</v>
      </c>
      <c r="L87" s="1">
        <v>0.7399809160305344</v>
      </c>
      <c r="M87">
        <v>-1.8146130761117427E-4</v>
      </c>
    </row>
    <row r="88" spans="1:13" x14ac:dyDescent="0.35">
      <c r="A88">
        <v>7830642</v>
      </c>
      <c r="B88" t="s">
        <v>59</v>
      </c>
      <c r="C88" t="s">
        <v>97</v>
      </c>
      <c r="D88" t="s">
        <v>1092</v>
      </c>
      <c r="E88" s="6">
        <v>5.7251908396946565E-3</v>
      </c>
      <c r="F88">
        <v>62.8</v>
      </c>
      <c r="G88">
        <v>84.4</v>
      </c>
      <c r="H88">
        <v>75.760000000000005</v>
      </c>
      <c r="I88">
        <v>2.7744568884372711E-2</v>
      </c>
      <c r="J88" s="1">
        <v>0.35954198473282439</v>
      </c>
      <c r="K88" s="1">
        <v>0.48320610687022902</v>
      </c>
      <c r="L88" s="1">
        <v>0.43374045801526723</v>
      </c>
      <c r="M88">
        <v>1.5884295162808804E-4</v>
      </c>
    </row>
    <row r="89" spans="1:13" x14ac:dyDescent="0.35">
      <c r="A89">
        <v>7830642</v>
      </c>
      <c r="B89" t="s">
        <v>59</v>
      </c>
      <c r="C89" t="s">
        <v>97</v>
      </c>
      <c r="D89" t="s">
        <v>1537</v>
      </c>
      <c r="E89" s="6">
        <v>9.5419847328244278E-3</v>
      </c>
      <c r="F89">
        <v>51.4</v>
      </c>
      <c r="G89">
        <v>84.6</v>
      </c>
      <c r="H89">
        <v>73.384999999999991</v>
      </c>
      <c r="I89">
        <v>3.824235126376152E-2</v>
      </c>
      <c r="J89" s="1">
        <v>0.49045801526717558</v>
      </c>
      <c r="K89" s="1">
        <v>0.80725190839694649</v>
      </c>
      <c r="L89" s="1">
        <v>0.70023854961832055</v>
      </c>
      <c r="M89">
        <v>3.6490793190612137E-4</v>
      </c>
    </row>
    <row r="90" spans="1:13" x14ac:dyDescent="0.35">
      <c r="A90">
        <v>7830642</v>
      </c>
      <c r="B90" t="s">
        <v>59</v>
      </c>
      <c r="C90" t="s">
        <v>97</v>
      </c>
      <c r="D90" t="s">
        <v>141</v>
      </c>
      <c r="E90" s="6">
        <v>2.0992366412213741E-2</v>
      </c>
      <c r="F90">
        <v>37.5</v>
      </c>
      <c r="G90">
        <v>74.2</v>
      </c>
      <c r="H90">
        <v>59.02</v>
      </c>
      <c r="I90">
        <v>1.1409603990614414E-2</v>
      </c>
      <c r="J90" s="1">
        <v>0.78721374045801529</v>
      </c>
      <c r="K90" s="1">
        <v>1.5576335877862597</v>
      </c>
      <c r="L90" s="1">
        <v>1.238969465648855</v>
      </c>
      <c r="M90">
        <v>2.3951458758923389E-4</v>
      </c>
    </row>
    <row r="91" spans="1:13" x14ac:dyDescent="0.35">
      <c r="A91">
        <v>7830642</v>
      </c>
      <c r="B91" t="s">
        <v>59</v>
      </c>
      <c r="C91" t="s">
        <v>97</v>
      </c>
      <c r="D91" t="s">
        <v>1539</v>
      </c>
      <c r="E91" s="6">
        <v>3.8167938931297708E-3</v>
      </c>
      <c r="F91">
        <v>39.6</v>
      </c>
      <c r="G91">
        <v>69.099999999999994</v>
      </c>
      <c r="H91">
        <v>61.585000000000001</v>
      </c>
      <c r="I91">
        <v>-5.7252071797847748E-2</v>
      </c>
      <c r="J91" s="1">
        <v>0.15114503816793892</v>
      </c>
      <c r="K91" s="1">
        <v>0.26374045801526713</v>
      </c>
      <c r="L91" s="1">
        <v>0.23505725190839694</v>
      </c>
      <c r="M91">
        <v>-2.1851935800705247E-4</v>
      </c>
    </row>
    <row r="92" spans="1:13" x14ac:dyDescent="0.35">
      <c r="A92">
        <v>7830642</v>
      </c>
      <c r="B92" t="s">
        <v>59</v>
      </c>
      <c r="C92" t="s">
        <v>97</v>
      </c>
      <c r="D92" t="s">
        <v>1541</v>
      </c>
      <c r="E92" s="6">
        <v>5.7251908396946565E-3</v>
      </c>
      <c r="F92">
        <v>80.099999999999994</v>
      </c>
      <c r="G92">
        <v>82</v>
      </c>
      <c r="H92">
        <v>81.995000000000005</v>
      </c>
      <c r="I92">
        <v>-8.459433913230896E-2</v>
      </c>
      <c r="J92" s="1">
        <v>0.45858778625954194</v>
      </c>
      <c r="K92" s="1">
        <v>0.46946564885496184</v>
      </c>
      <c r="L92" s="1">
        <v>0.46943702290076339</v>
      </c>
      <c r="M92">
        <v>-4.8431873549031846E-4</v>
      </c>
    </row>
    <row r="93" spans="1:13" x14ac:dyDescent="0.35">
      <c r="A93">
        <v>7830642</v>
      </c>
      <c r="B93" t="s">
        <v>59</v>
      </c>
      <c r="C93" t="s">
        <v>97</v>
      </c>
      <c r="D93" t="s">
        <v>1545</v>
      </c>
      <c r="E93" s="6">
        <v>1.1450381679389313E-2</v>
      </c>
      <c r="F93">
        <v>59.7</v>
      </c>
      <c r="G93">
        <v>84.1</v>
      </c>
      <c r="H93">
        <v>74.465000000000003</v>
      </c>
      <c r="I93">
        <v>1.2908627279102802E-2</v>
      </c>
      <c r="J93" s="1">
        <v>0.68358778625954197</v>
      </c>
      <c r="K93" s="1">
        <v>0.96297709923664121</v>
      </c>
      <c r="L93" s="1">
        <v>0.85265267175572523</v>
      </c>
      <c r="M93">
        <v>1.4780870930270384E-4</v>
      </c>
    </row>
    <row r="94" spans="1:13" x14ac:dyDescent="0.35">
      <c r="A94">
        <v>7830642</v>
      </c>
      <c r="B94" t="s">
        <v>59</v>
      </c>
      <c r="C94" t="s">
        <v>97</v>
      </c>
      <c r="D94" t="s">
        <v>301</v>
      </c>
      <c r="E94" s="6">
        <v>9.5419847328244278E-3</v>
      </c>
      <c r="F94">
        <v>54</v>
      </c>
      <c r="G94">
        <v>84.6</v>
      </c>
      <c r="H94">
        <v>71.594999999999999</v>
      </c>
      <c r="I94">
        <v>-7.2923107072710991E-3</v>
      </c>
      <c r="J94" s="1">
        <v>0.51526717557251911</v>
      </c>
      <c r="K94" s="1">
        <v>0.80725190839694649</v>
      </c>
      <c r="L94" s="1">
        <v>0.68315839694656488</v>
      </c>
      <c r="M94">
        <v>-6.958311743579293E-5</v>
      </c>
    </row>
    <row r="95" spans="1:13" x14ac:dyDescent="0.35">
      <c r="A95">
        <v>7830642</v>
      </c>
      <c r="B95" t="s">
        <v>59</v>
      </c>
      <c r="C95" t="s">
        <v>97</v>
      </c>
      <c r="D95" t="s">
        <v>1350</v>
      </c>
      <c r="E95" s="6">
        <v>3.8167938931297708E-3</v>
      </c>
      <c r="F95">
        <v>63.7</v>
      </c>
      <c r="G95">
        <v>77.7</v>
      </c>
      <c r="H95">
        <v>71.825000000000003</v>
      </c>
      <c r="I95">
        <v>-5.3236540406942368E-2</v>
      </c>
      <c r="J95" s="1">
        <v>0.24312977099236641</v>
      </c>
      <c r="K95" s="1">
        <v>0.29656488549618321</v>
      </c>
      <c r="L95" s="1">
        <v>0.27414122137404578</v>
      </c>
      <c r="M95">
        <v>-2.031929023165739E-4</v>
      </c>
    </row>
    <row r="96" spans="1:13" x14ac:dyDescent="0.35">
      <c r="A96">
        <v>7830642</v>
      </c>
      <c r="B96" t="s">
        <v>59</v>
      </c>
      <c r="C96" t="s">
        <v>97</v>
      </c>
      <c r="D96" t="s">
        <v>1549</v>
      </c>
      <c r="E96" s="6">
        <v>1.9083969465648854E-3</v>
      </c>
      <c r="F96">
        <v>31.2</v>
      </c>
      <c r="G96">
        <v>90.6</v>
      </c>
      <c r="H96">
        <v>61.749999999999986</v>
      </c>
      <c r="I96">
        <v>-1.3011316768825054E-2</v>
      </c>
      <c r="J96" s="1">
        <v>5.9541984732824425E-2</v>
      </c>
      <c r="K96" s="1">
        <v>0.1729007633587786</v>
      </c>
      <c r="L96" s="1">
        <v>0.11784351145038165</v>
      </c>
      <c r="M96">
        <v>-2.4830757192414225E-5</v>
      </c>
    </row>
    <row r="97" spans="1:13" x14ac:dyDescent="0.35">
      <c r="A97">
        <v>7830642</v>
      </c>
      <c r="B97" t="s">
        <v>59</v>
      </c>
      <c r="C97" t="s">
        <v>97</v>
      </c>
      <c r="D97" t="s">
        <v>1352</v>
      </c>
      <c r="E97" s="6">
        <v>7.6335877862595417E-3</v>
      </c>
      <c r="F97">
        <v>75.599999999999994</v>
      </c>
      <c r="G97">
        <v>73.5</v>
      </c>
      <c r="H97">
        <v>70.834999999999994</v>
      </c>
      <c r="I97">
        <v>-3.8268674165010452E-2</v>
      </c>
      <c r="J97" s="1">
        <v>0.57709923664122131</v>
      </c>
      <c r="K97" s="1">
        <v>0.56106870229007633</v>
      </c>
      <c r="L97" s="1">
        <v>0.54072519083969461</v>
      </c>
      <c r="M97">
        <v>-2.9212728370236985E-4</v>
      </c>
    </row>
    <row r="98" spans="1:13" x14ac:dyDescent="0.35">
      <c r="A98">
        <v>7830642</v>
      </c>
      <c r="B98" t="s">
        <v>59</v>
      </c>
      <c r="C98" t="s">
        <v>97</v>
      </c>
      <c r="D98" t="s">
        <v>646</v>
      </c>
      <c r="E98" s="6">
        <v>3.8167938931297708E-3</v>
      </c>
      <c r="F98">
        <v>64.2</v>
      </c>
      <c r="G98">
        <v>72.3</v>
      </c>
      <c r="H98">
        <v>67.245000000000005</v>
      </c>
      <c r="I98">
        <v>-4.8194658011198044E-2</v>
      </c>
      <c r="J98" s="1">
        <v>0.24503816793893129</v>
      </c>
      <c r="K98" s="1">
        <v>0.2759541984732824</v>
      </c>
      <c r="L98" s="1">
        <v>0.25666030534351147</v>
      </c>
      <c r="M98">
        <v>-1.8394907637861847E-4</v>
      </c>
    </row>
    <row r="99" spans="1:13" x14ac:dyDescent="0.35">
      <c r="A99">
        <v>7830642</v>
      </c>
      <c r="B99" t="s">
        <v>59</v>
      </c>
      <c r="C99" t="s">
        <v>97</v>
      </c>
      <c r="D99" t="s">
        <v>1357</v>
      </c>
      <c r="E99" s="6">
        <v>1.9083969465648854E-3</v>
      </c>
      <c r="F99">
        <v>72.5</v>
      </c>
      <c r="G99">
        <v>89</v>
      </c>
      <c r="H99">
        <v>83.179999999999993</v>
      </c>
      <c r="I99">
        <v>2.5641191750764847E-2</v>
      </c>
      <c r="J99" s="1">
        <v>0.13835877862595419</v>
      </c>
      <c r="K99" s="1">
        <v>0.16984732824427481</v>
      </c>
      <c r="L99" s="1">
        <v>0.15874045801526715</v>
      </c>
      <c r="M99">
        <v>4.8933572043444359E-5</v>
      </c>
    </row>
    <row r="100" spans="1:13" x14ac:dyDescent="0.35">
      <c r="A100">
        <v>7830642</v>
      </c>
      <c r="B100" t="s">
        <v>59</v>
      </c>
      <c r="C100" t="s">
        <v>97</v>
      </c>
      <c r="D100" t="s">
        <v>1555</v>
      </c>
      <c r="E100" s="6">
        <v>1.9083969465648854E-3</v>
      </c>
      <c r="F100">
        <v>64.099999999999994</v>
      </c>
      <c r="G100">
        <v>81.400000000000006</v>
      </c>
      <c r="H100">
        <v>80</v>
      </c>
      <c r="I100">
        <v>7.6507870107889175E-4</v>
      </c>
      <c r="J100" s="1">
        <v>0.12232824427480915</v>
      </c>
      <c r="K100" s="1">
        <v>0.15534351145038169</v>
      </c>
      <c r="L100" s="1">
        <v>0.15267175572519084</v>
      </c>
      <c r="M100">
        <v>1.4600738570207857E-6</v>
      </c>
    </row>
    <row r="101" spans="1:13" x14ac:dyDescent="0.35">
      <c r="A101">
        <v>7830642</v>
      </c>
      <c r="B101" t="s">
        <v>59</v>
      </c>
      <c r="C101" t="s">
        <v>97</v>
      </c>
      <c r="D101" t="s">
        <v>1360</v>
      </c>
      <c r="E101" s="6">
        <v>1.9083969465648854E-3</v>
      </c>
      <c r="F101">
        <v>46.5</v>
      </c>
      <c r="G101">
        <v>78.599999999999994</v>
      </c>
      <c r="H101">
        <v>65.344999999999999</v>
      </c>
      <c r="I101">
        <v>-6.2575854361057281E-2</v>
      </c>
      <c r="J101" s="1">
        <v>8.8740458015267171E-2</v>
      </c>
      <c r="K101" s="1">
        <v>0.15</v>
      </c>
      <c r="L101" s="1">
        <v>0.12470419847328243</v>
      </c>
      <c r="M101">
        <v>-1.1941956939133069E-4</v>
      </c>
    </row>
    <row r="102" spans="1:13" x14ac:dyDescent="0.35">
      <c r="A102">
        <v>7830642</v>
      </c>
      <c r="B102" t="s">
        <v>59</v>
      </c>
      <c r="C102" t="s">
        <v>97</v>
      </c>
      <c r="D102" t="s">
        <v>1110</v>
      </c>
      <c r="E102" s="6">
        <v>9.5419847328244278E-3</v>
      </c>
      <c r="F102">
        <v>74.2</v>
      </c>
      <c r="G102">
        <v>81.400000000000006</v>
      </c>
      <c r="H102">
        <v>79.66</v>
      </c>
      <c r="I102">
        <v>-2.5763003155589104E-2</v>
      </c>
      <c r="J102" s="1">
        <v>0.70801526717557262</v>
      </c>
      <c r="K102" s="1">
        <v>0.7767175572519085</v>
      </c>
      <c r="L102" s="1">
        <v>0.76011450381679391</v>
      </c>
      <c r="M102">
        <v>-2.4583018278233879E-4</v>
      </c>
    </row>
    <row r="103" spans="1:13" x14ac:dyDescent="0.35">
      <c r="A103">
        <v>7830642</v>
      </c>
      <c r="B103" t="s">
        <v>59</v>
      </c>
      <c r="C103" t="s">
        <v>97</v>
      </c>
      <c r="D103" t="s">
        <v>1559</v>
      </c>
      <c r="E103" s="6">
        <v>1.9083969465648854E-3</v>
      </c>
      <c r="F103">
        <v>75.900000000000006</v>
      </c>
      <c r="G103">
        <v>85.3</v>
      </c>
      <c r="H103">
        <v>83.594999999999999</v>
      </c>
      <c r="I103">
        <v>-4.0326405316591263E-2</v>
      </c>
      <c r="J103" s="1">
        <v>0.14484732824427482</v>
      </c>
      <c r="K103" s="1">
        <v>0.16278625954198472</v>
      </c>
      <c r="L103" s="1">
        <v>0.15953244274809159</v>
      </c>
      <c r="M103">
        <v>-7.695878877212073E-5</v>
      </c>
    </row>
    <row r="104" spans="1:13" x14ac:dyDescent="0.35">
      <c r="A104">
        <v>7830642</v>
      </c>
      <c r="B104" t="s">
        <v>59</v>
      </c>
      <c r="C104" t="s">
        <v>97</v>
      </c>
      <c r="D104" t="s">
        <v>305</v>
      </c>
      <c r="E104" s="6">
        <v>3.6259541984732822E-2</v>
      </c>
      <c r="F104">
        <v>43.5</v>
      </c>
      <c r="G104">
        <v>86</v>
      </c>
      <c r="H104">
        <v>71.414999999999992</v>
      </c>
      <c r="I104">
        <v>2.3425286635756493E-2</v>
      </c>
      <c r="J104" s="1">
        <v>1.5772900763358777</v>
      </c>
      <c r="K104" s="1">
        <v>3.1183206106870229</v>
      </c>
      <c r="L104" s="1">
        <v>2.589475190839694</v>
      </c>
      <c r="M104">
        <v>8.4939016427361326E-4</v>
      </c>
    </row>
    <row r="105" spans="1:13" x14ac:dyDescent="0.35">
      <c r="A105">
        <v>7830642</v>
      </c>
      <c r="B105" t="s">
        <v>59</v>
      </c>
      <c r="C105" t="s">
        <v>97</v>
      </c>
      <c r="D105" t="s">
        <v>1562</v>
      </c>
      <c r="E105" s="6">
        <v>1.9083969465648854E-3</v>
      </c>
      <c r="F105">
        <v>56</v>
      </c>
      <c r="G105">
        <v>77.900000000000006</v>
      </c>
      <c r="H105">
        <v>72.554999999999993</v>
      </c>
      <c r="I105">
        <v>5.5931694805622101E-3</v>
      </c>
      <c r="J105" s="1">
        <v>0.10687022900763359</v>
      </c>
      <c r="K105" s="1">
        <v>0.1486641221374046</v>
      </c>
      <c r="L105" s="1">
        <v>0.13846374045801524</v>
      </c>
      <c r="M105">
        <v>1.0673987558324828E-5</v>
      </c>
    </row>
    <row r="106" spans="1:13" x14ac:dyDescent="0.35">
      <c r="A106">
        <v>7830642</v>
      </c>
      <c r="B106" t="s">
        <v>59</v>
      </c>
      <c r="C106" t="s">
        <v>97</v>
      </c>
      <c r="D106" t="s">
        <v>414</v>
      </c>
      <c r="E106" s="6">
        <v>2.8625954198473282E-2</v>
      </c>
      <c r="F106">
        <v>75.900000000000006</v>
      </c>
      <c r="G106">
        <v>85.4</v>
      </c>
      <c r="H106">
        <v>84.96</v>
      </c>
      <c r="I106">
        <v>7.7362260781228542E-3</v>
      </c>
      <c r="J106" s="1">
        <v>2.1727099236641223</v>
      </c>
      <c r="K106" s="1">
        <v>2.4446564885496183</v>
      </c>
      <c r="L106" s="1">
        <v>2.4320610687022897</v>
      </c>
      <c r="M106">
        <v>2.214568533813794E-4</v>
      </c>
    </row>
    <row r="107" spans="1:13" x14ac:dyDescent="0.35">
      <c r="A107">
        <v>7830642</v>
      </c>
      <c r="B107" t="s">
        <v>59</v>
      </c>
      <c r="C107" t="s">
        <v>97</v>
      </c>
      <c r="D107" t="s">
        <v>1371</v>
      </c>
      <c r="E107" s="6">
        <v>1.9083969465648854E-3</v>
      </c>
      <c r="F107">
        <v>54.6</v>
      </c>
      <c r="G107">
        <v>72.5</v>
      </c>
      <c r="H107">
        <v>66.81</v>
      </c>
      <c r="I107">
        <v>-3.1378842890262604E-2</v>
      </c>
      <c r="J107" s="1">
        <v>0.10419847328244275</v>
      </c>
      <c r="K107" s="1">
        <v>0.13835877862595419</v>
      </c>
      <c r="L107" s="1">
        <v>0.1275</v>
      </c>
      <c r="M107">
        <v>-5.9883287958516416E-5</v>
      </c>
    </row>
    <row r="108" spans="1:13" x14ac:dyDescent="0.35">
      <c r="A108">
        <v>7830642</v>
      </c>
      <c r="B108" t="s">
        <v>59</v>
      </c>
      <c r="C108" t="s">
        <v>97</v>
      </c>
      <c r="D108" t="s">
        <v>822</v>
      </c>
      <c r="E108" s="6">
        <v>1.9083969465648854E-3</v>
      </c>
      <c r="F108">
        <v>53.4</v>
      </c>
      <c r="G108">
        <v>80.3</v>
      </c>
      <c r="H108">
        <v>74.805000000000007</v>
      </c>
      <c r="I108">
        <v>3.2611846923828125E-2</v>
      </c>
      <c r="J108" s="1">
        <v>0.10190839694656488</v>
      </c>
      <c r="K108" s="1">
        <v>0.15324427480916028</v>
      </c>
      <c r="L108" s="1">
        <v>0.14275763358778626</v>
      </c>
      <c r="M108">
        <v>6.2236349091275044E-5</v>
      </c>
    </row>
    <row r="109" spans="1:13" x14ac:dyDescent="0.35">
      <c r="A109">
        <v>7830642</v>
      </c>
      <c r="B109" t="s">
        <v>59</v>
      </c>
      <c r="C109" t="s">
        <v>97</v>
      </c>
      <c r="D109" t="s">
        <v>1373</v>
      </c>
      <c r="E109" s="6">
        <v>9.5419847328244278E-3</v>
      </c>
      <c r="F109">
        <v>77.599999999999994</v>
      </c>
      <c r="G109">
        <v>77.099999999999994</v>
      </c>
      <c r="H109">
        <v>78.259999999999991</v>
      </c>
      <c r="I109">
        <v>-7.5237549841403961E-2</v>
      </c>
      <c r="J109" s="1">
        <v>0.74045801526717558</v>
      </c>
      <c r="K109" s="1">
        <v>0.73568702290076338</v>
      </c>
      <c r="L109" s="1">
        <v>0.74675572519083966</v>
      </c>
      <c r="M109">
        <v>-7.1791555192179349E-4</v>
      </c>
    </row>
    <row r="110" spans="1:13" x14ac:dyDescent="0.35">
      <c r="A110">
        <v>7830642</v>
      </c>
      <c r="B110" t="s">
        <v>59</v>
      </c>
      <c r="C110" t="s">
        <v>97</v>
      </c>
      <c r="D110" t="s">
        <v>1207</v>
      </c>
      <c r="E110" s="6">
        <v>7.6335877862595417E-3</v>
      </c>
      <c r="F110">
        <v>66.5</v>
      </c>
      <c r="G110">
        <v>75.900000000000006</v>
      </c>
      <c r="H110">
        <v>71.064999999999998</v>
      </c>
      <c r="I110">
        <v>-5.9170156717300415E-2</v>
      </c>
      <c r="J110" s="1">
        <v>0.50763358778625955</v>
      </c>
      <c r="K110" s="1">
        <v>0.57938931297709928</v>
      </c>
      <c r="L110" s="1">
        <v>0.54248091603053428</v>
      </c>
      <c r="M110">
        <v>-4.5168058562824743E-4</v>
      </c>
    </row>
    <row r="111" spans="1:13" x14ac:dyDescent="0.35">
      <c r="A111">
        <v>7830642</v>
      </c>
      <c r="B111" t="s">
        <v>59</v>
      </c>
      <c r="C111" t="s">
        <v>97</v>
      </c>
      <c r="D111" t="s">
        <v>195</v>
      </c>
      <c r="E111" s="6">
        <v>1.9083969465648854E-3</v>
      </c>
      <c r="F111">
        <v>45.7</v>
      </c>
      <c r="G111">
        <v>75.7</v>
      </c>
      <c r="H111">
        <v>63.704999999999998</v>
      </c>
      <c r="I111">
        <v>-5.9951338917016983E-2</v>
      </c>
      <c r="J111" s="1">
        <v>8.7213740458015263E-2</v>
      </c>
      <c r="K111" s="1">
        <v>0.14446564885496183</v>
      </c>
      <c r="L111" s="1">
        <v>0.12157442748091603</v>
      </c>
      <c r="M111">
        <v>-1.144109521317118E-4</v>
      </c>
    </row>
    <row r="112" spans="1:13" x14ac:dyDescent="0.35">
      <c r="A112">
        <v>7830642</v>
      </c>
      <c r="B112" t="s">
        <v>59</v>
      </c>
      <c r="C112" t="s">
        <v>97</v>
      </c>
      <c r="D112" t="s">
        <v>1568</v>
      </c>
      <c r="E112" s="6">
        <v>3.8167938931297708E-3</v>
      </c>
      <c r="F112">
        <v>35.4</v>
      </c>
      <c r="G112">
        <v>76.099999999999994</v>
      </c>
      <c r="H112">
        <v>51.98</v>
      </c>
      <c r="I112">
        <v>-6.6651150584220886E-2</v>
      </c>
      <c r="J112" s="1">
        <v>0.13511450381679388</v>
      </c>
      <c r="K112" s="1">
        <v>0.29045801526717552</v>
      </c>
      <c r="L112" s="1">
        <v>0.19839694656488549</v>
      </c>
      <c r="M112">
        <v>-2.5439370451992705E-4</v>
      </c>
    </row>
    <row r="113" spans="1:13" x14ac:dyDescent="0.35">
      <c r="A113">
        <v>7830642</v>
      </c>
      <c r="B113" t="s">
        <v>59</v>
      </c>
      <c r="C113" t="s">
        <v>97</v>
      </c>
      <c r="D113" t="s">
        <v>1570</v>
      </c>
      <c r="E113" s="6">
        <v>3.8167938931297708E-3</v>
      </c>
      <c r="F113">
        <v>65.3</v>
      </c>
      <c r="G113">
        <v>65</v>
      </c>
      <c r="H113">
        <v>61.865000000000002</v>
      </c>
      <c r="I113">
        <v>-0.16070623695850372</v>
      </c>
      <c r="J113" s="1">
        <v>0.24923664122137404</v>
      </c>
      <c r="K113" s="1">
        <v>0.24809160305343511</v>
      </c>
      <c r="L113" s="1">
        <v>0.23612595419847329</v>
      </c>
      <c r="M113">
        <v>-6.1338258381108291E-4</v>
      </c>
    </row>
    <row r="114" spans="1:13" x14ac:dyDescent="0.35">
      <c r="A114">
        <v>7830642</v>
      </c>
      <c r="B114" t="s">
        <v>59</v>
      </c>
      <c r="C114" t="s">
        <v>97</v>
      </c>
      <c r="D114" t="s">
        <v>472</v>
      </c>
      <c r="E114" s="6">
        <v>0.10305343511450382</v>
      </c>
      <c r="F114">
        <v>52</v>
      </c>
      <c r="G114">
        <v>83.2</v>
      </c>
      <c r="H114">
        <v>70.585000000000008</v>
      </c>
      <c r="I114">
        <v>-1.8023552373051643E-2</v>
      </c>
      <c r="J114" s="1">
        <v>5.3587786259541987</v>
      </c>
      <c r="K114" s="1">
        <v>8.5740458015267187</v>
      </c>
      <c r="L114" s="1">
        <v>7.2740267175572528</v>
      </c>
      <c r="M114">
        <v>-1.8573889850091389E-3</v>
      </c>
    </row>
    <row r="115" spans="1:13" x14ac:dyDescent="0.35">
      <c r="A115">
        <v>7830642</v>
      </c>
      <c r="B115" t="s">
        <v>59</v>
      </c>
      <c r="C115" t="s">
        <v>97</v>
      </c>
      <c r="D115" t="s">
        <v>828</v>
      </c>
      <c r="E115" s="6">
        <v>2.4809160305343511E-2</v>
      </c>
      <c r="F115">
        <v>46.6</v>
      </c>
      <c r="G115">
        <v>81.3</v>
      </c>
      <c r="H115">
        <v>64.460000000000008</v>
      </c>
      <c r="I115">
        <v>2.6567012071609497E-2</v>
      </c>
      <c r="J115" s="1">
        <v>1.1561068702290076</v>
      </c>
      <c r="K115" s="1">
        <v>2.0169847328244273</v>
      </c>
      <c r="L115" s="1">
        <v>1.5991984732824429</v>
      </c>
      <c r="M115">
        <v>6.591052613185562E-4</v>
      </c>
    </row>
    <row r="116" spans="1:13" x14ac:dyDescent="0.35">
      <c r="A116">
        <v>7830642</v>
      </c>
      <c r="B116" t="s">
        <v>59</v>
      </c>
      <c r="C116" t="s">
        <v>97</v>
      </c>
      <c r="D116" t="s">
        <v>476</v>
      </c>
      <c r="E116" s="6">
        <v>1.717557251908397E-2</v>
      </c>
      <c r="F116">
        <v>56.2</v>
      </c>
      <c r="G116">
        <v>75.8</v>
      </c>
      <c r="H116">
        <v>66.91</v>
      </c>
      <c r="I116">
        <v>-3.3422850072383881E-2</v>
      </c>
      <c r="J116" s="1">
        <v>0.96526717557251918</v>
      </c>
      <c r="K116" s="1">
        <v>1.3019083969465648</v>
      </c>
      <c r="L116" s="1">
        <v>1.1492175572519083</v>
      </c>
      <c r="M116">
        <v>-5.7405658521270022E-4</v>
      </c>
    </row>
    <row r="117" spans="1:13" x14ac:dyDescent="0.35">
      <c r="A117">
        <v>7830642</v>
      </c>
      <c r="B117" t="s">
        <v>59</v>
      </c>
      <c r="C117" t="s">
        <v>97</v>
      </c>
      <c r="D117" t="s">
        <v>1578</v>
      </c>
      <c r="E117" s="6">
        <v>7.6335877862595417E-3</v>
      </c>
      <c r="F117">
        <v>44.3</v>
      </c>
      <c r="G117">
        <v>83.9</v>
      </c>
      <c r="H117">
        <v>72.415000000000006</v>
      </c>
      <c r="I117">
        <v>2.6485595852136612E-2</v>
      </c>
      <c r="J117" s="1">
        <v>0.33816793893129765</v>
      </c>
      <c r="K117" s="1">
        <v>0.64045801526717561</v>
      </c>
      <c r="L117" s="1">
        <v>0.55278625954198479</v>
      </c>
      <c r="M117">
        <v>2.0218012100867641E-4</v>
      </c>
    </row>
    <row r="118" spans="1:13" x14ac:dyDescent="0.35">
      <c r="A118">
        <v>7830642</v>
      </c>
      <c r="B118" t="s">
        <v>59</v>
      </c>
      <c r="C118" t="s">
        <v>97</v>
      </c>
      <c r="D118" t="s">
        <v>1403</v>
      </c>
      <c r="E118" s="6">
        <v>7.6335877862595417E-3</v>
      </c>
      <c r="F118">
        <v>79.599999999999994</v>
      </c>
      <c r="G118">
        <v>85.8</v>
      </c>
      <c r="H118">
        <v>86.789999999999992</v>
      </c>
      <c r="I118">
        <v>1.400437206029892E-2</v>
      </c>
      <c r="J118" s="1">
        <v>0.60763358778625942</v>
      </c>
      <c r="K118" s="1">
        <v>0.65496183206106862</v>
      </c>
      <c r="L118" s="1">
        <v>0.66251908396946557</v>
      </c>
      <c r="M118">
        <v>1.0690360351373221E-4</v>
      </c>
    </row>
    <row r="119" spans="1:13" x14ac:dyDescent="0.35">
      <c r="A119">
        <v>7830642</v>
      </c>
      <c r="B119" t="s">
        <v>59</v>
      </c>
      <c r="C119" t="s">
        <v>97</v>
      </c>
      <c r="D119" t="s">
        <v>1406</v>
      </c>
      <c r="E119" s="6">
        <v>1.9083969465648854E-3</v>
      </c>
      <c r="F119">
        <v>51.9</v>
      </c>
      <c r="G119">
        <v>74.5</v>
      </c>
      <c r="H119">
        <v>66.66</v>
      </c>
      <c r="I119">
        <v>8.0602709203958511E-3</v>
      </c>
      <c r="J119" s="1">
        <v>9.9045801526717547E-2</v>
      </c>
      <c r="K119" s="1">
        <v>0.14217557251908397</v>
      </c>
      <c r="L119" s="1">
        <v>0.12721374045801526</v>
      </c>
      <c r="M119">
        <v>1.5382196412969181E-5</v>
      </c>
    </row>
    <row r="120" spans="1:13" x14ac:dyDescent="0.35">
      <c r="A120">
        <v>7830642</v>
      </c>
      <c r="B120" t="s">
        <v>59</v>
      </c>
      <c r="C120" t="s">
        <v>97</v>
      </c>
      <c r="D120" t="s">
        <v>1585</v>
      </c>
      <c r="E120" s="6">
        <v>3.8167938931297708E-3</v>
      </c>
      <c r="F120">
        <v>58.5</v>
      </c>
      <c r="G120">
        <v>85.8</v>
      </c>
      <c r="H120">
        <v>66.61</v>
      </c>
      <c r="I120">
        <v>4.3309539556503296E-2</v>
      </c>
      <c r="J120" s="1">
        <v>0.22328244274809159</v>
      </c>
      <c r="K120" s="1">
        <v>0.32748091603053431</v>
      </c>
      <c r="L120" s="1">
        <v>0.25423664122137402</v>
      </c>
      <c r="M120">
        <v>1.6530358609352403E-4</v>
      </c>
    </row>
    <row r="121" spans="1:13" x14ac:dyDescent="0.35">
      <c r="A121">
        <v>7830642</v>
      </c>
      <c r="B121" t="s">
        <v>59</v>
      </c>
      <c r="C121" t="s">
        <v>97</v>
      </c>
      <c r="D121" t="s">
        <v>1408</v>
      </c>
      <c r="E121" s="6">
        <v>1.1450381679389313E-2</v>
      </c>
      <c r="F121">
        <v>91.3</v>
      </c>
      <c r="G121">
        <v>96.1</v>
      </c>
      <c r="H121">
        <v>90.194999999999993</v>
      </c>
      <c r="I121">
        <v>7.5063534080982208E-2</v>
      </c>
      <c r="J121" s="1">
        <v>1.0454198473282443</v>
      </c>
      <c r="K121" s="1">
        <v>1.1003816793893129</v>
      </c>
      <c r="L121" s="1">
        <v>1.032767175572519</v>
      </c>
      <c r="M121">
        <v>8.5950611543109394E-4</v>
      </c>
    </row>
    <row r="122" spans="1:13" x14ac:dyDescent="0.35">
      <c r="A122">
        <v>7830642</v>
      </c>
      <c r="B122" t="s">
        <v>59</v>
      </c>
      <c r="C122" t="s">
        <v>97</v>
      </c>
      <c r="D122" t="s">
        <v>1411</v>
      </c>
      <c r="E122" s="6">
        <v>3.8167938931297708E-3</v>
      </c>
      <c r="F122">
        <v>72.900000000000006</v>
      </c>
      <c r="G122">
        <v>90.5</v>
      </c>
      <c r="H122">
        <v>81.344999999999999</v>
      </c>
      <c r="I122">
        <v>8.7596118450164795E-2</v>
      </c>
      <c r="J122" s="1">
        <v>0.27824427480916031</v>
      </c>
      <c r="K122" s="1">
        <v>0.34541984732824427</v>
      </c>
      <c r="L122" s="1">
        <v>0.31047709923664119</v>
      </c>
      <c r="M122">
        <v>3.3433632996246102E-4</v>
      </c>
    </row>
    <row r="123" spans="1:13" x14ac:dyDescent="0.35">
      <c r="A123">
        <v>7830642</v>
      </c>
      <c r="B123" t="s">
        <v>59</v>
      </c>
      <c r="C123" t="s">
        <v>97</v>
      </c>
      <c r="D123" t="s">
        <v>1164</v>
      </c>
      <c r="E123" s="6">
        <v>5.7251908396946565E-3</v>
      </c>
      <c r="F123">
        <v>91.3</v>
      </c>
      <c r="G123">
        <v>84</v>
      </c>
      <c r="H123">
        <v>87.814999999999984</v>
      </c>
      <c r="I123">
        <v>-7.5451739132404327E-2</v>
      </c>
      <c r="J123" s="1">
        <v>0.52270992366412217</v>
      </c>
      <c r="K123" s="1">
        <v>0.48091603053435117</v>
      </c>
      <c r="L123" s="1">
        <v>0.50275763358778613</v>
      </c>
      <c r="M123">
        <v>-4.3197560571987212E-4</v>
      </c>
    </row>
    <row r="124" spans="1:13" x14ac:dyDescent="0.35">
      <c r="A124">
        <v>7830642</v>
      </c>
      <c r="B124" t="s">
        <v>59</v>
      </c>
      <c r="C124" t="s">
        <v>97</v>
      </c>
      <c r="D124" t="s">
        <v>1596</v>
      </c>
      <c r="E124" s="6">
        <v>9.5419847328244278E-3</v>
      </c>
      <c r="F124">
        <v>57.2</v>
      </c>
      <c r="G124">
        <v>71.2</v>
      </c>
      <c r="H124">
        <v>71.125</v>
      </c>
      <c r="I124">
        <v>-9.8405897617340088E-2</v>
      </c>
      <c r="J124" s="1">
        <v>0.54580152671755733</v>
      </c>
      <c r="K124" s="1">
        <v>0.67938931297709926</v>
      </c>
      <c r="L124" s="1">
        <v>0.67867366412213748</v>
      </c>
      <c r="M124">
        <v>-9.3898757268454287E-4</v>
      </c>
    </row>
    <row r="125" spans="1:13" x14ac:dyDescent="0.35">
      <c r="A125">
        <v>7830642</v>
      </c>
      <c r="B125" t="s">
        <v>59</v>
      </c>
      <c r="C125" t="s">
        <v>97</v>
      </c>
      <c r="D125" t="s">
        <v>492</v>
      </c>
      <c r="E125" s="6">
        <v>3.4351145038167941E-2</v>
      </c>
      <c r="F125">
        <v>76.5</v>
      </c>
      <c r="G125">
        <v>88.2</v>
      </c>
      <c r="H125">
        <v>86.16</v>
      </c>
      <c r="I125">
        <v>-9.5076707657426596E-4</v>
      </c>
      <c r="J125" s="1">
        <v>2.6278625954198476</v>
      </c>
      <c r="K125" s="1">
        <v>3.0297709923664127</v>
      </c>
      <c r="L125" s="1">
        <v>2.9596946564885496</v>
      </c>
      <c r="M125">
        <v>-3.2659937744917532E-5</v>
      </c>
    </row>
    <row r="126" spans="1:13" x14ac:dyDescent="0.35">
      <c r="A126">
        <v>7830642</v>
      </c>
      <c r="B126" t="s">
        <v>59</v>
      </c>
      <c r="C126" t="s">
        <v>97</v>
      </c>
      <c r="D126" t="s">
        <v>1424</v>
      </c>
      <c r="E126" s="6">
        <v>3.8167938931297708E-3</v>
      </c>
      <c r="F126">
        <v>72.5</v>
      </c>
      <c r="G126">
        <v>86.8</v>
      </c>
      <c r="H126">
        <v>84.21</v>
      </c>
      <c r="I126">
        <v>2.4788225069642067E-2</v>
      </c>
      <c r="J126" s="1">
        <v>0.27671755725190839</v>
      </c>
      <c r="K126" s="1">
        <v>0.33129770992366409</v>
      </c>
      <c r="L126" s="1">
        <v>0.32141221374045797</v>
      </c>
      <c r="M126">
        <v>9.4611546067336131E-5</v>
      </c>
    </row>
    <row r="127" spans="1:13" x14ac:dyDescent="0.35">
      <c r="A127">
        <v>7830642</v>
      </c>
      <c r="B127" t="s">
        <v>59</v>
      </c>
      <c r="C127" t="s">
        <v>97</v>
      </c>
      <c r="D127" t="s">
        <v>1426</v>
      </c>
      <c r="E127" s="6">
        <v>3.8167938931297708E-3</v>
      </c>
      <c r="F127">
        <v>68.2</v>
      </c>
      <c r="G127">
        <v>84.2</v>
      </c>
      <c r="H127">
        <v>73.87</v>
      </c>
      <c r="I127">
        <v>3.656228631734848E-2</v>
      </c>
      <c r="J127" s="1">
        <v>0.2603053435114504</v>
      </c>
      <c r="K127" s="1">
        <v>0.32137404580152673</v>
      </c>
      <c r="L127" s="1">
        <v>0.28194656488549619</v>
      </c>
      <c r="M127">
        <v>1.3955071113491786E-4</v>
      </c>
    </row>
    <row r="128" spans="1:13" x14ac:dyDescent="0.35">
      <c r="A128">
        <v>7830642</v>
      </c>
      <c r="B128" t="s">
        <v>59</v>
      </c>
      <c r="C128" t="s">
        <v>97</v>
      </c>
      <c r="D128" t="s">
        <v>1604</v>
      </c>
      <c r="E128" s="6">
        <v>1.9083969465648854E-3</v>
      </c>
      <c r="F128">
        <v>65</v>
      </c>
      <c r="G128">
        <v>81.7</v>
      </c>
      <c r="H128">
        <v>75.844999999999999</v>
      </c>
      <c r="I128">
        <v>-1.597517728805542E-2</v>
      </c>
      <c r="J128" s="1">
        <v>0.12404580152671756</v>
      </c>
      <c r="K128" s="1">
        <v>0.15591603053435116</v>
      </c>
      <c r="L128" s="1">
        <v>0.14474236641221372</v>
      </c>
      <c r="M128">
        <v>-3.0486979557357671E-5</v>
      </c>
    </row>
    <row r="129" spans="1:13" x14ac:dyDescent="0.35">
      <c r="A129">
        <v>7830642</v>
      </c>
      <c r="B129" t="s">
        <v>59</v>
      </c>
      <c r="C129" t="s">
        <v>97</v>
      </c>
      <c r="D129" t="s">
        <v>1606</v>
      </c>
      <c r="E129" s="6">
        <v>1.9083969465648854E-3</v>
      </c>
      <c r="F129">
        <v>57.6</v>
      </c>
      <c r="G129">
        <v>74.900000000000006</v>
      </c>
      <c r="H129">
        <v>72.990000000000009</v>
      </c>
      <c r="I129">
        <v>-6.2751546502113342E-2</v>
      </c>
      <c r="J129" s="1">
        <v>0.1099236641221374</v>
      </c>
      <c r="K129" s="1">
        <v>0.14293893129770993</v>
      </c>
      <c r="L129" s="1">
        <v>0.139293893129771</v>
      </c>
      <c r="M129">
        <v>-1.1975485973685752E-4</v>
      </c>
    </row>
    <row r="130" spans="1:13" x14ac:dyDescent="0.35">
      <c r="A130">
        <v>7830642</v>
      </c>
      <c r="B130" t="s">
        <v>59</v>
      </c>
      <c r="C130" t="s">
        <v>97</v>
      </c>
      <c r="D130" t="s">
        <v>1232</v>
      </c>
      <c r="E130" s="6">
        <v>1.3358778625954198E-2</v>
      </c>
      <c r="F130">
        <v>41</v>
      </c>
      <c r="G130">
        <v>79</v>
      </c>
      <c r="H130">
        <v>57.155000000000001</v>
      </c>
      <c r="I130">
        <v>-6.5706809982657433E-3</v>
      </c>
      <c r="J130" s="1">
        <v>0.54770992366412208</v>
      </c>
      <c r="K130" s="1">
        <v>1.0553435114503817</v>
      </c>
      <c r="L130" s="1">
        <v>0.76352099236641224</v>
      </c>
      <c r="M130">
        <v>-8.7776272877595799E-5</v>
      </c>
    </row>
    <row r="131" spans="1:13" x14ac:dyDescent="0.35">
      <c r="A131">
        <v>7830642</v>
      </c>
      <c r="B131" t="s">
        <v>59</v>
      </c>
      <c r="C131" t="s">
        <v>97</v>
      </c>
      <c r="D131" t="s">
        <v>710</v>
      </c>
      <c r="E131" s="6">
        <v>6.4885496183206104E-2</v>
      </c>
      <c r="F131">
        <v>75.099999999999994</v>
      </c>
      <c r="G131">
        <v>88.4</v>
      </c>
      <c r="H131">
        <v>81.194999999999993</v>
      </c>
      <c r="I131">
        <v>5.6803401559591293E-2</v>
      </c>
      <c r="J131" s="1">
        <v>4.8729007633587784</v>
      </c>
      <c r="K131" s="1">
        <v>5.7358778625954203</v>
      </c>
      <c r="L131" s="1">
        <v>5.2683778625954192</v>
      </c>
      <c r="M131">
        <v>3.6857168950879845E-3</v>
      </c>
    </row>
    <row r="132" spans="1:13" x14ac:dyDescent="0.35">
      <c r="A132">
        <v>7830642</v>
      </c>
      <c r="B132" t="s">
        <v>59</v>
      </c>
      <c r="C132" t="s">
        <v>97</v>
      </c>
      <c r="D132" t="s">
        <v>1437</v>
      </c>
      <c r="E132" s="6">
        <v>1.9083969465648854E-3</v>
      </c>
      <c r="F132">
        <v>74.5</v>
      </c>
      <c r="G132">
        <v>90.1</v>
      </c>
      <c r="H132">
        <v>80.549999999999983</v>
      </c>
      <c r="I132">
        <v>5.0823207944631577E-2</v>
      </c>
      <c r="J132" s="1">
        <v>0.14217557251908397</v>
      </c>
      <c r="K132" s="1">
        <v>0.17194656488549617</v>
      </c>
      <c r="L132" s="1">
        <v>0.1537213740458015</v>
      </c>
      <c r="M132">
        <v>9.6990854856167128E-5</v>
      </c>
    </row>
    <row r="133" spans="1:13" x14ac:dyDescent="0.35">
      <c r="A133">
        <v>7830642</v>
      </c>
      <c r="B133" t="s">
        <v>59</v>
      </c>
      <c r="C133" t="s">
        <v>97</v>
      </c>
      <c r="D133" t="s">
        <v>1056</v>
      </c>
      <c r="E133" s="6">
        <v>1.1450381679389313E-2</v>
      </c>
      <c r="F133">
        <v>59.3</v>
      </c>
      <c r="G133">
        <v>81.8</v>
      </c>
      <c r="H133">
        <v>73.109999999999985</v>
      </c>
      <c r="I133">
        <v>-2.0299740135669708E-2</v>
      </c>
      <c r="J133" s="1">
        <v>0.67900763358778626</v>
      </c>
      <c r="K133" s="1">
        <v>0.93664122137404582</v>
      </c>
      <c r="L133" s="1">
        <v>0.83713740458015251</v>
      </c>
      <c r="M133">
        <v>-2.3243977254583636E-4</v>
      </c>
    </row>
    <row r="134" spans="1:13" x14ac:dyDescent="0.35">
      <c r="A134">
        <v>7830642</v>
      </c>
      <c r="B134" t="s">
        <v>59</v>
      </c>
      <c r="C134" t="s">
        <v>97</v>
      </c>
      <c r="D134" t="s">
        <v>1623</v>
      </c>
      <c r="E134" s="6">
        <v>3.8167938931297708E-3</v>
      </c>
      <c r="F134">
        <v>76.099999999999994</v>
      </c>
      <c r="G134">
        <v>94.6</v>
      </c>
      <c r="H134">
        <v>88.38</v>
      </c>
      <c r="I134">
        <v>0.12287961691617966</v>
      </c>
      <c r="J134" s="1">
        <v>0.29045801526717552</v>
      </c>
      <c r="K134" s="1">
        <v>0.36106870229007632</v>
      </c>
      <c r="L134" s="1">
        <v>0.33732824427480912</v>
      </c>
      <c r="M134">
        <v>4.6900617143580018E-4</v>
      </c>
    </row>
    <row r="135" spans="1:13" x14ac:dyDescent="0.35">
      <c r="A135">
        <v>7830642</v>
      </c>
      <c r="B135" t="s">
        <v>59</v>
      </c>
      <c r="C135" t="s">
        <v>97</v>
      </c>
      <c r="D135" t="s">
        <v>1625</v>
      </c>
      <c r="E135" s="6">
        <v>1.9083969465648854E-3</v>
      </c>
      <c r="F135">
        <v>84.1</v>
      </c>
      <c r="G135">
        <v>100</v>
      </c>
      <c r="H135">
        <v>93.07</v>
      </c>
      <c r="I135">
        <v>0.16484148800373077</v>
      </c>
      <c r="J135" s="1">
        <v>0.16049618320610684</v>
      </c>
      <c r="K135" s="1">
        <v>0.19083969465648853</v>
      </c>
      <c r="L135" s="1">
        <v>0.17761450381679386</v>
      </c>
      <c r="M135">
        <v>3.1458299237353197E-4</v>
      </c>
    </row>
    <row r="136" spans="1:13" x14ac:dyDescent="0.35">
      <c r="A136">
        <v>7830642</v>
      </c>
      <c r="B136" t="s">
        <v>59</v>
      </c>
      <c r="C136" t="s">
        <v>97</v>
      </c>
      <c r="D136" t="s">
        <v>1444</v>
      </c>
      <c r="E136" s="6">
        <v>1.9083969465648854E-3</v>
      </c>
      <c r="F136">
        <v>65.900000000000006</v>
      </c>
      <c r="G136">
        <v>83.5</v>
      </c>
      <c r="H136">
        <v>70.325000000000003</v>
      </c>
      <c r="I136">
        <v>4.7031022608280182E-2</v>
      </c>
      <c r="J136" s="1">
        <v>0.12576335877862596</v>
      </c>
      <c r="K136" s="1">
        <v>0.15935114503816794</v>
      </c>
      <c r="L136" s="1">
        <v>0.13420801526717557</v>
      </c>
      <c r="M136">
        <v>8.9753859939465996E-5</v>
      </c>
    </row>
    <row r="137" spans="1:13" x14ac:dyDescent="0.35">
      <c r="A137">
        <v>7830642</v>
      </c>
      <c r="B137" t="s">
        <v>59</v>
      </c>
      <c r="C137" t="s">
        <v>97</v>
      </c>
      <c r="D137" t="s">
        <v>199</v>
      </c>
      <c r="E137" s="6">
        <v>3.6259541984732822E-2</v>
      </c>
      <c r="F137">
        <v>49.7</v>
      </c>
      <c r="G137">
        <v>76.400000000000006</v>
      </c>
      <c r="H137">
        <v>64.890000000000015</v>
      </c>
      <c r="I137">
        <v>-4.2217731475830078E-2</v>
      </c>
      <c r="J137" s="1">
        <v>1.8020992366412214</v>
      </c>
      <c r="K137" s="1">
        <v>2.770229007633588</v>
      </c>
      <c r="L137" s="1">
        <v>2.3528816793893133</v>
      </c>
      <c r="M137">
        <v>-1.5307956069480371E-3</v>
      </c>
    </row>
    <row r="138" spans="1:13" x14ac:dyDescent="0.35">
      <c r="A138">
        <v>7830642</v>
      </c>
      <c r="B138" t="s">
        <v>59</v>
      </c>
      <c r="C138" t="s">
        <v>97</v>
      </c>
      <c r="D138" t="s">
        <v>203</v>
      </c>
      <c r="E138" s="6">
        <v>1.3358778625954198E-2</v>
      </c>
      <c r="F138">
        <v>72.8</v>
      </c>
      <c r="G138">
        <v>84.1</v>
      </c>
      <c r="H138">
        <v>81.504999999999995</v>
      </c>
      <c r="I138">
        <v>5.4663844406604767E-2</v>
      </c>
      <c r="J138" s="1">
        <v>0.97251908396946563</v>
      </c>
      <c r="K138" s="1">
        <v>1.123473282442748</v>
      </c>
      <c r="L138" s="1">
        <v>1.0888072519083969</v>
      </c>
      <c r="M138">
        <v>7.3024219627143767E-4</v>
      </c>
    </row>
    <row r="139" spans="1:13" x14ac:dyDescent="0.35">
      <c r="A139">
        <v>7830642</v>
      </c>
      <c r="B139" t="s">
        <v>59</v>
      </c>
      <c r="C139" t="s">
        <v>97</v>
      </c>
      <c r="D139" t="s">
        <v>1639</v>
      </c>
      <c r="E139" s="6">
        <v>3.8167938931297708E-3</v>
      </c>
      <c r="F139">
        <v>59.6</v>
      </c>
      <c r="G139">
        <v>77.2</v>
      </c>
      <c r="H139">
        <v>73.44</v>
      </c>
      <c r="I139">
        <v>-1.0449827648699284E-2</v>
      </c>
      <c r="J139" s="1">
        <v>0.22748091603053436</v>
      </c>
      <c r="K139" s="1">
        <v>0.29465648854961835</v>
      </c>
      <c r="L139" s="1">
        <v>0.28030534351145037</v>
      </c>
      <c r="M139">
        <v>-3.9884838353814056E-5</v>
      </c>
    </row>
    <row r="140" spans="1:13" x14ac:dyDescent="0.35">
      <c r="A140">
        <v>7830642</v>
      </c>
      <c r="B140" t="s">
        <v>59</v>
      </c>
      <c r="C140" t="s">
        <v>97</v>
      </c>
      <c r="D140" t="s">
        <v>1454</v>
      </c>
      <c r="E140" s="6">
        <v>5.7251908396946565E-3</v>
      </c>
      <c r="F140">
        <v>70.3</v>
      </c>
      <c r="G140">
        <v>87.5</v>
      </c>
      <c r="H140">
        <v>77.424999999999997</v>
      </c>
      <c r="I140">
        <v>1.6558924689888954E-2</v>
      </c>
      <c r="J140" s="1">
        <v>0.40248091603053432</v>
      </c>
      <c r="K140" s="1">
        <v>0.50095419847328249</v>
      </c>
      <c r="L140" s="1">
        <v>0.44327290076335873</v>
      </c>
      <c r="M140">
        <v>9.4803003949745919E-5</v>
      </c>
    </row>
    <row r="141" spans="1:13" x14ac:dyDescent="0.35">
      <c r="A141">
        <v>7830642</v>
      </c>
      <c r="B141" t="s">
        <v>59</v>
      </c>
      <c r="C141" t="s">
        <v>97</v>
      </c>
      <c r="D141" t="s">
        <v>1456</v>
      </c>
      <c r="E141" s="6">
        <v>3.8167938931297708E-3</v>
      </c>
      <c r="F141">
        <v>35.4</v>
      </c>
      <c r="G141">
        <v>81.3</v>
      </c>
      <c r="H141">
        <v>59.864999999999995</v>
      </c>
      <c r="I141">
        <v>-1.1614087969064713E-2</v>
      </c>
      <c r="J141" s="1">
        <v>0.13511450381679388</v>
      </c>
      <c r="K141" s="1">
        <v>0.31030534351145034</v>
      </c>
      <c r="L141" s="1">
        <v>0.22849236641221371</v>
      </c>
      <c r="M141">
        <v>-4.4328580034598138E-5</v>
      </c>
    </row>
    <row r="142" spans="1:13" x14ac:dyDescent="0.35">
      <c r="A142">
        <v>7830642</v>
      </c>
      <c r="B142" t="s">
        <v>59</v>
      </c>
      <c r="C142" t="s">
        <v>97</v>
      </c>
      <c r="D142" t="s">
        <v>1645</v>
      </c>
      <c r="E142" s="6">
        <v>1.9083969465648854E-3</v>
      </c>
      <c r="F142">
        <v>54.7</v>
      </c>
      <c r="G142">
        <v>87.6</v>
      </c>
      <c r="H142">
        <v>71.435000000000002</v>
      </c>
      <c r="I142">
        <v>6.457771360874176E-2</v>
      </c>
      <c r="J142" s="1">
        <v>0.10438931297709923</v>
      </c>
      <c r="K142" s="1">
        <v>0.16717557251908396</v>
      </c>
      <c r="L142" s="1">
        <v>0.13632633587786258</v>
      </c>
      <c r="M142">
        <v>1.2323991146706443E-4</v>
      </c>
    </row>
    <row r="143" spans="1:13" x14ac:dyDescent="0.35">
      <c r="A143">
        <v>7830642</v>
      </c>
      <c r="B143" t="s">
        <v>59</v>
      </c>
      <c r="C143" t="s">
        <v>97</v>
      </c>
      <c r="D143" t="s">
        <v>231</v>
      </c>
      <c r="E143" s="6">
        <v>3.8167938931297708E-3</v>
      </c>
      <c r="F143">
        <v>69.599999999999994</v>
      </c>
      <c r="G143">
        <v>85.8</v>
      </c>
      <c r="H143">
        <v>82.89</v>
      </c>
      <c r="I143">
        <v>3.0307186767458916E-2</v>
      </c>
      <c r="J143" s="1">
        <v>0.26564885496183205</v>
      </c>
      <c r="K143" s="1">
        <v>0.32748091603053431</v>
      </c>
      <c r="L143" s="1">
        <v>0.31637404580152673</v>
      </c>
      <c r="M143">
        <v>1.1567628537198058E-4</v>
      </c>
    </row>
    <row r="144" spans="1:13" x14ac:dyDescent="0.35">
      <c r="A144">
        <v>7830642</v>
      </c>
      <c r="B144" t="s">
        <v>59</v>
      </c>
      <c r="C144" t="s">
        <v>97</v>
      </c>
      <c r="D144" t="s">
        <v>243</v>
      </c>
      <c r="E144" s="6">
        <v>3.8167938931297708E-3</v>
      </c>
      <c r="F144">
        <v>55.7</v>
      </c>
      <c r="G144">
        <v>95.9</v>
      </c>
      <c r="H144">
        <v>70.405000000000001</v>
      </c>
      <c r="I144">
        <v>7.0986442267894745E-2</v>
      </c>
      <c r="J144" s="1">
        <v>0.21259541984732824</v>
      </c>
      <c r="K144" s="1">
        <v>0.36603053435114502</v>
      </c>
      <c r="L144" s="1">
        <v>0.26872137404580154</v>
      </c>
      <c r="M144">
        <v>2.7094061934310968E-4</v>
      </c>
    </row>
    <row r="145" spans="1:13" x14ac:dyDescent="0.35">
      <c r="A145">
        <v>7830642</v>
      </c>
      <c r="B145" t="s">
        <v>59</v>
      </c>
      <c r="C145" t="s">
        <v>97</v>
      </c>
      <c r="D145" t="s">
        <v>1458</v>
      </c>
      <c r="E145" s="6">
        <v>3.8167938931297708E-3</v>
      </c>
      <c r="F145">
        <v>67.3</v>
      </c>
      <c r="G145">
        <v>94.2</v>
      </c>
      <c r="H145">
        <v>82.754999999999995</v>
      </c>
      <c r="I145">
        <v>0.10316752642393112</v>
      </c>
      <c r="J145" s="1">
        <v>0.25687022900763357</v>
      </c>
      <c r="K145" s="1">
        <v>0.35954198473282445</v>
      </c>
      <c r="L145" s="1">
        <v>0.31585877862595418</v>
      </c>
      <c r="M145">
        <v>3.9376918482416458E-4</v>
      </c>
    </row>
    <row r="146" spans="1:13" x14ac:dyDescent="0.35">
      <c r="A146">
        <v>7830642</v>
      </c>
      <c r="B146" t="s">
        <v>59</v>
      </c>
      <c r="C146" t="s">
        <v>97</v>
      </c>
      <c r="D146" t="s">
        <v>1460</v>
      </c>
      <c r="E146" s="6">
        <v>3.8167938931297708E-3</v>
      </c>
      <c r="F146">
        <v>70.900000000000006</v>
      </c>
      <c r="G146">
        <v>78.400000000000006</v>
      </c>
      <c r="H146">
        <v>70.674999999999997</v>
      </c>
      <c r="I146">
        <v>-7.212804164737463E-3</v>
      </c>
      <c r="J146" s="1">
        <v>0.27061068702290075</v>
      </c>
      <c r="K146" s="1">
        <v>0.29923664122137406</v>
      </c>
      <c r="L146" s="1">
        <v>0.26975190839694652</v>
      </c>
      <c r="M146">
        <v>-2.7529786888310926E-5</v>
      </c>
    </row>
    <row r="147" spans="1:13" x14ac:dyDescent="0.35">
      <c r="A147">
        <v>7830642</v>
      </c>
      <c r="B147" t="s">
        <v>59</v>
      </c>
      <c r="C147" t="s">
        <v>97</v>
      </c>
      <c r="D147" t="s">
        <v>840</v>
      </c>
      <c r="E147" s="6">
        <v>3.8167938931297708E-3</v>
      </c>
      <c r="F147">
        <v>73.8</v>
      </c>
      <c r="G147">
        <v>80.599999999999994</v>
      </c>
      <c r="H147">
        <v>73.964999999999989</v>
      </c>
      <c r="I147">
        <v>-2.0033270120620728E-2</v>
      </c>
      <c r="J147" s="1">
        <v>0.28167938931297709</v>
      </c>
      <c r="K147" s="1">
        <v>0.30763358778625949</v>
      </c>
      <c r="L147" s="1">
        <v>0.28230916030534348</v>
      </c>
      <c r="M147">
        <v>-7.6462863055804301E-5</v>
      </c>
    </row>
    <row r="148" spans="1:13" x14ac:dyDescent="0.35">
      <c r="A148">
        <v>7830642</v>
      </c>
      <c r="B148" t="s">
        <v>59</v>
      </c>
      <c r="C148" t="s">
        <v>97</v>
      </c>
      <c r="D148" t="s">
        <v>1652</v>
      </c>
      <c r="E148" s="6">
        <v>1.3358778625954198E-2</v>
      </c>
      <c r="F148">
        <v>49.6</v>
      </c>
      <c r="G148">
        <v>78.7</v>
      </c>
      <c r="H148">
        <v>60.344999999999999</v>
      </c>
      <c r="I148">
        <v>-3.7739768624305725E-2</v>
      </c>
      <c r="J148" s="1">
        <v>0.66259541984732828</v>
      </c>
      <c r="K148" s="1">
        <v>1.0513358778625954</v>
      </c>
      <c r="L148" s="1">
        <v>0.80613549618320612</v>
      </c>
      <c r="M148">
        <v>-5.0415721444683223E-4</v>
      </c>
    </row>
    <row r="149" spans="1:13" x14ac:dyDescent="0.35">
      <c r="A149">
        <v>7830642</v>
      </c>
      <c r="B149" t="s">
        <v>59</v>
      </c>
      <c r="C149" t="s">
        <v>97</v>
      </c>
      <c r="D149" t="s">
        <v>1656</v>
      </c>
      <c r="E149" s="6">
        <v>1.9083969465648854E-3</v>
      </c>
      <c r="F149">
        <v>76.099999999999994</v>
      </c>
      <c r="G149">
        <v>95.7</v>
      </c>
      <c r="H149">
        <v>76.69</v>
      </c>
      <c r="I149">
        <v>9.3518547713756561E-2</v>
      </c>
      <c r="J149" s="1">
        <v>0.14522900763358776</v>
      </c>
      <c r="K149" s="1">
        <v>0.18263358778625954</v>
      </c>
      <c r="L149" s="1">
        <v>0.14635496183206106</v>
      </c>
      <c r="M149">
        <v>1.7847051090411558E-4</v>
      </c>
    </row>
    <row r="150" spans="1:13" x14ac:dyDescent="0.35">
      <c r="A150">
        <v>7830642</v>
      </c>
      <c r="B150" t="s">
        <v>59</v>
      </c>
      <c r="C150" t="s">
        <v>97</v>
      </c>
      <c r="D150" t="s">
        <v>1465</v>
      </c>
      <c r="E150" s="6">
        <v>3.8167938931297708E-3</v>
      </c>
      <c r="F150">
        <v>48.7</v>
      </c>
      <c r="G150">
        <v>70.599999999999994</v>
      </c>
      <c r="H150">
        <v>66.304999999999993</v>
      </c>
      <c r="I150">
        <v>-8.9191742241382599E-2</v>
      </c>
      <c r="J150" s="1">
        <v>0.18587786259541986</v>
      </c>
      <c r="K150" s="1">
        <v>0.26946564885496183</v>
      </c>
      <c r="L150" s="1">
        <v>0.25307251908396944</v>
      </c>
      <c r="M150">
        <v>-3.404264971045137E-4</v>
      </c>
    </row>
    <row r="151" spans="1:13" x14ac:dyDescent="0.35">
      <c r="A151">
        <v>7830642</v>
      </c>
      <c r="B151" t="s">
        <v>59</v>
      </c>
      <c r="C151" t="s">
        <v>97</v>
      </c>
      <c r="D151" t="s">
        <v>1660</v>
      </c>
      <c r="E151" s="6">
        <v>3.8167938931297708E-3</v>
      </c>
      <c r="F151">
        <v>83.6</v>
      </c>
      <c r="G151">
        <v>84.4</v>
      </c>
      <c r="H151">
        <v>85.6</v>
      </c>
      <c r="I151">
        <v>6.7009061574935913E-2</v>
      </c>
      <c r="J151" s="1">
        <v>0.31908396946564882</v>
      </c>
      <c r="K151" s="1">
        <v>0.32213740458015266</v>
      </c>
      <c r="L151" s="1">
        <v>0.32671755725190837</v>
      </c>
      <c r="M151">
        <v>2.557597770035722E-4</v>
      </c>
    </row>
    <row r="152" spans="1:13" x14ac:dyDescent="0.35">
      <c r="A152">
        <v>7830642</v>
      </c>
      <c r="B152" t="s">
        <v>59</v>
      </c>
      <c r="C152" t="s">
        <v>97</v>
      </c>
      <c r="D152" t="s">
        <v>247</v>
      </c>
      <c r="E152" s="6">
        <v>5.7251908396946565E-3</v>
      </c>
      <c r="F152">
        <v>36.200000000000003</v>
      </c>
      <c r="G152">
        <v>89.9</v>
      </c>
      <c r="H152">
        <v>56.745000000000005</v>
      </c>
      <c r="I152">
        <v>3.3880234695971012E-3</v>
      </c>
      <c r="J152" s="1">
        <v>0.20725190839694657</v>
      </c>
      <c r="K152" s="1">
        <v>0.51469465648854962</v>
      </c>
      <c r="L152" s="1">
        <v>0.32487595419847332</v>
      </c>
      <c r="M152">
        <v>1.939708093280783E-5</v>
      </c>
    </row>
    <row r="153" spans="1:13" x14ac:dyDescent="0.35">
      <c r="A153">
        <v>7830642</v>
      </c>
      <c r="B153" t="s">
        <v>59</v>
      </c>
      <c r="C153" t="s">
        <v>97</v>
      </c>
      <c r="D153" t="s">
        <v>525</v>
      </c>
      <c r="E153" s="6">
        <v>5.7251908396946565E-3</v>
      </c>
      <c r="F153">
        <v>68.8</v>
      </c>
      <c r="G153">
        <v>80.099999999999994</v>
      </c>
      <c r="H153">
        <v>80.375</v>
      </c>
      <c r="I153">
        <v>-4.2366706766188145E-3</v>
      </c>
      <c r="J153" s="1">
        <v>0.39389312977099233</v>
      </c>
      <c r="K153" s="1">
        <v>0.45858778625954194</v>
      </c>
      <c r="L153" s="1">
        <v>0.46016221374045801</v>
      </c>
      <c r="M153">
        <v>-2.4255748148581001E-5</v>
      </c>
    </row>
    <row r="154" spans="1:13" x14ac:dyDescent="0.35">
      <c r="A154">
        <v>7830642</v>
      </c>
      <c r="B154" t="s">
        <v>59</v>
      </c>
      <c r="C154" t="s">
        <v>97</v>
      </c>
      <c r="D154" t="s">
        <v>1468</v>
      </c>
      <c r="E154" s="6">
        <v>1.9083969465648854E-3</v>
      </c>
      <c r="F154">
        <v>52.7</v>
      </c>
      <c r="G154">
        <v>80</v>
      </c>
      <c r="H154">
        <v>60.815000000000005</v>
      </c>
      <c r="I154">
        <v>-7.1509033441543579E-2</v>
      </c>
      <c r="J154" s="1">
        <v>0.10057251908396947</v>
      </c>
      <c r="K154" s="1">
        <v>0.15267175572519084</v>
      </c>
      <c r="L154" s="1">
        <v>0.11605916030534352</v>
      </c>
      <c r="M154">
        <v>-1.3646762107164806E-4</v>
      </c>
    </row>
    <row r="155" spans="1:13" x14ac:dyDescent="0.35">
      <c r="A155">
        <v>7830642</v>
      </c>
      <c r="B155" t="s">
        <v>59</v>
      </c>
      <c r="C155" t="s">
        <v>97</v>
      </c>
      <c r="D155" t="s">
        <v>1663</v>
      </c>
      <c r="E155" s="6">
        <v>1.1450381679389313E-2</v>
      </c>
      <c r="F155">
        <v>49.6</v>
      </c>
      <c r="G155">
        <v>85.9</v>
      </c>
      <c r="H155">
        <v>75.864999999999995</v>
      </c>
      <c r="I155">
        <v>5.8407139033079147E-2</v>
      </c>
      <c r="J155" s="1">
        <v>0.56793893129770989</v>
      </c>
      <c r="K155" s="1">
        <v>0.98358778625954202</v>
      </c>
      <c r="L155" s="1">
        <v>0.86868320610687022</v>
      </c>
      <c r="M155">
        <v>6.6878403472991389E-4</v>
      </c>
    </row>
    <row r="156" spans="1:13" x14ac:dyDescent="0.35">
      <c r="A156">
        <v>7830642</v>
      </c>
      <c r="B156" t="s">
        <v>59</v>
      </c>
      <c r="C156" t="s">
        <v>97</v>
      </c>
      <c r="D156" t="s">
        <v>1666</v>
      </c>
      <c r="E156" s="6">
        <v>3.8167938931297708E-3</v>
      </c>
      <c r="F156">
        <v>57.4</v>
      </c>
      <c r="G156">
        <v>82</v>
      </c>
      <c r="H156">
        <v>68.134999999999991</v>
      </c>
      <c r="I156">
        <v>6.6066696308553219E-3</v>
      </c>
      <c r="J156" s="1">
        <v>0.21908396946564884</v>
      </c>
      <c r="K156" s="1">
        <v>0.31297709923664119</v>
      </c>
      <c r="L156" s="1">
        <v>0.2600572519083969</v>
      </c>
      <c r="M156">
        <v>2.521629630097451E-5</v>
      </c>
    </row>
    <row r="157" spans="1:13" x14ac:dyDescent="0.35">
      <c r="A157">
        <v>7830642</v>
      </c>
      <c r="B157" t="s">
        <v>59</v>
      </c>
      <c r="C157" t="s">
        <v>97</v>
      </c>
      <c r="D157" t="s">
        <v>1245</v>
      </c>
      <c r="E157" s="6">
        <v>1.9083969465648854E-3</v>
      </c>
      <c r="F157">
        <v>37.200000000000003</v>
      </c>
      <c r="G157">
        <v>77.900000000000006</v>
      </c>
      <c r="H157">
        <v>57.254999999999995</v>
      </c>
      <c r="I157">
        <v>-2.8671180829405785E-2</v>
      </c>
      <c r="J157" s="1">
        <v>7.0992366412213737E-2</v>
      </c>
      <c r="K157" s="1">
        <v>0.1486641221374046</v>
      </c>
      <c r="L157" s="1">
        <v>0.1092652671755725</v>
      </c>
      <c r="M157">
        <v>-5.4715993949247676E-5</v>
      </c>
    </row>
    <row r="158" spans="1:13" x14ac:dyDescent="0.35">
      <c r="A158">
        <v>7830642</v>
      </c>
      <c r="B158" t="s">
        <v>59</v>
      </c>
      <c r="C158" t="s">
        <v>97</v>
      </c>
      <c r="D158" t="s">
        <v>847</v>
      </c>
      <c r="E158" s="6">
        <v>3.8167938931297708E-3</v>
      </c>
      <c r="F158">
        <v>46.3</v>
      </c>
      <c r="G158">
        <v>90.6</v>
      </c>
      <c r="H158">
        <v>62.654999999999994</v>
      </c>
      <c r="I158">
        <v>7.242274284362793E-2</v>
      </c>
      <c r="J158" s="1">
        <v>0.17671755725190838</v>
      </c>
      <c r="K158" s="1">
        <v>0.34580152671755721</v>
      </c>
      <c r="L158" s="1">
        <v>0.23914122137404578</v>
      </c>
      <c r="M158">
        <v>2.7642268260926687E-4</v>
      </c>
    </row>
    <row r="159" spans="1:13" x14ac:dyDescent="0.35">
      <c r="A159">
        <v>7830642</v>
      </c>
      <c r="B159" t="s">
        <v>59</v>
      </c>
      <c r="C159" t="s">
        <v>97</v>
      </c>
      <c r="D159" t="s">
        <v>251</v>
      </c>
      <c r="E159" s="6">
        <v>3.8167938931297708E-3</v>
      </c>
      <c r="F159">
        <v>82.8</v>
      </c>
      <c r="G159">
        <v>91.2</v>
      </c>
      <c r="H159">
        <v>84.924999999999997</v>
      </c>
      <c r="I159">
        <v>5.9076163917779922E-2</v>
      </c>
      <c r="J159" s="1">
        <v>0.31603053435114503</v>
      </c>
      <c r="K159" s="1">
        <v>0.34809160305343512</v>
      </c>
      <c r="L159" s="1">
        <v>0.32414122137404577</v>
      </c>
      <c r="M159">
        <v>2.2548154167091573E-4</v>
      </c>
    </row>
    <row r="160" spans="1:13" x14ac:dyDescent="0.35">
      <c r="A160">
        <v>7830642</v>
      </c>
      <c r="B160" t="s">
        <v>59</v>
      </c>
      <c r="C160" t="s">
        <v>97</v>
      </c>
      <c r="D160" t="s">
        <v>1473</v>
      </c>
      <c r="E160" s="6">
        <v>1.9083969465648854E-3</v>
      </c>
      <c r="F160">
        <v>62.4</v>
      </c>
      <c r="G160">
        <v>78.099999999999994</v>
      </c>
      <c r="H160">
        <v>63.254999999999995</v>
      </c>
      <c r="I160">
        <v>-7.9178288578987122E-2</v>
      </c>
      <c r="J160" s="1">
        <v>0.11908396946564885</v>
      </c>
      <c r="K160" s="1">
        <v>0.14904580152671754</v>
      </c>
      <c r="L160" s="1">
        <v>0.12071564885496182</v>
      </c>
      <c r="M160">
        <v>-1.5110360415837237E-4</v>
      </c>
    </row>
    <row r="161" spans="1:13" x14ac:dyDescent="0.35">
      <c r="A161">
        <v>7830642</v>
      </c>
      <c r="B161" t="s">
        <v>59</v>
      </c>
      <c r="C161" t="s">
        <v>97</v>
      </c>
      <c r="D161" t="s">
        <v>1669</v>
      </c>
      <c r="E161" s="6">
        <v>1.9083969465648854E-3</v>
      </c>
      <c r="F161">
        <v>72</v>
      </c>
      <c r="G161">
        <v>79.2</v>
      </c>
      <c r="H161">
        <v>78.39</v>
      </c>
      <c r="I161">
        <v>-2.7980806306004524E-2</v>
      </c>
      <c r="J161" s="1">
        <v>0.13740458015267176</v>
      </c>
      <c r="K161" s="1">
        <v>0.15114503816793892</v>
      </c>
      <c r="L161" s="1">
        <v>0.14959923664122138</v>
      </c>
      <c r="M161">
        <v>-5.3398485316802526E-5</v>
      </c>
    </row>
    <row r="162" spans="1:13" x14ac:dyDescent="0.35">
      <c r="A162">
        <v>7830642</v>
      </c>
      <c r="B162" t="s">
        <v>59</v>
      </c>
      <c r="C162" t="s">
        <v>97</v>
      </c>
      <c r="D162" t="s">
        <v>1477</v>
      </c>
      <c r="E162" s="6">
        <v>3.0534351145038167E-2</v>
      </c>
      <c r="F162">
        <v>48.4</v>
      </c>
      <c r="G162">
        <v>76.400000000000006</v>
      </c>
      <c r="H162">
        <v>71</v>
      </c>
      <c r="I162">
        <v>-8.4490552544593811E-3</v>
      </c>
      <c r="J162" s="1">
        <v>1.4778625954198472</v>
      </c>
      <c r="K162" s="1">
        <v>2.332824427480916</v>
      </c>
      <c r="L162" s="1">
        <v>2.16793893129771</v>
      </c>
      <c r="M162">
        <v>-2.5798641998349257E-4</v>
      </c>
    </row>
    <row r="163" spans="1:13" x14ac:dyDescent="0.35">
      <c r="A163">
        <v>7830642</v>
      </c>
      <c r="B163" t="s">
        <v>59</v>
      </c>
      <c r="C163" t="s">
        <v>97</v>
      </c>
      <c r="D163" t="s">
        <v>381</v>
      </c>
      <c r="E163" s="6">
        <v>2.2900763358778626E-2</v>
      </c>
      <c r="F163">
        <v>43.9</v>
      </c>
      <c r="G163">
        <v>77.400000000000006</v>
      </c>
      <c r="H163">
        <v>69.460000000000008</v>
      </c>
      <c r="I163">
        <v>-5.9971264563500881E-3</v>
      </c>
      <c r="J163" s="1">
        <v>1.0053435114503817</v>
      </c>
      <c r="K163" s="1">
        <v>1.7725190839694658</v>
      </c>
      <c r="L163" s="1">
        <v>1.5906870229007635</v>
      </c>
      <c r="M163">
        <v>-1.3733877380954401E-4</v>
      </c>
    </row>
    <row r="164" spans="1:13" x14ac:dyDescent="0.35">
      <c r="A164">
        <v>7830642</v>
      </c>
      <c r="B164" t="s">
        <v>59</v>
      </c>
      <c r="C164" t="s">
        <v>97</v>
      </c>
      <c r="D164" t="s">
        <v>1688</v>
      </c>
      <c r="E164" s="6">
        <v>1.9083969465648854E-3</v>
      </c>
      <c r="F164">
        <v>98.1</v>
      </c>
      <c r="G164">
        <v>91.5</v>
      </c>
      <c r="H164">
        <v>92.935000000000002</v>
      </c>
      <c r="I164">
        <v>4.4914804399013519E-2</v>
      </c>
      <c r="J164" s="1">
        <v>0.18721374045801525</v>
      </c>
      <c r="K164" s="1">
        <v>0.17461832061068702</v>
      </c>
      <c r="L164" s="1">
        <v>0.17735687022900762</v>
      </c>
      <c r="M164">
        <v>8.5715275570636489E-5</v>
      </c>
    </row>
    <row r="165" spans="1:13" x14ac:dyDescent="0.35">
      <c r="A165">
        <v>7830642</v>
      </c>
      <c r="B165" t="s">
        <v>59</v>
      </c>
      <c r="C165" t="s">
        <v>97</v>
      </c>
      <c r="D165" t="s">
        <v>643</v>
      </c>
      <c r="E165" s="6">
        <v>1.9083969465648856E-2</v>
      </c>
      <c r="F165">
        <v>65.2</v>
      </c>
      <c r="G165">
        <v>82.1</v>
      </c>
      <c r="H165">
        <v>74.534999999999997</v>
      </c>
      <c r="I165">
        <v>5.1168878562748432E-3</v>
      </c>
      <c r="J165" s="1">
        <v>1.2442748091603055</v>
      </c>
      <c r="K165" s="1">
        <v>1.5667938931297709</v>
      </c>
      <c r="L165" s="1">
        <v>1.4224236641221373</v>
      </c>
      <c r="M165">
        <v>9.7650531608298535E-5</v>
      </c>
    </row>
    <row r="166" spans="1:13" x14ac:dyDescent="0.35">
      <c r="A166">
        <v>7830642</v>
      </c>
      <c r="B166" t="s">
        <v>59</v>
      </c>
      <c r="C166" t="s">
        <v>97</v>
      </c>
      <c r="D166" t="s">
        <v>261</v>
      </c>
      <c r="E166" s="6">
        <v>3.8167938931297708E-3</v>
      </c>
      <c r="F166">
        <v>50.6</v>
      </c>
      <c r="G166">
        <v>88.7</v>
      </c>
      <c r="H166">
        <v>68.69</v>
      </c>
      <c r="I166">
        <v>5.2930846810340881E-2</v>
      </c>
      <c r="J166" s="1">
        <v>0.19312977099236642</v>
      </c>
      <c r="K166" s="1">
        <v>0.3385496183206107</v>
      </c>
      <c r="L166" s="1">
        <v>0.26217557251908397</v>
      </c>
      <c r="M166">
        <v>2.0202613286389649E-4</v>
      </c>
    </row>
    <row r="167" spans="1:13" x14ac:dyDescent="0.35">
      <c r="A167">
        <v>7830642</v>
      </c>
      <c r="B167" t="s">
        <v>59</v>
      </c>
      <c r="C167" t="s">
        <v>97</v>
      </c>
      <c r="D167" t="s">
        <v>1166</v>
      </c>
      <c r="E167" s="6">
        <v>1.9083969465648854E-3</v>
      </c>
      <c r="F167">
        <v>55.4</v>
      </c>
      <c r="G167">
        <v>66.2</v>
      </c>
      <c r="H167">
        <v>60.959999999999994</v>
      </c>
      <c r="I167">
        <v>-0.14146982133388519</v>
      </c>
      <c r="J167" s="1">
        <v>0.10572519083969464</v>
      </c>
      <c r="K167" s="1">
        <v>0.12633587786259542</v>
      </c>
      <c r="L167" s="1">
        <v>0.1163358778625954</v>
      </c>
      <c r="M167">
        <v>-2.6998057506466636E-4</v>
      </c>
    </row>
    <row r="168" spans="1:13" x14ac:dyDescent="0.35">
      <c r="A168">
        <v>7830642</v>
      </c>
      <c r="B168" t="s">
        <v>59</v>
      </c>
      <c r="C168" t="s">
        <v>97</v>
      </c>
      <c r="D168" t="s">
        <v>1249</v>
      </c>
      <c r="E168" s="6">
        <v>1.9083969465648854E-3</v>
      </c>
      <c r="F168">
        <v>66</v>
      </c>
      <c r="G168">
        <v>72.2</v>
      </c>
      <c r="H168">
        <v>76.930000000000007</v>
      </c>
      <c r="I168">
        <v>-0.12642857432365417</v>
      </c>
      <c r="J168" s="1">
        <v>0.12595419847328243</v>
      </c>
      <c r="K168" s="1">
        <v>0.13778625954198473</v>
      </c>
      <c r="L168" s="1">
        <v>0.14681297709923666</v>
      </c>
      <c r="M168">
        <v>-2.4127590519781329E-4</v>
      </c>
    </row>
    <row r="169" spans="1:13" x14ac:dyDescent="0.35">
      <c r="A169">
        <v>7830642</v>
      </c>
      <c r="B169" t="s">
        <v>59</v>
      </c>
      <c r="C169" t="s">
        <v>97</v>
      </c>
      <c r="D169" t="s">
        <v>1697</v>
      </c>
      <c r="E169" s="6">
        <v>1.9083969465648854E-3</v>
      </c>
      <c r="F169">
        <v>47.6</v>
      </c>
      <c r="G169">
        <v>72.2</v>
      </c>
      <c r="H169">
        <v>58.519999999999996</v>
      </c>
      <c r="I169">
        <v>-2.7953503653407097E-2</v>
      </c>
      <c r="J169" s="1">
        <v>9.0839694656488543E-2</v>
      </c>
      <c r="K169" s="1">
        <v>0.13778625954198473</v>
      </c>
      <c r="L169" s="1">
        <v>0.11167938931297709</v>
      </c>
      <c r="M169">
        <v>-5.3346381017952473E-5</v>
      </c>
    </row>
    <row r="170" spans="1:13" x14ac:dyDescent="0.35">
      <c r="A170">
        <v>7830642</v>
      </c>
      <c r="B170" t="s">
        <v>59</v>
      </c>
      <c r="C170" t="s">
        <v>97</v>
      </c>
      <c r="D170" t="s">
        <v>1490</v>
      </c>
      <c r="E170" s="6">
        <v>7.6335877862595417E-3</v>
      </c>
      <c r="F170">
        <v>62.4</v>
      </c>
      <c r="G170">
        <v>73.7</v>
      </c>
      <c r="H170">
        <v>75.754999999999995</v>
      </c>
      <c r="I170">
        <v>1.0981297120451927E-2</v>
      </c>
      <c r="J170" s="1">
        <v>0.4763358778625954</v>
      </c>
      <c r="K170" s="1">
        <v>0.56259541984732819</v>
      </c>
      <c r="L170" s="1">
        <v>0.5782824427480916</v>
      </c>
      <c r="M170">
        <v>8.38266955759689E-5</v>
      </c>
    </row>
    <row r="171" spans="1:13" x14ac:dyDescent="0.35">
      <c r="A171">
        <v>7830642</v>
      </c>
      <c r="B171" t="s">
        <v>59</v>
      </c>
      <c r="C171" t="s">
        <v>97</v>
      </c>
      <c r="D171" t="s">
        <v>1700</v>
      </c>
      <c r="E171" s="6">
        <v>1.9083969465648854E-3</v>
      </c>
      <c r="F171">
        <v>66.7</v>
      </c>
      <c r="G171">
        <v>78.8</v>
      </c>
      <c r="H171">
        <v>65.92</v>
      </c>
      <c r="I171">
        <v>-1.6439644619822502E-2</v>
      </c>
      <c r="J171" s="1">
        <v>0.12729007633587786</v>
      </c>
      <c r="K171" s="1">
        <v>0.15038167938931296</v>
      </c>
      <c r="L171" s="1">
        <v>0.12580152671755726</v>
      </c>
      <c r="M171">
        <v>-3.137336759508111E-5</v>
      </c>
    </row>
    <row r="172" spans="1:13" x14ac:dyDescent="0.35">
      <c r="A172">
        <v>7830642</v>
      </c>
      <c r="B172" t="s">
        <v>59</v>
      </c>
      <c r="C172" t="s">
        <v>97</v>
      </c>
      <c r="D172" t="s">
        <v>1295</v>
      </c>
      <c r="E172" s="6">
        <v>3.2442748091603052E-2</v>
      </c>
      <c r="F172">
        <v>35.299999999999997</v>
      </c>
      <c r="G172">
        <v>74.3</v>
      </c>
      <c r="H172">
        <v>64.19</v>
      </c>
      <c r="I172">
        <v>-3.4585185348987579E-2</v>
      </c>
      <c r="J172" s="1">
        <v>1.1452290076335876</v>
      </c>
      <c r="K172" s="1">
        <v>2.4104961832061065</v>
      </c>
      <c r="L172" s="1">
        <v>2.0825</v>
      </c>
      <c r="M172">
        <v>-1.1220384559786046E-3</v>
      </c>
    </row>
    <row r="173" spans="1:13" x14ac:dyDescent="0.35">
      <c r="A173">
        <v>7830642</v>
      </c>
      <c r="B173" t="s">
        <v>59</v>
      </c>
      <c r="C173" t="s">
        <v>97</v>
      </c>
      <c r="D173" t="s">
        <v>731</v>
      </c>
      <c r="E173" s="6">
        <v>9.5419847328244278E-3</v>
      </c>
      <c r="F173">
        <v>53.9</v>
      </c>
      <c r="G173">
        <v>84.5</v>
      </c>
      <c r="H173">
        <v>70.58</v>
      </c>
      <c r="I173">
        <v>4.0206484496593475E-2</v>
      </c>
      <c r="J173" s="1">
        <v>0.51431297709923662</v>
      </c>
      <c r="K173" s="1">
        <v>0.80629770992366412</v>
      </c>
      <c r="L173" s="1">
        <v>0.67347328244274807</v>
      </c>
      <c r="M173">
        <v>3.83649661227037E-4</v>
      </c>
    </row>
    <row r="174" spans="1:13" x14ac:dyDescent="0.35">
      <c r="A174">
        <v>7830642</v>
      </c>
      <c r="B174" t="s">
        <v>59</v>
      </c>
      <c r="C174" t="s">
        <v>97</v>
      </c>
      <c r="D174" t="s">
        <v>1501</v>
      </c>
      <c r="E174" s="6">
        <v>9.5419847328244278E-3</v>
      </c>
      <c r="F174">
        <v>51</v>
      </c>
      <c r="G174">
        <v>72.599999999999994</v>
      </c>
      <c r="H174">
        <v>59.36999999999999</v>
      </c>
      <c r="I174">
        <v>-4.8869814723730087E-2</v>
      </c>
      <c r="J174" s="1">
        <v>0.48664122137404581</v>
      </c>
      <c r="K174" s="1">
        <v>0.6927480916030534</v>
      </c>
      <c r="L174" s="1">
        <v>0.56650763358778622</v>
      </c>
      <c r="M174">
        <v>-4.6631502598979091E-4</v>
      </c>
    </row>
    <row r="175" spans="1:13" x14ac:dyDescent="0.35">
      <c r="A175">
        <v>7830642</v>
      </c>
      <c r="B175" t="s">
        <v>59</v>
      </c>
      <c r="C175" t="s">
        <v>97</v>
      </c>
      <c r="D175" t="s">
        <v>1504</v>
      </c>
      <c r="E175" s="6">
        <v>2.4809160305343511E-2</v>
      </c>
      <c r="F175">
        <v>48.7</v>
      </c>
      <c r="G175">
        <v>83.6</v>
      </c>
      <c r="H175">
        <v>72.509999999999991</v>
      </c>
      <c r="I175">
        <v>2.1263301372528076E-2</v>
      </c>
      <c r="J175" s="1">
        <v>1.208206106870229</v>
      </c>
      <c r="K175" s="1">
        <v>2.0740458015267174</v>
      </c>
      <c r="L175" s="1">
        <v>1.7989122137404578</v>
      </c>
      <c r="M175">
        <v>5.2752465237187974E-4</v>
      </c>
    </row>
    <row r="176" spans="1:13" x14ac:dyDescent="0.35">
      <c r="A176">
        <v>7830642</v>
      </c>
      <c r="B176" t="s">
        <v>59</v>
      </c>
      <c r="C176" t="s">
        <v>97</v>
      </c>
      <c r="D176" t="s">
        <v>1730</v>
      </c>
      <c r="E176" s="6">
        <v>1.9083969465648854E-3</v>
      </c>
      <c r="F176">
        <v>83.3</v>
      </c>
      <c r="G176">
        <v>87.6</v>
      </c>
      <c r="H176">
        <v>82.474999999999994</v>
      </c>
      <c r="I176">
        <v>1.8146930262446404E-2</v>
      </c>
      <c r="J176" s="1">
        <v>0.15896946564885495</v>
      </c>
      <c r="K176" s="1">
        <v>0.16717557251908396</v>
      </c>
      <c r="L176" s="1">
        <v>0.15739503816793893</v>
      </c>
      <c r="M176">
        <v>3.4631546302378634E-5</v>
      </c>
    </row>
    <row r="177" spans="1:13" x14ac:dyDescent="0.35">
      <c r="A177">
        <v>7830642</v>
      </c>
      <c r="B177" t="s">
        <v>59</v>
      </c>
      <c r="C177" t="s">
        <v>97</v>
      </c>
      <c r="D177" t="s">
        <v>1733</v>
      </c>
      <c r="E177" s="6">
        <v>1.9083969465648854E-3</v>
      </c>
      <c r="F177">
        <v>58.2</v>
      </c>
      <c r="G177">
        <v>72.400000000000006</v>
      </c>
      <c r="H177">
        <v>64.98</v>
      </c>
      <c r="I177">
        <v>-9.4320334494113922E-2</v>
      </c>
      <c r="J177" s="1">
        <v>0.11106870229007634</v>
      </c>
      <c r="K177" s="1">
        <v>0.13816793893129772</v>
      </c>
      <c r="L177" s="1">
        <v>0.12400763358778626</v>
      </c>
      <c r="M177">
        <v>-1.8000063834754565E-4</v>
      </c>
    </row>
    <row r="178" spans="1:13" x14ac:dyDescent="0.35">
      <c r="A178">
        <v>7830642</v>
      </c>
      <c r="B178" t="s">
        <v>59</v>
      </c>
      <c r="C178" t="s">
        <v>97</v>
      </c>
      <c r="D178" t="s">
        <v>1735</v>
      </c>
      <c r="E178" s="6">
        <v>1.9083969465648854E-3</v>
      </c>
      <c r="F178">
        <v>34.1</v>
      </c>
      <c r="G178">
        <v>77.7</v>
      </c>
      <c r="H178">
        <v>63.95</v>
      </c>
      <c r="I178">
        <v>-6.2405619770288467E-2</v>
      </c>
      <c r="J178" s="1">
        <v>6.5076335877862601E-2</v>
      </c>
      <c r="K178" s="1">
        <v>0.1482824427480916</v>
      </c>
      <c r="L178" s="1">
        <v>0.12204198473282443</v>
      </c>
      <c r="M178">
        <v>-1.1909469421810776E-4</v>
      </c>
    </row>
    <row r="179" spans="1:13" x14ac:dyDescent="0.35">
      <c r="A179">
        <v>7830642</v>
      </c>
      <c r="B179" t="s">
        <v>59</v>
      </c>
      <c r="C179" t="s">
        <v>97</v>
      </c>
      <c r="D179" t="s">
        <v>1737</v>
      </c>
      <c r="E179" s="6">
        <v>1.9083969465648854E-3</v>
      </c>
      <c r="F179">
        <v>28.3</v>
      </c>
      <c r="G179">
        <v>83.8</v>
      </c>
      <c r="H179">
        <v>62.290000000000006</v>
      </c>
      <c r="I179">
        <v>-3.5791419446468353E-2</v>
      </c>
      <c r="J179" s="1">
        <v>5.4007633587786257E-2</v>
      </c>
      <c r="K179" s="1">
        <v>0.1599236641221374</v>
      </c>
      <c r="L179" s="1">
        <v>0.11887404580152673</v>
      </c>
      <c r="M179">
        <v>-6.8304235584863265E-5</v>
      </c>
    </row>
    <row r="180" spans="1:13" x14ac:dyDescent="0.35">
      <c r="A180">
        <v>7830642</v>
      </c>
      <c r="B180" t="s">
        <v>59</v>
      </c>
      <c r="C180" t="s">
        <v>97</v>
      </c>
      <c r="D180" t="s">
        <v>1740</v>
      </c>
      <c r="E180" s="6">
        <v>3.8167938931297708E-3</v>
      </c>
      <c r="F180">
        <v>52.5</v>
      </c>
      <c r="G180">
        <v>97.8</v>
      </c>
      <c r="H180">
        <v>71.814999999999998</v>
      </c>
      <c r="I180">
        <v>0.10425874590873718</v>
      </c>
      <c r="J180" s="1">
        <v>0.20038167938931298</v>
      </c>
      <c r="K180" s="1">
        <v>0.37328244274809158</v>
      </c>
      <c r="L180" s="1">
        <v>0.27410305343511449</v>
      </c>
      <c r="M180">
        <v>3.9793414468983657E-4</v>
      </c>
    </row>
    <row r="181" spans="1:13" x14ac:dyDescent="0.35">
      <c r="A181">
        <v>7830642</v>
      </c>
      <c r="B181" t="s">
        <v>59</v>
      </c>
      <c r="C181" t="s">
        <v>97</v>
      </c>
      <c r="D181" t="s">
        <v>1744</v>
      </c>
      <c r="E181" s="6">
        <v>1.9083969465648854E-3</v>
      </c>
      <c r="F181">
        <v>57.8</v>
      </c>
      <c r="G181">
        <v>81.2</v>
      </c>
      <c r="H181">
        <v>71.844999999999999</v>
      </c>
      <c r="I181">
        <v>1.781708188354969E-2</v>
      </c>
      <c r="J181" s="1">
        <v>0.11030534351145037</v>
      </c>
      <c r="K181" s="1">
        <v>0.1549618320610687</v>
      </c>
      <c r="L181" s="1">
        <v>0.13710877862595419</v>
      </c>
      <c r="M181">
        <v>3.4002064663262765E-5</v>
      </c>
    </row>
    <row r="182" spans="1:13" x14ac:dyDescent="0.35">
      <c r="A182">
        <v>7830642</v>
      </c>
      <c r="B182" t="s">
        <v>59</v>
      </c>
      <c r="C182" t="s">
        <v>97</v>
      </c>
      <c r="D182" t="s">
        <v>1746</v>
      </c>
      <c r="E182" s="6">
        <v>9.5419847328244278E-3</v>
      </c>
      <c r="F182">
        <v>55.1</v>
      </c>
      <c r="G182">
        <v>80.7</v>
      </c>
      <c r="H182">
        <v>73.914999999999992</v>
      </c>
      <c r="I182">
        <v>-1.4062054455280304E-2</v>
      </c>
      <c r="J182" s="1">
        <v>0.52576335877862601</v>
      </c>
      <c r="K182" s="1">
        <v>0.77003816793893132</v>
      </c>
      <c r="L182" s="1">
        <v>0.70529580152671745</v>
      </c>
      <c r="M182">
        <v>-1.3417990892443038E-4</v>
      </c>
    </row>
    <row r="183" spans="1:13" x14ac:dyDescent="0.35">
      <c r="A183">
        <v>7830642</v>
      </c>
      <c r="B183" t="s">
        <v>59</v>
      </c>
      <c r="C183" t="s">
        <v>97</v>
      </c>
      <c r="D183" t="s">
        <v>1514</v>
      </c>
      <c r="E183" s="6">
        <v>3.8167938931297708E-3</v>
      </c>
      <c r="F183">
        <v>54.4</v>
      </c>
      <c r="G183">
        <v>79.2</v>
      </c>
      <c r="H183">
        <v>69.959999999999994</v>
      </c>
      <c r="I183">
        <v>6.7560304887592793E-3</v>
      </c>
      <c r="J183" s="1">
        <v>0.20763358778625954</v>
      </c>
      <c r="K183" s="1">
        <v>0.30229007633587784</v>
      </c>
      <c r="L183" s="1">
        <v>0.26702290076335872</v>
      </c>
      <c r="M183">
        <v>2.5786375911294958E-5</v>
      </c>
    </row>
    <row r="184" spans="1:13" x14ac:dyDescent="0.35">
      <c r="A184">
        <v>7830642</v>
      </c>
      <c r="B184" t="s">
        <v>59</v>
      </c>
      <c r="C184" t="s">
        <v>97</v>
      </c>
      <c r="D184" t="s">
        <v>1750</v>
      </c>
      <c r="E184" s="6">
        <v>5.7251908396946565E-3</v>
      </c>
      <c r="F184">
        <v>39.299999999999997</v>
      </c>
      <c r="G184">
        <v>77.2</v>
      </c>
      <c r="H184">
        <v>59.655000000000008</v>
      </c>
      <c r="I184">
        <v>-1.2963792541995645E-3</v>
      </c>
      <c r="J184" s="1">
        <v>0.22499999999999998</v>
      </c>
      <c r="K184" s="1">
        <v>0.44198473282442752</v>
      </c>
      <c r="L184" s="1">
        <v>0.3415362595419848</v>
      </c>
      <c r="M184">
        <v>-7.4220186309135372E-6</v>
      </c>
    </row>
    <row r="185" spans="1:13" x14ac:dyDescent="0.35">
      <c r="A185">
        <v>7830642</v>
      </c>
      <c r="B185" t="s">
        <v>59</v>
      </c>
      <c r="C185" t="s">
        <v>97</v>
      </c>
      <c r="D185" t="s">
        <v>1516</v>
      </c>
      <c r="E185" s="6">
        <v>1.5267175572519083E-2</v>
      </c>
      <c r="F185">
        <v>46.1</v>
      </c>
      <c r="G185">
        <v>78.599999999999994</v>
      </c>
      <c r="H185">
        <v>63.129999999999995</v>
      </c>
      <c r="I185">
        <v>1.4221291989088058E-2</v>
      </c>
      <c r="J185" s="1">
        <v>0.70381679389312979</v>
      </c>
      <c r="K185" s="1">
        <v>1.2</v>
      </c>
      <c r="L185" s="1">
        <v>0.96381679389312969</v>
      </c>
      <c r="M185">
        <v>2.1711896166546653E-4</v>
      </c>
    </row>
    <row r="186" spans="1:13" x14ac:dyDescent="0.35">
      <c r="A186">
        <v>7830642</v>
      </c>
      <c r="B186" t="s">
        <v>59</v>
      </c>
      <c r="C186" t="s">
        <v>97</v>
      </c>
      <c r="D186" t="s">
        <v>1754</v>
      </c>
      <c r="E186" s="6">
        <v>9.5419847328244278E-3</v>
      </c>
      <c r="F186">
        <v>55.9</v>
      </c>
      <c r="G186">
        <v>81</v>
      </c>
      <c r="H186">
        <v>69.685000000000002</v>
      </c>
      <c r="I186">
        <v>-3.1579297035932541E-2</v>
      </c>
      <c r="J186" s="1">
        <v>0.53339694656488545</v>
      </c>
      <c r="K186" s="1">
        <v>0.77290076335877866</v>
      </c>
      <c r="L186" s="1">
        <v>0.66493320610687023</v>
      </c>
      <c r="M186">
        <v>-3.01329170190196E-4</v>
      </c>
    </row>
    <row r="187" spans="1:13" x14ac:dyDescent="0.35">
      <c r="A187">
        <v>7830642</v>
      </c>
      <c r="B187" t="s">
        <v>59</v>
      </c>
      <c r="C187" t="s">
        <v>97</v>
      </c>
      <c r="D187" t="s">
        <v>1063</v>
      </c>
      <c r="E187" s="6">
        <v>9.5419847328244278E-3</v>
      </c>
      <c r="F187">
        <v>68.099999999999994</v>
      </c>
      <c r="G187">
        <v>79.5</v>
      </c>
      <c r="H187">
        <v>73.245000000000005</v>
      </c>
      <c r="I187">
        <v>-3.7456940859556198E-2</v>
      </c>
      <c r="J187" s="1">
        <v>0.64980916030534353</v>
      </c>
      <c r="K187" s="1">
        <v>0.75858778625954204</v>
      </c>
      <c r="L187" s="1">
        <v>0.69890267175572529</v>
      </c>
      <c r="M187">
        <v>-3.5741355782019276E-4</v>
      </c>
    </row>
    <row r="188" spans="1:13" x14ac:dyDescent="0.35">
      <c r="A188">
        <v>7830642</v>
      </c>
      <c r="B188" t="s">
        <v>59</v>
      </c>
      <c r="C188" t="s">
        <v>97</v>
      </c>
      <c r="D188" t="s">
        <v>1521</v>
      </c>
      <c r="E188" s="6">
        <v>3.8167938931297708E-3</v>
      </c>
      <c r="F188">
        <v>56.5</v>
      </c>
      <c r="G188">
        <v>76.599999999999994</v>
      </c>
      <c r="H188">
        <v>70.844999999999999</v>
      </c>
      <c r="I188">
        <v>2.4273855611681938E-2</v>
      </c>
      <c r="J188" s="1">
        <v>0.21564885496183206</v>
      </c>
      <c r="K188" s="1">
        <v>0.29236641221374043</v>
      </c>
      <c r="L188" s="1">
        <v>0.27040076335877861</v>
      </c>
      <c r="M188">
        <v>9.2648303861381435E-5</v>
      </c>
    </row>
    <row r="189" spans="1:13" x14ac:dyDescent="0.35">
      <c r="A189">
        <v>7830642</v>
      </c>
      <c r="B189" t="s">
        <v>59</v>
      </c>
      <c r="C189" t="s">
        <v>97</v>
      </c>
      <c r="D189" t="s">
        <v>1761</v>
      </c>
      <c r="E189" s="6">
        <v>1.9083969465648854E-3</v>
      </c>
      <c r="F189">
        <v>40.700000000000003</v>
      </c>
      <c r="G189">
        <v>75.599999999999994</v>
      </c>
      <c r="H189">
        <v>67.635000000000005</v>
      </c>
      <c r="I189">
        <v>-1.2105507776141167E-2</v>
      </c>
      <c r="J189" s="1">
        <v>7.7671755725190847E-2</v>
      </c>
      <c r="K189" s="1">
        <v>0.14427480916030533</v>
      </c>
      <c r="L189" s="1">
        <v>0.12907442748091605</v>
      </c>
      <c r="M189">
        <v>-2.3102114076605279E-5</v>
      </c>
    </row>
    <row r="190" spans="1:13" x14ac:dyDescent="0.35">
      <c r="A190">
        <v>7830642</v>
      </c>
      <c r="B190" t="s">
        <v>59</v>
      </c>
      <c r="C190" t="s">
        <v>97</v>
      </c>
      <c r="D190" t="s">
        <v>1763</v>
      </c>
      <c r="E190" s="6">
        <v>5.7251908396946565E-3</v>
      </c>
      <c r="F190">
        <v>56.7</v>
      </c>
      <c r="G190">
        <v>77.900000000000006</v>
      </c>
      <c r="H190">
        <v>69.98</v>
      </c>
      <c r="I190">
        <v>8.626103401184082E-3</v>
      </c>
      <c r="J190" s="1">
        <v>0.32461832061068702</v>
      </c>
      <c r="K190" s="1">
        <v>0.44599236641221379</v>
      </c>
      <c r="L190" s="1">
        <v>0.40064885496183206</v>
      </c>
      <c r="M190">
        <v>4.9386088174718027E-5</v>
      </c>
    </row>
    <row r="191" spans="1:13" x14ac:dyDescent="0.35">
      <c r="A191">
        <v>7830642</v>
      </c>
      <c r="B191" t="s">
        <v>59</v>
      </c>
      <c r="C191" t="s">
        <v>97</v>
      </c>
      <c r="D191" t="s">
        <v>1523</v>
      </c>
      <c r="E191" s="6">
        <v>5.7251908396946565E-3</v>
      </c>
      <c r="F191">
        <v>63.4</v>
      </c>
      <c r="G191">
        <v>86.7</v>
      </c>
      <c r="H191">
        <v>72.16</v>
      </c>
      <c r="I191">
        <v>5.5903013795614243E-2</v>
      </c>
      <c r="J191" s="1">
        <v>0.36297709923664123</v>
      </c>
      <c r="K191" s="1">
        <v>0.49637404580152672</v>
      </c>
      <c r="L191" s="1">
        <v>0.41312977099236642</v>
      </c>
      <c r="M191">
        <v>3.2005542249397467E-4</v>
      </c>
    </row>
    <row r="192" spans="1:13" x14ac:dyDescent="0.35">
      <c r="A192">
        <v>7830642</v>
      </c>
      <c r="B192" t="s">
        <v>59</v>
      </c>
      <c r="C192" t="s">
        <v>97</v>
      </c>
      <c r="D192" t="s">
        <v>859</v>
      </c>
      <c r="E192" s="6">
        <v>3.8167938931297708E-3</v>
      </c>
      <c r="F192">
        <v>50.6</v>
      </c>
      <c r="G192">
        <v>71.7</v>
      </c>
      <c r="H192">
        <v>69.400000000000006</v>
      </c>
      <c r="I192">
        <v>-5.8557696640491486E-2</v>
      </c>
      <c r="J192" s="1">
        <v>0.19312977099236642</v>
      </c>
      <c r="K192" s="1">
        <v>0.2736641221374046</v>
      </c>
      <c r="L192" s="1">
        <v>0.26488549618320612</v>
      </c>
      <c r="M192">
        <v>-2.2350265893317361E-4</v>
      </c>
    </row>
    <row r="193" spans="1:13" x14ac:dyDescent="0.35">
      <c r="A193">
        <v>7830642</v>
      </c>
      <c r="B193" t="s">
        <v>2961</v>
      </c>
      <c r="D193" s="4" t="s">
        <v>2949</v>
      </c>
      <c r="E193" s="6">
        <v>0.99999999999999889</v>
      </c>
      <c r="I193">
        <v>0</v>
      </c>
      <c r="J193" s="1">
        <v>57.428244274809167</v>
      </c>
      <c r="K193" s="1">
        <v>81.866984732824449</v>
      </c>
      <c r="L193" s="1">
        <v>72.273349236641266</v>
      </c>
      <c r="M193">
        <v>4.6094829898206554E-4</v>
      </c>
    </row>
    <row r="194" spans="1:13" x14ac:dyDescent="0.35">
      <c r="A194">
        <v>7820617</v>
      </c>
      <c r="B194" t="s">
        <v>50</v>
      </c>
      <c r="C194" t="s">
        <v>97</v>
      </c>
      <c r="D194" t="s">
        <v>305</v>
      </c>
      <c r="E194" s="6">
        <v>0.9616438356164384</v>
      </c>
      <c r="F194">
        <v>43.5</v>
      </c>
      <c r="G194">
        <v>86</v>
      </c>
      <c r="H194">
        <v>71.414999999999992</v>
      </c>
      <c r="I194">
        <v>2.3425286635756493E-2</v>
      </c>
      <c r="J194" s="1">
        <v>41.831506849315069</v>
      </c>
      <c r="K194" s="1">
        <v>82.701369863013696</v>
      </c>
      <c r="L194" s="1">
        <v>68.675794520547939</v>
      </c>
      <c r="M194">
        <v>2.2526782490823367E-2</v>
      </c>
    </row>
    <row r="195" spans="1:13" x14ac:dyDescent="0.35">
      <c r="A195">
        <v>7820617</v>
      </c>
      <c r="B195" t="s">
        <v>50</v>
      </c>
      <c r="C195" t="s">
        <v>97</v>
      </c>
      <c r="D195" t="s">
        <v>492</v>
      </c>
      <c r="E195" s="6">
        <v>3.8356164383561646E-2</v>
      </c>
      <c r="F195">
        <v>76.5</v>
      </c>
      <c r="G195">
        <v>88.2</v>
      </c>
      <c r="H195">
        <v>86.16</v>
      </c>
      <c r="I195">
        <v>-9.5076707657426596E-4</v>
      </c>
      <c r="J195" s="1">
        <v>2.934246575342466</v>
      </c>
      <c r="K195" s="1">
        <v>3.3830136986301373</v>
      </c>
      <c r="L195" s="1">
        <v>3.3047671232876712</v>
      </c>
      <c r="M195">
        <v>-3.646777827956089E-5</v>
      </c>
    </row>
    <row r="196" spans="1:13" x14ac:dyDescent="0.35">
      <c r="A196">
        <v>7820617</v>
      </c>
      <c r="B196" t="s">
        <v>2962</v>
      </c>
      <c r="D196" s="4" t="s">
        <v>2949</v>
      </c>
      <c r="E196" s="6">
        <v>1</v>
      </c>
      <c r="I196">
        <v>0</v>
      </c>
      <c r="J196" s="1">
        <v>44.765753424657532</v>
      </c>
      <c r="K196" s="1">
        <v>86.084383561643833</v>
      </c>
      <c r="L196" s="1">
        <v>71.980561643835614</v>
      </c>
      <c r="M196">
        <v>2.2490314712543806E-2</v>
      </c>
    </row>
    <row r="197" spans="1:13" x14ac:dyDescent="0.35">
      <c r="A197">
        <v>7830310</v>
      </c>
      <c r="B197" t="s">
        <v>80</v>
      </c>
      <c r="C197" t="s">
        <v>97</v>
      </c>
      <c r="D197" t="s">
        <v>392</v>
      </c>
      <c r="E197" s="6">
        <v>9.5238095238095233E-2</v>
      </c>
      <c r="F197">
        <v>51.1</v>
      </c>
      <c r="G197">
        <v>83.1</v>
      </c>
      <c r="H197">
        <v>70.734999999999999</v>
      </c>
      <c r="I197">
        <v>9.4973891973495483E-3</v>
      </c>
      <c r="J197" s="1">
        <v>4.8666666666666663</v>
      </c>
      <c r="K197" s="1">
        <v>7.9142857142857137</v>
      </c>
      <c r="L197" s="1">
        <v>6.7366666666666664</v>
      </c>
      <c r="M197">
        <v>9.045132568904331E-4</v>
      </c>
    </row>
    <row r="198" spans="1:13" x14ac:dyDescent="0.35">
      <c r="A198">
        <v>7830310</v>
      </c>
      <c r="B198" t="s">
        <v>80</v>
      </c>
      <c r="C198" t="s">
        <v>97</v>
      </c>
      <c r="D198" t="s">
        <v>305</v>
      </c>
      <c r="E198" s="6">
        <v>6.6666666666666666E-2</v>
      </c>
      <c r="F198">
        <v>43.5</v>
      </c>
      <c r="G198">
        <v>86</v>
      </c>
      <c r="H198">
        <v>71.414999999999992</v>
      </c>
      <c r="I198">
        <v>2.3425286635756493E-2</v>
      </c>
      <c r="J198" s="1">
        <v>2.9</v>
      </c>
      <c r="K198" s="1">
        <v>5.7333333333333334</v>
      </c>
      <c r="L198" s="1">
        <v>4.7609999999999992</v>
      </c>
      <c r="M198">
        <v>1.5616857757170994E-3</v>
      </c>
    </row>
    <row r="199" spans="1:13" x14ac:dyDescent="0.35">
      <c r="A199">
        <v>7830310</v>
      </c>
      <c r="B199" t="s">
        <v>80</v>
      </c>
      <c r="C199" t="s">
        <v>97</v>
      </c>
      <c r="D199" t="s">
        <v>1408</v>
      </c>
      <c r="E199" s="6">
        <v>9.5238095238095247E-3</v>
      </c>
      <c r="F199">
        <v>91.3</v>
      </c>
      <c r="G199">
        <v>96.1</v>
      </c>
      <c r="H199">
        <v>90.194999999999993</v>
      </c>
      <c r="I199">
        <v>7.5063534080982208E-2</v>
      </c>
      <c r="J199" s="1">
        <v>0.86952380952380959</v>
      </c>
      <c r="K199" s="1">
        <v>0.91523809523809529</v>
      </c>
      <c r="L199" s="1">
        <v>0.85899999999999999</v>
      </c>
      <c r="M199">
        <v>7.1489080077125923E-4</v>
      </c>
    </row>
    <row r="200" spans="1:13" x14ac:dyDescent="0.35">
      <c r="A200">
        <v>7830310</v>
      </c>
      <c r="B200" t="s">
        <v>80</v>
      </c>
      <c r="C200" t="s">
        <v>97</v>
      </c>
      <c r="D200" t="s">
        <v>492</v>
      </c>
      <c r="E200" s="6">
        <v>0.82857142857142863</v>
      </c>
      <c r="F200">
        <v>76.5</v>
      </c>
      <c r="G200">
        <v>88.2</v>
      </c>
      <c r="H200">
        <v>86.16</v>
      </c>
      <c r="I200">
        <v>-9.5076707657426596E-4</v>
      </c>
      <c r="J200" s="1">
        <v>63.385714285714293</v>
      </c>
      <c r="K200" s="1">
        <v>73.080000000000013</v>
      </c>
      <c r="L200" s="1">
        <v>71.389714285714291</v>
      </c>
      <c r="M200">
        <v>-7.877784348758204E-4</v>
      </c>
    </row>
    <row r="201" spans="1:13" x14ac:dyDescent="0.35">
      <c r="A201">
        <v>7830310</v>
      </c>
      <c r="B201" t="s">
        <v>2963</v>
      </c>
      <c r="D201" s="4" t="s">
        <v>2949</v>
      </c>
      <c r="E201" s="6">
        <v>1</v>
      </c>
      <c r="I201">
        <v>0</v>
      </c>
      <c r="J201" s="1">
        <v>72.021904761904764</v>
      </c>
      <c r="K201" s="1">
        <v>87.642857142857153</v>
      </c>
      <c r="L201" s="1">
        <v>83.74638095238096</v>
      </c>
      <c r="M201">
        <v>2.3933113985029715E-3</v>
      </c>
    </row>
    <row r="202" spans="1:13" x14ac:dyDescent="0.35">
      <c r="A202">
        <v>7830626</v>
      </c>
      <c r="B202" t="s">
        <v>48</v>
      </c>
      <c r="C202" t="s">
        <v>97</v>
      </c>
      <c r="D202" t="s">
        <v>840</v>
      </c>
      <c r="E202" s="6">
        <v>6.8965517241379309E-3</v>
      </c>
      <c r="F202">
        <v>73.8</v>
      </c>
      <c r="G202">
        <v>80.599999999999994</v>
      </c>
      <c r="H202">
        <v>73.964999999999989</v>
      </c>
      <c r="I202">
        <v>-2.0033270120620728E-2</v>
      </c>
      <c r="J202" s="1">
        <v>0.50896551724137928</v>
      </c>
      <c r="K202" s="1">
        <v>0.55586206896551715</v>
      </c>
      <c r="L202" s="1">
        <v>0.51010344827586196</v>
      </c>
      <c r="M202">
        <v>-1.3816048359048777E-4</v>
      </c>
    </row>
    <row r="203" spans="1:13" x14ac:dyDescent="0.35">
      <c r="A203">
        <v>7830626</v>
      </c>
      <c r="B203" t="s">
        <v>48</v>
      </c>
      <c r="C203" t="s">
        <v>97</v>
      </c>
      <c r="D203" t="s">
        <v>247</v>
      </c>
      <c r="E203" s="6">
        <v>6.8965517241379309E-3</v>
      </c>
      <c r="F203">
        <v>36.200000000000003</v>
      </c>
      <c r="G203">
        <v>89.9</v>
      </c>
      <c r="H203">
        <v>56.745000000000005</v>
      </c>
      <c r="I203">
        <v>3.3880234695971012E-3</v>
      </c>
      <c r="J203" s="1">
        <v>0.24965517241379312</v>
      </c>
      <c r="K203" s="1">
        <v>0.62</v>
      </c>
      <c r="L203" s="1">
        <v>0.39134482758620692</v>
      </c>
      <c r="M203">
        <v>2.3365679100669664E-5</v>
      </c>
    </row>
    <row r="204" spans="1:13" x14ac:dyDescent="0.35">
      <c r="A204">
        <v>7830626</v>
      </c>
      <c r="B204" t="s">
        <v>48</v>
      </c>
      <c r="C204" t="s">
        <v>97</v>
      </c>
      <c r="D204" t="s">
        <v>1735</v>
      </c>
      <c r="E204" s="6">
        <v>0.98620689655172411</v>
      </c>
      <c r="F204">
        <v>34.1</v>
      </c>
      <c r="G204">
        <v>77.7</v>
      </c>
      <c r="H204">
        <v>63.95</v>
      </c>
      <c r="I204">
        <v>-6.2405619770288467E-2</v>
      </c>
      <c r="J204" s="1">
        <v>33.629655172413791</v>
      </c>
      <c r="K204" s="1">
        <v>76.628275862068961</v>
      </c>
      <c r="L204" s="1">
        <v>63.067931034482761</v>
      </c>
      <c r="M204">
        <v>-6.1544852601043108E-2</v>
      </c>
    </row>
    <row r="205" spans="1:13" x14ac:dyDescent="0.35">
      <c r="A205">
        <v>7830626</v>
      </c>
      <c r="B205" t="s">
        <v>2964</v>
      </c>
      <c r="D205" s="4" t="s">
        <v>2949</v>
      </c>
      <c r="E205" s="6">
        <v>1</v>
      </c>
      <c r="I205">
        <v>0</v>
      </c>
      <c r="J205" s="1">
        <v>34.388275862068966</v>
      </c>
      <c r="K205" s="1">
        <v>77.804137931034475</v>
      </c>
      <c r="L205" s="1">
        <v>63.969379310344827</v>
      </c>
      <c r="M205">
        <v>-6.1659647405532925E-2</v>
      </c>
    </row>
    <row r="206" spans="1:13" x14ac:dyDescent="0.35">
      <c r="A206">
        <v>7830615</v>
      </c>
      <c r="B206" t="s">
        <v>32</v>
      </c>
      <c r="C206" t="s">
        <v>97</v>
      </c>
      <c r="D206" t="s">
        <v>392</v>
      </c>
      <c r="E206" s="6">
        <v>0.27619047619047621</v>
      </c>
      <c r="F206">
        <v>51.1</v>
      </c>
      <c r="G206">
        <v>83.1</v>
      </c>
      <c r="H206">
        <v>70.734999999999999</v>
      </c>
      <c r="I206">
        <v>9.4973891973495483E-3</v>
      </c>
      <c r="J206" s="1">
        <v>14.113333333333335</v>
      </c>
      <c r="K206" s="1">
        <v>22.951428571428572</v>
      </c>
      <c r="L206" s="1">
        <v>19.536333333333335</v>
      </c>
      <c r="M206">
        <v>2.6230884449822563E-3</v>
      </c>
    </row>
    <row r="207" spans="1:13" x14ac:dyDescent="0.35">
      <c r="A207">
        <v>7830615</v>
      </c>
      <c r="B207" t="s">
        <v>32</v>
      </c>
      <c r="C207" t="s">
        <v>97</v>
      </c>
      <c r="D207" t="s">
        <v>305</v>
      </c>
      <c r="E207" s="6">
        <v>0.13333333333333333</v>
      </c>
      <c r="F207">
        <v>43.5</v>
      </c>
      <c r="G207">
        <v>86</v>
      </c>
      <c r="H207">
        <v>71.414999999999992</v>
      </c>
      <c r="I207">
        <v>2.3425286635756493E-2</v>
      </c>
      <c r="J207" s="1">
        <v>5.8</v>
      </c>
      <c r="K207" s="1">
        <v>11.466666666666667</v>
      </c>
      <c r="L207" s="1">
        <v>9.5219999999999985</v>
      </c>
      <c r="M207">
        <v>3.1233715514341989E-3</v>
      </c>
    </row>
    <row r="208" spans="1:13" x14ac:dyDescent="0.35">
      <c r="A208">
        <v>7830615</v>
      </c>
      <c r="B208" t="s">
        <v>32</v>
      </c>
      <c r="C208" t="s">
        <v>97</v>
      </c>
      <c r="D208" t="s">
        <v>414</v>
      </c>
      <c r="E208" s="6">
        <v>9.5238095238095247E-3</v>
      </c>
      <c r="F208">
        <v>75.900000000000006</v>
      </c>
      <c r="G208">
        <v>85.4</v>
      </c>
      <c r="H208">
        <v>84.96</v>
      </c>
      <c r="I208">
        <v>7.7362260781228542E-3</v>
      </c>
      <c r="J208" s="1">
        <v>0.72285714285714298</v>
      </c>
      <c r="K208" s="1">
        <v>0.81333333333333346</v>
      </c>
      <c r="L208" s="1">
        <v>0.80914285714285716</v>
      </c>
      <c r="M208">
        <v>7.3678343601170054E-5</v>
      </c>
    </row>
    <row r="209" spans="1:13" x14ac:dyDescent="0.35">
      <c r="A209">
        <v>7830615</v>
      </c>
      <c r="B209" t="s">
        <v>32</v>
      </c>
      <c r="C209" t="s">
        <v>97</v>
      </c>
      <c r="D209" t="s">
        <v>472</v>
      </c>
      <c r="E209" s="6">
        <v>0.39047619047619048</v>
      </c>
      <c r="F209">
        <v>52</v>
      </c>
      <c r="G209">
        <v>83.2</v>
      </c>
      <c r="H209">
        <v>70.585000000000008</v>
      </c>
      <c r="I209">
        <v>-1.8023552373051643E-2</v>
      </c>
      <c r="J209" s="1">
        <v>20.304761904761904</v>
      </c>
      <c r="K209" s="1">
        <v>32.487619047619049</v>
      </c>
      <c r="L209" s="1">
        <v>27.561761904761909</v>
      </c>
      <c r="M209">
        <v>-7.0377680694773083E-3</v>
      </c>
    </row>
    <row r="210" spans="1:13" x14ac:dyDescent="0.35">
      <c r="A210">
        <v>7830615</v>
      </c>
      <c r="B210" t="s">
        <v>32</v>
      </c>
      <c r="C210" t="s">
        <v>97</v>
      </c>
      <c r="D210" t="s">
        <v>476</v>
      </c>
      <c r="E210" s="6">
        <v>3.8095238095238099E-2</v>
      </c>
      <c r="F210">
        <v>56.2</v>
      </c>
      <c r="G210">
        <v>75.8</v>
      </c>
      <c r="H210">
        <v>66.91</v>
      </c>
      <c r="I210">
        <v>-3.3422850072383881E-2</v>
      </c>
      <c r="J210" s="1">
        <v>2.1409523809523812</v>
      </c>
      <c r="K210" s="1">
        <v>2.8876190476190478</v>
      </c>
      <c r="L210" s="1">
        <v>2.5489523809523811</v>
      </c>
      <c r="M210">
        <v>-1.2732514313289099E-3</v>
      </c>
    </row>
    <row r="211" spans="1:13" x14ac:dyDescent="0.35">
      <c r="A211">
        <v>7830615</v>
      </c>
      <c r="B211" t="s">
        <v>32</v>
      </c>
      <c r="C211" t="s">
        <v>97</v>
      </c>
      <c r="D211" t="s">
        <v>1408</v>
      </c>
      <c r="E211" s="6">
        <v>9.5238095238095247E-3</v>
      </c>
      <c r="F211">
        <v>91.3</v>
      </c>
      <c r="G211">
        <v>96.1</v>
      </c>
      <c r="H211">
        <v>90.194999999999993</v>
      </c>
      <c r="I211">
        <v>7.5063534080982208E-2</v>
      </c>
      <c r="J211" s="1">
        <v>0.86952380952380959</v>
      </c>
      <c r="K211" s="1">
        <v>0.91523809523809529</v>
      </c>
      <c r="L211" s="1">
        <v>0.85899999999999999</v>
      </c>
      <c r="M211">
        <v>7.1489080077125923E-4</v>
      </c>
    </row>
    <row r="212" spans="1:13" x14ac:dyDescent="0.35">
      <c r="A212">
        <v>7830615</v>
      </c>
      <c r="B212" t="s">
        <v>32</v>
      </c>
      <c r="C212" t="s">
        <v>97</v>
      </c>
      <c r="D212" t="s">
        <v>492</v>
      </c>
      <c r="E212" s="6">
        <v>8.5714285714285715E-2</v>
      </c>
      <c r="F212">
        <v>76.5</v>
      </c>
      <c r="G212">
        <v>88.2</v>
      </c>
      <c r="H212">
        <v>86.16</v>
      </c>
      <c r="I212">
        <v>-9.5076707657426596E-4</v>
      </c>
      <c r="J212" s="1">
        <v>6.5571428571428569</v>
      </c>
      <c r="K212" s="1">
        <v>7.5600000000000005</v>
      </c>
      <c r="L212" s="1">
        <v>7.3851428571428572</v>
      </c>
      <c r="M212">
        <v>-8.1494320849222803E-5</v>
      </c>
    </row>
    <row r="213" spans="1:13" x14ac:dyDescent="0.35">
      <c r="A213">
        <v>7830615</v>
      </c>
      <c r="B213" t="s">
        <v>32</v>
      </c>
      <c r="C213" t="s">
        <v>97</v>
      </c>
      <c r="D213" t="s">
        <v>710</v>
      </c>
      <c r="E213" s="6">
        <v>9.5238095238095247E-3</v>
      </c>
      <c r="F213">
        <v>75.099999999999994</v>
      </c>
      <c r="G213">
        <v>88.4</v>
      </c>
      <c r="H213">
        <v>81.194999999999993</v>
      </c>
      <c r="I213">
        <v>5.6803401559591293E-2</v>
      </c>
      <c r="J213" s="1">
        <v>0.71523809523809523</v>
      </c>
      <c r="K213" s="1">
        <v>0.84190476190476204</v>
      </c>
      <c r="L213" s="1">
        <v>0.77328571428571424</v>
      </c>
      <c r="M213">
        <v>5.409847767580124E-4</v>
      </c>
    </row>
    <row r="214" spans="1:13" x14ac:dyDescent="0.35">
      <c r="A214">
        <v>7830615</v>
      </c>
      <c r="B214" t="s">
        <v>32</v>
      </c>
      <c r="C214" t="s">
        <v>97</v>
      </c>
      <c r="D214" t="s">
        <v>199</v>
      </c>
      <c r="E214" s="6">
        <v>2.8571428571428571E-2</v>
      </c>
      <c r="F214">
        <v>49.7</v>
      </c>
      <c r="G214">
        <v>76.400000000000006</v>
      </c>
      <c r="H214">
        <v>64.890000000000015</v>
      </c>
      <c r="I214">
        <v>-4.2217731475830078E-2</v>
      </c>
      <c r="J214" s="1">
        <v>1.42</v>
      </c>
      <c r="K214" s="1">
        <v>2.1828571428571428</v>
      </c>
      <c r="L214" s="1">
        <v>1.8540000000000003</v>
      </c>
      <c r="M214">
        <v>-1.2062208993094308E-3</v>
      </c>
    </row>
    <row r="215" spans="1:13" x14ac:dyDescent="0.35">
      <c r="A215">
        <v>7830615</v>
      </c>
      <c r="B215" t="s">
        <v>32</v>
      </c>
      <c r="C215" t="s">
        <v>97</v>
      </c>
      <c r="D215" t="s">
        <v>381</v>
      </c>
      <c r="E215" s="6">
        <v>9.5238095238095247E-3</v>
      </c>
      <c r="F215">
        <v>43.9</v>
      </c>
      <c r="G215">
        <v>77.400000000000006</v>
      </c>
      <c r="H215">
        <v>69.460000000000008</v>
      </c>
      <c r="I215">
        <v>-5.9971264563500881E-3</v>
      </c>
      <c r="J215" s="1">
        <v>0.41809523809523813</v>
      </c>
      <c r="K215" s="1">
        <v>0.73714285714285721</v>
      </c>
      <c r="L215" s="1">
        <v>0.66152380952380962</v>
      </c>
      <c r="M215">
        <v>-5.7115490060477033E-5</v>
      </c>
    </row>
    <row r="216" spans="1:13" x14ac:dyDescent="0.35">
      <c r="A216">
        <v>7830615</v>
      </c>
      <c r="B216" t="s">
        <v>32</v>
      </c>
      <c r="C216" t="s">
        <v>97</v>
      </c>
      <c r="D216" t="s">
        <v>731</v>
      </c>
      <c r="E216" s="6">
        <v>9.5238095238095247E-3</v>
      </c>
      <c r="F216">
        <v>53.9</v>
      </c>
      <c r="G216">
        <v>84.5</v>
      </c>
      <c r="H216">
        <v>70.58</v>
      </c>
      <c r="I216">
        <v>4.0206484496593475E-2</v>
      </c>
      <c r="J216" s="1">
        <v>0.51333333333333342</v>
      </c>
      <c r="K216" s="1">
        <v>0.80476190476190479</v>
      </c>
      <c r="L216" s="1">
        <v>0.67219047619047623</v>
      </c>
      <c r="M216">
        <v>3.8291889996755696E-4</v>
      </c>
    </row>
    <row r="217" spans="1:13" x14ac:dyDescent="0.35">
      <c r="A217">
        <v>7830615</v>
      </c>
      <c r="B217" t="s">
        <v>2965</v>
      </c>
      <c r="D217" s="4" t="s">
        <v>2949</v>
      </c>
      <c r="E217" s="6">
        <v>0.99999999999999989</v>
      </c>
      <c r="I217">
        <v>0</v>
      </c>
      <c r="J217" s="1">
        <v>53.575238095238106</v>
      </c>
      <c r="K217" s="1">
        <v>83.648571428571429</v>
      </c>
      <c r="L217" s="1">
        <v>72.183333333333351</v>
      </c>
      <c r="M217">
        <v>-2.1969173935108945E-3</v>
      </c>
    </row>
    <row r="218" spans="1:13" x14ac:dyDescent="0.35">
      <c r="A218">
        <v>7830616</v>
      </c>
      <c r="B218" t="s">
        <v>34</v>
      </c>
      <c r="C218" t="s">
        <v>97</v>
      </c>
      <c r="D218" t="s">
        <v>392</v>
      </c>
      <c r="E218" s="6">
        <v>0.29357798165137616</v>
      </c>
      <c r="F218">
        <v>51.1</v>
      </c>
      <c r="G218">
        <v>83.1</v>
      </c>
      <c r="H218">
        <v>70.734999999999999</v>
      </c>
      <c r="I218">
        <v>9.4973891973495483E-3</v>
      </c>
      <c r="J218" s="1">
        <v>15.001834862385323</v>
      </c>
      <c r="K218" s="1">
        <v>24.396330275229356</v>
      </c>
      <c r="L218" s="1">
        <v>20.766238532110094</v>
      </c>
      <c r="M218">
        <v>2.788224351515464E-3</v>
      </c>
    </row>
    <row r="219" spans="1:13" x14ac:dyDescent="0.35">
      <c r="A219">
        <v>7830616</v>
      </c>
      <c r="B219" t="s">
        <v>34</v>
      </c>
      <c r="C219" t="s">
        <v>97</v>
      </c>
      <c r="D219" t="s">
        <v>305</v>
      </c>
      <c r="E219" s="6">
        <v>0.11009174311926606</v>
      </c>
      <c r="F219">
        <v>43.5</v>
      </c>
      <c r="G219">
        <v>86</v>
      </c>
      <c r="H219">
        <v>71.414999999999992</v>
      </c>
      <c r="I219">
        <v>2.3425286635756493E-2</v>
      </c>
      <c r="J219" s="1">
        <v>4.7889908256880735</v>
      </c>
      <c r="K219" s="1">
        <v>9.4678899082568808</v>
      </c>
      <c r="L219" s="1">
        <v>7.8622018348623852</v>
      </c>
      <c r="M219">
        <v>2.5789306387988802E-3</v>
      </c>
    </row>
    <row r="220" spans="1:13" x14ac:dyDescent="0.35">
      <c r="A220">
        <v>7830616</v>
      </c>
      <c r="B220" t="s">
        <v>34</v>
      </c>
      <c r="C220" t="s">
        <v>97</v>
      </c>
      <c r="D220" t="s">
        <v>414</v>
      </c>
      <c r="E220" s="6">
        <v>2.7522935779816515E-2</v>
      </c>
      <c r="F220">
        <v>75.900000000000006</v>
      </c>
      <c r="G220">
        <v>85.4</v>
      </c>
      <c r="H220">
        <v>84.96</v>
      </c>
      <c r="I220">
        <v>7.7362260781228542E-3</v>
      </c>
      <c r="J220" s="1">
        <v>2.0889908256880738</v>
      </c>
      <c r="K220" s="1">
        <v>2.3504587155963304</v>
      </c>
      <c r="L220" s="1">
        <v>2.3383486238532112</v>
      </c>
      <c r="M220">
        <v>2.1292365352631711E-4</v>
      </c>
    </row>
    <row r="221" spans="1:13" x14ac:dyDescent="0.35">
      <c r="A221">
        <v>7830616</v>
      </c>
      <c r="B221" t="s">
        <v>34</v>
      </c>
      <c r="C221" t="s">
        <v>97</v>
      </c>
      <c r="D221" t="s">
        <v>472</v>
      </c>
      <c r="E221" s="6">
        <v>0.37614678899082571</v>
      </c>
      <c r="F221">
        <v>52</v>
      </c>
      <c r="G221">
        <v>83.2</v>
      </c>
      <c r="H221">
        <v>70.585000000000008</v>
      </c>
      <c r="I221">
        <v>-1.8023552373051643E-2</v>
      </c>
      <c r="J221" s="1">
        <v>19.559633027522938</v>
      </c>
      <c r="K221" s="1">
        <v>31.295412844036701</v>
      </c>
      <c r="L221" s="1">
        <v>26.550321100917436</v>
      </c>
      <c r="M221">
        <v>-6.7795013513313523E-3</v>
      </c>
    </row>
    <row r="222" spans="1:13" x14ac:dyDescent="0.35">
      <c r="A222">
        <v>7830616</v>
      </c>
      <c r="B222" t="s">
        <v>34</v>
      </c>
      <c r="C222" t="s">
        <v>97</v>
      </c>
      <c r="D222" t="s">
        <v>476</v>
      </c>
      <c r="E222" s="6">
        <v>1.834862385321101E-2</v>
      </c>
      <c r="F222">
        <v>56.2</v>
      </c>
      <c r="G222">
        <v>75.8</v>
      </c>
      <c r="H222">
        <v>66.91</v>
      </c>
      <c r="I222">
        <v>-3.3422850072383881E-2</v>
      </c>
      <c r="J222" s="1">
        <v>1.0311926605504589</v>
      </c>
      <c r="K222" s="1">
        <v>1.3908256880733945</v>
      </c>
      <c r="L222" s="1">
        <v>1.2277064220183487</v>
      </c>
      <c r="M222">
        <v>-6.132633040804382E-4</v>
      </c>
    </row>
    <row r="223" spans="1:13" x14ac:dyDescent="0.35">
      <c r="A223">
        <v>7830616</v>
      </c>
      <c r="B223" t="s">
        <v>34</v>
      </c>
      <c r="C223" t="s">
        <v>97</v>
      </c>
      <c r="D223" t="s">
        <v>1408</v>
      </c>
      <c r="E223" s="6">
        <v>1.834862385321101E-2</v>
      </c>
      <c r="F223">
        <v>91.3</v>
      </c>
      <c r="G223">
        <v>96.1</v>
      </c>
      <c r="H223">
        <v>90.194999999999993</v>
      </c>
      <c r="I223">
        <v>7.5063534080982208E-2</v>
      </c>
      <c r="J223" s="1">
        <v>1.6752293577981652</v>
      </c>
      <c r="K223" s="1">
        <v>1.763302752293578</v>
      </c>
      <c r="L223" s="1">
        <v>1.654954128440367</v>
      </c>
      <c r="M223">
        <v>1.3773125519446277E-3</v>
      </c>
    </row>
    <row r="224" spans="1:13" x14ac:dyDescent="0.35">
      <c r="A224">
        <v>7830616</v>
      </c>
      <c r="B224" t="s">
        <v>34</v>
      </c>
      <c r="C224" t="s">
        <v>97</v>
      </c>
      <c r="D224" t="s">
        <v>492</v>
      </c>
      <c r="E224" s="6">
        <v>0.11926605504587157</v>
      </c>
      <c r="F224">
        <v>76.5</v>
      </c>
      <c r="G224">
        <v>88.2</v>
      </c>
      <c r="H224">
        <v>86.16</v>
      </c>
      <c r="I224">
        <v>-9.5076707657426596E-4</v>
      </c>
      <c r="J224" s="1">
        <v>9.123853211009175</v>
      </c>
      <c r="K224" s="1">
        <v>10.519266055045872</v>
      </c>
      <c r="L224" s="1">
        <v>10.275963302752293</v>
      </c>
      <c r="M224">
        <v>-1.1339423849050879E-4</v>
      </c>
    </row>
    <row r="225" spans="1:13" x14ac:dyDescent="0.35">
      <c r="A225">
        <v>7830616</v>
      </c>
      <c r="B225" t="s">
        <v>34</v>
      </c>
      <c r="C225" t="s">
        <v>97</v>
      </c>
      <c r="D225" t="s">
        <v>710</v>
      </c>
      <c r="E225" s="6">
        <v>9.1743119266055051E-3</v>
      </c>
      <c r="F225">
        <v>75.099999999999994</v>
      </c>
      <c r="G225">
        <v>88.4</v>
      </c>
      <c r="H225">
        <v>81.194999999999993</v>
      </c>
      <c r="I225">
        <v>5.6803401559591293E-2</v>
      </c>
      <c r="J225" s="1">
        <v>0.68899082568807335</v>
      </c>
      <c r="K225" s="1">
        <v>0.81100917431192665</v>
      </c>
      <c r="L225" s="1">
        <v>0.74490825688073392</v>
      </c>
      <c r="M225">
        <v>5.2113212439992016E-4</v>
      </c>
    </row>
    <row r="226" spans="1:13" x14ac:dyDescent="0.35">
      <c r="A226">
        <v>7830616</v>
      </c>
      <c r="B226" t="s">
        <v>34</v>
      </c>
      <c r="C226" t="s">
        <v>97</v>
      </c>
      <c r="D226" t="s">
        <v>199</v>
      </c>
      <c r="E226" s="6">
        <v>9.1743119266055051E-3</v>
      </c>
      <c r="F226">
        <v>49.7</v>
      </c>
      <c r="G226">
        <v>76.400000000000006</v>
      </c>
      <c r="H226">
        <v>64.890000000000015</v>
      </c>
      <c r="I226">
        <v>-4.2217731475830078E-2</v>
      </c>
      <c r="J226" s="1">
        <v>0.45596330275229363</v>
      </c>
      <c r="K226" s="1">
        <v>0.70091743119266059</v>
      </c>
      <c r="L226" s="1">
        <v>0.5953211009174314</v>
      </c>
      <c r="M226">
        <v>-3.8731863739293649E-4</v>
      </c>
    </row>
    <row r="227" spans="1:13" x14ac:dyDescent="0.35">
      <c r="A227">
        <v>7830616</v>
      </c>
      <c r="B227" t="s">
        <v>34</v>
      </c>
      <c r="C227" t="s">
        <v>97</v>
      </c>
      <c r="D227" t="s">
        <v>381</v>
      </c>
      <c r="E227" s="6">
        <v>9.1743119266055051E-3</v>
      </c>
      <c r="F227">
        <v>43.9</v>
      </c>
      <c r="G227">
        <v>77.400000000000006</v>
      </c>
      <c r="H227">
        <v>69.460000000000008</v>
      </c>
      <c r="I227">
        <v>-5.9971264563500881E-3</v>
      </c>
      <c r="J227" s="1">
        <v>0.40275229357798165</v>
      </c>
      <c r="K227" s="1">
        <v>0.71009174311926615</v>
      </c>
      <c r="L227" s="1">
        <v>0.63724770642201845</v>
      </c>
      <c r="M227">
        <v>-5.5019508773854023E-5</v>
      </c>
    </row>
    <row r="228" spans="1:13" x14ac:dyDescent="0.35">
      <c r="A228">
        <v>7830616</v>
      </c>
      <c r="B228" t="s">
        <v>34</v>
      </c>
      <c r="C228" t="s">
        <v>97</v>
      </c>
      <c r="D228" t="s">
        <v>731</v>
      </c>
      <c r="E228" s="6">
        <v>9.1743119266055051E-3</v>
      </c>
      <c r="F228">
        <v>53.9</v>
      </c>
      <c r="G228">
        <v>84.5</v>
      </c>
      <c r="H228">
        <v>70.58</v>
      </c>
      <c r="I228">
        <v>4.0206484496593475E-2</v>
      </c>
      <c r="J228" s="1">
        <v>0.4944954128440367</v>
      </c>
      <c r="K228" s="1">
        <v>0.77522935779816515</v>
      </c>
      <c r="L228" s="1">
        <v>0.64752293577981657</v>
      </c>
      <c r="M228">
        <v>3.6886683024397684E-4</v>
      </c>
    </row>
    <row r="229" spans="1:13" x14ac:dyDescent="0.35">
      <c r="A229">
        <v>7830616</v>
      </c>
      <c r="B229" t="s">
        <v>2966</v>
      </c>
      <c r="D229" s="4" t="s">
        <v>2949</v>
      </c>
      <c r="E229" s="6">
        <v>0.99999999999999978</v>
      </c>
      <c r="I229">
        <v>0</v>
      </c>
      <c r="J229" s="1">
        <v>55.311926605504603</v>
      </c>
      <c r="K229" s="1">
        <v>84.180733944954142</v>
      </c>
      <c r="L229" s="1">
        <v>73.300733944954132</v>
      </c>
      <c r="M229">
        <v>-1.0110688963990314E-4</v>
      </c>
    </row>
    <row r="230" spans="1:13" x14ac:dyDescent="0.35">
      <c r="A230">
        <v>7820412</v>
      </c>
      <c r="B230" t="s">
        <v>39</v>
      </c>
      <c r="C230" t="s">
        <v>97</v>
      </c>
      <c r="D230" t="s">
        <v>1338</v>
      </c>
      <c r="E230" s="6">
        <v>1.6103059581320451E-3</v>
      </c>
      <c r="F230">
        <v>61.7</v>
      </c>
      <c r="G230">
        <v>77.599999999999994</v>
      </c>
      <c r="H230">
        <v>64.945000000000007</v>
      </c>
      <c r="I230">
        <v>2.5886727496981621E-2</v>
      </c>
      <c r="J230" s="1">
        <v>9.935587761674719E-2</v>
      </c>
      <c r="K230" s="1">
        <v>0.12495974235104669</v>
      </c>
      <c r="L230" s="1">
        <v>0.10458132045088568</v>
      </c>
      <c r="M230">
        <v>4.1685551524930148E-5</v>
      </c>
    </row>
    <row r="231" spans="1:13" x14ac:dyDescent="0.35">
      <c r="A231">
        <v>7820412</v>
      </c>
      <c r="B231" t="s">
        <v>39</v>
      </c>
      <c r="C231" t="s">
        <v>97</v>
      </c>
      <c r="D231" t="s">
        <v>392</v>
      </c>
      <c r="E231" s="6">
        <v>1.9726247987117553E-2</v>
      </c>
      <c r="F231">
        <v>51.1</v>
      </c>
      <c r="G231">
        <v>83.1</v>
      </c>
      <c r="H231">
        <v>70.734999999999999</v>
      </c>
      <c r="I231">
        <v>9.4973891973495483E-3</v>
      </c>
      <c r="J231" s="1">
        <v>1.0080112721417069</v>
      </c>
      <c r="K231" s="1">
        <v>1.6392512077294685</v>
      </c>
      <c r="L231" s="1">
        <v>1.3953361513687601</v>
      </c>
      <c r="M231">
        <v>1.8734785453708853E-4</v>
      </c>
    </row>
    <row r="232" spans="1:13" x14ac:dyDescent="0.35">
      <c r="A232">
        <v>7820412</v>
      </c>
      <c r="B232" t="s">
        <v>39</v>
      </c>
      <c r="C232" t="s">
        <v>97</v>
      </c>
      <c r="D232" t="s">
        <v>133</v>
      </c>
      <c r="E232" s="6">
        <v>2.0128824476650562E-3</v>
      </c>
      <c r="F232">
        <v>36.9</v>
      </c>
      <c r="G232">
        <v>71.7</v>
      </c>
      <c r="H232">
        <v>57.2</v>
      </c>
      <c r="I232">
        <v>-4.9289211630821228E-2</v>
      </c>
      <c r="J232" s="1">
        <v>7.4275362318840576E-2</v>
      </c>
      <c r="K232" s="1">
        <v>0.14432367149758454</v>
      </c>
      <c r="L232" s="1">
        <v>0.11513687600644122</v>
      </c>
      <c r="M232">
        <v>-9.9213388950928391E-5</v>
      </c>
    </row>
    <row r="233" spans="1:13" x14ac:dyDescent="0.35">
      <c r="A233">
        <v>7820412</v>
      </c>
      <c r="B233" t="s">
        <v>39</v>
      </c>
      <c r="C233" t="s">
        <v>97</v>
      </c>
      <c r="D233" t="s">
        <v>906</v>
      </c>
      <c r="E233" s="6">
        <v>1.1674718196457327E-2</v>
      </c>
      <c r="F233">
        <v>58.5</v>
      </c>
      <c r="G233">
        <v>82</v>
      </c>
      <c r="H233">
        <v>77.55</v>
      </c>
      <c r="I233">
        <v>-1.9017145037651062E-2</v>
      </c>
      <c r="J233" s="1">
        <v>0.68297101449275366</v>
      </c>
      <c r="K233" s="1">
        <v>0.95732689210950084</v>
      </c>
      <c r="L233" s="1">
        <v>0.9053743961352656</v>
      </c>
      <c r="M233">
        <v>-2.22019809215733E-4</v>
      </c>
    </row>
    <row r="234" spans="1:13" x14ac:dyDescent="0.35">
      <c r="A234">
        <v>7820412</v>
      </c>
      <c r="B234" t="s">
        <v>39</v>
      </c>
      <c r="C234" t="s">
        <v>97</v>
      </c>
      <c r="D234" t="s">
        <v>1092</v>
      </c>
      <c r="E234" s="6">
        <v>7.246376811594203E-3</v>
      </c>
      <c r="F234">
        <v>62.8</v>
      </c>
      <c r="G234">
        <v>84.4</v>
      </c>
      <c r="H234">
        <v>75.760000000000005</v>
      </c>
      <c r="I234">
        <v>2.7744568884372711E-2</v>
      </c>
      <c r="J234" s="1">
        <v>0.45507246376811594</v>
      </c>
      <c r="K234" s="1">
        <v>0.61159420289855082</v>
      </c>
      <c r="L234" s="1">
        <v>0.54898550724637685</v>
      </c>
      <c r="M234">
        <v>2.0104760061139646E-4</v>
      </c>
    </row>
    <row r="235" spans="1:13" x14ac:dyDescent="0.35">
      <c r="A235">
        <v>7820412</v>
      </c>
      <c r="B235" t="s">
        <v>39</v>
      </c>
      <c r="C235" t="s">
        <v>97</v>
      </c>
      <c r="D235" t="s">
        <v>1847</v>
      </c>
      <c r="E235" s="6">
        <v>3.6231884057971015E-3</v>
      </c>
      <c r="F235">
        <v>74.900000000000006</v>
      </c>
      <c r="G235">
        <v>73.900000000000006</v>
      </c>
      <c r="H235">
        <v>78.220000000000013</v>
      </c>
      <c r="I235">
        <v>-4.1365239769220352E-2</v>
      </c>
      <c r="J235" s="1">
        <v>0.2713768115942029</v>
      </c>
      <c r="K235" s="1">
        <v>0.26775362318840584</v>
      </c>
      <c r="L235" s="1">
        <v>0.28340579710144931</v>
      </c>
      <c r="M235">
        <v>-1.4987405713485634E-4</v>
      </c>
    </row>
    <row r="236" spans="1:13" x14ac:dyDescent="0.35">
      <c r="A236">
        <v>7820412</v>
      </c>
      <c r="B236" t="s">
        <v>39</v>
      </c>
      <c r="C236" t="s">
        <v>97</v>
      </c>
      <c r="D236" t="s">
        <v>141</v>
      </c>
      <c r="E236" s="6">
        <v>1.9726247987117553E-2</v>
      </c>
      <c r="F236">
        <v>37.5</v>
      </c>
      <c r="G236">
        <v>74.2</v>
      </c>
      <c r="H236">
        <v>59.02</v>
      </c>
      <c r="I236">
        <v>1.1409603990614414E-2</v>
      </c>
      <c r="J236" s="1">
        <v>0.73973429951690828</v>
      </c>
      <c r="K236" s="1">
        <v>1.4636876006441224</v>
      </c>
      <c r="L236" s="1">
        <v>1.164243156199678</v>
      </c>
      <c r="M236">
        <v>2.25068677753666E-4</v>
      </c>
    </row>
    <row r="237" spans="1:13" x14ac:dyDescent="0.35">
      <c r="A237">
        <v>7820412</v>
      </c>
      <c r="B237" t="s">
        <v>39</v>
      </c>
      <c r="C237" t="s">
        <v>97</v>
      </c>
      <c r="D237" t="s">
        <v>1348</v>
      </c>
      <c r="E237" s="6">
        <v>1.6103059581320451E-3</v>
      </c>
      <c r="F237">
        <v>74.5</v>
      </c>
      <c r="G237">
        <v>82.9</v>
      </c>
      <c r="H237">
        <v>72.454999999999998</v>
      </c>
      <c r="I237">
        <v>4.3442249298095703E-2</v>
      </c>
      <c r="J237" s="1">
        <v>0.11996779388083736</v>
      </c>
      <c r="K237" s="1">
        <v>0.13349436392914654</v>
      </c>
      <c r="L237" s="1">
        <v>0.11667471819645732</v>
      </c>
      <c r="M237">
        <v>6.9955312879381166E-5</v>
      </c>
    </row>
    <row r="238" spans="1:13" x14ac:dyDescent="0.35">
      <c r="A238">
        <v>7820412</v>
      </c>
      <c r="B238" t="s">
        <v>39</v>
      </c>
      <c r="C238" t="s">
        <v>97</v>
      </c>
      <c r="D238" t="s">
        <v>1851</v>
      </c>
      <c r="E238" s="6">
        <v>2.0128824476650562E-3</v>
      </c>
      <c r="F238">
        <v>71.599999999999994</v>
      </c>
      <c r="G238">
        <v>72</v>
      </c>
      <c r="H238">
        <v>70.919999999999987</v>
      </c>
      <c r="I238">
        <v>-4.2708788067102432E-2</v>
      </c>
      <c r="J238" s="1">
        <v>0.14412238325281801</v>
      </c>
      <c r="K238" s="1">
        <v>0.14492753623188404</v>
      </c>
      <c r="L238" s="1">
        <v>0.14275362318840576</v>
      </c>
      <c r="M238">
        <v>-8.5967769861317286E-5</v>
      </c>
    </row>
    <row r="239" spans="1:13" x14ac:dyDescent="0.35">
      <c r="A239">
        <v>7820412</v>
      </c>
      <c r="B239" t="s">
        <v>39</v>
      </c>
      <c r="C239" t="s">
        <v>97</v>
      </c>
      <c r="D239" t="s">
        <v>1854</v>
      </c>
      <c r="E239" s="6">
        <v>4.0257648953301127E-4</v>
      </c>
      <c r="F239">
        <v>91.9</v>
      </c>
      <c r="G239">
        <v>88.7</v>
      </c>
      <c r="H239">
        <v>82.210000000000008</v>
      </c>
      <c r="I239">
        <v>1.8904224038124084E-2</v>
      </c>
      <c r="J239" s="1">
        <v>3.6996779388083739E-2</v>
      </c>
      <c r="K239" s="1">
        <v>3.5708534621578102E-2</v>
      </c>
      <c r="L239" s="1">
        <v>3.3095813204508863E-2</v>
      </c>
      <c r="M239">
        <v>7.6103961506135608E-6</v>
      </c>
    </row>
    <row r="240" spans="1:13" x14ac:dyDescent="0.35">
      <c r="A240">
        <v>7820412</v>
      </c>
      <c r="B240" t="s">
        <v>39</v>
      </c>
      <c r="C240" t="s">
        <v>97</v>
      </c>
      <c r="D240" t="s">
        <v>1539</v>
      </c>
      <c r="E240" s="6">
        <v>2.0128824476650562E-3</v>
      </c>
      <c r="F240">
        <v>39.6</v>
      </c>
      <c r="G240">
        <v>69.099999999999994</v>
      </c>
      <c r="H240">
        <v>61.585000000000001</v>
      </c>
      <c r="I240">
        <v>-5.7252071797847748E-2</v>
      </c>
      <c r="J240" s="1">
        <v>7.9710144927536225E-2</v>
      </c>
      <c r="K240" s="1">
        <v>0.13909017713365537</v>
      </c>
      <c r="L240" s="1">
        <v>0.12396336553945249</v>
      </c>
      <c r="M240">
        <v>-1.1524169041434731E-4</v>
      </c>
    </row>
    <row r="241" spans="1:13" x14ac:dyDescent="0.35">
      <c r="A241">
        <v>7820412</v>
      </c>
      <c r="B241" t="s">
        <v>39</v>
      </c>
      <c r="C241" t="s">
        <v>97</v>
      </c>
      <c r="D241" t="s">
        <v>1541</v>
      </c>
      <c r="E241" s="6">
        <v>4.4283413848631237E-3</v>
      </c>
      <c r="F241">
        <v>80.099999999999994</v>
      </c>
      <c r="G241">
        <v>82</v>
      </c>
      <c r="H241">
        <v>81.995000000000005</v>
      </c>
      <c r="I241">
        <v>-8.459433913230896E-2</v>
      </c>
      <c r="J241" s="1">
        <v>0.35471014492753616</v>
      </c>
      <c r="K241" s="1">
        <v>0.36312399355877617</v>
      </c>
      <c r="L241" s="1">
        <v>0.36310185185185184</v>
      </c>
      <c r="M241">
        <v>-3.7461261290474982E-4</v>
      </c>
    </row>
    <row r="242" spans="1:13" x14ac:dyDescent="0.35">
      <c r="A242">
        <v>7820412</v>
      </c>
      <c r="B242" t="s">
        <v>39</v>
      </c>
      <c r="C242" t="s">
        <v>97</v>
      </c>
      <c r="D242" t="s">
        <v>1862</v>
      </c>
      <c r="E242" s="6">
        <v>1.6103059581320451E-3</v>
      </c>
      <c r="F242">
        <v>93.2</v>
      </c>
      <c r="G242">
        <v>95.2</v>
      </c>
      <c r="H242">
        <v>90.65</v>
      </c>
      <c r="I242">
        <v>5.5112108588218689E-2</v>
      </c>
      <c r="J242" s="1">
        <v>0.15008051529790661</v>
      </c>
      <c r="K242" s="1">
        <v>0.15330112721417069</v>
      </c>
      <c r="L242" s="1">
        <v>0.14597423510466989</v>
      </c>
      <c r="M242">
        <v>8.8747356824828808E-5</v>
      </c>
    </row>
    <row r="243" spans="1:13" x14ac:dyDescent="0.35">
      <c r="A243">
        <v>7820412</v>
      </c>
      <c r="B243" t="s">
        <v>39</v>
      </c>
      <c r="C243" t="s">
        <v>97</v>
      </c>
      <c r="D243" t="s">
        <v>1545</v>
      </c>
      <c r="E243" s="6">
        <v>7.6489533011272143E-3</v>
      </c>
      <c r="F243">
        <v>59.7</v>
      </c>
      <c r="G243">
        <v>84.1</v>
      </c>
      <c r="H243">
        <v>74.465000000000003</v>
      </c>
      <c r="I243">
        <v>1.2908627279102802E-2</v>
      </c>
      <c r="J243" s="1">
        <v>0.45664251207729473</v>
      </c>
      <c r="K243" s="1">
        <v>0.64327697262479866</v>
      </c>
      <c r="L243" s="1">
        <v>0.569579307568438</v>
      </c>
      <c r="M243">
        <v>9.8737487239514184E-5</v>
      </c>
    </row>
    <row r="244" spans="1:13" x14ac:dyDescent="0.35">
      <c r="A244">
        <v>7820412</v>
      </c>
      <c r="B244" t="s">
        <v>39</v>
      </c>
      <c r="C244" t="s">
        <v>97</v>
      </c>
      <c r="D244" t="s">
        <v>1870</v>
      </c>
      <c r="E244" s="6">
        <v>1.6103059581320451E-3</v>
      </c>
      <c r="F244">
        <v>44.4</v>
      </c>
      <c r="G244">
        <v>86.7</v>
      </c>
      <c r="H244">
        <v>69.789999999999992</v>
      </c>
      <c r="I244">
        <v>1.5432883054018021E-2</v>
      </c>
      <c r="J244" s="1">
        <v>7.1497584541062795E-2</v>
      </c>
      <c r="K244" s="1">
        <v>0.1396135265700483</v>
      </c>
      <c r="L244" s="1">
        <v>0.11238325281803542</v>
      </c>
      <c r="M244">
        <v>2.485166353304029E-5</v>
      </c>
    </row>
    <row r="245" spans="1:13" x14ac:dyDescent="0.35">
      <c r="A245">
        <v>7820412</v>
      </c>
      <c r="B245" t="s">
        <v>39</v>
      </c>
      <c r="C245" t="s">
        <v>97</v>
      </c>
      <c r="D245" t="s">
        <v>301</v>
      </c>
      <c r="E245" s="6">
        <v>6.4412238325281803E-3</v>
      </c>
      <c r="F245">
        <v>54</v>
      </c>
      <c r="G245">
        <v>84.6</v>
      </c>
      <c r="H245">
        <v>71.594999999999999</v>
      </c>
      <c r="I245">
        <v>-7.2923107072710991E-3</v>
      </c>
      <c r="J245" s="1">
        <v>0.34782608695652173</v>
      </c>
      <c r="K245" s="1">
        <v>0.54492753623188406</v>
      </c>
      <c r="L245" s="1">
        <v>0.46115942028985507</v>
      </c>
      <c r="M245">
        <v>-4.6971405521875033E-5</v>
      </c>
    </row>
    <row r="246" spans="1:13" x14ac:dyDescent="0.35">
      <c r="A246">
        <v>7820412</v>
      </c>
      <c r="B246" t="s">
        <v>39</v>
      </c>
      <c r="C246" t="s">
        <v>97</v>
      </c>
      <c r="D246" t="s">
        <v>1350</v>
      </c>
      <c r="E246" s="6">
        <v>2.8180354267310788E-3</v>
      </c>
      <c r="F246">
        <v>63.7</v>
      </c>
      <c r="G246">
        <v>77.7</v>
      </c>
      <c r="H246">
        <v>71.825000000000003</v>
      </c>
      <c r="I246">
        <v>-5.3236540406942368E-2</v>
      </c>
      <c r="J246" s="1">
        <v>0.17950885668276972</v>
      </c>
      <c r="K246" s="1">
        <v>0.21896135265700484</v>
      </c>
      <c r="L246" s="1">
        <v>0.20240539452495976</v>
      </c>
      <c r="M246">
        <v>-1.5002245686336415E-4</v>
      </c>
    </row>
    <row r="247" spans="1:13" x14ac:dyDescent="0.35">
      <c r="A247">
        <v>7820412</v>
      </c>
      <c r="B247" t="s">
        <v>39</v>
      </c>
      <c r="C247" t="s">
        <v>97</v>
      </c>
      <c r="D247" t="s">
        <v>1549</v>
      </c>
      <c r="E247" s="6">
        <v>4.0257648953301127E-4</v>
      </c>
      <c r="F247">
        <v>31.2</v>
      </c>
      <c r="G247">
        <v>90.6</v>
      </c>
      <c r="H247">
        <v>61.749999999999986</v>
      </c>
      <c r="I247">
        <v>-1.3011316768825054E-2</v>
      </c>
      <c r="J247" s="1">
        <v>1.2560386473429951E-2</v>
      </c>
      <c r="K247" s="1">
        <v>3.6473429951690818E-2</v>
      </c>
      <c r="L247" s="1">
        <v>2.4859098228663442E-2</v>
      </c>
      <c r="M247">
        <v>-5.2380502289955934E-6</v>
      </c>
    </row>
    <row r="248" spans="1:13" x14ac:dyDescent="0.35">
      <c r="A248">
        <v>7820412</v>
      </c>
      <c r="B248" t="s">
        <v>39</v>
      </c>
      <c r="C248" t="s">
        <v>97</v>
      </c>
      <c r="D248" t="s">
        <v>1352</v>
      </c>
      <c r="E248" s="6">
        <v>6.038647342995169E-3</v>
      </c>
      <c r="F248">
        <v>75.599999999999994</v>
      </c>
      <c r="G248">
        <v>73.5</v>
      </c>
      <c r="H248">
        <v>70.834999999999994</v>
      </c>
      <c r="I248">
        <v>-3.8268674165010452E-2</v>
      </c>
      <c r="J248" s="1">
        <v>0.45652173913043476</v>
      </c>
      <c r="K248" s="1">
        <v>0.4438405797101449</v>
      </c>
      <c r="L248" s="1">
        <v>0.42774758454106276</v>
      </c>
      <c r="M248">
        <v>-2.3109102756648824E-4</v>
      </c>
    </row>
    <row r="249" spans="1:13" x14ac:dyDescent="0.35">
      <c r="A249">
        <v>7820412</v>
      </c>
      <c r="B249" t="s">
        <v>39</v>
      </c>
      <c r="C249" t="s">
        <v>97</v>
      </c>
      <c r="D249" t="s">
        <v>1885</v>
      </c>
      <c r="E249" s="6">
        <v>4.0257648953301127E-4</v>
      </c>
      <c r="F249">
        <v>55.7</v>
      </c>
      <c r="G249">
        <v>86.6</v>
      </c>
      <c r="H249">
        <v>75.114999999999995</v>
      </c>
      <c r="I249">
        <v>2.8063426725566387E-3</v>
      </c>
      <c r="J249" s="1">
        <v>2.242351046698873E-2</v>
      </c>
      <c r="K249" s="1">
        <v>3.4863123993558773E-2</v>
      </c>
      <c r="L249" s="1">
        <v>3.0239533011272138E-2</v>
      </c>
      <c r="M249">
        <v>1.1297675815445405E-6</v>
      </c>
    </row>
    <row r="250" spans="1:13" x14ac:dyDescent="0.35">
      <c r="A250">
        <v>7820412</v>
      </c>
      <c r="B250" t="s">
        <v>39</v>
      </c>
      <c r="C250" t="s">
        <v>97</v>
      </c>
      <c r="D250" t="s">
        <v>646</v>
      </c>
      <c r="E250" s="6">
        <v>1.1272141706924315E-2</v>
      </c>
      <c r="F250">
        <v>64.2</v>
      </c>
      <c r="G250">
        <v>72.3</v>
      </c>
      <c r="H250">
        <v>67.245000000000005</v>
      </c>
      <c r="I250">
        <v>-4.8194658011198044E-2</v>
      </c>
      <c r="J250" s="1">
        <v>0.72367149758454108</v>
      </c>
      <c r="K250" s="1">
        <v>0.81497584541062795</v>
      </c>
      <c r="L250" s="1">
        <v>0.75799516908212561</v>
      </c>
      <c r="M250">
        <v>-5.4325701461897954E-4</v>
      </c>
    </row>
    <row r="251" spans="1:13" x14ac:dyDescent="0.35">
      <c r="A251">
        <v>7820412</v>
      </c>
      <c r="B251" t="s">
        <v>39</v>
      </c>
      <c r="C251" t="s">
        <v>97</v>
      </c>
      <c r="D251" t="s">
        <v>911</v>
      </c>
      <c r="E251" s="6">
        <v>4.0257648953301127E-4</v>
      </c>
      <c r="F251">
        <v>64.7</v>
      </c>
      <c r="G251">
        <v>70.8</v>
      </c>
      <c r="H251">
        <v>73.55</v>
      </c>
      <c r="I251">
        <v>-5.2390184253454208E-2</v>
      </c>
      <c r="J251" s="1">
        <v>2.604669887278583E-2</v>
      </c>
      <c r="K251" s="1">
        <v>2.8502415458937197E-2</v>
      </c>
      <c r="L251" s="1">
        <v>2.9609500805152979E-2</v>
      </c>
      <c r="M251">
        <v>-2.1091056462743239E-5</v>
      </c>
    </row>
    <row r="252" spans="1:13" x14ac:dyDescent="0.35">
      <c r="A252">
        <v>7820412</v>
      </c>
      <c r="B252" t="s">
        <v>39</v>
      </c>
      <c r="C252" t="s">
        <v>97</v>
      </c>
      <c r="D252" t="s">
        <v>1105</v>
      </c>
      <c r="E252" s="6">
        <v>1.2077294685990338E-3</v>
      </c>
      <c r="F252">
        <v>74.599999999999994</v>
      </c>
      <c r="G252">
        <v>85.1</v>
      </c>
      <c r="H252">
        <v>82.605000000000004</v>
      </c>
      <c r="I252">
        <v>1.4346186071634293E-2</v>
      </c>
      <c r="J252" s="1">
        <v>9.0096618357487918E-2</v>
      </c>
      <c r="K252" s="1">
        <v>0.10277777777777776</v>
      </c>
      <c r="L252" s="1">
        <v>9.9764492753623188E-2</v>
      </c>
      <c r="M252">
        <v>1.7326311680717744E-5</v>
      </c>
    </row>
    <row r="253" spans="1:13" x14ac:dyDescent="0.35">
      <c r="A253">
        <v>7820412</v>
      </c>
      <c r="B253" t="s">
        <v>39</v>
      </c>
      <c r="C253" t="s">
        <v>97</v>
      </c>
      <c r="D253" t="s">
        <v>1357</v>
      </c>
      <c r="E253" s="6">
        <v>5.6360708534621577E-3</v>
      </c>
      <c r="F253">
        <v>72.5</v>
      </c>
      <c r="G253">
        <v>89</v>
      </c>
      <c r="H253">
        <v>83.179999999999993</v>
      </c>
      <c r="I253">
        <v>2.5641191750764847E-2</v>
      </c>
      <c r="J253" s="1">
        <v>0.40861513687600642</v>
      </c>
      <c r="K253" s="1">
        <v>0.50161030595813205</v>
      </c>
      <c r="L253" s="1">
        <v>0.46880837359098221</v>
      </c>
      <c r="M253">
        <v>1.4451557347452008E-4</v>
      </c>
    </row>
    <row r="254" spans="1:13" x14ac:dyDescent="0.35">
      <c r="A254">
        <v>7820412</v>
      </c>
      <c r="B254" t="s">
        <v>39</v>
      </c>
      <c r="C254" t="s">
        <v>97</v>
      </c>
      <c r="D254" t="s">
        <v>1898</v>
      </c>
      <c r="E254" s="6">
        <v>1.2077294685990338E-3</v>
      </c>
      <c r="F254">
        <v>65</v>
      </c>
      <c r="G254">
        <v>82.9</v>
      </c>
      <c r="H254">
        <v>79.424999999999997</v>
      </c>
      <c r="I254">
        <v>2.604576013982296E-2</v>
      </c>
      <c r="J254" s="1">
        <v>7.85024154589372E-2</v>
      </c>
      <c r="K254" s="1">
        <v>0.10012077294685991</v>
      </c>
      <c r="L254" s="1">
        <v>9.5923913043478248E-2</v>
      </c>
      <c r="M254">
        <v>3.1456232052926277E-5</v>
      </c>
    </row>
    <row r="255" spans="1:13" x14ac:dyDescent="0.35">
      <c r="A255">
        <v>7820412</v>
      </c>
      <c r="B255" t="s">
        <v>39</v>
      </c>
      <c r="C255" t="s">
        <v>97</v>
      </c>
      <c r="D255" t="s">
        <v>1360</v>
      </c>
      <c r="E255" s="6">
        <v>3.2206119162640902E-3</v>
      </c>
      <c r="F255">
        <v>46.5</v>
      </c>
      <c r="G255">
        <v>78.599999999999994</v>
      </c>
      <c r="H255">
        <v>65.344999999999999</v>
      </c>
      <c r="I255">
        <v>-6.2575854361057281E-2</v>
      </c>
      <c r="J255" s="1">
        <v>0.14975845410628019</v>
      </c>
      <c r="K255" s="1">
        <v>0.25314009661835746</v>
      </c>
      <c r="L255" s="1">
        <v>0.21045088566827697</v>
      </c>
      <c r="M255">
        <v>-2.0153254222562731E-4</v>
      </c>
    </row>
    <row r="256" spans="1:13" x14ac:dyDescent="0.35">
      <c r="A256">
        <v>7820412</v>
      </c>
      <c r="B256" t="s">
        <v>39</v>
      </c>
      <c r="C256" t="s">
        <v>97</v>
      </c>
      <c r="D256" t="s">
        <v>1110</v>
      </c>
      <c r="E256" s="6">
        <v>2.2544283413848631E-2</v>
      </c>
      <c r="F256">
        <v>74.2</v>
      </c>
      <c r="G256">
        <v>81.400000000000006</v>
      </c>
      <c r="H256">
        <v>79.66</v>
      </c>
      <c r="I256">
        <v>-2.5763003155589104E-2</v>
      </c>
      <c r="J256" s="1">
        <v>1.6727858293075684</v>
      </c>
      <c r="K256" s="1">
        <v>1.8351046698872786</v>
      </c>
      <c r="L256" s="1">
        <v>1.7958776167471819</v>
      </c>
      <c r="M256">
        <v>-5.8080844473147738E-4</v>
      </c>
    </row>
    <row r="257" spans="1:13" x14ac:dyDescent="0.35">
      <c r="A257">
        <v>7820412</v>
      </c>
      <c r="B257" t="s">
        <v>39</v>
      </c>
      <c r="C257" t="s">
        <v>97</v>
      </c>
      <c r="D257" t="s">
        <v>2328</v>
      </c>
      <c r="E257" s="6">
        <v>1.2077294685990338E-3</v>
      </c>
      <c r="F257">
        <v>95.8</v>
      </c>
      <c r="G257">
        <v>92.2</v>
      </c>
      <c r="H257">
        <v>94.245000000000005</v>
      </c>
      <c r="I257">
        <v>1.6160139814019203E-2</v>
      </c>
      <c r="J257" s="1">
        <v>0.11570048309178743</v>
      </c>
      <c r="K257" s="1">
        <v>0.11135265700483092</v>
      </c>
      <c r="L257" s="1">
        <v>0.11382246376811594</v>
      </c>
      <c r="M257">
        <v>1.9517077070071499E-5</v>
      </c>
    </row>
    <row r="258" spans="1:13" x14ac:dyDescent="0.35">
      <c r="A258">
        <v>7820412</v>
      </c>
      <c r="B258" t="s">
        <v>39</v>
      </c>
      <c r="C258" t="s">
        <v>97</v>
      </c>
      <c r="D258" t="s">
        <v>1905</v>
      </c>
      <c r="E258" s="6">
        <v>4.830917874396135E-3</v>
      </c>
      <c r="F258">
        <v>48.4</v>
      </c>
      <c r="G258">
        <v>81.8</v>
      </c>
      <c r="H258">
        <v>67.72999999999999</v>
      </c>
      <c r="I258">
        <v>1.3935004360973835E-2</v>
      </c>
      <c r="J258" s="1">
        <v>0.23381642512077294</v>
      </c>
      <c r="K258" s="1">
        <v>0.39516908212560381</v>
      </c>
      <c r="L258" s="1">
        <v>0.3271980676328502</v>
      </c>
      <c r="M258">
        <v>6.7318861647216584E-5</v>
      </c>
    </row>
    <row r="259" spans="1:13" x14ac:dyDescent="0.35">
      <c r="A259">
        <v>7820412</v>
      </c>
      <c r="B259" t="s">
        <v>39</v>
      </c>
      <c r="C259" t="s">
        <v>97</v>
      </c>
      <c r="D259" t="s">
        <v>305</v>
      </c>
      <c r="E259" s="6">
        <v>3.7439613526570048E-2</v>
      </c>
      <c r="F259">
        <v>43.5</v>
      </c>
      <c r="G259">
        <v>86</v>
      </c>
      <c r="H259">
        <v>71.414999999999992</v>
      </c>
      <c r="I259">
        <v>2.3425286635756493E-2</v>
      </c>
      <c r="J259" s="1">
        <v>1.6286231884057971</v>
      </c>
      <c r="K259" s="1">
        <v>3.2198067632850242</v>
      </c>
      <c r="L259" s="1">
        <v>2.6737499999999996</v>
      </c>
      <c r="M259">
        <v>8.7703367839184936E-4</v>
      </c>
    </row>
    <row r="260" spans="1:13" x14ac:dyDescent="0.35">
      <c r="A260">
        <v>7820412</v>
      </c>
      <c r="B260" t="s">
        <v>39</v>
      </c>
      <c r="C260" t="s">
        <v>97</v>
      </c>
      <c r="D260" t="s">
        <v>1562</v>
      </c>
      <c r="E260" s="6">
        <v>8.0515297906602254E-4</v>
      </c>
      <c r="F260">
        <v>56</v>
      </c>
      <c r="G260">
        <v>77.900000000000006</v>
      </c>
      <c r="H260">
        <v>72.554999999999993</v>
      </c>
      <c r="I260">
        <v>5.5931694805622101E-3</v>
      </c>
      <c r="J260" s="1">
        <v>4.5088566827697261E-2</v>
      </c>
      <c r="K260" s="1">
        <v>6.2721417069243154E-2</v>
      </c>
      <c r="L260" s="1">
        <v>5.8417874396135258E-2</v>
      </c>
      <c r="M260">
        <v>4.5033570696958214E-6</v>
      </c>
    </row>
    <row r="261" spans="1:13" x14ac:dyDescent="0.35">
      <c r="A261">
        <v>7820412</v>
      </c>
      <c r="B261" t="s">
        <v>39</v>
      </c>
      <c r="C261" t="s">
        <v>97</v>
      </c>
      <c r="D261" t="s">
        <v>414</v>
      </c>
      <c r="E261" s="6">
        <v>4.2673107890499197E-2</v>
      </c>
      <c r="F261">
        <v>75.900000000000006</v>
      </c>
      <c r="G261">
        <v>85.4</v>
      </c>
      <c r="H261">
        <v>84.96</v>
      </c>
      <c r="I261">
        <v>7.7362260781228542E-3</v>
      </c>
      <c r="J261" s="1">
        <v>3.2388888888888894</v>
      </c>
      <c r="K261" s="1">
        <v>3.6442834138486315</v>
      </c>
      <c r="L261" s="1">
        <v>3.6255072463768117</v>
      </c>
      <c r="M261">
        <v>3.3012881009703005E-4</v>
      </c>
    </row>
    <row r="262" spans="1:13" x14ac:dyDescent="0.35">
      <c r="A262">
        <v>7820412</v>
      </c>
      <c r="B262" t="s">
        <v>39</v>
      </c>
      <c r="C262" t="s">
        <v>97</v>
      </c>
      <c r="D262" t="s">
        <v>1371</v>
      </c>
      <c r="E262" s="6">
        <v>3.2206119162640902E-3</v>
      </c>
      <c r="F262">
        <v>54.6</v>
      </c>
      <c r="G262">
        <v>72.5</v>
      </c>
      <c r="H262">
        <v>66.81</v>
      </c>
      <c r="I262">
        <v>-3.1378842890262604E-2</v>
      </c>
      <c r="J262" s="1">
        <v>0.17584541062801934</v>
      </c>
      <c r="K262" s="1">
        <v>0.23349436392914655</v>
      </c>
      <c r="L262" s="1">
        <v>0.21516908212560387</v>
      </c>
      <c r="M262">
        <v>-1.0105907533095847E-4</v>
      </c>
    </row>
    <row r="263" spans="1:13" x14ac:dyDescent="0.35">
      <c r="A263">
        <v>7820412</v>
      </c>
      <c r="B263" t="s">
        <v>39</v>
      </c>
      <c r="C263" t="s">
        <v>97</v>
      </c>
      <c r="D263" t="s">
        <v>822</v>
      </c>
      <c r="E263" s="6">
        <v>2.8180354267310788E-3</v>
      </c>
      <c r="F263">
        <v>53.4</v>
      </c>
      <c r="G263">
        <v>80.3</v>
      </c>
      <c r="H263">
        <v>74.805000000000007</v>
      </c>
      <c r="I263">
        <v>3.2611846923828125E-2</v>
      </c>
      <c r="J263" s="1">
        <v>0.1504830917874396</v>
      </c>
      <c r="K263" s="1">
        <v>0.22628824476650564</v>
      </c>
      <c r="L263" s="1">
        <v>0.21080314009661838</v>
      </c>
      <c r="M263">
        <v>9.1901339962478605E-5</v>
      </c>
    </row>
    <row r="264" spans="1:13" x14ac:dyDescent="0.35">
      <c r="A264">
        <v>7820412</v>
      </c>
      <c r="B264" t="s">
        <v>39</v>
      </c>
      <c r="C264" t="s">
        <v>97</v>
      </c>
      <c r="D264" t="s">
        <v>1373</v>
      </c>
      <c r="E264" s="6">
        <v>1.8921095008051531E-2</v>
      </c>
      <c r="F264">
        <v>77.599999999999994</v>
      </c>
      <c r="G264">
        <v>77.099999999999994</v>
      </c>
      <c r="H264">
        <v>78.259999999999991</v>
      </c>
      <c r="I264">
        <v>-7.5237549841403961E-2</v>
      </c>
      <c r="J264" s="1">
        <v>1.4682769726247986</v>
      </c>
      <c r="K264" s="1">
        <v>1.4588164251207729</v>
      </c>
      <c r="L264" s="1">
        <v>1.4807648953301127</v>
      </c>
      <c r="M264">
        <v>-1.4235768287222167E-3</v>
      </c>
    </row>
    <row r="265" spans="1:13" x14ac:dyDescent="0.35">
      <c r="A265">
        <v>7820412</v>
      </c>
      <c r="B265" t="s">
        <v>39</v>
      </c>
      <c r="C265" t="s">
        <v>97</v>
      </c>
      <c r="D265" t="s">
        <v>2353</v>
      </c>
      <c r="E265" s="6">
        <v>8.0515297906602254E-4</v>
      </c>
      <c r="F265">
        <v>78.3</v>
      </c>
      <c r="G265">
        <v>89.5</v>
      </c>
      <c r="H265">
        <v>87.13</v>
      </c>
      <c r="I265">
        <v>5.3654994815587997E-2</v>
      </c>
      <c r="J265" s="1">
        <v>6.3043478260869562E-2</v>
      </c>
      <c r="K265" s="1">
        <v>7.2061191626409019E-2</v>
      </c>
      <c r="L265" s="1">
        <v>7.0152979066022539E-2</v>
      </c>
      <c r="M265">
        <v>4.3200478917542674E-5</v>
      </c>
    </row>
    <row r="266" spans="1:13" x14ac:dyDescent="0.35">
      <c r="A266">
        <v>7820412</v>
      </c>
      <c r="B266" t="s">
        <v>39</v>
      </c>
      <c r="C266" t="s">
        <v>97</v>
      </c>
      <c r="D266" t="s">
        <v>1941</v>
      </c>
      <c r="E266" s="6">
        <v>1.2077294685990338E-3</v>
      </c>
      <c r="F266">
        <v>63.5</v>
      </c>
      <c r="G266">
        <v>87.3</v>
      </c>
      <c r="H266">
        <v>79.399999999999991</v>
      </c>
      <c r="I266">
        <v>0.11033639311790466</v>
      </c>
      <c r="J266" s="1">
        <v>7.6690821256038641E-2</v>
      </c>
      <c r="K266" s="1">
        <v>0.10543478260869564</v>
      </c>
      <c r="L266" s="1">
        <v>9.589371980676327E-2</v>
      </c>
      <c r="M266">
        <v>1.3325651342742107E-4</v>
      </c>
    </row>
    <row r="267" spans="1:13" x14ac:dyDescent="0.35">
      <c r="A267">
        <v>7820412</v>
      </c>
      <c r="B267" t="s">
        <v>39</v>
      </c>
      <c r="C267" t="s">
        <v>97</v>
      </c>
      <c r="D267" t="s">
        <v>1207</v>
      </c>
      <c r="E267" s="6">
        <v>6.8438003220611917E-3</v>
      </c>
      <c r="F267">
        <v>66.5</v>
      </c>
      <c r="G267">
        <v>75.900000000000006</v>
      </c>
      <c r="H267">
        <v>71.064999999999998</v>
      </c>
      <c r="I267">
        <v>-5.9170156717300415E-2</v>
      </c>
      <c r="J267" s="1">
        <v>0.45511272141706927</v>
      </c>
      <c r="K267" s="1">
        <v>0.51944444444444449</v>
      </c>
      <c r="L267" s="1">
        <v>0.48635466988727855</v>
      </c>
      <c r="M267">
        <v>-4.0494873759827177E-4</v>
      </c>
    </row>
    <row r="268" spans="1:13" x14ac:dyDescent="0.35">
      <c r="A268">
        <v>7820412</v>
      </c>
      <c r="B268" t="s">
        <v>39</v>
      </c>
      <c r="C268" t="s">
        <v>97</v>
      </c>
      <c r="D268" t="s">
        <v>195</v>
      </c>
      <c r="E268" s="6">
        <v>3.6231884057971015E-3</v>
      </c>
      <c r="F268">
        <v>45.7</v>
      </c>
      <c r="G268">
        <v>75.7</v>
      </c>
      <c r="H268">
        <v>63.704999999999998</v>
      </c>
      <c r="I268">
        <v>-5.9951338917016983E-2</v>
      </c>
      <c r="J268" s="1">
        <v>0.16557971014492756</v>
      </c>
      <c r="K268" s="1">
        <v>0.27427536231884059</v>
      </c>
      <c r="L268" s="1">
        <v>0.23081521739130434</v>
      </c>
      <c r="M268">
        <v>-2.1721499607614848E-4</v>
      </c>
    </row>
    <row r="269" spans="1:13" x14ac:dyDescent="0.35">
      <c r="A269">
        <v>7820412</v>
      </c>
      <c r="B269" t="s">
        <v>39</v>
      </c>
      <c r="C269" t="s">
        <v>97</v>
      </c>
      <c r="D269" t="s">
        <v>1568</v>
      </c>
      <c r="E269" s="6">
        <v>1.2077294685990338E-3</v>
      </c>
      <c r="F269">
        <v>35.4</v>
      </c>
      <c r="G269">
        <v>76.099999999999994</v>
      </c>
      <c r="H269">
        <v>51.98</v>
      </c>
      <c r="I269">
        <v>-6.6651150584220886E-2</v>
      </c>
      <c r="J269" s="1">
        <v>4.2753623188405795E-2</v>
      </c>
      <c r="K269" s="1">
        <v>9.1908212560386462E-2</v>
      </c>
      <c r="L269" s="1">
        <v>6.2777777777777766E-2</v>
      </c>
      <c r="M269">
        <v>-8.0496558676595271E-5</v>
      </c>
    </row>
    <row r="270" spans="1:13" x14ac:dyDescent="0.35">
      <c r="A270">
        <v>7820412</v>
      </c>
      <c r="B270" t="s">
        <v>39</v>
      </c>
      <c r="C270" t="s">
        <v>97</v>
      </c>
      <c r="D270" t="s">
        <v>2358</v>
      </c>
      <c r="E270" s="6">
        <v>2.4154589371980675E-3</v>
      </c>
      <c r="F270">
        <v>63.3</v>
      </c>
      <c r="G270">
        <v>76.599999999999994</v>
      </c>
      <c r="H270">
        <v>72.679999999999993</v>
      </c>
      <c r="I270">
        <v>-8.1369683146476746E-2</v>
      </c>
      <c r="J270" s="1">
        <v>0.15289855072463768</v>
      </c>
      <c r="K270" s="1">
        <v>0.18502415458937196</v>
      </c>
      <c r="L270" s="1">
        <v>0.17555555555555552</v>
      </c>
      <c r="M270">
        <v>-1.9654512837313223E-4</v>
      </c>
    </row>
    <row r="271" spans="1:13" x14ac:dyDescent="0.35">
      <c r="A271">
        <v>7820412</v>
      </c>
      <c r="B271" t="s">
        <v>39</v>
      </c>
      <c r="C271" t="s">
        <v>97</v>
      </c>
      <c r="D271" t="s">
        <v>1570</v>
      </c>
      <c r="E271" s="6">
        <v>2.8180354267310788E-3</v>
      </c>
      <c r="F271">
        <v>65.3</v>
      </c>
      <c r="G271">
        <v>65</v>
      </c>
      <c r="H271">
        <v>61.865000000000002</v>
      </c>
      <c r="I271">
        <v>-0.16070623695850372</v>
      </c>
      <c r="J271" s="1">
        <v>0.18401771336553943</v>
      </c>
      <c r="K271" s="1">
        <v>0.18317230273752014</v>
      </c>
      <c r="L271" s="1">
        <v>0.17433776167471821</v>
      </c>
      <c r="M271">
        <v>-4.528758690457029E-4</v>
      </c>
    </row>
    <row r="272" spans="1:13" x14ac:dyDescent="0.35">
      <c r="A272">
        <v>7820412</v>
      </c>
      <c r="B272" t="s">
        <v>39</v>
      </c>
      <c r="C272" t="s">
        <v>97</v>
      </c>
      <c r="D272" t="s">
        <v>824</v>
      </c>
      <c r="E272" s="6">
        <v>1.2077294685990338E-3</v>
      </c>
      <c r="F272">
        <v>48.6</v>
      </c>
      <c r="G272">
        <v>75.599999999999994</v>
      </c>
      <c r="H272">
        <v>61.66</v>
      </c>
      <c r="I272">
        <v>-2.5476643815636635E-2</v>
      </c>
      <c r="J272" s="1">
        <v>5.8695652173913045E-2</v>
      </c>
      <c r="K272" s="1">
        <v>9.1304347826086943E-2</v>
      </c>
      <c r="L272" s="1">
        <v>7.4468599033816418E-2</v>
      </c>
      <c r="M272">
        <v>-3.076889349714569E-5</v>
      </c>
    </row>
    <row r="273" spans="1:13" x14ac:dyDescent="0.35">
      <c r="A273">
        <v>7820412</v>
      </c>
      <c r="B273" t="s">
        <v>39</v>
      </c>
      <c r="C273" t="s">
        <v>97</v>
      </c>
      <c r="D273" t="s">
        <v>472</v>
      </c>
      <c r="E273" s="6">
        <v>6.4412238325281798E-2</v>
      </c>
      <c r="F273">
        <v>52</v>
      </c>
      <c r="G273">
        <v>83.2</v>
      </c>
      <c r="H273">
        <v>70.585000000000008</v>
      </c>
      <c r="I273">
        <v>-1.8023552373051643E-2</v>
      </c>
      <c r="J273" s="1">
        <v>3.3494363929146536</v>
      </c>
      <c r="K273" s="1">
        <v>5.3590982286634459</v>
      </c>
      <c r="L273" s="1">
        <v>4.5465378421900162</v>
      </c>
      <c r="M273">
        <v>-1.1609373509212009E-3</v>
      </c>
    </row>
    <row r="274" spans="1:13" x14ac:dyDescent="0.35">
      <c r="A274">
        <v>7820412</v>
      </c>
      <c r="B274" t="s">
        <v>39</v>
      </c>
      <c r="C274" t="s">
        <v>97</v>
      </c>
      <c r="D274" t="s">
        <v>2369</v>
      </c>
      <c r="E274" s="6">
        <v>2.8180354267310788E-3</v>
      </c>
      <c r="F274">
        <v>45.3</v>
      </c>
      <c r="G274">
        <v>65.599999999999994</v>
      </c>
      <c r="H274">
        <v>57.14</v>
      </c>
      <c r="I274">
        <v>-0.12897385656833649</v>
      </c>
      <c r="J274" s="1">
        <v>0.12765700483091785</v>
      </c>
      <c r="K274" s="1">
        <v>0.18486312399355875</v>
      </c>
      <c r="L274" s="1">
        <v>0.16102254428341384</v>
      </c>
      <c r="M274">
        <v>-3.6345289693170507E-4</v>
      </c>
    </row>
    <row r="275" spans="1:13" x14ac:dyDescent="0.35">
      <c r="A275">
        <v>7820412</v>
      </c>
      <c r="B275" t="s">
        <v>39</v>
      </c>
      <c r="C275" t="s">
        <v>97</v>
      </c>
      <c r="D275" t="s">
        <v>828</v>
      </c>
      <c r="E275" s="6">
        <v>1.2479871175523349E-2</v>
      </c>
      <c r="F275">
        <v>46.6</v>
      </c>
      <c r="G275">
        <v>81.3</v>
      </c>
      <c r="H275">
        <v>64.460000000000008</v>
      </c>
      <c r="I275">
        <v>2.6567012071609497E-2</v>
      </c>
      <c r="J275" s="1">
        <v>0.58156199677938814</v>
      </c>
      <c r="K275" s="1">
        <v>1.0146135265700482</v>
      </c>
      <c r="L275" s="1">
        <v>0.80445249597423518</v>
      </c>
      <c r="M275">
        <v>3.3155288817226023E-4</v>
      </c>
    </row>
    <row r="276" spans="1:13" x14ac:dyDescent="0.35">
      <c r="A276">
        <v>7820412</v>
      </c>
      <c r="B276" t="s">
        <v>39</v>
      </c>
      <c r="C276" t="s">
        <v>97</v>
      </c>
      <c r="D276" t="s">
        <v>476</v>
      </c>
      <c r="E276" s="6">
        <v>2.8582930756843799E-2</v>
      </c>
      <c r="F276">
        <v>56.2</v>
      </c>
      <c r="G276">
        <v>75.8</v>
      </c>
      <c r="H276">
        <v>66.91</v>
      </c>
      <c r="I276">
        <v>-3.3422850072383881E-2</v>
      </c>
      <c r="J276" s="1">
        <v>1.6063607085346217</v>
      </c>
      <c r="K276" s="1">
        <v>2.1665861513687599</v>
      </c>
      <c r="L276" s="1">
        <v>1.9124838969404185</v>
      </c>
      <c r="M276">
        <v>-9.5532300931532022E-4</v>
      </c>
    </row>
    <row r="277" spans="1:13" x14ac:dyDescent="0.35">
      <c r="A277">
        <v>7820412</v>
      </c>
      <c r="B277" t="s">
        <v>39</v>
      </c>
      <c r="C277" t="s">
        <v>97</v>
      </c>
      <c r="D277" t="s">
        <v>1578</v>
      </c>
      <c r="E277" s="6">
        <v>1.2077294685990338E-3</v>
      </c>
      <c r="F277">
        <v>44.3</v>
      </c>
      <c r="G277">
        <v>83.9</v>
      </c>
      <c r="H277">
        <v>72.415000000000006</v>
      </c>
      <c r="I277">
        <v>2.6485595852136612E-2</v>
      </c>
      <c r="J277" s="1">
        <v>5.3502415458937191E-2</v>
      </c>
      <c r="K277" s="1">
        <v>0.10132850241545895</v>
      </c>
      <c r="L277" s="1">
        <v>8.7457729468599033E-2</v>
      </c>
      <c r="M277">
        <v>3.1987434604029723E-5</v>
      </c>
    </row>
    <row r="278" spans="1:13" x14ac:dyDescent="0.35">
      <c r="A278">
        <v>7820412</v>
      </c>
      <c r="B278" t="s">
        <v>39</v>
      </c>
      <c r="C278" t="s">
        <v>97</v>
      </c>
      <c r="D278" t="s">
        <v>1957</v>
      </c>
      <c r="E278" s="6">
        <v>8.0515297906602254E-4</v>
      </c>
      <c r="F278">
        <v>39.6</v>
      </c>
      <c r="G278">
        <v>69.7</v>
      </c>
      <c r="H278">
        <v>57.74</v>
      </c>
      <c r="I278">
        <v>-5.6409582495689392E-2</v>
      </c>
      <c r="J278" s="1">
        <v>3.1884057971014491E-2</v>
      </c>
      <c r="K278" s="1">
        <v>5.6119162640901776E-2</v>
      </c>
      <c r="L278" s="1">
        <v>4.6489533011272142E-2</v>
      </c>
      <c r="M278">
        <v>-4.5418343394274873E-5</v>
      </c>
    </row>
    <row r="279" spans="1:13" x14ac:dyDescent="0.35">
      <c r="A279">
        <v>7820412</v>
      </c>
      <c r="B279" t="s">
        <v>39</v>
      </c>
      <c r="C279" t="s">
        <v>97</v>
      </c>
      <c r="D279" t="s">
        <v>1403</v>
      </c>
      <c r="E279" s="6">
        <v>4.830917874396135E-3</v>
      </c>
      <c r="F279">
        <v>79.599999999999994</v>
      </c>
      <c r="G279">
        <v>85.8</v>
      </c>
      <c r="H279">
        <v>86.789999999999992</v>
      </c>
      <c r="I279">
        <v>1.400437206029892E-2</v>
      </c>
      <c r="J279" s="1">
        <v>0.38454106280193234</v>
      </c>
      <c r="K279" s="1">
        <v>0.41449275362318838</v>
      </c>
      <c r="L279" s="1">
        <v>0.41927536231884049</v>
      </c>
      <c r="M279">
        <v>6.7653971305791884E-5</v>
      </c>
    </row>
    <row r="280" spans="1:13" x14ac:dyDescent="0.35">
      <c r="A280">
        <v>7820412</v>
      </c>
      <c r="B280" t="s">
        <v>39</v>
      </c>
      <c r="C280" t="s">
        <v>97</v>
      </c>
      <c r="D280" t="s">
        <v>1968</v>
      </c>
      <c r="E280" s="6">
        <v>8.0515297906602254E-4</v>
      </c>
      <c r="F280">
        <v>47.6</v>
      </c>
      <c r="G280">
        <v>82.7</v>
      </c>
      <c r="H280">
        <v>65.45</v>
      </c>
      <c r="I280">
        <v>-3.8520995527505875E-2</v>
      </c>
      <c r="J280" s="1">
        <v>3.8325281803542673E-2</v>
      </c>
      <c r="K280" s="1">
        <v>6.658615136876006E-2</v>
      </c>
      <c r="L280" s="1">
        <v>5.2697262479871179E-2</v>
      </c>
      <c r="M280">
        <v>-3.1015294305560283E-5</v>
      </c>
    </row>
    <row r="281" spans="1:13" x14ac:dyDescent="0.35">
      <c r="A281">
        <v>7820412</v>
      </c>
      <c r="B281" t="s">
        <v>39</v>
      </c>
      <c r="C281" t="s">
        <v>97</v>
      </c>
      <c r="D281" t="s">
        <v>1406</v>
      </c>
      <c r="E281" s="6">
        <v>8.0515297906602254E-4</v>
      </c>
      <c r="F281">
        <v>51.9</v>
      </c>
      <c r="G281">
        <v>74.5</v>
      </c>
      <c r="H281">
        <v>66.66</v>
      </c>
      <c r="I281">
        <v>8.0602709203958511E-3</v>
      </c>
      <c r="J281" s="1">
        <v>4.1787439613526565E-2</v>
      </c>
      <c r="K281" s="1">
        <v>5.9983896940418682E-2</v>
      </c>
      <c r="L281" s="1">
        <v>5.367149758454106E-2</v>
      </c>
      <c r="M281">
        <v>6.4897511436359511E-6</v>
      </c>
    </row>
    <row r="282" spans="1:13" x14ac:dyDescent="0.35">
      <c r="A282">
        <v>7820412</v>
      </c>
      <c r="B282" t="s">
        <v>39</v>
      </c>
      <c r="C282" t="s">
        <v>97</v>
      </c>
      <c r="D282" t="s">
        <v>1975</v>
      </c>
      <c r="E282" s="6">
        <v>8.0515297906602254E-4</v>
      </c>
      <c r="F282">
        <v>29.4</v>
      </c>
      <c r="G282">
        <v>73.3</v>
      </c>
      <c r="H282">
        <v>63.339999999999996</v>
      </c>
      <c r="I282">
        <v>-2.9739286750555038E-2</v>
      </c>
      <c r="J282" s="1">
        <v>2.3671497584541061E-2</v>
      </c>
      <c r="K282" s="1">
        <v>5.9017713365539452E-2</v>
      </c>
      <c r="L282" s="1">
        <v>5.0998389694041864E-2</v>
      </c>
      <c r="M282">
        <v>-2.3944675322508082E-5</v>
      </c>
    </row>
    <row r="283" spans="1:13" x14ac:dyDescent="0.35">
      <c r="A283">
        <v>7820412</v>
      </c>
      <c r="B283" t="s">
        <v>39</v>
      </c>
      <c r="C283" t="s">
        <v>97</v>
      </c>
      <c r="D283" t="s">
        <v>1585</v>
      </c>
      <c r="E283" s="6">
        <v>2.0128824476650562E-3</v>
      </c>
      <c r="F283">
        <v>58.5</v>
      </c>
      <c r="G283">
        <v>85.8</v>
      </c>
      <c r="H283">
        <v>66.61</v>
      </c>
      <c r="I283">
        <v>4.3309539556503296E-2</v>
      </c>
      <c r="J283" s="1">
        <v>0.11775362318840579</v>
      </c>
      <c r="K283" s="1">
        <v>0.17270531400966183</v>
      </c>
      <c r="L283" s="1">
        <v>0.1340780998389694</v>
      </c>
      <c r="M283">
        <v>8.7177011989740929E-5</v>
      </c>
    </row>
    <row r="284" spans="1:13" x14ac:dyDescent="0.35">
      <c r="A284">
        <v>7820412</v>
      </c>
      <c r="B284" t="s">
        <v>39</v>
      </c>
      <c r="C284" t="s">
        <v>97</v>
      </c>
      <c r="D284" t="s">
        <v>1408</v>
      </c>
      <c r="E284" s="6">
        <v>1.3687600644122383E-2</v>
      </c>
      <c r="F284">
        <v>91.3</v>
      </c>
      <c r="G284">
        <v>96.1</v>
      </c>
      <c r="H284">
        <v>90.194999999999993</v>
      </c>
      <c r="I284">
        <v>7.5063534080982208E-2</v>
      </c>
      <c r="J284" s="1">
        <v>1.2496779388083736</v>
      </c>
      <c r="K284" s="1">
        <v>1.315378421900161</v>
      </c>
      <c r="L284" s="1">
        <v>1.2345531400966183</v>
      </c>
      <c r="M284">
        <v>1.0274396774369546E-3</v>
      </c>
    </row>
    <row r="285" spans="1:13" x14ac:dyDescent="0.35">
      <c r="A285">
        <v>7820412</v>
      </c>
      <c r="B285" t="s">
        <v>39</v>
      </c>
      <c r="C285" t="s">
        <v>97</v>
      </c>
      <c r="D285" t="s">
        <v>1411</v>
      </c>
      <c r="E285" s="6">
        <v>3.2206119162640902E-3</v>
      </c>
      <c r="F285">
        <v>72.900000000000006</v>
      </c>
      <c r="G285">
        <v>90.5</v>
      </c>
      <c r="H285">
        <v>81.344999999999999</v>
      </c>
      <c r="I285">
        <v>8.7596118450164795E-2</v>
      </c>
      <c r="J285" s="1">
        <v>0.23478260869565218</v>
      </c>
      <c r="K285" s="1">
        <v>0.29146537842190018</v>
      </c>
      <c r="L285" s="1">
        <v>0.26198067632850242</v>
      </c>
      <c r="M285">
        <v>2.8211310289908147E-4</v>
      </c>
    </row>
    <row r="286" spans="1:13" x14ac:dyDescent="0.35">
      <c r="A286">
        <v>7820412</v>
      </c>
      <c r="B286" t="s">
        <v>39</v>
      </c>
      <c r="C286" t="s">
        <v>97</v>
      </c>
      <c r="D286" t="s">
        <v>1164</v>
      </c>
      <c r="E286" s="6">
        <v>7.6489533011272143E-3</v>
      </c>
      <c r="F286">
        <v>91.3</v>
      </c>
      <c r="G286">
        <v>84</v>
      </c>
      <c r="H286">
        <v>87.814999999999984</v>
      </c>
      <c r="I286">
        <v>-7.5451739132404327E-2</v>
      </c>
      <c r="J286" s="1">
        <v>0.69834943639291469</v>
      </c>
      <c r="K286" s="1">
        <v>0.64251207729468596</v>
      </c>
      <c r="L286" s="1">
        <v>0.67169283413848624</v>
      </c>
      <c r="M286">
        <v>-5.7712682911259354E-4</v>
      </c>
    </row>
    <row r="287" spans="1:13" x14ac:dyDescent="0.35">
      <c r="A287">
        <v>7820412</v>
      </c>
      <c r="B287" t="s">
        <v>39</v>
      </c>
      <c r="C287" t="s">
        <v>97</v>
      </c>
      <c r="D287" t="s">
        <v>1596</v>
      </c>
      <c r="E287" s="6">
        <v>2.4154589371980675E-3</v>
      </c>
      <c r="F287">
        <v>57.2</v>
      </c>
      <c r="G287">
        <v>71.2</v>
      </c>
      <c r="H287">
        <v>71.125</v>
      </c>
      <c r="I287">
        <v>-9.8405897617340088E-2</v>
      </c>
      <c r="J287" s="1">
        <v>0.13816425120772946</v>
      </c>
      <c r="K287" s="1">
        <v>0.17198067632850242</v>
      </c>
      <c r="L287" s="1">
        <v>0.17179951690821255</v>
      </c>
      <c r="M287">
        <v>-2.3769540487280212E-4</v>
      </c>
    </row>
    <row r="288" spans="1:13" x14ac:dyDescent="0.35">
      <c r="A288">
        <v>7820412</v>
      </c>
      <c r="B288" t="s">
        <v>39</v>
      </c>
      <c r="C288" t="s">
        <v>97</v>
      </c>
      <c r="D288" t="s">
        <v>492</v>
      </c>
      <c r="E288" s="6">
        <v>4.5088566827697261E-2</v>
      </c>
      <c r="F288">
        <v>76.5</v>
      </c>
      <c r="G288">
        <v>88.2</v>
      </c>
      <c r="H288">
        <v>86.16</v>
      </c>
      <c r="I288">
        <v>-9.5076707657426596E-4</v>
      </c>
      <c r="J288" s="1">
        <v>3.4492753623188404</v>
      </c>
      <c r="K288" s="1">
        <v>3.9768115942028985</v>
      </c>
      <c r="L288" s="1">
        <v>3.8848309178743961</v>
      </c>
      <c r="M288">
        <v>-4.2868724869693149E-5</v>
      </c>
    </row>
    <row r="289" spans="1:13" x14ac:dyDescent="0.35">
      <c r="A289">
        <v>7820412</v>
      </c>
      <c r="B289" t="s">
        <v>39</v>
      </c>
      <c r="C289" t="s">
        <v>97</v>
      </c>
      <c r="D289" t="s">
        <v>2012</v>
      </c>
      <c r="E289" s="6">
        <v>8.0515297906602254E-4</v>
      </c>
      <c r="F289">
        <v>43.7</v>
      </c>
      <c r="G289">
        <v>71.7</v>
      </c>
      <c r="H289">
        <v>62.724999999999994</v>
      </c>
      <c r="I289">
        <v>-7.2385676205158234E-2</v>
      </c>
      <c r="J289" s="1">
        <v>3.5185185185185187E-2</v>
      </c>
      <c r="K289" s="1">
        <v>5.7729468599033822E-2</v>
      </c>
      <c r="L289" s="1">
        <v>5.0503220611916262E-2</v>
      </c>
      <c r="M289">
        <v>-5.8281542838291651E-5</v>
      </c>
    </row>
    <row r="290" spans="1:13" x14ac:dyDescent="0.35">
      <c r="A290">
        <v>7820412</v>
      </c>
      <c r="B290" t="s">
        <v>39</v>
      </c>
      <c r="C290" t="s">
        <v>97</v>
      </c>
      <c r="D290" t="s">
        <v>1424</v>
      </c>
      <c r="E290" s="6">
        <v>2.0128824476650562E-3</v>
      </c>
      <c r="F290">
        <v>72.5</v>
      </c>
      <c r="G290">
        <v>86.8</v>
      </c>
      <c r="H290">
        <v>84.21</v>
      </c>
      <c r="I290">
        <v>2.4788225069642067E-2</v>
      </c>
      <c r="J290" s="1">
        <v>0.14593397745571657</v>
      </c>
      <c r="K290" s="1">
        <v>0.17471819645732686</v>
      </c>
      <c r="L290" s="1">
        <v>0.16950483091787438</v>
      </c>
      <c r="M290">
        <v>4.9895783151453432E-5</v>
      </c>
    </row>
    <row r="291" spans="1:13" x14ac:dyDescent="0.35">
      <c r="A291">
        <v>7820412</v>
      </c>
      <c r="B291" t="s">
        <v>39</v>
      </c>
      <c r="C291" t="s">
        <v>97</v>
      </c>
      <c r="D291" t="s">
        <v>1426</v>
      </c>
      <c r="E291" s="6">
        <v>6.4412238325281803E-3</v>
      </c>
      <c r="F291">
        <v>68.2</v>
      </c>
      <c r="G291">
        <v>84.2</v>
      </c>
      <c r="H291">
        <v>73.87</v>
      </c>
      <c r="I291">
        <v>3.656228631734848E-2</v>
      </c>
      <c r="J291" s="1">
        <v>0.4392914653784219</v>
      </c>
      <c r="K291" s="1">
        <v>0.5423510466988728</v>
      </c>
      <c r="L291" s="1">
        <v>0.47581320450885672</v>
      </c>
      <c r="M291">
        <v>2.3550586999902402E-4</v>
      </c>
    </row>
    <row r="292" spans="1:13" x14ac:dyDescent="0.35">
      <c r="A292">
        <v>7820412</v>
      </c>
      <c r="B292" t="s">
        <v>39</v>
      </c>
      <c r="C292" t="s">
        <v>97</v>
      </c>
      <c r="D292" t="s">
        <v>1604</v>
      </c>
      <c r="E292" s="6">
        <v>3.2206119162640902E-3</v>
      </c>
      <c r="F292">
        <v>65</v>
      </c>
      <c r="G292">
        <v>81.7</v>
      </c>
      <c r="H292">
        <v>75.844999999999999</v>
      </c>
      <c r="I292">
        <v>-1.597517728805542E-2</v>
      </c>
      <c r="J292" s="1">
        <v>0.20933977455716585</v>
      </c>
      <c r="K292" s="1">
        <v>0.26312399355877619</v>
      </c>
      <c r="L292" s="1">
        <v>0.24426731078904992</v>
      </c>
      <c r="M292">
        <v>-5.1449846338342739E-5</v>
      </c>
    </row>
    <row r="293" spans="1:13" x14ac:dyDescent="0.35">
      <c r="A293">
        <v>7820412</v>
      </c>
      <c r="B293" t="s">
        <v>39</v>
      </c>
      <c r="C293" t="s">
        <v>97</v>
      </c>
      <c r="D293" t="s">
        <v>873</v>
      </c>
      <c r="E293" s="6">
        <v>1.2077294685990338E-3</v>
      </c>
      <c r="F293">
        <v>59</v>
      </c>
      <c r="G293">
        <v>87</v>
      </c>
      <c r="H293">
        <v>73.97</v>
      </c>
      <c r="I293">
        <v>6.9736063480377197E-2</v>
      </c>
      <c r="J293" s="1">
        <v>7.1256038647342992E-2</v>
      </c>
      <c r="K293" s="1">
        <v>0.10507246376811594</v>
      </c>
      <c r="L293" s="1">
        <v>8.933574879227052E-2</v>
      </c>
      <c r="M293">
        <v>8.4222298889344435E-5</v>
      </c>
    </row>
    <row r="294" spans="1:13" x14ac:dyDescent="0.35">
      <c r="A294">
        <v>7820412</v>
      </c>
      <c r="B294" t="s">
        <v>39</v>
      </c>
      <c r="C294" t="s">
        <v>97</v>
      </c>
      <c r="D294" t="s">
        <v>1606</v>
      </c>
      <c r="E294" s="6">
        <v>8.0515297906602254E-4</v>
      </c>
      <c r="F294">
        <v>57.6</v>
      </c>
      <c r="G294">
        <v>74.900000000000006</v>
      </c>
      <c r="H294">
        <v>72.990000000000009</v>
      </c>
      <c r="I294">
        <v>-6.2751546502113342E-2</v>
      </c>
      <c r="J294" s="1">
        <v>4.6376811594202899E-2</v>
      </c>
      <c r="K294" s="1">
        <v>6.030595813204509E-2</v>
      </c>
      <c r="L294" s="1">
        <v>5.8768115942028992E-2</v>
      </c>
      <c r="M294">
        <v>-5.0524594607176606E-5</v>
      </c>
    </row>
    <row r="295" spans="1:13" x14ac:dyDescent="0.35">
      <c r="A295">
        <v>7820412</v>
      </c>
      <c r="B295" t="s">
        <v>39</v>
      </c>
      <c r="C295" t="s">
        <v>97</v>
      </c>
      <c r="D295" t="s">
        <v>1232</v>
      </c>
      <c r="E295" s="6">
        <v>1.0466988727858293E-2</v>
      </c>
      <c r="F295">
        <v>41</v>
      </c>
      <c r="G295">
        <v>79</v>
      </c>
      <c r="H295">
        <v>57.155000000000001</v>
      </c>
      <c r="I295">
        <v>-6.5706809982657433E-3</v>
      </c>
      <c r="J295" s="1">
        <v>0.42914653784218998</v>
      </c>
      <c r="K295" s="1">
        <v>0.82689210950080516</v>
      </c>
      <c r="L295" s="1">
        <v>0.59824074074074074</v>
      </c>
      <c r="M295">
        <v>-6.8775243943200212E-5</v>
      </c>
    </row>
    <row r="296" spans="1:13" x14ac:dyDescent="0.35">
      <c r="A296">
        <v>7820412</v>
      </c>
      <c r="B296" t="s">
        <v>39</v>
      </c>
      <c r="C296" t="s">
        <v>97</v>
      </c>
      <c r="D296" t="s">
        <v>710</v>
      </c>
      <c r="E296" s="6">
        <v>8.6151368760064406E-2</v>
      </c>
      <c r="F296">
        <v>75.099999999999994</v>
      </c>
      <c r="G296">
        <v>88.4</v>
      </c>
      <c r="H296">
        <v>81.194999999999993</v>
      </c>
      <c r="I296">
        <v>5.6803401559591293E-2</v>
      </c>
      <c r="J296" s="1">
        <v>6.4699677938808362</v>
      </c>
      <c r="K296" s="1">
        <v>7.6157809983896936</v>
      </c>
      <c r="L296" s="1">
        <v>6.9950603864734289</v>
      </c>
      <c r="M296">
        <v>4.8936907945863672E-3</v>
      </c>
    </row>
    <row r="297" spans="1:13" x14ac:dyDescent="0.35">
      <c r="A297">
        <v>7820412</v>
      </c>
      <c r="B297" t="s">
        <v>39</v>
      </c>
      <c r="C297" t="s">
        <v>97</v>
      </c>
      <c r="D297" t="s">
        <v>1437</v>
      </c>
      <c r="E297" s="6">
        <v>2.0128824476650562E-3</v>
      </c>
      <c r="F297">
        <v>74.5</v>
      </c>
      <c r="G297">
        <v>90.1</v>
      </c>
      <c r="H297">
        <v>80.549999999999983</v>
      </c>
      <c r="I297">
        <v>5.0823207944631577E-2</v>
      </c>
      <c r="J297" s="1">
        <v>0.1499597423510467</v>
      </c>
      <c r="K297" s="1">
        <v>0.18136070853462155</v>
      </c>
      <c r="L297" s="1">
        <v>0.16213768115942023</v>
      </c>
      <c r="M297">
        <v>1.0230114320578014E-4</v>
      </c>
    </row>
    <row r="298" spans="1:13" x14ac:dyDescent="0.35">
      <c r="A298">
        <v>7820412</v>
      </c>
      <c r="B298" t="s">
        <v>39</v>
      </c>
      <c r="C298" t="s">
        <v>97</v>
      </c>
      <c r="D298" t="s">
        <v>1056</v>
      </c>
      <c r="E298" s="6">
        <v>6.038647342995169E-3</v>
      </c>
      <c r="F298">
        <v>59.3</v>
      </c>
      <c r="G298">
        <v>81.8</v>
      </c>
      <c r="H298">
        <v>73.109999999999985</v>
      </c>
      <c r="I298">
        <v>-2.0299740135669708E-2</v>
      </c>
      <c r="J298" s="1">
        <v>0.35809178743961351</v>
      </c>
      <c r="K298" s="1">
        <v>0.4939613526570048</v>
      </c>
      <c r="L298" s="1">
        <v>0.4414855072463767</v>
      </c>
      <c r="M298">
        <v>-1.2258297183375427E-4</v>
      </c>
    </row>
    <row r="299" spans="1:13" x14ac:dyDescent="0.35">
      <c r="A299">
        <v>7820412</v>
      </c>
      <c r="B299" t="s">
        <v>39</v>
      </c>
      <c r="C299" t="s">
        <v>97</v>
      </c>
      <c r="D299" t="s">
        <v>2063</v>
      </c>
      <c r="E299" s="6">
        <v>4.0257648953301127E-4</v>
      </c>
      <c r="F299">
        <v>24.8</v>
      </c>
      <c r="G299">
        <v>76.8</v>
      </c>
      <c r="H299">
        <v>50.585000000000001</v>
      </c>
      <c r="I299">
        <v>-7.6061978936195374E-2</v>
      </c>
      <c r="J299" s="1">
        <v>9.9838969404186795E-3</v>
      </c>
      <c r="K299" s="1">
        <v>3.0917874396135265E-2</v>
      </c>
      <c r="L299" s="1">
        <v>2.0364331723027377E-2</v>
      </c>
      <c r="M299">
        <v>-3.0620764467067382E-5</v>
      </c>
    </row>
    <row r="300" spans="1:13" x14ac:dyDescent="0.35">
      <c r="A300">
        <v>7820412</v>
      </c>
      <c r="B300" t="s">
        <v>39</v>
      </c>
      <c r="C300" t="s">
        <v>97</v>
      </c>
      <c r="D300" t="s">
        <v>1623</v>
      </c>
      <c r="E300" s="6">
        <v>3.2206119162640902E-3</v>
      </c>
      <c r="F300">
        <v>76.099999999999994</v>
      </c>
      <c r="G300">
        <v>94.6</v>
      </c>
      <c r="H300">
        <v>88.38</v>
      </c>
      <c r="I300">
        <v>0.12287961691617966</v>
      </c>
      <c r="J300" s="1">
        <v>0.24508856682769725</v>
      </c>
      <c r="K300" s="1">
        <v>0.30466988727858291</v>
      </c>
      <c r="L300" s="1">
        <v>0.28463768115942029</v>
      </c>
      <c r="M300">
        <v>3.957475585062147E-4</v>
      </c>
    </row>
    <row r="301" spans="1:13" x14ac:dyDescent="0.35">
      <c r="A301">
        <v>7820412</v>
      </c>
      <c r="B301" t="s">
        <v>39</v>
      </c>
      <c r="C301" t="s">
        <v>97</v>
      </c>
      <c r="D301" t="s">
        <v>1625</v>
      </c>
      <c r="E301" s="6">
        <v>4.0257648953301124E-3</v>
      </c>
      <c r="F301">
        <v>84.1</v>
      </c>
      <c r="G301">
        <v>100</v>
      </c>
      <c r="H301">
        <v>93.07</v>
      </c>
      <c r="I301">
        <v>0.16484148800373077</v>
      </c>
      <c r="J301" s="1">
        <v>0.33856682769726243</v>
      </c>
      <c r="K301" s="1">
        <v>0.40257648953301123</v>
      </c>
      <c r="L301" s="1">
        <v>0.37467793880837352</v>
      </c>
      <c r="M301">
        <v>6.6361307569939919E-4</v>
      </c>
    </row>
    <row r="302" spans="1:13" x14ac:dyDescent="0.35">
      <c r="A302">
        <v>7820412</v>
      </c>
      <c r="B302" t="s">
        <v>39</v>
      </c>
      <c r="C302" t="s">
        <v>97</v>
      </c>
      <c r="D302" t="s">
        <v>1444</v>
      </c>
      <c r="E302" s="6">
        <v>1.2077294685990338E-3</v>
      </c>
      <c r="F302">
        <v>65.900000000000006</v>
      </c>
      <c r="G302">
        <v>83.5</v>
      </c>
      <c r="H302">
        <v>70.325000000000003</v>
      </c>
      <c r="I302">
        <v>4.7031022608280182E-2</v>
      </c>
      <c r="J302" s="1">
        <v>7.9589371980676338E-2</v>
      </c>
      <c r="K302" s="1">
        <v>0.10084541062801931</v>
      </c>
      <c r="L302" s="1">
        <v>8.493357487922705E-2</v>
      </c>
      <c r="M302">
        <v>5.6800751942367365E-5</v>
      </c>
    </row>
    <row r="303" spans="1:13" x14ac:dyDescent="0.35">
      <c r="A303">
        <v>7820412</v>
      </c>
      <c r="B303" t="s">
        <v>39</v>
      </c>
      <c r="C303" t="s">
        <v>97</v>
      </c>
      <c r="D303" t="s">
        <v>1447</v>
      </c>
      <c r="E303" s="6">
        <v>1.2077294685990338E-3</v>
      </c>
      <c r="F303">
        <v>75.8</v>
      </c>
      <c r="G303">
        <v>89</v>
      </c>
      <c r="H303">
        <v>76.185000000000002</v>
      </c>
      <c r="I303">
        <v>0.10126493871212006</v>
      </c>
      <c r="J303" s="1">
        <v>9.1545893719806759E-2</v>
      </c>
      <c r="K303" s="1">
        <v>0.107487922705314</v>
      </c>
      <c r="L303" s="1">
        <v>9.2010869565217396E-2</v>
      </c>
      <c r="M303">
        <v>1.2230065061850248E-4</v>
      </c>
    </row>
    <row r="304" spans="1:13" x14ac:dyDescent="0.35">
      <c r="A304">
        <v>7820412</v>
      </c>
      <c r="B304" t="s">
        <v>39</v>
      </c>
      <c r="C304" t="s">
        <v>97</v>
      </c>
      <c r="D304" t="s">
        <v>199</v>
      </c>
      <c r="E304" s="6">
        <v>4.0257648953301126E-2</v>
      </c>
      <c r="F304">
        <v>49.7</v>
      </c>
      <c r="G304">
        <v>76.400000000000006</v>
      </c>
      <c r="H304">
        <v>64.890000000000015</v>
      </c>
      <c r="I304">
        <v>-4.2217731475830078E-2</v>
      </c>
      <c r="J304" s="1">
        <v>2.000805152979066</v>
      </c>
      <c r="K304" s="1">
        <v>3.075684380032206</v>
      </c>
      <c r="L304" s="1">
        <v>2.6123188405797104</v>
      </c>
      <c r="M304">
        <v>-1.6995866133586988E-3</v>
      </c>
    </row>
    <row r="305" spans="1:13" x14ac:dyDescent="0.35">
      <c r="A305">
        <v>7820412</v>
      </c>
      <c r="B305" t="s">
        <v>39</v>
      </c>
      <c r="C305" t="s">
        <v>97</v>
      </c>
      <c r="D305" t="s">
        <v>203</v>
      </c>
      <c r="E305" s="6">
        <v>2.0531400966183576E-2</v>
      </c>
      <c r="F305">
        <v>72.8</v>
      </c>
      <c r="G305">
        <v>84.1</v>
      </c>
      <c r="H305">
        <v>81.504999999999995</v>
      </c>
      <c r="I305">
        <v>5.4663844406604767E-2</v>
      </c>
      <c r="J305" s="1">
        <v>1.4946859903381642</v>
      </c>
      <c r="K305" s="1">
        <v>1.7266908212560386</v>
      </c>
      <c r="L305" s="1">
        <v>1.6734118357487922</v>
      </c>
      <c r="M305">
        <v>1.1223253078650737E-3</v>
      </c>
    </row>
    <row r="306" spans="1:13" x14ac:dyDescent="0.35">
      <c r="A306">
        <v>7820412</v>
      </c>
      <c r="B306" t="s">
        <v>39</v>
      </c>
      <c r="C306" t="s">
        <v>97</v>
      </c>
      <c r="D306" t="s">
        <v>1454</v>
      </c>
      <c r="E306" s="6">
        <v>5.2334943639291464E-3</v>
      </c>
      <c r="F306">
        <v>70.3</v>
      </c>
      <c r="G306">
        <v>87.5</v>
      </c>
      <c r="H306">
        <v>77.424999999999997</v>
      </c>
      <c r="I306">
        <v>1.6558924689888954E-2</v>
      </c>
      <c r="J306" s="1">
        <v>0.36791465378421895</v>
      </c>
      <c r="K306" s="1">
        <v>0.4579307568438003</v>
      </c>
      <c r="L306" s="1">
        <v>0.40520330112721414</v>
      </c>
      <c r="M306">
        <v>8.6661039037261029E-5</v>
      </c>
    </row>
    <row r="307" spans="1:13" x14ac:dyDescent="0.35">
      <c r="A307">
        <v>7820412</v>
      </c>
      <c r="B307" t="s">
        <v>39</v>
      </c>
      <c r="C307" t="s">
        <v>97</v>
      </c>
      <c r="D307" t="s">
        <v>320</v>
      </c>
      <c r="E307" s="6">
        <v>1.6103059581320451E-3</v>
      </c>
      <c r="F307">
        <v>53.6</v>
      </c>
      <c r="G307">
        <v>80.7</v>
      </c>
      <c r="H307">
        <v>71.83</v>
      </c>
      <c r="I307">
        <v>-5.146992951631546E-2</v>
      </c>
      <c r="J307" s="1">
        <v>8.6312399355877617E-2</v>
      </c>
      <c r="K307" s="1">
        <v>0.12995169082125604</v>
      </c>
      <c r="L307" s="1">
        <v>0.1156682769726248</v>
      </c>
      <c r="M307">
        <v>-8.2882334164759202E-5</v>
      </c>
    </row>
    <row r="308" spans="1:13" x14ac:dyDescent="0.35">
      <c r="A308">
        <v>7820412</v>
      </c>
      <c r="B308" t="s">
        <v>39</v>
      </c>
      <c r="C308" t="s">
        <v>97</v>
      </c>
      <c r="D308" t="s">
        <v>2095</v>
      </c>
      <c r="E308" s="6">
        <v>1.2077294685990338E-3</v>
      </c>
      <c r="F308">
        <v>92.3</v>
      </c>
      <c r="G308">
        <v>92.6</v>
      </c>
      <c r="H308">
        <v>92.314999999999998</v>
      </c>
      <c r="I308">
        <v>4.8992611467838287E-2</v>
      </c>
      <c r="J308" s="1">
        <v>0.11147342995169081</v>
      </c>
      <c r="K308" s="1">
        <v>0.11183574879227053</v>
      </c>
      <c r="L308" s="1">
        <v>0.1114915458937198</v>
      </c>
      <c r="M308">
        <v>5.9169820613331263E-5</v>
      </c>
    </row>
    <row r="309" spans="1:13" x14ac:dyDescent="0.35">
      <c r="A309">
        <v>7820412</v>
      </c>
      <c r="B309" t="s">
        <v>39</v>
      </c>
      <c r="C309" t="s">
        <v>97</v>
      </c>
      <c r="D309" t="s">
        <v>1456</v>
      </c>
      <c r="E309" s="6">
        <v>1.2077294685990338E-3</v>
      </c>
      <c r="F309">
        <v>35.4</v>
      </c>
      <c r="G309">
        <v>81.3</v>
      </c>
      <c r="H309">
        <v>59.864999999999995</v>
      </c>
      <c r="I309">
        <v>-1.1614087969064713E-2</v>
      </c>
      <c r="J309" s="1">
        <v>4.2753623188405795E-2</v>
      </c>
      <c r="K309" s="1">
        <v>9.8188405797101447E-2</v>
      </c>
      <c r="L309" s="1">
        <v>7.2300724637681155E-2</v>
      </c>
      <c r="M309">
        <v>-1.4026676291140957E-5</v>
      </c>
    </row>
    <row r="310" spans="1:13" x14ac:dyDescent="0.35">
      <c r="A310">
        <v>7820412</v>
      </c>
      <c r="B310" t="s">
        <v>39</v>
      </c>
      <c r="C310" t="s">
        <v>97</v>
      </c>
      <c r="D310" t="s">
        <v>2098</v>
      </c>
      <c r="E310" s="6">
        <v>1.2077294685990338E-3</v>
      </c>
      <c r="F310">
        <v>57.8</v>
      </c>
      <c r="G310">
        <v>71.3</v>
      </c>
      <c r="H310">
        <v>67.62</v>
      </c>
      <c r="I310">
        <v>-7.4457854032516479E-2</v>
      </c>
      <c r="J310" s="1">
        <v>6.9806763285024151E-2</v>
      </c>
      <c r="K310" s="1">
        <v>8.611111111111111E-2</v>
      </c>
      <c r="L310" s="1">
        <v>8.1666666666666665E-2</v>
      </c>
      <c r="M310">
        <v>-8.992494448371555E-5</v>
      </c>
    </row>
    <row r="311" spans="1:13" x14ac:dyDescent="0.35">
      <c r="A311">
        <v>7820412</v>
      </c>
      <c r="B311" t="s">
        <v>39</v>
      </c>
      <c r="C311" t="s">
        <v>97</v>
      </c>
      <c r="D311" t="s">
        <v>231</v>
      </c>
      <c r="E311" s="6">
        <v>3.6231884057971015E-3</v>
      </c>
      <c r="F311">
        <v>69.599999999999994</v>
      </c>
      <c r="G311">
        <v>85.8</v>
      </c>
      <c r="H311">
        <v>82.89</v>
      </c>
      <c r="I311">
        <v>3.0307186767458916E-2</v>
      </c>
      <c r="J311" s="1">
        <v>0.25217391304347825</v>
      </c>
      <c r="K311" s="1">
        <v>0.31086956521739129</v>
      </c>
      <c r="L311" s="1">
        <v>0.30032608695652174</v>
      </c>
      <c r="M311">
        <v>1.0980864770818448E-4</v>
      </c>
    </row>
    <row r="312" spans="1:13" x14ac:dyDescent="0.35">
      <c r="A312">
        <v>7820412</v>
      </c>
      <c r="B312" t="s">
        <v>39</v>
      </c>
      <c r="C312" t="s">
        <v>97</v>
      </c>
      <c r="D312" t="s">
        <v>243</v>
      </c>
      <c r="E312" s="6">
        <v>1.2077294685990338E-3</v>
      </c>
      <c r="F312">
        <v>55.7</v>
      </c>
      <c r="G312">
        <v>95.9</v>
      </c>
      <c r="H312">
        <v>70.405000000000001</v>
      </c>
      <c r="I312">
        <v>7.0986442267894745E-2</v>
      </c>
      <c r="J312" s="1">
        <v>6.7270531400966185E-2</v>
      </c>
      <c r="K312" s="1">
        <v>0.11582125603864735</v>
      </c>
      <c r="L312" s="1">
        <v>8.5030193236714971E-2</v>
      </c>
      <c r="M312">
        <v>8.5732418197940509E-5</v>
      </c>
    </row>
    <row r="313" spans="1:13" x14ac:dyDescent="0.35">
      <c r="A313">
        <v>7820412</v>
      </c>
      <c r="B313" t="s">
        <v>39</v>
      </c>
      <c r="C313" t="s">
        <v>97</v>
      </c>
      <c r="D313" t="s">
        <v>1458</v>
      </c>
      <c r="E313" s="6">
        <v>4.0257648953301127E-4</v>
      </c>
      <c r="F313">
        <v>67.3</v>
      </c>
      <c r="G313">
        <v>94.2</v>
      </c>
      <c r="H313">
        <v>82.754999999999995</v>
      </c>
      <c r="I313">
        <v>0.10316752642393112</v>
      </c>
      <c r="J313" s="1">
        <v>2.7093397745571658E-2</v>
      </c>
      <c r="K313" s="1">
        <v>3.792270531400966E-2</v>
      </c>
      <c r="L313" s="1">
        <v>3.3315217391304344E-2</v>
      </c>
      <c r="M313">
        <v>4.1532820621550369E-5</v>
      </c>
    </row>
    <row r="314" spans="1:13" x14ac:dyDescent="0.35">
      <c r="A314">
        <v>7820412</v>
      </c>
      <c r="B314" t="s">
        <v>39</v>
      </c>
      <c r="C314" t="s">
        <v>97</v>
      </c>
      <c r="D314" t="s">
        <v>1460</v>
      </c>
      <c r="E314" s="6">
        <v>8.0515297906602248E-3</v>
      </c>
      <c r="F314">
        <v>70.900000000000006</v>
      </c>
      <c r="G314">
        <v>78.400000000000006</v>
      </c>
      <c r="H314">
        <v>70.674999999999997</v>
      </c>
      <c r="I314">
        <v>-7.212804164737463E-3</v>
      </c>
      <c r="J314" s="1">
        <v>0.57085346215780997</v>
      </c>
      <c r="K314" s="1">
        <v>0.6312399355877617</v>
      </c>
      <c r="L314" s="1">
        <v>0.56904186795491141</v>
      </c>
      <c r="M314">
        <v>-5.8074107606581821E-5</v>
      </c>
    </row>
    <row r="315" spans="1:13" x14ac:dyDescent="0.35">
      <c r="A315">
        <v>7820412</v>
      </c>
      <c r="B315" t="s">
        <v>39</v>
      </c>
      <c r="C315" t="s">
        <v>97</v>
      </c>
      <c r="D315" t="s">
        <v>840</v>
      </c>
      <c r="E315" s="6">
        <v>3.6231884057971015E-3</v>
      </c>
      <c r="F315">
        <v>73.8</v>
      </c>
      <c r="G315">
        <v>80.599999999999994</v>
      </c>
      <c r="H315">
        <v>73.964999999999989</v>
      </c>
      <c r="I315">
        <v>-2.0033270120620728E-2</v>
      </c>
      <c r="J315" s="1">
        <v>0.2673913043478261</v>
      </c>
      <c r="K315" s="1">
        <v>0.29202898550724637</v>
      </c>
      <c r="L315" s="1">
        <v>0.26798913043478256</v>
      </c>
      <c r="M315">
        <v>-7.2584312031234518E-5</v>
      </c>
    </row>
    <row r="316" spans="1:13" x14ac:dyDescent="0.35">
      <c r="A316">
        <v>7820412</v>
      </c>
      <c r="B316" t="s">
        <v>39</v>
      </c>
      <c r="C316" t="s">
        <v>97</v>
      </c>
      <c r="D316" t="s">
        <v>1652</v>
      </c>
      <c r="E316" s="6">
        <v>2.4959742351046699E-2</v>
      </c>
      <c r="F316">
        <v>49.6</v>
      </c>
      <c r="G316">
        <v>78.7</v>
      </c>
      <c r="H316">
        <v>60.344999999999999</v>
      </c>
      <c r="I316">
        <v>-3.7739768624305725E-2</v>
      </c>
      <c r="J316" s="1">
        <v>1.2380032206119163</v>
      </c>
      <c r="K316" s="1">
        <v>1.9643317230273754</v>
      </c>
      <c r="L316" s="1">
        <v>1.506195652173913</v>
      </c>
      <c r="M316">
        <v>-9.4197490125078704E-4</v>
      </c>
    </row>
    <row r="317" spans="1:13" x14ac:dyDescent="0.35">
      <c r="A317">
        <v>7820412</v>
      </c>
      <c r="B317" t="s">
        <v>39</v>
      </c>
      <c r="C317" t="s">
        <v>97</v>
      </c>
      <c r="D317" t="s">
        <v>1465</v>
      </c>
      <c r="E317" s="6">
        <v>3.6231884057971015E-3</v>
      </c>
      <c r="F317">
        <v>48.7</v>
      </c>
      <c r="G317">
        <v>70.599999999999994</v>
      </c>
      <c r="H317">
        <v>66.304999999999993</v>
      </c>
      <c r="I317">
        <v>-8.9191742241382599E-2</v>
      </c>
      <c r="J317" s="1">
        <v>0.17644927536231886</v>
      </c>
      <c r="K317" s="1">
        <v>0.25579710144927537</v>
      </c>
      <c r="L317" s="1">
        <v>0.24023550724637679</v>
      </c>
      <c r="M317">
        <v>-3.2315848638182103E-4</v>
      </c>
    </row>
    <row r="318" spans="1:13" x14ac:dyDescent="0.35">
      <c r="A318">
        <v>7820412</v>
      </c>
      <c r="B318" t="s">
        <v>39</v>
      </c>
      <c r="C318" t="s">
        <v>97</v>
      </c>
      <c r="D318" t="s">
        <v>1660</v>
      </c>
      <c r="E318" s="6">
        <v>4.4283413848631237E-3</v>
      </c>
      <c r="F318">
        <v>83.6</v>
      </c>
      <c r="G318">
        <v>84.4</v>
      </c>
      <c r="H318">
        <v>85.6</v>
      </c>
      <c r="I318">
        <v>6.7009061574935913E-2</v>
      </c>
      <c r="J318" s="1">
        <v>0.37020933977455711</v>
      </c>
      <c r="K318" s="1">
        <v>0.37375201288244769</v>
      </c>
      <c r="L318" s="1">
        <v>0.37906602254428334</v>
      </c>
      <c r="M318">
        <v>2.9673900053313004E-4</v>
      </c>
    </row>
    <row r="319" spans="1:13" x14ac:dyDescent="0.35">
      <c r="A319">
        <v>7820412</v>
      </c>
      <c r="B319" t="s">
        <v>39</v>
      </c>
      <c r="C319" t="s">
        <v>97</v>
      </c>
      <c r="D319" t="s">
        <v>247</v>
      </c>
      <c r="E319" s="6">
        <v>8.0515297906602254E-4</v>
      </c>
      <c r="F319">
        <v>36.200000000000003</v>
      </c>
      <c r="G319">
        <v>89.9</v>
      </c>
      <c r="H319">
        <v>56.745000000000005</v>
      </c>
      <c r="I319">
        <v>3.3880234695971012E-3</v>
      </c>
      <c r="J319" s="1">
        <v>2.9146537842190019E-2</v>
      </c>
      <c r="K319" s="1">
        <v>7.2383252818035426E-2</v>
      </c>
      <c r="L319" s="1">
        <v>4.5688405797101456E-2</v>
      </c>
      <c r="M319">
        <v>2.7278771896917078E-6</v>
      </c>
    </row>
    <row r="320" spans="1:13" x14ac:dyDescent="0.35">
      <c r="A320">
        <v>7820412</v>
      </c>
      <c r="B320" t="s">
        <v>39</v>
      </c>
      <c r="C320" t="s">
        <v>97</v>
      </c>
      <c r="D320" t="s">
        <v>2118</v>
      </c>
      <c r="E320" s="6">
        <v>4.0257648953301124E-3</v>
      </c>
      <c r="F320">
        <v>63.1</v>
      </c>
      <c r="G320">
        <v>64.3</v>
      </c>
      <c r="H320">
        <v>64.475000000000009</v>
      </c>
      <c r="I320">
        <v>-0.10607695579528809</v>
      </c>
      <c r="J320" s="1">
        <v>0.25402576489533008</v>
      </c>
      <c r="K320" s="1">
        <v>0.25885668276972623</v>
      </c>
      <c r="L320" s="1">
        <v>0.259561191626409</v>
      </c>
      <c r="M320">
        <v>-4.2704088484415487E-4</v>
      </c>
    </row>
    <row r="321" spans="1:13" x14ac:dyDescent="0.35">
      <c r="A321">
        <v>7820412</v>
      </c>
      <c r="B321" t="s">
        <v>39</v>
      </c>
      <c r="C321" t="s">
        <v>97</v>
      </c>
      <c r="D321" t="s">
        <v>525</v>
      </c>
      <c r="E321" s="6">
        <v>5.2334943639291464E-3</v>
      </c>
      <c r="F321">
        <v>68.8</v>
      </c>
      <c r="G321">
        <v>80.099999999999994</v>
      </c>
      <c r="H321">
        <v>80.375</v>
      </c>
      <c r="I321">
        <v>-4.2366706766188145E-3</v>
      </c>
      <c r="J321" s="1">
        <v>0.36006441223832525</v>
      </c>
      <c r="K321" s="1">
        <v>0.41920289855072457</v>
      </c>
      <c r="L321" s="1">
        <v>0.42064210950080516</v>
      </c>
      <c r="M321">
        <v>-2.217259210790845E-5</v>
      </c>
    </row>
    <row r="322" spans="1:13" x14ac:dyDescent="0.35">
      <c r="A322">
        <v>7820412</v>
      </c>
      <c r="B322" t="s">
        <v>39</v>
      </c>
      <c r="C322" t="s">
        <v>97</v>
      </c>
      <c r="D322" t="s">
        <v>1468</v>
      </c>
      <c r="E322" s="6">
        <v>1.2077294685990338E-3</v>
      </c>
      <c r="F322">
        <v>52.7</v>
      </c>
      <c r="G322">
        <v>80</v>
      </c>
      <c r="H322">
        <v>60.815000000000005</v>
      </c>
      <c r="I322">
        <v>-7.1509033441543579E-2</v>
      </c>
      <c r="J322" s="1">
        <v>6.3647342995169082E-2</v>
      </c>
      <c r="K322" s="1">
        <v>9.6618357487922704E-2</v>
      </c>
      <c r="L322" s="1">
        <v>7.344806763285025E-2</v>
      </c>
      <c r="M322">
        <v>-8.636356695838596E-5</v>
      </c>
    </row>
    <row r="323" spans="1:13" x14ac:dyDescent="0.35">
      <c r="A323">
        <v>7820412</v>
      </c>
      <c r="B323" t="s">
        <v>39</v>
      </c>
      <c r="C323" t="s">
        <v>97</v>
      </c>
      <c r="D323" t="s">
        <v>1663</v>
      </c>
      <c r="E323" s="6">
        <v>3.2206119162640902E-3</v>
      </c>
      <c r="F323">
        <v>49.6</v>
      </c>
      <c r="G323">
        <v>85.9</v>
      </c>
      <c r="H323">
        <v>75.864999999999995</v>
      </c>
      <c r="I323">
        <v>5.8407139033079147E-2</v>
      </c>
      <c r="J323" s="1">
        <v>0.15974235104669887</v>
      </c>
      <c r="K323" s="1">
        <v>0.27665056360708534</v>
      </c>
      <c r="L323" s="1">
        <v>0.24433172302737519</v>
      </c>
      <c r="M323">
        <v>1.8810672796482818E-4</v>
      </c>
    </row>
    <row r="324" spans="1:13" x14ac:dyDescent="0.35">
      <c r="A324">
        <v>7820412</v>
      </c>
      <c r="B324" t="s">
        <v>39</v>
      </c>
      <c r="C324" t="s">
        <v>97</v>
      </c>
      <c r="D324" t="s">
        <v>1666</v>
      </c>
      <c r="E324" s="6">
        <v>4.0257648953301127E-4</v>
      </c>
      <c r="F324">
        <v>57.4</v>
      </c>
      <c r="G324">
        <v>82</v>
      </c>
      <c r="H324">
        <v>68.134999999999991</v>
      </c>
      <c r="I324">
        <v>6.6066696308553219E-3</v>
      </c>
      <c r="J324" s="1">
        <v>2.3107890499194848E-2</v>
      </c>
      <c r="K324" s="1">
        <v>3.3011272141706925E-2</v>
      </c>
      <c r="L324" s="1">
        <v>2.7429549114331719E-2</v>
      </c>
      <c r="M324">
        <v>2.6596898674940907E-6</v>
      </c>
    </row>
    <row r="325" spans="1:13" x14ac:dyDescent="0.35">
      <c r="A325">
        <v>7820412</v>
      </c>
      <c r="B325" t="s">
        <v>39</v>
      </c>
      <c r="C325" t="s">
        <v>97</v>
      </c>
      <c r="D325" t="s">
        <v>1245</v>
      </c>
      <c r="E325" s="6">
        <v>4.830917874396135E-3</v>
      </c>
      <c r="F325">
        <v>37.200000000000003</v>
      </c>
      <c r="G325">
        <v>77.900000000000006</v>
      </c>
      <c r="H325">
        <v>57.254999999999995</v>
      </c>
      <c r="I325">
        <v>-2.8671180829405785E-2</v>
      </c>
      <c r="J325" s="1">
        <v>0.17971014492753623</v>
      </c>
      <c r="K325" s="1">
        <v>0.37632850241545895</v>
      </c>
      <c r="L325" s="1">
        <v>0.27659420289855069</v>
      </c>
      <c r="M325">
        <v>-1.3850811994882021E-4</v>
      </c>
    </row>
    <row r="326" spans="1:13" x14ac:dyDescent="0.35">
      <c r="A326">
        <v>7820412</v>
      </c>
      <c r="B326" t="s">
        <v>39</v>
      </c>
      <c r="C326" t="s">
        <v>97</v>
      </c>
      <c r="D326" t="s">
        <v>847</v>
      </c>
      <c r="E326" s="6">
        <v>4.0257648953301127E-4</v>
      </c>
      <c r="F326">
        <v>46.3</v>
      </c>
      <c r="G326">
        <v>90.6</v>
      </c>
      <c r="H326">
        <v>62.654999999999994</v>
      </c>
      <c r="I326">
        <v>7.242274284362793E-2</v>
      </c>
      <c r="J326" s="1">
        <v>1.8639291465378422E-2</v>
      </c>
      <c r="K326" s="1">
        <v>3.6473429951690818E-2</v>
      </c>
      <c r="L326" s="1">
        <v>2.5223429951690819E-2</v>
      </c>
      <c r="M326">
        <v>2.9155693576339747E-5</v>
      </c>
    </row>
    <row r="327" spans="1:13" x14ac:dyDescent="0.35">
      <c r="A327">
        <v>7820412</v>
      </c>
      <c r="B327" t="s">
        <v>39</v>
      </c>
      <c r="C327" t="s">
        <v>97</v>
      </c>
      <c r="D327" t="s">
        <v>251</v>
      </c>
      <c r="E327" s="6">
        <v>4.0257648953301124E-3</v>
      </c>
      <c r="F327">
        <v>82.8</v>
      </c>
      <c r="G327">
        <v>91.2</v>
      </c>
      <c r="H327">
        <v>84.924999999999997</v>
      </c>
      <c r="I327">
        <v>5.9076163917779922E-2</v>
      </c>
      <c r="J327" s="1">
        <v>0.33333333333333331</v>
      </c>
      <c r="K327" s="1">
        <v>0.36714975845410625</v>
      </c>
      <c r="L327" s="1">
        <v>0.34188808373590979</v>
      </c>
      <c r="M327">
        <v>2.3782674685096585E-4</v>
      </c>
    </row>
    <row r="328" spans="1:13" x14ac:dyDescent="0.35">
      <c r="A328">
        <v>7820412</v>
      </c>
      <c r="B328" t="s">
        <v>39</v>
      </c>
      <c r="C328" t="s">
        <v>97</v>
      </c>
      <c r="D328" t="s">
        <v>1473</v>
      </c>
      <c r="E328" s="6">
        <v>4.0257648953301127E-4</v>
      </c>
      <c r="F328">
        <v>62.4</v>
      </c>
      <c r="G328">
        <v>78.099999999999994</v>
      </c>
      <c r="H328">
        <v>63.254999999999995</v>
      </c>
      <c r="I328">
        <v>-7.9178288578987122E-2</v>
      </c>
      <c r="J328" s="1">
        <v>2.5120772946859903E-2</v>
      </c>
      <c r="K328" s="1">
        <v>3.1441223832528176E-2</v>
      </c>
      <c r="L328" s="1">
        <v>2.5464975845410628E-2</v>
      </c>
      <c r="M328">
        <v>-3.1875317463360357E-5</v>
      </c>
    </row>
    <row r="329" spans="1:13" x14ac:dyDescent="0.35">
      <c r="A329">
        <v>7820412</v>
      </c>
      <c r="B329" t="s">
        <v>39</v>
      </c>
      <c r="C329" t="s">
        <v>97</v>
      </c>
      <c r="D329" t="s">
        <v>1475</v>
      </c>
      <c r="E329" s="6">
        <v>4.4283413848631237E-3</v>
      </c>
      <c r="F329">
        <v>60.8</v>
      </c>
      <c r="G329">
        <v>79.3</v>
      </c>
      <c r="H329">
        <v>74.265000000000001</v>
      </c>
      <c r="I329">
        <v>8.9137181639671326E-3</v>
      </c>
      <c r="J329" s="1">
        <v>0.26924315619967792</v>
      </c>
      <c r="K329" s="1">
        <v>0.35116747181964569</v>
      </c>
      <c r="L329" s="1">
        <v>0.3288707729468599</v>
      </c>
      <c r="M329">
        <v>3.9472987038501792E-5</v>
      </c>
    </row>
    <row r="330" spans="1:13" x14ac:dyDescent="0.35">
      <c r="A330">
        <v>7820412</v>
      </c>
      <c r="B330" t="s">
        <v>39</v>
      </c>
      <c r="C330" t="s">
        <v>97</v>
      </c>
      <c r="D330" t="s">
        <v>1477</v>
      </c>
      <c r="E330" s="6">
        <v>2.9790660225442835E-2</v>
      </c>
      <c r="F330">
        <v>48.4</v>
      </c>
      <c r="G330">
        <v>76.400000000000006</v>
      </c>
      <c r="H330">
        <v>71</v>
      </c>
      <c r="I330">
        <v>-8.4490552544593811E-3</v>
      </c>
      <c r="J330" s="1">
        <v>1.441867954911433</v>
      </c>
      <c r="K330" s="1">
        <v>2.2760064412238328</v>
      </c>
      <c r="L330" s="1">
        <v>2.1151368760064413</v>
      </c>
      <c r="M330">
        <v>-2.5170293431159188E-4</v>
      </c>
    </row>
    <row r="331" spans="1:13" x14ac:dyDescent="0.35">
      <c r="A331">
        <v>7820412</v>
      </c>
      <c r="B331" t="s">
        <v>39</v>
      </c>
      <c r="C331" t="s">
        <v>97</v>
      </c>
      <c r="D331" t="s">
        <v>381</v>
      </c>
      <c r="E331" s="6">
        <v>2.6972624798711754E-2</v>
      </c>
      <c r="F331">
        <v>43.9</v>
      </c>
      <c r="G331">
        <v>77.400000000000006</v>
      </c>
      <c r="H331">
        <v>69.460000000000008</v>
      </c>
      <c r="I331">
        <v>-5.9971264563500881E-3</v>
      </c>
      <c r="J331" s="1">
        <v>1.1840982286634461</v>
      </c>
      <c r="K331" s="1">
        <v>2.0876811594202898</v>
      </c>
      <c r="L331" s="1">
        <v>1.8735185185185186</v>
      </c>
      <c r="M331">
        <v>-1.6175824177755874E-4</v>
      </c>
    </row>
    <row r="332" spans="1:13" x14ac:dyDescent="0.35">
      <c r="A332">
        <v>7820412</v>
      </c>
      <c r="B332" t="s">
        <v>39</v>
      </c>
      <c r="C332" t="s">
        <v>97</v>
      </c>
      <c r="D332" t="s">
        <v>1688</v>
      </c>
      <c r="E332" s="6">
        <v>2.8180354267310788E-3</v>
      </c>
      <c r="F332">
        <v>98.1</v>
      </c>
      <c r="G332">
        <v>91.5</v>
      </c>
      <c r="H332">
        <v>92.935000000000002</v>
      </c>
      <c r="I332">
        <v>4.4914804399013519E-2</v>
      </c>
      <c r="J332" s="1">
        <v>0.27644927536231884</v>
      </c>
      <c r="K332" s="1">
        <v>0.2578502415458937</v>
      </c>
      <c r="L332" s="1">
        <v>0.26189412238325283</v>
      </c>
      <c r="M332">
        <v>1.2657150998111701E-4</v>
      </c>
    </row>
    <row r="333" spans="1:13" x14ac:dyDescent="0.35">
      <c r="A333">
        <v>7820412</v>
      </c>
      <c r="B333" t="s">
        <v>39</v>
      </c>
      <c r="C333" t="s">
        <v>97</v>
      </c>
      <c r="D333" t="s">
        <v>2170</v>
      </c>
      <c r="E333" s="6">
        <v>2.0128824476650562E-3</v>
      </c>
      <c r="F333">
        <v>64.900000000000006</v>
      </c>
      <c r="G333">
        <v>86.3</v>
      </c>
      <c r="H333">
        <v>76.06</v>
      </c>
      <c r="I333">
        <v>2.0732942968606949E-2</v>
      </c>
      <c r="J333" s="1">
        <v>0.13063607085346216</v>
      </c>
      <c r="K333" s="1">
        <v>0.17371175523349433</v>
      </c>
      <c r="L333" s="1">
        <v>0.15309983896940418</v>
      </c>
      <c r="M333">
        <v>4.1732976989949573E-5</v>
      </c>
    </row>
    <row r="334" spans="1:13" x14ac:dyDescent="0.35">
      <c r="A334">
        <v>7820412</v>
      </c>
      <c r="B334" t="s">
        <v>39</v>
      </c>
      <c r="C334" t="s">
        <v>97</v>
      </c>
      <c r="D334" t="s">
        <v>643</v>
      </c>
      <c r="E334" s="6">
        <v>2.2141706924315621E-2</v>
      </c>
      <c r="F334">
        <v>65.2</v>
      </c>
      <c r="G334">
        <v>82.1</v>
      </c>
      <c r="H334">
        <v>74.534999999999997</v>
      </c>
      <c r="I334">
        <v>5.1168878562748432E-3</v>
      </c>
      <c r="J334" s="1">
        <v>1.4436392914653786</v>
      </c>
      <c r="K334" s="1">
        <v>1.8178341384863124</v>
      </c>
      <c r="L334" s="1">
        <v>1.6503321256038648</v>
      </c>
      <c r="M334">
        <v>1.1329663127822721E-4</v>
      </c>
    </row>
    <row r="335" spans="1:13" x14ac:dyDescent="0.35">
      <c r="A335">
        <v>7820412</v>
      </c>
      <c r="B335" t="s">
        <v>39</v>
      </c>
      <c r="C335" t="s">
        <v>97</v>
      </c>
      <c r="D335" t="s">
        <v>261</v>
      </c>
      <c r="E335" s="6">
        <v>5.6360708534621577E-3</v>
      </c>
      <c r="F335">
        <v>50.6</v>
      </c>
      <c r="G335">
        <v>88.7</v>
      </c>
      <c r="H335">
        <v>68.69</v>
      </c>
      <c r="I335">
        <v>5.2930846810340881E-2</v>
      </c>
      <c r="J335" s="1">
        <v>0.28518518518518521</v>
      </c>
      <c r="K335" s="1">
        <v>0.49991948470209341</v>
      </c>
      <c r="L335" s="1">
        <v>0.3871417069243156</v>
      </c>
      <c r="M335">
        <v>2.9832200295683265E-4</v>
      </c>
    </row>
    <row r="336" spans="1:13" x14ac:dyDescent="0.35">
      <c r="A336">
        <v>7820412</v>
      </c>
      <c r="B336" t="s">
        <v>39</v>
      </c>
      <c r="C336" t="s">
        <v>97</v>
      </c>
      <c r="D336" t="s">
        <v>850</v>
      </c>
      <c r="E336" s="6">
        <v>1.2077294685990338E-3</v>
      </c>
      <c r="F336">
        <v>45.8</v>
      </c>
      <c r="G336">
        <v>89.2</v>
      </c>
      <c r="H336">
        <v>73.314999999999998</v>
      </c>
      <c r="I336">
        <v>3.3191140741109848E-2</v>
      </c>
      <c r="J336" s="1">
        <v>5.5314009661835743E-2</v>
      </c>
      <c r="K336" s="1">
        <v>0.10772946859903382</v>
      </c>
      <c r="L336" s="1">
        <v>8.8544685990338157E-2</v>
      </c>
      <c r="M336">
        <v>4.0085918769456335E-5</v>
      </c>
    </row>
    <row r="337" spans="1:13" x14ac:dyDescent="0.35">
      <c r="A337">
        <v>7820412</v>
      </c>
      <c r="B337" t="s">
        <v>39</v>
      </c>
      <c r="C337" t="s">
        <v>97</v>
      </c>
      <c r="D337" t="s">
        <v>1166</v>
      </c>
      <c r="E337" s="6">
        <v>1.2077294685990338E-3</v>
      </c>
      <c r="F337">
        <v>55.4</v>
      </c>
      <c r="G337">
        <v>66.2</v>
      </c>
      <c r="H337">
        <v>60.959999999999994</v>
      </c>
      <c r="I337">
        <v>-0.14146982133388519</v>
      </c>
      <c r="J337" s="1">
        <v>6.6908212560386468E-2</v>
      </c>
      <c r="K337" s="1">
        <v>7.9951690821256041E-2</v>
      </c>
      <c r="L337" s="1">
        <v>7.3623188405797096E-2</v>
      </c>
      <c r="M337">
        <v>-1.7085727214237342E-4</v>
      </c>
    </row>
    <row r="338" spans="1:13" x14ac:dyDescent="0.35">
      <c r="A338">
        <v>7820412</v>
      </c>
      <c r="B338" t="s">
        <v>39</v>
      </c>
      <c r="C338" t="s">
        <v>97</v>
      </c>
      <c r="D338" t="s">
        <v>1488</v>
      </c>
      <c r="E338" s="6">
        <v>1.2077294685990338E-3</v>
      </c>
      <c r="F338">
        <v>81.5</v>
      </c>
      <c r="G338">
        <v>84.7</v>
      </c>
      <c r="H338">
        <v>82.555000000000007</v>
      </c>
      <c r="I338">
        <v>7.4657246470451355E-2</v>
      </c>
      <c r="J338" s="1">
        <v>9.8429951690821249E-2</v>
      </c>
      <c r="K338" s="1">
        <v>0.10229468599033817</v>
      </c>
      <c r="L338" s="1">
        <v>9.9704106280193244E-2</v>
      </c>
      <c r="M338">
        <v>9.0165756606825303E-5</v>
      </c>
    </row>
    <row r="339" spans="1:13" x14ac:dyDescent="0.35">
      <c r="A339">
        <v>7820412</v>
      </c>
      <c r="B339" t="s">
        <v>39</v>
      </c>
      <c r="C339" t="s">
        <v>97</v>
      </c>
      <c r="D339" t="s">
        <v>1249</v>
      </c>
      <c r="E339" s="6">
        <v>2.0128824476650562E-3</v>
      </c>
      <c r="F339">
        <v>66</v>
      </c>
      <c r="G339">
        <v>72.2</v>
      </c>
      <c r="H339">
        <v>76.930000000000007</v>
      </c>
      <c r="I339">
        <v>-0.12642857432365417</v>
      </c>
      <c r="J339" s="1">
        <v>0.1328502415458937</v>
      </c>
      <c r="K339" s="1">
        <v>0.14533011272141708</v>
      </c>
      <c r="L339" s="1">
        <v>0.15485104669887279</v>
      </c>
      <c r="M339">
        <v>-2.5448585813940051E-4</v>
      </c>
    </row>
    <row r="340" spans="1:13" x14ac:dyDescent="0.35">
      <c r="A340">
        <v>7820412</v>
      </c>
      <c r="B340" t="s">
        <v>39</v>
      </c>
      <c r="C340" t="s">
        <v>97</v>
      </c>
      <c r="D340" t="s">
        <v>2185</v>
      </c>
      <c r="E340" s="6">
        <v>2.8180354267310788E-3</v>
      </c>
      <c r="F340">
        <v>50.9</v>
      </c>
      <c r="G340">
        <v>78.2</v>
      </c>
      <c r="H340">
        <v>67.680000000000007</v>
      </c>
      <c r="I340">
        <v>-8.3208139985799789E-3</v>
      </c>
      <c r="J340" s="1">
        <v>0.1434380032206119</v>
      </c>
      <c r="K340" s="1">
        <v>0.22037037037037038</v>
      </c>
      <c r="L340" s="1">
        <v>0.19072463768115944</v>
      </c>
      <c r="M340">
        <v>-2.3448348627238267E-5</v>
      </c>
    </row>
    <row r="341" spans="1:13" x14ac:dyDescent="0.35">
      <c r="A341">
        <v>7820412</v>
      </c>
      <c r="B341" t="s">
        <v>39</v>
      </c>
      <c r="C341" t="s">
        <v>97</v>
      </c>
      <c r="D341" t="s">
        <v>1697</v>
      </c>
      <c r="E341" s="6">
        <v>8.0515297906602254E-4</v>
      </c>
      <c r="F341">
        <v>47.6</v>
      </c>
      <c r="G341">
        <v>72.2</v>
      </c>
      <c r="H341">
        <v>58.519999999999996</v>
      </c>
      <c r="I341">
        <v>-2.7953503653407097E-2</v>
      </c>
      <c r="J341" s="1">
        <v>3.8325281803542673E-2</v>
      </c>
      <c r="K341" s="1">
        <v>5.8132045088566828E-2</v>
      </c>
      <c r="L341" s="1">
        <v>4.7117552334943635E-2</v>
      </c>
      <c r="M341">
        <v>-2.250684674187367E-5</v>
      </c>
    </row>
    <row r="342" spans="1:13" x14ac:dyDescent="0.35">
      <c r="A342">
        <v>7820412</v>
      </c>
      <c r="B342" t="s">
        <v>39</v>
      </c>
      <c r="C342" t="s">
        <v>97</v>
      </c>
      <c r="D342" t="s">
        <v>1490</v>
      </c>
      <c r="E342" s="6">
        <v>4.4283413848631237E-3</v>
      </c>
      <c r="F342">
        <v>62.4</v>
      </c>
      <c r="G342">
        <v>73.7</v>
      </c>
      <c r="H342">
        <v>75.754999999999995</v>
      </c>
      <c r="I342">
        <v>1.0981297120451927E-2</v>
      </c>
      <c r="J342" s="1">
        <v>0.27632850241545892</v>
      </c>
      <c r="K342" s="1">
        <v>0.32636876006441223</v>
      </c>
      <c r="L342" s="1">
        <v>0.33546900161030591</v>
      </c>
      <c r="M342">
        <v>4.862893249797552E-5</v>
      </c>
    </row>
    <row r="343" spans="1:13" x14ac:dyDescent="0.35">
      <c r="A343">
        <v>7820412</v>
      </c>
      <c r="B343" t="s">
        <v>39</v>
      </c>
      <c r="C343" t="s">
        <v>97</v>
      </c>
      <c r="D343" t="s">
        <v>1700</v>
      </c>
      <c r="E343" s="6">
        <v>4.0257648953301127E-4</v>
      </c>
      <c r="F343">
        <v>66.7</v>
      </c>
      <c r="G343">
        <v>78.8</v>
      </c>
      <c r="H343">
        <v>65.92</v>
      </c>
      <c r="I343">
        <v>-1.6439644619822502E-2</v>
      </c>
      <c r="J343" s="1">
        <v>2.6851851851851852E-2</v>
      </c>
      <c r="K343" s="1">
        <v>3.1723027375201288E-2</v>
      </c>
      <c r="L343" s="1">
        <v>2.6537842190016103E-2</v>
      </c>
      <c r="M343">
        <v>-6.6182144202183988E-6</v>
      </c>
    </row>
    <row r="344" spans="1:13" x14ac:dyDescent="0.35">
      <c r="A344">
        <v>7820412</v>
      </c>
      <c r="B344" t="s">
        <v>39</v>
      </c>
      <c r="C344" t="s">
        <v>97</v>
      </c>
      <c r="D344" t="s">
        <v>1295</v>
      </c>
      <c r="E344" s="6">
        <v>2.2946859903381644E-2</v>
      </c>
      <c r="F344">
        <v>35.299999999999997</v>
      </c>
      <c r="G344">
        <v>74.3</v>
      </c>
      <c r="H344">
        <v>64.19</v>
      </c>
      <c r="I344">
        <v>-3.4585185348987579E-2</v>
      </c>
      <c r="J344" s="1">
        <v>0.81002415458937194</v>
      </c>
      <c r="K344" s="1">
        <v>1.7049516908212561</v>
      </c>
      <c r="L344" s="1">
        <v>1.4729589371980676</v>
      </c>
      <c r="M344">
        <v>-7.9362140293570541E-4</v>
      </c>
    </row>
    <row r="345" spans="1:13" x14ac:dyDescent="0.35">
      <c r="A345">
        <v>7820412</v>
      </c>
      <c r="B345" t="s">
        <v>39</v>
      </c>
      <c r="C345" t="s">
        <v>97</v>
      </c>
      <c r="D345" t="s">
        <v>731</v>
      </c>
      <c r="E345" s="6">
        <v>1.7310789049919485E-2</v>
      </c>
      <c r="F345">
        <v>53.9</v>
      </c>
      <c r="G345">
        <v>84.5</v>
      </c>
      <c r="H345">
        <v>70.58</v>
      </c>
      <c r="I345">
        <v>4.0206484496593475E-2</v>
      </c>
      <c r="J345" s="1">
        <v>0.93305152979066019</v>
      </c>
      <c r="K345" s="1">
        <v>1.4627616747181964</v>
      </c>
      <c r="L345" s="1">
        <v>1.2217954911433173</v>
      </c>
      <c r="M345">
        <v>6.9600597155938793E-4</v>
      </c>
    </row>
    <row r="346" spans="1:13" x14ac:dyDescent="0.35">
      <c r="A346">
        <v>7820412</v>
      </c>
      <c r="B346" t="s">
        <v>39</v>
      </c>
      <c r="C346" t="s">
        <v>97</v>
      </c>
      <c r="D346" t="s">
        <v>1501</v>
      </c>
      <c r="E346" s="6">
        <v>2.4154589371980675E-3</v>
      </c>
      <c r="F346">
        <v>51</v>
      </c>
      <c r="G346">
        <v>72.599999999999994</v>
      </c>
      <c r="H346">
        <v>59.36999999999999</v>
      </c>
      <c r="I346">
        <v>-4.8869814723730087E-2</v>
      </c>
      <c r="J346" s="1">
        <v>0.12318840579710144</v>
      </c>
      <c r="K346" s="1">
        <v>0.17536231884057968</v>
      </c>
      <c r="L346" s="1">
        <v>0.14340579710144924</v>
      </c>
      <c r="M346">
        <v>-1.1804303073364754E-4</v>
      </c>
    </row>
    <row r="347" spans="1:13" x14ac:dyDescent="0.35">
      <c r="A347">
        <v>7820412</v>
      </c>
      <c r="B347" t="s">
        <v>39</v>
      </c>
      <c r="C347" t="s">
        <v>97</v>
      </c>
      <c r="D347" t="s">
        <v>1504</v>
      </c>
      <c r="E347" s="6">
        <v>1.8115942028985508E-2</v>
      </c>
      <c r="F347">
        <v>48.7</v>
      </c>
      <c r="G347">
        <v>83.6</v>
      </c>
      <c r="H347">
        <v>72.509999999999991</v>
      </c>
      <c r="I347">
        <v>2.1263301372528076E-2</v>
      </c>
      <c r="J347" s="1">
        <v>0.88224637681159424</v>
      </c>
      <c r="K347" s="1">
        <v>1.5144927536231882</v>
      </c>
      <c r="L347" s="1">
        <v>1.3135869565217391</v>
      </c>
      <c r="M347">
        <v>3.852047350095666E-4</v>
      </c>
    </row>
    <row r="348" spans="1:13" x14ac:dyDescent="0.35">
      <c r="A348">
        <v>7820412</v>
      </c>
      <c r="B348" t="s">
        <v>39</v>
      </c>
      <c r="C348" t="s">
        <v>97</v>
      </c>
      <c r="D348" t="s">
        <v>1730</v>
      </c>
      <c r="E348" s="6">
        <v>4.0257648953301127E-4</v>
      </c>
      <c r="F348">
        <v>83.3</v>
      </c>
      <c r="G348">
        <v>87.6</v>
      </c>
      <c r="H348">
        <v>82.474999999999994</v>
      </c>
      <c r="I348">
        <v>1.8146930262446404E-2</v>
      </c>
      <c r="J348" s="1">
        <v>3.3534621578099839E-2</v>
      </c>
      <c r="K348" s="1">
        <v>3.5265700483091786E-2</v>
      </c>
      <c r="L348" s="1">
        <v>3.3202495974235101E-2</v>
      </c>
      <c r="M348">
        <v>7.3055274808560398E-6</v>
      </c>
    </row>
    <row r="349" spans="1:13" x14ac:dyDescent="0.35">
      <c r="A349">
        <v>7820412</v>
      </c>
      <c r="B349" t="s">
        <v>39</v>
      </c>
      <c r="C349" t="s">
        <v>97</v>
      </c>
      <c r="D349" t="s">
        <v>1507</v>
      </c>
      <c r="E349" s="6">
        <v>2.4154589371980675E-3</v>
      </c>
      <c r="F349">
        <v>61.5</v>
      </c>
      <c r="G349">
        <v>81.099999999999994</v>
      </c>
      <c r="H349">
        <v>71.97999999999999</v>
      </c>
      <c r="I349">
        <v>1.2455042451620102E-2</v>
      </c>
      <c r="J349" s="1">
        <v>0.14855072463768115</v>
      </c>
      <c r="K349" s="1">
        <v>0.19589371980676326</v>
      </c>
      <c r="L349" s="1">
        <v>0.17386473429951688</v>
      </c>
      <c r="M349">
        <v>3.0084643602947106E-5</v>
      </c>
    </row>
    <row r="350" spans="1:13" x14ac:dyDescent="0.35">
      <c r="A350">
        <v>7820412</v>
      </c>
      <c r="B350" t="s">
        <v>39</v>
      </c>
      <c r="C350" t="s">
        <v>97</v>
      </c>
      <c r="D350" t="s">
        <v>2241</v>
      </c>
      <c r="E350" s="6">
        <v>1.2077294685990338E-3</v>
      </c>
      <c r="F350">
        <v>52.5</v>
      </c>
      <c r="G350">
        <v>76.900000000000006</v>
      </c>
      <c r="H350">
        <v>71.320000000000007</v>
      </c>
      <c r="I350">
        <v>-5.4238077253103256E-2</v>
      </c>
      <c r="J350" s="1">
        <v>6.3405797101449266E-2</v>
      </c>
      <c r="K350" s="1">
        <v>9.2874396135265699E-2</v>
      </c>
      <c r="L350" s="1">
        <v>8.6135265700483091E-2</v>
      </c>
      <c r="M350">
        <v>-6.550492421872373E-5</v>
      </c>
    </row>
    <row r="351" spans="1:13" x14ac:dyDescent="0.35">
      <c r="A351">
        <v>7820412</v>
      </c>
      <c r="B351" t="s">
        <v>39</v>
      </c>
      <c r="C351" t="s">
        <v>97</v>
      </c>
      <c r="D351" t="s">
        <v>1509</v>
      </c>
      <c r="E351" s="6">
        <v>8.0515297906602254E-4</v>
      </c>
      <c r="F351">
        <v>56.1</v>
      </c>
      <c r="G351">
        <v>68</v>
      </c>
      <c r="H351">
        <v>65.05</v>
      </c>
      <c r="I351">
        <v>-0.1355559229850769</v>
      </c>
      <c r="J351" s="1">
        <v>4.5169082125603867E-2</v>
      </c>
      <c r="K351" s="1">
        <v>5.4750402576489533E-2</v>
      </c>
      <c r="L351" s="1">
        <v>5.2375201288244765E-2</v>
      </c>
      <c r="M351">
        <v>-1.0914325522147898E-4</v>
      </c>
    </row>
    <row r="352" spans="1:13" x14ac:dyDescent="0.35">
      <c r="A352">
        <v>7820412</v>
      </c>
      <c r="B352" t="s">
        <v>39</v>
      </c>
      <c r="C352" t="s">
        <v>97</v>
      </c>
      <c r="D352" t="s">
        <v>1733</v>
      </c>
      <c r="E352" s="6">
        <v>3.2206119162640902E-3</v>
      </c>
      <c r="F352">
        <v>58.2</v>
      </c>
      <c r="G352">
        <v>72.400000000000006</v>
      </c>
      <c r="H352">
        <v>64.98</v>
      </c>
      <c r="I352">
        <v>-9.4320334494113922E-2</v>
      </c>
      <c r="J352" s="1">
        <v>0.18743961352657007</v>
      </c>
      <c r="K352" s="1">
        <v>0.23317230273752015</v>
      </c>
      <c r="L352" s="1">
        <v>0.20927536231884059</v>
      </c>
      <c r="M352">
        <v>-3.0376919321775821E-4</v>
      </c>
    </row>
    <row r="353" spans="1:13" x14ac:dyDescent="0.35">
      <c r="A353">
        <v>7820412</v>
      </c>
      <c r="B353" t="s">
        <v>39</v>
      </c>
      <c r="C353" t="s">
        <v>97</v>
      </c>
      <c r="D353" t="s">
        <v>1735</v>
      </c>
      <c r="E353" s="6">
        <v>3.2206119162640902E-3</v>
      </c>
      <c r="F353">
        <v>34.1</v>
      </c>
      <c r="G353">
        <v>77.7</v>
      </c>
      <c r="H353">
        <v>63.95</v>
      </c>
      <c r="I353">
        <v>-6.2405619770288467E-2</v>
      </c>
      <c r="J353" s="1">
        <v>0.10982286634460547</v>
      </c>
      <c r="K353" s="1">
        <v>0.25024154589371983</v>
      </c>
      <c r="L353" s="1">
        <v>0.20595813204508859</v>
      </c>
      <c r="M353">
        <v>-2.0098428267403693E-4</v>
      </c>
    </row>
    <row r="354" spans="1:13" x14ac:dyDescent="0.35">
      <c r="A354">
        <v>7820412</v>
      </c>
      <c r="B354" t="s">
        <v>39</v>
      </c>
      <c r="C354" t="s">
        <v>97</v>
      </c>
      <c r="D354" t="s">
        <v>1737</v>
      </c>
      <c r="E354" s="6">
        <v>8.0515297906602254E-4</v>
      </c>
      <c r="F354">
        <v>28.3</v>
      </c>
      <c r="G354">
        <v>83.8</v>
      </c>
      <c r="H354">
        <v>62.290000000000006</v>
      </c>
      <c r="I354">
        <v>-3.5791419446468353E-2</v>
      </c>
      <c r="J354" s="1">
        <v>2.278582930756844E-2</v>
      </c>
      <c r="K354" s="1">
        <v>6.7471819645732692E-2</v>
      </c>
      <c r="L354" s="1">
        <v>5.0152979066022549E-2</v>
      </c>
      <c r="M354">
        <v>-2.8817567992325566E-5</v>
      </c>
    </row>
    <row r="355" spans="1:13" x14ac:dyDescent="0.35">
      <c r="A355">
        <v>7820412</v>
      </c>
      <c r="B355" t="s">
        <v>39</v>
      </c>
      <c r="C355" t="s">
        <v>97</v>
      </c>
      <c r="D355" t="s">
        <v>1512</v>
      </c>
      <c r="E355" s="6">
        <v>8.0515297906602254E-4</v>
      </c>
      <c r="F355">
        <v>57.8</v>
      </c>
      <c r="G355">
        <v>91.2</v>
      </c>
      <c r="H355">
        <v>72.679999999999993</v>
      </c>
      <c r="I355">
        <v>0.15576602518558502</v>
      </c>
      <c r="J355" s="1">
        <v>4.6537842190016103E-2</v>
      </c>
      <c r="K355" s="1">
        <v>7.3429951690821255E-2</v>
      </c>
      <c r="L355" s="1">
        <v>5.8518518518518511E-2</v>
      </c>
      <c r="M355">
        <v>1.2541547921544687E-4</v>
      </c>
    </row>
    <row r="356" spans="1:13" x14ac:dyDescent="0.35">
      <c r="A356">
        <v>7820412</v>
      </c>
      <c r="B356" t="s">
        <v>39</v>
      </c>
      <c r="C356" t="s">
        <v>97</v>
      </c>
      <c r="D356" t="s">
        <v>2501</v>
      </c>
      <c r="E356" s="6">
        <v>4.0257648953301127E-4</v>
      </c>
      <c r="F356">
        <v>59.2</v>
      </c>
      <c r="G356">
        <v>86.9</v>
      </c>
      <c r="H356">
        <v>75.91</v>
      </c>
      <c r="I356">
        <v>5.8352459222078323E-2</v>
      </c>
      <c r="J356" s="1">
        <v>2.3832528180354268E-2</v>
      </c>
      <c r="K356" s="1">
        <v>3.4983896940418681E-2</v>
      </c>
      <c r="L356" s="1">
        <v>3.0559581320450883E-2</v>
      </c>
      <c r="M356">
        <v>2.3491328189242481E-5</v>
      </c>
    </row>
    <row r="357" spans="1:13" x14ac:dyDescent="0.35">
      <c r="A357">
        <v>7820412</v>
      </c>
      <c r="B357" t="s">
        <v>39</v>
      </c>
      <c r="C357" t="s">
        <v>97</v>
      </c>
      <c r="D357" t="s">
        <v>2244</v>
      </c>
      <c r="E357" s="6">
        <v>8.0515297906602254E-4</v>
      </c>
      <c r="F357">
        <v>34.200000000000003</v>
      </c>
      <c r="G357">
        <v>70</v>
      </c>
      <c r="H357">
        <v>54.46</v>
      </c>
      <c r="I357">
        <v>-8.6984775960445404E-2</v>
      </c>
      <c r="J357" s="1">
        <v>2.7536231884057974E-2</v>
      </c>
      <c r="K357" s="1">
        <v>5.6360708534621579E-2</v>
      </c>
      <c r="L357" s="1">
        <v>4.3848631239935591E-2</v>
      </c>
      <c r="M357">
        <v>-7.0036051497943163E-5</v>
      </c>
    </row>
    <row r="358" spans="1:13" x14ac:dyDescent="0.35">
      <c r="A358">
        <v>7820412</v>
      </c>
      <c r="B358" t="s">
        <v>39</v>
      </c>
      <c r="C358" t="s">
        <v>97</v>
      </c>
      <c r="D358" t="s">
        <v>1744</v>
      </c>
      <c r="E358" s="6">
        <v>1.2077294685990338E-3</v>
      </c>
      <c r="F358">
        <v>57.8</v>
      </c>
      <c r="G358">
        <v>81.2</v>
      </c>
      <c r="H358">
        <v>71.844999999999999</v>
      </c>
      <c r="I358">
        <v>1.781708188354969E-2</v>
      </c>
      <c r="J358" s="1">
        <v>6.9806763285024151E-2</v>
      </c>
      <c r="K358" s="1">
        <v>9.8067632850241546E-2</v>
      </c>
      <c r="L358" s="1">
        <v>8.6769323671497575E-2</v>
      </c>
      <c r="M358">
        <v>2.151821483520494E-5</v>
      </c>
    </row>
    <row r="359" spans="1:13" x14ac:dyDescent="0.35">
      <c r="A359">
        <v>7820412</v>
      </c>
      <c r="B359" t="s">
        <v>39</v>
      </c>
      <c r="C359" t="s">
        <v>97</v>
      </c>
      <c r="D359" t="s">
        <v>267</v>
      </c>
      <c r="E359" s="6">
        <v>2.0128824476650562E-3</v>
      </c>
      <c r="F359">
        <v>49.9</v>
      </c>
      <c r="G359">
        <v>70.2</v>
      </c>
      <c r="H359">
        <v>64.61</v>
      </c>
      <c r="I359">
        <v>-4.9432121217250824E-2</v>
      </c>
      <c r="J359" s="1">
        <v>0.1004428341384863</v>
      </c>
      <c r="K359" s="1">
        <v>0.14130434782608695</v>
      </c>
      <c r="L359" s="1">
        <v>0.13005233494363927</v>
      </c>
      <c r="M359">
        <v>-9.9501049149055602E-5</v>
      </c>
    </row>
    <row r="360" spans="1:13" x14ac:dyDescent="0.35">
      <c r="A360">
        <v>7820412</v>
      </c>
      <c r="B360" t="s">
        <v>39</v>
      </c>
      <c r="C360" t="s">
        <v>97</v>
      </c>
      <c r="D360" t="s">
        <v>853</v>
      </c>
      <c r="E360" s="6">
        <v>8.0515297906602254E-4</v>
      </c>
      <c r="F360">
        <v>44.9</v>
      </c>
      <c r="G360">
        <v>62.9</v>
      </c>
      <c r="H360">
        <v>54.169999999999995</v>
      </c>
      <c r="I360">
        <v>-0.10358526557683945</v>
      </c>
      <c r="J360" s="1">
        <v>3.615136876006441E-2</v>
      </c>
      <c r="K360" s="1">
        <v>5.0644122383252818E-2</v>
      </c>
      <c r="L360" s="1">
        <v>4.361513687600644E-2</v>
      </c>
      <c r="M360">
        <v>-8.3401985166537402E-5</v>
      </c>
    </row>
    <row r="361" spans="1:13" x14ac:dyDescent="0.35">
      <c r="A361">
        <v>7820412</v>
      </c>
      <c r="B361" t="s">
        <v>39</v>
      </c>
      <c r="C361" t="s">
        <v>97</v>
      </c>
      <c r="D361" t="s">
        <v>1746</v>
      </c>
      <c r="E361" s="6">
        <v>3.2206119162640902E-3</v>
      </c>
      <c r="F361">
        <v>55.1</v>
      </c>
      <c r="G361">
        <v>80.7</v>
      </c>
      <c r="H361">
        <v>73.914999999999992</v>
      </c>
      <c r="I361">
        <v>-1.4062054455280304E-2</v>
      </c>
      <c r="J361" s="1">
        <v>0.17745571658615136</v>
      </c>
      <c r="K361" s="1">
        <v>0.25990338164251209</v>
      </c>
      <c r="L361" s="1">
        <v>0.23805152979066019</v>
      </c>
      <c r="M361">
        <v>-4.5288420145830288E-5</v>
      </c>
    </row>
    <row r="362" spans="1:13" x14ac:dyDescent="0.35">
      <c r="A362">
        <v>7820412</v>
      </c>
      <c r="B362" t="s">
        <v>39</v>
      </c>
      <c r="C362" t="s">
        <v>97</v>
      </c>
      <c r="D362" t="s">
        <v>2247</v>
      </c>
      <c r="E362" s="6">
        <v>2.8180354267310788E-3</v>
      </c>
      <c r="F362">
        <v>49.3</v>
      </c>
      <c r="G362">
        <v>55.6</v>
      </c>
      <c r="H362">
        <v>59.13</v>
      </c>
      <c r="I362">
        <v>-0.12862822413444519</v>
      </c>
      <c r="J362" s="1">
        <v>0.13892914653784219</v>
      </c>
      <c r="K362" s="1">
        <v>0.15668276972624798</v>
      </c>
      <c r="L362" s="1">
        <v>0.16663043478260869</v>
      </c>
      <c r="M362">
        <v>-3.6247889248837211E-4</v>
      </c>
    </row>
    <row r="363" spans="1:13" x14ac:dyDescent="0.35">
      <c r="A363">
        <v>7820412</v>
      </c>
      <c r="B363" t="s">
        <v>39</v>
      </c>
      <c r="C363" t="s">
        <v>97</v>
      </c>
      <c r="D363" t="s">
        <v>2250</v>
      </c>
      <c r="E363" s="6">
        <v>1.6103059581320451E-3</v>
      </c>
      <c r="F363">
        <v>54.4</v>
      </c>
      <c r="G363">
        <v>74.8</v>
      </c>
      <c r="H363">
        <v>64.234999999999999</v>
      </c>
      <c r="I363">
        <v>-8.9657846838235855E-3</v>
      </c>
      <c r="J363" s="1">
        <v>8.7600644122383248E-2</v>
      </c>
      <c r="K363" s="1">
        <v>0.12045088566827697</v>
      </c>
      <c r="L363" s="1">
        <v>0.10343800322061192</v>
      </c>
      <c r="M363">
        <v>-1.4437656495690154E-5</v>
      </c>
    </row>
    <row r="364" spans="1:13" x14ac:dyDescent="0.35">
      <c r="A364">
        <v>7820412</v>
      </c>
      <c r="B364" t="s">
        <v>39</v>
      </c>
      <c r="C364" t="s">
        <v>97</v>
      </c>
      <c r="D364" t="s">
        <v>2644</v>
      </c>
      <c r="E364" s="6">
        <v>4.0257648953301127E-4</v>
      </c>
      <c r="F364">
        <v>86.4</v>
      </c>
      <c r="G364">
        <v>93.8</v>
      </c>
      <c r="H364">
        <v>91.79</v>
      </c>
      <c r="I364">
        <v>2.9514748603105545E-2</v>
      </c>
      <c r="J364" s="1">
        <v>3.4782608695652174E-2</v>
      </c>
      <c r="K364" s="1">
        <v>3.7761674718196456E-2</v>
      </c>
      <c r="L364" s="1">
        <v>3.6952495974235104E-2</v>
      </c>
      <c r="M364">
        <v>1.1881943882087578E-5</v>
      </c>
    </row>
    <row r="365" spans="1:13" x14ac:dyDescent="0.35">
      <c r="A365">
        <v>7820412</v>
      </c>
      <c r="B365" t="s">
        <v>39</v>
      </c>
      <c r="C365" t="s">
        <v>97</v>
      </c>
      <c r="D365" t="s">
        <v>1514</v>
      </c>
      <c r="E365" s="6">
        <v>4.830917874396135E-3</v>
      </c>
      <c r="F365">
        <v>54.4</v>
      </c>
      <c r="G365">
        <v>79.2</v>
      </c>
      <c r="H365">
        <v>69.959999999999994</v>
      </c>
      <c r="I365">
        <v>6.7560304887592793E-3</v>
      </c>
      <c r="J365" s="1">
        <v>0.26280193236714972</v>
      </c>
      <c r="K365" s="1">
        <v>0.38260869565217392</v>
      </c>
      <c r="L365" s="1">
        <v>0.33797101449275357</v>
      </c>
      <c r="M365">
        <v>3.2637828448112458E-5</v>
      </c>
    </row>
    <row r="366" spans="1:13" x14ac:dyDescent="0.35">
      <c r="A366">
        <v>7820412</v>
      </c>
      <c r="B366" t="s">
        <v>39</v>
      </c>
      <c r="C366" t="s">
        <v>97</v>
      </c>
      <c r="D366" t="s">
        <v>1750</v>
      </c>
      <c r="E366" s="6">
        <v>4.0257648953301127E-4</v>
      </c>
      <c r="F366">
        <v>39.299999999999997</v>
      </c>
      <c r="G366">
        <v>77.2</v>
      </c>
      <c r="H366">
        <v>59.655000000000008</v>
      </c>
      <c r="I366">
        <v>-1.2963792541995645E-3</v>
      </c>
      <c r="J366" s="1">
        <v>1.5821256038647341E-2</v>
      </c>
      <c r="K366" s="1">
        <v>3.1078904991948472E-2</v>
      </c>
      <c r="L366" s="1">
        <v>2.401570048309179E-2</v>
      </c>
      <c r="M366">
        <v>-5.2189180925908395E-7</v>
      </c>
    </row>
    <row r="367" spans="1:13" x14ac:dyDescent="0.35">
      <c r="A367">
        <v>7820412</v>
      </c>
      <c r="B367" t="s">
        <v>39</v>
      </c>
      <c r="C367" t="s">
        <v>97</v>
      </c>
      <c r="D367" t="s">
        <v>272</v>
      </c>
      <c r="E367" s="6">
        <v>1.6103059581320451E-3</v>
      </c>
      <c r="F367">
        <v>40.4</v>
      </c>
      <c r="G367">
        <v>70</v>
      </c>
      <c r="H367">
        <v>66.38</v>
      </c>
      <c r="I367">
        <v>-5.4062008857727051E-2</v>
      </c>
      <c r="J367" s="1">
        <v>6.5056360708534614E-2</v>
      </c>
      <c r="K367" s="1">
        <v>0.11272141706924316</v>
      </c>
      <c r="L367" s="1">
        <v>0.10689210950080515</v>
      </c>
      <c r="M367">
        <v>-8.7056374972185261E-5</v>
      </c>
    </row>
    <row r="368" spans="1:13" x14ac:dyDescent="0.35">
      <c r="A368">
        <v>7820412</v>
      </c>
      <c r="B368" t="s">
        <v>39</v>
      </c>
      <c r="C368" t="s">
        <v>97</v>
      </c>
      <c r="D368" t="s">
        <v>2256</v>
      </c>
      <c r="E368" s="6">
        <v>8.0515297906602254E-4</v>
      </c>
      <c r="F368">
        <v>68.3</v>
      </c>
      <c r="G368">
        <v>78.7</v>
      </c>
      <c r="H368">
        <v>70.495000000000005</v>
      </c>
      <c r="I368">
        <v>-5.150149017572403E-2</v>
      </c>
      <c r="J368" s="1">
        <v>5.4991948470209336E-2</v>
      </c>
      <c r="K368" s="1">
        <v>6.336553945249597E-2</v>
      </c>
      <c r="L368" s="1">
        <v>5.6759259259259259E-2</v>
      </c>
      <c r="M368">
        <v>-4.1466578241323698E-5</v>
      </c>
    </row>
    <row r="369" spans="1:13" x14ac:dyDescent="0.35">
      <c r="A369">
        <v>7820412</v>
      </c>
      <c r="B369" t="s">
        <v>39</v>
      </c>
      <c r="C369" t="s">
        <v>97</v>
      </c>
      <c r="D369" t="s">
        <v>1516</v>
      </c>
      <c r="E369" s="6">
        <v>7.246376811594203E-3</v>
      </c>
      <c r="F369">
        <v>46.1</v>
      </c>
      <c r="G369">
        <v>78.599999999999994</v>
      </c>
      <c r="H369">
        <v>63.129999999999995</v>
      </c>
      <c r="I369">
        <v>1.4221291989088058E-2</v>
      </c>
      <c r="J369" s="1">
        <v>0.33405797101449275</v>
      </c>
      <c r="K369" s="1">
        <v>0.56956521739130428</v>
      </c>
      <c r="L369" s="1">
        <v>0.45746376811594203</v>
      </c>
      <c r="M369">
        <v>1.0305284050063811E-4</v>
      </c>
    </row>
    <row r="370" spans="1:13" x14ac:dyDescent="0.35">
      <c r="A370">
        <v>7820412</v>
      </c>
      <c r="B370" t="s">
        <v>39</v>
      </c>
      <c r="C370" t="s">
        <v>97</v>
      </c>
      <c r="D370" t="s">
        <v>1518</v>
      </c>
      <c r="E370" s="6">
        <v>8.0515297906602254E-4</v>
      </c>
      <c r="F370">
        <v>48.8</v>
      </c>
      <c r="G370">
        <v>75.7</v>
      </c>
      <c r="H370">
        <v>69.204999999999998</v>
      </c>
      <c r="I370">
        <v>-4.0591761469841003E-2</v>
      </c>
      <c r="J370" s="1">
        <v>3.9291465378421896E-2</v>
      </c>
      <c r="K370" s="1">
        <v>6.0950080515297905E-2</v>
      </c>
      <c r="L370" s="1">
        <v>5.5720611916264089E-2</v>
      </c>
      <c r="M370">
        <v>-3.2682577672979875E-5</v>
      </c>
    </row>
    <row r="371" spans="1:13" x14ac:dyDescent="0.35">
      <c r="A371">
        <v>7820412</v>
      </c>
      <c r="B371" t="s">
        <v>39</v>
      </c>
      <c r="C371" t="s">
        <v>97</v>
      </c>
      <c r="D371" t="s">
        <v>1754</v>
      </c>
      <c r="E371" s="6">
        <v>7.6489533011272143E-3</v>
      </c>
      <c r="F371">
        <v>55.9</v>
      </c>
      <c r="G371">
        <v>81</v>
      </c>
      <c r="H371">
        <v>69.685000000000002</v>
      </c>
      <c r="I371">
        <v>-3.1579297035932541E-2</v>
      </c>
      <c r="J371" s="1">
        <v>0.42757648953301125</v>
      </c>
      <c r="K371" s="1">
        <v>0.61956521739130432</v>
      </c>
      <c r="L371" s="1">
        <v>0.5330173107890499</v>
      </c>
      <c r="M371">
        <v>-2.4154856831027307E-4</v>
      </c>
    </row>
    <row r="372" spans="1:13" x14ac:dyDescent="0.35">
      <c r="A372">
        <v>7820412</v>
      </c>
      <c r="B372" t="s">
        <v>39</v>
      </c>
      <c r="C372" t="s">
        <v>97</v>
      </c>
      <c r="D372" t="s">
        <v>1063</v>
      </c>
      <c r="E372" s="6">
        <v>9.6618357487922701E-3</v>
      </c>
      <c r="F372">
        <v>68.099999999999994</v>
      </c>
      <c r="G372">
        <v>79.5</v>
      </c>
      <c r="H372">
        <v>73.245000000000005</v>
      </c>
      <c r="I372">
        <v>-3.7456940859556198E-2</v>
      </c>
      <c r="J372" s="1">
        <v>0.65797101449275353</v>
      </c>
      <c r="K372" s="1">
        <v>0.76811594202898548</v>
      </c>
      <c r="L372" s="1">
        <v>0.70768115942028986</v>
      </c>
      <c r="M372">
        <v>-3.6190281023725792E-4</v>
      </c>
    </row>
    <row r="373" spans="1:13" x14ac:dyDescent="0.35">
      <c r="A373">
        <v>7820412</v>
      </c>
      <c r="B373" t="s">
        <v>39</v>
      </c>
      <c r="C373" t="s">
        <v>97</v>
      </c>
      <c r="D373" t="s">
        <v>1521</v>
      </c>
      <c r="E373" s="6">
        <v>3.2206119162640902E-3</v>
      </c>
      <c r="F373">
        <v>56.5</v>
      </c>
      <c r="G373">
        <v>76.599999999999994</v>
      </c>
      <c r="H373">
        <v>70.844999999999999</v>
      </c>
      <c r="I373">
        <v>2.4273855611681938E-2</v>
      </c>
      <c r="J373" s="1">
        <v>0.1819645732689211</v>
      </c>
      <c r="K373" s="1">
        <v>0.24669887278582928</v>
      </c>
      <c r="L373" s="1">
        <v>0.22816425120772946</v>
      </c>
      <c r="M373">
        <v>7.8176668636656803E-5</v>
      </c>
    </row>
    <row r="374" spans="1:13" x14ac:dyDescent="0.35">
      <c r="A374">
        <v>7820412</v>
      </c>
      <c r="B374" t="s">
        <v>39</v>
      </c>
      <c r="C374" t="s">
        <v>97</v>
      </c>
      <c r="D374" t="s">
        <v>2280</v>
      </c>
      <c r="E374" s="6">
        <v>1.2077294685990338E-3</v>
      </c>
      <c r="F374">
        <v>33.4</v>
      </c>
      <c r="G374">
        <v>72.2</v>
      </c>
      <c r="H374">
        <v>53.04</v>
      </c>
      <c r="I374">
        <v>-2.8054652735590935E-2</v>
      </c>
      <c r="J374" s="1">
        <v>4.0338164251207724E-2</v>
      </c>
      <c r="K374" s="1">
        <v>8.7198067632850235E-2</v>
      </c>
      <c r="L374" s="1">
        <v>6.4057971014492746E-2</v>
      </c>
      <c r="M374">
        <v>-3.3882430840085666E-5</v>
      </c>
    </row>
    <row r="375" spans="1:13" x14ac:dyDescent="0.35">
      <c r="A375">
        <v>7820412</v>
      </c>
      <c r="B375" t="s">
        <v>39</v>
      </c>
      <c r="C375" t="s">
        <v>97</v>
      </c>
      <c r="D375" t="s">
        <v>1761</v>
      </c>
      <c r="E375" s="6">
        <v>1.6103059581320451E-3</v>
      </c>
      <c r="F375">
        <v>40.700000000000003</v>
      </c>
      <c r="G375">
        <v>75.599999999999994</v>
      </c>
      <c r="H375">
        <v>67.635000000000005</v>
      </c>
      <c r="I375">
        <v>-1.2105507776141167E-2</v>
      </c>
      <c r="J375" s="1">
        <v>6.5539452495974246E-2</v>
      </c>
      <c r="K375" s="1">
        <v>0.1217391304347826</v>
      </c>
      <c r="L375" s="1">
        <v>0.10891304347826088</v>
      </c>
      <c r="M375">
        <v>-1.9493571298133923E-5</v>
      </c>
    </row>
    <row r="376" spans="1:13" x14ac:dyDescent="0.35">
      <c r="A376">
        <v>7820412</v>
      </c>
      <c r="B376" t="s">
        <v>39</v>
      </c>
      <c r="C376" t="s">
        <v>97</v>
      </c>
      <c r="D376" t="s">
        <v>1763</v>
      </c>
      <c r="E376" s="6">
        <v>2.8180354267310788E-3</v>
      </c>
      <c r="F376">
        <v>56.7</v>
      </c>
      <c r="G376">
        <v>77.900000000000006</v>
      </c>
      <c r="H376">
        <v>69.98</v>
      </c>
      <c r="I376">
        <v>8.626103401184082E-3</v>
      </c>
      <c r="J376" s="1">
        <v>0.15978260869565217</v>
      </c>
      <c r="K376" s="1">
        <v>0.21952495974235106</v>
      </c>
      <c r="L376" s="1">
        <v>0.19720611916264091</v>
      </c>
      <c r="M376">
        <v>2.4308664979182194E-5</v>
      </c>
    </row>
    <row r="377" spans="1:13" x14ac:dyDescent="0.35">
      <c r="A377">
        <v>7820412</v>
      </c>
      <c r="B377" t="s">
        <v>39</v>
      </c>
      <c r="C377" t="s">
        <v>97</v>
      </c>
      <c r="D377" t="s">
        <v>2287</v>
      </c>
      <c r="E377" s="6">
        <v>2.8180354267310788E-3</v>
      </c>
      <c r="F377">
        <v>64.099999999999994</v>
      </c>
      <c r="G377">
        <v>67</v>
      </c>
      <c r="H377">
        <v>69.324999999999989</v>
      </c>
      <c r="I377">
        <v>-0.13773880898952484</v>
      </c>
      <c r="J377" s="1">
        <v>0.18063607085346214</v>
      </c>
      <c r="K377" s="1">
        <v>0.18880837359098229</v>
      </c>
      <c r="L377" s="1">
        <v>0.195360305958132</v>
      </c>
      <c r="M377">
        <v>-3.8815284336822617E-4</v>
      </c>
    </row>
    <row r="378" spans="1:13" x14ac:dyDescent="0.35">
      <c r="A378">
        <v>7820412</v>
      </c>
      <c r="B378" t="s">
        <v>39</v>
      </c>
      <c r="C378" t="s">
        <v>97</v>
      </c>
      <c r="D378" t="s">
        <v>1523</v>
      </c>
      <c r="E378" s="6">
        <v>6.4412238325281803E-3</v>
      </c>
      <c r="F378">
        <v>63.4</v>
      </c>
      <c r="G378">
        <v>86.7</v>
      </c>
      <c r="H378">
        <v>72.16</v>
      </c>
      <c r="I378">
        <v>5.5903013795614243E-2</v>
      </c>
      <c r="J378" s="1">
        <v>0.40837359098228665</v>
      </c>
      <c r="K378" s="1">
        <v>0.55845410628019321</v>
      </c>
      <c r="L378" s="1">
        <v>0.46479871175523346</v>
      </c>
      <c r="M378">
        <v>3.6008382477046213E-4</v>
      </c>
    </row>
    <row r="379" spans="1:13" x14ac:dyDescent="0.35">
      <c r="A379">
        <v>7820412</v>
      </c>
      <c r="B379" t="s">
        <v>39</v>
      </c>
      <c r="C379" t="s">
        <v>97</v>
      </c>
      <c r="D379" t="s">
        <v>2526</v>
      </c>
      <c r="E379" s="6">
        <v>8.0515297906602254E-4</v>
      </c>
      <c r="F379">
        <v>64</v>
      </c>
      <c r="G379">
        <v>79.5</v>
      </c>
      <c r="H379">
        <v>65.844999999999999</v>
      </c>
      <c r="I379">
        <v>1.4794779941439629E-2</v>
      </c>
      <c r="J379" s="1">
        <v>5.1529790660225443E-2</v>
      </c>
      <c r="K379" s="1">
        <v>6.4009661835748799E-2</v>
      </c>
      <c r="L379" s="1">
        <v>5.3015297906602254E-2</v>
      </c>
      <c r="M379">
        <v>1.1912061144476352E-5</v>
      </c>
    </row>
    <row r="380" spans="1:13" x14ac:dyDescent="0.35">
      <c r="A380">
        <v>7820412</v>
      </c>
      <c r="B380" t="s">
        <v>39</v>
      </c>
      <c r="C380" t="s">
        <v>97</v>
      </c>
      <c r="D380" t="s">
        <v>1526</v>
      </c>
      <c r="E380" s="6">
        <v>1.6103059581320451E-3</v>
      </c>
      <c r="F380">
        <v>54</v>
      </c>
      <c r="G380">
        <v>80.2</v>
      </c>
      <c r="H380">
        <v>69.884999999999991</v>
      </c>
      <c r="I380">
        <v>-4.7837506979703903E-2</v>
      </c>
      <c r="J380" s="1">
        <v>8.6956521739130432E-2</v>
      </c>
      <c r="K380" s="1">
        <v>0.12914653784219002</v>
      </c>
      <c r="L380" s="1">
        <v>0.11253623188405795</v>
      </c>
      <c r="M380">
        <v>-7.7033022511600486E-5</v>
      </c>
    </row>
    <row r="381" spans="1:13" x14ac:dyDescent="0.35">
      <c r="A381">
        <v>7820412</v>
      </c>
      <c r="B381" t="s">
        <v>39</v>
      </c>
      <c r="C381" t="s">
        <v>97</v>
      </c>
      <c r="D381" t="s">
        <v>275</v>
      </c>
      <c r="E381" s="6">
        <v>2.0128824476650562E-3</v>
      </c>
      <c r="F381">
        <v>39.5</v>
      </c>
      <c r="G381">
        <v>68.5</v>
      </c>
      <c r="H381">
        <v>67.344999999999999</v>
      </c>
      <c r="I381">
        <v>-0.11249253898859024</v>
      </c>
      <c r="J381" s="1">
        <v>7.9508856682769719E-2</v>
      </c>
      <c r="K381" s="1">
        <v>0.13788244766505636</v>
      </c>
      <c r="L381" s="1">
        <v>0.13555756843800321</v>
      </c>
      <c r="M381">
        <v>-2.2643425722341029E-4</v>
      </c>
    </row>
    <row r="382" spans="1:13" x14ac:dyDescent="0.35">
      <c r="A382">
        <v>7820412</v>
      </c>
      <c r="B382" t="s">
        <v>39</v>
      </c>
      <c r="C382" t="s">
        <v>97</v>
      </c>
      <c r="D382" t="s">
        <v>859</v>
      </c>
      <c r="E382" s="6">
        <v>2.4154589371980675E-3</v>
      </c>
      <c r="F382">
        <v>50.6</v>
      </c>
      <c r="G382">
        <v>71.7</v>
      </c>
      <c r="H382">
        <v>69.400000000000006</v>
      </c>
      <c r="I382">
        <v>-5.8557696640491486E-2</v>
      </c>
      <c r="J382" s="1">
        <v>0.12222222222222222</v>
      </c>
      <c r="K382" s="1">
        <v>0.17318840579710146</v>
      </c>
      <c r="L382" s="1">
        <v>0.16763285024154589</v>
      </c>
      <c r="M382">
        <v>-1.4144371169200841E-4</v>
      </c>
    </row>
    <row r="383" spans="1:13" x14ac:dyDescent="0.35">
      <c r="A383">
        <v>7820412</v>
      </c>
      <c r="B383" t="s">
        <v>2967</v>
      </c>
      <c r="D383" s="4" t="s">
        <v>2949</v>
      </c>
      <c r="E383" s="6">
        <v>1.0000000000000007</v>
      </c>
      <c r="I383">
        <v>0</v>
      </c>
      <c r="J383" s="1">
        <v>60.210426731078861</v>
      </c>
      <c r="K383" s="1">
        <v>81.596417069243174</v>
      </c>
      <c r="L383" s="1">
        <v>73.328991545893729</v>
      </c>
      <c r="M383">
        <v>-2.2640079252842539E-3</v>
      </c>
    </row>
    <row r="384" spans="1:13" x14ac:dyDescent="0.35">
      <c r="A384">
        <v>7820120</v>
      </c>
      <c r="B384" t="s">
        <v>61</v>
      </c>
      <c r="C384" t="s">
        <v>97</v>
      </c>
      <c r="D384" t="s">
        <v>1338</v>
      </c>
      <c r="E384" s="6">
        <v>5.3475935828877007E-4</v>
      </c>
      <c r="F384">
        <v>61.7</v>
      </c>
      <c r="G384">
        <v>77.599999999999994</v>
      </c>
      <c r="H384">
        <v>64.945000000000007</v>
      </c>
      <c r="I384">
        <v>2.5886727496981621E-2</v>
      </c>
      <c r="J384" s="1">
        <v>3.2994652406417115E-2</v>
      </c>
      <c r="K384" s="1">
        <v>4.1497326203208555E-2</v>
      </c>
      <c r="L384" s="1">
        <v>3.4729946524064179E-2</v>
      </c>
      <c r="M384">
        <v>1.3843169784482151E-5</v>
      </c>
    </row>
    <row r="385" spans="1:13" x14ac:dyDescent="0.35">
      <c r="A385">
        <v>7820120</v>
      </c>
      <c r="B385" t="s">
        <v>61</v>
      </c>
      <c r="C385" t="s">
        <v>97</v>
      </c>
      <c r="D385" t="s">
        <v>1529</v>
      </c>
      <c r="E385" s="6">
        <v>5.3475935828877007E-4</v>
      </c>
      <c r="F385">
        <v>67.400000000000006</v>
      </c>
      <c r="G385">
        <v>89.9</v>
      </c>
      <c r="H385">
        <v>73.88</v>
      </c>
      <c r="I385">
        <v>0.15850183367729187</v>
      </c>
      <c r="J385" s="1">
        <v>3.6042780748663107E-2</v>
      </c>
      <c r="K385" s="1">
        <v>4.8074866310160433E-2</v>
      </c>
      <c r="L385" s="1">
        <v>3.9508021390374327E-2</v>
      </c>
      <c r="M385">
        <v>8.476033886486196E-5</v>
      </c>
    </row>
    <row r="386" spans="1:13" x14ac:dyDescent="0.35">
      <c r="A386">
        <v>7820120</v>
      </c>
      <c r="B386" t="s">
        <v>61</v>
      </c>
      <c r="C386" t="s">
        <v>97</v>
      </c>
      <c r="D386" t="s">
        <v>392</v>
      </c>
      <c r="E386" s="6">
        <v>3.3689839572192515E-2</v>
      </c>
      <c r="F386">
        <v>51.1</v>
      </c>
      <c r="G386">
        <v>83.1</v>
      </c>
      <c r="H386">
        <v>70.734999999999999</v>
      </c>
      <c r="I386">
        <v>9.4973891973495483E-3</v>
      </c>
      <c r="J386" s="1">
        <v>1.7215508021390376</v>
      </c>
      <c r="K386" s="1">
        <v>2.7996256684491976</v>
      </c>
      <c r="L386" s="1">
        <v>2.3830508021390373</v>
      </c>
      <c r="M386">
        <v>3.1996551841338055E-4</v>
      </c>
    </row>
    <row r="387" spans="1:13" x14ac:dyDescent="0.35">
      <c r="A387">
        <v>7820120</v>
      </c>
      <c r="B387" t="s">
        <v>61</v>
      </c>
      <c r="C387" t="s">
        <v>97</v>
      </c>
      <c r="D387" t="s">
        <v>1834</v>
      </c>
      <c r="E387" s="6">
        <v>1.3368983957219251E-3</v>
      </c>
      <c r="F387">
        <v>74.599999999999994</v>
      </c>
      <c r="G387">
        <v>75.3</v>
      </c>
      <c r="H387">
        <v>75.495000000000005</v>
      </c>
      <c r="I387">
        <v>8.6025483906269073E-3</v>
      </c>
      <c r="J387" s="1">
        <v>9.97326203208556E-2</v>
      </c>
      <c r="K387" s="1">
        <v>0.10066844919786096</v>
      </c>
      <c r="L387" s="1">
        <v>0.10092914438502675</v>
      </c>
      <c r="M387">
        <v>1.1500733142549342E-5</v>
      </c>
    </row>
    <row r="388" spans="1:13" x14ac:dyDescent="0.35">
      <c r="A388">
        <v>7820120</v>
      </c>
      <c r="B388" t="s">
        <v>61</v>
      </c>
      <c r="C388" t="s">
        <v>97</v>
      </c>
      <c r="D388" t="s">
        <v>820</v>
      </c>
      <c r="E388" s="6">
        <v>2.6737967914438503E-4</v>
      </c>
      <c r="F388">
        <v>31</v>
      </c>
      <c r="G388">
        <v>63.6</v>
      </c>
      <c r="H388">
        <v>52.154999999999994</v>
      </c>
      <c r="I388">
        <v>-0.18024709820747375</v>
      </c>
      <c r="J388" s="1">
        <v>8.2887700534759363E-3</v>
      </c>
      <c r="K388" s="1">
        <v>1.7005347593582888E-2</v>
      </c>
      <c r="L388" s="1">
        <v>1.39451871657754E-2</v>
      </c>
      <c r="M388">
        <v>-4.8194411285420793E-5</v>
      </c>
    </row>
    <row r="389" spans="1:13" x14ac:dyDescent="0.35">
      <c r="A389">
        <v>7820120</v>
      </c>
      <c r="B389" t="s">
        <v>61</v>
      </c>
      <c r="C389" t="s">
        <v>97</v>
      </c>
      <c r="D389" t="s">
        <v>133</v>
      </c>
      <c r="E389" s="6">
        <v>2.6737967914438501E-3</v>
      </c>
      <c r="F389">
        <v>36.9</v>
      </c>
      <c r="G389">
        <v>71.7</v>
      </c>
      <c r="H389">
        <v>57.2</v>
      </c>
      <c r="I389">
        <v>-4.9289211630821228E-2</v>
      </c>
      <c r="J389" s="1">
        <v>9.8663101604278061E-2</v>
      </c>
      <c r="K389" s="1">
        <v>0.19171122994652406</v>
      </c>
      <c r="L389" s="1">
        <v>0.15294117647058825</v>
      </c>
      <c r="M389">
        <v>-1.3178933591128671E-4</v>
      </c>
    </row>
    <row r="390" spans="1:13" x14ac:dyDescent="0.35">
      <c r="A390">
        <v>7820120</v>
      </c>
      <c r="B390" t="s">
        <v>61</v>
      </c>
      <c r="C390" t="s">
        <v>97</v>
      </c>
      <c r="D390" t="s">
        <v>1531</v>
      </c>
      <c r="E390" s="6">
        <v>2.6737967914438501E-3</v>
      </c>
      <c r="F390">
        <v>69.099999999999994</v>
      </c>
      <c r="G390">
        <v>86.1</v>
      </c>
      <c r="H390">
        <v>77.91</v>
      </c>
      <c r="I390">
        <v>8.3361074328422546E-2</v>
      </c>
      <c r="J390" s="1">
        <v>0.18475935828877002</v>
      </c>
      <c r="K390" s="1">
        <v>0.23021390374331549</v>
      </c>
      <c r="L390" s="1">
        <v>0.20831550802139034</v>
      </c>
      <c r="M390">
        <v>2.228905730706485E-4</v>
      </c>
    </row>
    <row r="391" spans="1:13" x14ac:dyDescent="0.35">
      <c r="A391">
        <v>7820120</v>
      </c>
      <c r="B391" t="s">
        <v>61</v>
      </c>
      <c r="C391" t="s">
        <v>97</v>
      </c>
      <c r="D391" t="s">
        <v>906</v>
      </c>
      <c r="E391" s="6">
        <v>9.0909090909090905E-3</v>
      </c>
      <c r="F391">
        <v>58.5</v>
      </c>
      <c r="G391">
        <v>82</v>
      </c>
      <c r="H391">
        <v>77.55</v>
      </c>
      <c r="I391">
        <v>-1.9017145037651062E-2</v>
      </c>
      <c r="J391" s="1">
        <v>0.53181818181818175</v>
      </c>
      <c r="K391" s="1">
        <v>0.74545454545454537</v>
      </c>
      <c r="L391" s="1">
        <v>0.70499999999999996</v>
      </c>
      <c r="M391">
        <v>-1.7288313670591873E-4</v>
      </c>
    </row>
    <row r="392" spans="1:13" x14ac:dyDescent="0.35">
      <c r="A392">
        <v>7820120</v>
      </c>
      <c r="B392" t="s">
        <v>61</v>
      </c>
      <c r="C392" t="s">
        <v>97</v>
      </c>
      <c r="D392" t="s">
        <v>1092</v>
      </c>
      <c r="E392" s="6">
        <v>8.0213903743315516E-3</v>
      </c>
      <c r="F392">
        <v>62.8</v>
      </c>
      <c r="G392">
        <v>84.4</v>
      </c>
      <c r="H392">
        <v>75.760000000000005</v>
      </c>
      <c r="I392">
        <v>2.7744568884372711E-2</v>
      </c>
      <c r="J392" s="1">
        <v>0.50374331550802143</v>
      </c>
      <c r="K392" s="1">
        <v>0.677005347593583</v>
      </c>
      <c r="L392" s="1">
        <v>0.60770053475935837</v>
      </c>
      <c r="M392">
        <v>2.2255001778908595E-4</v>
      </c>
    </row>
    <row r="393" spans="1:13" x14ac:dyDescent="0.35">
      <c r="A393">
        <v>7820120</v>
      </c>
      <c r="B393" t="s">
        <v>61</v>
      </c>
      <c r="C393" t="s">
        <v>97</v>
      </c>
      <c r="D393" t="s">
        <v>1537</v>
      </c>
      <c r="E393" s="6">
        <v>5.3475935828877007E-4</v>
      </c>
      <c r="F393">
        <v>51.4</v>
      </c>
      <c r="G393">
        <v>84.6</v>
      </c>
      <c r="H393">
        <v>73.384999999999991</v>
      </c>
      <c r="I393">
        <v>3.824235126376152E-2</v>
      </c>
      <c r="J393" s="1">
        <v>2.7486631016042779E-2</v>
      </c>
      <c r="K393" s="1">
        <v>4.5240641711229941E-2</v>
      </c>
      <c r="L393" s="1">
        <v>3.924331550802139E-2</v>
      </c>
      <c r="M393">
        <v>2.0450455221262845E-5</v>
      </c>
    </row>
    <row r="394" spans="1:13" x14ac:dyDescent="0.35">
      <c r="A394">
        <v>7820120</v>
      </c>
      <c r="B394" t="s">
        <v>61</v>
      </c>
      <c r="C394" t="s">
        <v>97</v>
      </c>
      <c r="D394" t="s">
        <v>1847</v>
      </c>
      <c r="E394" s="6">
        <v>2.1390374331550803E-3</v>
      </c>
      <c r="F394">
        <v>74.900000000000006</v>
      </c>
      <c r="G394">
        <v>73.900000000000006</v>
      </c>
      <c r="H394">
        <v>78.220000000000013</v>
      </c>
      <c r="I394">
        <v>-4.1365239769220352E-2</v>
      </c>
      <c r="J394" s="1">
        <v>0.16021390374331551</v>
      </c>
      <c r="K394" s="1">
        <v>0.15807486631016043</v>
      </c>
      <c r="L394" s="1">
        <v>0.16731550802139042</v>
      </c>
      <c r="M394">
        <v>-8.8481796297797553E-5</v>
      </c>
    </row>
    <row r="395" spans="1:13" x14ac:dyDescent="0.35">
      <c r="A395">
        <v>7820120</v>
      </c>
      <c r="B395" t="s">
        <v>61</v>
      </c>
      <c r="C395" t="s">
        <v>97</v>
      </c>
      <c r="D395" t="s">
        <v>141</v>
      </c>
      <c r="E395" s="6">
        <v>1.871657754010695E-2</v>
      </c>
      <c r="F395">
        <v>37.5</v>
      </c>
      <c r="G395">
        <v>74.2</v>
      </c>
      <c r="H395">
        <v>59.02</v>
      </c>
      <c r="I395">
        <v>1.1409603990614414E-2</v>
      </c>
      <c r="J395" s="1">
        <v>0.70187165775401061</v>
      </c>
      <c r="K395" s="1">
        <v>1.3887700534759357</v>
      </c>
      <c r="L395" s="1">
        <v>1.1046524064171124</v>
      </c>
      <c r="M395">
        <v>2.1354873779224837E-4</v>
      </c>
    </row>
    <row r="396" spans="1:13" x14ac:dyDescent="0.35">
      <c r="A396">
        <v>7820120</v>
      </c>
      <c r="B396" t="s">
        <v>61</v>
      </c>
      <c r="C396" t="s">
        <v>97</v>
      </c>
      <c r="D396" t="s">
        <v>1348</v>
      </c>
      <c r="E396" s="6">
        <v>8.021390374331551E-4</v>
      </c>
      <c r="F396">
        <v>74.5</v>
      </c>
      <c r="G396">
        <v>82.9</v>
      </c>
      <c r="H396">
        <v>72.454999999999998</v>
      </c>
      <c r="I396">
        <v>4.3442249298095703E-2</v>
      </c>
      <c r="J396" s="1">
        <v>5.9759358288770055E-2</v>
      </c>
      <c r="K396" s="1">
        <v>6.6497326203208557E-2</v>
      </c>
      <c r="L396" s="1">
        <v>5.8118983957219254E-2</v>
      </c>
      <c r="M396">
        <v>3.4846724035905644E-5</v>
      </c>
    </row>
    <row r="397" spans="1:13" x14ac:dyDescent="0.35">
      <c r="A397">
        <v>7820120</v>
      </c>
      <c r="B397" t="s">
        <v>61</v>
      </c>
      <c r="C397" t="s">
        <v>97</v>
      </c>
      <c r="D397" t="s">
        <v>1851</v>
      </c>
      <c r="E397" s="6">
        <v>1.0695187165775401E-3</v>
      </c>
      <c r="F397">
        <v>71.599999999999994</v>
      </c>
      <c r="G397">
        <v>72</v>
      </c>
      <c r="H397">
        <v>70.919999999999987</v>
      </c>
      <c r="I397">
        <v>-4.2708788067102432E-2</v>
      </c>
      <c r="J397" s="1">
        <v>7.6577540106951864E-2</v>
      </c>
      <c r="K397" s="1">
        <v>7.7005347593582893E-2</v>
      </c>
      <c r="L397" s="1">
        <v>7.5850267379679134E-2</v>
      </c>
      <c r="M397">
        <v>-4.5677848200109551E-5</v>
      </c>
    </row>
    <row r="398" spans="1:13" x14ac:dyDescent="0.35">
      <c r="A398">
        <v>7820120</v>
      </c>
      <c r="B398" t="s">
        <v>61</v>
      </c>
      <c r="C398" t="s">
        <v>97</v>
      </c>
      <c r="D398" t="s">
        <v>1854</v>
      </c>
      <c r="E398" s="6">
        <v>1.0695187165775401E-3</v>
      </c>
      <c r="F398">
        <v>91.9</v>
      </c>
      <c r="G398">
        <v>88.7</v>
      </c>
      <c r="H398">
        <v>82.210000000000008</v>
      </c>
      <c r="I398">
        <v>1.8904224038124084E-2</v>
      </c>
      <c r="J398" s="1">
        <v>9.8288770053475943E-2</v>
      </c>
      <c r="K398" s="1">
        <v>9.4866310160427819E-2</v>
      </c>
      <c r="L398" s="1">
        <v>8.7925133689839577E-2</v>
      </c>
      <c r="M398">
        <v>2.0218421431148752E-5</v>
      </c>
    </row>
    <row r="399" spans="1:13" x14ac:dyDescent="0.35">
      <c r="A399">
        <v>7820120</v>
      </c>
      <c r="B399" t="s">
        <v>61</v>
      </c>
      <c r="C399" t="s">
        <v>97</v>
      </c>
      <c r="D399" t="s">
        <v>1539</v>
      </c>
      <c r="E399" s="6">
        <v>2.4064171122994654E-3</v>
      </c>
      <c r="F399">
        <v>39.6</v>
      </c>
      <c r="G399">
        <v>69.099999999999994</v>
      </c>
      <c r="H399">
        <v>61.585000000000001</v>
      </c>
      <c r="I399">
        <v>-5.7252071797847748E-2</v>
      </c>
      <c r="J399" s="1">
        <v>9.5294117647058835E-2</v>
      </c>
      <c r="K399" s="1">
        <v>0.16628342245989305</v>
      </c>
      <c r="L399" s="1">
        <v>0.14819919786096258</v>
      </c>
      <c r="M399">
        <v>-1.3777236528893843E-4</v>
      </c>
    </row>
    <row r="400" spans="1:13" x14ac:dyDescent="0.35">
      <c r="A400">
        <v>7820120</v>
      </c>
      <c r="B400" t="s">
        <v>61</v>
      </c>
      <c r="C400" t="s">
        <v>97</v>
      </c>
      <c r="D400" t="s">
        <v>1541</v>
      </c>
      <c r="E400" s="6">
        <v>2.9411764705882353E-3</v>
      </c>
      <c r="F400">
        <v>80.099999999999994</v>
      </c>
      <c r="G400">
        <v>82</v>
      </c>
      <c r="H400">
        <v>81.995000000000005</v>
      </c>
      <c r="I400">
        <v>-8.459433913230896E-2</v>
      </c>
      <c r="J400" s="1">
        <v>0.23558823529411763</v>
      </c>
      <c r="K400" s="1">
        <v>0.2411764705882353</v>
      </c>
      <c r="L400" s="1">
        <v>0.24116176470588235</v>
      </c>
      <c r="M400">
        <v>-2.4880687980090868E-4</v>
      </c>
    </row>
    <row r="401" spans="1:13" x14ac:dyDescent="0.35">
      <c r="A401">
        <v>7820120</v>
      </c>
      <c r="B401" t="s">
        <v>61</v>
      </c>
      <c r="C401" t="s">
        <v>97</v>
      </c>
      <c r="D401" t="s">
        <v>1862</v>
      </c>
      <c r="E401" s="6">
        <v>2.6737967914438503E-4</v>
      </c>
      <c r="F401">
        <v>93.2</v>
      </c>
      <c r="G401">
        <v>95.2</v>
      </c>
      <c r="H401">
        <v>90.65</v>
      </c>
      <c r="I401">
        <v>5.5112108588218689E-2</v>
      </c>
      <c r="J401" s="1">
        <v>2.4919786096256686E-2</v>
      </c>
      <c r="K401" s="1">
        <v>2.5454545454545455E-2</v>
      </c>
      <c r="L401" s="1">
        <v>2.4237967914438503E-2</v>
      </c>
      <c r="M401">
        <v>1.4735857911288419E-5</v>
      </c>
    </row>
    <row r="402" spans="1:13" x14ac:dyDescent="0.35">
      <c r="A402">
        <v>7820120</v>
      </c>
      <c r="B402" t="s">
        <v>61</v>
      </c>
      <c r="C402" t="s">
        <v>97</v>
      </c>
      <c r="D402" t="s">
        <v>1545</v>
      </c>
      <c r="E402" s="6">
        <v>4.2780748663101605E-3</v>
      </c>
      <c r="F402">
        <v>59.7</v>
      </c>
      <c r="G402">
        <v>84.1</v>
      </c>
      <c r="H402">
        <v>74.465000000000003</v>
      </c>
      <c r="I402">
        <v>1.2908627279102802E-2</v>
      </c>
      <c r="J402" s="1">
        <v>0.25540106951871661</v>
      </c>
      <c r="K402" s="1">
        <v>0.35978609625668445</v>
      </c>
      <c r="L402" s="1">
        <v>0.3185668449197861</v>
      </c>
      <c r="M402">
        <v>5.5224073921295414E-5</v>
      </c>
    </row>
    <row r="403" spans="1:13" x14ac:dyDescent="0.35">
      <c r="A403">
        <v>7820120</v>
      </c>
      <c r="B403" t="s">
        <v>61</v>
      </c>
      <c r="C403" t="s">
        <v>97</v>
      </c>
      <c r="D403" t="s">
        <v>1870</v>
      </c>
      <c r="E403" s="6">
        <v>2.4064171122994654E-3</v>
      </c>
      <c r="F403">
        <v>44.4</v>
      </c>
      <c r="G403">
        <v>86.7</v>
      </c>
      <c r="H403">
        <v>69.789999999999992</v>
      </c>
      <c r="I403">
        <v>1.5432883054018021E-2</v>
      </c>
      <c r="J403" s="1">
        <v>0.10684491978609625</v>
      </c>
      <c r="K403" s="1">
        <v>0.20863636363636365</v>
      </c>
      <c r="L403" s="1">
        <v>0.16794385026737968</v>
      </c>
      <c r="M403">
        <v>3.7137953873305403E-5</v>
      </c>
    </row>
    <row r="404" spans="1:13" x14ac:dyDescent="0.35">
      <c r="A404">
        <v>7820120</v>
      </c>
      <c r="B404" t="s">
        <v>61</v>
      </c>
      <c r="C404" t="s">
        <v>97</v>
      </c>
      <c r="D404" t="s">
        <v>301</v>
      </c>
      <c r="E404" s="6">
        <v>2.6737967914438501E-3</v>
      </c>
      <c r="F404">
        <v>54</v>
      </c>
      <c r="G404">
        <v>84.6</v>
      </c>
      <c r="H404">
        <v>71.594999999999999</v>
      </c>
      <c r="I404">
        <v>-7.2923107072710991E-3</v>
      </c>
      <c r="J404" s="1">
        <v>0.14438502673796791</v>
      </c>
      <c r="K404" s="1">
        <v>0.2262032085561497</v>
      </c>
      <c r="L404" s="1">
        <v>0.19143048128342244</v>
      </c>
      <c r="M404">
        <v>-1.94981569713131E-5</v>
      </c>
    </row>
    <row r="405" spans="1:13" x14ac:dyDescent="0.35">
      <c r="A405">
        <v>7820120</v>
      </c>
      <c r="B405" t="s">
        <v>61</v>
      </c>
      <c r="C405" t="s">
        <v>97</v>
      </c>
      <c r="D405" t="s">
        <v>1350</v>
      </c>
      <c r="E405" s="6">
        <v>1.3368983957219251E-3</v>
      </c>
      <c r="F405">
        <v>63.7</v>
      </c>
      <c r="G405">
        <v>77.7</v>
      </c>
      <c r="H405">
        <v>71.825000000000003</v>
      </c>
      <c r="I405">
        <v>-5.3236540406942368E-2</v>
      </c>
      <c r="J405" s="1">
        <v>8.516042780748663E-2</v>
      </c>
      <c r="K405" s="1">
        <v>0.10387700534759359</v>
      </c>
      <c r="L405" s="1">
        <v>9.6022727272727273E-2</v>
      </c>
      <c r="M405">
        <v>-7.1171845463826689E-5</v>
      </c>
    </row>
    <row r="406" spans="1:13" x14ac:dyDescent="0.35">
      <c r="A406">
        <v>7820120</v>
      </c>
      <c r="B406" t="s">
        <v>61</v>
      </c>
      <c r="C406" t="s">
        <v>97</v>
      </c>
      <c r="D406" t="s">
        <v>1352</v>
      </c>
      <c r="E406" s="6">
        <v>6.9518716577540111E-3</v>
      </c>
      <c r="F406">
        <v>75.599999999999994</v>
      </c>
      <c r="G406">
        <v>73.5</v>
      </c>
      <c r="H406">
        <v>70.834999999999994</v>
      </c>
      <c r="I406">
        <v>-3.8268674165010452E-2</v>
      </c>
      <c r="J406" s="1">
        <v>0.52556149732620316</v>
      </c>
      <c r="K406" s="1">
        <v>0.51096256684491981</v>
      </c>
      <c r="L406" s="1">
        <v>0.49243582887700532</v>
      </c>
      <c r="M406">
        <v>-2.6603891130755933E-4</v>
      </c>
    </row>
    <row r="407" spans="1:13" x14ac:dyDescent="0.35">
      <c r="A407">
        <v>7820120</v>
      </c>
      <c r="B407" t="s">
        <v>61</v>
      </c>
      <c r="C407" t="s">
        <v>97</v>
      </c>
      <c r="D407" t="s">
        <v>1885</v>
      </c>
      <c r="E407" s="6">
        <v>8.021390374331551E-4</v>
      </c>
      <c r="F407">
        <v>55.7</v>
      </c>
      <c r="G407">
        <v>86.6</v>
      </c>
      <c r="H407">
        <v>75.114999999999995</v>
      </c>
      <c r="I407">
        <v>2.8063426725566387E-3</v>
      </c>
      <c r="J407" s="1">
        <v>4.4679144385026744E-2</v>
      </c>
      <c r="K407" s="1">
        <v>6.9465240641711223E-2</v>
      </c>
      <c r="L407" s="1">
        <v>6.0252673796791438E-2</v>
      </c>
      <c r="M407">
        <v>2.2510770100721703E-6</v>
      </c>
    </row>
    <row r="408" spans="1:13" x14ac:dyDescent="0.35">
      <c r="A408">
        <v>7820120</v>
      </c>
      <c r="B408" t="s">
        <v>61</v>
      </c>
      <c r="C408" t="s">
        <v>97</v>
      </c>
      <c r="D408" t="s">
        <v>646</v>
      </c>
      <c r="E408" s="6">
        <v>1.1497326203208556E-2</v>
      </c>
      <c r="F408">
        <v>64.2</v>
      </c>
      <c r="G408">
        <v>72.3</v>
      </c>
      <c r="H408">
        <v>67.245000000000005</v>
      </c>
      <c r="I408">
        <v>-4.8194658011198044E-2</v>
      </c>
      <c r="J408" s="1">
        <v>0.73812834224598933</v>
      </c>
      <c r="K408" s="1">
        <v>0.83125668449197854</v>
      </c>
      <c r="L408" s="1">
        <v>0.77313770053475939</v>
      </c>
      <c r="M408">
        <v>-5.5410970440682248E-4</v>
      </c>
    </row>
    <row r="409" spans="1:13" x14ac:dyDescent="0.35">
      <c r="A409">
        <v>7820120</v>
      </c>
      <c r="B409" t="s">
        <v>61</v>
      </c>
      <c r="C409" t="s">
        <v>97</v>
      </c>
      <c r="D409" t="s">
        <v>911</v>
      </c>
      <c r="E409" s="6">
        <v>1.0695187165775401E-3</v>
      </c>
      <c r="F409">
        <v>64.7</v>
      </c>
      <c r="G409">
        <v>70.8</v>
      </c>
      <c r="H409">
        <v>73.55</v>
      </c>
      <c r="I409">
        <v>-5.2390184253454208E-2</v>
      </c>
      <c r="J409" s="1">
        <v>6.9197860962566846E-2</v>
      </c>
      <c r="K409" s="1">
        <v>7.5721925133689832E-2</v>
      </c>
      <c r="L409" s="1">
        <v>7.8663101604278071E-2</v>
      </c>
      <c r="M409">
        <v>-5.6032282624015196E-5</v>
      </c>
    </row>
    <row r="410" spans="1:13" x14ac:dyDescent="0.35">
      <c r="A410">
        <v>7820120</v>
      </c>
      <c r="B410" t="s">
        <v>61</v>
      </c>
      <c r="C410" t="s">
        <v>97</v>
      </c>
      <c r="D410" t="s">
        <v>1105</v>
      </c>
      <c r="E410" s="6">
        <v>5.3475935828877007E-4</v>
      </c>
      <c r="F410">
        <v>74.599999999999994</v>
      </c>
      <c r="G410">
        <v>85.1</v>
      </c>
      <c r="H410">
        <v>82.605000000000004</v>
      </c>
      <c r="I410">
        <v>1.4346186071634293E-2</v>
      </c>
      <c r="J410" s="1">
        <v>3.9893048128342247E-2</v>
      </c>
      <c r="K410" s="1">
        <v>4.5508021390374333E-2</v>
      </c>
      <c r="L410" s="1">
        <v>4.4173796791443856E-2</v>
      </c>
      <c r="M410">
        <v>7.6717572575584457E-6</v>
      </c>
    </row>
    <row r="411" spans="1:13" x14ac:dyDescent="0.35">
      <c r="A411">
        <v>7820120</v>
      </c>
      <c r="B411" t="s">
        <v>61</v>
      </c>
      <c r="C411" t="s">
        <v>97</v>
      </c>
      <c r="D411" t="s">
        <v>1357</v>
      </c>
      <c r="E411" s="6">
        <v>1.0695187165775401E-3</v>
      </c>
      <c r="F411">
        <v>72.5</v>
      </c>
      <c r="G411">
        <v>89</v>
      </c>
      <c r="H411">
        <v>83.179999999999993</v>
      </c>
      <c r="I411">
        <v>2.5641191750764847E-2</v>
      </c>
      <c r="J411" s="1">
        <v>7.7540106951871662E-2</v>
      </c>
      <c r="K411" s="1">
        <v>9.5187165775401067E-2</v>
      </c>
      <c r="L411" s="1">
        <v>8.896256684491978E-2</v>
      </c>
      <c r="M411">
        <v>2.7423734492796629E-5</v>
      </c>
    </row>
    <row r="412" spans="1:13" x14ac:dyDescent="0.35">
      <c r="A412">
        <v>7820120</v>
      </c>
      <c r="B412" t="s">
        <v>61</v>
      </c>
      <c r="C412" t="s">
        <v>97</v>
      </c>
      <c r="D412" t="s">
        <v>1898</v>
      </c>
      <c r="E412" s="6">
        <v>1.0695187165775401E-3</v>
      </c>
      <c r="F412">
        <v>65</v>
      </c>
      <c r="G412">
        <v>82.9</v>
      </c>
      <c r="H412">
        <v>79.424999999999997</v>
      </c>
      <c r="I412">
        <v>2.604576013982296E-2</v>
      </c>
      <c r="J412" s="1">
        <v>6.9518716577540107E-2</v>
      </c>
      <c r="K412" s="1">
        <v>8.866310160427808E-2</v>
      </c>
      <c r="L412" s="1">
        <v>8.4946524064171122E-2</v>
      </c>
      <c r="M412">
        <v>2.7856427957029903E-5</v>
      </c>
    </row>
    <row r="413" spans="1:13" x14ac:dyDescent="0.35">
      <c r="A413">
        <v>7820120</v>
      </c>
      <c r="B413" t="s">
        <v>61</v>
      </c>
      <c r="C413" t="s">
        <v>97</v>
      </c>
      <c r="D413" t="s">
        <v>1555</v>
      </c>
      <c r="E413" s="6">
        <v>2.6737967914438503E-4</v>
      </c>
      <c r="F413">
        <v>64.099999999999994</v>
      </c>
      <c r="G413">
        <v>81.400000000000006</v>
      </c>
      <c r="H413">
        <v>80</v>
      </c>
      <c r="I413">
        <v>7.6507870107889175E-4</v>
      </c>
      <c r="J413" s="1">
        <v>1.7139037433155081E-2</v>
      </c>
      <c r="K413" s="1">
        <v>2.1764705882352943E-2</v>
      </c>
      <c r="L413" s="1">
        <v>2.1390374331550804E-2</v>
      </c>
      <c r="M413">
        <v>2.0456649761467694E-7</v>
      </c>
    </row>
    <row r="414" spans="1:13" x14ac:dyDescent="0.35">
      <c r="A414">
        <v>7820120</v>
      </c>
      <c r="B414" t="s">
        <v>61</v>
      </c>
      <c r="C414" t="s">
        <v>97</v>
      </c>
      <c r="D414" t="s">
        <v>1360</v>
      </c>
      <c r="E414" s="6">
        <v>1.6042780748663102E-3</v>
      </c>
      <c r="F414">
        <v>46.5</v>
      </c>
      <c r="G414">
        <v>78.599999999999994</v>
      </c>
      <c r="H414">
        <v>65.344999999999999</v>
      </c>
      <c r="I414">
        <v>-6.2575854361057281E-2</v>
      </c>
      <c r="J414" s="1">
        <v>7.4598930481283424E-2</v>
      </c>
      <c r="K414" s="1">
        <v>0.12609625668449198</v>
      </c>
      <c r="L414" s="1">
        <v>0.10483155080213903</v>
      </c>
      <c r="M414">
        <v>-1.0038907116747158E-4</v>
      </c>
    </row>
    <row r="415" spans="1:13" x14ac:dyDescent="0.35">
      <c r="A415">
        <v>7820120</v>
      </c>
      <c r="B415" t="s">
        <v>61</v>
      </c>
      <c r="C415" t="s">
        <v>97</v>
      </c>
      <c r="D415" t="s">
        <v>1110</v>
      </c>
      <c r="E415" s="6">
        <v>1.7112299465240642E-2</v>
      </c>
      <c r="F415">
        <v>74.2</v>
      </c>
      <c r="G415">
        <v>81.400000000000006</v>
      </c>
      <c r="H415">
        <v>79.66</v>
      </c>
      <c r="I415">
        <v>-2.5763003155589104E-2</v>
      </c>
      <c r="J415" s="1">
        <v>1.2697326203208557</v>
      </c>
      <c r="K415" s="1">
        <v>1.3929411764705883</v>
      </c>
      <c r="L415" s="1">
        <v>1.3631657754010695</v>
      </c>
      <c r="M415">
        <v>-4.4086422512238039E-4</v>
      </c>
    </row>
    <row r="416" spans="1:13" x14ac:dyDescent="0.35">
      <c r="A416">
        <v>7820120</v>
      </c>
      <c r="B416" t="s">
        <v>61</v>
      </c>
      <c r="C416" t="s">
        <v>97</v>
      </c>
      <c r="D416" t="s">
        <v>2328</v>
      </c>
      <c r="E416" s="6">
        <v>8.021390374331551E-4</v>
      </c>
      <c r="F416">
        <v>95.8</v>
      </c>
      <c r="G416">
        <v>92.2</v>
      </c>
      <c r="H416">
        <v>94.245000000000005</v>
      </c>
      <c r="I416">
        <v>1.6160139814019203E-2</v>
      </c>
      <c r="J416" s="1">
        <v>7.6844919786096255E-2</v>
      </c>
      <c r="K416" s="1">
        <v>7.39572192513369E-2</v>
      </c>
      <c r="L416" s="1">
        <v>7.5597593582887701E-2</v>
      </c>
      <c r="M416">
        <v>1.2962678995202569E-5</v>
      </c>
    </row>
    <row r="417" spans="1:13" x14ac:dyDescent="0.35">
      <c r="A417">
        <v>7820120</v>
      </c>
      <c r="B417" t="s">
        <v>61</v>
      </c>
      <c r="C417" t="s">
        <v>97</v>
      </c>
      <c r="D417" t="s">
        <v>1905</v>
      </c>
      <c r="E417" s="6">
        <v>3.7433155080213902E-3</v>
      </c>
      <c r="F417">
        <v>48.4</v>
      </c>
      <c r="G417">
        <v>81.8</v>
      </c>
      <c r="H417">
        <v>67.72999999999999</v>
      </c>
      <c r="I417">
        <v>1.3935004360973835E-2</v>
      </c>
      <c r="J417" s="1">
        <v>0.18117647058823527</v>
      </c>
      <c r="K417" s="1">
        <v>0.30620320855614969</v>
      </c>
      <c r="L417" s="1">
        <v>0.25353475935828873</v>
      </c>
      <c r="M417">
        <v>5.2163117928779062E-5</v>
      </c>
    </row>
    <row r="418" spans="1:13" x14ac:dyDescent="0.35">
      <c r="A418">
        <v>7820120</v>
      </c>
      <c r="B418" t="s">
        <v>61</v>
      </c>
      <c r="C418" t="s">
        <v>97</v>
      </c>
      <c r="D418" t="s">
        <v>2695</v>
      </c>
      <c r="E418" s="6">
        <v>1.3368983957219251E-3</v>
      </c>
      <c r="F418">
        <v>50</v>
      </c>
      <c r="G418">
        <v>100</v>
      </c>
      <c r="H418">
        <v>81.680000000000007</v>
      </c>
      <c r="I418">
        <v>0.11846056580543518</v>
      </c>
      <c r="J418" s="1">
        <v>6.6844919786096246E-2</v>
      </c>
      <c r="K418" s="1">
        <v>0.13368983957219249</v>
      </c>
      <c r="L418" s="1">
        <v>0.10919786096256685</v>
      </c>
      <c r="M418">
        <v>1.5836974038159783E-4</v>
      </c>
    </row>
    <row r="419" spans="1:13" x14ac:dyDescent="0.35">
      <c r="A419">
        <v>7820120</v>
      </c>
      <c r="B419" t="s">
        <v>61</v>
      </c>
      <c r="C419" t="s">
        <v>97</v>
      </c>
      <c r="D419" t="s">
        <v>305</v>
      </c>
      <c r="E419" s="6">
        <v>4.8128342245989303E-2</v>
      </c>
      <c r="F419">
        <v>43.5</v>
      </c>
      <c r="G419">
        <v>86</v>
      </c>
      <c r="H419">
        <v>71.414999999999992</v>
      </c>
      <c r="I419">
        <v>2.3425286635756493E-2</v>
      </c>
      <c r="J419" s="1">
        <v>2.0935828877005345</v>
      </c>
      <c r="K419" s="1">
        <v>4.1390374331550799</v>
      </c>
      <c r="L419" s="1">
        <v>3.4370855614973257</v>
      </c>
      <c r="M419">
        <v>1.1274202124160878E-3</v>
      </c>
    </row>
    <row r="420" spans="1:13" x14ac:dyDescent="0.35">
      <c r="A420">
        <v>7820120</v>
      </c>
      <c r="B420" t="s">
        <v>61</v>
      </c>
      <c r="C420" t="s">
        <v>97</v>
      </c>
      <c r="D420" t="s">
        <v>1562</v>
      </c>
      <c r="E420" s="6">
        <v>5.3475935828877007E-4</v>
      </c>
      <c r="F420">
        <v>56</v>
      </c>
      <c r="G420">
        <v>77.900000000000006</v>
      </c>
      <c r="H420">
        <v>72.554999999999993</v>
      </c>
      <c r="I420">
        <v>5.5931694805622101E-3</v>
      </c>
      <c r="J420" s="1">
        <v>2.9946524064171122E-2</v>
      </c>
      <c r="K420" s="1">
        <v>4.1657754010695193E-2</v>
      </c>
      <c r="L420" s="1">
        <v>3.8799465240641706E-2</v>
      </c>
      <c r="M420">
        <v>2.9909997222257807E-6</v>
      </c>
    </row>
    <row r="421" spans="1:13" x14ac:dyDescent="0.35">
      <c r="A421">
        <v>7820120</v>
      </c>
      <c r="B421" t="s">
        <v>61</v>
      </c>
      <c r="C421" t="s">
        <v>97</v>
      </c>
      <c r="D421" t="s">
        <v>414</v>
      </c>
      <c r="E421" s="6">
        <v>3.6898395721925131E-2</v>
      </c>
      <c r="F421">
        <v>75.900000000000006</v>
      </c>
      <c r="G421">
        <v>85.4</v>
      </c>
      <c r="H421">
        <v>84.96</v>
      </c>
      <c r="I421">
        <v>7.7362260781228542E-3</v>
      </c>
      <c r="J421" s="1">
        <v>2.8005882352941178</v>
      </c>
      <c r="K421" s="1">
        <v>3.1511229946524066</v>
      </c>
      <c r="L421" s="1">
        <v>3.1348877005347591</v>
      </c>
      <c r="M421">
        <v>2.8545433122485395E-4</v>
      </c>
    </row>
    <row r="422" spans="1:13" x14ac:dyDescent="0.35">
      <c r="A422">
        <v>7820120</v>
      </c>
      <c r="B422" t="s">
        <v>61</v>
      </c>
      <c r="C422" t="s">
        <v>97</v>
      </c>
      <c r="D422" t="s">
        <v>1371</v>
      </c>
      <c r="E422" s="6">
        <v>4.8128342245989308E-3</v>
      </c>
      <c r="F422">
        <v>54.6</v>
      </c>
      <c r="G422">
        <v>72.5</v>
      </c>
      <c r="H422">
        <v>66.81</v>
      </c>
      <c r="I422">
        <v>-3.1378842890262604E-2</v>
      </c>
      <c r="J422" s="1">
        <v>0.26278074866310164</v>
      </c>
      <c r="K422" s="1">
        <v>0.34893048128342247</v>
      </c>
      <c r="L422" s="1">
        <v>0.32154545454545458</v>
      </c>
      <c r="M422">
        <v>-1.5102116899056868E-4</v>
      </c>
    </row>
    <row r="423" spans="1:13" x14ac:dyDescent="0.35">
      <c r="A423">
        <v>7820120</v>
      </c>
      <c r="B423" t="s">
        <v>61</v>
      </c>
      <c r="C423" t="s">
        <v>97</v>
      </c>
      <c r="D423" t="s">
        <v>822</v>
      </c>
      <c r="E423" s="6">
        <v>5.8823529411764705E-3</v>
      </c>
      <c r="F423">
        <v>53.4</v>
      </c>
      <c r="G423">
        <v>80.3</v>
      </c>
      <c r="H423">
        <v>74.805000000000007</v>
      </c>
      <c r="I423">
        <v>3.2611846923828125E-2</v>
      </c>
      <c r="J423" s="1">
        <v>0.3141176470588235</v>
      </c>
      <c r="K423" s="1">
        <v>0.47235294117647059</v>
      </c>
      <c r="L423" s="1">
        <v>0.44002941176470589</v>
      </c>
      <c r="M423">
        <v>1.9183439366957721E-4</v>
      </c>
    </row>
    <row r="424" spans="1:13" x14ac:dyDescent="0.35">
      <c r="A424">
        <v>7820120</v>
      </c>
      <c r="B424" t="s">
        <v>61</v>
      </c>
      <c r="C424" t="s">
        <v>97</v>
      </c>
      <c r="D424" t="s">
        <v>1373</v>
      </c>
      <c r="E424" s="6">
        <v>1.1229946524064172E-2</v>
      </c>
      <c r="F424">
        <v>77.599999999999994</v>
      </c>
      <c r="G424">
        <v>77.099999999999994</v>
      </c>
      <c r="H424">
        <v>78.259999999999991</v>
      </c>
      <c r="I424">
        <v>-7.5237549841403961E-2</v>
      </c>
      <c r="J424" s="1">
        <v>0.87144385026737969</v>
      </c>
      <c r="K424" s="1">
        <v>0.86582887700534761</v>
      </c>
      <c r="L424" s="1">
        <v>0.87885561497326192</v>
      </c>
      <c r="M424">
        <v>-8.4491366132057933E-4</v>
      </c>
    </row>
    <row r="425" spans="1:13" x14ac:dyDescent="0.35">
      <c r="A425">
        <v>7820120</v>
      </c>
      <c r="B425" t="s">
        <v>61</v>
      </c>
      <c r="C425" t="s">
        <v>97</v>
      </c>
      <c r="D425" t="s">
        <v>2353</v>
      </c>
      <c r="E425" s="6">
        <v>1.6042780748663102E-3</v>
      </c>
      <c r="F425">
        <v>78.3</v>
      </c>
      <c r="G425">
        <v>89.5</v>
      </c>
      <c r="H425">
        <v>87.13</v>
      </c>
      <c r="I425">
        <v>5.3654994815587997E-2</v>
      </c>
      <c r="J425" s="1">
        <v>0.12561497326203208</v>
      </c>
      <c r="K425" s="1">
        <v>0.14358288770053476</v>
      </c>
      <c r="L425" s="1">
        <v>0.13978074866310161</v>
      </c>
      <c r="M425">
        <v>8.6077531789713362E-5</v>
      </c>
    </row>
    <row r="426" spans="1:13" x14ac:dyDescent="0.35">
      <c r="A426">
        <v>7820120</v>
      </c>
      <c r="B426" t="s">
        <v>61</v>
      </c>
      <c r="C426" t="s">
        <v>97</v>
      </c>
      <c r="D426" t="s">
        <v>1941</v>
      </c>
      <c r="E426" s="6">
        <v>5.3475935828877007E-4</v>
      </c>
      <c r="F426">
        <v>63.5</v>
      </c>
      <c r="G426">
        <v>87.3</v>
      </c>
      <c r="H426">
        <v>79.399999999999991</v>
      </c>
      <c r="I426">
        <v>0.11033639311790466</v>
      </c>
      <c r="J426" s="1">
        <v>3.39572192513369E-2</v>
      </c>
      <c r="K426" s="1">
        <v>4.6684491978609625E-2</v>
      </c>
      <c r="L426" s="1">
        <v>4.245989304812834E-2</v>
      </c>
      <c r="M426">
        <v>5.9003418779628167E-5</v>
      </c>
    </row>
    <row r="427" spans="1:13" x14ac:dyDescent="0.35">
      <c r="A427">
        <v>7820120</v>
      </c>
      <c r="B427" t="s">
        <v>61</v>
      </c>
      <c r="C427" t="s">
        <v>97</v>
      </c>
      <c r="D427" t="s">
        <v>1207</v>
      </c>
      <c r="E427" s="6">
        <v>7.4866310160427805E-3</v>
      </c>
      <c r="F427">
        <v>66.5</v>
      </c>
      <c r="G427">
        <v>75.900000000000006</v>
      </c>
      <c r="H427">
        <v>71.064999999999998</v>
      </c>
      <c r="I427">
        <v>-5.9170156717300415E-2</v>
      </c>
      <c r="J427" s="1">
        <v>0.49786096256684492</v>
      </c>
      <c r="K427" s="1">
        <v>0.56823529411764706</v>
      </c>
      <c r="L427" s="1">
        <v>0.53203743315508023</v>
      </c>
      <c r="M427">
        <v>-4.4298513050385334E-4</v>
      </c>
    </row>
    <row r="428" spans="1:13" x14ac:dyDescent="0.35">
      <c r="A428">
        <v>7820120</v>
      </c>
      <c r="B428" t="s">
        <v>61</v>
      </c>
      <c r="C428" t="s">
        <v>97</v>
      </c>
      <c r="D428" t="s">
        <v>195</v>
      </c>
      <c r="E428" s="6">
        <v>3.2085561497326204E-3</v>
      </c>
      <c r="F428">
        <v>45.7</v>
      </c>
      <c r="G428">
        <v>75.7</v>
      </c>
      <c r="H428">
        <v>63.704999999999998</v>
      </c>
      <c r="I428">
        <v>-5.9951338917016983E-2</v>
      </c>
      <c r="J428" s="1">
        <v>0.14663101604278075</v>
      </c>
      <c r="K428" s="1">
        <v>0.24288770053475936</v>
      </c>
      <c r="L428" s="1">
        <v>0.20440106951871659</v>
      </c>
      <c r="M428">
        <v>-1.9235723716689942E-4</v>
      </c>
    </row>
    <row r="429" spans="1:13" x14ac:dyDescent="0.35">
      <c r="A429">
        <v>7820120</v>
      </c>
      <c r="B429" t="s">
        <v>61</v>
      </c>
      <c r="C429" t="s">
        <v>97</v>
      </c>
      <c r="D429" t="s">
        <v>1568</v>
      </c>
      <c r="E429" s="6">
        <v>1.6042780748663102E-3</v>
      </c>
      <c r="F429">
        <v>35.4</v>
      </c>
      <c r="G429">
        <v>76.099999999999994</v>
      </c>
      <c r="H429">
        <v>51.98</v>
      </c>
      <c r="I429">
        <v>-6.6651150584220886E-2</v>
      </c>
      <c r="J429" s="1">
        <v>5.6791443850267381E-2</v>
      </c>
      <c r="K429" s="1">
        <v>0.1220855614973262</v>
      </c>
      <c r="L429" s="1">
        <v>8.3390374331550804E-2</v>
      </c>
      <c r="M429">
        <v>-1.0692697954687842E-4</v>
      </c>
    </row>
    <row r="430" spans="1:13" x14ac:dyDescent="0.35">
      <c r="A430">
        <v>7820120</v>
      </c>
      <c r="B430" t="s">
        <v>61</v>
      </c>
      <c r="C430" t="s">
        <v>97</v>
      </c>
      <c r="D430" t="s">
        <v>2358</v>
      </c>
      <c r="E430" s="6">
        <v>5.3475935828877007E-4</v>
      </c>
      <c r="F430">
        <v>63.3</v>
      </c>
      <c r="G430">
        <v>76.599999999999994</v>
      </c>
      <c r="H430">
        <v>72.679999999999993</v>
      </c>
      <c r="I430">
        <v>-8.1369683146476746E-2</v>
      </c>
      <c r="J430" s="1">
        <v>3.3850267379679146E-2</v>
      </c>
      <c r="K430" s="1">
        <v>4.0962566844919786E-2</v>
      </c>
      <c r="L430" s="1">
        <v>3.8866310160427804E-2</v>
      </c>
      <c r="M430">
        <v>-4.3513199543570451E-5</v>
      </c>
    </row>
    <row r="431" spans="1:13" x14ac:dyDescent="0.35">
      <c r="A431">
        <v>7820120</v>
      </c>
      <c r="B431" t="s">
        <v>61</v>
      </c>
      <c r="C431" t="s">
        <v>97</v>
      </c>
      <c r="D431" t="s">
        <v>1570</v>
      </c>
      <c r="E431" s="6">
        <v>1.8716577540106951E-3</v>
      </c>
      <c r="F431">
        <v>65.3</v>
      </c>
      <c r="G431">
        <v>65</v>
      </c>
      <c r="H431">
        <v>61.865000000000002</v>
      </c>
      <c r="I431">
        <v>-0.16070623695850372</v>
      </c>
      <c r="J431" s="1">
        <v>0.12221925133689839</v>
      </c>
      <c r="K431" s="1">
        <v>0.12165775401069519</v>
      </c>
      <c r="L431" s="1">
        <v>0.11579010695187165</v>
      </c>
      <c r="M431">
        <v>-3.0078707452126362E-4</v>
      </c>
    </row>
    <row r="432" spans="1:13" x14ac:dyDescent="0.35">
      <c r="A432">
        <v>7820120</v>
      </c>
      <c r="B432" t="s">
        <v>61</v>
      </c>
      <c r="C432" t="s">
        <v>97</v>
      </c>
      <c r="D432" t="s">
        <v>824</v>
      </c>
      <c r="E432" s="6">
        <v>1.3368983957219251E-3</v>
      </c>
      <c r="F432">
        <v>48.6</v>
      </c>
      <c r="G432">
        <v>75.599999999999994</v>
      </c>
      <c r="H432">
        <v>61.66</v>
      </c>
      <c r="I432">
        <v>-2.5476643815636635E-2</v>
      </c>
      <c r="J432" s="1">
        <v>6.497326203208556E-2</v>
      </c>
      <c r="K432" s="1">
        <v>0.10106951871657753</v>
      </c>
      <c r="L432" s="1">
        <v>8.2433155080213899E-2</v>
      </c>
      <c r="M432">
        <v>-3.4059684245503519E-5</v>
      </c>
    </row>
    <row r="433" spans="1:13" x14ac:dyDescent="0.35">
      <c r="A433">
        <v>7820120</v>
      </c>
      <c r="B433" t="s">
        <v>61</v>
      </c>
      <c r="C433" t="s">
        <v>97</v>
      </c>
      <c r="D433" t="s">
        <v>472</v>
      </c>
      <c r="E433" s="6">
        <v>9.4652406417112298E-2</v>
      </c>
      <c r="F433">
        <v>52</v>
      </c>
      <c r="G433">
        <v>83.2</v>
      </c>
      <c r="H433">
        <v>70.585000000000008</v>
      </c>
      <c r="I433">
        <v>-1.8023552373051643E-2</v>
      </c>
      <c r="J433" s="1">
        <v>4.9219251336898395</v>
      </c>
      <c r="K433" s="1">
        <v>7.8750802139037432</v>
      </c>
      <c r="L433" s="1">
        <v>6.6810401069518726</v>
      </c>
      <c r="M433">
        <v>-1.7059726042941929E-3</v>
      </c>
    </row>
    <row r="434" spans="1:13" x14ac:dyDescent="0.35">
      <c r="A434">
        <v>7820120</v>
      </c>
      <c r="B434" t="s">
        <v>61</v>
      </c>
      <c r="C434" t="s">
        <v>97</v>
      </c>
      <c r="D434" t="s">
        <v>2369</v>
      </c>
      <c r="E434" s="6">
        <v>1.8716577540106951E-3</v>
      </c>
      <c r="F434">
        <v>45.3</v>
      </c>
      <c r="G434">
        <v>65.599999999999994</v>
      </c>
      <c r="H434">
        <v>57.14</v>
      </c>
      <c r="I434">
        <v>-0.12897385656833649</v>
      </c>
      <c r="J434" s="1">
        <v>8.4786096256684484E-2</v>
      </c>
      <c r="K434" s="1">
        <v>0.12278074866310158</v>
      </c>
      <c r="L434" s="1">
        <v>0.10694652406417111</v>
      </c>
      <c r="M434">
        <v>-2.413949187107902E-4</v>
      </c>
    </row>
    <row r="435" spans="1:13" x14ac:dyDescent="0.35">
      <c r="A435">
        <v>7820120</v>
      </c>
      <c r="B435" t="s">
        <v>61</v>
      </c>
      <c r="C435" t="s">
        <v>97</v>
      </c>
      <c r="D435" t="s">
        <v>2371</v>
      </c>
      <c r="E435" s="6">
        <v>1.8716577540106951E-3</v>
      </c>
      <c r="F435">
        <v>35.6</v>
      </c>
      <c r="G435">
        <v>82</v>
      </c>
      <c r="H435">
        <v>69.02</v>
      </c>
      <c r="I435">
        <v>-4.7911074012517929E-2</v>
      </c>
      <c r="J435" s="1">
        <v>6.6631016042780752E-2</v>
      </c>
      <c r="K435" s="1">
        <v>0.153475935828877</v>
      </c>
      <c r="L435" s="1">
        <v>0.12918181818181818</v>
      </c>
      <c r="M435">
        <v>-8.9673133178509487E-5</v>
      </c>
    </row>
    <row r="436" spans="1:13" x14ac:dyDescent="0.35">
      <c r="A436">
        <v>7820120</v>
      </c>
      <c r="B436" t="s">
        <v>61</v>
      </c>
      <c r="C436" t="s">
        <v>97</v>
      </c>
      <c r="D436" t="s">
        <v>828</v>
      </c>
      <c r="E436" s="6">
        <v>1.5508021390374332E-2</v>
      </c>
      <c r="F436">
        <v>46.6</v>
      </c>
      <c r="G436">
        <v>81.3</v>
      </c>
      <c r="H436">
        <v>64.460000000000008</v>
      </c>
      <c r="I436">
        <v>2.6567012071609497E-2</v>
      </c>
      <c r="J436" s="1">
        <v>0.72267379679144395</v>
      </c>
      <c r="K436" s="1">
        <v>1.2608021390374331</v>
      </c>
      <c r="L436" s="1">
        <v>0.99964705882352956</v>
      </c>
      <c r="M436">
        <v>4.1200179148485319E-4</v>
      </c>
    </row>
    <row r="437" spans="1:13" x14ac:dyDescent="0.35">
      <c r="A437">
        <v>7820120</v>
      </c>
      <c r="B437" t="s">
        <v>61</v>
      </c>
      <c r="C437" t="s">
        <v>97</v>
      </c>
      <c r="D437" t="s">
        <v>476</v>
      </c>
      <c r="E437" s="6">
        <v>2.2994652406417113E-2</v>
      </c>
      <c r="F437">
        <v>56.2</v>
      </c>
      <c r="G437">
        <v>75.8</v>
      </c>
      <c r="H437">
        <v>66.91</v>
      </c>
      <c r="I437">
        <v>-3.3422850072383881E-2</v>
      </c>
      <c r="J437" s="1">
        <v>1.2922994652406419</v>
      </c>
      <c r="K437" s="1">
        <v>1.742994652406417</v>
      </c>
      <c r="L437" s="1">
        <v>1.5385721925133689</v>
      </c>
      <c r="M437">
        <v>-7.6854681984626038E-4</v>
      </c>
    </row>
    <row r="438" spans="1:13" x14ac:dyDescent="0.35">
      <c r="A438">
        <v>7820120</v>
      </c>
      <c r="B438" t="s">
        <v>61</v>
      </c>
      <c r="C438" t="s">
        <v>97</v>
      </c>
      <c r="D438" t="s">
        <v>1578</v>
      </c>
      <c r="E438" s="6">
        <v>2.6737967914438503E-4</v>
      </c>
      <c r="F438">
        <v>44.3</v>
      </c>
      <c r="G438">
        <v>83.9</v>
      </c>
      <c r="H438">
        <v>72.415000000000006</v>
      </c>
      <c r="I438">
        <v>2.6485595852136612E-2</v>
      </c>
      <c r="J438" s="1">
        <v>1.1844919786096256E-2</v>
      </c>
      <c r="K438" s="1">
        <v>2.2433155080213905E-2</v>
      </c>
      <c r="L438" s="1">
        <v>1.9362299465240644E-2</v>
      </c>
      <c r="M438">
        <v>7.0817101208921423E-6</v>
      </c>
    </row>
    <row r="439" spans="1:13" x14ac:dyDescent="0.35">
      <c r="A439">
        <v>7820120</v>
      </c>
      <c r="B439" t="s">
        <v>61</v>
      </c>
      <c r="C439" t="s">
        <v>97</v>
      </c>
      <c r="D439" t="s">
        <v>1957</v>
      </c>
      <c r="E439" s="6">
        <v>2.6737967914438503E-4</v>
      </c>
      <c r="F439">
        <v>39.6</v>
      </c>
      <c r="G439">
        <v>69.7</v>
      </c>
      <c r="H439">
        <v>57.74</v>
      </c>
      <c r="I439">
        <v>-5.6409582495689392E-2</v>
      </c>
      <c r="J439" s="1">
        <v>1.0588235294117648E-2</v>
      </c>
      <c r="K439" s="1">
        <v>1.8636363636363638E-2</v>
      </c>
      <c r="L439" s="1">
        <v>1.5438502673796792E-2</v>
      </c>
      <c r="M439">
        <v>-1.5082776068366148E-5</v>
      </c>
    </row>
    <row r="440" spans="1:13" x14ac:dyDescent="0.35">
      <c r="A440">
        <v>7820120</v>
      </c>
      <c r="B440" t="s">
        <v>61</v>
      </c>
      <c r="C440" t="s">
        <v>97</v>
      </c>
      <c r="D440" t="s">
        <v>1403</v>
      </c>
      <c r="E440" s="6">
        <v>6.4171122994652408E-3</v>
      </c>
      <c r="F440">
        <v>79.599999999999994</v>
      </c>
      <c r="G440">
        <v>85.8</v>
      </c>
      <c r="H440">
        <v>86.789999999999992</v>
      </c>
      <c r="I440">
        <v>1.400437206029892E-2</v>
      </c>
      <c r="J440" s="1">
        <v>0.5108021390374331</v>
      </c>
      <c r="K440" s="1">
        <v>0.5505882352941176</v>
      </c>
      <c r="L440" s="1">
        <v>0.55694117647058816</v>
      </c>
      <c r="M440">
        <v>8.9867628194431571E-5</v>
      </c>
    </row>
    <row r="441" spans="1:13" x14ac:dyDescent="0.35">
      <c r="A441">
        <v>7820120</v>
      </c>
      <c r="B441" t="s">
        <v>61</v>
      </c>
      <c r="C441" t="s">
        <v>97</v>
      </c>
      <c r="D441" t="s">
        <v>1968</v>
      </c>
      <c r="E441" s="6">
        <v>1.3368983957219251E-3</v>
      </c>
      <c r="F441">
        <v>47.6</v>
      </c>
      <c r="G441">
        <v>82.7</v>
      </c>
      <c r="H441">
        <v>65.45</v>
      </c>
      <c r="I441">
        <v>-3.8520995527505875E-2</v>
      </c>
      <c r="J441" s="1">
        <v>6.363636363636363E-2</v>
      </c>
      <c r="K441" s="1">
        <v>0.11056149732620321</v>
      </c>
      <c r="L441" s="1">
        <v>8.7499999999999994E-2</v>
      </c>
      <c r="M441">
        <v>-5.1498657122334053E-5</v>
      </c>
    </row>
    <row r="442" spans="1:13" x14ac:dyDescent="0.35">
      <c r="A442">
        <v>7820120</v>
      </c>
      <c r="B442" t="s">
        <v>61</v>
      </c>
      <c r="C442" t="s">
        <v>97</v>
      </c>
      <c r="D442" t="s">
        <v>1406</v>
      </c>
      <c r="E442" s="6">
        <v>2.1390374331550803E-3</v>
      </c>
      <c r="F442">
        <v>51.9</v>
      </c>
      <c r="G442">
        <v>74.5</v>
      </c>
      <c r="H442">
        <v>66.66</v>
      </c>
      <c r="I442">
        <v>8.0602709203958511E-3</v>
      </c>
      <c r="J442" s="1">
        <v>0.11101604278074867</v>
      </c>
      <c r="K442" s="1">
        <v>0.15935828877005348</v>
      </c>
      <c r="L442" s="1">
        <v>0.14258823529411765</v>
      </c>
      <c r="M442">
        <v>1.7241221220098077E-5</v>
      </c>
    </row>
    <row r="443" spans="1:13" x14ac:dyDescent="0.35">
      <c r="A443">
        <v>7820120</v>
      </c>
      <c r="B443" t="s">
        <v>61</v>
      </c>
      <c r="C443" t="s">
        <v>97</v>
      </c>
      <c r="D443" t="s">
        <v>1975</v>
      </c>
      <c r="E443" s="6">
        <v>2.6737967914438501E-3</v>
      </c>
      <c r="F443">
        <v>29.4</v>
      </c>
      <c r="G443">
        <v>73.3</v>
      </c>
      <c r="H443">
        <v>63.339999999999996</v>
      </c>
      <c r="I443">
        <v>-2.9739286750555038E-2</v>
      </c>
      <c r="J443" s="1">
        <v>7.8609625668449187E-2</v>
      </c>
      <c r="K443" s="1">
        <v>0.19598930481283419</v>
      </c>
      <c r="L443" s="1">
        <v>0.16935828877005346</v>
      </c>
      <c r="M443">
        <v>-7.9516809493462661E-5</v>
      </c>
    </row>
    <row r="444" spans="1:13" x14ac:dyDescent="0.35">
      <c r="A444">
        <v>7820120</v>
      </c>
      <c r="B444" t="s">
        <v>61</v>
      </c>
      <c r="C444" t="s">
        <v>97</v>
      </c>
      <c r="D444" t="s">
        <v>1585</v>
      </c>
      <c r="E444" s="6">
        <v>8.021390374331551E-4</v>
      </c>
      <c r="F444">
        <v>58.5</v>
      </c>
      <c r="G444">
        <v>85.8</v>
      </c>
      <c r="H444">
        <v>66.61</v>
      </c>
      <c r="I444">
        <v>4.3309539556503296E-2</v>
      </c>
      <c r="J444" s="1">
        <v>4.6925133689839575E-2</v>
      </c>
      <c r="K444" s="1">
        <v>6.88235294117647E-2</v>
      </c>
      <c r="L444" s="1">
        <v>5.3430481283422461E-2</v>
      </c>
      <c r="M444">
        <v>3.474027237152671E-5</v>
      </c>
    </row>
    <row r="445" spans="1:13" x14ac:dyDescent="0.35">
      <c r="A445">
        <v>7820120</v>
      </c>
      <c r="B445" t="s">
        <v>61</v>
      </c>
      <c r="C445" t="s">
        <v>97</v>
      </c>
      <c r="D445" t="s">
        <v>1408</v>
      </c>
      <c r="E445" s="6">
        <v>1.2032085561497326E-2</v>
      </c>
      <c r="F445">
        <v>91.3</v>
      </c>
      <c r="G445">
        <v>96.1</v>
      </c>
      <c r="H445">
        <v>90.194999999999993</v>
      </c>
      <c r="I445">
        <v>7.5063534080982208E-2</v>
      </c>
      <c r="J445" s="1">
        <v>1.0985294117647058</v>
      </c>
      <c r="K445" s="1">
        <v>1.156283422459893</v>
      </c>
      <c r="L445" s="1">
        <v>1.0852339572192513</v>
      </c>
      <c r="M445">
        <v>9.0317086461074846E-4</v>
      </c>
    </row>
    <row r="446" spans="1:13" x14ac:dyDescent="0.35">
      <c r="A446">
        <v>7820120</v>
      </c>
      <c r="B446" t="s">
        <v>61</v>
      </c>
      <c r="C446" t="s">
        <v>97</v>
      </c>
      <c r="D446" t="s">
        <v>1411</v>
      </c>
      <c r="E446" s="6">
        <v>5.3475935828877002E-3</v>
      </c>
      <c r="F446">
        <v>72.900000000000006</v>
      </c>
      <c r="G446">
        <v>90.5</v>
      </c>
      <c r="H446">
        <v>81.344999999999999</v>
      </c>
      <c r="I446">
        <v>8.7596118450164795E-2</v>
      </c>
      <c r="J446" s="1">
        <v>0.38983957219251336</v>
      </c>
      <c r="K446" s="1">
        <v>0.48395721925133689</v>
      </c>
      <c r="L446" s="1">
        <v>0.43499999999999994</v>
      </c>
      <c r="M446">
        <v>4.6842844090997212E-4</v>
      </c>
    </row>
    <row r="447" spans="1:13" x14ac:dyDescent="0.35">
      <c r="A447">
        <v>7820120</v>
      </c>
      <c r="B447" t="s">
        <v>61</v>
      </c>
      <c r="C447" t="s">
        <v>97</v>
      </c>
      <c r="D447" t="s">
        <v>1164</v>
      </c>
      <c r="E447" s="6">
        <v>6.1497326203208552E-3</v>
      </c>
      <c r="F447">
        <v>91.3</v>
      </c>
      <c r="G447">
        <v>84</v>
      </c>
      <c r="H447">
        <v>87.814999999999984</v>
      </c>
      <c r="I447">
        <v>-7.5451739132404327E-2</v>
      </c>
      <c r="J447" s="1">
        <v>0.56147058823529405</v>
      </c>
      <c r="K447" s="1">
        <v>0.51657754010695189</v>
      </c>
      <c r="L447" s="1">
        <v>0.54003877005347578</v>
      </c>
      <c r="M447">
        <v>-4.6400802140248647E-4</v>
      </c>
    </row>
    <row r="448" spans="1:13" x14ac:dyDescent="0.35">
      <c r="A448">
        <v>7820120</v>
      </c>
      <c r="B448" t="s">
        <v>61</v>
      </c>
      <c r="C448" t="s">
        <v>97</v>
      </c>
      <c r="D448" t="s">
        <v>1596</v>
      </c>
      <c r="E448" s="6">
        <v>1.3368983957219251E-3</v>
      </c>
      <c r="F448">
        <v>57.2</v>
      </c>
      <c r="G448">
        <v>71.2</v>
      </c>
      <c r="H448">
        <v>71.125</v>
      </c>
      <c r="I448">
        <v>-9.8405897617340088E-2</v>
      </c>
      <c r="J448" s="1">
        <v>7.6470588235294124E-2</v>
      </c>
      <c r="K448" s="1">
        <v>9.5187165775401067E-2</v>
      </c>
      <c r="L448" s="1">
        <v>9.5086898395721917E-2</v>
      </c>
      <c r="M448">
        <v>-1.3155868665419798E-4</v>
      </c>
    </row>
    <row r="449" spans="1:13" x14ac:dyDescent="0.35">
      <c r="A449">
        <v>7820120</v>
      </c>
      <c r="B449" t="s">
        <v>61</v>
      </c>
      <c r="C449" t="s">
        <v>97</v>
      </c>
      <c r="D449" t="s">
        <v>492</v>
      </c>
      <c r="E449" s="6">
        <v>4.4117647058823532E-2</v>
      </c>
      <c r="F449">
        <v>76.5</v>
      </c>
      <c r="G449">
        <v>88.2</v>
      </c>
      <c r="H449">
        <v>86.16</v>
      </c>
      <c r="I449">
        <v>-9.5076707657426596E-4</v>
      </c>
      <c r="J449" s="1">
        <v>3.375</v>
      </c>
      <c r="K449" s="1">
        <v>3.8911764705882357</v>
      </c>
      <c r="L449" s="1">
        <v>3.8011764705882354</v>
      </c>
      <c r="M449">
        <v>-4.1945606319452909E-5</v>
      </c>
    </row>
    <row r="450" spans="1:13" x14ac:dyDescent="0.35">
      <c r="A450">
        <v>7820120</v>
      </c>
      <c r="B450" t="s">
        <v>61</v>
      </c>
      <c r="C450" t="s">
        <v>97</v>
      </c>
      <c r="D450" t="s">
        <v>2012</v>
      </c>
      <c r="E450" s="6">
        <v>1.8716577540106951E-3</v>
      </c>
      <c r="F450">
        <v>43.7</v>
      </c>
      <c r="G450">
        <v>71.7</v>
      </c>
      <c r="H450">
        <v>62.724999999999994</v>
      </c>
      <c r="I450">
        <v>-7.2385676205158234E-2</v>
      </c>
      <c r="J450" s="1">
        <v>8.1791443850267376E-2</v>
      </c>
      <c r="K450" s="1">
        <v>0.13419786096256683</v>
      </c>
      <c r="L450" s="1">
        <v>0.11739973262032084</v>
      </c>
      <c r="M450">
        <v>-1.3548121214869188E-4</v>
      </c>
    </row>
    <row r="451" spans="1:13" x14ac:dyDescent="0.35">
      <c r="A451">
        <v>7820120</v>
      </c>
      <c r="B451" t="s">
        <v>61</v>
      </c>
      <c r="C451" t="s">
        <v>97</v>
      </c>
      <c r="D451" t="s">
        <v>1424</v>
      </c>
      <c r="E451" s="6">
        <v>8.021390374331551E-4</v>
      </c>
      <c r="F451">
        <v>72.5</v>
      </c>
      <c r="G451">
        <v>86.8</v>
      </c>
      <c r="H451">
        <v>84.21</v>
      </c>
      <c r="I451">
        <v>2.4788225069642067E-2</v>
      </c>
      <c r="J451" s="1">
        <v>5.8155080213903747E-2</v>
      </c>
      <c r="K451" s="1">
        <v>6.9625668449197861E-2</v>
      </c>
      <c r="L451" s="1">
        <v>6.7548128342245981E-2</v>
      </c>
      <c r="M451">
        <v>1.988360299703909E-5</v>
      </c>
    </row>
    <row r="452" spans="1:13" x14ac:dyDescent="0.35">
      <c r="A452">
        <v>7820120</v>
      </c>
      <c r="B452" t="s">
        <v>61</v>
      </c>
      <c r="C452" t="s">
        <v>97</v>
      </c>
      <c r="D452" t="s">
        <v>2761</v>
      </c>
      <c r="E452" s="6">
        <v>2.6737967914438503E-4</v>
      </c>
      <c r="F452">
        <v>59.3</v>
      </c>
      <c r="G452">
        <v>87</v>
      </c>
      <c r="H452">
        <v>76.11</v>
      </c>
      <c r="I452">
        <v>8.132278174161911E-2</v>
      </c>
      <c r="J452" s="1">
        <v>1.5855614973262031E-2</v>
      </c>
      <c r="K452" s="1">
        <v>2.3262032085561497E-2</v>
      </c>
      <c r="L452" s="1">
        <v>2.0350267379679144E-2</v>
      </c>
      <c r="M452">
        <v>2.1744059289202973E-5</v>
      </c>
    </row>
    <row r="453" spans="1:13" x14ac:dyDescent="0.35">
      <c r="A453">
        <v>7820120</v>
      </c>
      <c r="B453" t="s">
        <v>61</v>
      </c>
      <c r="C453" t="s">
        <v>97</v>
      </c>
      <c r="D453" t="s">
        <v>1426</v>
      </c>
      <c r="E453" s="6">
        <v>5.0802139037433155E-3</v>
      </c>
      <c r="F453">
        <v>68.2</v>
      </c>
      <c r="G453">
        <v>84.2</v>
      </c>
      <c r="H453">
        <v>73.87</v>
      </c>
      <c r="I453">
        <v>3.656228631734848E-2</v>
      </c>
      <c r="J453" s="1">
        <v>0.34647058823529414</v>
      </c>
      <c r="K453" s="1">
        <v>0.4277540106951872</v>
      </c>
      <c r="L453" s="1">
        <v>0.37527540106951873</v>
      </c>
      <c r="M453">
        <v>1.8574423530203773E-4</v>
      </c>
    </row>
    <row r="454" spans="1:13" x14ac:dyDescent="0.35">
      <c r="A454">
        <v>7820120</v>
      </c>
      <c r="B454" t="s">
        <v>61</v>
      </c>
      <c r="C454" t="s">
        <v>97</v>
      </c>
      <c r="D454" t="s">
        <v>1604</v>
      </c>
      <c r="E454" s="6">
        <v>3.4759358288770055E-3</v>
      </c>
      <c r="F454">
        <v>65</v>
      </c>
      <c r="G454">
        <v>81.7</v>
      </c>
      <c r="H454">
        <v>75.844999999999999</v>
      </c>
      <c r="I454">
        <v>-1.597517728805542E-2</v>
      </c>
      <c r="J454" s="1">
        <v>0.22593582887700536</v>
      </c>
      <c r="K454" s="1">
        <v>0.28398395721925135</v>
      </c>
      <c r="L454" s="1">
        <v>0.26363235294117648</v>
      </c>
      <c r="M454">
        <v>-5.5528691108214027E-5</v>
      </c>
    </row>
    <row r="455" spans="1:13" x14ac:dyDescent="0.35">
      <c r="A455">
        <v>7820120</v>
      </c>
      <c r="B455" t="s">
        <v>61</v>
      </c>
      <c r="C455" t="s">
        <v>97</v>
      </c>
      <c r="D455" t="s">
        <v>873</v>
      </c>
      <c r="E455" s="6">
        <v>2.6737967914438503E-4</v>
      </c>
      <c r="F455">
        <v>59</v>
      </c>
      <c r="G455">
        <v>87</v>
      </c>
      <c r="H455">
        <v>73.97</v>
      </c>
      <c r="I455">
        <v>6.9736063480377197E-2</v>
      </c>
      <c r="J455" s="1">
        <v>1.5775401069518719E-2</v>
      </c>
      <c r="K455" s="1">
        <v>2.3262032085561497E-2</v>
      </c>
      <c r="L455" s="1">
        <v>1.9778074866310162E-2</v>
      </c>
      <c r="M455">
        <v>1.864600627817572E-5</v>
      </c>
    </row>
    <row r="456" spans="1:13" x14ac:dyDescent="0.35">
      <c r="A456">
        <v>7820120</v>
      </c>
      <c r="B456" t="s">
        <v>61</v>
      </c>
      <c r="C456" t="s">
        <v>97</v>
      </c>
      <c r="D456" t="s">
        <v>1606</v>
      </c>
      <c r="E456" s="6">
        <v>1.0695187165775401E-3</v>
      </c>
      <c r="F456">
        <v>57.6</v>
      </c>
      <c r="G456">
        <v>74.900000000000006</v>
      </c>
      <c r="H456">
        <v>72.990000000000009</v>
      </c>
      <c r="I456">
        <v>-6.2751546502113342E-2</v>
      </c>
      <c r="J456" s="1">
        <v>6.1604278074866313E-2</v>
      </c>
      <c r="K456" s="1">
        <v>8.0106951871657756E-2</v>
      </c>
      <c r="L456" s="1">
        <v>7.8064171122994658E-2</v>
      </c>
      <c r="M456">
        <v>-6.7113953478196089E-5</v>
      </c>
    </row>
    <row r="457" spans="1:13" x14ac:dyDescent="0.35">
      <c r="A457">
        <v>7820120</v>
      </c>
      <c r="B457" t="s">
        <v>61</v>
      </c>
      <c r="C457" t="s">
        <v>97</v>
      </c>
      <c r="D457" t="s">
        <v>1232</v>
      </c>
      <c r="E457" s="6">
        <v>1.4171122994652407E-2</v>
      </c>
      <c r="F457">
        <v>41</v>
      </c>
      <c r="G457">
        <v>79</v>
      </c>
      <c r="H457">
        <v>57.155000000000001</v>
      </c>
      <c r="I457">
        <v>-6.5706809982657433E-3</v>
      </c>
      <c r="J457" s="1">
        <v>0.5810160427807487</v>
      </c>
      <c r="K457" s="1">
        <v>1.1195187165775402</v>
      </c>
      <c r="L457" s="1">
        <v>0.8099505347593583</v>
      </c>
      <c r="M457">
        <v>-9.3113928585049309E-5</v>
      </c>
    </row>
    <row r="458" spans="1:13" x14ac:dyDescent="0.35">
      <c r="A458">
        <v>7820120</v>
      </c>
      <c r="B458" t="s">
        <v>61</v>
      </c>
      <c r="C458" t="s">
        <v>97</v>
      </c>
      <c r="D458" t="s">
        <v>710</v>
      </c>
      <c r="E458" s="6">
        <v>6.684491978609626E-2</v>
      </c>
      <c r="F458">
        <v>75.099999999999994</v>
      </c>
      <c r="G458">
        <v>88.4</v>
      </c>
      <c r="H458">
        <v>81.194999999999993</v>
      </c>
      <c r="I458">
        <v>5.6803401559591293E-2</v>
      </c>
      <c r="J458" s="1">
        <v>5.0200534759358284</v>
      </c>
      <c r="K458" s="1">
        <v>5.9090909090909101</v>
      </c>
      <c r="L458" s="1">
        <v>5.4274732620320858</v>
      </c>
      <c r="M458">
        <v>3.7970188208282952E-3</v>
      </c>
    </row>
    <row r="459" spans="1:13" x14ac:dyDescent="0.35">
      <c r="A459">
        <v>7820120</v>
      </c>
      <c r="B459" t="s">
        <v>61</v>
      </c>
      <c r="C459" t="s">
        <v>97</v>
      </c>
      <c r="D459" t="s">
        <v>1437</v>
      </c>
      <c r="E459" s="6">
        <v>2.4064171122994654E-3</v>
      </c>
      <c r="F459">
        <v>74.5</v>
      </c>
      <c r="G459">
        <v>90.1</v>
      </c>
      <c r="H459">
        <v>80.549999999999983</v>
      </c>
      <c r="I459">
        <v>5.0823207944631577E-2</v>
      </c>
      <c r="J459" s="1">
        <v>0.17927807486631017</v>
      </c>
      <c r="K459" s="1">
        <v>0.21681818181818183</v>
      </c>
      <c r="L459" s="1">
        <v>0.19383689839572191</v>
      </c>
      <c r="M459">
        <v>1.2230183729991558E-4</v>
      </c>
    </row>
    <row r="460" spans="1:13" x14ac:dyDescent="0.35">
      <c r="A460">
        <v>7820120</v>
      </c>
      <c r="B460" t="s">
        <v>61</v>
      </c>
      <c r="C460" t="s">
        <v>97</v>
      </c>
      <c r="D460" t="s">
        <v>1056</v>
      </c>
      <c r="E460" s="6">
        <v>6.4171122994652408E-3</v>
      </c>
      <c r="F460">
        <v>59.3</v>
      </c>
      <c r="G460">
        <v>81.8</v>
      </c>
      <c r="H460">
        <v>73.109999999999985</v>
      </c>
      <c r="I460">
        <v>-2.0299740135669708E-2</v>
      </c>
      <c r="J460" s="1">
        <v>0.38053475935828879</v>
      </c>
      <c r="K460" s="1">
        <v>0.52491978609625667</v>
      </c>
      <c r="L460" s="1">
        <v>0.46915508021390367</v>
      </c>
      <c r="M460">
        <v>-1.3026571210055429E-4</v>
      </c>
    </row>
    <row r="461" spans="1:13" x14ac:dyDescent="0.35">
      <c r="A461">
        <v>7820120</v>
      </c>
      <c r="B461" t="s">
        <v>61</v>
      </c>
      <c r="C461" t="s">
        <v>97</v>
      </c>
      <c r="D461" t="s">
        <v>1623</v>
      </c>
      <c r="E461" s="6">
        <v>5.3475935828877007E-4</v>
      </c>
      <c r="F461">
        <v>76.099999999999994</v>
      </c>
      <c r="G461">
        <v>94.6</v>
      </c>
      <c r="H461">
        <v>88.38</v>
      </c>
      <c r="I461">
        <v>0.12287961691617966</v>
      </c>
      <c r="J461" s="1">
        <v>4.0695187165775401E-2</v>
      </c>
      <c r="K461" s="1">
        <v>5.0588235294117642E-2</v>
      </c>
      <c r="L461" s="1">
        <v>4.7262032085561498E-2</v>
      </c>
      <c r="M461">
        <v>6.5711025088866133E-5</v>
      </c>
    </row>
    <row r="462" spans="1:13" x14ac:dyDescent="0.35">
      <c r="A462">
        <v>7820120</v>
      </c>
      <c r="B462" t="s">
        <v>61</v>
      </c>
      <c r="C462" t="s">
        <v>97</v>
      </c>
      <c r="D462" t="s">
        <v>1625</v>
      </c>
      <c r="E462" s="6">
        <v>2.1390374331550803E-3</v>
      </c>
      <c r="F462">
        <v>84.1</v>
      </c>
      <c r="G462">
        <v>100</v>
      </c>
      <c r="H462">
        <v>93.07</v>
      </c>
      <c r="I462">
        <v>0.16484148800373077</v>
      </c>
      <c r="J462" s="1">
        <v>0.17989304812834223</v>
      </c>
      <c r="K462" s="1">
        <v>0.21390374331550802</v>
      </c>
      <c r="L462" s="1">
        <v>0.19908021390374331</v>
      </c>
      <c r="M462">
        <v>3.5260211337696421E-4</v>
      </c>
    </row>
    <row r="463" spans="1:13" x14ac:dyDescent="0.35">
      <c r="A463">
        <v>7820120</v>
      </c>
      <c r="B463" t="s">
        <v>61</v>
      </c>
      <c r="C463" t="s">
        <v>97</v>
      </c>
      <c r="D463" t="s">
        <v>1444</v>
      </c>
      <c r="E463" s="6">
        <v>3.2085561497326204E-3</v>
      </c>
      <c r="F463">
        <v>65.900000000000006</v>
      </c>
      <c r="G463">
        <v>83.5</v>
      </c>
      <c r="H463">
        <v>70.325000000000003</v>
      </c>
      <c r="I463">
        <v>4.7031022608280182E-2</v>
      </c>
      <c r="J463" s="1">
        <v>0.21144385026737969</v>
      </c>
      <c r="K463" s="1">
        <v>0.26791443850267382</v>
      </c>
      <c r="L463" s="1">
        <v>0.22564171122994653</v>
      </c>
      <c r="M463">
        <v>1.5090167681801127E-4</v>
      </c>
    </row>
    <row r="464" spans="1:13" x14ac:dyDescent="0.35">
      <c r="A464">
        <v>7820120</v>
      </c>
      <c r="B464" t="s">
        <v>61</v>
      </c>
      <c r="C464" t="s">
        <v>97</v>
      </c>
      <c r="D464" t="s">
        <v>1447</v>
      </c>
      <c r="E464" s="6">
        <v>1.0695187165775401E-3</v>
      </c>
      <c r="F464">
        <v>75.8</v>
      </c>
      <c r="G464">
        <v>89</v>
      </c>
      <c r="H464">
        <v>76.185000000000002</v>
      </c>
      <c r="I464">
        <v>0.10126493871212006</v>
      </c>
      <c r="J464" s="1">
        <v>8.106951871657754E-2</v>
      </c>
      <c r="K464" s="1">
        <v>9.5187165775401067E-2</v>
      </c>
      <c r="L464" s="1">
        <v>8.1481283422459902E-2</v>
      </c>
      <c r="M464">
        <v>1.083047472856899E-4</v>
      </c>
    </row>
    <row r="465" spans="1:13" x14ac:dyDescent="0.35">
      <c r="A465">
        <v>7820120</v>
      </c>
      <c r="B465" t="s">
        <v>61</v>
      </c>
      <c r="C465" t="s">
        <v>97</v>
      </c>
      <c r="D465" t="s">
        <v>199</v>
      </c>
      <c r="E465" s="6">
        <v>4.6524064171122995E-2</v>
      </c>
      <c r="F465">
        <v>49.7</v>
      </c>
      <c r="G465">
        <v>76.400000000000006</v>
      </c>
      <c r="H465">
        <v>64.890000000000015</v>
      </c>
      <c r="I465">
        <v>-4.2217731475830078E-2</v>
      </c>
      <c r="J465" s="1">
        <v>2.3122459893048131</v>
      </c>
      <c r="K465" s="1">
        <v>3.554438502673797</v>
      </c>
      <c r="L465" s="1">
        <v>3.0189465240641717</v>
      </c>
      <c r="M465">
        <v>-1.9641404483407578E-3</v>
      </c>
    </row>
    <row r="466" spans="1:13" x14ac:dyDescent="0.35">
      <c r="A466">
        <v>7820120</v>
      </c>
      <c r="B466" t="s">
        <v>61</v>
      </c>
      <c r="C466" t="s">
        <v>97</v>
      </c>
      <c r="D466" t="s">
        <v>203</v>
      </c>
      <c r="E466" s="6">
        <v>2.2727272727272728E-2</v>
      </c>
      <c r="F466">
        <v>72.8</v>
      </c>
      <c r="G466">
        <v>84.1</v>
      </c>
      <c r="H466">
        <v>81.504999999999995</v>
      </c>
      <c r="I466">
        <v>5.4663844406604767E-2</v>
      </c>
      <c r="J466" s="1">
        <v>1.6545454545454545</v>
      </c>
      <c r="K466" s="1">
        <v>1.9113636363636364</v>
      </c>
      <c r="L466" s="1">
        <v>1.8523863636363636</v>
      </c>
      <c r="M466">
        <v>1.2423601001501083E-3</v>
      </c>
    </row>
    <row r="467" spans="1:13" x14ac:dyDescent="0.35">
      <c r="A467">
        <v>7820120</v>
      </c>
      <c r="B467" t="s">
        <v>61</v>
      </c>
      <c r="C467" t="s">
        <v>97</v>
      </c>
      <c r="D467" t="s">
        <v>1639</v>
      </c>
      <c r="E467" s="6">
        <v>8.021390374331551E-4</v>
      </c>
      <c r="F467">
        <v>59.6</v>
      </c>
      <c r="G467">
        <v>77.2</v>
      </c>
      <c r="H467">
        <v>73.44</v>
      </c>
      <c r="I467">
        <v>-1.0449827648699284E-2</v>
      </c>
      <c r="J467" s="1">
        <v>4.7807486631016048E-2</v>
      </c>
      <c r="K467" s="1">
        <v>6.1925133689839575E-2</v>
      </c>
      <c r="L467" s="1">
        <v>5.8909090909090911E-2</v>
      </c>
      <c r="M467">
        <v>-8.3822146914700144E-6</v>
      </c>
    </row>
    <row r="468" spans="1:13" x14ac:dyDescent="0.35">
      <c r="A468">
        <v>7820120</v>
      </c>
      <c r="B468" t="s">
        <v>61</v>
      </c>
      <c r="C468" t="s">
        <v>97</v>
      </c>
      <c r="D468" t="s">
        <v>1454</v>
      </c>
      <c r="E468" s="6">
        <v>6.4171122994652408E-3</v>
      </c>
      <c r="F468">
        <v>70.3</v>
      </c>
      <c r="G468">
        <v>87.5</v>
      </c>
      <c r="H468">
        <v>77.424999999999997</v>
      </c>
      <c r="I468">
        <v>1.6558924689888954E-2</v>
      </c>
      <c r="J468" s="1">
        <v>0.45112299465240641</v>
      </c>
      <c r="K468" s="1">
        <v>0.56149732620320858</v>
      </c>
      <c r="L468" s="1">
        <v>0.49684491978609624</v>
      </c>
      <c r="M468">
        <v>1.0626047929340506E-4</v>
      </c>
    </row>
    <row r="469" spans="1:13" x14ac:dyDescent="0.35">
      <c r="A469">
        <v>7820120</v>
      </c>
      <c r="B469" t="s">
        <v>61</v>
      </c>
      <c r="C469" t="s">
        <v>97</v>
      </c>
      <c r="D469" t="s">
        <v>320</v>
      </c>
      <c r="E469" s="6">
        <v>8.021390374331551E-4</v>
      </c>
      <c r="F469">
        <v>53.6</v>
      </c>
      <c r="G469">
        <v>80.7</v>
      </c>
      <c r="H469">
        <v>71.83</v>
      </c>
      <c r="I469">
        <v>-5.146992951631546E-2</v>
      </c>
      <c r="J469" s="1">
        <v>4.2994652406417116E-2</v>
      </c>
      <c r="K469" s="1">
        <v>6.4732620320855624E-2</v>
      </c>
      <c r="L469" s="1">
        <v>5.761764705882353E-2</v>
      </c>
      <c r="M469">
        <v>-4.128603971896962E-5</v>
      </c>
    </row>
    <row r="470" spans="1:13" x14ac:dyDescent="0.35">
      <c r="A470">
        <v>7820120</v>
      </c>
      <c r="B470" t="s">
        <v>61</v>
      </c>
      <c r="C470" t="s">
        <v>97</v>
      </c>
      <c r="D470" t="s">
        <v>2093</v>
      </c>
      <c r="E470" s="6">
        <v>1.0695187165775401E-3</v>
      </c>
      <c r="F470">
        <v>66</v>
      </c>
      <c r="G470">
        <v>85.8</v>
      </c>
      <c r="H470">
        <v>72.715000000000003</v>
      </c>
      <c r="I470">
        <v>1.7827956005930901E-2</v>
      </c>
      <c r="J470" s="1">
        <v>7.0588235294117646E-2</v>
      </c>
      <c r="K470" s="1">
        <v>9.1764705882352943E-2</v>
      </c>
      <c r="L470" s="1">
        <v>7.7770053475935838E-2</v>
      </c>
      <c r="M470">
        <v>1.9067332626664065E-5</v>
      </c>
    </row>
    <row r="471" spans="1:13" x14ac:dyDescent="0.35">
      <c r="A471">
        <v>7820120</v>
      </c>
      <c r="B471" t="s">
        <v>61</v>
      </c>
      <c r="C471" t="s">
        <v>97</v>
      </c>
      <c r="D471" t="s">
        <v>2095</v>
      </c>
      <c r="E471" s="6">
        <v>1.0695187165775401E-3</v>
      </c>
      <c r="F471">
        <v>92.3</v>
      </c>
      <c r="G471">
        <v>92.6</v>
      </c>
      <c r="H471">
        <v>92.314999999999998</v>
      </c>
      <c r="I471">
        <v>4.8992611467838287E-2</v>
      </c>
      <c r="J471" s="1">
        <v>9.8716577540106945E-2</v>
      </c>
      <c r="K471" s="1">
        <v>9.9037433155080207E-2</v>
      </c>
      <c r="L471" s="1">
        <v>9.8732620320855613E-2</v>
      </c>
      <c r="M471">
        <v>5.239851493886448E-5</v>
      </c>
    </row>
    <row r="472" spans="1:13" x14ac:dyDescent="0.35">
      <c r="A472">
        <v>7820120</v>
      </c>
      <c r="B472" t="s">
        <v>61</v>
      </c>
      <c r="C472" t="s">
        <v>97</v>
      </c>
      <c r="D472" t="s">
        <v>1456</v>
      </c>
      <c r="E472" s="6">
        <v>1.6042780748663102E-3</v>
      </c>
      <c r="F472">
        <v>35.4</v>
      </c>
      <c r="G472">
        <v>81.3</v>
      </c>
      <c r="H472">
        <v>59.864999999999995</v>
      </c>
      <c r="I472">
        <v>-1.1614087969064713E-2</v>
      </c>
      <c r="J472" s="1">
        <v>5.6791443850267381E-2</v>
      </c>
      <c r="K472" s="1">
        <v>0.13042780748663102</v>
      </c>
      <c r="L472" s="1">
        <v>9.6040106951871651E-2</v>
      </c>
      <c r="M472">
        <v>-1.8632226688339111E-5</v>
      </c>
    </row>
    <row r="473" spans="1:13" x14ac:dyDescent="0.35">
      <c r="A473">
        <v>7820120</v>
      </c>
      <c r="B473" t="s">
        <v>61</v>
      </c>
      <c r="C473" t="s">
        <v>97</v>
      </c>
      <c r="D473" t="s">
        <v>2098</v>
      </c>
      <c r="E473" s="6">
        <v>2.9411764705882353E-3</v>
      </c>
      <c r="F473">
        <v>57.8</v>
      </c>
      <c r="G473">
        <v>71.3</v>
      </c>
      <c r="H473">
        <v>67.62</v>
      </c>
      <c r="I473">
        <v>-7.4457854032516479E-2</v>
      </c>
      <c r="J473" s="1">
        <v>0.16999999999999998</v>
      </c>
      <c r="K473" s="1">
        <v>0.20970588235294116</v>
      </c>
      <c r="L473" s="1">
        <v>0.19888235294117648</v>
      </c>
      <c r="M473">
        <v>-2.1899368833093081E-4</v>
      </c>
    </row>
    <row r="474" spans="1:13" x14ac:dyDescent="0.35">
      <c r="A474">
        <v>7820120</v>
      </c>
      <c r="B474" t="s">
        <v>61</v>
      </c>
      <c r="C474" t="s">
        <v>97</v>
      </c>
      <c r="D474" t="s">
        <v>231</v>
      </c>
      <c r="E474" s="6">
        <v>1.0695187165775401E-3</v>
      </c>
      <c r="F474">
        <v>69.599999999999994</v>
      </c>
      <c r="G474">
        <v>85.8</v>
      </c>
      <c r="H474">
        <v>82.89</v>
      </c>
      <c r="I474">
        <v>3.0307186767458916E-2</v>
      </c>
      <c r="J474" s="1">
        <v>7.4438502673796786E-2</v>
      </c>
      <c r="K474" s="1">
        <v>9.1764705882352943E-2</v>
      </c>
      <c r="L474" s="1">
        <v>8.8652406417112306E-2</v>
      </c>
      <c r="M474">
        <v>3.2414103494608464E-5</v>
      </c>
    </row>
    <row r="475" spans="1:13" x14ac:dyDescent="0.35">
      <c r="A475">
        <v>7820120</v>
      </c>
      <c r="B475" t="s">
        <v>61</v>
      </c>
      <c r="C475" t="s">
        <v>97</v>
      </c>
      <c r="D475" t="s">
        <v>243</v>
      </c>
      <c r="E475" s="6">
        <v>3.7433155080213902E-3</v>
      </c>
      <c r="F475">
        <v>55.7</v>
      </c>
      <c r="G475">
        <v>95.9</v>
      </c>
      <c r="H475">
        <v>70.405000000000001</v>
      </c>
      <c r="I475">
        <v>7.0986442267894745E-2</v>
      </c>
      <c r="J475" s="1">
        <v>0.20850267379679144</v>
      </c>
      <c r="K475" s="1">
        <v>0.35898395721925136</v>
      </c>
      <c r="L475" s="1">
        <v>0.263548128342246</v>
      </c>
      <c r="M475">
        <v>2.6572465020067553E-4</v>
      </c>
    </row>
    <row r="476" spans="1:13" x14ac:dyDescent="0.35">
      <c r="A476">
        <v>7820120</v>
      </c>
      <c r="B476" t="s">
        <v>61</v>
      </c>
      <c r="C476" t="s">
        <v>97</v>
      </c>
      <c r="D476" t="s">
        <v>1458</v>
      </c>
      <c r="E476" s="6">
        <v>8.021390374331551E-4</v>
      </c>
      <c r="F476">
        <v>67.3</v>
      </c>
      <c r="G476">
        <v>94.2</v>
      </c>
      <c r="H476">
        <v>82.754999999999995</v>
      </c>
      <c r="I476">
        <v>0.10316752642393112</v>
      </c>
      <c r="J476" s="1">
        <v>5.3983957219251338E-2</v>
      </c>
      <c r="K476" s="1">
        <v>7.5561497326203209E-2</v>
      </c>
      <c r="L476" s="1">
        <v>6.6381016042780752E-2</v>
      </c>
      <c r="M476">
        <v>8.2754700340051699E-5</v>
      </c>
    </row>
    <row r="477" spans="1:13" x14ac:dyDescent="0.35">
      <c r="A477">
        <v>7820120</v>
      </c>
      <c r="B477" t="s">
        <v>61</v>
      </c>
      <c r="C477" t="s">
        <v>97</v>
      </c>
      <c r="D477" t="s">
        <v>1460</v>
      </c>
      <c r="E477" s="6">
        <v>3.2085561497326204E-3</v>
      </c>
      <c r="F477">
        <v>70.900000000000006</v>
      </c>
      <c r="G477">
        <v>78.400000000000006</v>
      </c>
      <c r="H477">
        <v>70.674999999999997</v>
      </c>
      <c r="I477">
        <v>-7.212804164737463E-3</v>
      </c>
      <c r="J477" s="1">
        <v>0.2274866310160428</v>
      </c>
      <c r="K477" s="1">
        <v>0.25155080213903747</v>
      </c>
      <c r="L477" s="1">
        <v>0.22676470588235292</v>
      </c>
      <c r="M477">
        <v>-2.3142687159585445E-5</v>
      </c>
    </row>
    <row r="478" spans="1:13" x14ac:dyDescent="0.35">
      <c r="A478">
        <v>7820120</v>
      </c>
      <c r="B478" t="s">
        <v>61</v>
      </c>
      <c r="C478" t="s">
        <v>97</v>
      </c>
      <c r="D478" t="s">
        <v>840</v>
      </c>
      <c r="E478" s="6">
        <v>4.2780748663101605E-3</v>
      </c>
      <c r="F478">
        <v>73.8</v>
      </c>
      <c r="G478">
        <v>80.599999999999994</v>
      </c>
      <c r="H478">
        <v>73.964999999999989</v>
      </c>
      <c r="I478">
        <v>-2.0033270120620728E-2</v>
      </c>
      <c r="J478" s="1">
        <v>0.31572192513368985</v>
      </c>
      <c r="K478" s="1">
        <v>0.34481283422459891</v>
      </c>
      <c r="L478" s="1">
        <v>0.31642780748663096</v>
      </c>
      <c r="M478">
        <v>-8.5703829393029857E-5</v>
      </c>
    </row>
    <row r="479" spans="1:13" x14ac:dyDescent="0.35">
      <c r="A479">
        <v>7820120</v>
      </c>
      <c r="B479" t="s">
        <v>61</v>
      </c>
      <c r="C479" t="s">
        <v>97</v>
      </c>
      <c r="D479" t="s">
        <v>1652</v>
      </c>
      <c r="E479" s="6">
        <v>1.4705882352941176E-2</v>
      </c>
      <c r="F479">
        <v>49.6</v>
      </c>
      <c r="G479">
        <v>78.7</v>
      </c>
      <c r="H479">
        <v>60.344999999999999</v>
      </c>
      <c r="I479">
        <v>-3.7739768624305725E-2</v>
      </c>
      <c r="J479" s="1">
        <v>0.72941176470588232</v>
      </c>
      <c r="K479" s="1">
        <v>1.1573529411764707</v>
      </c>
      <c r="L479" s="1">
        <v>0.88742647058823532</v>
      </c>
      <c r="M479">
        <v>-5.5499659741626065E-4</v>
      </c>
    </row>
    <row r="480" spans="1:13" x14ac:dyDescent="0.35">
      <c r="A480">
        <v>7820120</v>
      </c>
      <c r="B480" t="s">
        <v>61</v>
      </c>
      <c r="C480" t="s">
        <v>97</v>
      </c>
      <c r="D480" t="s">
        <v>1656</v>
      </c>
      <c r="E480" s="6">
        <v>8.021390374331551E-4</v>
      </c>
      <c r="F480">
        <v>76.099999999999994</v>
      </c>
      <c r="G480">
        <v>95.7</v>
      </c>
      <c r="H480">
        <v>76.69</v>
      </c>
      <c r="I480">
        <v>9.3518547713756561E-2</v>
      </c>
      <c r="J480" s="1">
        <v>6.1042780748663102E-2</v>
      </c>
      <c r="K480" s="1">
        <v>7.6764705882352943E-2</v>
      </c>
      <c r="L480" s="1">
        <v>6.151604278074866E-2</v>
      </c>
      <c r="M480">
        <v>7.5014877845259277E-5</v>
      </c>
    </row>
    <row r="481" spans="1:13" x14ac:dyDescent="0.35">
      <c r="A481">
        <v>7820120</v>
      </c>
      <c r="B481" t="s">
        <v>61</v>
      </c>
      <c r="C481" t="s">
        <v>97</v>
      </c>
      <c r="D481" t="s">
        <v>1465</v>
      </c>
      <c r="E481" s="6">
        <v>2.6737967914438501E-3</v>
      </c>
      <c r="F481">
        <v>48.7</v>
      </c>
      <c r="G481">
        <v>70.599999999999994</v>
      </c>
      <c r="H481">
        <v>66.304999999999993</v>
      </c>
      <c r="I481">
        <v>-8.9191742241382599E-2</v>
      </c>
      <c r="J481" s="1">
        <v>0.13021390374331551</v>
      </c>
      <c r="K481" s="1">
        <v>0.18877005347593581</v>
      </c>
      <c r="L481" s="1">
        <v>0.17728609625668446</v>
      </c>
      <c r="M481">
        <v>-2.384805942282957E-4</v>
      </c>
    </row>
    <row r="482" spans="1:13" x14ac:dyDescent="0.35">
      <c r="A482">
        <v>7820120</v>
      </c>
      <c r="B482" t="s">
        <v>61</v>
      </c>
      <c r="C482" t="s">
        <v>97</v>
      </c>
      <c r="D482" t="s">
        <v>1660</v>
      </c>
      <c r="E482" s="6">
        <v>6.9518716577540111E-3</v>
      </c>
      <c r="F482">
        <v>83.6</v>
      </c>
      <c r="G482">
        <v>84.4</v>
      </c>
      <c r="H482">
        <v>85.6</v>
      </c>
      <c r="I482">
        <v>6.7009061574935913E-2</v>
      </c>
      <c r="J482" s="1">
        <v>0.58117647058823529</v>
      </c>
      <c r="K482" s="1">
        <v>0.58673796791443855</v>
      </c>
      <c r="L482" s="1">
        <v>0.59508021390374333</v>
      </c>
      <c r="M482">
        <v>4.6583839597549035E-4</v>
      </c>
    </row>
    <row r="483" spans="1:13" x14ac:dyDescent="0.35">
      <c r="A483">
        <v>7820120</v>
      </c>
      <c r="B483" t="s">
        <v>61</v>
      </c>
      <c r="C483" t="s">
        <v>97</v>
      </c>
      <c r="D483" t="s">
        <v>247</v>
      </c>
      <c r="E483" s="6">
        <v>1.0695187165775401E-3</v>
      </c>
      <c r="F483">
        <v>36.200000000000003</v>
      </c>
      <c r="G483">
        <v>89.9</v>
      </c>
      <c r="H483">
        <v>56.745000000000005</v>
      </c>
      <c r="I483">
        <v>3.3880234695971012E-3</v>
      </c>
      <c r="J483" s="1">
        <v>3.8716577540106954E-2</v>
      </c>
      <c r="K483" s="1">
        <v>9.6149732620320866E-2</v>
      </c>
      <c r="L483" s="1">
        <v>6.0689839572192518E-2</v>
      </c>
      <c r="M483">
        <v>3.6235545129380764E-6</v>
      </c>
    </row>
    <row r="484" spans="1:13" x14ac:dyDescent="0.35">
      <c r="A484">
        <v>7820120</v>
      </c>
      <c r="B484" t="s">
        <v>61</v>
      </c>
      <c r="C484" t="s">
        <v>97</v>
      </c>
      <c r="D484" t="s">
        <v>2118</v>
      </c>
      <c r="E484" s="6">
        <v>2.4064171122994654E-3</v>
      </c>
      <c r="F484">
        <v>63.1</v>
      </c>
      <c r="G484">
        <v>64.3</v>
      </c>
      <c r="H484">
        <v>64.475000000000009</v>
      </c>
      <c r="I484">
        <v>-0.10607695579528809</v>
      </c>
      <c r="J484" s="1">
        <v>0.15184491978609627</v>
      </c>
      <c r="K484" s="1">
        <v>0.15473262032085561</v>
      </c>
      <c r="L484" s="1">
        <v>0.15515374331550805</v>
      </c>
      <c r="M484">
        <v>-2.552654016464152E-4</v>
      </c>
    </row>
    <row r="485" spans="1:13" x14ac:dyDescent="0.35">
      <c r="A485">
        <v>7820120</v>
      </c>
      <c r="B485" t="s">
        <v>61</v>
      </c>
      <c r="C485" t="s">
        <v>97</v>
      </c>
      <c r="D485" t="s">
        <v>525</v>
      </c>
      <c r="E485" s="6">
        <v>2.6737967914438501E-3</v>
      </c>
      <c r="F485">
        <v>68.8</v>
      </c>
      <c r="G485">
        <v>80.099999999999994</v>
      </c>
      <c r="H485">
        <v>80.375</v>
      </c>
      <c r="I485">
        <v>-4.2366706766188145E-3</v>
      </c>
      <c r="J485" s="1">
        <v>0.18395721925133687</v>
      </c>
      <c r="K485" s="1">
        <v>0.21417112299465238</v>
      </c>
      <c r="L485" s="1">
        <v>0.21490641711229946</v>
      </c>
      <c r="M485">
        <v>-1.1327996461547631E-5</v>
      </c>
    </row>
    <row r="486" spans="1:13" x14ac:dyDescent="0.35">
      <c r="A486">
        <v>7820120</v>
      </c>
      <c r="B486" t="s">
        <v>61</v>
      </c>
      <c r="C486" t="s">
        <v>97</v>
      </c>
      <c r="D486" t="s">
        <v>1468</v>
      </c>
      <c r="E486" s="6">
        <v>1.0695187165775401E-3</v>
      </c>
      <c r="F486">
        <v>52.7</v>
      </c>
      <c r="G486">
        <v>80</v>
      </c>
      <c r="H486">
        <v>60.815000000000005</v>
      </c>
      <c r="I486">
        <v>-7.1509033441543579E-2</v>
      </c>
      <c r="J486" s="1">
        <v>5.6363636363636366E-2</v>
      </c>
      <c r="K486" s="1">
        <v>8.5561497326203217E-2</v>
      </c>
      <c r="L486" s="1">
        <v>6.5042780748663112E-2</v>
      </c>
      <c r="M486">
        <v>-7.6480249670100091E-5</v>
      </c>
    </row>
    <row r="487" spans="1:13" x14ac:dyDescent="0.35">
      <c r="A487">
        <v>7820120</v>
      </c>
      <c r="B487" t="s">
        <v>61</v>
      </c>
      <c r="C487" t="s">
        <v>97</v>
      </c>
      <c r="D487" t="s">
        <v>1663</v>
      </c>
      <c r="E487" s="6">
        <v>1.8716577540106951E-3</v>
      </c>
      <c r="F487">
        <v>49.6</v>
      </c>
      <c r="G487">
        <v>85.9</v>
      </c>
      <c r="H487">
        <v>75.864999999999995</v>
      </c>
      <c r="I487">
        <v>5.8407139033079147E-2</v>
      </c>
      <c r="J487" s="1">
        <v>9.2834224598930482E-2</v>
      </c>
      <c r="K487" s="1">
        <v>0.16077540106951871</v>
      </c>
      <c r="L487" s="1">
        <v>0.14199331550802138</v>
      </c>
      <c r="M487">
        <v>1.0931817466084332E-4</v>
      </c>
    </row>
    <row r="488" spans="1:13" x14ac:dyDescent="0.35">
      <c r="A488">
        <v>7820120</v>
      </c>
      <c r="B488" t="s">
        <v>61</v>
      </c>
      <c r="C488" t="s">
        <v>97</v>
      </c>
      <c r="D488" t="s">
        <v>1666</v>
      </c>
      <c r="E488" s="6">
        <v>5.3475935828877007E-4</v>
      </c>
      <c r="F488">
        <v>57.4</v>
      </c>
      <c r="G488">
        <v>82</v>
      </c>
      <c r="H488">
        <v>68.134999999999991</v>
      </c>
      <c r="I488">
        <v>6.6066696308553219E-3</v>
      </c>
      <c r="J488" s="1">
        <v>3.0695187165775403E-2</v>
      </c>
      <c r="K488" s="1">
        <v>4.3850267379679148E-2</v>
      </c>
      <c r="L488" s="1">
        <v>3.6435828877005347E-2</v>
      </c>
      <c r="M488">
        <v>3.5329784122220975E-6</v>
      </c>
    </row>
    <row r="489" spans="1:13" x14ac:dyDescent="0.35">
      <c r="A489">
        <v>7820120</v>
      </c>
      <c r="B489" t="s">
        <v>61</v>
      </c>
      <c r="C489" t="s">
        <v>97</v>
      </c>
      <c r="D489" t="s">
        <v>1245</v>
      </c>
      <c r="E489" s="6">
        <v>2.6737967914438501E-3</v>
      </c>
      <c r="F489">
        <v>37.200000000000003</v>
      </c>
      <c r="G489">
        <v>77.900000000000006</v>
      </c>
      <c r="H489">
        <v>57.254999999999995</v>
      </c>
      <c r="I489">
        <v>-2.8671180829405785E-2</v>
      </c>
      <c r="J489" s="1">
        <v>9.9465240641711236E-2</v>
      </c>
      <c r="K489" s="1">
        <v>0.20828877005347593</v>
      </c>
      <c r="L489" s="1">
        <v>0.15308823529411764</v>
      </c>
      <c r="M489">
        <v>-7.6660911308571616E-5</v>
      </c>
    </row>
    <row r="490" spans="1:13" x14ac:dyDescent="0.35">
      <c r="A490">
        <v>7820120</v>
      </c>
      <c r="B490" t="s">
        <v>61</v>
      </c>
      <c r="C490" t="s">
        <v>97</v>
      </c>
      <c r="D490" t="s">
        <v>2459</v>
      </c>
      <c r="E490" s="6">
        <v>2.6737967914438503E-4</v>
      </c>
      <c r="F490">
        <v>61.4</v>
      </c>
      <c r="G490">
        <v>90.3</v>
      </c>
      <c r="H490">
        <v>77.304999999999993</v>
      </c>
      <c r="I490">
        <v>4.8074439167976379E-2</v>
      </c>
      <c r="J490" s="1">
        <v>1.6417112299465242E-2</v>
      </c>
      <c r="K490" s="1">
        <v>2.4144385026737967E-2</v>
      </c>
      <c r="L490" s="1">
        <v>2.0669786096256682E-2</v>
      </c>
      <c r="M490">
        <v>1.2854128119779781E-5</v>
      </c>
    </row>
    <row r="491" spans="1:13" x14ac:dyDescent="0.35">
      <c r="A491">
        <v>7820120</v>
      </c>
      <c r="B491" t="s">
        <v>61</v>
      </c>
      <c r="C491" t="s">
        <v>97</v>
      </c>
      <c r="D491" t="s">
        <v>847</v>
      </c>
      <c r="E491" s="6">
        <v>2.9411764705882353E-3</v>
      </c>
      <c r="F491">
        <v>46.3</v>
      </c>
      <c r="G491">
        <v>90.6</v>
      </c>
      <c r="H491">
        <v>62.654999999999994</v>
      </c>
      <c r="I491">
        <v>7.242274284362793E-2</v>
      </c>
      <c r="J491" s="1">
        <v>0.13617647058823529</v>
      </c>
      <c r="K491" s="1">
        <v>0.26647058823529407</v>
      </c>
      <c r="L491" s="1">
        <v>0.18427941176470586</v>
      </c>
      <c r="M491">
        <v>2.1300806718714096E-4</v>
      </c>
    </row>
    <row r="492" spans="1:13" x14ac:dyDescent="0.35">
      <c r="A492">
        <v>7820120</v>
      </c>
      <c r="B492" t="s">
        <v>61</v>
      </c>
      <c r="C492" t="s">
        <v>97</v>
      </c>
      <c r="D492" t="s">
        <v>251</v>
      </c>
      <c r="E492" s="6">
        <v>1.3368983957219251E-3</v>
      </c>
      <c r="F492">
        <v>82.8</v>
      </c>
      <c r="G492">
        <v>91.2</v>
      </c>
      <c r="H492">
        <v>84.924999999999997</v>
      </c>
      <c r="I492">
        <v>5.9076163917779922E-2</v>
      </c>
      <c r="J492" s="1">
        <v>0.11069518716577539</v>
      </c>
      <c r="K492" s="1">
        <v>0.12192513368983957</v>
      </c>
      <c r="L492" s="1">
        <v>0.11353609625668448</v>
      </c>
      <c r="M492">
        <v>7.8978828767085451E-5</v>
      </c>
    </row>
    <row r="493" spans="1:13" x14ac:dyDescent="0.35">
      <c r="A493">
        <v>7820120</v>
      </c>
      <c r="B493" t="s">
        <v>61</v>
      </c>
      <c r="C493" t="s">
        <v>97</v>
      </c>
      <c r="D493" t="s">
        <v>1473</v>
      </c>
      <c r="E493" s="6">
        <v>5.3475935828877007E-4</v>
      </c>
      <c r="F493">
        <v>62.4</v>
      </c>
      <c r="G493">
        <v>78.099999999999994</v>
      </c>
      <c r="H493">
        <v>63.254999999999995</v>
      </c>
      <c r="I493">
        <v>-7.9178288578987122E-2</v>
      </c>
      <c r="J493" s="1">
        <v>3.3368983957219253E-2</v>
      </c>
      <c r="K493" s="1">
        <v>4.176470588235294E-2</v>
      </c>
      <c r="L493" s="1">
        <v>3.3826203208556151E-2</v>
      </c>
      <c r="M493">
        <v>-4.2341330790902204E-5</v>
      </c>
    </row>
    <row r="494" spans="1:13" x14ac:dyDescent="0.35">
      <c r="A494">
        <v>7820120</v>
      </c>
      <c r="B494" t="s">
        <v>61</v>
      </c>
      <c r="C494" t="s">
        <v>97</v>
      </c>
      <c r="D494" t="s">
        <v>1669</v>
      </c>
      <c r="E494" s="6">
        <v>2.6737967914438503E-4</v>
      </c>
      <c r="F494">
        <v>72</v>
      </c>
      <c r="G494">
        <v>79.2</v>
      </c>
      <c r="H494">
        <v>78.39</v>
      </c>
      <c r="I494">
        <v>-2.7980806306004524E-2</v>
      </c>
      <c r="J494" s="1">
        <v>1.9251336898395723E-2</v>
      </c>
      <c r="K494" s="1">
        <v>2.1176470588235297E-2</v>
      </c>
      <c r="L494" s="1">
        <v>2.0959893048128342E-2</v>
      </c>
      <c r="M494">
        <v>-7.4814990123006752E-6</v>
      </c>
    </row>
    <row r="495" spans="1:13" x14ac:dyDescent="0.35">
      <c r="A495">
        <v>7820120</v>
      </c>
      <c r="B495" t="s">
        <v>61</v>
      </c>
      <c r="C495" t="s">
        <v>97</v>
      </c>
      <c r="D495" t="s">
        <v>1475</v>
      </c>
      <c r="E495" s="6">
        <v>2.1390374331550803E-3</v>
      </c>
      <c r="F495">
        <v>60.8</v>
      </c>
      <c r="G495">
        <v>79.3</v>
      </c>
      <c r="H495">
        <v>74.265000000000001</v>
      </c>
      <c r="I495">
        <v>8.9137181639671326E-3</v>
      </c>
      <c r="J495" s="1">
        <v>0.13005347593582886</v>
      </c>
      <c r="K495" s="1">
        <v>0.16962566844919785</v>
      </c>
      <c r="L495" s="1">
        <v>0.15885561497326203</v>
      </c>
      <c r="M495">
        <v>1.9066776821320069E-5</v>
      </c>
    </row>
    <row r="496" spans="1:13" x14ac:dyDescent="0.35">
      <c r="A496">
        <v>7820120</v>
      </c>
      <c r="B496" t="s">
        <v>61</v>
      </c>
      <c r="C496" t="s">
        <v>97</v>
      </c>
      <c r="D496" t="s">
        <v>1477</v>
      </c>
      <c r="E496" s="6">
        <v>2.8342245989304814E-2</v>
      </c>
      <c r="F496">
        <v>48.4</v>
      </c>
      <c r="G496">
        <v>76.400000000000006</v>
      </c>
      <c r="H496">
        <v>71</v>
      </c>
      <c r="I496">
        <v>-8.4490552544593811E-3</v>
      </c>
      <c r="J496" s="1">
        <v>1.371764705882353</v>
      </c>
      <c r="K496" s="1">
        <v>2.1653475935828879</v>
      </c>
      <c r="L496" s="1">
        <v>2.0122994652406416</v>
      </c>
      <c r="M496">
        <v>-2.3946520239911617E-4</v>
      </c>
    </row>
    <row r="497" spans="1:13" x14ac:dyDescent="0.35">
      <c r="A497">
        <v>7820120</v>
      </c>
      <c r="B497" t="s">
        <v>61</v>
      </c>
      <c r="C497" t="s">
        <v>97</v>
      </c>
      <c r="D497" t="s">
        <v>381</v>
      </c>
      <c r="E497" s="6">
        <v>2.9946524064171122E-2</v>
      </c>
      <c r="F497">
        <v>43.9</v>
      </c>
      <c r="G497">
        <v>77.400000000000006</v>
      </c>
      <c r="H497">
        <v>69.460000000000008</v>
      </c>
      <c r="I497">
        <v>-5.9971264563500881E-3</v>
      </c>
      <c r="J497" s="1">
        <v>1.3146524064171121</v>
      </c>
      <c r="K497" s="1">
        <v>2.3178609625668449</v>
      </c>
      <c r="L497" s="1">
        <v>2.0800855614973264</v>
      </c>
      <c r="M497">
        <v>-1.7959309174096519E-4</v>
      </c>
    </row>
    <row r="498" spans="1:13" x14ac:dyDescent="0.35">
      <c r="A498">
        <v>7820120</v>
      </c>
      <c r="B498" t="s">
        <v>61</v>
      </c>
      <c r="C498" t="s">
        <v>97</v>
      </c>
      <c r="D498" t="s">
        <v>1688</v>
      </c>
      <c r="E498" s="6">
        <v>1.0695187165775401E-3</v>
      </c>
      <c r="F498">
        <v>98.1</v>
      </c>
      <c r="G498">
        <v>91.5</v>
      </c>
      <c r="H498">
        <v>92.935000000000002</v>
      </c>
      <c r="I498">
        <v>4.4914804399013519E-2</v>
      </c>
      <c r="J498" s="1">
        <v>0.10491978609625668</v>
      </c>
      <c r="K498" s="1">
        <v>9.7860962566844928E-2</v>
      </c>
      <c r="L498" s="1">
        <v>9.9395721925133698E-2</v>
      </c>
      <c r="M498">
        <v>4.8037223956164195E-5</v>
      </c>
    </row>
    <row r="499" spans="1:13" x14ac:dyDescent="0.35">
      <c r="A499">
        <v>7820120</v>
      </c>
      <c r="B499" t="s">
        <v>61</v>
      </c>
      <c r="C499" t="s">
        <v>97</v>
      </c>
      <c r="D499" t="s">
        <v>2170</v>
      </c>
      <c r="E499" s="6">
        <v>5.3475935828877007E-4</v>
      </c>
      <c r="F499">
        <v>64.900000000000006</v>
      </c>
      <c r="G499">
        <v>86.3</v>
      </c>
      <c r="H499">
        <v>76.06</v>
      </c>
      <c r="I499">
        <v>2.0732942968606949E-2</v>
      </c>
      <c r="J499" s="1">
        <v>3.4705882352941184E-2</v>
      </c>
      <c r="K499" s="1">
        <v>4.6149732620320856E-2</v>
      </c>
      <c r="L499" s="1">
        <v>4.0673796791443853E-2</v>
      </c>
      <c r="M499">
        <v>1.108713527732992E-5</v>
      </c>
    </row>
    <row r="500" spans="1:13" x14ac:dyDescent="0.35">
      <c r="A500">
        <v>7820120</v>
      </c>
      <c r="B500" t="s">
        <v>61</v>
      </c>
      <c r="C500" t="s">
        <v>97</v>
      </c>
      <c r="D500" t="s">
        <v>643</v>
      </c>
      <c r="E500" s="6">
        <v>1.6577540106951873E-2</v>
      </c>
      <c r="F500">
        <v>65.2</v>
      </c>
      <c r="G500">
        <v>82.1</v>
      </c>
      <c r="H500">
        <v>74.534999999999997</v>
      </c>
      <c r="I500">
        <v>5.1168878562748432E-3</v>
      </c>
      <c r="J500" s="1">
        <v>1.0808556149732622</v>
      </c>
      <c r="K500" s="1">
        <v>1.3610160427807487</v>
      </c>
      <c r="L500" s="1">
        <v>1.2356069518716577</v>
      </c>
      <c r="M500">
        <v>8.4825413660171209E-5</v>
      </c>
    </row>
    <row r="501" spans="1:13" x14ac:dyDescent="0.35">
      <c r="A501">
        <v>7820120</v>
      </c>
      <c r="B501" t="s">
        <v>61</v>
      </c>
      <c r="C501" t="s">
        <v>97</v>
      </c>
      <c r="D501" t="s">
        <v>261</v>
      </c>
      <c r="E501" s="6">
        <v>2.9411764705882353E-3</v>
      </c>
      <c r="F501">
        <v>50.6</v>
      </c>
      <c r="G501">
        <v>88.7</v>
      </c>
      <c r="H501">
        <v>68.69</v>
      </c>
      <c r="I501">
        <v>5.2930846810340881E-2</v>
      </c>
      <c r="J501" s="1">
        <v>0.14882352941176472</v>
      </c>
      <c r="K501" s="1">
        <v>0.26088235294117645</v>
      </c>
      <c r="L501" s="1">
        <v>0.20202941176470587</v>
      </c>
      <c r="M501">
        <v>1.5567896120688494E-4</v>
      </c>
    </row>
    <row r="502" spans="1:13" x14ac:dyDescent="0.35">
      <c r="A502">
        <v>7820120</v>
      </c>
      <c r="B502" t="s">
        <v>61</v>
      </c>
      <c r="C502" t="s">
        <v>97</v>
      </c>
      <c r="D502" t="s">
        <v>850</v>
      </c>
      <c r="E502" s="6">
        <v>2.6737967914438503E-4</v>
      </c>
      <c r="F502">
        <v>45.8</v>
      </c>
      <c r="G502">
        <v>89.2</v>
      </c>
      <c r="H502">
        <v>73.314999999999998</v>
      </c>
      <c r="I502">
        <v>3.3191140741109848E-2</v>
      </c>
      <c r="J502" s="1">
        <v>1.2245989304812833E-2</v>
      </c>
      <c r="K502" s="1">
        <v>2.3850267379679147E-2</v>
      </c>
      <c r="L502" s="1">
        <v>1.9602941176470587E-2</v>
      </c>
      <c r="M502">
        <v>8.874636561794077E-6</v>
      </c>
    </row>
    <row r="503" spans="1:13" x14ac:dyDescent="0.35">
      <c r="A503">
        <v>7820120</v>
      </c>
      <c r="B503" t="s">
        <v>61</v>
      </c>
      <c r="C503" t="s">
        <v>97</v>
      </c>
      <c r="D503" t="s">
        <v>1166</v>
      </c>
      <c r="E503" s="6">
        <v>2.1390374331550803E-3</v>
      </c>
      <c r="F503">
        <v>55.4</v>
      </c>
      <c r="G503">
        <v>66.2</v>
      </c>
      <c r="H503">
        <v>60.959999999999994</v>
      </c>
      <c r="I503">
        <v>-0.14146982133388519</v>
      </c>
      <c r="J503" s="1">
        <v>0.11850267379679144</v>
      </c>
      <c r="K503" s="1">
        <v>0.14160427807486631</v>
      </c>
      <c r="L503" s="1">
        <v>0.13039572192513368</v>
      </c>
      <c r="M503">
        <v>-3.0260924349494162E-4</v>
      </c>
    </row>
    <row r="504" spans="1:13" x14ac:dyDescent="0.35">
      <c r="A504">
        <v>7820120</v>
      </c>
      <c r="B504" t="s">
        <v>61</v>
      </c>
      <c r="C504" t="s">
        <v>97</v>
      </c>
      <c r="D504" t="s">
        <v>1488</v>
      </c>
      <c r="E504" s="6">
        <v>2.1390374331550803E-3</v>
      </c>
      <c r="F504">
        <v>81.5</v>
      </c>
      <c r="G504">
        <v>84.7</v>
      </c>
      <c r="H504">
        <v>82.555000000000007</v>
      </c>
      <c r="I504">
        <v>7.4657246470451355E-2</v>
      </c>
      <c r="J504" s="1">
        <v>0.17433155080213905</v>
      </c>
      <c r="K504" s="1">
        <v>0.1811764705882353</v>
      </c>
      <c r="L504" s="1">
        <v>0.17658823529411766</v>
      </c>
      <c r="M504">
        <v>1.5969464485658045E-4</v>
      </c>
    </row>
    <row r="505" spans="1:13" x14ac:dyDescent="0.35">
      <c r="A505">
        <v>7820120</v>
      </c>
      <c r="B505" t="s">
        <v>61</v>
      </c>
      <c r="C505" t="s">
        <v>97</v>
      </c>
      <c r="D505" t="s">
        <v>1249</v>
      </c>
      <c r="E505" s="6">
        <v>1.0695187165775401E-3</v>
      </c>
      <c r="F505">
        <v>66</v>
      </c>
      <c r="G505">
        <v>72.2</v>
      </c>
      <c r="H505">
        <v>76.930000000000007</v>
      </c>
      <c r="I505">
        <v>-0.12642857432365417</v>
      </c>
      <c r="J505" s="1">
        <v>7.0588235294117646E-2</v>
      </c>
      <c r="K505" s="1">
        <v>7.7219251336898401E-2</v>
      </c>
      <c r="L505" s="1">
        <v>8.2278074866310169E-2</v>
      </c>
      <c r="M505">
        <v>-1.3521772654936275E-4</v>
      </c>
    </row>
    <row r="506" spans="1:13" x14ac:dyDescent="0.35">
      <c r="A506">
        <v>7820120</v>
      </c>
      <c r="B506" t="s">
        <v>61</v>
      </c>
      <c r="C506" t="s">
        <v>97</v>
      </c>
      <c r="D506" t="s">
        <v>2185</v>
      </c>
      <c r="E506" s="6">
        <v>3.4759358288770055E-3</v>
      </c>
      <c r="F506">
        <v>50.9</v>
      </c>
      <c r="G506">
        <v>78.2</v>
      </c>
      <c r="H506">
        <v>67.680000000000007</v>
      </c>
      <c r="I506">
        <v>-8.3208139985799789E-3</v>
      </c>
      <c r="J506" s="1">
        <v>0.17692513368983959</v>
      </c>
      <c r="K506" s="1">
        <v>0.27181818181818185</v>
      </c>
      <c r="L506" s="1">
        <v>0.23525133689839575</v>
      </c>
      <c r="M506">
        <v>-2.8922615503085489E-5</v>
      </c>
    </row>
    <row r="507" spans="1:13" x14ac:dyDescent="0.35">
      <c r="A507">
        <v>7820120</v>
      </c>
      <c r="B507" t="s">
        <v>61</v>
      </c>
      <c r="C507" t="s">
        <v>97</v>
      </c>
      <c r="D507" t="s">
        <v>1697</v>
      </c>
      <c r="E507" s="6">
        <v>1.0695187165775401E-3</v>
      </c>
      <c r="F507">
        <v>47.6</v>
      </c>
      <c r="G507">
        <v>72.2</v>
      </c>
      <c r="H507">
        <v>58.519999999999996</v>
      </c>
      <c r="I507">
        <v>-2.7953503653407097E-2</v>
      </c>
      <c r="J507" s="1">
        <v>5.0909090909090911E-2</v>
      </c>
      <c r="K507" s="1">
        <v>7.7219251336898401E-2</v>
      </c>
      <c r="L507" s="1">
        <v>6.2588235294117639E-2</v>
      </c>
      <c r="M507">
        <v>-2.9896795351237537E-5</v>
      </c>
    </row>
    <row r="508" spans="1:13" x14ac:dyDescent="0.35">
      <c r="A508">
        <v>7820120</v>
      </c>
      <c r="B508" t="s">
        <v>61</v>
      </c>
      <c r="C508" t="s">
        <v>97</v>
      </c>
      <c r="D508" t="s">
        <v>1490</v>
      </c>
      <c r="E508" s="6">
        <v>1.0695187165775401E-3</v>
      </c>
      <c r="F508">
        <v>62.4</v>
      </c>
      <c r="G508">
        <v>73.7</v>
      </c>
      <c r="H508">
        <v>75.754999999999995</v>
      </c>
      <c r="I508">
        <v>1.0981297120451927E-2</v>
      </c>
      <c r="J508" s="1">
        <v>6.6737967914438506E-2</v>
      </c>
      <c r="K508" s="1">
        <v>7.8823529411764709E-2</v>
      </c>
      <c r="L508" s="1">
        <v>8.1021390374331551E-2</v>
      </c>
      <c r="M508">
        <v>1.1744702802622383E-5</v>
      </c>
    </row>
    <row r="509" spans="1:13" x14ac:dyDescent="0.35">
      <c r="A509">
        <v>7820120</v>
      </c>
      <c r="B509" t="s">
        <v>61</v>
      </c>
      <c r="C509" t="s">
        <v>97</v>
      </c>
      <c r="D509" t="s">
        <v>2882</v>
      </c>
      <c r="E509" s="6">
        <v>2.6737967914438503E-4</v>
      </c>
      <c r="F509">
        <v>24.3</v>
      </c>
      <c r="G509">
        <v>91.3</v>
      </c>
      <c r="H509">
        <v>53.265000000000001</v>
      </c>
      <c r="I509">
        <v>7.7206335961818695E-2</v>
      </c>
      <c r="J509" s="1">
        <v>6.4973262032085562E-3</v>
      </c>
      <c r="K509" s="1">
        <v>2.4411764705882352E-2</v>
      </c>
      <c r="L509" s="1">
        <v>1.4241978609625668E-2</v>
      </c>
      <c r="M509">
        <v>2.0643405337384678E-5</v>
      </c>
    </row>
    <row r="510" spans="1:13" x14ac:dyDescent="0.35">
      <c r="A510">
        <v>7820120</v>
      </c>
      <c r="B510" t="s">
        <v>61</v>
      </c>
      <c r="C510" t="s">
        <v>97</v>
      </c>
      <c r="D510" t="s">
        <v>1700</v>
      </c>
      <c r="E510" s="6">
        <v>1.0695187165775401E-3</v>
      </c>
      <c r="F510">
        <v>66.7</v>
      </c>
      <c r="G510">
        <v>78.8</v>
      </c>
      <c r="H510">
        <v>65.92</v>
      </c>
      <c r="I510">
        <v>-1.6439644619822502E-2</v>
      </c>
      <c r="J510" s="1">
        <v>7.1336898395721923E-2</v>
      </c>
      <c r="K510" s="1">
        <v>8.4278074866310157E-2</v>
      </c>
      <c r="L510" s="1">
        <v>7.0502673796791454E-2</v>
      </c>
      <c r="M510">
        <v>-1.7582507614783424E-5</v>
      </c>
    </row>
    <row r="511" spans="1:13" x14ac:dyDescent="0.35">
      <c r="A511">
        <v>7820120</v>
      </c>
      <c r="B511" t="s">
        <v>61</v>
      </c>
      <c r="C511" t="s">
        <v>97</v>
      </c>
      <c r="D511" t="s">
        <v>2480</v>
      </c>
      <c r="E511" s="6">
        <v>2.6737967914438503E-4</v>
      </c>
      <c r="F511">
        <v>37.1</v>
      </c>
      <c r="G511">
        <v>81.2</v>
      </c>
      <c r="H511">
        <v>56.44</v>
      </c>
      <c r="I511">
        <v>-2.9340822249650955E-2</v>
      </c>
      <c r="J511" s="1">
        <v>9.9197860962566848E-3</v>
      </c>
      <c r="K511" s="1">
        <v>2.1711229946524066E-2</v>
      </c>
      <c r="L511" s="1">
        <v>1.5090909090909091E-2</v>
      </c>
      <c r="M511">
        <v>-7.8451396389441051E-6</v>
      </c>
    </row>
    <row r="512" spans="1:13" x14ac:dyDescent="0.35">
      <c r="A512">
        <v>7820120</v>
      </c>
      <c r="B512" t="s">
        <v>61</v>
      </c>
      <c r="C512" t="s">
        <v>97</v>
      </c>
      <c r="D512" t="s">
        <v>1295</v>
      </c>
      <c r="E512" s="6">
        <v>3.5294117647058823E-2</v>
      </c>
      <c r="F512">
        <v>35.299999999999997</v>
      </c>
      <c r="G512">
        <v>74.3</v>
      </c>
      <c r="H512">
        <v>64.19</v>
      </c>
      <c r="I512">
        <v>-3.4585185348987579E-2</v>
      </c>
      <c r="J512" s="1">
        <v>1.2458823529411764</v>
      </c>
      <c r="K512" s="1">
        <v>2.6223529411764703</v>
      </c>
      <c r="L512" s="1">
        <v>2.2655294117647058</v>
      </c>
      <c r="M512">
        <v>-1.2206536005525028E-3</v>
      </c>
    </row>
    <row r="513" spans="1:13" x14ac:dyDescent="0.35">
      <c r="A513">
        <v>7820120</v>
      </c>
      <c r="B513" t="s">
        <v>61</v>
      </c>
      <c r="C513" t="s">
        <v>97</v>
      </c>
      <c r="D513" t="s">
        <v>731</v>
      </c>
      <c r="E513" s="6">
        <v>1.5775401069518715E-2</v>
      </c>
      <c r="F513">
        <v>53.9</v>
      </c>
      <c r="G513">
        <v>84.5</v>
      </c>
      <c r="H513">
        <v>70.58</v>
      </c>
      <c r="I513">
        <v>4.0206484496593475E-2</v>
      </c>
      <c r="J513" s="1">
        <v>0.85029411764705876</v>
      </c>
      <c r="K513" s="1">
        <v>1.3330213903743313</v>
      </c>
      <c r="L513" s="1">
        <v>1.1134278074866308</v>
      </c>
      <c r="M513">
        <v>6.3427341852914838E-4</v>
      </c>
    </row>
    <row r="514" spans="1:13" x14ac:dyDescent="0.35">
      <c r="A514">
        <v>7820120</v>
      </c>
      <c r="B514" t="s">
        <v>61</v>
      </c>
      <c r="C514" t="s">
        <v>97</v>
      </c>
      <c r="D514" t="s">
        <v>1501</v>
      </c>
      <c r="E514" s="6">
        <v>2.9411764705882353E-3</v>
      </c>
      <c r="F514">
        <v>51</v>
      </c>
      <c r="G514">
        <v>72.599999999999994</v>
      </c>
      <c r="H514">
        <v>59.36999999999999</v>
      </c>
      <c r="I514">
        <v>-4.8869814723730087E-2</v>
      </c>
      <c r="J514" s="1">
        <v>0.15</v>
      </c>
      <c r="K514" s="1">
        <v>0.21352941176470586</v>
      </c>
      <c r="L514" s="1">
        <v>0.17461764705882349</v>
      </c>
      <c r="M514">
        <v>-1.4373474918744143E-4</v>
      </c>
    </row>
    <row r="515" spans="1:13" x14ac:dyDescent="0.35">
      <c r="A515">
        <v>7820120</v>
      </c>
      <c r="B515" t="s">
        <v>61</v>
      </c>
      <c r="C515" t="s">
        <v>97</v>
      </c>
      <c r="D515" t="s">
        <v>1504</v>
      </c>
      <c r="E515" s="6">
        <v>2.7807486631016044E-2</v>
      </c>
      <c r="F515">
        <v>48.7</v>
      </c>
      <c r="G515">
        <v>83.6</v>
      </c>
      <c r="H515">
        <v>72.509999999999991</v>
      </c>
      <c r="I515">
        <v>2.1263301372528076E-2</v>
      </c>
      <c r="J515" s="1">
        <v>1.3542245989304815</v>
      </c>
      <c r="K515" s="1">
        <v>2.3247058823529412</v>
      </c>
      <c r="L515" s="1">
        <v>2.016320855614973</v>
      </c>
      <c r="M515">
        <v>5.9127896864783955E-4</v>
      </c>
    </row>
    <row r="516" spans="1:13" x14ac:dyDescent="0.35">
      <c r="A516">
        <v>7820120</v>
      </c>
      <c r="B516" t="s">
        <v>61</v>
      </c>
      <c r="C516" t="s">
        <v>97</v>
      </c>
      <c r="D516" t="s">
        <v>1730</v>
      </c>
      <c r="E516" s="6">
        <v>1.0695187165775401E-3</v>
      </c>
      <c r="F516">
        <v>83.3</v>
      </c>
      <c r="G516">
        <v>87.6</v>
      </c>
      <c r="H516">
        <v>82.474999999999994</v>
      </c>
      <c r="I516">
        <v>1.8146930262446404E-2</v>
      </c>
      <c r="J516" s="1">
        <v>8.9090909090909096E-2</v>
      </c>
      <c r="K516" s="1">
        <v>9.3689839572192513E-2</v>
      </c>
      <c r="L516" s="1">
        <v>8.8208556149732623E-2</v>
      </c>
      <c r="M516">
        <v>1.9408481564113802E-5</v>
      </c>
    </row>
    <row r="517" spans="1:13" x14ac:dyDescent="0.35">
      <c r="A517">
        <v>7820120</v>
      </c>
      <c r="B517" t="s">
        <v>61</v>
      </c>
      <c r="C517" t="s">
        <v>97</v>
      </c>
      <c r="D517" t="s">
        <v>1507</v>
      </c>
      <c r="E517" s="6">
        <v>2.6737967914438501E-3</v>
      </c>
      <c r="F517">
        <v>61.5</v>
      </c>
      <c r="G517">
        <v>81.099999999999994</v>
      </c>
      <c r="H517">
        <v>71.97999999999999</v>
      </c>
      <c r="I517">
        <v>1.2455042451620102E-2</v>
      </c>
      <c r="J517" s="1">
        <v>0.16443850267379678</v>
      </c>
      <c r="K517" s="1">
        <v>0.21684491978609624</v>
      </c>
      <c r="L517" s="1">
        <v>0.1924598930481283</v>
      </c>
      <c r="M517">
        <v>3.3302252544438772E-5</v>
      </c>
    </row>
    <row r="518" spans="1:13" x14ac:dyDescent="0.35">
      <c r="A518">
        <v>7820120</v>
      </c>
      <c r="B518" t="s">
        <v>61</v>
      </c>
      <c r="C518" t="s">
        <v>97</v>
      </c>
      <c r="D518" t="s">
        <v>2241</v>
      </c>
      <c r="E518" s="6">
        <v>5.3475935828877007E-4</v>
      </c>
      <c r="F518">
        <v>52.5</v>
      </c>
      <c r="G518">
        <v>76.900000000000006</v>
      </c>
      <c r="H518">
        <v>71.320000000000007</v>
      </c>
      <c r="I518">
        <v>-5.4238077253103256E-2</v>
      </c>
      <c r="J518" s="1">
        <v>2.8074866310160429E-2</v>
      </c>
      <c r="K518" s="1">
        <v>4.1122994652406424E-2</v>
      </c>
      <c r="L518" s="1">
        <v>3.8139037433155082E-2</v>
      </c>
      <c r="M518">
        <v>-2.9004319386686232E-5</v>
      </c>
    </row>
    <row r="519" spans="1:13" x14ac:dyDescent="0.35">
      <c r="A519">
        <v>7820120</v>
      </c>
      <c r="B519" t="s">
        <v>61</v>
      </c>
      <c r="C519" t="s">
        <v>97</v>
      </c>
      <c r="D519" t="s">
        <v>1509</v>
      </c>
      <c r="E519" s="6">
        <v>1.3368983957219251E-3</v>
      </c>
      <c r="F519">
        <v>56.1</v>
      </c>
      <c r="G519">
        <v>68</v>
      </c>
      <c r="H519">
        <v>65.05</v>
      </c>
      <c r="I519">
        <v>-0.1355559229850769</v>
      </c>
      <c r="J519" s="1">
        <v>7.4999999999999997E-2</v>
      </c>
      <c r="K519" s="1">
        <v>9.0909090909090898E-2</v>
      </c>
      <c r="L519" s="1">
        <v>8.6965240641711225E-2</v>
      </c>
      <c r="M519">
        <v>-1.8122449596935414E-4</v>
      </c>
    </row>
    <row r="520" spans="1:13" x14ac:dyDescent="0.35">
      <c r="A520">
        <v>7820120</v>
      </c>
      <c r="B520" t="s">
        <v>61</v>
      </c>
      <c r="C520" t="s">
        <v>97</v>
      </c>
      <c r="D520" t="s">
        <v>1733</v>
      </c>
      <c r="E520" s="6">
        <v>2.6737967914438501E-3</v>
      </c>
      <c r="F520">
        <v>58.2</v>
      </c>
      <c r="G520">
        <v>72.400000000000006</v>
      </c>
      <c r="H520">
        <v>64.98</v>
      </c>
      <c r="I520">
        <v>-9.4320334494113922E-2</v>
      </c>
      <c r="J520" s="1">
        <v>0.15561497326203208</v>
      </c>
      <c r="K520" s="1">
        <v>0.19358288770053475</v>
      </c>
      <c r="L520" s="1">
        <v>0.17374331550802138</v>
      </c>
      <c r="M520">
        <v>-2.5219340773827251E-4</v>
      </c>
    </row>
    <row r="521" spans="1:13" x14ac:dyDescent="0.35">
      <c r="A521">
        <v>7820120</v>
      </c>
      <c r="B521" t="s">
        <v>61</v>
      </c>
      <c r="C521" t="s">
        <v>97</v>
      </c>
      <c r="D521" t="s">
        <v>2497</v>
      </c>
      <c r="E521" s="6">
        <v>8.021390374331551E-4</v>
      </c>
      <c r="F521">
        <v>49.2</v>
      </c>
      <c r="G521">
        <v>83.3</v>
      </c>
      <c r="H521">
        <v>76.055000000000007</v>
      </c>
      <c r="I521">
        <v>4.4820882380008698E-2</v>
      </c>
      <c r="J521" s="1">
        <v>3.9465240641711231E-2</v>
      </c>
      <c r="K521" s="1">
        <v>6.6818181818181818E-2</v>
      </c>
      <c r="L521" s="1">
        <v>6.1006684491978616E-2</v>
      </c>
      <c r="M521">
        <v>3.5952579449204836E-5</v>
      </c>
    </row>
    <row r="522" spans="1:13" x14ac:dyDescent="0.35">
      <c r="A522">
        <v>7820120</v>
      </c>
      <c r="B522" t="s">
        <v>61</v>
      </c>
      <c r="C522" t="s">
        <v>97</v>
      </c>
      <c r="D522" t="s">
        <v>1735</v>
      </c>
      <c r="E522" s="6">
        <v>7.2192513368983958E-3</v>
      </c>
      <c r="F522">
        <v>34.1</v>
      </c>
      <c r="G522">
        <v>77.7</v>
      </c>
      <c r="H522">
        <v>63.95</v>
      </c>
      <c r="I522">
        <v>-6.2405619770288467E-2</v>
      </c>
      <c r="J522" s="1">
        <v>0.2461764705882353</v>
      </c>
      <c r="K522" s="1">
        <v>0.56093582887700533</v>
      </c>
      <c r="L522" s="1">
        <v>0.46167112299465241</v>
      </c>
      <c r="M522">
        <v>-4.5052185395662796E-4</v>
      </c>
    </row>
    <row r="523" spans="1:13" x14ac:dyDescent="0.35">
      <c r="A523">
        <v>7820120</v>
      </c>
      <c r="B523" t="s">
        <v>61</v>
      </c>
      <c r="C523" t="s">
        <v>97</v>
      </c>
      <c r="D523" t="s">
        <v>1737</v>
      </c>
      <c r="E523" s="6">
        <v>5.3475935828877007E-4</v>
      </c>
      <c r="F523">
        <v>28.3</v>
      </c>
      <c r="G523">
        <v>83.8</v>
      </c>
      <c r="H523">
        <v>62.290000000000006</v>
      </c>
      <c r="I523">
        <v>-3.5791419446468353E-2</v>
      </c>
      <c r="J523" s="1">
        <v>1.5133689839572194E-2</v>
      </c>
      <c r="K523" s="1">
        <v>4.4812834224598933E-2</v>
      </c>
      <c r="L523" s="1">
        <v>3.3310160427807489E-2</v>
      </c>
      <c r="M523">
        <v>-1.9139796495437623E-5</v>
      </c>
    </row>
    <row r="524" spans="1:13" x14ac:dyDescent="0.35">
      <c r="A524">
        <v>7820120</v>
      </c>
      <c r="B524" t="s">
        <v>61</v>
      </c>
      <c r="C524" t="s">
        <v>97</v>
      </c>
      <c r="D524" t="s">
        <v>2842</v>
      </c>
      <c r="E524" s="6">
        <v>2.6737967914438503E-4</v>
      </c>
      <c r="F524">
        <v>46</v>
      </c>
      <c r="G524">
        <v>98.4</v>
      </c>
      <c r="H524">
        <v>64.84</v>
      </c>
      <c r="I524">
        <v>1.6981611028313637E-2</v>
      </c>
      <c r="J524" s="1">
        <v>1.2299465240641712E-2</v>
      </c>
      <c r="K524" s="1">
        <v>2.631016042780749E-2</v>
      </c>
      <c r="L524" s="1">
        <v>1.7336898395721927E-2</v>
      </c>
      <c r="M524">
        <v>4.5405377081052506E-6</v>
      </c>
    </row>
    <row r="525" spans="1:13" x14ac:dyDescent="0.35">
      <c r="A525">
        <v>7820120</v>
      </c>
      <c r="B525" t="s">
        <v>61</v>
      </c>
      <c r="C525" t="s">
        <v>97</v>
      </c>
      <c r="D525" t="s">
        <v>1512</v>
      </c>
      <c r="E525" s="6">
        <v>1.8716577540106951E-3</v>
      </c>
      <c r="F525">
        <v>57.8</v>
      </c>
      <c r="G525">
        <v>91.2</v>
      </c>
      <c r="H525">
        <v>72.679999999999993</v>
      </c>
      <c r="I525">
        <v>0.15576602518558502</v>
      </c>
      <c r="J525" s="1">
        <v>0.10818181818181817</v>
      </c>
      <c r="K525" s="1">
        <v>0.17069518716577539</v>
      </c>
      <c r="L525" s="1">
        <v>0.13603208556149732</v>
      </c>
      <c r="M525">
        <v>2.9154068885002543E-4</v>
      </c>
    </row>
    <row r="526" spans="1:13" x14ac:dyDescent="0.35">
      <c r="A526">
        <v>7820120</v>
      </c>
      <c r="B526" t="s">
        <v>61</v>
      </c>
      <c r="C526" t="s">
        <v>97</v>
      </c>
      <c r="D526" t="s">
        <v>1740</v>
      </c>
      <c r="E526" s="6">
        <v>1.8716577540106951E-3</v>
      </c>
      <c r="F526">
        <v>52.5</v>
      </c>
      <c r="G526">
        <v>97.8</v>
      </c>
      <c r="H526">
        <v>71.814999999999998</v>
      </c>
      <c r="I526">
        <v>0.10425874590873718</v>
      </c>
      <c r="J526" s="1">
        <v>9.8262032085561488E-2</v>
      </c>
      <c r="K526" s="1">
        <v>0.18304812834224599</v>
      </c>
      <c r="L526" s="1">
        <v>0.13441310160427808</v>
      </c>
      <c r="M526">
        <v>1.9513669020351879E-4</v>
      </c>
    </row>
    <row r="527" spans="1:13" x14ac:dyDescent="0.35">
      <c r="A527">
        <v>7820120</v>
      </c>
      <c r="B527" t="s">
        <v>61</v>
      </c>
      <c r="C527" t="s">
        <v>97</v>
      </c>
      <c r="D527" t="s">
        <v>2501</v>
      </c>
      <c r="E527" s="6">
        <v>8.021390374331551E-4</v>
      </c>
      <c r="F527">
        <v>59.2</v>
      </c>
      <c r="G527">
        <v>86.9</v>
      </c>
      <c r="H527">
        <v>75.91</v>
      </c>
      <c r="I527">
        <v>5.8352459222078323E-2</v>
      </c>
      <c r="J527" s="1">
        <v>4.7486631016042787E-2</v>
      </c>
      <c r="K527" s="1">
        <v>6.9705882352941187E-2</v>
      </c>
      <c r="L527" s="1">
        <v>6.0890374331550798E-2</v>
      </c>
      <c r="M527">
        <v>4.6806785472255338E-5</v>
      </c>
    </row>
    <row r="528" spans="1:13" x14ac:dyDescent="0.35">
      <c r="A528">
        <v>7820120</v>
      </c>
      <c r="B528" t="s">
        <v>61</v>
      </c>
      <c r="C528" t="s">
        <v>97</v>
      </c>
      <c r="D528" t="s">
        <v>2244</v>
      </c>
      <c r="E528" s="6">
        <v>5.3475935828877007E-4</v>
      </c>
      <c r="F528">
        <v>34.200000000000003</v>
      </c>
      <c r="G528">
        <v>70</v>
      </c>
      <c r="H528">
        <v>54.46</v>
      </c>
      <c r="I528">
        <v>-8.6984775960445404E-2</v>
      </c>
      <c r="J528" s="1">
        <v>1.8288770053475938E-2</v>
      </c>
      <c r="K528" s="1">
        <v>3.7433155080213908E-2</v>
      </c>
      <c r="L528" s="1">
        <v>2.912299465240642E-2</v>
      </c>
      <c r="M528">
        <v>-4.6515922973500218E-5</v>
      </c>
    </row>
    <row r="529" spans="1:13" x14ac:dyDescent="0.35">
      <c r="A529">
        <v>7820120</v>
      </c>
      <c r="B529" t="s">
        <v>61</v>
      </c>
      <c r="C529" t="s">
        <v>97</v>
      </c>
      <c r="D529" t="s">
        <v>1744</v>
      </c>
      <c r="E529" s="6">
        <v>2.6737967914438503E-4</v>
      </c>
      <c r="F529">
        <v>57.8</v>
      </c>
      <c r="G529">
        <v>81.2</v>
      </c>
      <c r="H529">
        <v>71.844999999999999</v>
      </c>
      <c r="I529">
        <v>1.781708188354969E-2</v>
      </c>
      <c r="J529" s="1">
        <v>1.5454545454545453E-2</v>
      </c>
      <c r="K529" s="1">
        <v>2.1711229946524066E-2</v>
      </c>
      <c r="L529" s="1">
        <v>1.9209893048128344E-2</v>
      </c>
      <c r="M529">
        <v>4.7639256373127516E-6</v>
      </c>
    </row>
    <row r="530" spans="1:13" x14ac:dyDescent="0.35">
      <c r="A530">
        <v>7820120</v>
      </c>
      <c r="B530" t="s">
        <v>61</v>
      </c>
      <c r="C530" t="s">
        <v>97</v>
      </c>
      <c r="D530" t="s">
        <v>267</v>
      </c>
      <c r="E530" s="6">
        <v>2.6737967914438501E-3</v>
      </c>
      <c r="F530">
        <v>49.9</v>
      </c>
      <c r="G530">
        <v>70.2</v>
      </c>
      <c r="H530">
        <v>64.61</v>
      </c>
      <c r="I530">
        <v>-4.9432121217250824E-2</v>
      </c>
      <c r="J530" s="1">
        <v>0.13342245989304813</v>
      </c>
      <c r="K530" s="1">
        <v>0.18770053475935827</v>
      </c>
      <c r="L530" s="1">
        <v>0.17275401069518714</v>
      </c>
      <c r="M530">
        <v>-1.3217144710494873E-4</v>
      </c>
    </row>
    <row r="531" spans="1:13" x14ac:dyDescent="0.35">
      <c r="A531">
        <v>7820120</v>
      </c>
      <c r="B531" t="s">
        <v>61</v>
      </c>
      <c r="C531" t="s">
        <v>97</v>
      </c>
      <c r="D531" t="s">
        <v>853</v>
      </c>
      <c r="E531" s="6">
        <v>8.021390374331551E-4</v>
      </c>
      <c r="F531">
        <v>44.9</v>
      </c>
      <c r="G531">
        <v>62.9</v>
      </c>
      <c r="H531">
        <v>54.169999999999995</v>
      </c>
      <c r="I531">
        <v>-0.10358526557683945</v>
      </c>
      <c r="J531" s="1">
        <v>3.6016042780748665E-2</v>
      </c>
      <c r="K531" s="1">
        <v>5.0454545454545453E-2</v>
      </c>
      <c r="L531" s="1">
        <v>4.3451871657754007E-2</v>
      </c>
      <c r="M531">
        <v>-8.3089785222063725E-5</v>
      </c>
    </row>
    <row r="532" spans="1:13" x14ac:dyDescent="0.35">
      <c r="A532">
        <v>7820120</v>
      </c>
      <c r="B532" t="s">
        <v>61</v>
      </c>
      <c r="C532" t="s">
        <v>97</v>
      </c>
      <c r="D532" t="s">
        <v>1746</v>
      </c>
      <c r="E532" s="6">
        <v>2.1390374331550803E-3</v>
      </c>
      <c r="F532">
        <v>55.1</v>
      </c>
      <c r="G532">
        <v>80.7</v>
      </c>
      <c r="H532">
        <v>73.914999999999992</v>
      </c>
      <c r="I532">
        <v>-1.4062054455280304E-2</v>
      </c>
      <c r="J532" s="1">
        <v>0.11786096256684493</v>
      </c>
      <c r="K532" s="1">
        <v>0.17262032085561499</v>
      </c>
      <c r="L532" s="1">
        <v>0.15810695187165774</v>
      </c>
      <c r="M532">
        <v>-3.0079260866909743E-5</v>
      </c>
    </row>
    <row r="533" spans="1:13" x14ac:dyDescent="0.35">
      <c r="A533">
        <v>7820120</v>
      </c>
      <c r="B533" t="s">
        <v>61</v>
      </c>
      <c r="C533" t="s">
        <v>97</v>
      </c>
      <c r="D533" t="s">
        <v>2247</v>
      </c>
      <c r="E533" s="6">
        <v>1.6042780748663102E-3</v>
      </c>
      <c r="F533">
        <v>49.3</v>
      </c>
      <c r="G533">
        <v>55.6</v>
      </c>
      <c r="H533">
        <v>59.13</v>
      </c>
      <c r="I533">
        <v>-0.12862822413444519</v>
      </c>
      <c r="J533" s="1">
        <v>7.9090909090909087E-2</v>
      </c>
      <c r="K533" s="1">
        <v>8.9197860962566849E-2</v>
      </c>
      <c r="L533" s="1">
        <v>9.4860962566844925E-2</v>
      </c>
      <c r="M533">
        <v>-2.0635543978787999E-4</v>
      </c>
    </row>
    <row r="534" spans="1:13" x14ac:dyDescent="0.35">
      <c r="A534">
        <v>7820120</v>
      </c>
      <c r="B534" t="s">
        <v>61</v>
      </c>
      <c r="C534" t="s">
        <v>97</v>
      </c>
      <c r="D534" t="s">
        <v>2885</v>
      </c>
      <c r="E534" s="6">
        <v>8.021390374331551E-4</v>
      </c>
      <c r="F534">
        <v>79.400000000000006</v>
      </c>
      <c r="G534">
        <v>99.7</v>
      </c>
      <c r="H534">
        <v>78.564999999999998</v>
      </c>
      <c r="I534">
        <v>0.15137755870819092</v>
      </c>
      <c r="J534" s="1">
        <v>6.3689839572192514E-2</v>
      </c>
      <c r="K534" s="1">
        <v>7.997326203208556E-2</v>
      </c>
      <c r="L534" s="1">
        <v>6.3020053475935825E-2</v>
      </c>
      <c r="M534">
        <v>1.2142584923116919E-4</v>
      </c>
    </row>
    <row r="535" spans="1:13" x14ac:dyDescent="0.35">
      <c r="A535">
        <v>7820120</v>
      </c>
      <c r="B535" t="s">
        <v>61</v>
      </c>
      <c r="C535" t="s">
        <v>97</v>
      </c>
      <c r="D535" t="s">
        <v>2250</v>
      </c>
      <c r="E535" s="6">
        <v>2.6737967914438503E-4</v>
      </c>
      <c r="F535">
        <v>54.4</v>
      </c>
      <c r="G535">
        <v>74.8</v>
      </c>
      <c r="H535">
        <v>64.234999999999999</v>
      </c>
      <c r="I535">
        <v>-8.9657846838235855E-3</v>
      </c>
      <c r="J535" s="1">
        <v>1.4545454545454545E-2</v>
      </c>
      <c r="K535" s="1">
        <v>0.02</v>
      </c>
      <c r="L535" s="1">
        <v>1.7175133689839573E-2</v>
      </c>
      <c r="M535">
        <v>-2.3972686320383918E-6</v>
      </c>
    </row>
    <row r="536" spans="1:13" x14ac:dyDescent="0.35">
      <c r="A536">
        <v>7820120</v>
      </c>
      <c r="B536" t="s">
        <v>61</v>
      </c>
      <c r="C536" t="s">
        <v>97</v>
      </c>
      <c r="D536" t="s">
        <v>1514</v>
      </c>
      <c r="E536" s="6">
        <v>5.8823529411764705E-3</v>
      </c>
      <c r="F536">
        <v>54.4</v>
      </c>
      <c r="G536">
        <v>79.2</v>
      </c>
      <c r="H536">
        <v>69.959999999999994</v>
      </c>
      <c r="I536">
        <v>6.7560304887592793E-3</v>
      </c>
      <c r="J536" s="1">
        <v>0.32</v>
      </c>
      <c r="K536" s="1">
        <v>0.46588235294117647</v>
      </c>
      <c r="L536" s="1">
        <v>0.41152941176470587</v>
      </c>
      <c r="M536">
        <v>3.9741355816231057E-5</v>
      </c>
    </row>
    <row r="537" spans="1:13" x14ac:dyDescent="0.35">
      <c r="A537">
        <v>7820120</v>
      </c>
      <c r="B537" t="s">
        <v>61</v>
      </c>
      <c r="C537" t="s">
        <v>97</v>
      </c>
      <c r="D537" t="s">
        <v>1750</v>
      </c>
      <c r="E537" s="6">
        <v>1.0695187165775401E-3</v>
      </c>
      <c r="F537">
        <v>39.299999999999997</v>
      </c>
      <c r="G537">
        <v>77.2</v>
      </c>
      <c r="H537">
        <v>59.655000000000008</v>
      </c>
      <c r="I537">
        <v>-1.2963792541995645E-3</v>
      </c>
      <c r="J537" s="1">
        <v>4.2032085561497325E-2</v>
      </c>
      <c r="K537" s="1">
        <v>8.2566844919786095E-2</v>
      </c>
      <c r="L537" s="1">
        <v>6.3802139037433162E-2</v>
      </c>
      <c r="M537">
        <v>-1.3865018761492669E-6</v>
      </c>
    </row>
    <row r="538" spans="1:13" x14ac:dyDescent="0.35">
      <c r="A538">
        <v>7820120</v>
      </c>
      <c r="B538" t="s">
        <v>61</v>
      </c>
      <c r="C538" t="s">
        <v>97</v>
      </c>
      <c r="D538" t="s">
        <v>272</v>
      </c>
      <c r="E538" s="6">
        <v>1.0695187165775401E-3</v>
      </c>
      <c r="F538">
        <v>40.4</v>
      </c>
      <c r="G538">
        <v>70</v>
      </c>
      <c r="H538">
        <v>66.38</v>
      </c>
      <c r="I538">
        <v>-5.4062008857727051E-2</v>
      </c>
      <c r="J538" s="1">
        <v>4.3208556149732617E-2</v>
      </c>
      <c r="K538" s="1">
        <v>7.4866310160427815E-2</v>
      </c>
      <c r="L538" s="1">
        <v>7.0994652406417114E-2</v>
      </c>
      <c r="M538">
        <v>-5.7820330329119844E-5</v>
      </c>
    </row>
    <row r="539" spans="1:13" x14ac:dyDescent="0.35">
      <c r="A539">
        <v>7820120</v>
      </c>
      <c r="B539" t="s">
        <v>61</v>
      </c>
      <c r="C539" t="s">
        <v>97</v>
      </c>
      <c r="D539" t="s">
        <v>2256</v>
      </c>
      <c r="E539" s="6">
        <v>5.3475935828877007E-4</v>
      </c>
      <c r="F539">
        <v>68.3</v>
      </c>
      <c r="G539">
        <v>78.7</v>
      </c>
      <c r="H539">
        <v>70.495000000000005</v>
      </c>
      <c r="I539">
        <v>-5.150149017572403E-2</v>
      </c>
      <c r="J539" s="1">
        <v>3.6524064171122993E-2</v>
      </c>
      <c r="K539" s="1">
        <v>4.2085561497326208E-2</v>
      </c>
      <c r="L539" s="1">
        <v>3.7697860962566845E-2</v>
      </c>
      <c r="M539">
        <v>-2.7540903837285577E-5</v>
      </c>
    </row>
    <row r="540" spans="1:13" x14ac:dyDescent="0.35">
      <c r="A540">
        <v>7820120</v>
      </c>
      <c r="B540" t="s">
        <v>61</v>
      </c>
      <c r="C540" t="s">
        <v>97</v>
      </c>
      <c r="D540" t="s">
        <v>1516</v>
      </c>
      <c r="E540" s="6">
        <v>5.3475935828877002E-3</v>
      </c>
      <c r="F540">
        <v>46.1</v>
      </c>
      <c r="G540">
        <v>78.599999999999994</v>
      </c>
      <c r="H540">
        <v>63.129999999999995</v>
      </c>
      <c r="I540">
        <v>1.4221291989088058E-2</v>
      </c>
      <c r="J540" s="1">
        <v>0.24652406417112299</v>
      </c>
      <c r="K540" s="1">
        <v>0.42032085561497323</v>
      </c>
      <c r="L540" s="1">
        <v>0.33759358288770047</v>
      </c>
      <c r="M540">
        <v>7.6049689781219559E-5</v>
      </c>
    </row>
    <row r="541" spans="1:13" x14ac:dyDescent="0.35">
      <c r="A541">
        <v>7820120</v>
      </c>
      <c r="B541" t="s">
        <v>61</v>
      </c>
      <c r="C541" t="s">
        <v>97</v>
      </c>
      <c r="D541" t="s">
        <v>1518</v>
      </c>
      <c r="E541" s="6">
        <v>1.0695187165775401E-3</v>
      </c>
      <c r="F541">
        <v>48.8</v>
      </c>
      <c r="G541">
        <v>75.7</v>
      </c>
      <c r="H541">
        <v>69.204999999999998</v>
      </c>
      <c r="I541">
        <v>-4.0591761469841003E-2</v>
      </c>
      <c r="J541" s="1">
        <v>5.2192513368983957E-2</v>
      </c>
      <c r="K541" s="1">
        <v>8.0962566844919787E-2</v>
      </c>
      <c r="L541" s="1">
        <v>7.4016042780748664E-2</v>
      </c>
      <c r="M541">
        <v>-4.3413648630845994E-5</v>
      </c>
    </row>
    <row r="542" spans="1:13" x14ac:dyDescent="0.35">
      <c r="A542">
        <v>7820120</v>
      </c>
      <c r="B542" t="s">
        <v>61</v>
      </c>
      <c r="C542" t="s">
        <v>97</v>
      </c>
      <c r="D542" t="s">
        <v>1754</v>
      </c>
      <c r="E542" s="6">
        <v>3.4759358288770055E-3</v>
      </c>
      <c r="F542">
        <v>55.9</v>
      </c>
      <c r="G542">
        <v>81</v>
      </c>
      <c r="H542">
        <v>69.685000000000002</v>
      </c>
      <c r="I542">
        <v>-3.1579297035932541E-2</v>
      </c>
      <c r="J542" s="1">
        <v>0.1943048128342246</v>
      </c>
      <c r="K542" s="1">
        <v>0.28155080213903744</v>
      </c>
      <c r="L542" s="1">
        <v>0.24222058823529413</v>
      </c>
      <c r="M542">
        <v>-1.0976761001794734E-4</v>
      </c>
    </row>
    <row r="543" spans="1:13" x14ac:dyDescent="0.35">
      <c r="A543">
        <v>7820120</v>
      </c>
      <c r="B543" t="s">
        <v>61</v>
      </c>
      <c r="C543" t="s">
        <v>97</v>
      </c>
      <c r="D543" t="s">
        <v>1063</v>
      </c>
      <c r="E543" s="6">
        <v>1.0962566844919787E-2</v>
      </c>
      <c r="F543">
        <v>68.099999999999994</v>
      </c>
      <c r="G543">
        <v>79.5</v>
      </c>
      <c r="H543">
        <v>73.245000000000005</v>
      </c>
      <c r="I543">
        <v>-3.7456940859556198E-2</v>
      </c>
      <c r="J543" s="1">
        <v>0.74655080213903746</v>
      </c>
      <c r="K543" s="1">
        <v>0.87152406417112305</v>
      </c>
      <c r="L543" s="1">
        <v>0.80295320855614982</v>
      </c>
      <c r="M543">
        <v>-4.1062421797909203E-4</v>
      </c>
    </row>
    <row r="544" spans="1:13" x14ac:dyDescent="0.35">
      <c r="A544">
        <v>7820120</v>
      </c>
      <c r="B544" t="s">
        <v>61</v>
      </c>
      <c r="C544" t="s">
        <v>97</v>
      </c>
      <c r="D544" t="s">
        <v>1521</v>
      </c>
      <c r="E544" s="6">
        <v>2.6737967914438501E-3</v>
      </c>
      <c r="F544">
        <v>56.5</v>
      </c>
      <c r="G544">
        <v>76.599999999999994</v>
      </c>
      <c r="H544">
        <v>70.844999999999999</v>
      </c>
      <c r="I544">
        <v>2.4273855611681938E-2</v>
      </c>
      <c r="J544" s="1">
        <v>0.15106951871657753</v>
      </c>
      <c r="K544" s="1">
        <v>0.20481283422459889</v>
      </c>
      <c r="L544" s="1">
        <v>0.18942513368983957</v>
      </c>
      <c r="M544">
        <v>6.4903357250486462E-5</v>
      </c>
    </row>
    <row r="545" spans="1:13" x14ac:dyDescent="0.35">
      <c r="A545">
        <v>7820120</v>
      </c>
      <c r="B545" t="s">
        <v>61</v>
      </c>
      <c r="C545" t="s">
        <v>97</v>
      </c>
      <c r="D545" t="s">
        <v>2280</v>
      </c>
      <c r="E545" s="6">
        <v>8.021390374331551E-4</v>
      </c>
      <c r="F545">
        <v>33.4</v>
      </c>
      <c r="G545">
        <v>72.2</v>
      </c>
      <c r="H545">
        <v>53.04</v>
      </c>
      <c r="I545">
        <v>-2.8054652735590935E-2</v>
      </c>
      <c r="J545" s="1">
        <v>2.6791443850267379E-2</v>
      </c>
      <c r="K545" s="1">
        <v>5.7914438502673797E-2</v>
      </c>
      <c r="L545" s="1">
        <v>4.2545454545454546E-2</v>
      </c>
      <c r="M545">
        <v>-2.2503732140848345E-5</v>
      </c>
    </row>
    <row r="546" spans="1:13" x14ac:dyDescent="0.35">
      <c r="A546">
        <v>7820120</v>
      </c>
      <c r="B546" t="s">
        <v>61</v>
      </c>
      <c r="C546" t="s">
        <v>97</v>
      </c>
      <c r="D546" t="s">
        <v>1763</v>
      </c>
      <c r="E546" s="6">
        <v>5.0802139037433155E-3</v>
      </c>
      <c r="F546">
        <v>56.7</v>
      </c>
      <c r="G546">
        <v>77.900000000000006</v>
      </c>
      <c r="H546">
        <v>69.98</v>
      </c>
      <c r="I546">
        <v>8.626103401184082E-3</v>
      </c>
      <c r="J546" s="1">
        <v>0.28804812834224602</v>
      </c>
      <c r="K546" s="1">
        <v>0.39574866310160428</v>
      </c>
      <c r="L546" s="1">
        <v>0.35551336898395725</v>
      </c>
      <c r="M546">
        <v>4.3822450433822878E-5</v>
      </c>
    </row>
    <row r="547" spans="1:13" x14ac:dyDescent="0.35">
      <c r="A547">
        <v>7820120</v>
      </c>
      <c r="B547" t="s">
        <v>61</v>
      </c>
      <c r="C547" t="s">
        <v>97</v>
      </c>
      <c r="D547" t="s">
        <v>2520</v>
      </c>
      <c r="E547" s="6">
        <v>8.021390374331551E-4</v>
      </c>
      <c r="F547">
        <v>45.2</v>
      </c>
      <c r="G547">
        <v>87.7</v>
      </c>
      <c r="H547">
        <v>72.86</v>
      </c>
      <c r="I547">
        <v>1.9883878529071808E-2</v>
      </c>
      <c r="J547" s="1">
        <v>3.6256684491978615E-2</v>
      </c>
      <c r="K547" s="1">
        <v>7.034759358288771E-2</v>
      </c>
      <c r="L547" s="1">
        <v>5.8443850267379679E-2</v>
      </c>
      <c r="M547">
        <v>1.594963518374744E-5</v>
      </c>
    </row>
    <row r="548" spans="1:13" x14ac:dyDescent="0.35">
      <c r="A548">
        <v>7820120</v>
      </c>
      <c r="B548" t="s">
        <v>61</v>
      </c>
      <c r="C548" t="s">
        <v>97</v>
      </c>
      <c r="D548" t="s">
        <v>2522</v>
      </c>
      <c r="E548" s="6">
        <v>5.3475935828877007E-4</v>
      </c>
      <c r="F548">
        <v>68.400000000000006</v>
      </c>
      <c r="G548">
        <v>75.900000000000006</v>
      </c>
      <c r="H548">
        <v>79.144999999999996</v>
      </c>
      <c r="I548">
        <v>-2.8916660696268082E-2</v>
      </c>
      <c r="J548" s="1">
        <v>3.6577540106951877E-2</v>
      </c>
      <c r="K548" s="1">
        <v>4.0588235294117654E-2</v>
      </c>
      <c r="L548" s="1">
        <v>4.2323529411764704E-2</v>
      </c>
      <c r="M548">
        <v>-1.546345491779042E-5</v>
      </c>
    </row>
    <row r="549" spans="1:13" x14ac:dyDescent="0.35">
      <c r="A549">
        <v>7820120</v>
      </c>
      <c r="B549" t="s">
        <v>61</v>
      </c>
      <c r="C549" t="s">
        <v>97</v>
      </c>
      <c r="D549" t="s">
        <v>2287</v>
      </c>
      <c r="E549" s="6">
        <v>1.0695187165775401E-3</v>
      </c>
      <c r="F549">
        <v>64.099999999999994</v>
      </c>
      <c r="G549">
        <v>67</v>
      </c>
      <c r="H549">
        <v>69.324999999999989</v>
      </c>
      <c r="I549">
        <v>-0.13773880898952484</v>
      </c>
      <c r="J549" s="1">
        <v>6.8556149732620322E-2</v>
      </c>
      <c r="K549" s="1">
        <v>7.1657754010695185E-2</v>
      </c>
      <c r="L549" s="1">
        <v>7.4144385026737952E-2</v>
      </c>
      <c r="M549">
        <v>-1.4731423421339556E-4</v>
      </c>
    </row>
    <row r="550" spans="1:13" x14ac:dyDescent="0.35">
      <c r="A550">
        <v>7820120</v>
      </c>
      <c r="B550" t="s">
        <v>61</v>
      </c>
      <c r="C550" t="s">
        <v>97</v>
      </c>
      <c r="D550" t="s">
        <v>1523</v>
      </c>
      <c r="E550" s="6">
        <v>5.8823529411764705E-3</v>
      </c>
      <c r="F550">
        <v>63.4</v>
      </c>
      <c r="G550">
        <v>86.7</v>
      </c>
      <c r="H550">
        <v>72.16</v>
      </c>
      <c r="I550">
        <v>5.5903013795614243E-2</v>
      </c>
      <c r="J550" s="1">
        <v>0.37294117647058822</v>
      </c>
      <c r="K550" s="1">
        <v>0.51</v>
      </c>
      <c r="L550" s="1">
        <v>0.4244705882352941</v>
      </c>
      <c r="M550">
        <v>3.2884125762126023E-4</v>
      </c>
    </row>
    <row r="551" spans="1:13" x14ac:dyDescent="0.35">
      <c r="A551">
        <v>7820120</v>
      </c>
      <c r="B551" t="s">
        <v>61</v>
      </c>
      <c r="C551" t="s">
        <v>97</v>
      </c>
      <c r="D551" t="s">
        <v>2526</v>
      </c>
      <c r="E551" s="6">
        <v>8.021390374331551E-4</v>
      </c>
      <c r="F551">
        <v>64</v>
      </c>
      <c r="G551">
        <v>79.5</v>
      </c>
      <c r="H551">
        <v>65.844999999999999</v>
      </c>
      <c r="I551">
        <v>1.4794779941439629E-2</v>
      </c>
      <c r="J551" s="1">
        <v>5.1336898395721926E-2</v>
      </c>
      <c r="K551" s="1">
        <v>6.3770053475935826E-2</v>
      </c>
      <c r="L551" s="1">
        <v>5.2816844919786096E-2</v>
      </c>
      <c r="M551">
        <v>1.1867470541261735E-5</v>
      </c>
    </row>
    <row r="552" spans="1:13" x14ac:dyDescent="0.35">
      <c r="A552">
        <v>7820120</v>
      </c>
      <c r="B552" t="s">
        <v>61</v>
      </c>
      <c r="C552" t="s">
        <v>97</v>
      </c>
      <c r="D552" t="s">
        <v>1526</v>
      </c>
      <c r="E552" s="6">
        <v>1.3368983957219251E-3</v>
      </c>
      <c r="F552">
        <v>54</v>
      </c>
      <c r="G552">
        <v>80.2</v>
      </c>
      <c r="H552">
        <v>69.884999999999991</v>
      </c>
      <c r="I552">
        <v>-4.7837506979703903E-2</v>
      </c>
      <c r="J552" s="1">
        <v>7.2192513368983954E-2</v>
      </c>
      <c r="K552" s="1">
        <v>0.1072192513368984</v>
      </c>
      <c r="L552" s="1">
        <v>9.3429144385026724E-2</v>
      </c>
      <c r="M552">
        <v>-6.395388633650254E-5</v>
      </c>
    </row>
    <row r="553" spans="1:13" x14ac:dyDescent="0.35">
      <c r="A553">
        <v>7820120</v>
      </c>
      <c r="B553" t="s">
        <v>61</v>
      </c>
      <c r="C553" t="s">
        <v>97</v>
      </c>
      <c r="D553" t="s">
        <v>275</v>
      </c>
      <c r="E553" s="6">
        <v>1.3368983957219251E-3</v>
      </c>
      <c r="F553">
        <v>39.5</v>
      </c>
      <c r="G553">
        <v>68.5</v>
      </c>
      <c r="H553">
        <v>67.344999999999999</v>
      </c>
      <c r="I553">
        <v>-0.11249253898859024</v>
      </c>
      <c r="J553" s="1">
        <v>5.2807486631016039E-2</v>
      </c>
      <c r="K553" s="1">
        <v>9.1577540106951863E-2</v>
      </c>
      <c r="L553" s="1">
        <v>9.0033422459893042E-2</v>
      </c>
      <c r="M553">
        <v>-1.5039109490453241E-4</v>
      </c>
    </row>
    <row r="554" spans="1:13" x14ac:dyDescent="0.35">
      <c r="A554">
        <v>7820120</v>
      </c>
      <c r="B554" t="s">
        <v>61</v>
      </c>
      <c r="C554" t="s">
        <v>97</v>
      </c>
      <c r="D554" t="s">
        <v>859</v>
      </c>
      <c r="E554" s="6">
        <v>1.0695187165775401E-3</v>
      </c>
      <c r="F554">
        <v>50.6</v>
      </c>
      <c r="G554">
        <v>71.7</v>
      </c>
      <c r="H554">
        <v>69.400000000000006</v>
      </c>
      <c r="I554">
        <v>-5.8557696640491486E-2</v>
      </c>
      <c r="J554" s="1">
        <v>5.4117647058823534E-2</v>
      </c>
      <c r="K554" s="1">
        <v>7.6684491978609631E-2</v>
      </c>
      <c r="L554" s="1">
        <v>7.4224598930481292E-2</v>
      </c>
      <c r="M554">
        <v>-6.2628552556675393E-5</v>
      </c>
    </row>
    <row r="555" spans="1:13" x14ac:dyDescent="0.35">
      <c r="A555">
        <v>7820120</v>
      </c>
      <c r="B555" t="s">
        <v>2968</v>
      </c>
      <c r="D555" s="4" t="s">
        <v>2949</v>
      </c>
      <c r="E555" s="6">
        <v>1.0000000000000007</v>
      </c>
      <c r="I555">
        <v>0</v>
      </c>
      <c r="J555" s="1">
        <v>58.14759358288773</v>
      </c>
      <c r="K555" s="1">
        <v>81.633796791443871</v>
      </c>
      <c r="L555" s="1">
        <v>72.606167112299516</v>
      </c>
      <c r="M555">
        <v>-1.1121593913459352E-3</v>
      </c>
    </row>
    <row r="556" spans="1:13" x14ac:dyDescent="0.35">
      <c r="A556">
        <v>7830634</v>
      </c>
      <c r="B556" t="s">
        <v>56</v>
      </c>
      <c r="C556" t="s">
        <v>97</v>
      </c>
      <c r="D556" t="s">
        <v>472</v>
      </c>
      <c r="E556" s="6">
        <v>0.99224806201550386</v>
      </c>
      <c r="F556">
        <v>52</v>
      </c>
      <c r="G556">
        <v>83.2</v>
      </c>
      <c r="H556">
        <v>70.585000000000008</v>
      </c>
      <c r="I556">
        <v>-1.8023552373051643E-2</v>
      </c>
      <c r="J556" s="1">
        <v>51.596899224806201</v>
      </c>
      <c r="K556" s="1">
        <v>82.555038759689921</v>
      </c>
      <c r="L556" s="1">
        <v>70.037829457364353</v>
      </c>
      <c r="M556">
        <v>-1.7883834912795427E-2</v>
      </c>
    </row>
    <row r="557" spans="1:13" x14ac:dyDescent="0.35">
      <c r="A557">
        <v>7830634</v>
      </c>
      <c r="B557" t="s">
        <v>56</v>
      </c>
      <c r="C557" t="s">
        <v>97</v>
      </c>
      <c r="D557" t="s">
        <v>710</v>
      </c>
      <c r="E557" s="6">
        <v>7.7519379844961239E-3</v>
      </c>
      <c r="F557">
        <v>75.099999999999994</v>
      </c>
      <c r="G557">
        <v>88.4</v>
      </c>
      <c r="H557">
        <v>81.194999999999993</v>
      </c>
      <c r="I557">
        <v>5.6803401559591293E-2</v>
      </c>
      <c r="J557" s="1">
        <v>0.58217054263565882</v>
      </c>
      <c r="K557" s="1">
        <v>0.68527131782945738</v>
      </c>
      <c r="L557" s="1">
        <v>0.62941860465116273</v>
      </c>
      <c r="M557">
        <v>4.4033644619838211E-4</v>
      </c>
    </row>
    <row r="558" spans="1:13" x14ac:dyDescent="0.35">
      <c r="A558">
        <v>7830634</v>
      </c>
      <c r="B558" t="s">
        <v>2969</v>
      </c>
      <c r="D558" s="4" t="s">
        <v>2949</v>
      </c>
      <c r="E558" s="6">
        <v>1</v>
      </c>
      <c r="I558">
        <v>0</v>
      </c>
      <c r="J558" s="1">
        <v>52.17906976744186</v>
      </c>
      <c r="K558" s="1">
        <v>83.240310077519382</v>
      </c>
      <c r="L558" s="1">
        <v>70.667248062015517</v>
      </c>
      <c r="M558">
        <v>-1.7443498466597044E-2</v>
      </c>
    </row>
    <row r="559" spans="1:13" x14ac:dyDescent="0.35">
      <c r="A559">
        <v>7820616</v>
      </c>
      <c r="B559" t="s">
        <v>36</v>
      </c>
      <c r="C559" t="s">
        <v>97</v>
      </c>
      <c r="D559" t="s">
        <v>1870</v>
      </c>
      <c r="E559" s="6">
        <v>0.22983870967741934</v>
      </c>
      <c r="F559">
        <v>44.4</v>
      </c>
      <c r="G559">
        <v>86.7</v>
      </c>
      <c r="H559">
        <v>69.789999999999992</v>
      </c>
      <c r="I559">
        <v>1.5432883054018021E-2</v>
      </c>
      <c r="J559" s="1">
        <v>10.204838709677418</v>
      </c>
      <c r="K559" s="1">
        <v>19.927016129032257</v>
      </c>
      <c r="L559" s="1">
        <v>16.040443548387096</v>
      </c>
      <c r="M559">
        <v>3.5470739277380127E-3</v>
      </c>
    </row>
    <row r="560" spans="1:13" x14ac:dyDescent="0.35">
      <c r="A560">
        <v>7820616</v>
      </c>
      <c r="B560" t="s">
        <v>36</v>
      </c>
      <c r="C560" t="s">
        <v>97</v>
      </c>
      <c r="D560" t="s">
        <v>1373</v>
      </c>
      <c r="E560" s="6">
        <v>1.6129032258064516E-2</v>
      </c>
      <c r="F560">
        <v>77.599999999999994</v>
      </c>
      <c r="G560">
        <v>77.099999999999994</v>
      </c>
      <c r="H560">
        <v>78.259999999999991</v>
      </c>
      <c r="I560">
        <v>-7.5237549841403961E-2</v>
      </c>
      <c r="J560" s="1">
        <v>1.2516129032258063</v>
      </c>
      <c r="K560" s="1">
        <v>1.2435483870967741</v>
      </c>
      <c r="L560" s="1">
        <v>1.2622580645161288</v>
      </c>
      <c r="M560">
        <v>-1.2135088684097413E-3</v>
      </c>
    </row>
    <row r="561" spans="1:13" x14ac:dyDescent="0.35">
      <c r="A561">
        <v>7820616</v>
      </c>
      <c r="B561" t="s">
        <v>36</v>
      </c>
      <c r="C561" t="s">
        <v>97</v>
      </c>
      <c r="D561" t="s">
        <v>1456</v>
      </c>
      <c r="E561" s="6">
        <v>3.2258064516129031E-2</v>
      </c>
      <c r="F561">
        <v>35.4</v>
      </c>
      <c r="G561">
        <v>81.3</v>
      </c>
      <c r="H561">
        <v>59.864999999999995</v>
      </c>
      <c r="I561">
        <v>-1.1614087969064713E-2</v>
      </c>
      <c r="J561" s="1">
        <v>1.1419354838709677</v>
      </c>
      <c r="K561" s="1">
        <v>2.6225806451612903</v>
      </c>
      <c r="L561" s="1">
        <v>1.9311290322580643</v>
      </c>
      <c r="M561">
        <v>-3.7464799900208747E-4</v>
      </c>
    </row>
    <row r="562" spans="1:13" x14ac:dyDescent="0.35">
      <c r="A562">
        <v>7820616</v>
      </c>
      <c r="B562" t="s">
        <v>36</v>
      </c>
      <c r="C562" t="s">
        <v>97</v>
      </c>
      <c r="D562" t="s">
        <v>1663</v>
      </c>
      <c r="E562" s="6">
        <v>4.0322580645161289E-3</v>
      </c>
      <c r="F562">
        <v>49.6</v>
      </c>
      <c r="G562">
        <v>85.9</v>
      </c>
      <c r="H562">
        <v>75.864999999999995</v>
      </c>
      <c r="I562">
        <v>5.8407139033079147E-2</v>
      </c>
      <c r="J562" s="1">
        <v>0.2</v>
      </c>
      <c r="K562" s="1">
        <v>0.34637096774193549</v>
      </c>
      <c r="L562" s="1">
        <v>0.30590725806451607</v>
      </c>
      <c r="M562">
        <v>2.3551265739144817E-4</v>
      </c>
    </row>
    <row r="563" spans="1:13" x14ac:dyDescent="0.35">
      <c r="A563">
        <v>7820616</v>
      </c>
      <c r="B563" t="s">
        <v>36</v>
      </c>
      <c r="C563" t="s">
        <v>97</v>
      </c>
      <c r="D563" t="s">
        <v>1295</v>
      </c>
      <c r="E563" s="6">
        <v>0.717741935483871</v>
      </c>
      <c r="F563">
        <v>35.299999999999997</v>
      </c>
      <c r="G563">
        <v>74.3</v>
      </c>
      <c r="H563">
        <v>64.19</v>
      </c>
      <c r="I563">
        <v>-3.4585185348987579E-2</v>
      </c>
      <c r="J563" s="1">
        <v>25.336290322580645</v>
      </c>
      <c r="K563" s="1">
        <v>53.328225806451613</v>
      </c>
      <c r="L563" s="1">
        <v>46.071854838709676</v>
      </c>
      <c r="M563">
        <v>-2.4823237871450764E-2</v>
      </c>
    </row>
    <row r="564" spans="1:13" x14ac:dyDescent="0.35">
      <c r="A564">
        <v>7820616</v>
      </c>
      <c r="B564" t="s">
        <v>2970</v>
      </c>
      <c r="D564" s="4" t="s">
        <v>2949</v>
      </c>
      <c r="E564" s="6">
        <v>1</v>
      </c>
      <c r="I564">
        <v>0</v>
      </c>
      <c r="J564" s="1">
        <v>38.134677419354837</v>
      </c>
      <c r="K564" s="1">
        <v>77.467741935483872</v>
      </c>
      <c r="L564" s="1">
        <v>65.611592741935482</v>
      </c>
      <c r="M564">
        <v>-2.2628808153733131E-2</v>
      </c>
    </row>
    <row r="565" spans="1:13" x14ac:dyDescent="0.35">
      <c r="A565">
        <v>7820614</v>
      </c>
      <c r="B565" t="s">
        <v>23</v>
      </c>
      <c r="C565" t="s">
        <v>97</v>
      </c>
      <c r="D565" t="s">
        <v>1110</v>
      </c>
      <c r="E565" s="6">
        <v>7.0270270270270274E-2</v>
      </c>
      <c r="F565">
        <v>74.2</v>
      </c>
      <c r="G565">
        <v>81.400000000000006</v>
      </c>
      <c r="H565">
        <v>79.66</v>
      </c>
      <c r="I565">
        <v>-2.5763003155589104E-2</v>
      </c>
      <c r="J565" s="1">
        <v>5.2140540540540545</v>
      </c>
      <c r="K565" s="1">
        <v>5.7200000000000006</v>
      </c>
      <c r="L565" s="1">
        <v>5.5977297297297302</v>
      </c>
      <c r="M565">
        <v>-1.8103731947170722E-3</v>
      </c>
    </row>
    <row r="566" spans="1:13" x14ac:dyDescent="0.35">
      <c r="A566">
        <v>7820614</v>
      </c>
      <c r="B566" t="s">
        <v>23</v>
      </c>
      <c r="C566" t="s">
        <v>97</v>
      </c>
      <c r="D566" t="s">
        <v>414</v>
      </c>
      <c r="E566" s="6">
        <v>7.567567567567568E-2</v>
      </c>
      <c r="F566">
        <v>75.900000000000006</v>
      </c>
      <c r="G566">
        <v>85.4</v>
      </c>
      <c r="H566">
        <v>84.96</v>
      </c>
      <c r="I566">
        <v>7.7362260781228542E-3</v>
      </c>
      <c r="J566" s="1">
        <v>5.7437837837837842</v>
      </c>
      <c r="K566" s="1">
        <v>6.4627027027027033</v>
      </c>
      <c r="L566" s="1">
        <v>6.4294054054054053</v>
      </c>
      <c r="M566">
        <v>5.8544413564172958E-4</v>
      </c>
    </row>
    <row r="567" spans="1:13" x14ac:dyDescent="0.35">
      <c r="A567">
        <v>7820614</v>
      </c>
      <c r="B567" t="s">
        <v>23</v>
      </c>
      <c r="C567" t="s">
        <v>97</v>
      </c>
      <c r="D567" t="s">
        <v>472</v>
      </c>
      <c r="E567" s="6">
        <v>3.2432432432432434E-2</v>
      </c>
      <c r="F567">
        <v>52</v>
      </c>
      <c r="G567">
        <v>83.2</v>
      </c>
      <c r="H567">
        <v>70.585000000000008</v>
      </c>
      <c r="I567">
        <v>-1.8023552373051643E-2</v>
      </c>
      <c r="J567" s="1">
        <v>1.6864864864864866</v>
      </c>
      <c r="K567" s="1">
        <v>2.6983783783783788</v>
      </c>
      <c r="L567" s="1">
        <v>2.2892432432432437</v>
      </c>
      <c r="M567">
        <v>-5.8454764453140463E-4</v>
      </c>
    </row>
    <row r="568" spans="1:13" x14ac:dyDescent="0.35">
      <c r="A568">
        <v>7820614</v>
      </c>
      <c r="B568" t="s">
        <v>23</v>
      </c>
      <c r="C568" t="s">
        <v>97</v>
      </c>
      <c r="D568" t="s">
        <v>476</v>
      </c>
      <c r="E568" s="6">
        <v>5.4054054054054057E-3</v>
      </c>
      <c r="F568">
        <v>56.2</v>
      </c>
      <c r="G568">
        <v>75.8</v>
      </c>
      <c r="H568">
        <v>66.91</v>
      </c>
      <c r="I568">
        <v>-3.3422850072383881E-2</v>
      </c>
      <c r="J568" s="1">
        <v>0.30378378378378379</v>
      </c>
      <c r="K568" s="1">
        <v>0.40972972972972976</v>
      </c>
      <c r="L568" s="1">
        <v>0.36167567567567566</v>
      </c>
      <c r="M568">
        <v>-1.8066405444531829E-4</v>
      </c>
    </row>
    <row r="569" spans="1:13" x14ac:dyDescent="0.35">
      <c r="A569">
        <v>7820614</v>
      </c>
      <c r="B569" t="s">
        <v>23</v>
      </c>
      <c r="C569" t="s">
        <v>97</v>
      </c>
      <c r="D569" t="s">
        <v>1164</v>
      </c>
      <c r="E569" s="6">
        <v>0.16756756756756758</v>
      </c>
      <c r="F569">
        <v>91.3</v>
      </c>
      <c r="G569">
        <v>84</v>
      </c>
      <c r="H569">
        <v>87.814999999999984</v>
      </c>
      <c r="I569">
        <v>-7.5451739132404327E-2</v>
      </c>
      <c r="J569" s="1">
        <v>15.29891891891892</v>
      </c>
      <c r="K569" s="1">
        <v>14.075675675675676</v>
      </c>
      <c r="L569" s="1">
        <v>14.714945945945944</v>
      </c>
      <c r="M569">
        <v>-1.2643264395159644E-2</v>
      </c>
    </row>
    <row r="570" spans="1:13" x14ac:dyDescent="0.35">
      <c r="A570">
        <v>7820614</v>
      </c>
      <c r="B570" t="s">
        <v>23</v>
      </c>
      <c r="C570" t="s">
        <v>97</v>
      </c>
      <c r="D570" t="s">
        <v>492</v>
      </c>
      <c r="E570" s="6">
        <v>0.56756756756756754</v>
      </c>
      <c r="F570">
        <v>76.5</v>
      </c>
      <c r="G570">
        <v>88.2</v>
      </c>
      <c r="H570">
        <v>86.16</v>
      </c>
      <c r="I570">
        <v>-9.5076707657426596E-4</v>
      </c>
      <c r="J570" s="1">
        <v>43.418918918918919</v>
      </c>
      <c r="K570" s="1">
        <v>50.059459459459461</v>
      </c>
      <c r="L570" s="1">
        <v>48.901621621621615</v>
      </c>
      <c r="M570">
        <v>-5.3962455697458337E-4</v>
      </c>
    </row>
    <row r="571" spans="1:13" x14ac:dyDescent="0.35">
      <c r="A571">
        <v>7820614</v>
      </c>
      <c r="B571" t="s">
        <v>23</v>
      </c>
      <c r="C571" t="s">
        <v>97</v>
      </c>
      <c r="D571" t="s">
        <v>710</v>
      </c>
      <c r="E571" s="6">
        <v>6.4864864864864868E-2</v>
      </c>
      <c r="F571">
        <v>75.099999999999994</v>
      </c>
      <c r="G571">
        <v>88.4</v>
      </c>
      <c r="H571">
        <v>81.194999999999993</v>
      </c>
      <c r="I571">
        <v>5.6803401559591293E-2</v>
      </c>
      <c r="J571" s="1">
        <v>4.8713513513513513</v>
      </c>
      <c r="K571" s="1">
        <v>5.734054054054055</v>
      </c>
      <c r="L571" s="1">
        <v>5.2667027027027027</v>
      </c>
      <c r="M571">
        <v>3.6845449660275436E-3</v>
      </c>
    </row>
    <row r="572" spans="1:13" x14ac:dyDescent="0.35">
      <c r="A572">
        <v>7820614</v>
      </c>
      <c r="B572" t="s">
        <v>23</v>
      </c>
      <c r="C572" t="s">
        <v>97</v>
      </c>
      <c r="D572" t="s">
        <v>525</v>
      </c>
      <c r="E572" s="6">
        <v>1.0810810810810811E-2</v>
      </c>
      <c r="F572">
        <v>68.8</v>
      </c>
      <c r="G572">
        <v>80.099999999999994</v>
      </c>
      <c r="H572">
        <v>80.375</v>
      </c>
      <c r="I572">
        <v>-4.2366706766188145E-3</v>
      </c>
      <c r="J572" s="1">
        <v>0.74378378378378385</v>
      </c>
      <c r="K572" s="1">
        <v>0.86594594594594598</v>
      </c>
      <c r="L572" s="1">
        <v>0.86891891891891893</v>
      </c>
      <c r="M572">
        <v>-4.5801845152635834E-5</v>
      </c>
    </row>
    <row r="573" spans="1:13" x14ac:dyDescent="0.35">
      <c r="A573">
        <v>7820614</v>
      </c>
      <c r="B573" t="s">
        <v>23</v>
      </c>
      <c r="C573" t="s">
        <v>97</v>
      </c>
      <c r="D573" t="s">
        <v>381</v>
      </c>
      <c r="E573" s="6">
        <v>5.4054054054054057E-3</v>
      </c>
      <c r="F573">
        <v>43.9</v>
      </c>
      <c r="G573">
        <v>77.400000000000006</v>
      </c>
      <c r="H573">
        <v>69.460000000000008</v>
      </c>
      <c r="I573">
        <v>-5.9971264563500881E-3</v>
      </c>
      <c r="J573" s="1">
        <v>0.23729729729729732</v>
      </c>
      <c r="K573" s="1">
        <v>0.41837837837837843</v>
      </c>
      <c r="L573" s="1">
        <v>0.37545945945945952</v>
      </c>
      <c r="M573">
        <v>-3.2416899764054532E-5</v>
      </c>
    </row>
    <row r="574" spans="1:13" x14ac:dyDescent="0.35">
      <c r="A574">
        <v>7820614</v>
      </c>
      <c r="B574" t="s">
        <v>2971</v>
      </c>
      <c r="D574" s="4" t="s">
        <v>2949</v>
      </c>
      <c r="E574" s="6">
        <v>1</v>
      </c>
      <c r="I574">
        <v>0</v>
      </c>
      <c r="J574" s="1">
        <v>77.518378378378387</v>
      </c>
      <c r="K574" s="1">
        <v>86.444324324324342</v>
      </c>
      <c r="L574" s="1">
        <v>84.805702702702703</v>
      </c>
      <c r="M574">
        <v>-1.1566703489075439E-2</v>
      </c>
    </row>
    <row r="575" spans="1:13" x14ac:dyDescent="0.35">
      <c r="A575">
        <v>7820612</v>
      </c>
      <c r="B575" t="s">
        <v>41</v>
      </c>
      <c r="C575" t="s">
        <v>97</v>
      </c>
      <c r="D575" t="s">
        <v>392</v>
      </c>
      <c r="E575" s="6">
        <v>0.15976331360946747</v>
      </c>
      <c r="F575">
        <v>51.1</v>
      </c>
      <c r="G575">
        <v>83.1</v>
      </c>
      <c r="H575">
        <v>70.734999999999999</v>
      </c>
      <c r="I575">
        <v>9.4973891973495483E-3</v>
      </c>
      <c r="J575" s="1">
        <v>8.1639053254437872</v>
      </c>
      <c r="K575" s="1">
        <v>13.276331360946745</v>
      </c>
      <c r="L575" s="1">
        <v>11.300857988165681</v>
      </c>
      <c r="M575">
        <v>1.5173343688073245E-3</v>
      </c>
    </row>
    <row r="576" spans="1:13" x14ac:dyDescent="0.35">
      <c r="A576">
        <v>7820612</v>
      </c>
      <c r="B576" t="s">
        <v>41</v>
      </c>
      <c r="C576" t="s">
        <v>97</v>
      </c>
      <c r="D576" t="s">
        <v>305</v>
      </c>
      <c r="E576" s="6">
        <v>1.7751479289940829E-2</v>
      </c>
      <c r="F576">
        <v>43.5</v>
      </c>
      <c r="G576">
        <v>86</v>
      </c>
      <c r="H576">
        <v>71.414999999999992</v>
      </c>
      <c r="I576">
        <v>2.3425286635756493E-2</v>
      </c>
      <c r="J576" s="1">
        <v>0.77218934911242609</v>
      </c>
      <c r="K576" s="1">
        <v>1.5266272189349113</v>
      </c>
      <c r="L576" s="1">
        <v>1.2677218934911241</v>
      </c>
      <c r="M576">
        <v>4.1583349057555907E-4</v>
      </c>
    </row>
    <row r="577" spans="1:13" x14ac:dyDescent="0.35">
      <c r="A577">
        <v>7820612</v>
      </c>
      <c r="B577" t="s">
        <v>41</v>
      </c>
      <c r="C577" t="s">
        <v>97</v>
      </c>
      <c r="D577" t="s">
        <v>472</v>
      </c>
      <c r="E577" s="6">
        <v>0.73372781065088755</v>
      </c>
      <c r="F577">
        <v>52</v>
      </c>
      <c r="G577">
        <v>83.2</v>
      </c>
      <c r="H577">
        <v>70.585000000000008</v>
      </c>
      <c r="I577">
        <v>-1.8023552373051643E-2</v>
      </c>
      <c r="J577" s="1">
        <v>38.153846153846153</v>
      </c>
      <c r="K577" s="1">
        <v>61.046153846153842</v>
      </c>
      <c r="L577" s="1">
        <v>51.790177514792902</v>
      </c>
      <c r="M577">
        <v>-1.3224381622830791E-2</v>
      </c>
    </row>
    <row r="578" spans="1:13" x14ac:dyDescent="0.35">
      <c r="A578">
        <v>7820612</v>
      </c>
      <c r="B578" t="s">
        <v>41</v>
      </c>
      <c r="C578" t="s">
        <v>97</v>
      </c>
      <c r="D578" t="s">
        <v>476</v>
      </c>
      <c r="E578" s="6">
        <v>5.9171597633136093E-3</v>
      </c>
      <c r="F578">
        <v>56.2</v>
      </c>
      <c r="G578">
        <v>75.8</v>
      </c>
      <c r="H578">
        <v>66.91</v>
      </c>
      <c r="I578">
        <v>-3.3422850072383881E-2</v>
      </c>
      <c r="J578" s="1">
        <v>0.33254437869822484</v>
      </c>
      <c r="K578" s="1">
        <v>0.44852071005917155</v>
      </c>
      <c r="L578" s="1">
        <v>0.3959171597633136</v>
      </c>
      <c r="M578">
        <v>-1.9776834362357325E-4</v>
      </c>
    </row>
    <row r="579" spans="1:13" x14ac:dyDescent="0.35">
      <c r="A579">
        <v>7820612</v>
      </c>
      <c r="B579" t="s">
        <v>41</v>
      </c>
      <c r="C579" t="s">
        <v>97</v>
      </c>
      <c r="D579" t="s">
        <v>492</v>
      </c>
      <c r="E579" s="6">
        <v>8.2840236686390539E-2</v>
      </c>
      <c r="F579">
        <v>76.5</v>
      </c>
      <c r="G579">
        <v>88.2</v>
      </c>
      <c r="H579">
        <v>86.16</v>
      </c>
      <c r="I579">
        <v>-9.5076707657426596E-4</v>
      </c>
      <c r="J579" s="1">
        <v>6.3372781065088759</v>
      </c>
      <c r="K579" s="1">
        <v>7.3065088757396461</v>
      </c>
      <c r="L579" s="1">
        <v>7.1375147928994087</v>
      </c>
      <c r="M579">
        <v>-7.8761769657039788E-5</v>
      </c>
    </row>
    <row r="580" spans="1:13" x14ac:dyDescent="0.35">
      <c r="A580">
        <v>7820612</v>
      </c>
      <c r="B580" t="s">
        <v>2972</v>
      </c>
      <c r="D580" s="4" t="s">
        <v>2949</v>
      </c>
      <c r="E580" s="6">
        <v>1</v>
      </c>
      <c r="I580">
        <v>0</v>
      </c>
      <c r="J580" s="1">
        <v>53.759763313609461</v>
      </c>
      <c r="K580" s="1">
        <v>83.604142011834327</v>
      </c>
      <c r="L580" s="1">
        <v>71.892189349112428</v>
      </c>
      <c r="M580">
        <v>-1.156774387672852E-2</v>
      </c>
    </row>
    <row r="581" spans="1:13" x14ac:dyDescent="0.35">
      <c r="A581">
        <v>7830640</v>
      </c>
      <c r="B581" t="s">
        <v>65</v>
      </c>
      <c r="C581" t="s">
        <v>97</v>
      </c>
      <c r="D581" t="s">
        <v>392</v>
      </c>
      <c r="E581" s="6">
        <v>8.0645161290322578E-2</v>
      </c>
      <c r="F581">
        <v>51.1</v>
      </c>
      <c r="G581">
        <v>83.1</v>
      </c>
      <c r="H581">
        <v>70.734999999999999</v>
      </c>
      <c r="I581">
        <v>9.4973891973495483E-3</v>
      </c>
      <c r="J581" s="1">
        <v>4.120967741935484</v>
      </c>
      <c r="K581" s="1">
        <v>6.7016129032258061</v>
      </c>
      <c r="L581" s="1">
        <v>5.7044354838709674</v>
      </c>
      <c r="M581">
        <v>7.6591848365722157E-4</v>
      </c>
    </row>
    <row r="582" spans="1:13" x14ac:dyDescent="0.35">
      <c r="A582">
        <v>7830640</v>
      </c>
      <c r="B582" t="s">
        <v>65</v>
      </c>
      <c r="C582" t="s">
        <v>97</v>
      </c>
      <c r="D582" t="s">
        <v>305</v>
      </c>
      <c r="E582" s="6">
        <v>8.0645161290322578E-2</v>
      </c>
      <c r="F582">
        <v>43.5</v>
      </c>
      <c r="G582">
        <v>86</v>
      </c>
      <c r="H582">
        <v>71.414999999999992</v>
      </c>
      <c r="I582">
        <v>2.3425286635756493E-2</v>
      </c>
      <c r="J582" s="1">
        <v>3.508064516129032</v>
      </c>
      <c r="K582" s="1">
        <v>6.935483870967742</v>
      </c>
      <c r="L582" s="1">
        <v>5.7592741935483867</v>
      </c>
      <c r="M582">
        <v>1.8891360190126203E-3</v>
      </c>
    </row>
    <row r="583" spans="1:13" x14ac:dyDescent="0.35">
      <c r="A583">
        <v>7830640</v>
      </c>
      <c r="B583" t="s">
        <v>65</v>
      </c>
      <c r="C583" t="s">
        <v>97</v>
      </c>
      <c r="D583" t="s">
        <v>472</v>
      </c>
      <c r="E583" s="6">
        <v>0.11290322580645161</v>
      </c>
      <c r="F583">
        <v>52</v>
      </c>
      <c r="G583">
        <v>83.2</v>
      </c>
      <c r="H583">
        <v>70.585000000000008</v>
      </c>
      <c r="I583">
        <v>-1.8023552373051643E-2</v>
      </c>
      <c r="J583" s="1">
        <v>5.870967741935484</v>
      </c>
      <c r="K583" s="1">
        <v>9.3935483870967751</v>
      </c>
      <c r="L583" s="1">
        <v>7.9692741935483875</v>
      </c>
      <c r="M583">
        <v>-2.0349172034090563E-3</v>
      </c>
    </row>
    <row r="584" spans="1:13" x14ac:dyDescent="0.35">
      <c r="A584">
        <v>7830640</v>
      </c>
      <c r="B584" t="s">
        <v>65</v>
      </c>
      <c r="C584" t="s">
        <v>97</v>
      </c>
      <c r="D584" t="s">
        <v>476</v>
      </c>
      <c r="E584" s="6">
        <v>1.6129032258064516E-2</v>
      </c>
      <c r="F584">
        <v>56.2</v>
      </c>
      <c r="G584">
        <v>75.8</v>
      </c>
      <c r="H584">
        <v>66.91</v>
      </c>
      <c r="I584">
        <v>-3.3422850072383881E-2</v>
      </c>
      <c r="J584" s="1">
        <v>0.90645161290322585</v>
      </c>
      <c r="K584" s="1">
        <v>1.2225806451612902</v>
      </c>
      <c r="L584" s="1">
        <v>1.0791935483870967</v>
      </c>
      <c r="M584">
        <v>-5.3907822697393359E-4</v>
      </c>
    </row>
    <row r="585" spans="1:13" x14ac:dyDescent="0.35">
      <c r="A585">
        <v>7830640</v>
      </c>
      <c r="B585" t="s">
        <v>65</v>
      </c>
      <c r="C585" t="s">
        <v>97</v>
      </c>
      <c r="D585" t="s">
        <v>492</v>
      </c>
      <c r="E585" s="6">
        <v>0.66129032258064513</v>
      </c>
      <c r="F585">
        <v>76.5</v>
      </c>
      <c r="G585">
        <v>88.2</v>
      </c>
      <c r="H585">
        <v>86.16</v>
      </c>
      <c r="I585">
        <v>-9.5076707657426596E-4</v>
      </c>
      <c r="J585" s="1">
        <v>50.588709677419352</v>
      </c>
      <c r="K585" s="1">
        <v>58.325806451612905</v>
      </c>
      <c r="L585" s="1">
        <v>56.97677419354838</v>
      </c>
      <c r="M585">
        <v>-6.2873306676685325E-4</v>
      </c>
    </row>
    <row r="586" spans="1:13" x14ac:dyDescent="0.35">
      <c r="A586">
        <v>7830640</v>
      </c>
      <c r="B586" t="s">
        <v>65</v>
      </c>
      <c r="C586" t="s">
        <v>97</v>
      </c>
      <c r="D586" t="s">
        <v>710</v>
      </c>
      <c r="E586" s="6">
        <v>1.6129032258064516E-2</v>
      </c>
      <c r="F586">
        <v>75.099999999999994</v>
      </c>
      <c r="G586">
        <v>88.4</v>
      </c>
      <c r="H586">
        <v>81.194999999999993</v>
      </c>
      <c r="I586">
        <v>5.6803401559591293E-2</v>
      </c>
      <c r="J586" s="1">
        <v>1.2112903225806451</v>
      </c>
      <c r="K586" s="1">
        <v>1.4258064516129032</v>
      </c>
      <c r="L586" s="1">
        <v>1.3095967741935481</v>
      </c>
      <c r="M586">
        <v>9.1618389612244024E-4</v>
      </c>
    </row>
    <row r="587" spans="1:13" x14ac:dyDescent="0.35">
      <c r="A587">
        <v>7830640</v>
      </c>
      <c r="B587" t="s">
        <v>65</v>
      </c>
      <c r="C587" t="s">
        <v>97</v>
      </c>
      <c r="D587" t="s">
        <v>199</v>
      </c>
      <c r="E587" s="6">
        <v>3.2258064516129031E-2</v>
      </c>
      <c r="F587">
        <v>49.7</v>
      </c>
      <c r="G587">
        <v>76.400000000000006</v>
      </c>
      <c r="H587">
        <v>64.890000000000015</v>
      </c>
      <c r="I587">
        <v>-4.2217731475830078E-2</v>
      </c>
      <c r="J587" s="1">
        <v>1.6032258064516129</v>
      </c>
      <c r="K587" s="1">
        <v>2.4645161290322584</v>
      </c>
      <c r="L587" s="1">
        <v>2.0932258064516134</v>
      </c>
      <c r="M587">
        <v>-1.361862305671938E-3</v>
      </c>
    </row>
    <row r="588" spans="1:13" x14ac:dyDescent="0.35">
      <c r="A588">
        <v>7830640</v>
      </c>
      <c r="B588" t="s">
        <v>2973</v>
      </c>
      <c r="D588" s="4" t="s">
        <v>2949</v>
      </c>
      <c r="E588" s="6">
        <v>0.99999999999999989</v>
      </c>
      <c r="I588">
        <v>0</v>
      </c>
      <c r="J588" s="1">
        <v>67.809677419354855</v>
      </c>
      <c r="K588" s="1">
        <v>86.469354838709677</v>
      </c>
      <c r="L588" s="1">
        <v>80.891774193548386</v>
      </c>
      <c r="M588">
        <v>-9.9335240402949896E-4</v>
      </c>
    </row>
    <row r="589" spans="1:13" x14ac:dyDescent="0.35">
      <c r="A589">
        <v>7830614</v>
      </c>
      <c r="B589" t="s">
        <v>25</v>
      </c>
      <c r="C589" t="s">
        <v>97</v>
      </c>
      <c r="D589" t="s">
        <v>305</v>
      </c>
      <c r="E589" s="6">
        <v>0.13043478260869565</v>
      </c>
      <c r="F589">
        <v>43.5</v>
      </c>
      <c r="G589">
        <v>86</v>
      </c>
      <c r="H589">
        <v>71.414999999999992</v>
      </c>
      <c r="I589">
        <v>2.3425286635756493E-2</v>
      </c>
      <c r="J589" s="1">
        <v>5.6739130434782608</v>
      </c>
      <c r="K589" s="1">
        <v>11.217391304347826</v>
      </c>
      <c r="L589" s="1">
        <v>9.3149999999999995</v>
      </c>
      <c r="M589">
        <v>3.0554721698812814E-3</v>
      </c>
    </row>
    <row r="590" spans="1:13" x14ac:dyDescent="0.35">
      <c r="A590">
        <v>7830614</v>
      </c>
      <c r="B590" t="s">
        <v>25</v>
      </c>
      <c r="C590" t="s">
        <v>97</v>
      </c>
      <c r="D590" t="s">
        <v>1207</v>
      </c>
      <c r="E590" s="6">
        <v>8.6956521739130432E-2</v>
      </c>
      <c r="F590">
        <v>66.5</v>
      </c>
      <c r="G590">
        <v>75.900000000000006</v>
      </c>
      <c r="H590">
        <v>71.064999999999998</v>
      </c>
      <c r="I590">
        <v>-5.9170156717300415E-2</v>
      </c>
      <c r="J590" s="1">
        <v>5.7826086956521738</v>
      </c>
      <c r="K590" s="1">
        <v>6.6000000000000005</v>
      </c>
      <c r="L590" s="1">
        <v>6.1795652173913043</v>
      </c>
      <c r="M590">
        <v>-5.1452310188956881E-3</v>
      </c>
    </row>
    <row r="591" spans="1:13" x14ac:dyDescent="0.35">
      <c r="A591">
        <v>7830614</v>
      </c>
      <c r="B591" t="s">
        <v>25</v>
      </c>
      <c r="C591" t="s">
        <v>97</v>
      </c>
      <c r="D591" t="s">
        <v>1408</v>
      </c>
      <c r="E591" s="6">
        <v>0.39855072463768115</v>
      </c>
      <c r="F591">
        <v>91.3</v>
      </c>
      <c r="G591">
        <v>96.1</v>
      </c>
      <c r="H591">
        <v>90.194999999999993</v>
      </c>
      <c r="I591">
        <v>7.5063534080982208E-2</v>
      </c>
      <c r="J591" s="1">
        <v>36.387681159420289</v>
      </c>
      <c r="K591" s="1">
        <v>38.300724637681157</v>
      </c>
      <c r="L591" s="1">
        <v>35.947282608695652</v>
      </c>
      <c r="M591">
        <v>2.9916625901840736E-2</v>
      </c>
    </row>
    <row r="592" spans="1:13" x14ac:dyDescent="0.35">
      <c r="A592">
        <v>7830614</v>
      </c>
      <c r="B592" t="s">
        <v>25</v>
      </c>
      <c r="C592" t="s">
        <v>97</v>
      </c>
      <c r="D592" t="s">
        <v>492</v>
      </c>
      <c r="E592" s="6">
        <v>8.6956521739130432E-2</v>
      </c>
      <c r="F592">
        <v>76.5</v>
      </c>
      <c r="G592">
        <v>88.2</v>
      </c>
      <c r="H592">
        <v>86.16</v>
      </c>
      <c r="I592">
        <v>-9.5076707657426596E-4</v>
      </c>
      <c r="J592" s="1">
        <v>6.6521739130434785</v>
      </c>
      <c r="K592" s="1">
        <v>7.6695652173913045</v>
      </c>
      <c r="L592" s="1">
        <v>7.4921739130434775</v>
      </c>
      <c r="M592">
        <v>-8.2675397962979645E-5</v>
      </c>
    </row>
    <row r="593" spans="1:13" x14ac:dyDescent="0.35">
      <c r="A593">
        <v>7830614</v>
      </c>
      <c r="B593" t="s">
        <v>25</v>
      </c>
      <c r="C593" t="s">
        <v>97</v>
      </c>
      <c r="D593" t="s">
        <v>1232</v>
      </c>
      <c r="E593" s="6">
        <v>0.18840579710144928</v>
      </c>
      <c r="F593">
        <v>41</v>
      </c>
      <c r="G593">
        <v>79</v>
      </c>
      <c r="H593">
        <v>57.155000000000001</v>
      </c>
      <c r="I593">
        <v>-6.5706809982657433E-3</v>
      </c>
      <c r="J593" s="1">
        <v>7.7246376811594208</v>
      </c>
      <c r="K593" s="1">
        <v>14.884057971014492</v>
      </c>
      <c r="L593" s="1">
        <v>10.768333333333334</v>
      </c>
      <c r="M593">
        <v>-1.2379543909776039E-3</v>
      </c>
    </row>
    <row r="594" spans="1:13" x14ac:dyDescent="0.35">
      <c r="A594">
        <v>7830614</v>
      </c>
      <c r="B594" t="s">
        <v>25</v>
      </c>
      <c r="C594" t="s">
        <v>97</v>
      </c>
      <c r="D594" t="s">
        <v>199</v>
      </c>
      <c r="E594" s="6">
        <v>4.3478260869565216E-2</v>
      </c>
      <c r="F594">
        <v>49.7</v>
      </c>
      <c r="G594">
        <v>76.400000000000006</v>
      </c>
      <c r="H594">
        <v>64.890000000000015</v>
      </c>
      <c r="I594">
        <v>-4.2217731475830078E-2</v>
      </c>
      <c r="J594" s="1">
        <v>2.1608695652173915</v>
      </c>
      <c r="K594" s="1">
        <v>3.321739130434783</v>
      </c>
      <c r="L594" s="1">
        <v>2.8213043478260875</v>
      </c>
      <c r="M594">
        <v>-1.8355535424273946E-3</v>
      </c>
    </row>
    <row r="595" spans="1:13" x14ac:dyDescent="0.35">
      <c r="A595">
        <v>7830614</v>
      </c>
      <c r="B595" t="s">
        <v>25</v>
      </c>
      <c r="C595" t="s">
        <v>97</v>
      </c>
      <c r="D595" t="s">
        <v>243</v>
      </c>
      <c r="E595" s="6">
        <v>7.246376811594203E-3</v>
      </c>
      <c r="F595">
        <v>55.7</v>
      </c>
      <c r="G595">
        <v>95.9</v>
      </c>
      <c r="H595">
        <v>70.405000000000001</v>
      </c>
      <c r="I595">
        <v>7.0986442267894745E-2</v>
      </c>
      <c r="J595" s="1">
        <v>0.40362318840579714</v>
      </c>
      <c r="K595" s="1">
        <v>0.69492753623188408</v>
      </c>
      <c r="L595" s="1">
        <v>0.51018115942028985</v>
      </c>
      <c r="M595">
        <v>5.1439450918764305E-4</v>
      </c>
    </row>
    <row r="596" spans="1:13" x14ac:dyDescent="0.35">
      <c r="A596">
        <v>7830614</v>
      </c>
      <c r="B596" t="s">
        <v>25</v>
      </c>
      <c r="C596" t="s">
        <v>97</v>
      </c>
      <c r="D596" t="s">
        <v>1245</v>
      </c>
      <c r="E596" s="6">
        <v>2.8985507246376812E-2</v>
      </c>
      <c r="F596">
        <v>37.200000000000003</v>
      </c>
      <c r="G596">
        <v>77.900000000000006</v>
      </c>
      <c r="H596">
        <v>57.254999999999995</v>
      </c>
      <c r="I596">
        <v>-2.8671180829405785E-2</v>
      </c>
      <c r="J596" s="1">
        <v>1.0782608695652174</v>
      </c>
      <c r="K596" s="1">
        <v>2.2579710144927536</v>
      </c>
      <c r="L596" s="1">
        <v>1.6595652173913042</v>
      </c>
      <c r="M596">
        <v>-8.3104871969292128E-4</v>
      </c>
    </row>
    <row r="597" spans="1:13" x14ac:dyDescent="0.35">
      <c r="A597">
        <v>7830614</v>
      </c>
      <c r="B597" t="s">
        <v>25</v>
      </c>
      <c r="C597" t="s">
        <v>97</v>
      </c>
      <c r="D597" t="s">
        <v>1249</v>
      </c>
      <c r="E597" s="6">
        <v>2.8985507246376812E-2</v>
      </c>
      <c r="F597">
        <v>66</v>
      </c>
      <c r="G597">
        <v>72.2</v>
      </c>
      <c r="H597">
        <v>76.930000000000007</v>
      </c>
      <c r="I597">
        <v>-0.12642857432365417</v>
      </c>
      <c r="J597" s="1">
        <v>1.9130434782608696</v>
      </c>
      <c r="K597" s="1">
        <v>2.0927536231884059</v>
      </c>
      <c r="L597" s="1">
        <v>2.2298550724637685</v>
      </c>
      <c r="M597">
        <v>-3.6645963572073674E-3</v>
      </c>
    </row>
    <row r="598" spans="1:13" x14ac:dyDescent="0.35">
      <c r="A598">
        <v>7830614</v>
      </c>
      <c r="B598" t="s">
        <v>2974</v>
      </c>
      <c r="D598" s="4" t="s">
        <v>2949</v>
      </c>
      <c r="E598" s="6">
        <v>1</v>
      </c>
      <c r="I598">
        <v>0</v>
      </c>
      <c r="J598" s="1">
        <v>67.776811594202897</v>
      </c>
      <c r="K598" s="1">
        <v>87.039130434782592</v>
      </c>
      <c r="L598" s="1">
        <v>76.923260869565212</v>
      </c>
      <c r="M598">
        <v>2.0689433153745707E-2</v>
      </c>
    </row>
    <row r="599" spans="1:13" x14ac:dyDescent="0.35">
      <c r="A599">
        <v>7830636</v>
      </c>
      <c r="B599" t="s">
        <v>52</v>
      </c>
      <c r="C599" t="s">
        <v>97</v>
      </c>
      <c r="D599" t="s">
        <v>392</v>
      </c>
      <c r="E599" s="6">
        <v>8.3333333333333332E-3</v>
      </c>
      <c r="F599">
        <v>51.1</v>
      </c>
      <c r="G599">
        <v>83.1</v>
      </c>
      <c r="H599">
        <v>70.734999999999999</v>
      </c>
      <c r="I599">
        <v>9.4973891973495483E-3</v>
      </c>
      <c r="J599" s="1">
        <v>0.42583333333333334</v>
      </c>
      <c r="K599" s="1">
        <v>0.69249999999999989</v>
      </c>
      <c r="L599" s="1">
        <v>0.58945833333333331</v>
      </c>
      <c r="M599">
        <v>7.91449099779129E-5</v>
      </c>
    </row>
    <row r="600" spans="1:13" x14ac:dyDescent="0.35">
      <c r="A600">
        <v>7830636</v>
      </c>
      <c r="B600" t="s">
        <v>52</v>
      </c>
      <c r="C600" t="s">
        <v>97</v>
      </c>
      <c r="D600" t="s">
        <v>1092</v>
      </c>
      <c r="E600" s="6">
        <v>4.1666666666666666E-3</v>
      </c>
      <c r="F600">
        <v>62.8</v>
      </c>
      <c r="G600">
        <v>84.4</v>
      </c>
      <c r="H600">
        <v>75.760000000000005</v>
      </c>
      <c r="I600">
        <v>2.7744568884372711E-2</v>
      </c>
      <c r="J600" s="1">
        <v>0.26166666666666666</v>
      </c>
      <c r="K600" s="1">
        <v>0.35166666666666668</v>
      </c>
      <c r="L600" s="1">
        <v>0.31566666666666671</v>
      </c>
      <c r="M600">
        <v>1.1560237035155296E-4</v>
      </c>
    </row>
    <row r="601" spans="1:13" x14ac:dyDescent="0.35">
      <c r="A601">
        <v>7830636</v>
      </c>
      <c r="B601" t="s">
        <v>52</v>
      </c>
      <c r="C601" t="s">
        <v>97</v>
      </c>
      <c r="D601" t="s">
        <v>1105</v>
      </c>
      <c r="E601" s="6">
        <v>8.3333333333333332E-3</v>
      </c>
      <c r="F601">
        <v>74.599999999999994</v>
      </c>
      <c r="G601">
        <v>85.1</v>
      </c>
      <c r="H601">
        <v>82.605000000000004</v>
      </c>
      <c r="I601">
        <v>1.4346186071634293E-2</v>
      </c>
      <c r="J601" s="1">
        <v>0.62166666666666659</v>
      </c>
      <c r="K601" s="1">
        <v>0.70916666666666661</v>
      </c>
      <c r="L601" s="1">
        <v>0.68837500000000007</v>
      </c>
      <c r="M601">
        <v>1.1955155059695244E-4</v>
      </c>
    </row>
    <row r="602" spans="1:13" x14ac:dyDescent="0.35">
      <c r="A602">
        <v>7830636</v>
      </c>
      <c r="B602" t="s">
        <v>52</v>
      </c>
      <c r="C602" t="s">
        <v>97</v>
      </c>
      <c r="D602" t="s">
        <v>1110</v>
      </c>
      <c r="E602" s="6">
        <v>6.6666666666666666E-2</v>
      </c>
      <c r="F602">
        <v>74.2</v>
      </c>
      <c r="G602">
        <v>81.400000000000006</v>
      </c>
      <c r="H602">
        <v>79.66</v>
      </c>
      <c r="I602">
        <v>-2.5763003155589104E-2</v>
      </c>
      <c r="J602" s="1">
        <v>4.9466666666666672</v>
      </c>
      <c r="K602" s="1">
        <v>5.4266666666666667</v>
      </c>
      <c r="L602" s="1">
        <v>5.3106666666666662</v>
      </c>
      <c r="M602">
        <v>-1.7175335437059401E-3</v>
      </c>
    </row>
    <row r="603" spans="1:13" x14ac:dyDescent="0.35">
      <c r="A603">
        <v>7830636</v>
      </c>
      <c r="B603" t="s">
        <v>52</v>
      </c>
      <c r="C603" t="s">
        <v>97</v>
      </c>
      <c r="D603" t="s">
        <v>414</v>
      </c>
      <c r="E603" s="6">
        <v>0.70833333333333337</v>
      </c>
      <c r="F603">
        <v>75.900000000000006</v>
      </c>
      <c r="G603">
        <v>85.4</v>
      </c>
      <c r="H603">
        <v>84.96</v>
      </c>
      <c r="I603">
        <v>7.7362260781228542E-3</v>
      </c>
      <c r="J603" s="1">
        <v>53.76250000000001</v>
      </c>
      <c r="K603" s="1">
        <v>60.491666666666674</v>
      </c>
      <c r="L603" s="1">
        <v>60.18</v>
      </c>
      <c r="M603">
        <v>5.479826805337022E-3</v>
      </c>
    </row>
    <row r="604" spans="1:13" x14ac:dyDescent="0.35">
      <c r="A604">
        <v>7830636</v>
      </c>
      <c r="B604" t="s">
        <v>52</v>
      </c>
      <c r="C604" t="s">
        <v>97</v>
      </c>
      <c r="D604" t="s">
        <v>472</v>
      </c>
      <c r="E604" s="6">
        <v>4.1666666666666666E-3</v>
      </c>
      <c r="F604">
        <v>52</v>
      </c>
      <c r="G604">
        <v>83.2</v>
      </c>
      <c r="H604">
        <v>70.585000000000008</v>
      </c>
      <c r="I604">
        <v>-1.8023552373051643E-2</v>
      </c>
      <c r="J604" s="1">
        <v>0.21666666666666667</v>
      </c>
      <c r="K604" s="1">
        <v>0.34666666666666668</v>
      </c>
      <c r="L604" s="1">
        <v>0.29410416666666672</v>
      </c>
      <c r="M604">
        <v>-7.5098134887715179E-5</v>
      </c>
    </row>
    <row r="605" spans="1:13" x14ac:dyDescent="0.35">
      <c r="A605">
        <v>7830636</v>
      </c>
      <c r="B605" t="s">
        <v>52</v>
      </c>
      <c r="C605" t="s">
        <v>97</v>
      </c>
      <c r="D605" t="s">
        <v>476</v>
      </c>
      <c r="E605" s="6">
        <v>8.3333333333333332E-3</v>
      </c>
      <c r="F605">
        <v>56.2</v>
      </c>
      <c r="G605">
        <v>75.8</v>
      </c>
      <c r="H605">
        <v>66.91</v>
      </c>
      <c r="I605">
        <v>-3.3422850072383881E-2</v>
      </c>
      <c r="J605" s="1">
        <v>0.46833333333333332</v>
      </c>
      <c r="K605" s="1">
        <v>0.6316666666666666</v>
      </c>
      <c r="L605" s="1">
        <v>0.55758333333333332</v>
      </c>
      <c r="M605">
        <v>-2.7852375060319898E-4</v>
      </c>
    </row>
    <row r="606" spans="1:13" x14ac:dyDescent="0.35">
      <c r="A606">
        <v>7830636</v>
      </c>
      <c r="B606" t="s">
        <v>52</v>
      </c>
      <c r="C606" t="s">
        <v>97</v>
      </c>
      <c r="D606" t="s">
        <v>492</v>
      </c>
      <c r="E606" s="6">
        <v>4.1666666666666666E-3</v>
      </c>
      <c r="F606">
        <v>76.5</v>
      </c>
      <c r="G606">
        <v>88.2</v>
      </c>
      <c r="H606">
        <v>86.16</v>
      </c>
      <c r="I606">
        <v>-9.5076707657426596E-4</v>
      </c>
      <c r="J606" s="1">
        <v>0.31874999999999998</v>
      </c>
      <c r="K606" s="1">
        <v>0.36749999999999999</v>
      </c>
      <c r="L606" s="1">
        <v>0.35899999999999999</v>
      </c>
      <c r="M606">
        <v>-3.9615294857261082E-6</v>
      </c>
    </row>
    <row r="607" spans="1:13" x14ac:dyDescent="0.35">
      <c r="A607">
        <v>7830636</v>
      </c>
      <c r="B607" t="s">
        <v>52</v>
      </c>
      <c r="C607" t="s">
        <v>97</v>
      </c>
      <c r="D607" t="s">
        <v>1604</v>
      </c>
      <c r="E607" s="6">
        <v>4.1666666666666666E-3</v>
      </c>
      <c r="F607">
        <v>65</v>
      </c>
      <c r="G607">
        <v>81.7</v>
      </c>
      <c r="H607">
        <v>75.844999999999999</v>
      </c>
      <c r="I607">
        <v>-1.597517728805542E-2</v>
      </c>
      <c r="J607" s="1">
        <v>0.27083333333333331</v>
      </c>
      <c r="K607" s="1">
        <v>0.3404166666666667</v>
      </c>
      <c r="L607" s="1">
        <v>0.31602083333333331</v>
      </c>
      <c r="M607">
        <v>-6.656323870023092E-5</v>
      </c>
    </row>
    <row r="608" spans="1:13" x14ac:dyDescent="0.35">
      <c r="A608">
        <v>7830636</v>
      </c>
      <c r="B608" t="s">
        <v>52</v>
      </c>
      <c r="C608" t="s">
        <v>97</v>
      </c>
      <c r="D608" t="s">
        <v>525</v>
      </c>
      <c r="E608" s="6">
        <v>2.0833333333333332E-2</v>
      </c>
      <c r="F608">
        <v>68.8</v>
      </c>
      <c r="G608">
        <v>80.099999999999994</v>
      </c>
      <c r="H608">
        <v>80.375</v>
      </c>
      <c r="I608">
        <v>-4.2366706766188145E-3</v>
      </c>
      <c r="J608" s="1">
        <v>1.4333333333333331</v>
      </c>
      <c r="K608" s="1">
        <v>1.6687499999999997</v>
      </c>
      <c r="L608" s="1">
        <v>1.6744791666666665</v>
      </c>
      <c r="M608">
        <v>-8.8263972429558635E-5</v>
      </c>
    </row>
    <row r="609" spans="1:13" x14ac:dyDescent="0.35">
      <c r="A609">
        <v>7830636</v>
      </c>
      <c r="B609" t="s">
        <v>52</v>
      </c>
      <c r="C609" t="s">
        <v>97</v>
      </c>
      <c r="D609" t="s">
        <v>643</v>
      </c>
      <c r="E609" s="6">
        <v>0.16250000000000001</v>
      </c>
      <c r="F609">
        <v>65.2</v>
      </c>
      <c r="G609">
        <v>82.1</v>
      </c>
      <c r="H609">
        <v>74.534999999999997</v>
      </c>
      <c r="I609">
        <v>5.1168878562748432E-3</v>
      </c>
      <c r="J609" s="1">
        <v>10.595000000000001</v>
      </c>
      <c r="K609" s="1">
        <v>13.341249999999999</v>
      </c>
      <c r="L609" s="1">
        <v>12.1119375</v>
      </c>
      <c r="M609">
        <v>8.3149427664466204E-4</v>
      </c>
    </row>
    <row r="610" spans="1:13" x14ac:dyDescent="0.35">
      <c r="A610">
        <v>7830636</v>
      </c>
      <c r="B610" t="s">
        <v>2975</v>
      </c>
      <c r="D610" s="4" t="s">
        <v>2949</v>
      </c>
      <c r="E610" s="6">
        <v>1</v>
      </c>
      <c r="I610">
        <v>0</v>
      </c>
      <c r="J610" s="1">
        <v>73.32125000000002</v>
      </c>
      <c r="K610" s="1">
        <v>84.367916666666687</v>
      </c>
      <c r="L610" s="1">
        <v>82.397291666666661</v>
      </c>
      <c r="M610">
        <v>4.3956757430957324E-3</v>
      </c>
    </row>
    <row r="611" spans="1:13" x14ac:dyDescent="0.35">
      <c r="A611">
        <v>7820110</v>
      </c>
      <c r="B611" t="s">
        <v>51</v>
      </c>
      <c r="C611" t="s">
        <v>97</v>
      </c>
      <c r="D611" t="s">
        <v>1207</v>
      </c>
      <c r="E611" s="6">
        <v>0.93023255813953487</v>
      </c>
      <c r="F611">
        <v>66.5</v>
      </c>
      <c r="G611">
        <v>75.900000000000006</v>
      </c>
      <c r="H611">
        <v>71.064999999999998</v>
      </c>
      <c r="I611">
        <v>-5.9170156717300415E-2</v>
      </c>
      <c r="J611" s="1">
        <v>61.860465116279066</v>
      </c>
      <c r="K611" s="1">
        <v>70.604651162790702</v>
      </c>
      <c r="L611" s="1">
        <v>66.106976744186042</v>
      </c>
      <c r="M611">
        <v>-5.5042006248651548E-2</v>
      </c>
    </row>
    <row r="612" spans="1:13" x14ac:dyDescent="0.35">
      <c r="A612">
        <v>7820110</v>
      </c>
      <c r="B612" t="s">
        <v>51</v>
      </c>
      <c r="C612" t="s">
        <v>97</v>
      </c>
      <c r="D612" t="s">
        <v>492</v>
      </c>
      <c r="E612" s="6">
        <v>1.1627906976744186E-2</v>
      </c>
      <c r="F612">
        <v>76.5</v>
      </c>
      <c r="G612">
        <v>88.2</v>
      </c>
      <c r="H612">
        <v>86.16</v>
      </c>
      <c r="I612">
        <v>-9.5076707657426596E-4</v>
      </c>
      <c r="J612" s="1">
        <v>0.88953488372093026</v>
      </c>
      <c r="K612" s="1">
        <v>1.0255813953488373</v>
      </c>
      <c r="L612" s="1">
        <v>1.001860465116279</v>
      </c>
      <c r="M612">
        <v>-1.1055431122956581E-5</v>
      </c>
    </row>
    <row r="613" spans="1:13" x14ac:dyDescent="0.35">
      <c r="A613">
        <v>7820110</v>
      </c>
      <c r="B613" t="s">
        <v>51</v>
      </c>
      <c r="C613" t="s">
        <v>97</v>
      </c>
      <c r="D613" t="s">
        <v>710</v>
      </c>
      <c r="E613" s="6">
        <v>1.1627906976744186E-2</v>
      </c>
      <c r="F613">
        <v>75.099999999999994</v>
      </c>
      <c r="G613">
        <v>88.4</v>
      </c>
      <c r="H613">
        <v>81.194999999999993</v>
      </c>
      <c r="I613">
        <v>5.6803401559591293E-2</v>
      </c>
      <c r="J613" s="1">
        <v>0.87325581395348828</v>
      </c>
      <c r="K613" s="1">
        <v>1.0279069767441862</v>
      </c>
      <c r="L613" s="1">
        <v>0.94412790697674409</v>
      </c>
      <c r="M613">
        <v>6.6050466929757322E-4</v>
      </c>
    </row>
    <row r="614" spans="1:13" x14ac:dyDescent="0.35">
      <c r="A614">
        <v>7820110</v>
      </c>
      <c r="B614" t="s">
        <v>51</v>
      </c>
      <c r="C614" t="s">
        <v>97</v>
      </c>
      <c r="D614" t="s">
        <v>1245</v>
      </c>
      <c r="E614" s="6">
        <v>4.6511627906976744E-2</v>
      </c>
      <c r="F614">
        <v>37.200000000000003</v>
      </c>
      <c r="G614">
        <v>77.900000000000006</v>
      </c>
      <c r="H614">
        <v>57.254999999999995</v>
      </c>
      <c r="I614">
        <v>-2.8671180829405785E-2</v>
      </c>
      <c r="J614" s="1">
        <v>1.730232558139535</v>
      </c>
      <c r="K614" s="1">
        <v>3.6232558139534885</v>
      </c>
      <c r="L614" s="1">
        <v>2.663023255813953</v>
      </c>
      <c r="M614">
        <v>-1.3335432943909667E-3</v>
      </c>
    </row>
    <row r="615" spans="1:13" x14ac:dyDescent="0.35">
      <c r="A615">
        <v>7820110</v>
      </c>
      <c r="B615" t="s">
        <v>2976</v>
      </c>
      <c r="D615" s="4" t="s">
        <v>2949</v>
      </c>
      <c r="E615" s="6">
        <v>1</v>
      </c>
      <c r="I615">
        <v>0</v>
      </c>
      <c r="J615" s="1">
        <v>65.353488372093025</v>
      </c>
      <c r="K615" s="1">
        <v>76.281395348837222</v>
      </c>
      <c r="L615" s="1">
        <v>70.715988372093022</v>
      </c>
      <c r="M615">
        <v>-5.5726100304867902E-2</v>
      </c>
    </row>
    <row r="616" spans="1:13" x14ac:dyDescent="0.35">
      <c r="A616">
        <v>7830210</v>
      </c>
      <c r="B616" t="s">
        <v>43</v>
      </c>
      <c r="C616" t="s">
        <v>97</v>
      </c>
      <c r="D616" t="s">
        <v>820</v>
      </c>
      <c r="E616" s="6">
        <v>3.5714285714285712E-2</v>
      </c>
      <c r="F616">
        <v>31</v>
      </c>
      <c r="G616">
        <v>63.6</v>
      </c>
      <c r="H616">
        <v>52.154999999999994</v>
      </c>
      <c r="I616">
        <v>-0.18024709820747375</v>
      </c>
      <c r="J616" s="1">
        <v>1.107142857142857</v>
      </c>
      <c r="K616" s="1">
        <v>2.2714285714285714</v>
      </c>
      <c r="L616" s="1">
        <v>1.8626785714285712</v>
      </c>
      <c r="M616">
        <v>-6.4373963645526335E-3</v>
      </c>
    </row>
    <row r="617" spans="1:13" x14ac:dyDescent="0.35">
      <c r="A617">
        <v>7830210</v>
      </c>
      <c r="B617" t="s">
        <v>43</v>
      </c>
      <c r="C617" t="s">
        <v>97</v>
      </c>
      <c r="D617" t="s">
        <v>1549</v>
      </c>
      <c r="E617" s="6">
        <v>0.2857142857142857</v>
      </c>
      <c r="F617">
        <v>31.2</v>
      </c>
      <c r="G617">
        <v>90.6</v>
      </c>
      <c r="H617">
        <v>61.749999999999986</v>
      </c>
      <c r="I617">
        <v>-1.3011316768825054E-2</v>
      </c>
      <c r="J617" s="1">
        <v>8.9142857142857128</v>
      </c>
      <c r="K617" s="1">
        <v>25.885714285714283</v>
      </c>
      <c r="L617" s="1">
        <v>17.642857142857139</v>
      </c>
      <c r="M617">
        <v>-3.7175190768071581E-3</v>
      </c>
    </row>
    <row r="618" spans="1:13" x14ac:dyDescent="0.35">
      <c r="A618">
        <v>7830210</v>
      </c>
      <c r="B618" t="s">
        <v>43</v>
      </c>
      <c r="C618" t="s">
        <v>97</v>
      </c>
      <c r="D618" t="s">
        <v>2695</v>
      </c>
      <c r="E618" s="6">
        <v>0.1357142857142857</v>
      </c>
      <c r="F618">
        <v>50</v>
      </c>
      <c r="G618">
        <v>100</v>
      </c>
      <c r="H618">
        <v>81.680000000000007</v>
      </c>
      <c r="I618">
        <v>0.11846056580543518</v>
      </c>
      <c r="J618" s="1">
        <v>6.7857142857142856</v>
      </c>
      <c r="K618" s="1">
        <v>13.571428571428571</v>
      </c>
      <c r="L618" s="1">
        <v>11.085142857142857</v>
      </c>
      <c r="M618">
        <v>1.6076791073594773E-2</v>
      </c>
    </row>
    <row r="619" spans="1:13" x14ac:dyDescent="0.35">
      <c r="A619">
        <v>7830210</v>
      </c>
      <c r="B619" t="s">
        <v>43</v>
      </c>
      <c r="C619" t="s">
        <v>97</v>
      </c>
      <c r="D619" t="s">
        <v>1957</v>
      </c>
      <c r="E619" s="6">
        <v>0.15714285714285714</v>
      </c>
      <c r="F619">
        <v>39.6</v>
      </c>
      <c r="G619">
        <v>69.7</v>
      </c>
      <c r="H619">
        <v>57.74</v>
      </c>
      <c r="I619">
        <v>-5.6409582495689392E-2</v>
      </c>
      <c r="J619" s="1">
        <v>6.2228571428571433</v>
      </c>
      <c r="K619" s="1">
        <v>10.952857142857143</v>
      </c>
      <c r="L619" s="1">
        <v>9.0734285714285718</v>
      </c>
      <c r="M619">
        <v>-8.8643629636083326E-3</v>
      </c>
    </row>
    <row r="620" spans="1:13" x14ac:dyDescent="0.35">
      <c r="A620">
        <v>7830210</v>
      </c>
      <c r="B620" t="s">
        <v>43</v>
      </c>
      <c r="C620" t="s">
        <v>97</v>
      </c>
      <c r="D620" t="s">
        <v>2459</v>
      </c>
      <c r="E620" s="6">
        <v>1.4285714285714285E-2</v>
      </c>
      <c r="F620">
        <v>61.4</v>
      </c>
      <c r="G620">
        <v>90.3</v>
      </c>
      <c r="H620">
        <v>77.304999999999993</v>
      </c>
      <c r="I620">
        <v>4.8074439167976379E-2</v>
      </c>
      <c r="J620" s="1">
        <v>0.87714285714285711</v>
      </c>
      <c r="K620" s="1">
        <v>1.2899999999999998</v>
      </c>
      <c r="L620" s="1">
        <v>1.1043571428571428</v>
      </c>
      <c r="M620">
        <v>6.8677770239966259E-4</v>
      </c>
    </row>
    <row r="621" spans="1:13" x14ac:dyDescent="0.35">
      <c r="A621">
        <v>7830210</v>
      </c>
      <c r="B621" t="s">
        <v>43</v>
      </c>
      <c r="C621" t="s">
        <v>97</v>
      </c>
      <c r="D621" t="s">
        <v>2480</v>
      </c>
      <c r="E621" s="6">
        <v>0.35</v>
      </c>
      <c r="F621">
        <v>37.1</v>
      </c>
      <c r="G621">
        <v>81.2</v>
      </c>
      <c r="H621">
        <v>56.44</v>
      </c>
      <c r="I621">
        <v>-2.9340822249650955E-2</v>
      </c>
      <c r="J621" s="1">
        <v>12.984999999999999</v>
      </c>
      <c r="K621" s="1">
        <v>28.419999999999998</v>
      </c>
      <c r="L621" s="1">
        <v>19.753999999999998</v>
      </c>
      <c r="M621">
        <v>-1.0269287787377833E-2</v>
      </c>
    </row>
    <row r="622" spans="1:13" x14ac:dyDescent="0.35">
      <c r="A622">
        <v>7830210</v>
      </c>
      <c r="B622" t="s">
        <v>43</v>
      </c>
      <c r="C622" t="s">
        <v>97</v>
      </c>
      <c r="D622" t="s">
        <v>2244</v>
      </c>
      <c r="E622" s="6">
        <v>2.1428571428571429E-2</v>
      </c>
      <c r="F622">
        <v>34.200000000000003</v>
      </c>
      <c r="G622">
        <v>70</v>
      </c>
      <c r="H622">
        <v>54.46</v>
      </c>
      <c r="I622">
        <v>-8.6984775960445404E-2</v>
      </c>
      <c r="J622" s="1">
        <v>0.73285714285714287</v>
      </c>
      <c r="K622" s="1">
        <v>1.5</v>
      </c>
      <c r="L622" s="1">
        <v>1.167</v>
      </c>
      <c r="M622">
        <v>-1.8639594848666873E-3</v>
      </c>
    </row>
    <row r="623" spans="1:13" x14ac:dyDescent="0.35">
      <c r="A623">
        <v>7830210</v>
      </c>
      <c r="B623" t="s">
        <v>2977</v>
      </c>
      <c r="D623" s="4" t="s">
        <v>2949</v>
      </c>
      <c r="E623" s="6">
        <v>0.99999999999999989</v>
      </c>
      <c r="I623">
        <v>0</v>
      </c>
      <c r="J623" s="1">
        <v>37.625</v>
      </c>
      <c r="K623" s="1">
        <v>83.891428571428563</v>
      </c>
      <c r="L623" s="1">
        <v>61.68946428571428</v>
      </c>
      <c r="M623">
        <v>-1.4388956901218209E-2</v>
      </c>
    </row>
    <row r="624" spans="1:13" x14ac:dyDescent="0.35">
      <c r="A624">
        <v>7830641</v>
      </c>
      <c r="B624" t="s">
        <v>29</v>
      </c>
      <c r="C624" t="s">
        <v>97</v>
      </c>
      <c r="D624" t="s">
        <v>392</v>
      </c>
      <c r="E624" s="6">
        <v>0.10144927536231885</v>
      </c>
      <c r="F624">
        <v>51.1</v>
      </c>
      <c r="G624">
        <v>83.1</v>
      </c>
      <c r="H624">
        <v>70.734999999999999</v>
      </c>
      <c r="I624">
        <v>9.4973891973495483E-3</v>
      </c>
      <c r="J624" s="1">
        <v>5.1840579710144929</v>
      </c>
      <c r="K624" s="1">
        <v>8.4304347826086961</v>
      </c>
      <c r="L624" s="1">
        <v>7.176014492753624</v>
      </c>
      <c r="M624">
        <v>9.6350325190502667E-4</v>
      </c>
    </row>
    <row r="625" spans="1:13" x14ac:dyDescent="0.35">
      <c r="A625">
        <v>7830641</v>
      </c>
      <c r="B625" t="s">
        <v>29</v>
      </c>
      <c r="C625" t="s">
        <v>97</v>
      </c>
      <c r="D625" t="s">
        <v>472</v>
      </c>
      <c r="E625" s="6">
        <v>1.4492753623188406E-2</v>
      </c>
      <c r="F625">
        <v>52</v>
      </c>
      <c r="G625">
        <v>83.2</v>
      </c>
      <c r="H625">
        <v>70.585000000000008</v>
      </c>
      <c r="I625">
        <v>-1.8023552373051643E-2</v>
      </c>
      <c r="J625" s="1">
        <v>0.75362318840579712</v>
      </c>
      <c r="K625" s="1">
        <v>1.2057971014492754</v>
      </c>
      <c r="L625" s="1">
        <v>1.0229710144927537</v>
      </c>
      <c r="M625">
        <v>-2.612109039572702E-4</v>
      </c>
    </row>
    <row r="626" spans="1:13" x14ac:dyDescent="0.35">
      <c r="A626">
        <v>7830641</v>
      </c>
      <c r="B626" t="s">
        <v>29</v>
      </c>
      <c r="C626" t="s">
        <v>97</v>
      </c>
      <c r="D626" t="s">
        <v>1408</v>
      </c>
      <c r="E626" s="6">
        <v>1.4492753623188406E-2</v>
      </c>
      <c r="F626">
        <v>91.3</v>
      </c>
      <c r="G626">
        <v>96.1</v>
      </c>
      <c r="H626">
        <v>90.194999999999993</v>
      </c>
      <c r="I626">
        <v>7.5063534080982208E-2</v>
      </c>
      <c r="J626" s="1">
        <v>1.3231884057971015</v>
      </c>
      <c r="K626" s="1">
        <v>1.3927536231884057</v>
      </c>
      <c r="L626" s="1">
        <v>1.3071739130434781</v>
      </c>
      <c r="M626">
        <v>1.0878773055214813E-3</v>
      </c>
    </row>
    <row r="627" spans="1:13" x14ac:dyDescent="0.35">
      <c r="A627">
        <v>7830641</v>
      </c>
      <c r="B627" t="s">
        <v>29</v>
      </c>
      <c r="C627" t="s">
        <v>97</v>
      </c>
      <c r="D627" t="s">
        <v>492</v>
      </c>
      <c r="E627" s="6">
        <v>0.84057971014492749</v>
      </c>
      <c r="F627">
        <v>76.5</v>
      </c>
      <c r="G627">
        <v>88.2</v>
      </c>
      <c r="H627">
        <v>86.16</v>
      </c>
      <c r="I627">
        <v>-9.5076707657426596E-4</v>
      </c>
      <c r="J627" s="1">
        <v>64.304347826086953</v>
      </c>
      <c r="K627" s="1">
        <v>74.139130434782601</v>
      </c>
      <c r="L627" s="1">
        <v>72.424347826086944</v>
      </c>
      <c r="M627">
        <v>-7.9919551364213658E-4</v>
      </c>
    </row>
    <row r="628" spans="1:13" x14ac:dyDescent="0.35">
      <c r="A628">
        <v>7830641</v>
      </c>
      <c r="B628" t="s">
        <v>29</v>
      </c>
      <c r="C628" t="s">
        <v>97</v>
      </c>
      <c r="D628" t="s">
        <v>199</v>
      </c>
      <c r="E628" s="6">
        <v>1.4492753623188406E-2</v>
      </c>
      <c r="F628">
        <v>49.7</v>
      </c>
      <c r="G628">
        <v>76.400000000000006</v>
      </c>
      <c r="H628">
        <v>64.890000000000015</v>
      </c>
      <c r="I628">
        <v>-4.2217731475830078E-2</v>
      </c>
      <c r="J628" s="1">
        <v>0.72028985507246379</v>
      </c>
      <c r="K628" s="1">
        <v>1.1072463768115943</v>
      </c>
      <c r="L628" s="1">
        <v>0.94043478260869584</v>
      </c>
      <c r="M628">
        <v>-6.1185118080913162E-4</v>
      </c>
    </row>
    <row r="629" spans="1:13" x14ac:dyDescent="0.35">
      <c r="A629">
        <v>7830641</v>
      </c>
      <c r="B629" t="s">
        <v>29</v>
      </c>
      <c r="C629" t="s">
        <v>97</v>
      </c>
      <c r="D629" t="s">
        <v>381</v>
      </c>
      <c r="E629" s="6">
        <v>1.4492753623188406E-2</v>
      </c>
      <c r="F629">
        <v>43.9</v>
      </c>
      <c r="G629">
        <v>77.400000000000006</v>
      </c>
      <c r="H629">
        <v>69.460000000000008</v>
      </c>
      <c r="I629">
        <v>-5.9971264563500881E-3</v>
      </c>
      <c r="J629" s="1">
        <v>0.63623188405797104</v>
      </c>
      <c r="K629" s="1">
        <v>1.1217391304347828</v>
      </c>
      <c r="L629" s="1">
        <v>1.0066666666666668</v>
      </c>
      <c r="M629">
        <v>-8.6914876178986787E-5</v>
      </c>
    </row>
    <row r="630" spans="1:13" x14ac:dyDescent="0.35">
      <c r="A630">
        <v>7830641</v>
      </c>
      <c r="B630" t="s">
        <v>2978</v>
      </c>
      <c r="D630" s="4" t="s">
        <v>2949</v>
      </c>
      <c r="E630" s="6">
        <v>0.99999999999999989</v>
      </c>
      <c r="I630">
        <v>0</v>
      </c>
      <c r="J630" s="1">
        <v>72.921739130434787</v>
      </c>
      <c r="K630" s="1">
        <v>87.39710144927534</v>
      </c>
      <c r="L630" s="1">
        <v>83.877608695652157</v>
      </c>
      <c r="M630">
        <v>2.9220808283898282E-4</v>
      </c>
    </row>
    <row r="631" spans="1:13" x14ac:dyDescent="0.35">
      <c r="A631">
        <v>7830647</v>
      </c>
      <c r="B631" t="s">
        <v>58</v>
      </c>
      <c r="C631" t="s">
        <v>97</v>
      </c>
      <c r="D631" t="s">
        <v>392</v>
      </c>
      <c r="E631" s="6">
        <v>0.12962962962962962</v>
      </c>
      <c r="F631">
        <v>51.1</v>
      </c>
      <c r="G631">
        <v>83.1</v>
      </c>
      <c r="H631">
        <v>70.734999999999999</v>
      </c>
      <c r="I631">
        <v>9.4973891973495483E-3</v>
      </c>
      <c r="J631" s="1">
        <v>6.6240740740740742</v>
      </c>
      <c r="K631" s="1">
        <v>10.77222222222222</v>
      </c>
      <c r="L631" s="1">
        <v>9.169351851851852</v>
      </c>
      <c r="M631">
        <v>1.2311430441008674E-3</v>
      </c>
    </row>
    <row r="632" spans="1:13" x14ac:dyDescent="0.35">
      <c r="A632">
        <v>7830647</v>
      </c>
      <c r="B632" t="s">
        <v>58</v>
      </c>
      <c r="C632" t="s">
        <v>97</v>
      </c>
      <c r="D632" t="s">
        <v>305</v>
      </c>
      <c r="E632" s="6">
        <v>3.2407407407407406E-2</v>
      </c>
      <c r="F632">
        <v>43.5</v>
      </c>
      <c r="G632">
        <v>86</v>
      </c>
      <c r="H632">
        <v>71.414999999999992</v>
      </c>
      <c r="I632">
        <v>2.3425286635756493E-2</v>
      </c>
      <c r="J632" s="1">
        <v>1.4097222222222221</v>
      </c>
      <c r="K632" s="1">
        <v>2.7870370370370368</v>
      </c>
      <c r="L632" s="1">
        <v>2.3143749999999996</v>
      </c>
      <c r="M632">
        <v>7.5915280764025667E-4</v>
      </c>
    </row>
    <row r="633" spans="1:13" x14ac:dyDescent="0.35">
      <c r="A633">
        <v>7830647</v>
      </c>
      <c r="B633" t="s">
        <v>58</v>
      </c>
      <c r="C633" t="s">
        <v>97</v>
      </c>
      <c r="D633" t="s">
        <v>472</v>
      </c>
      <c r="E633" s="6">
        <v>9.2592592592592587E-3</v>
      </c>
      <c r="F633">
        <v>52</v>
      </c>
      <c r="G633">
        <v>83.2</v>
      </c>
      <c r="H633">
        <v>70.585000000000008</v>
      </c>
      <c r="I633">
        <v>-1.8023552373051643E-2</v>
      </c>
      <c r="J633" s="1">
        <v>0.48148148148148145</v>
      </c>
      <c r="K633" s="1">
        <v>0.77037037037037037</v>
      </c>
      <c r="L633" s="1">
        <v>0.65356481481481488</v>
      </c>
      <c r="M633">
        <v>-1.668847441949226E-4</v>
      </c>
    </row>
    <row r="634" spans="1:13" x14ac:dyDescent="0.35">
      <c r="A634">
        <v>7830647</v>
      </c>
      <c r="B634" t="s">
        <v>58</v>
      </c>
      <c r="C634" t="s">
        <v>97</v>
      </c>
      <c r="D634" t="s">
        <v>492</v>
      </c>
      <c r="E634" s="6">
        <v>0.82870370370370372</v>
      </c>
      <c r="F634">
        <v>76.5</v>
      </c>
      <c r="G634">
        <v>88.2</v>
      </c>
      <c r="H634">
        <v>86.16</v>
      </c>
      <c r="I634">
        <v>-9.5076707657426596E-4</v>
      </c>
      <c r="J634" s="1">
        <v>63.395833333333336</v>
      </c>
      <c r="K634" s="1">
        <v>73.091666666666669</v>
      </c>
      <c r="L634" s="1">
        <v>71.401111111111106</v>
      </c>
      <c r="M634">
        <v>-7.8790419771663709E-4</v>
      </c>
    </row>
    <row r="635" spans="1:13" x14ac:dyDescent="0.35">
      <c r="A635">
        <v>7830647</v>
      </c>
      <c r="B635" t="s">
        <v>2979</v>
      </c>
      <c r="D635" s="4" t="s">
        <v>2949</v>
      </c>
      <c r="E635" s="6">
        <v>1</v>
      </c>
      <c r="I635">
        <v>0</v>
      </c>
      <c r="J635" s="1">
        <v>71.911111111111111</v>
      </c>
      <c r="K635" s="1">
        <v>87.421296296296291</v>
      </c>
      <c r="L635" s="1">
        <v>83.538402777777776</v>
      </c>
      <c r="M635">
        <v>1.0355069098295644E-3</v>
      </c>
    </row>
    <row r="636" spans="1:13" x14ac:dyDescent="0.35">
      <c r="A636">
        <v>7830618</v>
      </c>
      <c r="B636" t="s">
        <v>60</v>
      </c>
      <c r="C636" t="s">
        <v>97</v>
      </c>
      <c r="D636" t="s">
        <v>1373</v>
      </c>
      <c r="E636" s="6">
        <v>0.73376623376623373</v>
      </c>
      <c r="F636">
        <v>77.599999999999994</v>
      </c>
      <c r="G636">
        <v>77.099999999999994</v>
      </c>
      <c r="H636">
        <v>78.259999999999991</v>
      </c>
      <c r="I636">
        <v>-7.5237549841403961E-2</v>
      </c>
      <c r="J636" s="1">
        <v>56.940259740259734</v>
      </c>
      <c r="K636" s="1">
        <v>56.573376623376618</v>
      </c>
      <c r="L636" s="1">
        <v>57.424545454545445</v>
      </c>
      <c r="M636">
        <v>-5.5206773584926282E-2</v>
      </c>
    </row>
    <row r="637" spans="1:13" x14ac:dyDescent="0.35">
      <c r="A637">
        <v>7830618</v>
      </c>
      <c r="B637" t="s">
        <v>60</v>
      </c>
      <c r="C637" t="s">
        <v>97</v>
      </c>
      <c r="D637" t="s">
        <v>1656</v>
      </c>
      <c r="E637" s="6">
        <v>6.4935064935064939E-3</v>
      </c>
      <c r="F637">
        <v>76.099999999999994</v>
      </c>
      <c r="G637">
        <v>95.7</v>
      </c>
      <c r="H637">
        <v>76.69</v>
      </c>
      <c r="I637">
        <v>9.3518547713756561E-2</v>
      </c>
      <c r="J637" s="1">
        <v>0.49415584415584413</v>
      </c>
      <c r="K637" s="1">
        <v>0.62142857142857144</v>
      </c>
      <c r="L637" s="1">
        <v>0.49798701298701298</v>
      </c>
      <c r="M637">
        <v>6.0726329684257507E-4</v>
      </c>
    </row>
    <row r="638" spans="1:13" x14ac:dyDescent="0.35">
      <c r="A638">
        <v>7830618</v>
      </c>
      <c r="B638" t="s">
        <v>60</v>
      </c>
      <c r="C638" t="s">
        <v>97</v>
      </c>
      <c r="D638" t="s">
        <v>1663</v>
      </c>
      <c r="E638" s="6">
        <v>2.5974025974025976E-2</v>
      </c>
      <c r="F638">
        <v>49.6</v>
      </c>
      <c r="G638">
        <v>85.9</v>
      </c>
      <c r="H638">
        <v>75.864999999999995</v>
      </c>
      <c r="I638">
        <v>5.8407139033079147E-2</v>
      </c>
      <c r="J638" s="1">
        <v>1.2883116883116885</v>
      </c>
      <c r="K638" s="1">
        <v>2.2311688311688314</v>
      </c>
      <c r="L638" s="1">
        <v>1.9705194805194806</v>
      </c>
      <c r="M638">
        <v>1.5170685463137441E-3</v>
      </c>
    </row>
    <row r="639" spans="1:13" x14ac:dyDescent="0.35">
      <c r="A639">
        <v>7830618</v>
      </c>
      <c r="B639" t="s">
        <v>60</v>
      </c>
      <c r="C639" t="s">
        <v>97</v>
      </c>
      <c r="D639" t="s">
        <v>1295</v>
      </c>
      <c r="E639" s="6">
        <v>0.23376623376623376</v>
      </c>
      <c r="F639">
        <v>35.299999999999997</v>
      </c>
      <c r="G639">
        <v>74.3</v>
      </c>
      <c r="H639">
        <v>64.19</v>
      </c>
      <c r="I639">
        <v>-3.4585185348987579E-2</v>
      </c>
      <c r="J639" s="1">
        <v>8.2519480519480517</v>
      </c>
      <c r="K639" s="1">
        <v>17.368831168831168</v>
      </c>
      <c r="L639" s="1">
        <v>15.005454545454544</v>
      </c>
      <c r="M639">
        <v>-8.0848485231399536E-3</v>
      </c>
    </row>
    <row r="640" spans="1:13" x14ac:dyDescent="0.35">
      <c r="A640">
        <v>7830618</v>
      </c>
      <c r="B640" t="s">
        <v>2980</v>
      </c>
      <c r="D640" s="4" t="s">
        <v>2949</v>
      </c>
      <c r="E640" s="6">
        <v>0.99999999999999989</v>
      </c>
      <c r="I640">
        <v>0</v>
      </c>
      <c r="J640" s="1">
        <v>66.974675324675317</v>
      </c>
      <c r="K640" s="1">
        <v>76.794805194805193</v>
      </c>
      <c r="L640" s="1">
        <v>74.898506493506474</v>
      </c>
      <c r="M640">
        <v>-6.1167290264909913E-2</v>
      </c>
    </row>
    <row r="641" spans="1:13" x14ac:dyDescent="0.35">
      <c r="A641">
        <v>7820615</v>
      </c>
      <c r="B641" t="s">
        <v>45</v>
      </c>
      <c r="C641" t="s">
        <v>97</v>
      </c>
      <c r="D641" t="s">
        <v>1539</v>
      </c>
      <c r="E641" s="6">
        <v>3.3175355450236969E-2</v>
      </c>
      <c r="F641">
        <v>39.6</v>
      </c>
      <c r="G641">
        <v>69.099999999999994</v>
      </c>
      <c r="H641">
        <v>61.585000000000001</v>
      </c>
      <c r="I641">
        <v>-5.7252071797847748E-2</v>
      </c>
      <c r="J641" s="1">
        <v>1.3137440758293841</v>
      </c>
      <c r="K641" s="1">
        <v>2.2924170616113746</v>
      </c>
      <c r="L641" s="1">
        <v>2.0431042654028437</v>
      </c>
      <c r="M641">
        <v>-1.8993578321560866E-3</v>
      </c>
    </row>
    <row r="642" spans="1:13" x14ac:dyDescent="0.35">
      <c r="A642">
        <v>7820615</v>
      </c>
      <c r="B642" t="s">
        <v>45</v>
      </c>
      <c r="C642" t="s">
        <v>97</v>
      </c>
      <c r="D642" t="s">
        <v>1458</v>
      </c>
      <c r="E642" s="6">
        <v>9.4786729857819912E-3</v>
      </c>
      <c r="F642">
        <v>67.3</v>
      </c>
      <c r="G642">
        <v>94.2</v>
      </c>
      <c r="H642">
        <v>82.754999999999995</v>
      </c>
      <c r="I642">
        <v>0.10316752642393112</v>
      </c>
      <c r="J642" s="1">
        <v>0.637914691943128</v>
      </c>
      <c r="K642" s="1">
        <v>0.89289099526066362</v>
      </c>
      <c r="L642" s="1">
        <v>0.78440758293838864</v>
      </c>
      <c r="M642">
        <v>9.7789124572446578E-4</v>
      </c>
    </row>
    <row r="643" spans="1:13" x14ac:dyDescent="0.35">
      <c r="A643">
        <v>7820615</v>
      </c>
      <c r="B643" t="s">
        <v>45</v>
      </c>
      <c r="C643" t="s">
        <v>97</v>
      </c>
      <c r="D643" t="s">
        <v>1660</v>
      </c>
      <c r="E643" s="6">
        <v>0.47393364928909953</v>
      </c>
      <c r="F643">
        <v>83.6</v>
      </c>
      <c r="G643">
        <v>84.4</v>
      </c>
      <c r="H643">
        <v>85.6</v>
      </c>
      <c r="I643">
        <v>6.7009061574935913E-2</v>
      </c>
      <c r="J643" s="1">
        <v>39.620853080568722</v>
      </c>
      <c r="K643" s="1">
        <v>40</v>
      </c>
      <c r="L643" s="1">
        <v>40.568720379146917</v>
      </c>
      <c r="M643">
        <v>3.1757849087647352E-2</v>
      </c>
    </row>
    <row r="644" spans="1:13" x14ac:dyDescent="0.35">
      <c r="A644">
        <v>7820615</v>
      </c>
      <c r="B644" t="s">
        <v>45</v>
      </c>
      <c r="C644" t="s">
        <v>97</v>
      </c>
      <c r="D644" t="s">
        <v>1516</v>
      </c>
      <c r="E644" s="6">
        <v>0.48341232227488151</v>
      </c>
      <c r="F644">
        <v>46.1</v>
      </c>
      <c r="G644">
        <v>78.599999999999994</v>
      </c>
      <c r="H644">
        <v>63.129999999999995</v>
      </c>
      <c r="I644">
        <v>1.4221291989088058E-2</v>
      </c>
      <c r="J644" s="1">
        <v>22.28530805687204</v>
      </c>
      <c r="K644" s="1">
        <v>37.996208530805681</v>
      </c>
      <c r="L644" s="1">
        <v>30.517819905213269</v>
      </c>
      <c r="M644">
        <v>6.8747477861942274E-3</v>
      </c>
    </row>
    <row r="645" spans="1:13" x14ac:dyDescent="0.35">
      <c r="A645">
        <v>7820615</v>
      </c>
      <c r="B645" t="s">
        <v>2981</v>
      </c>
      <c r="D645" s="4" t="s">
        <v>2949</v>
      </c>
      <c r="E645" s="6">
        <v>1</v>
      </c>
      <c r="I645">
        <v>0</v>
      </c>
      <c r="J645" s="1">
        <v>63.857819905213276</v>
      </c>
      <c r="K645" s="1">
        <v>81.18151658767772</v>
      </c>
      <c r="L645" s="1">
        <v>73.914052132701414</v>
      </c>
      <c r="M645">
        <v>3.7711130287409959E-2</v>
      </c>
    </row>
    <row r="646" spans="1:13" x14ac:dyDescent="0.35">
      <c r="A646">
        <v>7830621</v>
      </c>
      <c r="B646" t="s">
        <v>57</v>
      </c>
      <c r="C646" t="s">
        <v>97</v>
      </c>
      <c r="D646" t="s">
        <v>392</v>
      </c>
      <c r="E646" s="6">
        <v>0.71666666666666667</v>
      </c>
      <c r="F646">
        <v>51.1</v>
      </c>
      <c r="G646">
        <v>83.1</v>
      </c>
      <c r="H646">
        <v>70.734999999999999</v>
      </c>
      <c r="I646">
        <v>9.4973891973495483E-3</v>
      </c>
      <c r="J646" s="1">
        <v>36.62166666666667</v>
      </c>
      <c r="K646" s="1">
        <v>59.555</v>
      </c>
      <c r="L646" s="1">
        <v>50.693416666666664</v>
      </c>
      <c r="M646">
        <v>6.8064622581005098E-3</v>
      </c>
    </row>
    <row r="647" spans="1:13" x14ac:dyDescent="0.35">
      <c r="A647">
        <v>7830621</v>
      </c>
      <c r="B647" t="s">
        <v>57</v>
      </c>
      <c r="C647" t="s">
        <v>97</v>
      </c>
      <c r="D647" t="s">
        <v>305</v>
      </c>
      <c r="E647" s="6">
        <v>0.05</v>
      </c>
      <c r="F647">
        <v>43.5</v>
      </c>
      <c r="G647">
        <v>86</v>
      </c>
      <c r="H647">
        <v>71.414999999999992</v>
      </c>
      <c r="I647">
        <v>2.3425286635756493E-2</v>
      </c>
      <c r="J647" s="1">
        <v>2.1750000000000003</v>
      </c>
      <c r="K647" s="1">
        <v>4.3</v>
      </c>
      <c r="L647" s="1">
        <v>3.5707499999999999</v>
      </c>
      <c r="M647">
        <v>1.1712643317878246E-3</v>
      </c>
    </row>
    <row r="648" spans="1:13" x14ac:dyDescent="0.35">
      <c r="A648">
        <v>7830621</v>
      </c>
      <c r="B648" t="s">
        <v>57</v>
      </c>
      <c r="C648" t="s">
        <v>97</v>
      </c>
      <c r="D648" t="s">
        <v>472</v>
      </c>
      <c r="E648" s="6">
        <v>3.3333333333333333E-2</v>
      </c>
      <c r="F648">
        <v>52</v>
      </c>
      <c r="G648">
        <v>83.2</v>
      </c>
      <c r="H648">
        <v>70.585000000000008</v>
      </c>
      <c r="I648">
        <v>-1.8023552373051643E-2</v>
      </c>
      <c r="J648" s="1">
        <v>1.7333333333333334</v>
      </c>
      <c r="K648" s="1">
        <v>2.7733333333333334</v>
      </c>
      <c r="L648" s="1">
        <v>2.3528333333333338</v>
      </c>
      <c r="M648">
        <v>-6.0078507910172143E-4</v>
      </c>
    </row>
    <row r="649" spans="1:13" x14ac:dyDescent="0.35">
      <c r="A649">
        <v>7830621</v>
      </c>
      <c r="B649" t="s">
        <v>57</v>
      </c>
      <c r="C649" t="s">
        <v>97</v>
      </c>
      <c r="D649" t="s">
        <v>492</v>
      </c>
      <c r="E649" s="6">
        <v>0.18333333333333332</v>
      </c>
      <c r="F649">
        <v>76.5</v>
      </c>
      <c r="G649">
        <v>88.2</v>
      </c>
      <c r="H649">
        <v>86.16</v>
      </c>
      <c r="I649">
        <v>-9.5076707657426596E-4</v>
      </c>
      <c r="J649" s="1">
        <v>14.024999999999999</v>
      </c>
      <c r="K649" s="1">
        <v>16.169999999999998</v>
      </c>
      <c r="L649" s="1">
        <v>15.795999999999998</v>
      </c>
      <c r="M649">
        <v>-1.7430729737194874E-4</v>
      </c>
    </row>
    <row r="650" spans="1:13" x14ac:dyDescent="0.35">
      <c r="A650">
        <v>7830621</v>
      </c>
      <c r="B650" t="s">
        <v>57</v>
      </c>
      <c r="C650" t="s">
        <v>97</v>
      </c>
      <c r="D650" t="s">
        <v>710</v>
      </c>
      <c r="E650" s="6">
        <v>1.6666666666666666E-2</v>
      </c>
      <c r="F650">
        <v>75.099999999999994</v>
      </c>
      <c r="G650">
        <v>88.4</v>
      </c>
      <c r="H650">
        <v>81.194999999999993</v>
      </c>
      <c r="I650">
        <v>5.6803401559591293E-2</v>
      </c>
      <c r="J650" s="1">
        <v>1.2516666666666665</v>
      </c>
      <c r="K650" s="1">
        <v>1.4733333333333334</v>
      </c>
      <c r="L650" s="1">
        <v>1.3532499999999998</v>
      </c>
      <c r="M650">
        <v>9.4672335932652156E-4</v>
      </c>
    </row>
    <row r="651" spans="1:13" x14ac:dyDescent="0.35">
      <c r="A651">
        <v>7830621</v>
      </c>
      <c r="B651" t="s">
        <v>2982</v>
      </c>
      <c r="D651" s="4" t="s">
        <v>2949</v>
      </c>
      <c r="E651" s="6">
        <v>1</v>
      </c>
      <c r="I651">
        <v>0</v>
      </c>
      <c r="J651" s="1">
        <v>55.806666666666665</v>
      </c>
      <c r="K651" s="1">
        <v>84.271666666666661</v>
      </c>
      <c r="L651" s="1">
        <v>73.766249999999999</v>
      </c>
      <c r="M651">
        <v>8.1493575727411855E-3</v>
      </c>
    </row>
    <row r="652" spans="1:13" x14ac:dyDescent="0.35">
      <c r="A652">
        <v>7830612</v>
      </c>
      <c r="B652" t="s">
        <v>31</v>
      </c>
      <c r="C652" t="s">
        <v>97</v>
      </c>
      <c r="D652" t="s">
        <v>1549</v>
      </c>
      <c r="E652" s="6">
        <v>1.4705882352941176E-2</v>
      </c>
      <c r="F652">
        <v>31.2</v>
      </c>
      <c r="G652">
        <v>90.6</v>
      </c>
      <c r="H652">
        <v>61.749999999999986</v>
      </c>
      <c r="I652">
        <v>-1.3011316768825054E-2</v>
      </c>
      <c r="J652" s="1">
        <v>0.45882352941176469</v>
      </c>
      <c r="K652" s="1">
        <v>1.3323529411764705</v>
      </c>
      <c r="L652" s="1">
        <v>0.90808823529411742</v>
      </c>
      <c r="M652">
        <v>-1.9134289365919197E-4</v>
      </c>
    </row>
    <row r="653" spans="1:13" x14ac:dyDescent="0.35">
      <c r="A653">
        <v>7830612</v>
      </c>
      <c r="B653" t="s">
        <v>31</v>
      </c>
      <c r="C653" t="s">
        <v>97</v>
      </c>
      <c r="D653" t="s">
        <v>2695</v>
      </c>
      <c r="E653" s="6">
        <v>4.4117647058823532E-2</v>
      </c>
      <c r="F653">
        <v>50</v>
      </c>
      <c r="G653">
        <v>100</v>
      </c>
      <c r="H653">
        <v>81.680000000000007</v>
      </c>
      <c r="I653">
        <v>0.11846056580543518</v>
      </c>
      <c r="J653" s="1">
        <v>2.2058823529411766</v>
      </c>
      <c r="K653" s="1">
        <v>4.4117647058823533</v>
      </c>
      <c r="L653" s="1">
        <v>3.6035294117647063</v>
      </c>
      <c r="M653">
        <v>5.2262014325927288E-3</v>
      </c>
    </row>
    <row r="654" spans="1:13" x14ac:dyDescent="0.35">
      <c r="A654">
        <v>7830612</v>
      </c>
      <c r="B654" t="s">
        <v>31</v>
      </c>
      <c r="C654" t="s">
        <v>97</v>
      </c>
      <c r="D654" t="s">
        <v>828</v>
      </c>
      <c r="E654" s="6">
        <v>3.6764705882352942E-2</v>
      </c>
      <c r="F654">
        <v>46.6</v>
      </c>
      <c r="G654">
        <v>81.3</v>
      </c>
      <c r="H654">
        <v>64.460000000000008</v>
      </c>
      <c r="I654">
        <v>2.6567012071609497E-2</v>
      </c>
      <c r="J654" s="1">
        <v>1.7132352941176472</v>
      </c>
      <c r="K654" s="1">
        <v>2.9889705882352939</v>
      </c>
      <c r="L654" s="1">
        <v>2.3698529411764708</v>
      </c>
      <c r="M654">
        <v>9.7672838498564325E-4</v>
      </c>
    </row>
    <row r="655" spans="1:13" x14ac:dyDescent="0.35">
      <c r="A655">
        <v>7830612</v>
      </c>
      <c r="B655" t="s">
        <v>31</v>
      </c>
      <c r="C655" t="s">
        <v>97</v>
      </c>
      <c r="D655" t="s">
        <v>840</v>
      </c>
      <c r="E655" s="6">
        <v>2.9411764705882353E-2</v>
      </c>
      <c r="F655">
        <v>73.8</v>
      </c>
      <c r="G655">
        <v>80.599999999999994</v>
      </c>
      <c r="H655">
        <v>73.964999999999989</v>
      </c>
      <c r="I655">
        <v>-2.0033270120620728E-2</v>
      </c>
      <c r="J655" s="1">
        <v>2.1705882352941175</v>
      </c>
      <c r="K655" s="1">
        <v>2.3705882352941177</v>
      </c>
      <c r="L655" s="1">
        <v>2.1754411764705881</v>
      </c>
      <c r="M655">
        <v>-5.8921382707708022E-4</v>
      </c>
    </row>
    <row r="656" spans="1:13" x14ac:dyDescent="0.35">
      <c r="A656">
        <v>7830612</v>
      </c>
      <c r="B656" t="s">
        <v>31</v>
      </c>
      <c r="C656" t="s">
        <v>97</v>
      </c>
      <c r="D656" t="s">
        <v>2882</v>
      </c>
      <c r="E656" s="6">
        <v>1.4705882352941176E-2</v>
      </c>
      <c r="F656">
        <v>24.3</v>
      </c>
      <c r="G656">
        <v>91.3</v>
      </c>
      <c r="H656">
        <v>53.265000000000001</v>
      </c>
      <c r="I656">
        <v>7.7206335961818695E-2</v>
      </c>
      <c r="J656" s="1">
        <v>0.3573529411764706</v>
      </c>
      <c r="K656" s="1">
        <v>1.3426470588235293</v>
      </c>
      <c r="L656" s="1">
        <v>0.78330882352941178</v>
      </c>
      <c r="M656">
        <v>1.1353872935561573E-3</v>
      </c>
    </row>
    <row r="657" spans="1:13" x14ac:dyDescent="0.35">
      <c r="A657">
        <v>7830612</v>
      </c>
      <c r="B657" t="s">
        <v>31</v>
      </c>
      <c r="C657" t="s">
        <v>97</v>
      </c>
      <c r="D657" t="s">
        <v>2480</v>
      </c>
      <c r="E657" s="6">
        <v>0.31617647058823528</v>
      </c>
      <c r="F657">
        <v>37.1</v>
      </c>
      <c r="G657">
        <v>81.2</v>
      </c>
      <c r="H657">
        <v>56.44</v>
      </c>
      <c r="I657">
        <v>-2.9340822249650955E-2</v>
      </c>
      <c r="J657" s="1">
        <v>11.73014705882353</v>
      </c>
      <c r="K657" s="1">
        <v>25.673529411764704</v>
      </c>
      <c r="L657" s="1">
        <v>17.844999999999999</v>
      </c>
      <c r="M657">
        <v>-9.276877623051405E-3</v>
      </c>
    </row>
    <row r="658" spans="1:13" x14ac:dyDescent="0.35">
      <c r="A658">
        <v>7830612</v>
      </c>
      <c r="B658" t="s">
        <v>31</v>
      </c>
      <c r="C658" t="s">
        <v>97</v>
      </c>
      <c r="D658" t="s">
        <v>2497</v>
      </c>
      <c r="E658" s="6">
        <v>0.10294117647058823</v>
      </c>
      <c r="F658">
        <v>49.2</v>
      </c>
      <c r="G658">
        <v>83.3</v>
      </c>
      <c r="H658">
        <v>76.055000000000007</v>
      </c>
      <c r="I658">
        <v>4.4820882380008698E-2</v>
      </c>
      <c r="J658" s="1">
        <v>5.0647058823529409</v>
      </c>
      <c r="K658" s="1">
        <v>8.5749999999999993</v>
      </c>
      <c r="L658" s="1">
        <v>7.8291911764705882</v>
      </c>
      <c r="M658">
        <v>4.6139143626479535E-3</v>
      </c>
    </row>
    <row r="659" spans="1:13" x14ac:dyDescent="0.35">
      <c r="A659">
        <v>7830612</v>
      </c>
      <c r="B659" t="s">
        <v>31</v>
      </c>
      <c r="C659" t="s">
        <v>97</v>
      </c>
      <c r="D659" t="s">
        <v>1735</v>
      </c>
      <c r="E659" s="6">
        <v>2.2058823529411766E-2</v>
      </c>
      <c r="F659">
        <v>34.1</v>
      </c>
      <c r="G659">
        <v>77.7</v>
      </c>
      <c r="H659">
        <v>63.95</v>
      </c>
      <c r="I659">
        <v>-6.2405619770288467E-2</v>
      </c>
      <c r="J659" s="1">
        <v>0.75220588235294128</v>
      </c>
      <c r="K659" s="1">
        <v>1.7139705882352942</v>
      </c>
      <c r="L659" s="1">
        <v>1.4106617647058826</v>
      </c>
      <c r="M659">
        <v>-1.3765945537563633E-3</v>
      </c>
    </row>
    <row r="660" spans="1:13" x14ac:dyDescent="0.35">
      <c r="A660">
        <v>7830612</v>
      </c>
      <c r="B660" t="s">
        <v>31</v>
      </c>
      <c r="C660" t="s">
        <v>97</v>
      </c>
      <c r="D660" t="s">
        <v>2244</v>
      </c>
      <c r="E660" s="6">
        <v>0.36029411764705882</v>
      </c>
      <c r="F660">
        <v>34.200000000000003</v>
      </c>
      <c r="G660">
        <v>70</v>
      </c>
      <c r="H660">
        <v>54.46</v>
      </c>
      <c r="I660">
        <v>-8.6984775960445404E-2</v>
      </c>
      <c r="J660" s="1">
        <v>12.322058823529412</v>
      </c>
      <c r="K660" s="1">
        <v>25.220588235294116</v>
      </c>
      <c r="L660" s="1">
        <v>19.621617647058823</v>
      </c>
      <c r="M660">
        <v>-3.1340103103395772E-2</v>
      </c>
    </row>
    <row r="661" spans="1:13" x14ac:dyDescent="0.35">
      <c r="A661">
        <v>7830612</v>
      </c>
      <c r="B661" t="s">
        <v>31</v>
      </c>
      <c r="C661" t="s">
        <v>97</v>
      </c>
      <c r="D661" t="s">
        <v>2520</v>
      </c>
      <c r="E661" s="6">
        <v>5.8823529411764705E-2</v>
      </c>
      <c r="F661">
        <v>45.2</v>
      </c>
      <c r="G661">
        <v>87.7</v>
      </c>
      <c r="H661">
        <v>72.86</v>
      </c>
      <c r="I661">
        <v>1.9883878529071808E-2</v>
      </c>
      <c r="J661" s="1">
        <v>2.658823529411765</v>
      </c>
      <c r="K661" s="1">
        <v>5.158823529411765</v>
      </c>
      <c r="L661" s="1">
        <v>4.2858823529411767</v>
      </c>
      <c r="M661">
        <v>1.1696399134748122E-3</v>
      </c>
    </row>
    <row r="662" spans="1:13" x14ac:dyDescent="0.35">
      <c r="A662">
        <v>7830612</v>
      </c>
      <c r="B662" t="s">
        <v>2983</v>
      </c>
      <c r="D662" s="4" t="s">
        <v>2949</v>
      </c>
      <c r="E662" s="6">
        <v>1</v>
      </c>
      <c r="I662">
        <v>0</v>
      </c>
      <c r="J662" s="1">
        <v>39.433823529411768</v>
      </c>
      <c r="K662" s="1">
        <v>78.788235294117641</v>
      </c>
      <c r="L662" s="1">
        <v>60.832573529411768</v>
      </c>
      <c r="M662">
        <v>-2.9652260613682518E-2</v>
      </c>
    </row>
    <row r="663" spans="1:13" x14ac:dyDescent="0.35">
      <c r="A663">
        <v>7830624</v>
      </c>
      <c r="B663" t="s">
        <v>47</v>
      </c>
      <c r="C663" t="s">
        <v>97</v>
      </c>
      <c r="D663" t="s">
        <v>824</v>
      </c>
      <c r="E663" s="6">
        <v>0.81395348837209303</v>
      </c>
      <c r="F663">
        <v>48.6</v>
      </c>
      <c r="G663">
        <v>75.599999999999994</v>
      </c>
      <c r="H663">
        <v>61.66</v>
      </c>
      <c r="I663">
        <v>-2.5476643815636635E-2</v>
      </c>
      <c r="J663" s="1">
        <v>39.558139534883722</v>
      </c>
      <c r="K663" s="1">
        <v>61.534883720930225</v>
      </c>
      <c r="L663" s="1">
        <v>50.188372093023254</v>
      </c>
      <c r="M663">
        <v>-2.073680310575075E-2</v>
      </c>
    </row>
    <row r="664" spans="1:13" x14ac:dyDescent="0.35">
      <c r="A664">
        <v>7830624</v>
      </c>
      <c r="B664" t="s">
        <v>47</v>
      </c>
      <c r="C664" t="s">
        <v>97</v>
      </c>
      <c r="D664" t="s">
        <v>1957</v>
      </c>
      <c r="E664" s="6">
        <v>7.7519379844961239E-3</v>
      </c>
      <c r="F664">
        <v>39.6</v>
      </c>
      <c r="G664">
        <v>69.7</v>
      </c>
      <c r="H664">
        <v>57.74</v>
      </c>
      <c r="I664">
        <v>-5.6409582495689392E-2</v>
      </c>
      <c r="J664" s="1">
        <v>0.30697674418604654</v>
      </c>
      <c r="K664" s="1">
        <v>0.54031007751937987</v>
      </c>
      <c r="L664" s="1">
        <v>0.44759689922480622</v>
      </c>
      <c r="M664">
        <v>-4.3728358523790226E-4</v>
      </c>
    </row>
    <row r="665" spans="1:13" x14ac:dyDescent="0.35">
      <c r="A665">
        <v>7830624</v>
      </c>
      <c r="B665" t="s">
        <v>47</v>
      </c>
      <c r="C665" t="s">
        <v>97</v>
      </c>
      <c r="D665" t="s">
        <v>873</v>
      </c>
      <c r="E665" s="6">
        <v>7.7519379844961239E-3</v>
      </c>
      <c r="F665">
        <v>59</v>
      </c>
      <c r="G665">
        <v>87</v>
      </c>
      <c r="H665">
        <v>73.97</v>
      </c>
      <c r="I665">
        <v>6.9736063480377197E-2</v>
      </c>
      <c r="J665" s="1">
        <v>0.4573643410852713</v>
      </c>
      <c r="K665" s="1">
        <v>0.67441860465116277</v>
      </c>
      <c r="L665" s="1">
        <v>0.57341085271317827</v>
      </c>
      <c r="M665">
        <v>5.4058963938276902E-4</v>
      </c>
    </row>
    <row r="666" spans="1:13" x14ac:dyDescent="0.35">
      <c r="A666">
        <v>7830624</v>
      </c>
      <c r="B666" t="s">
        <v>47</v>
      </c>
      <c r="C666" t="s">
        <v>97</v>
      </c>
      <c r="D666" t="s">
        <v>2459</v>
      </c>
      <c r="E666" s="6">
        <v>0.11627906976744186</v>
      </c>
      <c r="F666">
        <v>61.4</v>
      </c>
      <c r="G666">
        <v>90.3</v>
      </c>
      <c r="H666">
        <v>77.304999999999993</v>
      </c>
      <c r="I666">
        <v>4.8074439167976379E-2</v>
      </c>
      <c r="J666" s="1">
        <v>7.1395348837209296</v>
      </c>
      <c r="K666" s="1">
        <v>10.5</v>
      </c>
      <c r="L666" s="1">
        <v>8.9889534883720916</v>
      </c>
      <c r="M666">
        <v>5.5900510660437646E-3</v>
      </c>
    </row>
    <row r="667" spans="1:13" x14ac:dyDescent="0.35">
      <c r="A667">
        <v>7830624</v>
      </c>
      <c r="B667" t="s">
        <v>47</v>
      </c>
      <c r="C667" t="s">
        <v>97</v>
      </c>
      <c r="D667" t="s">
        <v>2241</v>
      </c>
      <c r="E667" s="6">
        <v>5.4263565891472867E-2</v>
      </c>
      <c r="F667">
        <v>52.5</v>
      </c>
      <c r="G667">
        <v>76.900000000000006</v>
      </c>
      <c r="H667">
        <v>71.320000000000007</v>
      </c>
      <c r="I667">
        <v>-5.4238077253103256E-2</v>
      </c>
      <c r="J667" s="1">
        <v>2.8488372093023258</v>
      </c>
      <c r="K667" s="1">
        <v>4.1728682170542637</v>
      </c>
      <c r="L667" s="1">
        <v>3.8700775193798451</v>
      </c>
      <c r="M667">
        <v>-2.9431514788505644E-3</v>
      </c>
    </row>
    <row r="668" spans="1:13" x14ac:dyDescent="0.35">
      <c r="A668">
        <v>7830624</v>
      </c>
      <c r="B668" t="s">
        <v>2984</v>
      </c>
      <c r="D668" s="4" t="s">
        <v>2949</v>
      </c>
      <c r="E668" s="6">
        <v>1</v>
      </c>
      <c r="I668">
        <v>0</v>
      </c>
      <c r="J668" s="1">
        <v>50.310852713178292</v>
      </c>
      <c r="K668" s="1">
        <v>77.422480620155028</v>
      </c>
      <c r="L668" s="1">
        <v>64.068410852713171</v>
      </c>
      <c r="M668">
        <v>-1.7986597464412682E-2</v>
      </c>
    </row>
    <row r="669" spans="1:13" x14ac:dyDescent="0.35">
      <c r="A669">
        <v>7830103</v>
      </c>
      <c r="B669" t="s">
        <v>66</v>
      </c>
      <c r="C669" t="s">
        <v>97</v>
      </c>
      <c r="D669" t="s">
        <v>1545</v>
      </c>
      <c r="E669" s="6">
        <v>1</v>
      </c>
      <c r="F669">
        <v>59.7</v>
      </c>
      <c r="G669">
        <v>84.1</v>
      </c>
      <c r="H669">
        <v>74.465000000000003</v>
      </c>
      <c r="I669">
        <v>1.2908627279102802E-2</v>
      </c>
      <c r="J669" s="1">
        <v>59.7</v>
      </c>
      <c r="K669" s="1">
        <v>84.1</v>
      </c>
      <c r="L669" s="1">
        <v>74.465000000000003</v>
      </c>
      <c r="M669">
        <v>1.2908627279102802E-2</v>
      </c>
    </row>
    <row r="670" spans="1:13" x14ac:dyDescent="0.35">
      <c r="A670">
        <v>7830103</v>
      </c>
      <c r="B670" t="s">
        <v>2985</v>
      </c>
      <c r="D670" s="4" t="s">
        <v>2949</v>
      </c>
      <c r="E670" s="6">
        <v>1</v>
      </c>
      <c r="I670">
        <v>0</v>
      </c>
      <c r="J670" s="1">
        <v>59.7</v>
      </c>
      <c r="K670" s="1">
        <v>84.1</v>
      </c>
      <c r="L670" s="1">
        <v>74.465000000000003</v>
      </c>
      <c r="M670">
        <v>1.2908627279102802E-2</v>
      </c>
    </row>
    <row r="671" spans="1:13" x14ac:dyDescent="0.35">
      <c r="A671">
        <v>7830644</v>
      </c>
      <c r="B671" t="s">
        <v>53</v>
      </c>
      <c r="C671" t="s">
        <v>97</v>
      </c>
      <c r="D671" t="s">
        <v>392</v>
      </c>
      <c r="E671" s="6">
        <v>9.9009900990099011E-3</v>
      </c>
      <c r="F671">
        <v>51.1</v>
      </c>
      <c r="G671">
        <v>83.1</v>
      </c>
      <c r="H671">
        <v>70.734999999999999</v>
      </c>
      <c r="I671">
        <v>9.4973891973495483E-3</v>
      </c>
      <c r="J671" s="1">
        <v>0.50594059405940595</v>
      </c>
      <c r="K671" s="1">
        <v>0.82277227722772273</v>
      </c>
      <c r="L671" s="1">
        <v>0.7003465346534653</v>
      </c>
      <c r="M671">
        <v>9.4033556409401476E-5</v>
      </c>
    </row>
    <row r="672" spans="1:13" x14ac:dyDescent="0.35">
      <c r="A672">
        <v>7830644</v>
      </c>
      <c r="B672" t="s">
        <v>53</v>
      </c>
      <c r="C672" t="s">
        <v>97</v>
      </c>
      <c r="D672" t="s">
        <v>414</v>
      </c>
      <c r="E672" s="6">
        <v>9.9009900990099011E-3</v>
      </c>
      <c r="F672">
        <v>75.900000000000006</v>
      </c>
      <c r="G672">
        <v>85.4</v>
      </c>
      <c r="H672">
        <v>84.96</v>
      </c>
      <c r="I672">
        <v>7.7362260781228542E-3</v>
      </c>
      <c r="J672" s="1">
        <v>0.7514851485148516</v>
      </c>
      <c r="K672" s="1">
        <v>0.84554455445544563</v>
      </c>
      <c r="L672" s="1">
        <v>0.84118811881188116</v>
      </c>
      <c r="M672">
        <v>7.6596297803196582E-5</v>
      </c>
    </row>
    <row r="673" spans="1:13" x14ac:dyDescent="0.35">
      <c r="A673">
        <v>7830644</v>
      </c>
      <c r="B673" t="s">
        <v>53</v>
      </c>
      <c r="C673" t="s">
        <v>97</v>
      </c>
      <c r="D673" t="s">
        <v>472</v>
      </c>
      <c r="E673" s="6">
        <v>0.90099009900990101</v>
      </c>
      <c r="F673">
        <v>52</v>
      </c>
      <c r="G673">
        <v>83.2</v>
      </c>
      <c r="H673">
        <v>70.585000000000008</v>
      </c>
      <c r="I673">
        <v>-1.8023552373051643E-2</v>
      </c>
      <c r="J673" s="1">
        <v>46.851485148514854</v>
      </c>
      <c r="K673" s="1">
        <v>74.962376237623772</v>
      </c>
      <c r="L673" s="1">
        <v>63.596386138613873</v>
      </c>
      <c r="M673">
        <v>-1.6239042237105938E-2</v>
      </c>
    </row>
    <row r="674" spans="1:13" x14ac:dyDescent="0.35">
      <c r="A674">
        <v>7830644</v>
      </c>
      <c r="B674" t="s">
        <v>53</v>
      </c>
      <c r="C674" t="s">
        <v>97</v>
      </c>
      <c r="D674" t="s">
        <v>492</v>
      </c>
      <c r="E674" s="6">
        <v>1.9801980198019802E-2</v>
      </c>
      <c r="F674">
        <v>76.5</v>
      </c>
      <c r="G674">
        <v>88.2</v>
      </c>
      <c r="H674">
        <v>86.16</v>
      </c>
      <c r="I674">
        <v>-9.5076707657426596E-4</v>
      </c>
      <c r="J674" s="1">
        <v>1.5148514851485149</v>
      </c>
      <c r="K674" s="1">
        <v>1.7465346534653465</v>
      </c>
      <c r="L674" s="1">
        <v>1.7061386138613861</v>
      </c>
      <c r="M674">
        <v>-1.8827070823252791E-5</v>
      </c>
    </row>
    <row r="675" spans="1:13" x14ac:dyDescent="0.35">
      <c r="A675">
        <v>7830644</v>
      </c>
      <c r="B675" t="s">
        <v>53</v>
      </c>
      <c r="C675" t="s">
        <v>97</v>
      </c>
      <c r="D675" t="s">
        <v>710</v>
      </c>
      <c r="E675" s="6">
        <v>1.9801980198019802E-2</v>
      </c>
      <c r="F675">
        <v>75.099999999999994</v>
      </c>
      <c r="G675">
        <v>88.4</v>
      </c>
      <c r="H675">
        <v>81.194999999999993</v>
      </c>
      <c r="I675">
        <v>5.6803401559591293E-2</v>
      </c>
      <c r="J675" s="1">
        <v>1.4871287128712871</v>
      </c>
      <c r="K675" s="1">
        <v>1.7504950495049507</v>
      </c>
      <c r="L675" s="1">
        <v>1.6078217821782177</v>
      </c>
      <c r="M675">
        <v>1.124819832863194E-3</v>
      </c>
    </row>
    <row r="676" spans="1:13" x14ac:dyDescent="0.35">
      <c r="A676">
        <v>7830644</v>
      </c>
      <c r="B676" t="s">
        <v>53</v>
      </c>
      <c r="C676" t="s">
        <v>97</v>
      </c>
      <c r="D676" t="s">
        <v>199</v>
      </c>
      <c r="E676" s="6">
        <v>9.9009900990099011E-3</v>
      </c>
      <c r="F676">
        <v>49.7</v>
      </c>
      <c r="G676">
        <v>76.400000000000006</v>
      </c>
      <c r="H676">
        <v>64.890000000000015</v>
      </c>
      <c r="I676">
        <v>-4.2217731475830078E-2</v>
      </c>
      <c r="J676" s="1">
        <v>0.49207920792079213</v>
      </c>
      <c r="K676" s="1">
        <v>0.75643564356435655</v>
      </c>
      <c r="L676" s="1">
        <v>0.6424752475247526</v>
      </c>
      <c r="M676">
        <v>-4.1799734134485226E-4</v>
      </c>
    </row>
    <row r="677" spans="1:13" x14ac:dyDescent="0.35">
      <c r="A677">
        <v>7830644</v>
      </c>
      <c r="B677" t="s">
        <v>53</v>
      </c>
      <c r="C677" t="s">
        <v>97</v>
      </c>
      <c r="D677" t="s">
        <v>381</v>
      </c>
      <c r="E677" s="6">
        <v>9.9009900990099011E-3</v>
      </c>
      <c r="F677">
        <v>43.9</v>
      </c>
      <c r="G677">
        <v>77.400000000000006</v>
      </c>
      <c r="H677">
        <v>69.460000000000008</v>
      </c>
      <c r="I677">
        <v>-5.9971264563500881E-3</v>
      </c>
      <c r="J677" s="1">
        <v>0.43465346534653465</v>
      </c>
      <c r="K677" s="1">
        <v>0.76633663366336635</v>
      </c>
      <c r="L677" s="1">
        <v>0.68772277227722778</v>
      </c>
      <c r="M677">
        <v>-5.9377489666832558E-5</v>
      </c>
    </row>
    <row r="678" spans="1:13" x14ac:dyDescent="0.35">
      <c r="A678">
        <v>7830644</v>
      </c>
      <c r="B678" t="s">
        <v>53</v>
      </c>
      <c r="C678" t="s">
        <v>97</v>
      </c>
      <c r="D678" t="s">
        <v>731</v>
      </c>
      <c r="E678" s="6">
        <v>1.9801980198019802E-2</v>
      </c>
      <c r="F678">
        <v>53.9</v>
      </c>
      <c r="G678">
        <v>84.5</v>
      </c>
      <c r="H678">
        <v>70.58</v>
      </c>
      <c r="I678">
        <v>4.0206484496593475E-2</v>
      </c>
      <c r="J678" s="1">
        <v>1.0673267326732674</v>
      </c>
      <c r="K678" s="1">
        <v>1.6732673267326732</v>
      </c>
      <c r="L678" s="1">
        <v>1.3976237623762375</v>
      </c>
      <c r="M678">
        <v>7.9616800983353414E-4</v>
      </c>
    </row>
    <row r="679" spans="1:13" x14ac:dyDescent="0.35">
      <c r="A679">
        <v>7830644</v>
      </c>
      <c r="B679" t="s">
        <v>2986</v>
      </c>
      <c r="D679" s="4" t="s">
        <v>2949</v>
      </c>
      <c r="E679" s="6">
        <v>1</v>
      </c>
      <c r="I679">
        <v>0</v>
      </c>
      <c r="J679" s="1">
        <v>53.104950495049508</v>
      </c>
      <c r="K679" s="1">
        <v>83.323762376237639</v>
      </c>
      <c r="L679" s="1">
        <v>71.179702970297043</v>
      </c>
      <c r="M679">
        <v>-1.4643626442031547E-2</v>
      </c>
    </row>
    <row r="680" spans="1:13" x14ac:dyDescent="0.35">
      <c r="A680">
        <v>7820121</v>
      </c>
      <c r="B680" t="s">
        <v>82</v>
      </c>
      <c r="C680" t="s">
        <v>97</v>
      </c>
      <c r="D680" t="s">
        <v>392</v>
      </c>
      <c r="E680" s="6">
        <v>2.5380710659898475E-3</v>
      </c>
      <c r="F680">
        <v>51.1</v>
      </c>
      <c r="G680">
        <v>83.1</v>
      </c>
      <c r="H680">
        <v>70.734999999999999</v>
      </c>
      <c r="I680">
        <v>9.4973891973495483E-3</v>
      </c>
      <c r="J680" s="1">
        <v>0.12969543147208121</v>
      </c>
      <c r="K680" s="1">
        <v>0.21091370558375633</v>
      </c>
      <c r="L680" s="1">
        <v>0.17953045685279187</v>
      </c>
      <c r="M680">
        <v>2.4105048724237431E-5</v>
      </c>
    </row>
    <row r="681" spans="1:13" x14ac:dyDescent="0.35">
      <c r="A681">
        <v>7820121</v>
      </c>
      <c r="B681" t="s">
        <v>82</v>
      </c>
      <c r="C681" t="s">
        <v>97</v>
      </c>
      <c r="D681" t="s">
        <v>305</v>
      </c>
      <c r="E681" s="6">
        <v>0.90355329949238583</v>
      </c>
      <c r="F681">
        <v>43.5</v>
      </c>
      <c r="G681">
        <v>86</v>
      </c>
      <c r="H681">
        <v>71.414999999999992</v>
      </c>
      <c r="I681">
        <v>2.3425286635756493E-2</v>
      </c>
      <c r="J681" s="1">
        <v>39.304568527918782</v>
      </c>
      <c r="K681" s="1">
        <v>77.705583756345177</v>
      </c>
      <c r="L681" s="1">
        <v>64.52725888324872</v>
      </c>
      <c r="M681">
        <v>2.116599503129267E-2</v>
      </c>
    </row>
    <row r="682" spans="1:13" x14ac:dyDescent="0.35">
      <c r="A682">
        <v>7820121</v>
      </c>
      <c r="B682" t="s">
        <v>82</v>
      </c>
      <c r="C682" t="s">
        <v>97</v>
      </c>
      <c r="D682" t="s">
        <v>472</v>
      </c>
      <c r="E682" s="6">
        <v>5.3299492385786802E-2</v>
      </c>
      <c r="F682">
        <v>52</v>
      </c>
      <c r="G682">
        <v>83.2</v>
      </c>
      <c r="H682">
        <v>70.585000000000008</v>
      </c>
      <c r="I682">
        <v>-1.8023552373051643E-2</v>
      </c>
      <c r="J682" s="1">
        <v>2.7715736040609138</v>
      </c>
      <c r="K682" s="1">
        <v>4.4345177664974624</v>
      </c>
      <c r="L682" s="1">
        <v>3.7621446700507617</v>
      </c>
      <c r="M682">
        <v>-9.606461924722957E-4</v>
      </c>
    </row>
    <row r="683" spans="1:13" x14ac:dyDescent="0.35">
      <c r="A683">
        <v>7820121</v>
      </c>
      <c r="B683" t="s">
        <v>82</v>
      </c>
      <c r="C683" t="s">
        <v>97</v>
      </c>
      <c r="D683" t="s">
        <v>492</v>
      </c>
      <c r="E683" s="6">
        <v>1.7766497461928935E-2</v>
      </c>
      <c r="F683">
        <v>76.5</v>
      </c>
      <c r="G683">
        <v>88.2</v>
      </c>
      <c r="H683">
        <v>86.16</v>
      </c>
      <c r="I683">
        <v>-9.5076707657426596E-4</v>
      </c>
      <c r="J683" s="1">
        <v>1.3591370558375635</v>
      </c>
      <c r="K683" s="1">
        <v>1.5670050761421321</v>
      </c>
      <c r="L683" s="1">
        <v>1.5307614213197971</v>
      </c>
      <c r="M683">
        <v>-1.6891800852842289E-5</v>
      </c>
    </row>
    <row r="684" spans="1:13" x14ac:dyDescent="0.35">
      <c r="A684">
        <v>7820121</v>
      </c>
      <c r="B684" t="s">
        <v>82</v>
      </c>
      <c r="C684" t="s">
        <v>97</v>
      </c>
      <c r="D684" t="s">
        <v>199</v>
      </c>
      <c r="E684" s="6">
        <v>2.030456852791878E-2</v>
      </c>
      <c r="F684">
        <v>49.7</v>
      </c>
      <c r="G684">
        <v>76.400000000000006</v>
      </c>
      <c r="H684">
        <v>64.890000000000015</v>
      </c>
      <c r="I684">
        <v>-4.2217731475830078E-2</v>
      </c>
      <c r="J684" s="1">
        <v>1.0091370558375634</v>
      </c>
      <c r="K684" s="1">
        <v>1.551269035532995</v>
      </c>
      <c r="L684" s="1">
        <v>1.3175634517766499</v>
      </c>
      <c r="M684">
        <v>-8.5721282184426548E-4</v>
      </c>
    </row>
    <row r="685" spans="1:13" x14ac:dyDescent="0.35">
      <c r="A685">
        <v>7820121</v>
      </c>
      <c r="B685" t="s">
        <v>82</v>
      </c>
      <c r="C685" t="s">
        <v>97</v>
      </c>
      <c r="D685" t="s">
        <v>1504</v>
      </c>
      <c r="E685" s="6">
        <v>2.5380710659898475E-3</v>
      </c>
      <c r="F685">
        <v>48.7</v>
      </c>
      <c r="G685">
        <v>83.6</v>
      </c>
      <c r="H685">
        <v>72.509999999999991</v>
      </c>
      <c r="I685">
        <v>2.1263301372528076E-2</v>
      </c>
      <c r="J685" s="1">
        <v>0.12360406091370559</v>
      </c>
      <c r="K685" s="1">
        <v>0.21218274111675123</v>
      </c>
      <c r="L685" s="1">
        <v>0.18403553299492381</v>
      </c>
      <c r="M685">
        <v>5.3967769981035725E-5</v>
      </c>
    </row>
    <row r="686" spans="1:13" x14ac:dyDescent="0.35">
      <c r="A686">
        <v>7820121</v>
      </c>
      <c r="B686" t="s">
        <v>2987</v>
      </c>
      <c r="D686" s="4" t="s">
        <v>2949</v>
      </c>
      <c r="E686" s="6">
        <v>0.99999999999999989</v>
      </c>
      <c r="I686">
        <v>0</v>
      </c>
      <c r="J686" s="1">
        <v>44.697715736040607</v>
      </c>
      <c r="K686" s="1">
        <v>85.681472081218274</v>
      </c>
      <c r="L686" s="1">
        <v>71.501294416243638</v>
      </c>
      <c r="M686">
        <v>1.9409317034828538E-2</v>
      </c>
    </row>
    <row r="687" spans="1:13" x14ac:dyDescent="0.35">
      <c r="A687">
        <v>7820619</v>
      </c>
      <c r="B687" t="s">
        <v>33</v>
      </c>
      <c r="C687" t="s">
        <v>97</v>
      </c>
      <c r="D687" t="s">
        <v>392</v>
      </c>
      <c r="E687" s="6">
        <v>1.4084507042253521E-2</v>
      </c>
      <c r="F687">
        <v>51.1</v>
      </c>
      <c r="G687">
        <v>83.1</v>
      </c>
      <c r="H687">
        <v>70.734999999999999</v>
      </c>
      <c r="I687">
        <v>9.4973891973495483E-3</v>
      </c>
      <c r="J687" s="1">
        <v>0.71971830985915497</v>
      </c>
      <c r="K687" s="1">
        <v>1.1704225352112676</v>
      </c>
      <c r="L687" s="1">
        <v>0.99626760563380279</v>
      </c>
      <c r="M687">
        <v>1.3376604503309222E-4</v>
      </c>
    </row>
    <row r="688" spans="1:13" x14ac:dyDescent="0.35">
      <c r="A688">
        <v>7820619</v>
      </c>
      <c r="B688" t="s">
        <v>33</v>
      </c>
      <c r="C688" t="s">
        <v>97</v>
      </c>
      <c r="D688" t="s">
        <v>305</v>
      </c>
      <c r="E688" s="6">
        <v>0.53521126760563376</v>
      </c>
      <c r="F688">
        <v>43.5</v>
      </c>
      <c r="G688">
        <v>86</v>
      </c>
      <c r="H688">
        <v>71.414999999999992</v>
      </c>
      <c r="I688">
        <v>2.3425286635756493E-2</v>
      </c>
      <c r="J688" s="1">
        <v>23.281690140845068</v>
      </c>
      <c r="K688" s="1">
        <v>46.028169014084504</v>
      </c>
      <c r="L688" s="1">
        <v>38.222112676056334</v>
      </c>
      <c r="M688">
        <v>1.2537477354348544E-2</v>
      </c>
    </row>
    <row r="689" spans="1:13" x14ac:dyDescent="0.35">
      <c r="A689">
        <v>7820619</v>
      </c>
      <c r="B689" t="s">
        <v>33</v>
      </c>
      <c r="C689" t="s">
        <v>97</v>
      </c>
      <c r="D689" t="s">
        <v>1207</v>
      </c>
      <c r="E689" s="6">
        <v>1.4084507042253521E-2</v>
      </c>
      <c r="F689">
        <v>66.5</v>
      </c>
      <c r="G689">
        <v>75.900000000000006</v>
      </c>
      <c r="H689">
        <v>71.064999999999998</v>
      </c>
      <c r="I689">
        <v>-5.9170156717300415E-2</v>
      </c>
      <c r="J689" s="1">
        <v>0.93661971830985913</v>
      </c>
      <c r="K689" s="1">
        <v>1.0690140845070424</v>
      </c>
      <c r="L689" s="1">
        <v>1.0009154929577464</v>
      </c>
      <c r="M689">
        <v>-8.3338248897606225E-4</v>
      </c>
    </row>
    <row r="690" spans="1:13" x14ac:dyDescent="0.35">
      <c r="A690">
        <v>7820619</v>
      </c>
      <c r="B690" t="s">
        <v>33</v>
      </c>
      <c r="C690" t="s">
        <v>97</v>
      </c>
      <c r="D690" t="s">
        <v>472</v>
      </c>
      <c r="E690" s="6">
        <v>1.4084507042253521E-2</v>
      </c>
      <c r="F690">
        <v>52</v>
      </c>
      <c r="G690">
        <v>83.2</v>
      </c>
      <c r="H690">
        <v>70.585000000000008</v>
      </c>
      <c r="I690">
        <v>-1.8023552373051643E-2</v>
      </c>
      <c r="J690" s="1">
        <v>0.73239436619718312</v>
      </c>
      <c r="K690" s="1">
        <v>1.171830985915493</v>
      </c>
      <c r="L690" s="1">
        <v>0.99415492957746487</v>
      </c>
      <c r="M690">
        <v>-2.5385285032467102E-4</v>
      </c>
    </row>
    <row r="691" spans="1:13" x14ac:dyDescent="0.35">
      <c r="A691">
        <v>7820619</v>
      </c>
      <c r="B691" t="s">
        <v>33</v>
      </c>
      <c r="C691" t="s">
        <v>97</v>
      </c>
      <c r="D691" t="s">
        <v>476</v>
      </c>
      <c r="E691" s="6">
        <v>1.4084507042253521E-2</v>
      </c>
      <c r="F691">
        <v>56.2</v>
      </c>
      <c r="G691">
        <v>75.8</v>
      </c>
      <c r="H691">
        <v>66.91</v>
      </c>
      <c r="I691">
        <v>-3.3422850072383881E-2</v>
      </c>
      <c r="J691" s="1">
        <v>0.79154929577464794</v>
      </c>
      <c r="K691" s="1">
        <v>1.0676056338028168</v>
      </c>
      <c r="L691" s="1">
        <v>0.94239436619718309</v>
      </c>
      <c r="M691">
        <v>-4.7074436721667438E-4</v>
      </c>
    </row>
    <row r="692" spans="1:13" x14ac:dyDescent="0.35">
      <c r="A692">
        <v>7820619</v>
      </c>
      <c r="B692" t="s">
        <v>33</v>
      </c>
      <c r="C692" t="s">
        <v>97</v>
      </c>
      <c r="D692" t="s">
        <v>1408</v>
      </c>
      <c r="E692" s="6">
        <v>0.11267605633802817</v>
      </c>
      <c r="F692">
        <v>91.3</v>
      </c>
      <c r="G692">
        <v>96.1</v>
      </c>
      <c r="H692">
        <v>90.194999999999993</v>
      </c>
      <c r="I692">
        <v>7.5063534080982208E-2</v>
      </c>
      <c r="J692" s="1">
        <v>10.287323943661972</v>
      </c>
      <c r="K692" s="1">
        <v>10.828169014084507</v>
      </c>
      <c r="L692" s="1">
        <v>10.16281690140845</v>
      </c>
      <c r="M692">
        <v>8.4578629950402499E-3</v>
      </c>
    </row>
    <row r="693" spans="1:13" x14ac:dyDescent="0.35">
      <c r="A693">
        <v>7820619</v>
      </c>
      <c r="B693" t="s">
        <v>33</v>
      </c>
      <c r="C693" t="s">
        <v>97</v>
      </c>
      <c r="D693" t="s">
        <v>492</v>
      </c>
      <c r="E693" s="6">
        <v>0.16901408450704225</v>
      </c>
      <c r="F693">
        <v>76.5</v>
      </c>
      <c r="G693">
        <v>88.2</v>
      </c>
      <c r="H693">
        <v>86.16</v>
      </c>
      <c r="I693">
        <v>-9.5076707657426596E-4</v>
      </c>
      <c r="J693" s="1">
        <v>12.929577464788732</v>
      </c>
      <c r="K693" s="1">
        <v>14.907042253521126</v>
      </c>
      <c r="L693" s="1">
        <v>14.56225352112676</v>
      </c>
      <c r="M693">
        <v>-1.6069302702663649E-4</v>
      </c>
    </row>
    <row r="694" spans="1:13" x14ac:dyDescent="0.35">
      <c r="A694">
        <v>7820619</v>
      </c>
      <c r="B694" t="s">
        <v>33</v>
      </c>
      <c r="C694" t="s">
        <v>97</v>
      </c>
      <c r="D694" t="s">
        <v>199</v>
      </c>
      <c r="E694" s="6">
        <v>0.11267605633802817</v>
      </c>
      <c r="F694">
        <v>49.7</v>
      </c>
      <c r="G694">
        <v>76.400000000000006</v>
      </c>
      <c r="H694">
        <v>64.890000000000015</v>
      </c>
      <c r="I694">
        <v>-4.2217731475830078E-2</v>
      </c>
      <c r="J694" s="1">
        <v>5.6000000000000005</v>
      </c>
      <c r="K694" s="1">
        <v>8.6084507042253531</v>
      </c>
      <c r="L694" s="1">
        <v>7.3115492957746495</v>
      </c>
      <c r="M694">
        <v>-4.756927490234375E-3</v>
      </c>
    </row>
    <row r="695" spans="1:13" x14ac:dyDescent="0.35">
      <c r="A695">
        <v>7820619</v>
      </c>
      <c r="B695" t="s">
        <v>33</v>
      </c>
      <c r="C695" t="s">
        <v>97</v>
      </c>
      <c r="D695" t="s">
        <v>643</v>
      </c>
      <c r="E695" s="6">
        <v>1.4084507042253521E-2</v>
      </c>
      <c r="F695">
        <v>65.2</v>
      </c>
      <c r="G695">
        <v>82.1</v>
      </c>
      <c r="H695">
        <v>74.534999999999997</v>
      </c>
      <c r="I695">
        <v>5.1168878562748432E-3</v>
      </c>
      <c r="J695" s="1">
        <v>0.91830985915492969</v>
      </c>
      <c r="K695" s="1">
        <v>1.1563380281690141</v>
      </c>
      <c r="L695" s="1">
        <v>1.0497887323943662</v>
      </c>
      <c r="M695">
        <v>7.2068843046124557E-5</v>
      </c>
    </row>
    <row r="696" spans="1:13" x14ac:dyDescent="0.35">
      <c r="A696">
        <v>7820619</v>
      </c>
      <c r="B696" t="s">
        <v>2988</v>
      </c>
      <c r="D696" s="4" t="s">
        <v>2949</v>
      </c>
      <c r="E696" s="6">
        <v>0.99999999999999978</v>
      </c>
      <c r="I696">
        <v>0</v>
      </c>
      <c r="J696" s="1">
        <v>56.197183098591545</v>
      </c>
      <c r="K696" s="1">
        <v>86.007042253521121</v>
      </c>
      <c r="L696" s="1">
        <v>75.242253521126756</v>
      </c>
      <c r="M696">
        <v>1.4725575013689589E-2</v>
      </c>
    </row>
    <row r="697" spans="1:13" x14ac:dyDescent="0.35">
      <c r="D697" s="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A4D22-7DC6-4B21-A1CC-0CD6C82ED21A}">
  <sheetPr codeName="Sheet13"/>
  <dimension ref="A1:M484"/>
  <sheetViews>
    <sheetView topLeftCell="B1" workbookViewId="0">
      <selection activeCell="A9" sqref="A9"/>
    </sheetView>
  </sheetViews>
  <sheetFormatPr defaultRowHeight="14.5" x14ac:dyDescent="0.35"/>
  <cols>
    <col min="1" max="1" width="12.26953125" bestFit="1" customWidth="1"/>
    <col min="2" max="2" width="42.81640625" bestFit="1" customWidth="1"/>
    <col min="3" max="3" width="11.26953125" bestFit="1" customWidth="1"/>
    <col min="4" max="4" width="24.1796875" bestFit="1" customWidth="1"/>
    <col min="5" max="5" width="14.54296875" bestFit="1" customWidth="1"/>
    <col min="6" max="6" width="11.54296875" bestFit="1" customWidth="1"/>
    <col min="7" max="7" width="12.81640625" bestFit="1" customWidth="1"/>
    <col min="8" max="8" width="14.7265625" bestFit="1" customWidth="1"/>
    <col min="9" max="9" width="14.7265625" customWidth="1"/>
    <col min="10" max="10" width="12.453125" bestFit="1" customWidth="1"/>
    <col min="11" max="11" width="13.54296875" bestFit="1" customWidth="1"/>
    <col min="12" max="12" width="15.453125" bestFit="1" customWidth="1"/>
  </cols>
  <sheetData>
    <row r="1" spans="1:13" x14ac:dyDescent="0.35">
      <c r="A1" t="s">
        <v>121</v>
      </c>
      <c r="B1" t="s">
        <v>122</v>
      </c>
      <c r="C1" t="s">
        <v>2939</v>
      </c>
      <c r="D1" t="s">
        <v>2940</v>
      </c>
      <c r="E1" t="s">
        <v>2989</v>
      </c>
      <c r="F1" t="s">
        <v>2942</v>
      </c>
      <c r="G1" t="s">
        <v>2943</v>
      </c>
      <c r="H1" t="s">
        <v>2944</v>
      </c>
      <c r="I1" t="s">
        <v>2948</v>
      </c>
      <c r="J1" t="s">
        <v>130</v>
      </c>
      <c r="K1" t="s">
        <v>131</v>
      </c>
      <c r="L1" t="s">
        <v>2945</v>
      </c>
      <c r="M1" t="s">
        <v>2936</v>
      </c>
    </row>
    <row r="2" spans="1:13" x14ac:dyDescent="0.35">
      <c r="A2">
        <v>7830623</v>
      </c>
      <c r="B2" t="s">
        <v>20</v>
      </c>
      <c r="C2" t="s">
        <v>98</v>
      </c>
      <c r="D2" t="s">
        <v>133</v>
      </c>
      <c r="E2" s="6">
        <v>1.9193857965451055E-3</v>
      </c>
      <c r="F2">
        <v>53.9</v>
      </c>
      <c r="G2">
        <v>99</v>
      </c>
      <c r="H2">
        <v>76.540000000000006</v>
      </c>
      <c r="I2">
        <v>0.22843806445598602</v>
      </c>
      <c r="J2" s="1">
        <v>0.10345489443378118</v>
      </c>
      <c r="K2" s="1">
        <v>0.19001919385796545</v>
      </c>
      <c r="L2" s="1">
        <v>0.1469097888675624</v>
      </c>
      <c r="M2">
        <v>4.3846077630707488E-4</v>
      </c>
    </row>
    <row r="3" spans="1:13" x14ac:dyDescent="0.35">
      <c r="A3">
        <v>7830623</v>
      </c>
      <c r="B3" t="s">
        <v>20</v>
      </c>
      <c r="C3" t="s">
        <v>98</v>
      </c>
      <c r="D3" t="s">
        <v>141</v>
      </c>
      <c r="E3" s="6">
        <v>0.84644913627639151</v>
      </c>
      <c r="F3">
        <v>32.799999999999997</v>
      </c>
      <c r="G3">
        <v>77.2</v>
      </c>
      <c r="H3">
        <v>57.725000000000001</v>
      </c>
      <c r="I3">
        <v>-1.3316178694367409E-2</v>
      </c>
      <c r="J3" s="1">
        <v>27.763531669865639</v>
      </c>
      <c r="K3" s="1">
        <v>65.345873320537422</v>
      </c>
      <c r="L3" s="1">
        <v>48.861276391554703</v>
      </c>
      <c r="M3">
        <v>-1.1271467954349379E-2</v>
      </c>
    </row>
    <row r="4" spans="1:13" x14ac:dyDescent="0.35">
      <c r="A4">
        <v>7830623</v>
      </c>
      <c r="B4" t="s">
        <v>20</v>
      </c>
      <c r="C4" t="s">
        <v>98</v>
      </c>
      <c r="D4" t="s">
        <v>301</v>
      </c>
      <c r="E4" s="6">
        <v>3.838771593090211E-3</v>
      </c>
      <c r="F4">
        <v>56.1</v>
      </c>
      <c r="G4">
        <v>89.8</v>
      </c>
      <c r="H4">
        <v>71.2</v>
      </c>
      <c r="I4">
        <v>2.8954386711120605E-2</v>
      </c>
      <c r="J4" s="1">
        <v>0.21535508637236084</v>
      </c>
      <c r="K4" s="1">
        <v>0.34472168905950096</v>
      </c>
      <c r="L4" s="1">
        <v>0.27332053742802304</v>
      </c>
      <c r="M4">
        <v>1.1114927720199849E-4</v>
      </c>
    </row>
    <row r="5" spans="1:13" x14ac:dyDescent="0.35">
      <c r="A5">
        <v>7830623</v>
      </c>
      <c r="B5" t="s">
        <v>20</v>
      </c>
      <c r="C5" t="s">
        <v>98</v>
      </c>
      <c r="D5" t="s">
        <v>305</v>
      </c>
      <c r="E5" s="6">
        <v>1.9193857965451055E-3</v>
      </c>
      <c r="F5">
        <v>45.8</v>
      </c>
      <c r="G5">
        <v>84.1</v>
      </c>
      <c r="H5">
        <v>68.125</v>
      </c>
      <c r="I5">
        <v>4.9749728292226791E-2</v>
      </c>
      <c r="J5" s="1">
        <v>8.7907869481765821E-2</v>
      </c>
      <c r="K5" s="1">
        <v>0.16142034548944337</v>
      </c>
      <c r="L5" s="1">
        <v>0.13075815738963531</v>
      </c>
      <c r="M5">
        <v>9.5488921866078297E-5</v>
      </c>
    </row>
    <row r="6" spans="1:13" x14ac:dyDescent="0.35">
      <c r="A6">
        <v>7830623</v>
      </c>
      <c r="B6" t="s">
        <v>20</v>
      </c>
      <c r="C6" t="s">
        <v>98</v>
      </c>
      <c r="D6" t="s">
        <v>195</v>
      </c>
      <c r="E6" s="6">
        <v>3.838771593090211E-3</v>
      </c>
      <c r="F6">
        <v>49.1</v>
      </c>
      <c r="G6">
        <v>89.6</v>
      </c>
      <c r="H6">
        <v>68.364999999999995</v>
      </c>
      <c r="I6">
        <v>-6.1231032013893127E-2</v>
      </c>
      <c r="J6" s="1">
        <v>0.18848368522072936</v>
      </c>
      <c r="K6" s="1">
        <v>0.34395393474088287</v>
      </c>
      <c r="L6" s="1">
        <v>0.26243761996161225</v>
      </c>
      <c r="M6">
        <v>-2.3505194631053022E-4</v>
      </c>
    </row>
    <row r="7" spans="1:13" x14ac:dyDescent="0.35">
      <c r="A7">
        <v>7830623</v>
      </c>
      <c r="B7" t="s">
        <v>20</v>
      </c>
      <c r="C7" t="s">
        <v>98</v>
      </c>
      <c r="D7" t="s">
        <v>203</v>
      </c>
      <c r="E7" s="6">
        <v>9.5969289827255271E-3</v>
      </c>
      <c r="F7">
        <v>78.7</v>
      </c>
      <c r="G7">
        <v>83.4</v>
      </c>
      <c r="H7">
        <v>82.944999999999993</v>
      </c>
      <c r="I7">
        <v>-8.2183992490172386E-3</v>
      </c>
      <c r="J7" s="1">
        <v>0.75527831094049902</v>
      </c>
      <c r="K7" s="1">
        <v>0.80038387715930903</v>
      </c>
      <c r="L7" s="1">
        <v>0.79601727447216875</v>
      </c>
      <c r="M7">
        <v>-7.8871393944503237E-5</v>
      </c>
    </row>
    <row r="8" spans="1:13" x14ac:dyDescent="0.35">
      <c r="A8">
        <v>7830623</v>
      </c>
      <c r="B8" t="s">
        <v>20</v>
      </c>
      <c r="C8" t="s">
        <v>98</v>
      </c>
      <c r="D8" t="s">
        <v>320</v>
      </c>
      <c r="E8" s="6">
        <v>3.838771593090211E-3</v>
      </c>
      <c r="F8">
        <v>58.8</v>
      </c>
      <c r="G8">
        <v>82.8</v>
      </c>
      <c r="H8">
        <v>72.634999999999991</v>
      </c>
      <c r="I8">
        <v>1.1054724454879761E-2</v>
      </c>
      <c r="J8" s="1">
        <v>0.22571976967370438</v>
      </c>
      <c r="K8" s="1">
        <v>0.31785028790786946</v>
      </c>
      <c r="L8" s="1">
        <v>0.27882917466410745</v>
      </c>
      <c r="M8">
        <v>4.2436562206832092E-5</v>
      </c>
    </row>
    <row r="9" spans="1:13" x14ac:dyDescent="0.35">
      <c r="A9">
        <v>7830623</v>
      </c>
      <c r="B9" t="s">
        <v>20</v>
      </c>
      <c r="C9" t="s">
        <v>98</v>
      </c>
      <c r="D9" t="s">
        <v>231</v>
      </c>
      <c r="E9" s="6">
        <v>2.8790786948176585E-2</v>
      </c>
      <c r="F9">
        <v>71.900000000000006</v>
      </c>
      <c r="G9">
        <v>85.2</v>
      </c>
      <c r="H9">
        <v>76.349999999999994</v>
      </c>
      <c r="I9">
        <v>0.11440157890319824</v>
      </c>
      <c r="J9" s="1">
        <v>2.0700575815738964</v>
      </c>
      <c r="K9" s="1">
        <v>2.4529750479846451</v>
      </c>
      <c r="L9" s="1">
        <v>2.1981765834932823</v>
      </c>
      <c r="M9">
        <v>3.2937114847369935E-3</v>
      </c>
    </row>
    <row r="10" spans="1:13" x14ac:dyDescent="0.35">
      <c r="A10">
        <v>7830623</v>
      </c>
      <c r="B10" t="s">
        <v>20</v>
      </c>
      <c r="C10" t="s">
        <v>98</v>
      </c>
      <c r="D10" t="s">
        <v>251</v>
      </c>
      <c r="E10" s="6">
        <v>7.8694817658349334E-2</v>
      </c>
      <c r="F10">
        <v>80.900000000000006</v>
      </c>
      <c r="G10">
        <v>94.4</v>
      </c>
      <c r="H10">
        <v>86.84</v>
      </c>
      <c r="I10">
        <v>-4.6999044716358185E-2</v>
      </c>
      <c r="J10" s="1">
        <v>6.3664107485604617</v>
      </c>
      <c r="K10" s="1">
        <v>7.428790786948178</v>
      </c>
      <c r="L10" s="1">
        <v>6.8338579654510561</v>
      </c>
      <c r="M10">
        <v>-3.6985812540704138E-3</v>
      </c>
    </row>
    <row r="11" spans="1:13" x14ac:dyDescent="0.35">
      <c r="A11">
        <v>7830623</v>
      </c>
      <c r="B11" t="s">
        <v>20</v>
      </c>
      <c r="C11" t="s">
        <v>98</v>
      </c>
      <c r="D11" t="s">
        <v>261</v>
      </c>
      <c r="E11" s="6">
        <v>1.3435700575815739E-2</v>
      </c>
      <c r="F11">
        <v>47.1</v>
      </c>
      <c r="G11">
        <v>39.6</v>
      </c>
      <c r="H11">
        <v>58.330000000000005</v>
      </c>
      <c r="I11">
        <v>-0.32535341382026672</v>
      </c>
      <c r="J11" s="1">
        <v>0.63282149712092128</v>
      </c>
      <c r="K11" s="1">
        <v>0.53205374280230333</v>
      </c>
      <c r="L11" s="1">
        <v>0.78370441458733209</v>
      </c>
      <c r="M11">
        <v>-4.3713510494085743E-3</v>
      </c>
    </row>
    <row r="12" spans="1:13" x14ac:dyDescent="0.35">
      <c r="A12">
        <v>7830623</v>
      </c>
      <c r="B12" t="s">
        <v>20</v>
      </c>
      <c r="C12" t="s">
        <v>98</v>
      </c>
      <c r="D12" t="s">
        <v>272</v>
      </c>
      <c r="E12" s="6">
        <v>1.9193857965451055E-3</v>
      </c>
      <c r="F12">
        <v>20.100000000000001</v>
      </c>
      <c r="G12">
        <v>63.1</v>
      </c>
      <c r="H12">
        <v>46.944999999999993</v>
      </c>
      <c r="I12">
        <v>-0.21549847722053528</v>
      </c>
      <c r="J12" s="1">
        <v>3.8579654510556623E-2</v>
      </c>
      <c r="K12" s="1">
        <v>0.12111324376199616</v>
      </c>
      <c r="L12" s="1">
        <v>9.0105566218809968E-2</v>
      </c>
      <c r="M12">
        <v>-4.1362471635419436E-4</v>
      </c>
    </row>
    <row r="13" spans="1:13" x14ac:dyDescent="0.35">
      <c r="A13">
        <v>7830623</v>
      </c>
      <c r="B13" t="s">
        <v>20</v>
      </c>
      <c r="C13" t="s">
        <v>98</v>
      </c>
      <c r="D13" t="s">
        <v>275</v>
      </c>
      <c r="E13" s="6">
        <v>5.7581573896353169E-3</v>
      </c>
      <c r="F13">
        <v>38.5</v>
      </c>
      <c r="G13">
        <v>100</v>
      </c>
      <c r="H13">
        <v>74.88</v>
      </c>
      <c r="I13">
        <v>-0.16692432761192322</v>
      </c>
      <c r="J13" s="1">
        <v>0.22168905950095971</v>
      </c>
      <c r="K13" s="1">
        <v>0.57581573896353166</v>
      </c>
      <c r="L13" s="1">
        <v>0.43117082533589252</v>
      </c>
      <c r="M13">
        <v>-9.611765505485023E-4</v>
      </c>
    </row>
    <row r="14" spans="1:13" x14ac:dyDescent="0.35">
      <c r="A14">
        <v>7830623</v>
      </c>
      <c r="B14" t="s">
        <v>20</v>
      </c>
      <c r="D14" s="4" t="s">
        <v>2946</v>
      </c>
      <c r="E14" s="6">
        <v>1.0000000000000002</v>
      </c>
      <c r="I14">
        <v>0</v>
      </c>
      <c r="J14" s="1">
        <v>38.669289827255277</v>
      </c>
      <c r="K14" s="1">
        <v>78.614971209213053</v>
      </c>
      <c r="L14" s="1">
        <v>61.08656429942419</v>
      </c>
      <c r="M14">
        <v>-1.7048877842667124E-2</v>
      </c>
    </row>
    <row r="15" spans="1:13" x14ac:dyDescent="0.35">
      <c r="A15">
        <v>7830630</v>
      </c>
      <c r="B15" t="s">
        <v>24</v>
      </c>
      <c r="C15" t="s">
        <v>98</v>
      </c>
      <c r="D15" t="s">
        <v>820</v>
      </c>
      <c r="E15" s="6">
        <v>4.3478260869565216E-2</v>
      </c>
      <c r="F15">
        <v>28.7</v>
      </c>
      <c r="G15">
        <v>94</v>
      </c>
      <c r="H15">
        <v>63.105000000000004</v>
      </c>
      <c r="I15">
        <v>-5.4353948682546616E-2</v>
      </c>
      <c r="J15" s="1">
        <v>1.2478260869565216</v>
      </c>
      <c r="K15" s="1">
        <v>4.0869565217391299</v>
      </c>
      <c r="L15" s="1">
        <v>2.7436956521739133</v>
      </c>
      <c r="M15">
        <v>-2.3632151601107225E-3</v>
      </c>
    </row>
    <row r="16" spans="1:13" x14ac:dyDescent="0.35">
      <c r="A16">
        <v>7830630</v>
      </c>
      <c r="B16" t="s">
        <v>24</v>
      </c>
      <c r="C16" t="s">
        <v>98</v>
      </c>
      <c r="D16" t="s">
        <v>822</v>
      </c>
      <c r="E16" s="6">
        <v>8.6956521739130436E-3</v>
      </c>
      <c r="F16">
        <v>65.3</v>
      </c>
      <c r="G16">
        <v>86</v>
      </c>
      <c r="H16">
        <v>79.944999999999993</v>
      </c>
      <c r="I16">
        <v>0.11428336799144745</v>
      </c>
      <c r="J16" s="1">
        <v>0.5678260869565217</v>
      </c>
      <c r="K16" s="1">
        <v>0.74782608695652175</v>
      </c>
      <c r="L16" s="1">
        <v>0.6951739130434782</v>
      </c>
      <c r="M16">
        <v>9.9376841731693439E-4</v>
      </c>
    </row>
    <row r="17" spans="1:13" x14ac:dyDescent="0.35">
      <c r="A17">
        <v>7830630</v>
      </c>
      <c r="B17" t="s">
        <v>24</v>
      </c>
      <c r="C17" t="s">
        <v>98</v>
      </c>
      <c r="D17" t="s">
        <v>824</v>
      </c>
      <c r="E17" s="6">
        <v>8.6956521739130436E-3</v>
      </c>
      <c r="F17">
        <v>69.3</v>
      </c>
      <c r="G17">
        <v>93.8</v>
      </c>
      <c r="H17">
        <v>80.8</v>
      </c>
      <c r="I17">
        <v>0.27112504839897156</v>
      </c>
      <c r="J17" s="1">
        <v>0.6026086956521739</v>
      </c>
      <c r="K17" s="1">
        <v>0.81565217391304345</v>
      </c>
      <c r="L17" s="1">
        <v>0.70260869565217388</v>
      </c>
      <c r="M17">
        <v>2.357609116512796E-3</v>
      </c>
    </row>
    <row r="18" spans="1:13" x14ac:dyDescent="0.35">
      <c r="A18">
        <v>7830630</v>
      </c>
      <c r="B18" t="s">
        <v>24</v>
      </c>
      <c r="C18" t="s">
        <v>98</v>
      </c>
      <c r="D18" t="s">
        <v>828</v>
      </c>
      <c r="E18" s="6">
        <v>0.13043478260869565</v>
      </c>
      <c r="F18">
        <v>45.8</v>
      </c>
      <c r="G18">
        <v>95.6</v>
      </c>
      <c r="H18">
        <v>73.214999999999989</v>
      </c>
      <c r="I18">
        <v>5.3594160825014114E-2</v>
      </c>
      <c r="J18" s="1">
        <v>5.9739130434782606</v>
      </c>
      <c r="K18" s="1">
        <v>12.469565217391303</v>
      </c>
      <c r="L18" s="1">
        <v>9.5497826086956508</v>
      </c>
      <c r="M18">
        <v>6.9905427163061886E-3</v>
      </c>
    </row>
    <row r="19" spans="1:13" x14ac:dyDescent="0.35">
      <c r="A19">
        <v>7830630</v>
      </c>
      <c r="B19" t="s">
        <v>24</v>
      </c>
      <c r="C19" t="s">
        <v>98</v>
      </c>
      <c r="D19" t="s">
        <v>873</v>
      </c>
      <c r="E19" s="6">
        <v>4.3478260869565218E-3</v>
      </c>
      <c r="F19">
        <v>59</v>
      </c>
      <c r="G19">
        <v>99.3</v>
      </c>
      <c r="H19">
        <v>79.444999999999993</v>
      </c>
      <c r="I19">
        <v>0.22274355590343475</v>
      </c>
      <c r="J19" s="1">
        <v>0.2565217391304348</v>
      </c>
      <c r="K19" s="1">
        <v>0.43173913043478263</v>
      </c>
      <c r="L19" s="1">
        <v>0.34541304347826085</v>
      </c>
      <c r="M19">
        <v>9.6845024305841198E-4</v>
      </c>
    </row>
    <row r="20" spans="1:13" x14ac:dyDescent="0.35">
      <c r="A20">
        <v>7830630</v>
      </c>
      <c r="B20" t="s">
        <v>24</v>
      </c>
      <c r="C20" t="s">
        <v>98</v>
      </c>
      <c r="D20" t="s">
        <v>840</v>
      </c>
      <c r="E20" s="6">
        <v>2.1739130434782608E-2</v>
      </c>
      <c r="F20">
        <v>90.1</v>
      </c>
      <c r="G20">
        <v>100</v>
      </c>
      <c r="H20">
        <v>92.17</v>
      </c>
      <c r="I20">
        <v>0.36178034543991089</v>
      </c>
      <c r="J20" s="1">
        <v>1.9586956521739129</v>
      </c>
      <c r="K20" s="1">
        <v>2.1739130434782608</v>
      </c>
      <c r="L20" s="1">
        <v>2.0036956521739131</v>
      </c>
      <c r="M20">
        <v>7.8647901182589321E-3</v>
      </c>
    </row>
    <row r="21" spans="1:13" x14ac:dyDescent="0.35">
      <c r="A21">
        <v>7830630</v>
      </c>
      <c r="B21" t="s">
        <v>24</v>
      </c>
      <c r="C21" t="s">
        <v>98</v>
      </c>
      <c r="D21" t="s">
        <v>847</v>
      </c>
      <c r="E21" s="6">
        <v>0.74782608695652175</v>
      </c>
      <c r="F21">
        <v>42.5</v>
      </c>
      <c r="G21">
        <v>55.1</v>
      </c>
      <c r="H21">
        <v>57.36</v>
      </c>
      <c r="I21">
        <v>0.13247090578079224</v>
      </c>
      <c r="J21" s="1">
        <v>31.782608695652176</v>
      </c>
      <c r="K21" s="1">
        <v>41.205217391304352</v>
      </c>
      <c r="L21" s="1">
        <v>42.895304347826084</v>
      </c>
      <c r="M21">
        <v>9.9065199105635937E-2</v>
      </c>
    </row>
    <row r="22" spans="1:13" x14ac:dyDescent="0.35">
      <c r="A22">
        <v>7830630</v>
      </c>
      <c r="B22" t="s">
        <v>24</v>
      </c>
      <c r="C22" t="s">
        <v>98</v>
      </c>
      <c r="D22" t="s">
        <v>850</v>
      </c>
      <c r="E22" s="6">
        <v>1.3043478260869565E-2</v>
      </c>
      <c r="F22">
        <v>54</v>
      </c>
      <c r="G22">
        <v>69.599999999999994</v>
      </c>
      <c r="H22">
        <v>72.52</v>
      </c>
      <c r="I22">
        <v>5.2226997911930084E-2</v>
      </c>
      <c r="J22" s="1">
        <v>0.70434782608695645</v>
      </c>
      <c r="K22" s="1">
        <v>0.90782608695652156</v>
      </c>
      <c r="L22" s="1">
        <v>0.94591304347826077</v>
      </c>
      <c r="M22">
        <v>6.8122171189474018E-4</v>
      </c>
    </row>
    <row r="23" spans="1:13" x14ac:dyDescent="0.35">
      <c r="A23">
        <v>7830630</v>
      </c>
      <c r="B23" t="s">
        <v>24</v>
      </c>
      <c r="C23" t="s">
        <v>98</v>
      </c>
      <c r="D23" t="s">
        <v>853</v>
      </c>
      <c r="E23" s="6">
        <v>4.3478260869565218E-3</v>
      </c>
      <c r="F23">
        <v>55.8</v>
      </c>
      <c r="G23">
        <v>78.599999999999994</v>
      </c>
      <c r="H23">
        <v>72.69</v>
      </c>
      <c r="I23">
        <v>-7.2501763701438904E-2</v>
      </c>
      <c r="J23" s="1">
        <v>0.24260869565217391</v>
      </c>
      <c r="K23" s="1">
        <v>0.3417391304347826</v>
      </c>
      <c r="L23" s="1">
        <v>0.31604347826086954</v>
      </c>
      <c r="M23">
        <v>-3.1522505957147349E-4</v>
      </c>
    </row>
    <row r="24" spans="1:13" x14ac:dyDescent="0.35">
      <c r="A24">
        <v>7830630</v>
      </c>
      <c r="B24" t="s">
        <v>24</v>
      </c>
      <c r="C24" t="s">
        <v>98</v>
      </c>
      <c r="D24" t="s">
        <v>859</v>
      </c>
      <c r="E24" s="6">
        <v>1.7391304347826087E-2</v>
      </c>
      <c r="F24">
        <v>62.6</v>
      </c>
      <c r="G24">
        <v>81.599999999999994</v>
      </c>
      <c r="H24">
        <v>72.25</v>
      </c>
      <c r="I24">
        <v>-0.14553923904895782</v>
      </c>
      <c r="J24" s="1">
        <v>1.0886956521739131</v>
      </c>
      <c r="K24" s="1">
        <v>1.4191304347826086</v>
      </c>
      <c r="L24" s="1">
        <v>1.2565217391304349</v>
      </c>
      <c r="M24">
        <v>-2.5311172008514403E-3</v>
      </c>
    </row>
    <row r="25" spans="1:13" x14ac:dyDescent="0.35">
      <c r="A25">
        <v>7830630</v>
      </c>
      <c r="B25" t="s">
        <v>24</v>
      </c>
      <c r="D25" s="4" t="s">
        <v>2946</v>
      </c>
      <c r="E25" s="6">
        <v>1</v>
      </c>
      <c r="I25">
        <v>0</v>
      </c>
      <c r="J25" s="1">
        <v>44.425652173913043</v>
      </c>
      <c r="K25" s="1">
        <v>64.599565217391302</v>
      </c>
      <c r="L25" s="1">
        <v>61.454152173913037</v>
      </c>
      <c r="M25">
        <v>0.11371202400845029</v>
      </c>
    </row>
    <row r="26" spans="1:13" x14ac:dyDescent="0.35">
      <c r="A26">
        <v>7830642</v>
      </c>
      <c r="B26" t="s">
        <v>59</v>
      </c>
      <c r="C26" t="s">
        <v>98</v>
      </c>
      <c r="D26" t="s">
        <v>1338</v>
      </c>
      <c r="E26" s="6">
        <v>5.8479532163742687E-3</v>
      </c>
      <c r="F26">
        <v>61.6</v>
      </c>
      <c r="G26">
        <v>74.8</v>
      </c>
      <c r="H26">
        <v>69.254999999999995</v>
      </c>
      <c r="I26">
        <v>4.622017964720726E-2</v>
      </c>
      <c r="J26" s="1">
        <v>0.36023391812865496</v>
      </c>
      <c r="K26" s="1">
        <v>0.43742690058479528</v>
      </c>
      <c r="L26" s="1">
        <v>0.40499999999999997</v>
      </c>
      <c r="M26">
        <v>2.702934482292822E-4</v>
      </c>
    </row>
    <row r="27" spans="1:13" x14ac:dyDescent="0.35">
      <c r="A27">
        <v>7830642</v>
      </c>
      <c r="B27" t="s">
        <v>59</v>
      </c>
      <c r="C27" t="s">
        <v>98</v>
      </c>
      <c r="D27" t="s">
        <v>392</v>
      </c>
      <c r="E27" s="6">
        <v>1.7543859649122806E-2</v>
      </c>
      <c r="F27">
        <v>57.5</v>
      </c>
      <c r="G27">
        <v>86.9</v>
      </c>
      <c r="H27">
        <v>76</v>
      </c>
      <c r="I27">
        <v>2.5535410270094872E-2</v>
      </c>
      <c r="J27" s="1">
        <v>1.0087719298245614</v>
      </c>
      <c r="K27" s="1">
        <v>1.524561403508772</v>
      </c>
      <c r="L27" s="1">
        <v>1.3333333333333333</v>
      </c>
      <c r="M27">
        <v>4.4798965386131349E-4</v>
      </c>
    </row>
    <row r="28" spans="1:13" x14ac:dyDescent="0.35">
      <c r="A28">
        <v>7830642</v>
      </c>
      <c r="B28" t="s">
        <v>59</v>
      </c>
      <c r="C28" t="s">
        <v>98</v>
      </c>
      <c r="D28" t="s">
        <v>133</v>
      </c>
      <c r="E28" s="6">
        <v>5.8479532163742687E-3</v>
      </c>
      <c r="F28">
        <v>53.9</v>
      </c>
      <c r="G28">
        <v>99</v>
      </c>
      <c r="H28">
        <v>76.540000000000006</v>
      </c>
      <c r="I28">
        <v>0.22843806445598602</v>
      </c>
      <c r="J28" s="1">
        <v>0.3152046783625731</v>
      </c>
      <c r="K28" s="1">
        <v>0.57894736842105265</v>
      </c>
      <c r="L28" s="1">
        <v>0.44760233918128656</v>
      </c>
      <c r="M28">
        <v>1.335895113777696E-3</v>
      </c>
    </row>
    <row r="29" spans="1:13" x14ac:dyDescent="0.35">
      <c r="A29">
        <v>7830642</v>
      </c>
      <c r="B29" t="s">
        <v>59</v>
      </c>
      <c r="C29" t="s">
        <v>98</v>
      </c>
      <c r="D29" t="s">
        <v>906</v>
      </c>
      <c r="E29" s="6">
        <v>5.8479532163742687E-3</v>
      </c>
      <c r="F29">
        <v>67.8</v>
      </c>
      <c r="G29">
        <v>95.1</v>
      </c>
      <c r="H29">
        <v>79.045000000000002</v>
      </c>
      <c r="I29">
        <v>9.9356070160865784E-2</v>
      </c>
      <c r="J29" s="1">
        <v>0.39649122807017539</v>
      </c>
      <c r="K29" s="1">
        <v>0.55614035087719293</v>
      </c>
      <c r="L29" s="1">
        <v>0.46225146198830408</v>
      </c>
      <c r="M29">
        <v>5.8102965006354254E-4</v>
      </c>
    </row>
    <row r="30" spans="1:13" x14ac:dyDescent="0.35">
      <c r="A30">
        <v>7830642</v>
      </c>
      <c r="B30" t="s">
        <v>59</v>
      </c>
      <c r="C30" t="s">
        <v>98</v>
      </c>
      <c r="D30" t="s">
        <v>1092</v>
      </c>
      <c r="E30" s="6">
        <v>5.8479532163742687E-3</v>
      </c>
      <c r="F30">
        <v>66.599999999999994</v>
      </c>
      <c r="G30">
        <v>65.5</v>
      </c>
      <c r="H30">
        <v>73.039999999999992</v>
      </c>
      <c r="I30">
        <v>-7.9225674271583557E-2</v>
      </c>
      <c r="J30" s="1">
        <v>0.38947368421052625</v>
      </c>
      <c r="K30" s="1">
        <v>0.38304093567251463</v>
      </c>
      <c r="L30" s="1">
        <v>0.42713450292397653</v>
      </c>
      <c r="M30">
        <v>-4.6330803667592722E-4</v>
      </c>
    </row>
    <row r="31" spans="1:13" x14ac:dyDescent="0.35">
      <c r="A31">
        <v>7830642</v>
      </c>
      <c r="B31" t="s">
        <v>59</v>
      </c>
      <c r="C31" t="s">
        <v>98</v>
      </c>
      <c r="D31" t="s">
        <v>141</v>
      </c>
      <c r="E31" s="6">
        <v>1.7543859649122806E-2</v>
      </c>
      <c r="F31">
        <v>32.799999999999997</v>
      </c>
      <c r="G31">
        <v>77.2</v>
      </c>
      <c r="H31">
        <v>57.725000000000001</v>
      </c>
      <c r="I31">
        <v>-1.3316178694367409E-2</v>
      </c>
      <c r="J31" s="1">
        <v>0.57543859649122797</v>
      </c>
      <c r="K31" s="1">
        <v>1.3543859649122807</v>
      </c>
      <c r="L31" s="1">
        <v>1.0127192982456139</v>
      </c>
      <c r="M31">
        <v>-2.336171700766212E-4</v>
      </c>
    </row>
    <row r="32" spans="1:13" x14ac:dyDescent="0.35">
      <c r="A32">
        <v>7830642</v>
      </c>
      <c r="B32" t="s">
        <v>59</v>
      </c>
      <c r="C32" t="s">
        <v>98</v>
      </c>
      <c r="D32" t="s">
        <v>1348</v>
      </c>
      <c r="E32" s="6">
        <v>5.8479532163742687E-3</v>
      </c>
      <c r="F32">
        <v>74.2</v>
      </c>
      <c r="G32">
        <v>69.5</v>
      </c>
      <c r="H32">
        <v>71.685000000000002</v>
      </c>
      <c r="I32">
        <v>-0.13510508835315704</v>
      </c>
      <c r="J32" s="1">
        <v>0.43391812865497076</v>
      </c>
      <c r="K32" s="1">
        <v>0.4064327485380117</v>
      </c>
      <c r="L32" s="1">
        <v>0.41921052631578948</v>
      </c>
      <c r="M32">
        <v>-7.9008823598337443E-4</v>
      </c>
    </row>
    <row r="33" spans="1:13" x14ac:dyDescent="0.35">
      <c r="A33">
        <v>7830642</v>
      </c>
      <c r="B33" t="s">
        <v>59</v>
      </c>
      <c r="C33" t="s">
        <v>98</v>
      </c>
      <c r="D33" t="s">
        <v>301</v>
      </c>
      <c r="E33" s="6">
        <v>5.8479532163742687E-3</v>
      </c>
      <c r="F33">
        <v>56.1</v>
      </c>
      <c r="G33">
        <v>89.8</v>
      </c>
      <c r="H33">
        <v>71.2</v>
      </c>
      <c r="I33">
        <v>2.8954386711120605E-2</v>
      </c>
      <c r="J33" s="1">
        <v>0.32807017543859646</v>
      </c>
      <c r="K33" s="1">
        <v>0.52514619883040936</v>
      </c>
      <c r="L33" s="1">
        <v>0.41637426900584795</v>
      </c>
      <c r="M33">
        <v>1.6932389889544214E-4</v>
      </c>
    </row>
    <row r="34" spans="1:13" x14ac:dyDescent="0.35">
      <c r="A34">
        <v>7830642</v>
      </c>
      <c r="B34" t="s">
        <v>59</v>
      </c>
      <c r="C34" t="s">
        <v>98</v>
      </c>
      <c r="D34" t="s">
        <v>1350</v>
      </c>
      <c r="E34" s="6">
        <v>5.8479532163742687E-3</v>
      </c>
      <c r="F34">
        <v>71.3</v>
      </c>
      <c r="G34">
        <v>91.7</v>
      </c>
      <c r="H34">
        <v>80.724999999999994</v>
      </c>
      <c r="I34">
        <v>2.4307893589138985E-2</v>
      </c>
      <c r="J34" s="1">
        <v>0.41695906432748536</v>
      </c>
      <c r="K34" s="1">
        <v>0.53625730994152043</v>
      </c>
      <c r="L34" s="1">
        <v>0.47207602339181282</v>
      </c>
      <c r="M34">
        <v>1.421514244978888E-4</v>
      </c>
    </row>
    <row r="35" spans="1:13" x14ac:dyDescent="0.35">
      <c r="A35">
        <v>7830642</v>
      </c>
      <c r="B35" t="s">
        <v>59</v>
      </c>
      <c r="C35" t="s">
        <v>98</v>
      </c>
      <c r="D35" t="s">
        <v>1352</v>
      </c>
      <c r="E35" s="6">
        <v>1.1695906432748537E-2</v>
      </c>
      <c r="F35">
        <v>89.6</v>
      </c>
      <c r="G35">
        <v>83.4</v>
      </c>
      <c r="H35">
        <v>87.860000000000014</v>
      </c>
      <c r="I35">
        <v>5.8539196848869324E-2</v>
      </c>
      <c r="J35" s="1">
        <v>1.0479532163742689</v>
      </c>
      <c r="K35" s="1">
        <v>0.9754385964912281</v>
      </c>
      <c r="L35" s="1">
        <v>1.0276023391812867</v>
      </c>
      <c r="M35">
        <v>6.8466896899262359E-4</v>
      </c>
    </row>
    <row r="36" spans="1:13" x14ac:dyDescent="0.35">
      <c r="A36">
        <v>7830642</v>
      </c>
      <c r="B36" t="s">
        <v>59</v>
      </c>
      <c r="C36" t="s">
        <v>98</v>
      </c>
      <c r="D36" t="s">
        <v>646</v>
      </c>
      <c r="E36" s="6">
        <v>2.3391812865497075E-2</v>
      </c>
      <c r="F36">
        <v>67.900000000000006</v>
      </c>
      <c r="G36">
        <v>62.4</v>
      </c>
      <c r="H36">
        <v>71.695000000000007</v>
      </c>
      <c r="I36">
        <v>-0.12884071469306946</v>
      </c>
      <c r="J36" s="1">
        <v>1.5883040935672514</v>
      </c>
      <c r="K36" s="1">
        <v>1.4596491228070174</v>
      </c>
      <c r="L36" s="1">
        <v>1.6770760233918129</v>
      </c>
      <c r="M36">
        <v>-3.0138178875571803E-3</v>
      </c>
    </row>
    <row r="37" spans="1:13" x14ac:dyDescent="0.35">
      <c r="A37">
        <v>7830642</v>
      </c>
      <c r="B37" t="s">
        <v>59</v>
      </c>
      <c r="C37" t="s">
        <v>98</v>
      </c>
      <c r="D37" t="s">
        <v>1357</v>
      </c>
      <c r="E37" s="6">
        <v>5.8479532163742687E-3</v>
      </c>
      <c r="F37">
        <v>73.599999999999994</v>
      </c>
      <c r="G37">
        <v>76.3</v>
      </c>
      <c r="H37">
        <v>72.099999999999994</v>
      </c>
      <c r="I37">
        <v>-9.0890377759933472E-2</v>
      </c>
      <c r="J37" s="1">
        <v>0.43040935672514613</v>
      </c>
      <c r="K37" s="1">
        <v>0.44619883040935671</v>
      </c>
      <c r="L37" s="1">
        <v>0.42163742690058476</v>
      </c>
      <c r="M37">
        <v>-5.3152267695867519E-4</v>
      </c>
    </row>
    <row r="38" spans="1:13" x14ac:dyDescent="0.35">
      <c r="A38">
        <v>7830642</v>
      </c>
      <c r="B38" t="s">
        <v>59</v>
      </c>
      <c r="C38" t="s">
        <v>98</v>
      </c>
      <c r="D38" t="s">
        <v>1360</v>
      </c>
      <c r="E38" s="6">
        <v>5.8479532163742687E-3</v>
      </c>
      <c r="F38">
        <v>53</v>
      </c>
      <c r="G38">
        <v>95.4</v>
      </c>
      <c r="H38">
        <v>77.634999999999991</v>
      </c>
      <c r="I38">
        <v>-4.7523654997348785E-2</v>
      </c>
      <c r="J38" s="1">
        <v>0.30994152046783624</v>
      </c>
      <c r="K38" s="1">
        <v>0.55789473684210522</v>
      </c>
      <c r="L38" s="1">
        <v>0.4540058479532163</v>
      </c>
      <c r="M38">
        <v>-2.779161110956069E-4</v>
      </c>
    </row>
    <row r="39" spans="1:13" x14ac:dyDescent="0.35">
      <c r="A39">
        <v>7830642</v>
      </c>
      <c r="B39" t="s">
        <v>59</v>
      </c>
      <c r="C39" t="s">
        <v>98</v>
      </c>
      <c r="D39" t="s">
        <v>1110</v>
      </c>
      <c r="E39" s="6">
        <v>2.3391812865497075E-2</v>
      </c>
      <c r="F39">
        <v>81.7</v>
      </c>
      <c r="G39">
        <v>85.4</v>
      </c>
      <c r="H39">
        <v>81.72999999999999</v>
      </c>
      <c r="I39">
        <v>3.6852497607469559E-2</v>
      </c>
      <c r="J39" s="1">
        <v>1.911111111111111</v>
      </c>
      <c r="K39" s="1">
        <v>1.9976608187134504</v>
      </c>
      <c r="L39" s="1">
        <v>1.9118128654970756</v>
      </c>
      <c r="M39">
        <v>8.6204672766010664E-4</v>
      </c>
    </row>
    <row r="40" spans="1:13" x14ac:dyDescent="0.35">
      <c r="A40">
        <v>7830642</v>
      </c>
      <c r="B40" t="s">
        <v>59</v>
      </c>
      <c r="C40" t="s">
        <v>98</v>
      </c>
      <c r="D40" t="s">
        <v>305</v>
      </c>
      <c r="E40" s="6">
        <v>2.3391812865497075E-2</v>
      </c>
      <c r="F40">
        <v>45.8</v>
      </c>
      <c r="G40">
        <v>84.1</v>
      </c>
      <c r="H40">
        <v>68.125</v>
      </c>
      <c r="I40">
        <v>4.9749728292226791E-2</v>
      </c>
      <c r="J40" s="1">
        <v>1.0713450292397659</v>
      </c>
      <c r="K40" s="1">
        <v>1.9672514619883039</v>
      </c>
      <c r="L40" s="1">
        <v>1.5935672514619883</v>
      </c>
      <c r="M40">
        <v>1.1637363343210945E-3</v>
      </c>
    </row>
    <row r="41" spans="1:13" x14ac:dyDescent="0.35">
      <c r="A41">
        <v>7830642</v>
      </c>
      <c r="B41" t="s">
        <v>59</v>
      </c>
      <c r="C41" t="s">
        <v>98</v>
      </c>
      <c r="D41" t="s">
        <v>414</v>
      </c>
      <c r="E41" s="6">
        <v>3.5087719298245612E-2</v>
      </c>
      <c r="F41">
        <v>83.3</v>
      </c>
      <c r="G41">
        <v>91.4</v>
      </c>
      <c r="H41">
        <v>86.614999999999995</v>
      </c>
      <c r="I41">
        <v>0.12443552166223526</v>
      </c>
      <c r="J41" s="1">
        <v>2.9228070175438594</v>
      </c>
      <c r="K41" s="1">
        <v>3.2070175438596493</v>
      </c>
      <c r="L41" s="1">
        <v>3.0391228070175433</v>
      </c>
      <c r="M41">
        <v>4.3661586548152716E-3</v>
      </c>
    </row>
    <row r="42" spans="1:13" x14ac:dyDescent="0.35">
      <c r="A42">
        <v>7830642</v>
      </c>
      <c r="B42" t="s">
        <v>59</v>
      </c>
      <c r="C42" t="s">
        <v>98</v>
      </c>
      <c r="D42" t="s">
        <v>1371</v>
      </c>
      <c r="E42" s="6">
        <v>5.8479532163742687E-3</v>
      </c>
      <c r="F42">
        <v>53</v>
      </c>
      <c r="G42">
        <v>72.900000000000006</v>
      </c>
      <c r="H42">
        <v>65.954999999999998</v>
      </c>
      <c r="I42">
        <v>-7.2420284152030945E-2</v>
      </c>
      <c r="J42" s="1">
        <v>0.30994152046783624</v>
      </c>
      <c r="K42" s="1">
        <v>0.4263157894736842</v>
      </c>
      <c r="L42" s="1">
        <v>0.38570175438596488</v>
      </c>
      <c r="M42">
        <v>-4.2351043363760785E-4</v>
      </c>
    </row>
    <row r="43" spans="1:13" x14ac:dyDescent="0.35">
      <c r="A43">
        <v>7830642</v>
      </c>
      <c r="B43" t="s">
        <v>59</v>
      </c>
      <c r="C43" t="s">
        <v>98</v>
      </c>
      <c r="D43" t="s">
        <v>822</v>
      </c>
      <c r="E43" s="6">
        <v>3.5087719298245612E-2</v>
      </c>
      <c r="F43">
        <v>65.3</v>
      </c>
      <c r="G43">
        <v>86</v>
      </c>
      <c r="H43">
        <v>79.944999999999993</v>
      </c>
      <c r="I43">
        <v>0.11428336799144745</v>
      </c>
      <c r="J43" s="1">
        <v>2.2912280701754382</v>
      </c>
      <c r="K43" s="1">
        <v>3.0175438596491224</v>
      </c>
      <c r="L43" s="1">
        <v>2.8050877192982453</v>
      </c>
      <c r="M43">
        <v>4.0099427365420156E-3</v>
      </c>
    </row>
    <row r="44" spans="1:13" x14ac:dyDescent="0.35">
      <c r="A44">
        <v>7830642</v>
      </c>
      <c r="B44" t="s">
        <v>59</v>
      </c>
      <c r="C44" t="s">
        <v>98</v>
      </c>
      <c r="D44" t="s">
        <v>1373</v>
      </c>
      <c r="E44" s="6">
        <v>1.1695906432748537E-2</v>
      </c>
      <c r="F44">
        <v>78.900000000000006</v>
      </c>
      <c r="G44">
        <v>78.900000000000006</v>
      </c>
      <c r="H44">
        <v>81.47</v>
      </c>
      <c r="I44">
        <v>-0.11093378812074661</v>
      </c>
      <c r="J44" s="1">
        <v>0.92280701754385963</v>
      </c>
      <c r="K44" s="1">
        <v>0.92280701754385963</v>
      </c>
      <c r="L44" s="1">
        <v>0.9528654970760233</v>
      </c>
      <c r="M44">
        <v>-1.2974712060906035E-3</v>
      </c>
    </row>
    <row r="45" spans="1:13" x14ac:dyDescent="0.35">
      <c r="A45">
        <v>7830642</v>
      </c>
      <c r="B45" t="s">
        <v>59</v>
      </c>
      <c r="C45" t="s">
        <v>98</v>
      </c>
      <c r="D45" t="s">
        <v>1207</v>
      </c>
      <c r="E45" s="6">
        <v>1.7543859649122806E-2</v>
      </c>
      <c r="F45">
        <v>76.2</v>
      </c>
      <c r="G45">
        <v>97.5</v>
      </c>
      <c r="H45">
        <v>84.72</v>
      </c>
      <c r="I45">
        <v>0.11073070019483566</v>
      </c>
      <c r="J45" s="1">
        <v>1.3368421052631578</v>
      </c>
      <c r="K45" s="1">
        <v>1.7105263157894737</v>
      </c>
      <c r="L45" s="1">
        <v>1.486315789473684</v>
      </c>
      <c r="M45">
        <v>1.9426438630672923E-3</v>
      </c>
    </row>
    <row r="46" spans="1:13" x14ac:dyDescent="0.35">
      <c r="A46">
        <v>7830642</v>
      </c>
      <c r="B46" t="s">
        <v>59</v>
      </c>
      <c r="C46" t="s">
        <v>98</v>
      </c>
      <c r="D46" t="s">
        <v>1379</v>
      </c>
      <c r="E46" s="6">
        <v>1.1695906432748537E-2</v>
      </c>
      <c r="F46">
        <v>59.3</v>
      </c>
      <c r="G46">
        <v>79.2</v>
      </c>
      <c r="H46">
        <v>71.58</v>
      </c>
      <c r="I46">
        <v>-3.0569802969694138E-2</v>
      </c>
      <c r="J46" s="1">
        <v>0.69356725146198828</v>
      </c>
      <c r="K46" s="1">
        <v>0.9263157894736842</v>
      </c>
      <c r="L46" s="1">
        <v>0.83719298245614027</v>
      </c>
      <c r="M46">
        <v>-3.5754155520110098E-4</v>
      </c>
    </row>
    <row r="47" spans="1:13" x14ac:dyDescent="0.35">
      <c r="A47">
        <v>7830642</v>
      </c>
      <c r="B47" t="s">
        <v>59</v>
      </c>
      <c r="C47" t="s">
        <v>98</v>
      </c>
      <c r="D47" t="s">
        <v>472</v>
      </c>
      <c r="E47" s="6">
        <v>8.771929824561403E-2</v>
      </c>
      <c r="F47">
        <v>54.3</v>
      </c>
      <c r="G47">
        <v>69.900000000000006</v>
      </c>
      <c r="H47">
        <v>68.525000000000006</v>
      </c>
      <c r="I47">
        <v>-6.4031817018985748E-2</v>
      </c>
      <c r="J47" s="1">
        <v>4.7631578947368416</v>
      </c>
      <c r="K47" s="1">
        <v>6.1315789473684212</v>
      </c>
      <c r="L47" s="1">
        <v>6.0109649122807021</v>
      </c>
      <c r="M47">
        <v>-5.616826054296995E-3</v>
      </c>
    </row>
    <row r="48" spans="1:13" x14ac:dyDescent="0.35">
      <c r="A48">
        <v>7830642</v>
      </c>
      <c r="B48" t="s">
        <v>59</v>
      </c>
      <c r="C48" t="s">
        <v>98</v>
      </c>
      <c r="D48" t="s">
        <v>828</v>
      </c>
      <c r="E48" s="6">
        <v>5.8479532163742687E-3</v>
      </c>
      <c r="F48">
        <v>45.8</v>
      </c>
      <c r="G48">
        <v>95.6</v>
      </c>
      <c r="H48">
        <v>73.214999999999989</v>
      </c>
      <c r="I48">
        <v>5.3594160825014114E-2</v>
      </c>
      <c r="J48" s="1">
        <v>0.26783625730994148</v>
      </c>
      <c r="K48" s="1">
        <v>0.55906432748538004</v>
      </c>
      <c r="L48" s="1">
        <v>0.42815789473684202</v>
      </c>
      <c r="M48">
        <v>3.1341614517552114E-4</v>
      </c>
    </row>
    <row r="49" spans="1:13" x14ac:dyDescent="0.35">
      <c r="A49">
        <v>7830642</v>
      </c>
      <c r="B49" t="s">
        <v>59</v>
      </c>
      <c r="C49" t="s">
        <v>98</v>
      </c>
      <c r="D49" t="s">
        <v>476</v>
      </c>
      <c r="E49" s="6">
        <v>3.5087719298245612E-2</v>
      </c>
      <c r="F49">
        <v>57.6</v>
      </c>
      <c r="G49">
        <v>76</v>
      </c>
      <c r="H49">
        <v>68.375</v>
      </c>
      <c r="I49">
        <v>-8.3692610263824463E-2</v>
      </c>
      <c r="J49" s="1">
        <v>2.0210526315789474</v>
      </c>
      <c r="K49" s="1">
        <v>2.6666666666666665</v>
      </c>
      <c r="L49" s="1">
        <v>2.3991228070175437</v>
      </c>
      <c r="M49">
        <v>-2.9365828162745424E-3</v>
      </c>
    </row>
    <row r="50" spans="1:13" x14ac:dyDescent="0.35">
      <c r="A50">
        <v>7830642</v>
      </c>
      <c r="B50" t="s">
        <v>59</v>
      </c>
      <c r="C50" t="s">
        <v>98</v>
      </c>
      <c r="D50" t="s">
        <v>1403</v>
      </c>
      <c r="E50" s="6">
        <v>5.8479532163742687E-3</v>
      </c>
      <c r="F50">
        <v>79.400000000000006</v>
      </c>
      <c r="G50">
        <v>79</v>
      </c>
      <c r="H50">
        <v>83.44</v>
      </c>
      <c r="I50">
        <v>-8.2384079694747925E-2</v>
      </c>
      <c r="J50" s="1">
        <v>0.46432748538011698</v>
      </c>
      <c r="K50" s="1">
        <v>0.46198830409356723</v>
      </c>
      <c r="L50" s="1">
        <v>0.48795321637426897</v>
      </c>
      <c r="M50">
        <v>-4.8177824382893521E-4</v>
      </c>
    </row>
    <row r="51" spans="1:13" x14ac:dyDescent="0.35">
      <c r="A51">
        <v>7830642</v>
      </c>
      <c r="B51" t="s">
        <v>59</v>
      </c>
      <c r="C51" t="s">
        <v>98</v>
      </c>
      <c r="D51" t="s">
        <v>1406</v>
      </c>
      <c r="E51" s="6">
        <v>5.8479532163742687E-3</v>
      </c>
      <c r="F51">
        <v>58.8</v>
      </c>
      <c r="G51">
        <v>100</v>
      </c>
      <c r="H51">
        <v>77.14500000000001</v>
      </c>
      <c r="I51">
        <v>9.840857982635498E-2</v>
      </c>
      <c r="J51" s="1">
        <v>0.34385964912280698</v>
      </c>
      <c r="K51" s="1">
        <v>0.58479532163742687</v>
      </c>
      <c r="L51" s="1">
        <v>0.45114035087719301</v>
      </c>
      <c r="M51">
        <v>5.7548877091435663E-4</v>
      </c>
    </row>
    <row r="52" spans="1:13" x14ac:dyDescent="0.35">
      <c r="A52">
        <v>7830642</v>
      </c>
      <c r="B52" t="s">
        <v>59</v>
      </c>
      <c r="C52" t="s">
        <v>98</v>
      </c>
      <c r="D52" t="s">
        <v>1408</v>
      </c>
      <c r="E52" s="6">
        <v>5.8479532163742687E-3</v>
      </c>
      <c r="F52">
        <v>92.8</v>
      </c>
      <c r="G52">
        <v>87.6</v>
      </c>
      <c r="H52">
        <v>89.28</v>
      </c>
      <c r="I52">
        <v>3.0968945473432541E-2</v>
      </c>
      <c r="J52" s="1">
        <v>0.54269005847953211</v>
      </c>
      <c r="K52" s="1">
        <v>0.51228070175438589</v>
      </c>
      <c r="L52" s="1">
        <v>0.52210526315789474</v>
      </c>
      <c r="M52">
        <v>1.8110494428907919E-4</v>
      </c>
    </row>
    <row r="53" spans="1:13" x14ac:dyDescent="0.35">
      <c r="A53">
        <v>7830642</v>
      </c>
      <c r="B53" t="s">
        <v>59</v>
      </c>
      <c r="C53" t="s">
        <v>98</v>
      </c>
      <c r="D53" t="s">
        <v>1411</v>
      </c>
      <c r="E53" s="6">
        <v>1.1695906432748537E-2</v>
      </c>
      <c r="F53">
        <v>77.3</v>
      </c>
      <c r="G53">
        <v>97.8</v>
      </c>
      <c r="H53">
        <v>85.625</v>
      </c>
      <c r="I53">
        <v>0.21264471113681793</v>
      </c>
      <c r="J53" s="1">
        <v>0.90409356725146195</v>
      </c>
      <c r="K53" s="1">
        <v>1.143859649122807</v>
      </c>
      <c r="L53" s="1">
        <v>1.0014619883040936</v>
      </c>
      <c r="M53">
        <v>2.4870726448750634E-3</v>
      </c>
    </row>
    <row r="54" spans="1:13" x14ac:dyDescent="0.35">
      <c r="A54">
        <v>7830642</v>
      </c>
      <c r="B54" t="s">
        <v>59</v>
      </c>
      <c r="C54" t="s">
        <v>98</v>
      </c>
      <c r="D54" t="s">
        <v>1164</v>
      </c>
      <c r="E54" s="6">
        <v>5.8479532163742687E-3</v>
      </c>
      <c r="F54">
        <v>95.6</v>
      </c>
      <c r="G54">
        <v>73.599999999999994</v>
      </c>
      <c r="H54">
        <v>87.144999999999982</v>
      </c>
      <c r="I54">
        <v>-0.10654845088720322</v>
      </c>
      <c r="J54" s="1">
        <v>0.55906432748538004</v>
      </c>
      <c r="K54" s="1">
        <v>0.43040935672514613</v>
      </c>
      <c r="L54" s="1">
        <v>0.50961988304093553</v>
      </c>
      <c r="M54">
        <v>-6.230903560655158E-4</v>
      </c>
    </row>
    <row r="55" spans="1:13" x14ac:dyDescent="0.35">
      <c r="A55">
        <v>7830642</v>
      </c>
      <c r="B55" t="s">
        <v>59</v>
      </c>
      <c r="C55" t="s">
        <v>98</v>
      </c>
      <c r="D55" t="s">
        <v>492</v>
      </c>
      <c r="E55" s="6">
        <v>4.0935672514619881E-2</v>
      </c>
      <c r="F55">
        <v>79.599999999999994</v>
      </c>
      <c r="G55">
        <v>95.9</v>
      </c>
      <c r="H55">
        <v>85.704999999999998</v>
      </c>
      <c r="I55">
        <v>2.2607328370213509E-2</v>
      </c>
      <c r="J55" s="1">
        <v>3.2584795321637423</v>
      </c>
      <c r="K55" s="1">
        <v>3.9257309941520466</v>
      </c>
      <c r="L55" s="1">
        <v>3.5083918128654967</v>
      </c>
      <c r="M55">
        <v>9.2544619059353544E-4</v>
      </c>
    </row>
    <row r="56" spans="1:13" x14ac:dyDescent="0.35">
      <c r="A56">
        <v>7830642</v>
      </c>
      <c r="B56" t="s">
        <v>59</v>
      </c>
      <c r="C56" t="s">
        <v>98</v>
      </c>
      <c r="D56" t="s">
        <v>1424</v>
      </c>
      <c r="E56" s="6">
        <v>1.1695906432748537E-2</v>
      </c>
      <c r="F56">
        <v>69.2</v>
      </c>
      <c r="G56">
        <v>60.4</v>
      </c>
      <c r="H56">
        <v>70.779999999999987</v>
      </c>
      <c r="I56">
        <v>-0.15014638006687164</v>
      </c>
      <c r="J56" s="1">
        <v>0.80935672514619883</v>
      </c>
      <c r="K56" s="1">
        <v>0.70643274853801163</v>
      </c>
      <c r="L56" s="1">
        <v>0.82783625730994137</v>
      </c>
      <c r="M56">
        <v>-1.7560980124780308E-3</v>
      </c>
    </row>
    <row r="57" spans="1:13" x14ac:dyDescent="0.35">
      <c r="A57">
        <v>7830642</v>
      </c>
      <c r="B57" t="s">
        <v>59</v>
      </c>
      <c r="C57" t="s">
        <v>98</v>
      </c>
      <c r="D57" t="s">
        <v>1426</v>
      </c>
      <c r="E57" s="6">
        <v>1.1695906432748537E-2</v>
      </c>
      <c r="F57">
        <v>87.5</v>
      </c>
      <c r="G57">
        <v>95.3</v>
      </c>
      <c r="H57">
        <v>92.02000000000001</v>
      </c>
      <c r="I57">
        <v>0.13514618575572968</v>
      </c>
      <c r="J57" s="1">
        <v>1.0233918128654971</v>
      </c>
      <c r="K57" s="1">
        <v>1.1146198830409355</v>
      </c>
      <c r="L57" s="1">
        <v>1.0762573099415205</v>
      </c>
      <c r="M57">
        <v>1.5806571433418675E-3</v>
      </c>
    </row>
    <row r="58" spans="1:13" x14ac:dyDescent="0.35">
      <c r="A58">
        <v>7830642</v>
      </c>
      <c r="B58" t="s">
        <v>59</v>
      </c>
      <c r="C58" t="s">
        <v>98</v>
      </c>
      <c r="D58" t="s">
        <v>710</v>
      </c>
      <c r="E58" s="6">
        <v>5.2631578947368418E-2</v>
      </c>
      <c r="F58">
        <v>76</v>
      </c>
      <c r="G58">
        <v>91.6</v>
      </c>
      <c r="H58">
        <v>80.584999999999994</v>
      </c>
      <c r="I58">
        <v>1.2798910029232502E-3</v>
      </c>
      <c r="J58" s="1">
        <v>4</v>
      </c>
      <c r="K58" s="1">
        <v>4.8210526315789464</v>
      </c>
      <c r="L58" s="1">
        <v>4.2413157894736839</v>
      </c>
      <c r="M58">
        <v>6.7362684364381581E-5</v>
      </c>
    </row>
    <row r="59" spans="1:13" x14ac:dyDescent="0.35">
      <c r="A59">
        <v>7830642</v>
      </c>
      <c r="B59" t="s">
        <v>59</v>
      </c>
      <c r="C59" t="s">
        <v>98</v>
      </c>
      <c r="D59" t="s">
        <v>1437</v>
      </c>
      <c r="E59" s="6">
        <v>1.7543859649122806E-2</v>
      </c>
      <c r="F59">
        <v>78.7</v>
      </c>
      <c r="G59">
        <v>94.1</v>
      </c>
      <c r="H59">
        <v>79.935000000000002</v>
      </c>
      <c r="I59">
        <v>-8.3510455442592502E-4</v>
      </c>
      <c r="J59" s="1">
        <v>1.380701754385965</v>
      </c>
      <c r="K59" s="1">
        <v>1.6508771929824559</v>
      </c>
      <c r="L59" s="1">
        <v>1.4023684210526315</v>
      </c>
      <c r="M59">
        <v>-1.4650957095191667E-5</v>
      </c>
    </row>
    <row r="60" spans="1:13" x14ac:dyDescent="0.35">
      <c r="A60">
        <v>7830642</v>
      </c>
      <c r="B60" t="s">
        <v>59</v>
      </c>
      <c r="C60" t="s">
        <v>98</v>
      </c>
      <c r="D60" t="s">
        <v>1056</v>
      </c>
      <c r="E60" s="6">
        <v>1.7543859649122806E-2</v>
      </c>
      <c r="F60">
        <v>59.6</v>
      </c>
      <c r="G60">
        <v>68.7</v>
      </c>
      <c r="H60">
        <v>70.72999999999999</v>
      </c>
      <c r="I60">
        <v>-5.3705088794231415E-2</v>
      </c>
      <c r="J60" s="1">
        <v>1.0456140350877192</v>
      </c>
      <c r="K60" s="1">
        <v>1.2052631578947368</v>
      </c>
      <c r="L60" s="1">
        <v>1.2408771929824558</v>
      </c>
      <c r="M60">
        <v>-9.4219454024967392E-4</v>
      </c>
    </row>
    <row r="61" spans="1:13" x14ac:dyDescent="0.35">
      <c r="A61">
        <v>7830642</v>
      </c>
      <c r="B61" t="s">
        <v>59</v>
      </c>
      <c r="C61" t="s">
        <v>98</v>
      </c>
      <c r="D61" t="s">
        <v>1444</v>
      </c>
      <c r="E61" s="6">
        <v>5.8479532163742687E-3</v>
      </c>
      <c r="F61">
        <v>73.900000000000006</v>
      </c>
      <c r="G61">
        <v>76.2</v>
      </c>
      <c r="H61">
        <v>77.23</v>
      </c>
      <c r="I61">
        <v>-1.4443495310842991E-2</v>
      </c>
      <c r="J61" s="1">
        <v>0.43216374269005847</v>
      </c>
      <c r="K61" s="1">
        <v>0.4456140350877193</v>
      </c>
      <c r="L61" s="1">
        <v>0.45163742690058478</v>
      </c>
      <c r="M61">
        <v>-8.4464884858730934E-5</v>
      </c>
    </row>
    <row r="62" spans="1:13" x14ac:dyDescent="0.35">
      <c r="A62">
        <v>7830642</v>
      </c>
      <c r="B62" t="s">
        <v>59</v>
      </c>
      <c r="C62" t="s">
        <v>98</v>
      </c>
      <c r="D62" t="s">
        <v>1447</v>
      </c>
      <c r="E62" s="6">
        <v>5.8479532163742687E-3</v>
      </c>
      <c r="F62">
        <v>74.400000000000006</v>
      </c>
      <c r="G62">
        <v>59.3</v>
      </c>
      <c r="H62">
        <v>72.525000000000006</v>
      </c>
      <c r="I62">
        <v>-6.925288587808609E-2</v>
      </c>
      <c r="J62" s="1">
        <v>0.43508771929824563</v>
      </c>
      <c r="K62" s="1">
        <v>0.34678362573099414</v>
      </c>
      <c r="L62" s="1">
        <v>0.42412280701754385</v>
      </c>
      <c r="M62">
        <v>-4.0498763671395374E-4</v>
      </c>
    </row>
    <row r="63" spans="1:13" x14ac:dyDescent="0.35">
      <c r="A63">
        <v>7830642</v>
      </c>
      <c r="B63" t="s">
        <v>59</v>
      </c>
      <c r="C63" t="s">
        <v>98</v>
      </c>
      <c r="D63" t="s">
        <v>199</v>
      </c>
      <c r="E63" s="6">
        <v>2.9239766081871343E-2</v>
      </c>
      <c r="F63">
        <v>56.7</v>
      </c>
      <c r="G63">
        <v>81.2</v>
      </c>
      <c r="H63">
        <v>72.225000000000009</v>
      </c>
      <c r="I63">
        <v>4.8498749732971191E-2</v>
      </c>
      <c r="J63" s="1">
        <v>1.6578947368421053</v>
      </c>
      <c r="K63" s="1">
        <v>2.3742690058479532</v>
      </c>
      <c r="L63" s="1">
        <v>2.111842105263158</v>
      </c>
      <c r="M63">
        <v>1.4180920974552979E-3</v>
      </c>
    </row>
    <row r="64" spans="1:13" x14ac:dyDescent="0.35">
      <c r="A64">
        <v>7830642</v>
      </c>
      <c r="B64" t="s">
        <v>59</v>
      </c>
      <c r="C64" t="s">
        <v>98</v>
      </c>
      <c r="D64" t="s">
        <v>203</v>
      </c>
      <c r="E64" s="6">
        <v>1.1695906432748537E-2</v>
      </c>
      <c r="F64">
        <v>78.7</v>
      </c>
      <c r="G64">
        <v>83.4</v>
      </c>
      <c r="H64">
        <v>82.944999999999993</v>
      </c>
      <c r="I64">
        <v>-8.2183992490172386E-3</v>
      </c>
      <c r="J64" s="1">
        <v>0.92046783625730988</v>
      </c>
      <c r="K64" s="1">
        <v>0.9754385964912281</v>
      </c>
      <c r="L64" s="1">
        <v>0.97011695906432738</v>
      </c>
      <c r="M64">
        <v>-9.6121628643476464E-5</v>
      </c>
    </row>
    <row r="65" spans="1:13" x14ac:dyDescent="0.35">
      <c r="A65">
        <v>7830642</v>
      </c>
      <c r="B65" t="s">
        <v>59</v>
      </c>
      <c r="C65" t="s">
        <v>98</v>
      </c>
      <c r="D65" t="s">
        <v>1454</v>
      </c>
      <c r="E65" s="6">
        <v>1.1695906432748537E-2</v>
      </c>
      <c r="F65">
        <v>76.099999999999994</v>
      </c>
      <c r="G65">
        <v>77.2</v>
      </c>
      <c r="H65">
        <v>79.02000000000001</v>
      </c>
      <c r="I65">
        <v>-2.8519073501229286E-2</v>
      </c>
      <c r="J65" s="1">
        <v>0.89005847953216366</v>
      </c>
      <c r="K65" s="1">
        <v>0.90292397660818713</v>
      </c>
      <c r="L65" s="1">
        <v>0.92421052631578959</v>
      </c>
      <c r="M65">
        <v>-3.3355641521905596E-4</v>
      </c>
    </row>
    <row r="66" spans="1:13" x14ac:dyDescent="0.35">
      <c r="A66">
        <v>7830642</v>
      </c>
      <c r="B66" t="s">
        <v>59</v>
      </c>
      <c r="C66" t="s">
        <v>98</v>
      </c>
      <c r="D66" t="s">
        <v>1456</v>
      </c>
      <c r="E66" s="6">
        <v>1.1695906432748537E-2</v>
      </c>
      <c r="F66">
        <v>44.2</v>
      </c>
      <c r="G66">
        <v>88.3</v>
      </c>
      <c r="H66">
        <v>71.924999999999997</v>
      </c>
      <c r="I66">
        <v>6.0073260217905045E-2</v>
      </c>
      <c r="J66" s="1">
        <v>0.5169590643274854</v>
      </c>
      <c r="K66" s="1">
        <v>1.0327485380116959</v>
      </c>
      <c r="L66" s="1">
        <v>0.84122807017543855</v>
      </c>
      <c r="M66">
        <v>7.0261123061877246E-4</v>
      </c>
    </row>
    <row r="67" spans="1:13" x14ac:dyDescent="0.35">
      <c r="A67">
        <v>7830642</v>
      </c>
      <c r="B67" t="s">
        <v>59</v>
      </c>
      <c r="C67" t="s">
        <v>98</v>
      </c>
      <c r="D67" t="s">
        <v>1458</v>
      </c>
      <c r="E67" s="6">
        <v>1.1695906432748537E-2</v>
      </c>
      <c r="F67">
        <v>63</v>
      </c>
      <c r="G67">
        <v>100</v>
      </c>
      <c r="H67">
        <v>80.41</v>
      </c>
      <c r="I67">
        <v>6.9381743669509888E-2</v>
      </c>
      <c r="J67" s="1">
        <v>0.73684210526315785</v>
      </c>
      <c r="K67" s="1">
        <v>1.1695906432748537</v>
      </c>
      <c r="L67" s="1">
        <v>0.9404678362573099</v>
      </c>
      <c r="M67">
        <v>8.1148238209953082E-4</v>
      </c>
    </row>
    <row r="68" spans="1:13" x14ac:dyDescent="0.35">
      <c r="A68">
        <v>7830642</v>
      </c>
      <c r="B68" t="s">
        <v>59</v>
      </c>
      <c r="C68" t="s">
        <v>98</v>
      </c>
      <c r="D68" t="s">
        <v>1460</v>
      </c>
      <c r="E68" s="6">
        <v>1.1695906432748537E-2</v>
      </c>
      <c r="F68">
        <v>69.099999999999994</v>
      </c>
      <c r="G68">
        <v>68.8</v>
      </c>
      <c r="H68">
        <v>69.084999999999994</v>
      </c>
      <c r="I68">
        <v>1.815413311123848E-2</v>
      </c>
      <c r="J68" s="1">
        <v>0.8081871345029239</v>
      </c>
      <c r="K68" s="1">
        <v>0.80467836257309933</v>
      </c>
      <c r="L68" s="1">
        <v>0.80801169590643263</v>
      </c>
      <c r="M68">
        <v>2.1232904223670736E-4</v>
      </c>
    </row>
    <row r="69" spans="1:13" x14ac:dyDescent="0.35">
      <c r="A69">
        <v>7830642</v>
      </c>
      <c r="B69" t="s">
        <v>59</v>
      </c>
      <c r="C69" t="s">
        <v>98</v>
      </c>
      <c r="D69" t="s">
        <v>1465</v>
      </c>
      <c r="E69" s="6">
        <v>1.1695906432748537E-2</v>
      </c>
      <c r="F69">
        <v>69.7</v>
      </c>
      <c r="G69">
        <v>96.5</v>
      </c>
      <c r="H69">
        <v>80.585000000000008</v>
      </c>
      <c r="I69">
        <v>0.26928326487541199</v>
      </c>
      <c r="J69" s="1">
        <v>0.81520467836257304</v>
      </c>
      <c r="K69" s="1">
        <v>1.1286549707602338</v>
      </c>
      <c r="L69" s="1">
        <v>0.94251461988304097</v>
      </c>
      <c r="M69">
        <v>3.1495118698878595E-3</v>
      </c>
    </row>
    <row r="70" spans="1:13" x14ac:dyDescent="0.35">
      <c r="A70">
        <v>7830642</v>
      </c>
      <c r="B70" t="s">
        <v>59</v>
      </c>
      <c r="C70" t="s">
        <v>98</v>
      </c>
      <c r="D70" t="s">
        <v>525</v>
      </c>
      <c r="E70" s="6">
        <v>5.8479532163742687E-3</v>
      </c>
      <c r="F70">
        <v>66.5</v>
      </c>
      <c r="G70">
        <v>96.3</v>
      </c>
      <c r="H70">
        <v>82.945000000000007</v>
      </c>
      <c r="I70">
        <v>0.13616664707660675</v>
      </c>
      <c r="J70" s="1">
        <v>0.38888888888888884</v>
      </c>
      <c r="K70" s="1">
        <v>0.56315789473684208</v>
      </c>
      <c r="L70" s="1">
        <v>0.48505847953216374</v>
      </c>
      <c r="M70">
        <v>7.9629618173454239E-4</v>
      </c>
    </row>
    <row r="71" spans="1:13" x14ac:dyDescent="0.35">
      <c r="A71">
        <v>7830642</v>
      </c>
      <c r="B71" t="s">
        <v>59</v>
      </c>
      <c r="C71" t="s">
        <v>98</v>
      </c>
      <c r="D71" t="s">
        <v>1468</v>
      </c>
      <c r="E71" s="6">
        <v>5.8479532163742687E-3</v>
      </c>
      <c r="F71">
        <v>56.2</v>
      </c>
      <c r="G71">
        <v>53.3</v>
      </c>
      <c r="H71">
        <v>63.839999999999996</v>
      </c>
      <c r="I71">
        <v>-0.24552671611309052</v>
      </c>
      <c r="J71" s="1">
        <v>0.32865497076023392</v>
      </c>
      <c r="K71" s="1">
        <v>0.31169590643274853</v>
      </c>
      <c r="L71" s="1">
        <v>0.37333333333333329</v>
      </c>
      <c r="M71">
        <v>-1.4358287491993596E-3</v>
      </c>
    </row>
    <row r="72" spans="1:13" x14ac:dyDescent="0.35">
      <c r="A72">
        <v>7830642</v>
      </c>
      <c r="B72" t="s">
        <v>59</v>
      </c>
      <c r="C72" t="s">
        <v>98</v>
      </c>
      <c r="D72" t="s">
        <v>1245</v>
      </c>
      <c r="E72" s="6">
        <v>5.8479532163742687E-3</v>
      </c>
      <c r="F72">
        <v>39.1</v>
      </c>
      <c r="G72">
        <v>57</v>
      </c>
      <c r="H72">
        <v>54.704999999999998</v>
      </c>
      <c r="I72">
        <v>-0.18385852873325348</v>
      </c>
      <c r="J72" s="1">
        <v>0.22865497076023392</v>
      </c>
      <c r="K72" s="1">
        <v>0.33333333333333331</v>
      </c>
      <c r="L72" s="1">
        <v>0.31991228070175437</v>
      </c>
      <c r="M72">
        <v>-1.0751960744634706E-3</v>
      </c>
    </row>
    <row r="73" spans="1:13" x14ac:dyDescent="0.35">
      <c r="A73">
        <v>7830642</v>
      </c>
      <c r="B73" t="s">
        <v>59</v>
      </c>
      <c r="C73" t="s">
        <v>98</v>
      </c>
      <c r="D73" t="s">
        <v>1473</v>
      </c>
      <c r="E73" s="6">
        <v>5.8479532163742687E-3</v>
      </c>
      <c r="F73">
        <v>59.1</v>
      </c>
      <c r="G73">
        <v>32.4</v>
      </c>
      <c r="H73">
        <v>56.105000000000004</v>
      </c>
      <c r="I73">
        <v>-0.46703815460205078</v>
      </c>
      <c r="J73" s="1">
        <v>0.34561403508771926</v>
      </c>
      <c r="K73" s="1">
        <v>0.18947368421052629</v>
      </c>
      <c r="L73" s="1">
        <v>0.32809941520467839</v>
      </c>
      <c r="M73">
        <v>-2.7312172783745658E-3</v>
      </c>
    </row>
    <row r="74" spans="1:13" x14ac:dyDescent="0.35">
      <c r="A74">
        <v>7830642</v>
      </c>
      <c r="B74" t="s">
        <v>59</v>
      </c>
      <c r="C74" t="s">
        <v>98</v>
      </c>
      <c r="D74" t="s">
        <v>1475</v>
      </c>
      <c r="E74" s="6">
        <v>5.8479532163742687E-3</v>
      </c>
      <c r="F74">
        <v>56.1</v>
      </c>
      <c r="G74">
        <v>69.3</v>
      </c>
      <c r="H74">
        <v>68.155000000000001</v>
      </c>
      <c r="I74">
        <v>-6.258334219455719E-2</v>
      </c>
      <c r="J74" s="1">
        <v>0.32807017543859646</v>
      </c>
      <c r="K74" s="1">
        <v>0.40526315789473683</v>
      </c>
      <c r="L74" s="1">
        <v>0.39856725146198829</v>
      </c>
      <c r="M74">
        <v>-3.6598445727811221E-4</v>
      </c>
    </row>
    <row r="75" spans="1:13" x14ac:dyDescent="0.35">
      <c r="A75">
        <v>7830642</v>
      </c>
      <c r="B75" t="s">
        <v>59</v>
      </c>
      <c r="C75" t="s">
        <v>98</v>
      </c>
      <c r="D75" t="s">
        <v>1477</v>
      </c>
      <c r="E75" s="6">
        <v>2.3391812865497075E-2</v>
      </c>
      <c r="F75">
        <v>60.5</v>
      </c>
      <c r="G75">
        <v>91.2</v>
      </c>
      <c r="H75">
        <v>78.13</v>
      </c>
      <c r="I75">
        <v>0.10169748961925507</v>
      </c>
      <c r="J75" s="1">
        <v>1.4152046783625729</v>
      </c>
      <c r="K75" s="1">
        <v>2.1333333333333333</v>
      </c>
      <c r="L75" s="1">
        <v>1.8276023391812863</v>
      </c>
      <c r="M75">
        <v>2.3788886460644459E-3</v>
      </c>
    </row>
    <row r="76" spans="1:13" x14ac:dyDescent="0.35">
      <c r="A76">
        <v>7830642</v>
      </c>
      <c r="B76" t="s">
        <v>59</v>
      </c>
      <c r="C76" t="s">
        <v>98</v>
      </c>
      <c r="D76" t="s">
        <v>381</v>
      </c>
      <c r="E76" s="6">
        <v>2.9239766081871343E-2</v>
      </c>
      <c r="F76">
        <v>49.5</v>
      </c>
      <c r="G76">
        <v>82.6</v>
      </c>
      <c r="H76">
        <v>69.194999999999993</v>
      </c>
      <c r="I76">
        <v>-2.5732919573783875E-2</v>
      </c>
      <c r="J76" s="1">
        <v>1.4473684210526314</v>
      </c>
      <c r="K76" s="1">
        <v>2.4152046783625729</v>
      </c>
      <c r="L76" s="1">
        <v>2.0232456140350874</v>
      </c>
      <c r="M76">
        <v>-7.5242454894104888E-4</v>
      </c>
    </row>
    <row r="77" spans="1:13" x14ac:dyDescent="0.35">
      <c r="A77">
        <v>7830642</v>
      </c>
      <c r="B77" t="s">
        <v>59</v>
      </c>
      <c r="C77" t="s">
        <v>98</v>
      </c>
      <c r="D77" t="s">
        <v>643</v>
      </c>
      <c r="E77" s="6">
        <v>1.7543859649122806E-2</v>
      </c>
      <c r="F77">
        <v>67.099999999999994</v>
      </c>
      <c r="G77">
        <v>78.400000000000006</v>
      </c>
      <c r="H77">
        <v>73.55</v>
      </c>
      <c r="I77">
        <v>-0.11036474257707596</v>
      </c>
      <c r="J77" s="1">
        <v>1.1771929824561402</v>
      </c>
      <c r="K77" s="1">
        <v>1.3754385964912281</v>
      </c>
      <c r="L77" s="1">
        <v>1.2903508771929824</v>
      </c>
      <c r="M77">
        <v>-1.9362235539837887E-3</v>
      </c>
    </row>
    <row r="78" spans="1:13" x14ac:dyDescent="0.35">
      <c r="A78">
        <v>7830642</v>
      </c>
      <c r="B78" t="s">
        <v>59</v>
      </c>
      <c r="C78" t="s">
        <v>98</v>
      </c>
      <c r="D78" t="s">
        <v>1488</v>
      </c>
      <c r="E78" s="6">
        <v>5.8479532163742687E-3</v>
      </c>
      <c r="F78">
        <v>95.8</v>
      </c>
      <c r="G78">
        <v>94.5</v>
      </c>
      <c r="H78">
        <v>94.15</v>
      </c>
      <c r="I78">
        <v>0.42895591259002686</v>
      </c>
      <c r="J78" s="1">
        <v>0.56023391812865497</v>
      </c>
      <c r="K78" s="1">
        <v>0.55263157894736836</v>
      </c>
      <c r="L78" s="1">
        <v>0.5505847953216374</v>
      </c>
      <c r="M78">
        <v>2.508514108713607E-3</v>
      </c>
    </row>
    <row r="79" spans="1:13" x14ac:dyDescent="0.35">
      <c r="A79">
        <v>7830642</v>
      </c>
      <c r="B79" t="s">
        <v>59</v>
      </c>
      <c r="C79" t="s">
        <v>98</v>
      </c>
      <c r="D79" t="s">
        <v>1490</v>
      </c>
      <c r="E79" s="6">
        <v>5.8479532163742687E-3</v>
      </c>
      <c r="F79">
        <v>57.9</v>
      </c>
      <c r="G79">
        <v>68.5</v>
      </c>
      <c r="H79">
        <v>70.015000000000001</v>
      </c>
      <c r="I79">
        <v>4.5407980680465698E-2</v>
      </c>
      <c r="J79" s="1">
        <v>0.33859649122807017</v>
      </c>
      <c r="K79" s="1">
        <v>0.40058479532163738</v>
      </c>
      <c r="L79" s="1">
        <v>0.40944444444444444</v>
      </c>
      <c r="M79">
        <v>2.6554374666939003E-4</v>
      </c>
    </row>
    <row r="80" spans="1:13" x14ac:dyDescent="0.35">
      <c r="A80">
        <v>7830642</v>
      </c>
      <c r="B80" t="s">
        <v>59</v>
      </c>
      <c r="C80" t="s">
        <v>98</v>
      </c>
      <c r="D80" t="s">
        <v>1295</v>
      </c>
      <c r="E80" s="6">
        <v>4.0935672514619881E-2</v>
      </c>
      <c r="F80">
        <v>33.299999999999997</v>
      </c>
      <c r="G80">
        <v>62.9</v>
      </c>
      <c r="H80">
        <v>58.044999999999995</v>
      </c>
      <c r="I80">
        <v>-0.21966086328029633</v>
      </c>
      <c r="J80" s="1">
        <v>1.3631578947368419</v>
      </c>
      <c r="K80" s="1">
        <v>2.5748538011695903</v>
      </c>
      <c r="L80" s="1">
        <v>2.3761111111111108</v>
      </c>
      <c r="M80">
        <v>-8.991965163520901E-3</v>
      </c>
    </row>
    <row r="81" spans="1:13" x14ac:dyDescent="0.35">
      <c r="A81">
        <v>7830642</v>
      </c>
      <c r="B81" t="s">
        <v>59</v>
      </c>
      <c r="C81" t="s">
        <v>98</v>
      </c>
      <c r="D81" t="s">
        <v>731</v>
      </c>
      <c r="E81" s="6">
        <v>2.3391812865497075E-2</v>
      </c>
      <c r="F81">
        <v>52.9</v>
      </c>
      <c r="G81">
        <v>70.099999999999994</v>
      </c>
      <c r="H81">
        <v>67.63</v>
      </c>
      <c r="I81">
        <v>-0.12206932157278061</v>
      </c>
      <c r="J81" s="1">
        <v>1.2374269005847953</v>
      </c>
      <c r="K81" s="1">
        <v>1.6397660818713449</v>
      </c>
      <c r="L81" s="1">
        <v>1.5819883040935672</v>
      </c>
      <c r="M81">
        <v>-2.8554227268486692E-3</v>
      </c>
    </row>
    <row r="82" spans="1:13" x14ac:dyDescent="0.35">
      <c r="A82">
        <v>7830642</v>
      </c>
      <c r="B82" t="s">
        <v>59</v>
      </c>
      <c r="C82" t="s">
        <v>98</v>
      </c>
      <c r="D82" t="s">
        <v>1501</v>
      </c>
      <c r="E82" s="6">
        <v>1.1695906432748537E-2</v>
      </c>
      <c r="F82">
        <v>59.9</v>
      </c>
      <c r="G82">
        <v>91</v>
      </c>
      <c r="H82">
        <v>78.484999999999999</v>
      </c>
      <c r="I82">
        <v>-5.2899926900863647E-2</v>
      </c>
      <c r="J82" s="1">
        <v>0.70058479532163742</v>
      </c>
      <c r="K82" s="1">
        <v>1.064327485380117</v>
      </c>
      <c r="L82" s="1">
        <v>0.91795321637426897</v>
      </c>
      <c r="M82">
        <v>-6.1871259533173855E-4</v>
      </c>
    </row>
    <row r="83" spans="1:13" x14ac:dyDescent="0.35">
      <c r="A83">
        <v>7830642</v>
      </c>
      <c r="B83" t="s">
        <v>59</v>
      </c>
      <c r="C83" t="s">
        <v>98</v>
      </c>
      <c r="D83" t="s">
        <v>1504</v>
      </c>
      <c r="E83" s="6">
        <v>1.1695906432748537E-2</v>
      </c>
      <c r="F83">
        <v>58</v>
      </c>
      <c r="G83">
        <v>90.2</v>
      </c>
      <c r="H83">
        <v>76.72</v>
      </c>
      <c r="I83">
        <v>0.15336798131465912</v>
      </c>
      <c r="J83" s="1">
        <v>0.67836257309941517</v>
      </c>
      <c r="K83" s="1">
        <v>1.054970760233918</v>
      </c>
      <c r="L83" s="1">
        <v>0.89730994152046772</v>
      </c>
      <c r="M83">
        <v>1.7937775592357791E-3</v>
      </c>
    </row>
    <row r="84" spans="1:13" x14ac:dyDescent="0.35">
      <c r="A84">
        <v>7830642</v>
      </c>
      <c r="B84" t="s">
        <v>59</v>
      </c>
      <c r="C84" t="s">
        <v>98</v>
      </c>
      <c r="D84" t="s">
        <v>1507</v>
      </c>
      <c r="E84" s="6">
        <v>5.8479532163742687E-3</v>
      </c>
      <c r="F84">
        <v>78.400000000000006</v>
      </c>
      <c r="G84">
        <v>78</v>
      </c>
      <c r="H84">
        <v>77.135000000000005</v>
      </c>
      <c r="I84">
        <v>0.14587943255901337</v>
      </c>
      <c r="J84" s="1">
        <v>0.45847953216374271</v>
      </c>
      <c r="K84" s="1">
        <v>0.45614035087719296</v>
      </c>
      <c r="L84" s="1">
        <v>0.45108187134502925</v>
      </c>
      <c r="M84">
        <v>8.5309609683633541E-4</v>
      </c>
    </row>
    <row r="85" spans="1:13" x14ac:dyDescent="0.35">
      <c r="A85">
        <v>7830642</v>
      </c>
      <c r="B85" t="s">
        <v>59</v>
      </c>
      <c r="C85" t="s">
        <v>98</v>
      </c>
      <c r="D85" t="s">
        <v>1509</v>
      </c>
      <c r="E85" s="6">
        <v>5.8479532163742687E-3</v>
      </c>
      <c r="F85">
        <v>62</v>
      </c>
      <c r="G85">
        <v>48.8</v>
      </c>
      <c r="H85">
        <v>65.78</v>
      </c>
      <c r="I85">
        <v>-0.32816877961158752</v>
      </c>
      <c r="J85" s="1">
        <v>0.36257309941520466</v>
      </c>
      <c r="K85" s="1">
        <v>0.28538011695906429</v>
      </c>
      <c r="L85" s="1">
        <v>0.3846783625730994</v>
      </c>
      <c r="M85">
        <v>-1.9191156702432018E-3</v>
      </c>
    </row>
    <row r="86" spans="1:13" x14ac:dyDescent="0.35">
      <c r="A86">
        <v>7830642</v>
      </c>
      <c r="B86" t="s">
        <v>59</v>
      </c>
      <c r="C86" t="s">
        <v>98</v>
      </c>
      <c r="D86" t="s">
        <v>1512</v>
      </c>
      <c r="E86" s="6">
        <v>5.8479532163742687E-3</v>
      </c>
      <c r="F86">
        <v>53.3</v>
      </c>
      <c r="G86">
        <v>43.5</v>
      </c>
      <c r="H86">
        <v>61.3</v>
      </c>
      <c r="I86">
        <v>-0.2006591409444809</v>
      </c>
      <c r="J86" s="1">
        <v>0.31169590643274853</v>
      </c>
      <c r="K86" s="1">
        <v>0.25438596491228072</v>
      </c>
      <c r="L86" s="1">
        <v>0.35847953216374268</v>
      </c>
      <c r="M86">
        <v>-1.1734452686811747E-3</v>
      </c>
    </row>
    <row r="87" spans="1:13" x14ac:dyDescent="0.35">
      <c r="A87">
        <v>7830642</v>
      </c>
      <c r="B87" t="s">
        <v>59</v>
      </c>
      <c r="C87" t="s">
        <v>98</v>
      </c>
      <c r="D87" t="s">
        <v>1514</v>
      </c>
      <c r="E87" s="6">
        <v>5.8479532163742687E-3</v>
      </c>
      <c r="F87">
        <v>61.8</v>
      </c>
      <c r="G87">
        <v>96.9</v>
      </c>
      <c r="H87">
        <v>75.905000000000001</v>
      </c>
      <c r="I87">
        <v>7.2382085025310516E-2</v>
      </c>
      <c r="J87" s="1">
        <v>0.36140350877192978</v>
      </c>
      <c r="K87" s="1">
        <v>0.56666666666666665</v>
      </c>
      <c r="L87" s="1">
        <v>0.44388888888888889</v>
      </c>
      <c r="M87">
        <v>4.2328704693164043E-4</v>
      </c>
    </row>
    <row r="88" spans="1:13" x14ac:dyDescent="0.35">
      <c r="A88">
        <v>7830642</v>
      </c>
      <c r="B88" t="s">
        <v>59</v>
      </c>
      <c r="C88" t="s">
        <v>98</v>
      </c>
      <c r="D88" t="s">
        <v>1516</v>
      </c>
      <c r="E88" s="6">
        <v>1.1695906432748537E-2</v>
      </c>
      <c r="F88">
        <v>55.1</v>
      </c>
      <c r="G88">
        <v>97.7</v>
      </c>
      <c r="H88">
        <v>74.225000000000009</v>
      </c>
      <c r="I88">
        <v>0.23277318477630615</v>
      </c>
      <c r="J88" s="1">
        <v>0.64444444444444438</v>
      </c>
      <c r="K88" s="1">
        <v>1.1426900584795321</v>
      </c>
      <c r="L88" s="1">
        <v>0.86812865497076031</v>
      </c>
      <c r="M88">
        <v>2.7224933891965629E-3</v>
      </c>
    </row>
    <row r="89" spans="1:13" x14ac:dyDescent="0.35">
      <c r="A89">
        <v>7830642</v>
      </c>
      <c r="B89" t="s">
        <v>59</v>
      </c>
      <c r="C89" t="s">
        <v>98</v>
      </c>
      <c r="D89" t="s">
        <v>1518</v>
      </c>
      <c r="E89" s="6">
        <v>5.8479532163742687E-3</v>
      </c>
      <c r="F89">
        <v>57.3</v>
      </c>
      <c r="G89">
        <v>54.5</v>
      </c>
      <c r="H89">
        <v>67.72999999999999</v>
      </c>
      <c r="I89">
        <v>-0.25682172179222107</v>
      </c>
      <c r="J89" s="1">
        <v>0.3350877192982456</v>
      </c>
      <c r="K89" s="1">
        <v>0.31871345029239762</v>
      </c>
      <c r="L89" s="1">
        <v>0.39608187134502915</v>
      </c>
      <c r="M89">
        <v>-1.5018814139895968E-3</v>
      </c>
    </row>
    <row r="90" spans="1:13" x14ac:dyDescent="0.35">
      <c r="A90">
        <v>7830642</v>
      </c>
      <c r="B90" t="s">
        <v>59</v>
      </c>
      <c r="C90" t="s">
        <v>98</v>
      </c>
      <c r="D90" t="s">
        <v>1063</v>
      </c>
      <c r="E90" s="6">
        <v>5.8479532163742687E-3</v>
      </c>
      <c r="F90">
        <v>75.7</v>
      </c>
      <c r="G90">
        <v>90.6</v>
      </c>
      <c r="H90">
        <v>84.12</v>
      </c>
      <c r="I90">
        <v>0.10831484198570251</v>
      </c>
      <c r="J90" s="1">
        <v>0.44269005847953213</v>
      </c>
      <c r="K90" s="1">
        <v>0.52982456140350875</v>
      </c>
      <c r="L90" s="1">
        <v>0.49192982456140349</v>
      </c>
      <c r="M90">
        <v>6.3342012857135971E-4</v>
      </c>
    </row>
    <row r="91" spans="1:13" x14ac:dyDescent="0.35">
      <c r="A91">
        <v>7830642</v>
      </c>
      <c r="B91" t="s">
        <v>59</v>
      </c>
      <c r="C91" t="s">
        <v>98</v>
      </c>
      <c r="D91" t="s">
        <v>1521</v>
      </c>
      <c r="E91" s="6">
        <v>5.8479532163742687E-3</v>
      </c>
      <c r="F91">
        <v>75</v>
      </c>
      <c r="G91">
        <v>95.3</v>
      </c>
      <c r="H91">
        <v>78.930000000000007</v>
      </c>
      <c r="I91">
        <v>0.25366529822349548</v>
      </c>
      <c r="J91" s="1">
        <v>0.43859649122807015</v>
      </c>
      <c r="K91" s="1">
        <v>0.55730994152046776</v>
      </c>
      <c r="L91" s="1">
        <v>0.46157894736842109</v>
      </c>
      <c r="M91">
        <v>1.4834227966286284E-3</v>
      </c>
    </row>
    <row r="92" spans="1:13" x14ac:dyDescent="0.35">
      <c r="A92">
        <v>7830642</v>
      </c>
      <c r="B92" t="s">
        <v>59</v>
      </c>
      <c r="C92" t="s">
        <v>98</v>
      </c>
      <c r="D92" t="s">
        <v>1523</v>
      </c>
      <c r="E92" s="6">
        <v>1.1695906432748537E-2</v>
      </c>
      <c r="F92">
        <v>61.9</v>
      </c>
      <c r="G92">
        <v>46.5</v>
      </c>
      <c r="H92">
        <v>60.359999999999992</v>
      </c>
      <c r="I92">
        <v>-0.22384455800056458</v>
      </c>
      <c r="J92" s="1">
        <v>0.7239766081871345</v>
      </c>
      <c r="K92" s="1">
        <v>0.54385964912280693</v>
      </c>
      <c r="L92" s="1">
        <v>0.70596491228070157</v>
      </c>
      <c r="M92">
        <v>-2.6180650058545561E-3</v>
      </c>
    </row>
    <row r="93" spans="1:13" x14ac:dyDescent="0.35">
      <c r="A93">
        <v>7830642</v>
      </c>
      <c r="B93" t="s">
        <v>59</v>
      </c>
      <c r="C93" t="s">
        <v>98</v>
      </c>
      <c r="D93" t="s">
        <v>1526</v>
      </c>
      <c r="E93" s="6">
        <v>5.8479532163742687E-3</v>
      </c>
      <c r="F93">
        <v>58.2</v>
      </c>
      <c r="G93">
        <v>84.1</v>
      </c>
      <c r="H93">
        <v>72.849999999999994</v>
      </c>
      <c r="I93">
        <v>-5.4896421730518341E-2</v>
      </c>
      <c r="J93" s="1">
        <v>0.34035087719298246</v>
      </c>
      <c r="K93" s="1">
        <v>0.49181286549707598</v>
      </c>
      <c r="L93" s="1">
        <v>0.42602339181286542</v>
      </c>
      <c r="M93">
        <v>-3.2103170602642303E-4</v>
      </c>
    </row>
    <row r="94" spans="1:13" x14ac:dyDescent="0.35">
      <c r="A94">
        <v>7830642</v>
      </c>
      <c r="B94" t="s">
        <v>59</v>
      </c>
      <c r="C94" t="s">
        <v>98</v>
      </c>
      <c r="D94" t="s">
        <v>859</v>
      </c>
      <c r="E94" s="6">
        <v>1.7543859649122806E-2</v>
      </c>
      <c r="F94">
        <v>62.6</v>
      </c>
      <c r="G94">
        <v>81.599999999999994</v>
      </c>
      <c r="H94">
        <v>72.25</v>
      </c>
      <c r="I94">
        <v>-0.14553923904895782</v>
      </c>
      <c r="J94" s="1">
        <v>1.0982456140350876</v>
      </c>
      <c r="K94" s="1">
        <v>1.4315789473684208</v>
      </c>
      <c r="L94" s="1">
        <v>1.2675438596491226</v>
      </c>
      <c r="M94">
        <v>-2.5533199833150493E-3</v>
      </c>
    </row>
    <row r="95" spans="1:13" x14ac:dyDescent="0.35">
      <c r="A95">
        <v>7830642</v>
      </c>
      <c r="B95" t="s">
        <v>59</v>
      </c>
      <c r="D95" s="4" t="s">
        <v>2946</v>
      </c>
      <c r="E95" s="6">
        <v>0.99999999999999933</v>
      </c>
      <c r="I95">
        <v>0</v>
      </c>
      <c r="J95" s="1">
        <v>63.71286549707601</v>
      </c>
      <c r="K95" s="1">
        <v>80.604678362573082</v>
      </c>
      <c r="L95" s="1">
        <v>74.544356725146201</v>
      </c>
      <c r="M95">
        <v>-9.2697837338946223E-3</v>
      </c>
    </row>
    <row r="96" spans="1:13" x14ac:dyDescent="0.35">
      <c r="A96">
        <v>7830310</v>
      </c>
      <c r="B96" t="s">
        <v>80</v>
      </c>
      <c r="C96" t="s">
        <v>98</v>
      </c>
      <c r="D96" t="s">
        <v>392</v>
      </c>
      <c r="E96" s="6">
        <v>0.18681318681318682</v>
      </c>
      <c r="F96">
        <v>57.5</v>
      </c>
      <c r="G96">
        <v>86.9</v>
      </c>
      <c r="H96">
        <v>76</v>
      </c>
      <c r="I96">
        <v>2.5535410270094872E-2</v>
      </c>
      <c r="J96" s="1">
        <v>10.741758241758243</v>
      </c>
      <c r="K96" s="1">
        <v>16.234065934065935</v>
      </c>
      <c r="L96" s="1">
        <v>14.197802197802197</v>
      </c>
      <c r="M96">
        <v>4.7703513691386024E-3</v>
      </c>
    </row>
    <row r="97" spans="1:13" x14ac:dyDescent="0.35">
      <c r="A97">
        <v>7830310</v>
      </c>
      <c r="B97" t="s">
        <v>80</v>
      </c>
      <c r="C97" t="s">
        <v>98</v>
      </c>
      <c r="D97" t="s">
        <v>305</v>
      </c>
      <c r="E97" s="6">
        <v>4.3956043956043959E-2</v>
      </c>
      <c r="F97">
        <v>45.8</v>
      </c>
      <c r="G97">
        <v>84.1</v>
      </c>
      <c r="H97">
        <v>68.125</v>
      </c>
      <c r="I97">
        <v>4.9749728292226791E-2</v>
      </c>
      <c r="J97" s="1">
        <v>2.0131868131868131</v>
      </c>
      <c r="K97" s="1">
        <v>3.6967032967032969</v>
      </c>
      <c r="L97" s="1">
        <v>2.9945054945054945</v>
      </c>
      <c r="M97">
        <v>2.1868012436143647E-3</v>
      </c>
    </row>
    <row r="98" spans="1:13" x14ac:dyDescent="0.35">
      <c r="A98">
        <v>7830310</v>
      </c>
      <c r="B98" t="s">
        <v>80</v>
      </c>
      <c r="C98" t="s">
        <v>98</v>
      </c>
      <c r="D98" t="s">
        <v>492</v>
      </c>
      <c r="E98" s="6">
        <v>0.76923076923076927</v>
      </c>
      <c r="F98">
        <v>79.599999999999994</v>
      </c>
      <c r="G98">
        <v>95.9</v>
      </c>
      <c r="H98">
        <v>85.704999999999998</v>
      </c>
      <c r="I98">
        <v>2.2607328370213509E-2</v>
      </c>
      <c r="J98" s="1">
        <v>61.230769230769226</v>
      </c>
      <c r="K98" s="1">
        <v>73.769230769230774</v>
      </c>
      <c r="L98" s="1">
        <v>65.926923076923075</v>
      </c>
      <c r="M98">
        <v>1.7390252592471931E-2</v>
      </c>
    </row>
    <row r="99" spans="1:13" x14ac:dyDescent="0.35">
      <c r="A99">
        <v>7830310</v>
      </c>
      <c r="B99" t="s">
        <v>80</v>
      </c>
      <c r="D99" s="4" t="s">
        <v>2946</v>
      </c>
      <c r="E99" s="6">
        <v>1</v>
      </c>
      <c r="I99">
        <v>0</v>
      </c>
      <c r="J99" s="1">
        <v>73.98571428571428</v>
      </c>
      <c r="K99" s="1">
        <v>93.7</v>
      </c>
      <c r="L99" s="1">
        <v>83.119230769230768</v>
      </c>
      <c r="M99">
        <v>2.4347405205224899E-2</v>
      </c>
    </row>
    <row r="100" spans="1:13" x14ac:dyDescent="0.35">
      <c r="A100">
        <v>7830626</v>
      </c>
      <c r="B100" t="s">
        <v>48</v>
      </c>
      <c r="C100" t="s">
        <v>98</v>
      </c>
      <c r="D100" t="s">
        <v>840</v>
      </c>
      <c r="E100" s="6">
        <v>1.2195121951219513E-2</v>
      </c>
      <c r="F100">
        <v>90.1</v>
      </c>
      <c r="G100">
        <v>100</v>
      </c>
      <c r="H100">
        <v>92.17</v>
      </c>
      <c r="I100">
        <v>0.36178034543991089</v>
      </c>
      <c r="J100" s="1">
        <v>1.0987804878048779</v>
      </c>
      <c r="K100" s="1">
        <v>1.2195121951219512</v>
      </c>
      <c r="L100" s="1">
        <v>1.1240243902439024</v>
      </c>
      <c r="M100">
        <v>4.4119554321940353E-3</v>
      </c>
    </row>
    <row r="101" spans="1:13" x14ac:dyDescent="0.35">
      <c r="A101">
        <v>7830626</v>
      </c>
      <c r="B101" t="s">
        <v>48</v>
      </c>
      <c r="C101" t="s">
        <v>98</v>
      </c>
      <c r="D101" t="s">
        <v>1735</v>
      </c>
      <c r="E101" s="6">
        <v>0.98780487804878048</v>
      </c>
      <c r="F101">
        <v>40.1</v>
      </c>
      <c r="G101">
        <v>97.9</v>
      </c>
      <c r="H101">
        <v>75.224999999999994</v>
      </c>
      <c r="I101">
        <v>7.2310317773371935E-4</v>
      </c>
      <c r="J101" s="1">
        <v>39.610975609756096</v>
      </c>
      <c r="K101" s="1">
        <v>96.706097560975621</v>
      </c>
      <c r="L101" s="1">
        <v>74.307621951219502</v>
      </c>
      <c r="M101">
        <v>7.1428484629794224E-4</v>
      </c>
    </row>
    <row r="102" spans="1:13" x14ac:dyDescent="0.35">
      <c r="A102">
        <v>7830626</v>
      </c>
      <c r="B102" t="s">
        <v>48</v>
      </c>
      <c r="D102" s="4" t="s">
        <v>2946</v>
      </c>
      <c r="E102" s="6">
        <v>1</v>
      </c>
      <c r="I102">
        <v>0</v>
      </c>
      <c r="J102" s="1">
        <v>40.709756097560977</v>
      </c>
      <c r="K102" s="1">
        <v>97.925609756097572</v>
      </c>
      <c r="L102" s="1">
        <v>75.431646341463406</v>
      </c>
      <c r="M102">
        <v>5.1262402784919775E-3</v>
      </c>
    </row>
    <row r="103" spans="1:13" x14ac:dyDescent="0.35">
      <c r="A103">
        <v>7820412</v>
      </c>
      <c r="B103" t="s">
        <v>39</v>
      </c>
      <c r="C103" t="s">
        <v>98</v>
      </c>
      <c r="D103" t="s">
        <v>1338</v>
      </c>
      <c r="E103" s="6">
        <v>8.4721829991527822E-4</v>
      </c>
      <c r="F103">
        <v>61.6</v>
      </c>
      <c r="G103">
        <v>74.8</v>
      </c>
      <c r="H103">
        <v>69.254999999999995</v>
      </c>
      <c r="I103">
        <v>4.622017964720726E-2</v>
      </c>
      <c r="J103" s="1">
        <v>5.218864727478114E-2</v>
      </c>
      <c r="K103" s="1">
        <v>6.3371928833662813E-2</v>
      </c>
      <c r="L103" s="1">
        <v>5.8674103360632592E-2</v>
      </c>
      <c r="M103">
        <v>3.9158582022485681E-5</v>
      </c>
    </row>
    <row r="104" spans="1:13" x14ac:dyDescent="0.35">
      <c r="A104">
        <v>7820412</v>
      </c>
      <c r="B104" t="s">
        <v>39</v>
      </c>
      <c r="C104" t="s">
        <v>98</v>
      </c>
      <c r="D104" t="s">
        <v>392</v>
      </c>
      <c r="E104" s="6">
        <v>1.7791584298220843E-2</v>
      </c>
      <c r="F104">
        <v>57.5</v>
      </c>
      <c r="G104">
        <v>86.9</v>
      </c>
      <c r="H104">
        <v>76</v>
      </c>
      <c r="I104">
        <v>2.5535410270094872E-2</v>
      </c>
      <c r="J104" s="1">
        <v>1.0230160971476985</v>
      </c>
      <c r="K104" s="1">
        <v>1.5460886755153913</v>
      </c>
      <c r="L104" s="1">
        <v>1.3521604066647841</v>
      </c>
      <c r="M104">
        <v>4.5431540441004717E-4</v>
      </c>
    </row>
    <row r="105" spans="1:13" x14ac:dyDescent="0.35">
      <c r="A105">
        <v>7820412</v>
      </c>
      <c r="B105" t="s">
        <v>39</v>
      </c>
      <c r="C105" t="s">
        <v>98</v>
      </c>
      <c r="D105" t="s">
        <v>1834</v>
      </c>
      <c r="E105" s="6">
        <v>8.4721829991527822E-4</v>
      </c>
      <c r="F105">
        <v>71.8</v>
      </c>
      <c r="G105">
        <v>96.2</v>
      </c>
      <c r="H105">
        <v>81.284999999999997</v>
      </c>
      <c r="I105">
        <v>0.17122295498847961</v>
      </c>
      <c r="J105" s="1">
        <v>6.0830273933916976E-2</v>
      </c>
      <c r="K105" s="1">
        <v>8.1502400451849769E-2</v>
      </c>
      <c r="L105" s="1">
        <v>6.886613950861338E-2</v>
      </c>
      <c r="M105">
        <v>1.4506322083180991E-4</v>
      </c>
    </row>
    <row r="106" spans="1:13" x14ac:dyDescent="0.35">
      <c r="A106">
        <v>7820412</v>
      </c>
      <c r="B106" t="s">
        <v>39</v>
      </c>
      <c r="C106" t="s">
        <v>98</v>
      </c>
      <c r="D106" t="s">
        <v>820</v>
      </c>
      <c r="E106" s="6">
        <v>8.4721829991527822E-4</v>
      </c>
      <c r="F106">
        <v>28.7</v>
      </c>
      <c r="G106">
        <v>94</v>
      </c>
      <c r="H106">
        <v>63.105000000000004</v>
      </c>
      <c r="I106">
        <v>-5.4353948682546616E-2</v>
      </c>
      <c r="J106" s="1">
        <v>2.4315165207568483E-2</v>
      </c>
      <c r="K106" s="1">
        <v>7.9638520192036155E-2</v>
      </c>
      <c r="L106" s="1">
        <v>5.3463710816153635E-2</v>
      </c>
      <c r="M106">
        <v>-4.6049659996509422E-5</v>
      </c>
    </row>
    <row r="107" spans="1:13" x14ac:dyDescent="0.35">
      <c r="A107">
        <v>7820412</v>
      </c>
      <c r="B107" t="s">
        <v>39</v>
      </c>
      <c r="C107" t="s">
        <v>98</v>
      </c>
      <c r="D107" t="s">
        <v>133</v>
      </c>
      <c r="E107" s="6">
        <v>3.9536853996046317E-3</v>
      </c>
      <c r="F107">
        <v>53.9</v>
      </c>
      <c r="G107">
        <v>99</v>
      </c>
      <c r="H107">
        <v>76.540000000000006</v>
      </c>
      <c r="I107">
        <v>0.22843806445598602</v>
      </c>
      <c r="J107" s="1">
        <v>0.21310364303868964</v>
      </c>
      <c r="K107" s="1">
        <v>0.39141485456085856</v>
      </c>
      <c r="L107" s="1">
        <v>0.30261508048573854</v>
      </c>
      <c r="M107">
        <v>9.0317224015357372E-4</v>
      </c>
    </row>
    <row r="108" spans="1:13" x14ac:dyDescent="0.35">
      <c r="A108">
        <v>7820412</v>
      </c>
      <c r="B108" t="s">
        <v>39</v>
      </c>
      <c r="C108" t="s">
        <v>98</v>
      </c>
      <c r="D108" t="s">
        <v>1531</v>
      </c>
      <c r="E108" s="6">
        <v>1.6944365998305564E-3</v>
      </c>
      <c r="F108">
        <v>56.3</v>
      </c>
      <c r="G108">
        <v>51.7</v>
      </c>
      <c r="H108">
        <v>59.949999999999996</v>
      </c>
      <c r="I108">
        <v>-0.21271874010562897</v>
      </c>
      <c r="J108" s="1">
        <v>9.5396780570460318E-2</v>
      </c>
      <c r="K108" s="1">
        <v>8.7602372211239773E-2</v>
      </c>
      <c r="L108" s="1">
        <v>0.10158147415984185</v>
      </c>
      <c r="M108">
        <v>-3.6043841870482177E-4</v>
      </c>
    </row>
    <row r="109" spans="1:13" x14ac:dyDescent="0.35">
      <c r="A109">
        <v>7820412</v>
      </c>
      <c r="B109" t="s">
        <v>39</v>
      </c>
      <c r="C109" t="s">
        <v>98</v>
      </c>
      <c r="D109" t="s">
        <v>906</v>
      </c>
      <c r="E109" s="6">
        <v>1.2143462298785653E-2</v>
      </c>
      <c r="F109">
        <v>67.8</v>
      </c>
      <c r="G109">
        <v>95.1</v>
      </c>
      <c r="H109">
        <v>79.045000000000002</v>
      </c>
      <c r="I109">
        <v>9.9356070160865784E-2</v>
      </c>
      <c r="J109" s="1">
        <v>0.82332674385766724</v>
      </c>
      <c r="K109" s="1">
        <v>1.1548432646145155</v>
      </c>
      <c r="L109" s="1">
        <v>0.95987997740751196</v>
      </c>
      <c r="M109">
        <v>1.2065266921539759E-3</v>
      </c>
    </row>
    <row r="110" spans="1:13" x14ac:dyDescent="0.35">
      <c r="A110">
        <v>7820412</v>
      </c>
      <c r="B110" t="s">
        <v>39</v>
      </c>
      <c r="C110" t="s">
        <v>98</v>
      </c>
      <c r="D110" t="s">
        <v>1092</v>
      </c>
      <c r="E110" s="6">
        <v>4.8009036995199095E-3</v>
      </c>
      <c r="F110">
        <v>66.599999999999994</v>
      </c>
      <c r="G110">
        <v>65.5</v>
      </c>
      <c r="H110">
        <v>73.039999999999992</v>
      </c>
      <c r="I110">
        <v>-7.9225674271583557E-2</v>
      </c>
      <c r="J110" s="1">
        <v>0.31974018638802593</v>
      </c>
      <c r="K110" s="1">
        <v>0.31445919231855407</v>
      </c>
      <c r="L110" s="1">
        <v>0.35065800621293414</v>
      </c>
      <c r="M110">
        <v>-3.8035483270740483E-4</v>
      </c>
    </row>
    <row r="111" spans="1:13" x14ac:dyDescent="0.35">
      <c r="A111">
        <v>7820412</v>
      </c>
      <c r="B111" t="s">
        <v>39</v>
      </c>
      <c r="C111" t="s">
        <v>98</v>
      </c>
      <c r="D111" t="s">
        <v>1537</v>
      </c>
      <c r="E111" s="6">
        <v>1.412030499858797E-3</v>
      </c>
      <c r="F111">
        <v>53.1</v>
      </c>
      <c r="G111">
        <v>79.7</v>
      </c>
      <c r="H111">
        <v>66.625</v>
      </c>
      <c r="I111">
        <v>3.3755660057067871E-2</v>
      </c>
      <c r="J111" s="1">
        <v>7.4978819542502129E-2</v>
      </c>
      <c r="K111" s="1">
        <v>0.11253883083874612</v>
      </c>
      <c r="L111" s="1">
        <v>9.4076532053092354E-2</v>
      </c>
      <c r="M111">
        <v>4.7664021543445172E-5</v>
      </c>
    </row>
    <row r="112" spans="1:13" x14ac:dyDescent="0.35">
      <c r="A112">
        <v>7820412</v>
      </c>
      <c r="B112" t="s">
        <v>39</v>
      </c>
      <c r="C112" t="s">
        <v>98</v>
      </c>
      <c r="D112" t="s">
        <v>1847</v>
      </c>
      <c r="E112" s="6">
        <v>2.5416548997458347E-3</v>
      </c>
      <c r="F112">
        <v>69.099999999999994</v>
      </c>
      <c r="G112">
        <v>46.8</v>
      </c>
      <c r="H112">
        <v>65.784999999999997</v>
      </c>
      <c r="I112">
        <v>-0.17149578034877777</v>
      </c>
      <c r="J112" s="1">
        <v>0.17562835357243717</v>
      </c>
      <c r="K112" s="1">
        <v>0.11894944930810505</v>
      </c>
      <c r="L112" s="1">
        <v>0.16720276757977973</v>
      </c>
      <c r="M112">
        <v>-4.3588309040920646E-4</v>
      </c>
    </row>
    <row r="113" spans="1:13" x14ac:dyDescent="0.35">
      <c r="A113">
        <v>7820412</v>
      </c>
      <c r="B113" t="s">
        <v>39</v>
      </c>
      <c r="C113" t="s">
        <v>98</v>
      </c>
      <c r="D113" t="s">
        <v>141</v>
      </c>
      <c r="E113" s="6">
        <v>9.31940129906806E-3</v>
      </c>
      <c r="F113">
        <v>32.799999999999997</v>
      </c>
      <c r="G113">
        <v>77.2</v>
      </c>
      <c r="H113">
        <v>57.725000000000001</v>
      </c>
      <c r="I113">
        <v>-1.3316178694367409E-2</v>
      </c>
      <c r="J113" s="1">
        <v>0.30567636260943232</v>
      </c>
      <c r="K113" s="1">
        <v>0.71945778028805429</v>
      </c>
      <c r="L113" s="1">
        <v>0.53796243998870374</v>
      </c>
      <c r="M113">
        <v>-1.2409881302291004E-4</v>
      </c>
    </row>
    <row r="114" spans="1:13" x14ac:dyDescent="0.35">
      <c r="A114">
        <v>7820412</v>
      </c>
      <c r="B114" t="s">
        <v>39</v>
      </c>
      <c r="C114" t="s">
        <v>98</v>
      </c>
      <c r="D114" t="s">
        <v>1348</v>
      </c>
      <c r="E114" s="6">
        <v>1.1296243998870376E-3</v>
      </c>
      <c r="F114">
        <v>74.2</v>
      </c>
      <c r="G114">
        <v>69.5</v>
      </c>
      <c r="H114">
        <v>71.685000000000002</v>
      </c>
      <c r="I114">
        <v>-0.13510508835315704</v>
      </c>
      <c r="J114" s="1">
        <v>8.3818130471618194E-2</v>
      </c>
      <c r="K114" s="1">
        <v>7.8508895792149119E-2</v>
      </c>
      <c r="L114" s="1">
        <v>8.0977125105902298E-2</v>
      </c>
      <c r="M114">
        <v>-1.5261800435262021E-4</v>
      </c>
    </row>
    <row r="115" spans="1:13" x14ac:dyDescent="0.35">
      <c r="A115">
        <v>7820412</v>
      </c>
      <c r="B115" t="s">
        <v>39</v>
      </c>
      <c r="C115" t="s">
        <v>98</v>
      </c>
      <c r="D115" t="s">
        <v>1851</v>
      </c>
      <c r="E115" s="6">
        <v>1.6944365998305564E-3</v>
      </c>
      <c r="F115">
        <v>77</v>
      </c>
      <c r="G115">
        <v>63.8</v>
      </c>
      <c r="H115">
        <v>78.279999999999987</v>
      </c>
      <c r="I115">
        <v>-9.172637015581131E-2</v>
      </c>
      <c r="J115" s="1">
        <v>0.13047161818695285</v>
      </c>
      <c r="K115" s="1">
        <v>0.10810505506918949</v>
      </c>
      <c r="L115" s="1">
        <v>0.13264049703473593</v>
      </c>
      <c r="M115">
        <v>-1.5542451876161194E-4</v>
      </c>
    </row>
    <row r="116" spans="1:13" x14ac:dyDescent="0.35">
      <c r="A116">
        <v>7820412</v>
      </c>
      <c r="B116" t="s">
        <v>39</v>
      </c>
      <c r="C116" t="s">
        <v>98</v>
      </c>
      <c r="D116" t="s">
        <v>1854</v>
      </c>
      <c r="E116" s="6">
        <v>1.6944365998305564E-3</v>
      </c>
      <c r="F116">
        <v>93.7</v>
      </c>
      <c r="G116">
        <v>51</v>
      </c>
      <c r="H116">
        <v>81.64</v>
      </c>
      <c r="I116">
        <v>-0.36220386624336243</v>
      </c>
      <c r="J116" s="1">
        <v>0.15876870940412313</v>
      </c>
      <c r="K116" s="1">
        <v>8.6416266591358384E-2</v>
      </c>
      <c r="L116" s="1">
        <v>0.13833380401016662</v>
      </c>
      <c r="M116">
        <v>-6.1373148756288466E-4</v>
      </c>
    </row>
    <row r="117" spans="1:13" x14ac:dyDescent="0.35">
      <c r="A117">
        <v>7820412</v>
      </c>
      <c r="B117" t="s">
        <v>39</v>
      </c>
      <c r="C117" t="s">
        <v>98</v>
      </c>
      <c r="D117" t="s">
        <v>1539</v>
      </c>
      <c r="E117" s="6">
        <v>1.1296243998870376E-3</v>
      </c>
      <c r="F117">
        <v>41.2</v>
      </c>
      <c r="G117">
        <v>79.7</v>
      </c>
      <c r="H117">
        <v>60.745000000000005</v>
      </c>
      <c r="I117">
        <v>-6.1296224594116211E-2</v>
      </c>
      <c r="J117" s="1">
        <v>4.6540525275345954E-2</v>
      </c>
      <c r="K117" s="1">
        <v>9.0031064670996905E-2</v>
      </c>
      <c r="L117" s="1">
        <v>6.8619034171138099E-2</v>
      </c>
      <c r="M117">
        <v>-6.9241710922469599E-5</v>
      </c>
    </row>
    <row r="118" spans="1:13" x14ac:dyDescent="0.35">
      <c r="A118">
        <v>7820412</v>
      </c>
      <c r="B118" t="s">
        <v>39</v>
      </c>
      <c r="C118" t="s">
        <v>98</v>
      </c>
      <c r="D118" t="s">
        <v>1541</v>
      </c>
      <c r="E118" s="6">
        <v>7.0601524992939847E-3</v>
      </c>
      <c r="F118">
        <v>88.5</v>
      </c>
      <c r="G118">
        <v>96.8</v>
      </c>
      <c r="H118">
        <v>91.074999999999989</v>
      </c>
      <c r="I118">
        <v>8.147362619638443E-2</v>
      </c>
      <c r="J118" s="1">
        <v>0.62482349618751765</v>
      </c>
      <c r="K118" s="1">
        <v>0.68342276193165774</v>
      </c>
      <c r="L118" s="1">
        <v>0.64300338887319963</v>
      </c>
      <c r="M118">
        <v>5.7521622561694736E-4</v>
      </c>
    </row>
    <row r="119" spans="1:13" x14ac:dyDescent="0.35">
      <c r="A119">
        <v>7820412</v>
      </c>
      <c r="B119" t="s">
        <v>39</v>
      </c>
      <c r="C119" t="s">
        <v>98</v>
      </c>
      <c r="D119" t="s">
        <v>1862</v>
      </c>
      <c r="E119" s="6">
        <v>1.6944365998305564E-3</v>
      </c>
      <c r="F119">
        <v>98.5</v>
      </c>
      <c r="G119">
        <v>65.7</v>
      </c>
      <c r="H119">
        <v>85.9</v>
      </c>
      <c r="I119">
        <v>-9.3224138021469116E-2</v>
      </c>
      <c r="J119" s="1">
        <v>0.1669020050833098</v>
      </c>
      <c r="K119" s="1">
        <v>0.11132448460886757</v>
      </c>
      <c r="L119" s="1">
        <v>0.14555210392544482</v>
      </c>
      <c r="M119">
        <v>-1.5796239145123264E-4</v>
      </c>
    </row>
    <row r="120" spans="1:13" x14ac:dyDescent="0.35">
      <c r="A120">
        <v>7820412</v>
      </c>
      <c r="B120" t="s">
        <v>39</v>
      </c>
      <c r="C120" t="s">
        <v>98</v>
      </c>
      <c r="D120" t="s">
        <v>1545</v>
      </c>
      <c r="E120" s="6">
        <v>5.0833097994916693E-3</v>
      </c>
      <c r="F120">
        <v>61.4</v>
      </c>
      <c r="G120">
        <v>79.5</v>
      </c>
      <c r="H120">
        <v>69.759999999999991</v>
      </c>
      <c r="I120">
        <v>-6.2130581587553024E-2</v>
      </c>
      <c r="J120" s="1">
        <v>0.31211522168878847</v>
      </c>
      <c r="K120" s="1">
        <v>0.40412312905958769</v>
      </c>
      <c r="L120" s="1">
        <v>0.3546116916125388</v>
      </c>
      <c r="M120">
        <v>-3.1582899423212495E-4</v>
      </c>
    </row>
    <row r="121" spans="1:13" x14ac:dyDescent="0.35">
      <c r="A121">
        <v>7820412</v>
      </c>
      <c r="B121" t="s">
        <v>39</v>
      </c>
      <c r="C121" t="s">
        <v>98</v>
      </c>
      <c r="D121" t="s">
        <v>1870</v>
      </c>
      <c r="E121" s="6">
        <v>1.1296243998870376E-3</v>
      </c>
      <c r="F121">
        <v>53.6</v>
      </c>
      <c r="G121">
        <v>77.7</v>
      </c>
      <c r="H121">
        <v>67.53</v>
      </c>
      <c r="I121">
        <v>-2.190861850976944E-2</v>
      </c>
      <c r="J121" s="1">
        <v>6.0547867833945217E-2</v>
      </c>
      <c r="K121" s="1">
        <v>8.7771815871222833E-2</v>
      </c>
      <c r="L121" s="1">
        <v>7.6283535724371646E-2</v>
      </c>
      <c r="M121">
        <v>-2.4748510036452347E-5</v>
      </c>
    </row>
    <row r="122" spans="1:13" x14ac:dyDescent="0.35">
      <c r="A122">
        <v>7820412</v>
      </c>
      <c r="B122" t="s">
        <v>39</v>
      </c>
      <c r="C122" t="s">
        <v>98</v>
      </c>
      <c r="D122" t="s">
        <v>301</v>
      </c>
      <c r="E122" s="6">
        <v>4.5184975995481505E-3</v>
      </c>
      <c r="F122">
        <v>56.1</v>
      </c>
      <c r="G122">
        <v>89.8</v>
      </c>
      <c r="H122">
        <v>71.2</v>
      </c>
      <c r="I122">
        <v>2.8954386711120605E-2</v>
      </c>
      <c r="J122" s="1">
        <v>0.25348771533465125</v>
      </c>
      <c r="K122" s="1">
        <v>0.40576108443942388</v>
      </c>
      <c r="L122" s="1">
        <v>0.32171702908782834</v>
      </c>
      <c r="M122">
        <v>1.3083032685058733E-4</v>
      </c>
    </row>
    <row r="123" spans="1:13" x14ac:dyDescent="0.35">
      <c r="A123">
        <v>7820412</v>
      </c>
      <c r="B123" t="s">
        <v>39</v>
      </c>
      <c r="C123" t="s">
        <v>98</v>
      </c>
      <c r="D123" t="s">
        <v>1350</v>
      </c>
      <c r="E123" s="6">
        <v>5.6481219994351881E-4</v>
      </c>
      <c r="F123">
        <v>71.3</v>
      </c>
      <c r="G123">
        <v>91.7</v>
      </c>
      <c r="H123">
        <v>80.724999999999994</v>
      </c>
      <c r="I123">
        <v>2.4307893589138985E-2</v>
      </c>
      <c r="J123" s="1">
        <v>4.0271109855972889E-2</v>
      </c>
      <c r="K123" s="1">
        <v>5.1793278734820675E-2</v>
      </c>
      <c r="L123" s="1">
        <v>4.5594464840440552E-2</v>
      </c>
      <c r="M123">
        <v>1.3729394854074547E-5</v>
      </c>
    </row>
    <row r="124" spans="1:13" x14ac:dyDescent="0.35">
      <c r="A124">
        <v>7820412</v>
      </c>
      <c r="B124" t="s">
        <v>39</v>
      </c>
      <c r="C124" t="s">
        <v>98</v>
      </c>
      <c r="D124" t="s">
        <v>1549</v>
      </c>
      <c r="E124" s="6">
        <v>5.6481219994351881E-4</v>
      </c>
      <c r="F124">
        <v>31.1</v>
      </c>
      <c r="G124">
        <v>41.4</v>
      </c>
      <c r="H124">
        <v>50.59</v>
      </c>
      <c r="I124">
        <v>-0.18461556732654572</v>
      </c>
      <c r="J124" s="1">
        <v>1.7565659418243437E-2</v>
      </c>
      <c r="K124" s="1">
        <v>2.338322507766168E-2</v>
      </c>
      <c r="L124" s="1">
        <v>2.8573849195142619E-2</v>
      </c>
      <c r="M124">
        <v>-1.042731247255271E-4</v>
      </c>
    </row>
    <row r="125" spans="1:13" x14ac:dyDescent="0.35">
      <c r="A125">
        <v>7820412</v>
      </c>
      <c r="B125" t="s">
        <v>39</v>
      </c>
      <c r="C125" t="s">
        <v>98</v>
      </c>
      <c r="D125" t="s">
        <v>1352</v>
      </c>
      <c r="E125" s="6">
        <v>6.4953402993504659E-3</v>
      </c>
      <c r="F125">
        <v>89.6</v>
      </c>
      <c r="G125">
        <v>83.4</v>
      </c>
      <c r="H125">
        <v>87.860000000000014</v>
      </c>
      <c r="I125">
        <v>5.8539196848869324E-2</v>
      </c>
      <c r="J125" s="1">
        <v>0.58198249082180176</v>
      </c>
      <c r="K125" s="1">
        <v>0.54171138096582894</v>
      </c>
      <c r="L125" s="1">
        <v>0.57068059870093202</v>
      </c>
      <c r="M125">
        <v>3.8023200438407073E-4</v>
      </c>
    </row>
    <row r="126" spans="1:13" x14ac:dyDescent="0.35">
      <c r="A126">
        <v>7820412</v>
      </c>
      <c r="B126" t="s">
        <v>39</v>
      </c>
      <c r="C126" t="s">
        <v>98</v>
      </c>
      <c r="D126" t="s">
        <v>1885</v>
      </c>
      <c r="E126" s="6">
        <v>2.8240609997175941E-4</v>
      </c>
      <c r="F126">
        <v>57.5</v>
      </c>
      <c r="G126">
        <v>63.4</v>
      </c>
      <c r="H126">
        <v>69.989999999999995</v>
      </c>
      <c r="I126">
        <v>-0.12443052232265472</v>
      </c>
      <c r="J126" s="1">
        <v>1.6238350748376165E-2</v>
      </c>
      <c r="K126" s="1">
        <v>1.7904546738209546E-2</v>
      </c>
      <c r="L126" s="1">
        <v>1.9765602937023438E-2</v>
      </c>
      <c r="M126">
        <v>-3.5139938526589869E-5</v>
      </c>
    </row>
    <row r="127" spans="1:13" x14ac:dyDescent="0.35">
      <c r="A127">
        <v>7820412</v>
      </c>
      <c r="B127" t="s">
        <v>39</v>
      </c>
      <c r="C127" t="s">
        <v>98</v>
      </c>
      <c r="D127" t="s">
        <v>646</v>
      </c>
      <c r="E127" s="6">
        <v>1.2708274498729173E-2</v>
      </c>
      <c r="F127">
        <v>67.900000000000006</v>
      </c>
      <c r="G127">
        <v>62.4</v>
      </c>
      <c r="H127">
        <v>71.695000000000007</v>
      </c>
      <c r="I127">
        <v>-0.12884071469306946</v>
      </c>
      <c r="J127" s="1">
        <v>0.86289183846371087</v>
      </c>
      <c r="K127" s="1">
        <v>0.79299632872070036</v>
      </c>
      <c r="L127" s="1">
        <v>0.91111974018638819</v>
      </c>
      <c r="M127">
        <v>-1.6373431689319757E-3</v>
      </c>
    </row>
    <row r="128" spans="1:13" x14ac:dyDescent="0.35">
      <c r="A128">
        <v>7820412</v>
      </c>
      <c r="B128" t="s">
        <v>39</v>
      </c>
      <c r="C128" t="s">
        <v>98</v>
      </c>
      <c r="D128" t="s">
        <v>911</v>
      </c>
      <c r="E128" s="6">
        <v>8.4721829991527822E-4</v>
      </c>
      <c r="F128">
        <v>73.2</v>
      </c>
      <c r="G128">
        <v>82.4</v>
      </c>
      <c r="H128">
        <v>80.099999999999994</v>
      </c>
      <c r="I128">
        <v>-6.9936685264110565E-2</v>
      </c>
      <c r="J128" s="1">
        <v>6.2016379553798365E-2</v>
      </c>
      <c r="K128" s="1">
        <v>6.9810787913018924E-2</v>
      </c>
      <c r="L128" s="1">
        <v>6.786218582321378E-2</v>
      </c>
      <c r="M128">
        <v>-5.9251639591169644E-5</v>
      </c>
    </row>
    <row r="129" spans="1:13" x14ac:dyDescent="0.35">
      <c r="A129">
        <v>7820412</v>
      </c>
      <c r="B129" t="s">
        <v>39</v>
      </c>
      <c r="C129" t="s">
        <v>98</v>
      </c>
      <c r="D129" t="s">
        <v>1105</v>
      </c>
      <c r="E129" s="6">
        <v>1.1296243998870376E-3</v>
      </c>
      <c r="F129">
        <v>70.2</v>
      </c>
      <c r="G129">
        <v>85.5</v>
      </c>
      <c r="H129">
        <v>77.61999999999999</v>
      </c>
      <c r="I129">
        <v>-0.11535748094320297</v>
      </c>
      <c r="J129" s="1">
        <v>7.929963287207005E-2</v>
      </c>
      <c r="K129" s="1">
        <v>9.6582886190341721E-2</v>
      </c>
      <c r="L129" s="1">
        <v>8.7681445919231854E-2</v>
      </c>
      <c r="M129">
        <v>-1.3031062518294604E-4</v>
      </c>
    </row>
    <row r="130" spans="1:13" x14ac:dyDescent="0.35">
      <c r="A130">
        <v>7820412</v>
      </c>
      <c r="B130" t="s">
        <v>39</v>
      </c>
      <c r="C130" t="s">
        <v>98</v>
      </c>
      <c r="D130" t="s">
        <v>1357</v>
      </c>
      <c r="E130" s="6">
        <v>3.3888731996611129E-3</v>
      </c>
      <c r="F130">
        <v>73.599999999999994</v>
      </c>
      <c r="G130">
        <v>76.3</v>
      </c>
      <c r="H130">
        <v>72.099999999999994</v>
      </c>
      <c r="I130">
        <v>-9.0890377759933472E-2</v>
      </c>
      <c r="J130" s="1">
        <v>0.24942106749505788</v>
      </c>
      <c r="K130" s="1">
        <v>0.25857102513414293</v>
      </c>
      <c r="L130" s="1">
        <v>0.24433775769556623</v>
      </c>
      <c r="M130">
        <v>-3.0801596529771299E-4</v>
      </c>
    </row>
    <row r="131" spans="1:13" x14ac:dyDescent="0.35">
      <c r="A131">
        <v>7820412</v>
      </c>
      <c r="B131" t="s">
        <v>39</v>
      </c>
      <c r="C131" t="s">
        <v>98</v>
      </c>
      <c r="D131" t="s">
        <v>1898</v>
      </c>
      <c r="E131" s="6">
        <v>8.4721829991527822E-4</v>
      </c>
      <c r="F131">
        <v>66.7</v>
      </c>
      <c r="G131">
        <v>56.6</v>
      </c>
      <c r="H131">
        <v>68.19</v>
      </c>
      <c r="I131">
        <v>-0.21325843036174774</v>
      </c>
      <c r="J131" s="1">
        <v>5.6509460604349061E-2</v>
      </c>
      <c r="K131" s="1">
        <v>4.7952555775204748E-2</v>
      </c>
      <c r="L131" s="1">
        <v>5.777181587122282E-2</v>
      </c>
      <c r="M131">
        <v>-1.8067644481368068E-4</v>
      </c>
    </row>
    <row r="132" spans="1:13" x14ac:dyDescent="0.35">
      <c r="A132">
        <v>7820412</v>
      </c>
      <c r="B132" t="s">
        <v>39</v>
      </c>
      <c r="C132" t="s">
        <v>98</v>
      </c>
      <c r="D132" t="s">
        <v>1360</v>
      </c>
      <c r="E132" s="6">
        <v>1.412030499858797E-3</v>
      </c>
      <c r="F132">
        <v>53</v>
      </c>
      <c r="G132">
        <v>95.4</v>
      </c>
      <c r="H132">
        <v>77.634999999999991</v>
      </c>
      <c r="I132">
        <v>-4.7523654997348785E-2</v>
      </c>
      <c r="J132" s="1">
        <v>7.4837616492516246E-2</v>
      </c>
      <c r="K132" s="1">
        <v>0.13470770968652923</v>
      </c>
      <c r="L132" s="1">
        <v>0.10962298785653769</v>
      </c>
      <c r="M132">
        <v>-6.7104850321023419E-5</v>
      </c>
    </row>
    <row r="133" spans="1:13" x14ac:dyDescent="0.35">
      <c r="A133">
        <v>7820412</v>
      </c>
      <c r="B133" t="s">
        <v>39</v>
      </c>
      <c r="C133" t="s">
        <v>98</v>
      </c>
      <c r="D133" t="s">
        <v>1110</v>
      </c>
      <c r="E133" s="6">
        <v>2.2310081897768994E-2</v>
      </c>
      <c r="F133">
        <v>81.7</v>
      </c>
      <c r="G133">
        <v>85.4</v>
      </c>
      <c r="H133">
        <v>81.72999999999999</v>
      </c>
      <c r="I133">
        <v>3.6852497607469559E-2</v>
      </c>
      <c r="J133" s="1">
        <v>1.8227336910477268</v>
      </c>
      <c r="K133" s="1">
        <v>1.9052809940694722</v>
      </c>
      <c r="L133" s="1">
        <v>1.8234029935046596</v>
      </c>
      <c r="M133">
        <v>8.2218223975998169E-4</v>
      </c>
    </row>
    <row r="134" spans="1:13" x14ac:dyDescent="0.35">
      <c r="A134">
        <v>7820412</v>
      </c>
      <c r="B134" t="s">
        <v>39</v>
      </c>
      <c r="C134" t="s">
        <v>98</v>
      </c>
      <c r="D134" t="s">
        <v>2328</v>
      </c>
      <c r="E134" s="6">
        <v>5.6481219994351881E-4</v>
      </c>
      <c r="F134">
        <v>92.7</v>
      </c>
      <c r="G134">
        <v>86.9</v>
      </c>
      <c r="H134">
        <v>90.44</v>
      </c>
      <c r="I134">
        <v>-0.11277236789464951</v>
      </c>
      <c r="J134" s="1">
        <v>5.2358090934764193E-2</v>
      </c>
      <c r="K134" s="1">
        <v>4.9082180175091791E-2</v>
      </c>
      <c r="L134" s="1">
        <v>5.1081615362891838E-2</v>
      </c>
      <c r="M134">
        <v>-6.3695209203416844E-5</v>
      </c>
    </row>
    <row r="135" spans="1:13" x14ac:dyDescent="0.35">
      <c r="A135">
        <v>7820412</v>
      </c>
      <c r="B135" t="s">
        <v>39</v>
      </c>
      <c r="C135" t="s">
        <v>98</v>
      </c>
      <c r="D135" t="s">
        <v>1905</v>
      </c>
      <c r="E135" s="6">
        <v>3.3888731996611129E-3</v>
      </c>
      <c r="F135">
        <v>57</v>
      </c>
      <c r="G135">
        <v>83.2</v>
      </c>
      <c r="H135">
        <v>67.569999999999993</v>
      </c>
      <c r="I135">
        <v>3.5845335572957993E-2</v>
      </c>
      <c r="J135" s="1">
        <v>0.19316577238068344</v>
      </c>
      <c r="K135" s="1">
        <v>0.28195425021180459</v>
      </c>
      <c r="L135" s="1">
        <v>0.22898616210110137</v>
      </c>
      <c r="M135">
        <v>1.2147529705605647E-4</v>
      </c>
    </row>
    <row r="136" spans="1:13" x14ac:dyDescent="0.35">
      <c r="A136">
        <v>7820412</v>
      </c>
      <c r="B136" t="s">
        <v>39</v>
      </c>
      <c r="C136" t="s">
        <v>98</v>
      </c>
      <c r="D136" t="s">
        <v>305</v>
      </c>
      <c r="E136" s="6">
        <v>3.7560011296243999E-2</v>
      </c>
      <c r="F136">
        <v>45.8</v>
      </c>
      <c r="G136">
        <v>84.1</v>
      </c>
      <c r="H136">
        <v>68.125</v>
      </c>
      <c r="I136">
        <v>4.9749728292226791E-2</v>
      </c>
      <c r="J136" s="1">
        <v>1.7202485173679751</v>
      </c>
      <c r="K136" s="1">
        <v>3.15879695001412</v>
      </c>
      <c r="L136" s="1">
        <v>2.5587757695566222</v>
      </c>
      <c r="M136">
        <v>1.8686003566411079E-3</v>
      </c>
    </row>
    <row r="137" spans="1:13" x14ac:dyDescent="0.35">
      <c r="A137">
        <v>7820412</v>
      </c>
      <c r="B137" t="s">
        <v>39</v>
      </c>
      <c r="C137" t="s">
        <v>98</v>
      </c>
      <c r="D137" t="s">
        <v>1562</v>
      </c>
      <c r="E137" s="6">
        <v>1.1296243998870376E-3</v>
      </c>
      <c r="F137">
        <v>57</v>
      </c>
      <c r="G137">
        <v>67.3</v>
      </c>
      <c r="H137">
        <v>67.664999999999992</v>
      </c>
      <c r="I137">
        <v>5.6904733180999756E-2</v>
      </c>
      <c r="J137" s="1">
        <v>6.4388590793561143E-2</v>
      </c>
      <c r="K137" s="1">
        <v>7.6023722112397635E-2</v>
      </c>
      <c r="L137" s="1">
        <v>7.6436035018356385E-2</v>
      </c>
      <c r="M137">
        <v>6.4280975070318841E-5</v>
      </c>
    </row>
    <row r="138" spans="1:13" x14ac:dyDescent="0.35">
      <c r="A138">
        <v>7820412</v>
      </c>
      <c r="B138" t="s">
        <v>39</v>
      </c>
      <c r="C138" t="s">
        <v>98</v>
      </c>
      <c r="D138" t="s">
        <v>414</v>
      </c>
      <c r="E138" s="6">
        <v>5.3657158994634281E-2</v>
      </c>
      <c r="F138">
        <v>83.3</v>
      </c>
      <c r="G138">
        <v>91.4</v>
      </c>
      <c r="H138">
        <v>86.614999999999995</v>
      </c>
      <c r="I138">
        <v>0.12443552166223526</v>
      </c>
      <c r="J138" s="1">
        <v>4.4696413442530352</v>
      </c>
      <c r="K138" s="1">
        <v>4.904264332109574</v>
      </c>
      <c r="L138" s="1">
        <v>4.6475148263202479</v>
      </c>
      <c r="M138">
        <v>6.6768565704108159E-3</v>
      </c>
    </row>
    <row r="139" spans="1:13" x14ac:dyDescent="0.35">
      <c r="A139">
        <v>7820412</v>
      </c>
      <c r="B139" t="s">
        <v>39</v>
      </c>
      <c r="C139" t="s">
        <v>98</v>
      </c>
      <c r="D139" t="s">
        <v>1371</v>
      </c>
      <c r="E139" s="6">
        <v>2.8240609997175941E-3</v>
      </c>
      <c r="F139">
        <v>53</v>
      </c>
      <c r="G139">
        <v>72.900000000000006</v>
      </c>
      <c r="H139">
        <v>65.954999999999998</v>
      </c>
      <c r="I139">
        <v>-7.2420284152030945E-2</v>
      </c>
      <c r="J139" s="1">
        <v>0.14967523298503249</v>
      </c>
      <c r="K139" s="1">
        <v>0.20587404687941263</v>
      </c>
      <c r="L139" s="1">
        <v>0.1862609432363739</v>
      </c>
      <c r="M139">
        <v>-2.0451930006221676E-4</v>
      </c>
    </row>
    <row r="140" spans="1:13" x14ac:dyDescent="0.35">
      <c r="A140">
        <v>7820412</v>
      </c>
      <c r="B140" t="s">
        <v>39</v>
      </c>
      <c r="C140" t="s">
        <v>98</v>
      </c>
      <c r="D140" t="s">
        <v>822</v>
      </c>
      <c r="E140" s="6">
        <v>5.3657158994634283E-3</v>
      </c>
      <c r="F140">
        <v>65.3</v>
      </c>
      <c r="G140">
        <v>86</v>
      </c>
      <c r="H140">
        <v>79.944999999999993</v>
      </c>
      <c r="I140">
        <v>0.11428336799144745</v>
      </c>
      <c r="J140" s="1">
        <v>0.35038124823496186</v>
      </c>
      <c r="K140" s="1">
        <v>0.46145156735385484</v>
      </c>
      <c r="L140" s="1">
        <v>0.42896215758260375</v>
      </c>
      <c r="M140">
        <v>6.1321208467593946E-4</v>
      </c>
    </row>
    <row r="141" spans="1:13" x14ac:dyDescent="0.35">
      <c r="A141">
        <v>7820412</v>
      </c>
      <c r="B141" t="s">
        <v>39</v>
      </c>
      <c r="C141" t="s">
        <v>98</v>
      </c>
      <c r="D141" t="s">
        <v>1373</v>
      </c>
      <c r="E141" s="6">
        <v>1.8921208698107879E-2</v>
      </c>
      <c r="F141">
        <v>78.900000000000006</v>
      </c>
      <c r="G141">
        <v>78.900000000000006</v>
      </c>
      <c r="H141">
        <v>81.47</v>
      </c>
      <c r="I141">
        <v>-0.11093378812074661</v>
      </c>
      <c r="J141" s="1">
        <v>1.4928833662807117</v>
      </c>
      <c r="K141" s="1">
        <v>1.4928833662807117</v>
      </c>
      <c r="L141" s="1">
        <v>1.541510872634849</v>
      </c>
      <c r="M141">
        <v>-2.0990013567043272E-3</v>
      </c>
    </row>
    <row r="142" spans="1:13" x14ac:dyDescent="0.35">
      <c r="A142">
        <v>7820412</v>
      </c>
      <c r="B142" t="s">
        <v>39</v>
      </c>
      <c r="C142" t="s">
        <v>98</v>
      </c>
      <c r="D142" t="s">
        <v>2353</v>
      </c>
      <c r="E142" s="6">
        <v>5.6481219994351881E-4</v>
      </c>
      <c r="F142">
        <v>81.8</v>
      </c>
      <c r="G142">
        <v>82</v>
      </c>
      <c r="H142">
        <v>82.559999999999988</v>
      </c>
      <c r="I142">
        <v>7.0634402334690094E-2</v>
      </c>
      <c r="J142" s="1">
        <v>4.6201637955379835E-2</v>
      </c>
      <c r="K142" s="1">
        <v>4.6314600395368541E-2</v>
      </c>
      <c r="L142" s="1">
        <v>4.6630895227336905E-2</v>
      </c>
      <c r="M142">
        <v>3.9895172174351934E-5</v>
      </c>
    </row>
    <row r="143" spans="1:13" x14ac:dyDescent="0.35">
      <c r="A143">
        <v>7820412</v>
      </c>
      <c r="B143" t="s">
        <v>39</v>
      </c>
      <c r="C143" t="s">
        <v>98</v>
      </c>
      <c r="D143" t="s">
        <v>1941</v>
      </c>
      <c r="E143" s="6">
        <v>1.1296243998870376E-3</v>
      </c>
      <c r="F143">
        <v>69.7</v>
      </c>
      <c r="G143">
        <v>91.4</v>
      </c>
      <c r="H143">
        <v>81.789999999999992</v>
      </c>
      <c r="I143">
        <v>0.11131337285041809</v>
      </c>
      <c r="J143" s="1">
        <v>7.8734820672126532E-2</v>
      </c>
      <c r="K143" s="1">
        <v>0.10324767014967524</v>
      </c>
      <c r="L143" s="1">
        <v>9.2391979666760798E-2</v>
      </c>
      <c r="M143">
        <v>1.257423020055556E-4</v>
      </c>
    </row>
    <row r="144" spans="1:13" x14ac:dyDescent="0.35">
      <c r="A144">
        <v>7820412</v>
      </c>
      <c r="B144" t="s">
        <v>39</v>
      </c>
      <c r="C144" t="s">
        <v>98</v>
      </c>
      <c r="D144" t="s">
        <v>1207</v>
      </c>
      <c r="E144" s="6">
        <v>1.4967523298503248E-2</v>
      </c>
      <c r="F144">
        <v>76.2</v>
      </c>
      <c r="G144">
        <v>97.5</v>
      </c>
      <c r="H144">
        <v>84.72</v>
      </c>
      <c r="I144">
        <v>0.11073070019483566</v>
      </c>
      <c r="J144" s="1">
        <v>1.1405252753459476</v>
      </c>
      <c r="K144" s="1">
        <v>1.4593335216040666</v>
      </c>
      <c r="L144" s="1">
        <v>1.2680485738491951</v>
      </c>
      <c r="M144">
        <v>1.6573643350257809E-3</v>
      </c>
    </row>
    <row r="145" spans="1:13" x14ac:dyDescent="0.35">
      <c r="A145">
        <v>7820412</v>
      </c>
      <c r="B145" t="s">
        <v>39</v>
      </c>
      <c r="C145" t="s">
        <v>98</v>
      </c>
      <c r="D145" t="s">
        <v>195</v>
      </c>
      <c r="E145" s="6">
        <v>1.6944365998305564E-3</v>
      </c>
      <c r="F145">
        <v>49.1</v>
      </c>
      <c r="G145">
        <v>89.6</v>
      </c>
      <c r="H145">
        <v>68.364999999999995</v>
      </c>
      <c r="I145">
        <v>-6.1231032013893127E-2</v>
      </c>
      <c r="J145" s="1">
        <v>8.3196837051680322E-2</v>
      </c>
      <c r="K145" s="1">
        <v>0.15182151934481786</v>
      </c>
      <c r="L145" s="1">
        <v>0.11584015814741598</v>
      </c>
      <c r="M145">
        <v>-1.0375210168973701E-4</v>
      </c>
    </row>
    <row r="146" spans="1:13" x14ac:dyDescent="0.35">
      <c r="A146">
        <v>7820412</v>
      </c>
      <c r="B146" t="s">
        <v>39</v>
      </c>
      <c r="C146" t="s">
        <v>98</v>
      </c>
      <c r="D146" t="s">
        <v>1568</v>
      </c>
      <c r="E146" s="6">
        <v>2.5416548997458347E-3</v>
      </c>
      <c r="F146">
        <v>43</v>
      </c>
      <c r="G146">
        <v>64.099999999999994</v>
      </c>
      <c r="H146">
        <v>55.224999999999994</v>
      </c>
      <c r="I146">
        <v>-0.15636438131332397</v>
      </c>
      <c r="J146" s="1">
        <v>0.1092911606890709</v>
      </c>
      <c r="K146" s="1">
        <v>0.16292007907370798</v>
      </c>
      <c r="L146" s="1">
        <v>0.1403628918384637</v>
      </c>
      <c r="M146">
        <v>-3.9742429591073592E-4</v>
      </c>
    </row>
    <row r="147" spans="1:13" x14ac:dyDescent="0.35">
      <c r="A147">
        <v>7820412</v>
      </c>
      <c r="B147" t="s">
        <v>39</v>
      </c>
      <c r="C147" t="s">
        <v>98</v>
      </c>
      <c r="D147" t="s">
        <v>2358</v>
      </c>
      <c r="E147" s="6">
        <v>1.1296243998870376E-3</v>
      </c>
      <c r="F147">
        <v>63.3</v>
      </c>
      <c r="G147">
        <v>56.3</v>
      </c>
      <c r="H147">
        <v>64.179999999999993</v>
      </c>
      <c r="I147">
        <v>-0.21501253545284271</v>
      </c>
      <c r="J147" s="1">
        <v>7.1505224512849477E-2</v>
      </c>
      <c r="K147" s="1">
        <v>6.3597853713640212E-2</v>
      </c>
      <c r="L147" s="1">
        <v>7.2499293984750066E-2</v>
      </c>
      <c r="M147">
        <v>-2.4288340632910784E-4</v>
      </c>
    </row>
    <row r="148" spans="1:13" x14ac:dyDescent="0.35">
      <c r="A148">
        <v>7820412</v>
      </c>
      <c r="B148" t="s">
        <v>39</v>
      </c>
      <c r="C148" t="s">
        <v>98</v>
      </c>
      <c r="D148" t="s">
        <v>1379</v>
      </c>
      <c r="E148" s="6">
        <v>5.6481219994351881E-4</v>
      </c>
      <c r="F148">
        <v>59.3</v>
      </c>
      <c r="G148">
        <v>79.2</v>
      </c>
      <c r="H148">
        <v>71.58</v>
      </c>
      <c r="I148">
        <v>-3.0569802969694138E-2</v>
      </c>
      <c r="J148" s="1">
        <v>3.3493363456650667E-2</v>
      </c>
      <c r="K148" s="1">
        <v>4.4733126235526693E-2</v>
      </c>
      <c r="L148" s="1">
        <v>4.0429257271957078E-2</v>
      </c>
      <c r="M148">
        <v>-1.7266197667152859E-5</v>
      </c>
    </row>
    <row r="149" spans="1:13" x14ac:dyDescent="0.35">
      <c r="A149">
        <v>7820412</v>
      </c>
      <c r="B149" t="s">
        <v>39</v>
      </c>
      <c r="C149" t="s">
        <v>98</v>
      </c>
      <c r="D149" t="s">
        <v>1570</v>
      </c>
      <c r="E149" s="6">
        <v>2.2592487997740753E-3</v>
      </c>
      <c r="F149">
        <v>77.5</v>
      </c>
      <c r="G149">
        <v>84.1</v>
      </c>
      <c r="H149">
        <v>79.38</v>
      </c>
      <c r="I149">
        <v>6.4628347754478455E-2</v>
      </c>
      <c r="J149" s="1">
        <v>0.17509178198249084</v>
      </c>
      <c r="K149" s="1">
        <v>0.19000282406099972</v>
      </c>
      <c r="L149" s="1">
        <v>0.17933916972606609</v>
      </c>
      <c r="M149">
        <v>1.46011517095687E-4</v>
      </c>
    </row>
    <row r="150" spans="1:13" x14ac:dyDescent="0.35">
      <c r="A150">
        <v>7820412</v>
      </c>
      <c r="B150" t="s">
        <v>39</v>
      </c>
      <c r="C150" t="s">
        <v>98</v>
      </c>
      <c r="D150" t="s">
        <v>824</v>
      </c>
      <c r="E150" s="6">
        <v>1.412030499858797E-3</v>
      </c>
      <c r="F150">
        <v>69.3</v>
      </c>
      <c r="G150">
        <v>93.8</v>
      </c>
      <c r="H150">
        <v>80.8</v>
      </c>
      <c r="I150">
        <v>0.27112504839897156</v>
      </c>
      <c r="J150" s="1">
        <v>9.7853713640214626E-2</v>
      </c>
      <c r="K150" s="1">
        <v>0.13244846088675516</v>
      </c>
      <c r="L150" s="1">
        <v>0.11409206438859079</v>
      </c>
      <c r="M150">
        <v>3.8283683761504032E-4</v>
      </c>
    </row>
    <row r="151" spans="1:13" x14ac:dyDescent="0.35">
      <c r="A151">
        <v>7820412</v>
      </c>
      <c r="B151" t="s">
        <v>39</v>
      </c>
      <c r="C151" t="s">
        <v>98</v>
      </c>
      <c r="D151" t="s">
        <v>472</v>
      </c>
      <c r="E151" s="6">
        <v>7.173114939282689E-2</v>
      </c>
      <c r="F151">
        <v>54.3</v>
      </c>
      <c r="G151">
        <v>69.900000000000006</v>
      </c>
      <c r="H151">
        <v>68.525000000000006</v>
      </c>
      <c r="I151">
        <v>-6.4031817018985748E-2</v>
      </c>
      <c r="J151" s="1">
        <v>3.8950014120305001</v>
      </c>
      <c r="K151" s="1">
        <v>5.0140073425585996</v>
      </c>
      <c r="L151" s="1">
        <v>4.9153770121434635</v>
      </c>
      <c r="M151">
        <v>-4.593075832483022E-3</v>
      </c>
    </row>
    <row r="152" spans="1:13" x14ac:dyDescent="0.35">
      <c r="A152">
        <v>7820412</v>
      </c>
      <c r="B152" t="s">
        <v>39</v>
      </c>
      <c r="C152" t="s">
        <v>98</v>
      </c>
      <c r="D152" t="s">
        <v>2369</v>
      </c>
      <c r="E152" s="6">
        <v>2.2592487997740753E-3</v>
      </c>
      <c r="F152">
        <v>55.4</v>
      </c>
      <c r="G152">
        <v>70.2</v>
      </c>
      <c r="H152">
        <v>66.344999999999999</v>
      </c>
      <c r="I152">
        <v>-4.6166971325874329E-2</v>
      </c>
      <c r="J152" s="1">
        <v>0.12516238350748377</v>
      </c>
      <c r="K152" s="1">
        <v>0.1585992657441401</v>
      </c>
      <c r="L152" s="1">
        <v>0.14988986162101103</v>
      </c>
      <c r="M152">
        <v>-1.0430267455718572E-4</v>
      </c>
    </row>
    <row r="153" spans="1:13" x14ac:dyDescent="0.35">
      <c r="A153">
        <v>7820412</v>
      </c>
      <c r="B153" t="s">
        <v>39</v>
      </c>
      <c r="C153" t="s">
        <v>98</v>
      </c>
      <c r="D153" t="s">
        <v>2371</v>
      </c>
      <c r="E153" s="6">
        <v>1.1296243998870376E-3</v>
      </c>
      <c r="F153">
        <v>24.3</v>
      </c>
      <c r="G153">
        <v>61.7</v>
      </c>
      <c r="H153">
        <v>55.805</v>
      </c>
      <c r="I153">
        <v>-0.22030974924564362</v>
      </c>
      <c r="J153" s="1">
        <v>2.7449872917255015E-2</v>
      </c>
      <c r="K153" s="1">
        <v>6.9697825473030231E-2</v>
      </c>
      <c r="L153" s="1">
        <v>6.303868963569613E-2</v>
      </c>
      <c r="M153">
        <v>-2.4886726828087392E-4</v>
      </c>
    </row>
    <row r="154" spans="1:13" x14ac:dyDescent="0.35">
      <c r="A154">
        <v>7820412</v>
      </c>
      <c r="B154" t="s">
        <v>39</v>
      </c>
      <c r="C154" t="s">
        <v>98</v>
      </c>
      <c r="D154" t="s">
        <v>828</v>
      </c>
      <c r="E154" s="6">
        <v>1.3273086698672691E-2</v>
      </c>
      <c r="F154">
        <v>45.8</v>
      </c>
      <c r="G154">
        <v>95.6</v>
      </c>
      <c r="H154">
        <v>73.214999999999989</v>
      </c>
      <c r="I154">
        <v>5.3594160825014114E-2</v>
      </c>
      <c r="J154" s="1">
        <v>0.6079073707992092</v>
      </c>
      <c r="K154" s="1">
        <v>1.2689070883931091</v>
      </c>
      <c r="L154" s="1">
        <v>0.97178904264332089</v>
      </c>
      <c r="M154">
        <v>7.1135994317301989E-4</v>
      </c>
    </row>
    <row r="155" spans="1:13" x14ac:dyDescent="0.35">
      <c r="A155">
        <v>7820412</v>
      </c>
      <c r="B155" t="s">
        <v>39</v>
      </c>
      <c r="C155" t="s">
        <v>98</v>
      </c>
      <c r="D155" t="s">
        <v>476</v>
      </c>
      <c r="E155" s="6">
        <v>2.8805422197119457E-2</v>
      </c>
      <c r="F155">
        <v>57.6</v>
      </c>
      <c r="G155">
        <v>76</v>
      </c>
      <c r="H155">
        <v>68.375</v>
      </c>
      <c r="I155">
        <v>-8.3692610263824463E-2</v>
      </c>
      <c r="J155" s="1">
        <v>1.6591923185540807</v>
      </c>
      <c r="K155" s="1">
        <v>2.1892120869810787</v>
      </c>
      <c r="L155" s="1">
        <v>1.9695707427280429</v>
      </c>
      <c r="M155">
        <v>-2.4108009734284367E-3</v>
      </c>
    </row>
    <row r="156" spans="1:13" x14ac:dyDescent="0.35">
      <c r="A156">
        <v>7820412</v>
      </c>
      <c r="B156" t="s">
        <v>39</v>
      </c>
      <c r="C156" t="s">
        <v>98</v>
      </c>
      <c r="D156" t="s">
        <v>1578</v>
      </c>
      <c r="E156" s="6">
        <v>1.1296243998870376E-3</v>
      </c>
      <c r="F156">
        <v>40.700000000000003</v>
      </c>
      <c r="G156">
        <v>69.599999999999994</v>
      </c>
      <c r="H156">
        <v>64.845000000000013</v>
      </c>
      <c r="I156">
        <v>-0.12008639425039291</v>
      </c>
      <c r="J156" s="1">
        <v>4.5975713075402436E-2</v>
      </c>
      <c r="K156" s="1">
        <v>7.8621858232137812E-2</v>
      </c>
      <c r="L156" s="1">
        <v>7.3250494210674963E-2</v>
      </c>
      <c r="M156">
        <v>-1.3565252103969831E-4</v>
      </c>
    </row>
    <row r="157" spans="1:13" x14ac:dyDescent="0.35">
      <c r="A157">
        <v>7820412</v>
      </c>
      <c r="B157" t="s">
        <v>39</v>
      </c>
      <c r="C157" t="s">
        <v>98</v>
      </c>
      <c r="D157" t="s">
        <v>1957</v>
      </c>
      <c r="E157" s="6">
        <v>5.6481219994351881E-4</v>
      </c>
      <c r="F157">
        <v>45</v>
      </c>
      <c r="G157">
        <v>32.799999999999997</v>
      </c>
      <c r="H157">
        <v>56.784999999999997</v>
      </c>
      <c r="I157">
        <v>-0.11416588723659515</v>
      </c>
      <c r="J157" s="1">
        <v>2.5416548997458346E-2</v>
      </c>
      <c r="K157" s="1">
        <v>1.8525840158147417E-2</v>
      </c>
      <c r="L157" s="1">
        <v>3.2072860773792712E-2</v>
      </c>
      <c r="M157">
        <v>-6.4482285928605008E-5</v>
      </c>
    </row>
    <row r="158" spans="1:13" x14ac:dyDescent="0.35">
      <c r="A158">
        <v>7820412</v>
      </c>
      <c r="B158" t="s">
        <v>39</v>
      </c>
      <c r="C158" t="s">
        <v>98</v>
      </c>
      <c r="D158" t="s">
        <v>1403</v>
      </c>
      <c r="E158" s="6">
        <v>1.2708274498729173E-2</v>
      </c>
      <c r="F158">
        <v>79.400000000000006</v>
      </c>
      <c r="G158">
        <v>79</v>
      </c>
      <c r="H158">
        <v>83.44</v>
      </c>
      <c r="I158">
        <v>-8.2384079694747925E-2</v>
      </c>
      <c r="J158" s="1">
        <v>1.0090369951990963</v>
      </c>
      <c r="K158" s="1">
        <v>1.0039536853996047</v>
      </c>
      <c r="L158" s="1">
        <v>1.0603784241739622</v>
      </c>
      <c r="M158">
        <v>-1.0469594990860369E-3</v>
      </c>
    </row>
    <row r="159" spans="1:13" x14ac:dyDescent="0.35">
      <c r="A159">
        <v>7820412</v>
      </c>
      <c r="B159" t="s">
        <v>39</v>
      </c>
      <c r="C159" t="s">
        <v>98</v>
      </c>
      <c r="D159" t="s">
        <v>1968</v>
      </c>
      <c r="E159" s="6">
        <v>2.8240609997175941E-4</v>
      </c>
      <c r="F159">
        <v>45.5</v>
      </c>
      <c r="G159">
        <v>72.599999999999994</v>
      </c>
      <c r="H159">
        <v>63.644999999999996</v>
      </c>
      <c r="I159">
        <v>-0.15407988429069519</v>
      </c>
      <c r="J159" s="1">
        <v>1.2849477548715052E-2</v>
      </c>
      <c r="K159" s="1">
        <v>2.050268285794973E-2</v>
      </c>
      <c r="L159" s="1">
        <v>1.7973736232702625E-2</v>
      </c>
      <c r="M159">
        <v>-4.3513099206635191E-5</v>
      </c>
    </row>
    <row r="160" spans="1:13" x14ac:dyDescent="0.35">
      <c r="A160">
        <v>7820412</v>
      </c>
      <c r="B160" t="s">
        <v>39</v>
      </c>
      <c r="C160" t="s">
        <v>98</v>
      </c>
      <c r="D160" t="s">
        <v>1406</v>
      </c>
      <c r="E160" s="6">
        <v>1.1296243998870376E-3</v>
      </c>
      <c r="F160">
        <v>58.8</v>
      </c>
      <c r="G160">
        <v>100</v>
      </c>
      <c r="H160">
        <v>77.14500000000001</v>
      </c>
      <c r="I160">
        <v>9.840857982635498E-2</v>
      </c>
      <c r="J160" s="1">
        <v>6.6421914713357816E-2</v>
      </c>
      <c r="K160" s="1">
        <v>0.11296243998870376</v>
      </c>
      <c r="L160" s="1">
        <v>8.7144874329285527E-2</v>
      </c>
      <c r="M160">
        <v>1.1116473293008188E-4</v>
      </c>
    </row>
    <row r="161" spans="1:13" x14ac:dyDescent="0.35">
      <c r="A161">
        <v>7820412</v>
      </c>
      <c r="B161" t="s">
        <v>39</v>
      </c>
      <c r="C161" t="s">
        <v>98</v>
      </c>
      <c r="D161" t="s">
        <v>1975</v>
      </c>
      <c r="E161" s="6">
        <v>2.8240609997175941E-4</v>
      </c>
      <c r="F161">
        <v>49</v>
      </c>
      <c r="G161">
        <v>35.200000000000003</v>
      </c>
      <c r="H161">
        <v>56.519999999999996</v>
      </c>
      <c r="I161">
        <v>-8.6752608418464661E-2</v>
      </c>
      <c r="J161" s="1">
        <v>1.383789889861621E-2</v>
      </c>
      <c r="K161" s="1">
        <v>9.9406947190059311E-3</v>
      </c>
      <c r="L161" s="1">
        <v>1.5961592770403842E-2</v>
      </c>
      <c r="M161">
        <v>-2.4499465805835829E-5</v>
      </c>
    </row>
    <row r="162" spans="1:13" x14ac:dyDescent="0.35">
      <c r="A162">
        <v>7820412</v>
      </c>
      <c r="B162" t="s">
        <v>39</v>
      </c>
      <c r="C162" t="s">
        <v>98</v>
      </c>
      <c r="D162" t="s">
        <v>1585</v>
      </c>
      <c r="E162" s="6">
        <v>1.412030499858797E-3</v>
      </c>
      <c r="F162">
        <v>72.599999999999994</v>
      </c>
      <c r="G162">
        <v>61.3</v>
      </c>
      <c r="H162">
        <v>75.489999999999995</v>
      </c>
      <c r="I162">
        <v>0.26373690366744995</v>
      </c>
      <c r="J162" s="1">
        <v>0.10251341428974865</v>
      </c>
      <c r="K162" s="1">
        <v>8.6557469641344253E-2</v>
      </c>
      <c r="L162" s="1">
        <v>0.10659418243434059</v>
      </c>
      <c r="M162">
        <v>3.7240455191676073E-4</v>
      </c>
    </row>
    <row r="163" spans="1:13" x14ac:dyDescent="0.35">
      <c r="A163">
        <v>7820412</v>
      </c>
      <c r="B163" t="s">
        <v>39</v>
      </c>
      <c r="C163" t="s">
        <v>98</v>
      </c>
      <c r="D163" t="s">
        <v>1408</v>
      </c>
      <c r="E163" s="6">
        <v>1.6097147698390286E-2</v>
      </c>
      <c r="F163">
        <v>92.8</v>
      </c>
      <c r="G163">
        <v>87.6</v>
      </c>
      <c r="H163">
        <v>89.28</v>
      </c>
      <c r="I163">
        <v>3.0968945473432541E-2</v>
      </c>
      <c r="J163" s="1">
        <v>1.4938153064106185</v>
      </c>
      <c r="K163" s="1">
        <v>1.4101101383789889</v>
      </c>
      <c r="L163" s="1">
        <v>1.4371533465122848</v>
      </c>
      <c r="M163">
        <v>4.9851168934923892E-4</v>
      </c>
    </row>
    <row r="164" spans="1:13" x14ac:dyDescent="0.35">
      <c r="A164">
        <v>7820412</v>
      </c>
      <c r="B164" t="s">
        <v>39</v>
      </c>
      <c r="C164" t="s">
        <v>98</v>
      </c>
      <c r="D164" t="s">
        <v>1411</v>
      </c>
      <c r="E164" s="6">
        <v>3.1064670996893535E-3</v>
      </c>
      <c r="F164">
        <v>77.3</v>
      </c>
      <c r="G164">
        <v>97.8</v>
      </c>
      <c r="H164">
        <v>85.625</v>
      </c>
      <c r="I164">
        <v>0.21264471113681793</v>
      </c>
      <c r="J164" s="1">
        <v>0.240129906805987</v>
      </c>
      <c r="K164" s="1">
        <v>0.30381248234961877</v>
      </c>
      <c r="L164" s="1">
        <v>0.26599124541090091</v>
      </c>
      <c r="M164">
        <v>6.605737990694712E-4</v>
      </c>
    </row>
    <row r="165" spans="1:13" x14ac:dyDescent="0.35">
      <c r="A165">
        <v>7820412</v>
      </c>
      <c r="B165" t="s">
        <v>39</v>
      </c>
      <c r="C165" t="s">
        <v>98</v>
      </c>
      <c r="D165" t="s">
        <v>1164</v>
      </c>
      <c r="E165" s="6">
        <v>1.1861056198813894E-2</v>
      </c>
      <c r="F165">
        <v>95.6</v>
      </c>
      <c r="G165">
        <v>73.599999999999994</v>
      </c>
      <c r="H165">
        <v>87.144999999999982</v>
      </c>
      <c r="I165">
        <v>-0.10654845088720322</v>
      </c>
      <c r="J165" s="1">
        <v>1.1339169726066083</v>
      </c>
      <c r="K165" s="1">
        <v>0.87297373623270258</v>
      </c>
      <c r="L165" s="1">
        <v>1.0336317424456365</v>
      </c>
      <c r="M165">
        <v>-1.2637771638696795E-3</v>
      </c>
    </row>
    <row r="166" spans="1:13" x14ac:dyDescent="0.35">
      <c r="A166">
        <v>7820412</v>
      </c>
      <c r="B166" t="s">
        <v>39</v>
      </c>
      <c r="C166" t="s">
        <v>98</v>
      </c>
      <c r="D166" t="s">
        <v>1596</v>
      </c>
      <c r="E166" s="6">
        <v>3.3888731996611129E-3</v>
      </c>
      <c r="F166">
        <v>65.2</v>
      </c>
      <c r="G166">
        <v>79.7</v>
      </c>
      <c r="H166">
        <v>75.024999999999991</v>
      </c>
      <c r="I166">
        <v>1.1130155064165592E-2</v>
      </c>
      <c r="J166" s="1">
        <v>0.22095453261790457</v>
      </c>
      <c r="K166" s="1">
        <v>0.2700931940129907</v>
      </c>
      <c r="L166" s="1">
        <v>0.25425021180457497</v>
      </c>
      <c r="M166">
        <v>3.7718684205023191E-5</v>
      </c>
    </row>
    <row r="167" spans="1:13" x14ac:dyDescent="0.35">
      <c r="A167">
        <v>7820412</v>
      </c>
      <c r="B167" t="s">
        <v>39</v>
      </c>
      <c r="C167" t="s">
        <v>98</v>
      </c>
      <c r="D167" t="s">
        <v>492</v>
      </c>
      <c r="E167" s="6">
        <v>4.4337757695566221E-2</v>
      </c>
      <c r="F167">
        <v>79.599999999999994</v>
      </c>
      <c r="G167">
        <v>95.9</v>
      </c>
      <c r="H167">
        <v>85.704999999999998</v>
      </c>
      <c r="I167">
        <v>2.2607328370213509E-2</v>
      </c>
      <c r="J167" s="1">
        <v>3.5292855125670708</v>
      </c>
      <c r="K167" s="1">
        <v>4.2519909630048005</v>
      </c>
      <c r="L167" s="1">
        <v>3.7999675232985028</v>
      </c>
      <c r="M167">
        <v>1.0023582474226265E-3</v>
      </c>
    </row>
    <row r="168" spans="1:13" x14ac:dyDescent="0.35">
      <c r="A168">
        <v>7820412</v>
      </c>
      <c r="B168" t="s">
        <v>39</v>
      </c>
      <c r="C168" t="s">
        <v>98</v>
      </c>
      <c r="D168" t="s">
        <v>2012</v>
      </c>
      <c r="E168" s="6">
        <v>2.8240609997175941E-3</v>
      </c>
      <c r="F168">
        <v>50.2</v>
      </c>
      <c r="G168">
        <v>75.2</v>
      </c>
      <c r="H168">
        <v>63.594999999999999</v>
      </c>
      <c r="I168">
        <v>-5.4454725235700607E-2</v>
      </c>
      <c r="J168" s="1">
        <v>0.14176786218582324</v>
      </c>
      <c r="K168" s="1">
        <v>0.21236938717876308</v>
      </c>
      <c r="L168" s="1">
        <v>0.1795961592770404</v>
      </c>
      <c r="M168">
        <v>-1.5378346578847957E-4</v>
      </c>
    </row>
    <row r="169" spans="1:13" x14ac:dyDescent="0.35">
      <c r="A169">
        <v>7820412</v>
      </c>
      <c r="B169" t="s">
        <v>39</v>
      </c>
      <c r="C169" t="s">
        <v>98</v>
      </c>
      <c r="D169" t="s">
        <v>1424</v>
      </c>
      <c r="E169" s="6">
        <v>5.3657158994634283E-3</v>
      </c>
      <c r="F169">
        <v>69.2</v>
      </c>
      <c r="G169">
        <v>60.4</v>
      </c>
      <c r="H169">
        <v>70.779999999999987</v>
      </c>
      <c r="I169">
        <v>-0.15014638006687164</v>
      </c>
      <c r="J169" s="1">
        <v>0.37130754024286927</v>
      </c>
      <c r="K169" s="1">
        <v>0.32408924032759107</v>
      </c>
      <c r="L169" s="1">
        <v>0.37978537136402141</v>
      </c>
      <c r="M169">
        <v>-8.0564281877169191E-4</v>
      </c>
    </row>
    <row r="170" spans="1:13" x14ac:dyDescent="0.35">
      <c r="A170">
        <v>7820412</v>
      </c>
      <c r="B170" t="s">
        <v>39</v>
      </c>
      <c r="C170" t="s">
        <v>98</v>
      </c>
      <c r="D170" t="s">
        <v>1426</v>
      </c>
      <c r="E170" s="6">
        <v>5.6481219994351881E-3</v>
      </c>
      <c r="F170">
        <v>87.5</v>
      </c>
      <c r="G170">
        <v>95.3</v>
      </c>
      <c r="H170">
        <v>92.02000000000001</v>
      </c>
      <c r="I170">
        <v>0.13514618575572968</v>
      </c>
      <c r="J170" s="1">
        <v>0.49421067495057897</v>
      </c>
      <c r="K170" s="1">
        <v>0.53826602654617339</v>
      </c>
      <c r="L170" s="1">
        <v>0.5197401863880261</v>
      </c>
      <c r="M170">
        <v>7.6332214490669123E-4</v>
      </c>
    </row>
    <row r="171" spans="1:13" x14ac:dyDescent="0.35">
      <c r="A171">
        <v>7820412</v>
      </c>
      <c r="B171" t="s">
        <v>39</v>
      </c>
      <c r="C171" t="s">
        <v>98</v>
      </c>
      <c r="D171" t="s">
        <v>1604</v>
      </c>
      <c r="E171" s="6">
        <v>3.6712792996328723E-3</v>
      </c>
      <c r="F171">
        <v>66.400000000000006</v>
      </c>
      <c r="G171">
        <v>83.1</v>
      </c>
      <c r="H171">
        <v>79.144999999999996</v>
      </c>
      <c r="I171">
        <v>-1.0153082199394703E-2</v>
      </c>
      <c r="J171" s="1">
        <v>0.24377294549562273</v>
      </c>
      <c r="K171" s="1">
        <v>0.30508330979949166</v>
      </c>
      <c r="L171" s="1">
        <v>0.29056340016944365</v>
      </c>
      <c r="M171">
        <v>-3.727480050610877E-5</v>
      </c>
    </row>
    <row r="172" spans="1:13" x14ac:dyDescent="0.35">
      <c r="A172">
        <v>7820412</v>
      </c>
      <c r="B172" t="s">
        <v>39</v>
      </c>
      <c r="C172" t="s">
        <v>98</v>
      </c>
      <c r="D172" t="s">
        <v>873</v>
      </c>
      <c r="E172" s="6">
        <v>1.412030499858797E-3</v>
      </c>
      <c r="F172">
        <v>59</v>
      </c>
      <c r="G172">
        <v>99.3</v>
      </c>
      <c r="H172">
        <v>79.444999999999993</v>
      </c>
      <c r="I172">
        <v>0.22274355590343475</v>
      </c>
      <c r="J172" s="1">
        <v>8.3309799491669029E-2</v>
      </c>
      <c r="K172" s="1">
        <v>0.14021462863597853</v>
      </c>
      <c r="L172" s="1">
        <v>0.11217876306128212</v>
      </c>
      <c r="M172">
        <v>3.1452069458265289E-4</v>
      </c>
    </row>
    <row r="173" spans="1:13" x14ac:dyDescent="0.35">
      <c r="A173">
        <v>7820412</v>
      </c>
      <c r="B173" t="s">
        <v>39</v>
      </c>
      <c r="C173" t="s">
        <v>98</v>
      </c>
      <c r="D173" t="s">
        <v>1606</v>
      </c>
      <c r="E173" s="6">
        <v>1.1296243998870376E-3</v>
      </c>
      <c r="F173">
        <v>64.900000000000006</v>
      </c>
      <c r="G173">
        <v>95</v>
      </c>
      <c r="H173">
        <v>79.819999999999993</v>
      </c>
      <c r="I173">
        <v>-8.7052164599299431E-3</v>
      </c>
      <c r="J173" s="1">
        <v>7.3312623552668751E-2</v>
      </c>
      <c r="K173" s="1">
        <v>0.10731431798926858</v>
      </c>
      <c r="L173" s="1">
        <v>9.0166619598983339E-2</v>
      </c>
      <c r="M173">
        <v>-9.8336249194351238E-6</v>
      </c>
    </row>
    <row r="174" spans="1:13" x14ac:dyDescent="0.35">
      <c r="A174">
        <v>7820412</v>
      </c>
      <c r="B174" t="s">
        <v>39</v>
      </c>
      <c r="C174" t="s">
        <v>98</v>
      </c>
      <c r="D174" t="s">
        <v>1232</v>
      </c>
      <c r="E174" s="6">
        <v>1.0166619598983339E-2</v>
      </c>
      <c r="F174">
        <v>45.5</v>
      </c>
      <c r="G174">
        <v>78.099999999999994</v>
      </c>
      <c r="H174">
        <v>64.289999999999992</v>
      </c>
      <c r="I174">
        <v>-1.9606253132224083E-2</v>
      </c>
      <c r="J174" s="1">
        <v>0.4625811917537419</v>
      </c>
      <c r="K174" s="1">
        <v>0.79401299068059872</v>
      </c>
      <c r="L174" s="1">
        <v>0.6536119740186388</v>
      </c>
      <c r="M174">
        <v>-1.9932931735669782E-4</v>
      </c>
    </row>
    <row r="175" spans="1:13" x14ac:dyDescent="0.35">
      <c r="A175">
        <v>7820412</v>
      </c>
      <c r="B175" t="s">
        <v>39</v>
      </c>
      <c r="C175" t="s">
        <v>98</v>
      </c>
      <c r="D175" t="s">
        <v>710</v>
      </c>
      <c r="E175" s="6">
        <v>8.5851454391414853E-2</v>
      </c>
      <c r="F175">
        <v>76</v>
      </c>
      <c r="G175">
        <v>91.6</v>
      </c>
      <c r="H175">
        <v>80.584999999999994</v>
      </c>
      <c r="I175">
        <v>1.2798910029232502E-3</v>
      </c>
      <c r="J175" s="1">
        <v>6.5247105337475286</v>
      </c>
      <c r="K175" s="1">
        <v>7.8639932222536002</v>
      </c>
      <c r="L175" s="1">
        <v>6.9183394521321651</v>
      </c>
      <c r="M175">
        <v>1.0988050406344762E-4</v>
      </c>
    </row>
    <row r="176" spans="1:13" x14ac:dyDescent="0.35">
      <c r="A176">
        <v>7820412</v>
      </c>
      <c r="B176" t="s">
        <v>39</v>
      </c>
      <c r="C176" t="s">
        <v>98</v>
      </c>
      <c r="D176" t="s">
        <v>1437</v>
      </c>
      <c r="E176" s="6">
        <v>4.2360914995763907E-3</v>
      </c>
      <c r="F176">
        <v>78.7</v>
      </c>
      <c r="G176">
        <v>94.1</v>
      </c>
      <c r="H176">
        <v>79.935000000000002</v>
      </c>
      <c r="I176">
        <v>-8.3510455442592502E-4</v>
      </c>
      <c r="J176" s="1">
        <v>0.33338040101666194</v>
      </c>
      <c r="K176" s="1">
        <v>0.39861621011013831</v>
      </c>
      <c r="L176" s="1">
        <v>0.33861197401863879</v>
      </c>
      <c r="M176">
        <v>-3.5375793042611904E-6</v>
      </c>
    </row>
    <row r="177" spans="1:13" x14ac:dyDescent="0.35">
      <c r="A177">
        <v>7820412</v>
      </c>
      <c r="B177" t="s">
        <v>39</v>
      </c>
      <c r="C177" t="s">
        <v>98</v>
      </c>
      <c r="D177" t="s">
        <v>1056</v>
      </c>
      <c r="E177" s="6">
        <v>1.1861056198813894E-2</v>
      </c>
      <c r="F177">
        <v>59.6</v>
      </c>
      <c r="G177">
        <v>68.7</v>
      </c>
      <c r="H177">
        <v>70.72999999999999</v>
      </c>
      <c r="I177">
        <v>-5.3705088794231415E-2</v>
      </c>
      <c r="J177" s="1">
        <v>0.70691894944930811</v>
      </c>
      <c r="K177" s="1">
        <v>0.8148545608585146</v>
      </c>
      <c r="L177" s="1">
        <v>0.83893250494210658</v>
      </c>
      <c r="M177">
        <v>-6.3699907635066913E-4</v>
      </c>
    </row>
    <row r="178" spans="1:13" x14ac:dyDescent="0.35">
      <c r="A178">
        <v>7820412</v>
      </c>
      <c r="B178" t="s">
        <v>39</v>
      </c>
      <c r="C178" t="s">
        <v>98</v>
      </c>
      <c r="D178" t="s">
        <v>2063</v>
      </c>
      <c r="E178" s="6">
        <v>5.6481219994351881E-4</v>
      </c>
      <c r="F178">
        <v>27.7</v>
      </c>
      <c r="G178">
        <v>45</v>
      </c>
      <c r="H178">
        <v>51.744999999999997</v>
      </c>
      <c r="I178">
        <v>-0.12108875066041946</v>
      </c>
      <c r="J178" s="1">
        <v>1.5645297938435471E-2</v>
      </c>
      <c r="K178" s="1">
        <v>2.5416548997458346E-2</v>
      </c>
      <c r="L178" s="1">
        <v>2.9226207286077381E-2</v>
      </c>
      <c r="M178">
        <v>-6.8392403648923739E-5</v>
      </c>
    </row>
    <row r="179" spans="1:13" x14ac:dyDescent="0.35">
      <c r="A179">
        <v>7820412</v>
      </c>
      <c r="B179" t="s">
        <v>39</v>
      </c>
      <c r="C179" t="s">
        <v>98</v>
      </c>
      <c r="D179" t="s">
        <v>1623</v>
      </c>
      <c r="E179" s="6">
        <v>1.1296243998870376E-3</v>
      </c>
      <c r="F179">
        <v>66.5</v>
      </c>
      <c r="G179">
        <v>67.5</v>
      </c>
      <c r="H179">
        <v>72.865000000000009</v>
      </c>
      <c r="I179">
        <v>-6.8403050303459167E-2</v>
      </c>
      <c r="J179" s="1">
        <v>7.5120022592487998E-2</v>
      </c>
      <c r="K179" s="1">
        <v>7.6249646992375034E-2</v>
      </c>
      <c r="L179" s="1">
        <v>8.2310081897769005E-2</v>
      </c>
      <c r="M179">
        <v>-7.7269754649487914E-5</v>
      </c>
    </row>
    <row r="180" spans="1:13" x14ac:dyDescent="0.35">
      <c r="A180">
        <v>7820412</v>
      </c>
      <c r="B180" t="s">
        <v>39</v>
      </c>
      <c r="C180" t="s">
        <v>98</v>
      </c>
      <c r="D180" t="s">
        <v>1625</v>
      </c>
      <c r="E180" s="6">
        <v>3.9536853996046317E-3</v>
      </c>
      <c r="F180">
        <v>75.900000000000006</v>
      </c>
      <c r="G180">
        <v>90.4</v>
      </c>
      <c r="H180">
        <v>83.72999999999999</v>
      </c>
      <c r="I180">
        <v>0.10150034725666046</v>
      </c>
      <c r="J180" s="1">
        <v>0.30008472182999157</v>
      </c>
      <c r="K180" s="1">
        <v>0.35741316012425872</v>
      </c>
      <c r="L180" s="1">
        <v>0.33104207850889578</v>
      </c>
      <c r="M180">
        <v>4.0130044100345852E-4</v>
      </c>
    </row>
    <row r="181" spans="1:13" x14ac:dyDescent="0.35">
      <c r="A181">
        <v>7820412</v>
      </c>
      <c r="B181" t="s">
        <v>39</v>
      </c>
      <c r="C181" t="s">
        <v>98</v>
      </c>
      <c r="D181" t="s">
        <v>1444</v>
      </c>
      <c r="E181" s="6">
        <v>2.8240609997175941E-3</v>
      </c>
      <c r="F181">
        <v>73.900000000000006</v>
      </c>
      <c r="G181">
        <v>76.2</v>
      </c>
      <c r="H181">
        <v>77.23</v>
      </c>
      <c r="I181">
        <v>-1.4443495310842991E-2</v>
      </c>
      <c r="J181" s="1">
        <v>0.20869810787913021</v>
      </c>
      <c r="K181" s="1">
        <v>0.21519344817848068</v>
      </c>
      <c r="L181" s="1">
        <v>0.21810223100818979</v>
      </c>
      <c r="M181">
        <v>-4.078931180695564E-5</v>
      </c>
    </row>
    <row r="182" spans="1:13" x14ac:dyDescent="0.35">
      <c r="A182">
        <v>7820412</v>
      </c>
      <c r="B182" t="s">
        <v>39</v>
      </c>
      <c r="C182" t="s">
        <v>98</v>
      </c>
      <c r="D182" t="s">
        <v>199</v>
      </c>
      <c r="E182" s="6">
        <v>4.3490539395650944E-2</v>
      </c>
      <c r="F182">
        <v>56.7</v>
      </c>
      <c r="G182">
        <v>81.2</v>
      </c>
      <c r="H182">
        <v>72.225000000000009</v>
      </c>
      <c r="I182">
        <v>4.8498749732971191E-2</v>
      </c>
      <c r="J182" s="1">
        <v>2.4659135837334087</v>
      </c>
      <c r="K182" s="1">
        <v>3.5314317989268567</v>
      </c>
      <c r="L182" s="1">
        <v>3.1411042078508897</v>
      </c>
      <c r="M182">
        <v>2.1092367859015995E-3</v>
      </c>
    </row>
    <row r="183" spans="1:13" x14ac:dyDescent="0.35">
      <c r="A183">
        <v>7820412</v>
      </c>
      <c r="B183" t="s">
        <v>39</v>
      </c>
      <c r="C183" t="s">
        <v>98</v>
      </c>
      <c r="D183" t="s">
        <v>203</v>
      </c>
      <c r="E183" s="6">
        <v>2.0615645297938436E-2</v>
      </c>
      <c r="F183">
        <v>78.7</v>
      </c>
      <c r="G183">
        <v>83.4</v>
      </c>
      <c r="H183">
        <v>82.944999999999993</v>
      </c>
      <c r="I183">
        <v>-8.2183992490172386E-3</v>
      </c>
      <c r="J183" s="1">
        <v>1.622451284947755</v>
      </c>
      <c r="K183" s="1">
        <v>1.7193448178480657</v>
      </c>
      <c r="L183" s="1">
        <v>1.7099646992375035</v>
      </c>
      <c r="M183">
        <v>-1.6942760383458302E-4</v>
      </c>
    </row>
    <row r="184" spans="1:13" x14ac:dyDescent="0.35">
      <c r="A184">
        <v>7820412</v>
      </c>
      <c r="B184" t="s">
        <v>39</v>
      </c>
      <c r="C184" t="s">
        <v>98</v>
      </c>
      <c r="D184" t="s">
        <v>1639</v>
      </c>
      <c r="E184" s="6">
        <v>2.8240609997175941E-4</v>
      </c>
      <c r="F184">
        <v>69.400000000000006</v>
      </c>
      <c r="G184">
        <v>74.599999999999994</v>
      </c>
      <c r="H184">
        <v>78.205000000000013</v>
      </c>
      <c r="I184">
        <v>-4.8076104372739792E-2</v>
      </c>
      <c r="J184" s="1">
        <v>1.9598983338040103E-2</v>
      </c>
      <c r="K184" s="1">
        <v>2.1067495057893251E-2</v>
      </c>
      <c r="L184" s="1">
        <v>2.2085569048291447E-2</v>
      </c>
      <c r="M184">
        <v>-1.3576985137740693E-5</v>
      </c>
    </row>
    <row r="185" spans="1:13" x14ac:dyDescent="0.35">
      <c r="A185">
        <v>7820412</v>
      </c>
      <c r="B185" t="s">
        <v>39</v>
      </c>
      <c r="C185" t="s">
        <v>98</v>
      </c>
      <c r="D185" t="s">
        <v>1454</v>
      </c>
      <c r="E185" s="6">
        <v>6.7777463993222258E-3</v>
      </c>
      <c r="F185">
        <v>76.099999999999994</v>
      </c>
      <c r="G185">
        <v>77.2</v>
      </c>
      <c r="H185">
        <v>79.02000000000001</v>
      </c>
      <c r="I185">
        <v>-2.8519073501229286E-2</v>
      </c>
      <c r="J185" s="1">
        <v>0.51578650098842138</v>
      </c>
      <c r="K185" s="1">
        <v>0.52324202202767589</v>
      </c>
      <c r="L185" s="1">
        <v>0.5355775204744424</v>
      </c>
      <c r="M185">
        <v>-1.932950477349627E-4</v>
      </c>
    </row>
    <row r="186" spans="1:13" x14ac:dyDescent="0.35">
      <c r="A186">
        <v>7820412</v>
      </c>
      <c r="B186" t="s">
        <v>39</v>
      </c>
      <c r="C186" t="s">
        <v>98</v>
      </c>
      <c r="D186" t="s">
        <v>320</v>
      </c>
      <c r="E186" s="6">
        <v>2.8240609997175941E-4</v>
      </c>
      <c r="F186">
        <v>58.8</v>
      </c>
      <c r="G186">
        <v>82.8</v>
      </c>
      <c r="H186">
        <v>72.634999999999991</v>
      </c>
      <c r="I186">
        <v>1.1054724454879761E-2</v>
      </c>
      <c r="J186" s="1">
        <v>1.6605478678339454E-2</v>
      </c>
      <c r="K186" s="1">
        <v>2.338322507766168E-2</v>
      </c>
      <c r="L186" s="1">
        <v>2.0512567071448742E-2</v>
      </c>
      <c r="M186">
        <v>3.1219216195650272E-6</v>
      </c>
    </row>
    <row r="187" spans="1:13" x14ac:dyDescent="0.35">
      <c r="A187">
        <v>7820412</v>
      </c>
      <c r="B187" t="s">
        <v>39</v>
      </c>
      <c r="C187" t="s">
        <v>98</v>
      </c>
      <c r="D187" t="s">
        <v>2093</v>
      </c>
      <c r="E187" s="6">
        <v>2.8240609997175941E-4</v>
      </c>
      <c r="F187">
        <v>69.3</v>
      </c>
      <c r="G187">
        <v>41.5</v>
      </c>
      <c r="H187">
        <v>64.559999999999988</v>
      </c>
      <c r="I187">
        <v>-0.14404237270355225</v>
      </c>
      <c r="J187" s="1">
        <v>1.9570742728042927E-2</v>
      </c>
      <c r="K187" s="1">
        <v>1.1719853148828015E-2</v>
      </c>
      <c r="L187" s="1">
        <v>1.8232137814176784E-2</v>
      </c>
      <c r="M187">
        <v>-4.0678444705888805E-5</v>
      </c>
    </row>
    <row r="188" spans="1:13" x14ac:dyDescent="0.35">
      <c r="A188">
        <v>7820412</v>
      </c>
      <c r="B188" t="s">
        <v>39</v>
      </c>
      <c r="C188" t="s">
        <v>98</v>
      </c>
      <c r="D188" t="s">
        <v>2095</v>
      </c>
      <c r="E188" s="6">
        <v>2.8240609997175941E-3</v>
      </c>
      <c r="F188">
        <v>91.6</v>
      </c>
      <c r="G188">
        <v>69.400000000000006</v>
      </c>
      <c r="H188">
        <v>79.78</v>
      </c>
      <c r="I188">
        <v>-0.20851674675941467</v>
      </c>
      <c r="J188" s="1">
        <v>0.25868398757413158</v>
      </c>
      <c r="K188" s="1">
        <v>0.19598983338040105</v>
      </c>
      <c r="L188" s="1">
        <v>0.22530358655746965</v>
      </c>
      <c r="M188">
        <v>-5.8886401231125296E-4</v>
      </c>
    </row>
    <row r="189" spans="1:13" x14ac:dyDescent="0.35">
      <c r="A189">
        <v>7820412</v>
      </c>
      <c r="B189" t="s">
        <v>39</v>
      </c>
      <c r="C189" t="s">
        <v>98</v>
      </c>
      <c r="D189" t="s">
        <v>1456</v>
      </c>
      <c r="E189" s="6">
        <v>1.412030499858797E-3</v>
      </c>
      <c r="F189">
        <v>44.2</v>
      </c>
      <c r="G189">
        <v>88.3</v>
      </c>
      <c r="H189">
        <v>71.924999999999997</v>
      </c>
      <c r="I189">
        <v>6.0073260217905045E-2</v>
      </c>
      <c r="J189" s="1">
        <v>6.241174809375883E-2</v>
      </c>
      <c r="K189" s="1">
        <v>0.12468229313753178</v>
      </c>
      <c r="L189" s="1">
        <v>0.10156029370234397</v>
      </c>
      <c r="M189">
        <v>8.4825275653636041E-5</v>
      </c>
    </row>
    <row r="190" spans="1:13" x14ac:dyDescent="0.35">
      <c r="A190">
        <v>7820412</v>
      </c>
      <c r="B190" t="s">
        <v>39</v>
      </c>
      <c r="C190" t="s">
        <v>98</v>
      </c>
      <c r="D190" t="s">
        <v>2098</v>
      </c>
      <c r="E190" s="6">
        <v>2.8240609997175941E-4</v>
      </c>
      <c r="F190">
        <v>59.6</v>
      </c>
      <c r="G190">
        <v>49.4</v>
      </c>
      <c r="H190">
        <v>63.265000000000001</v>
      </c>
      <c r="I190">
        <v>-8.7230406701564789E-2</v>
      </c>
      <c r="J190" s="1">
        <v>1.683140355831686E-2</v>
      </c>
      <c r="K190" s="1">
        <v>1.3950861338604915E-2</v>
      </c>
      <c r="L190" s="1">
        <v>1.7866421914713358E-2</v>
      </c>
      <c r="M190">
        <v>-2.4634398955539339E-5</v>
      </c>
    </row>
    <row r="191" spans="1:13" x14ac:dyDescent="0.35">
      <c r="A191">
        <v>7820412</v>
      </c>
      <c r="B191" t="s">
        <v>39</v>
      </c>
      <c r="C191" t="s">
        <v>98</v>
      </c>
      <c r="D191" t="s">
        <v>1645</v>
      </c>
      <c r="E191" s="6">
        <v>5.6481219994351881E-4</v>
      </c>
      <c r="F191">
        <v>57.3</v>
      </c>
      <c r="G191">
        <v>95.8</v>
      </c>
      <c r="H191">
        <v>73.094999999999999</v>
      </c>
      <c r="I191">
        <v>9.9030837416648865E-2</v>
      </c>
      <c r="J191" s="1">
        <v>3.2363739056763624E-2</v>
      </c>
      <c r="K191" s="1">
        <v>5.41090087545891E-2</v>
      </c>
      <c r="L191" s="1">
        <v>4.1284947754871508E-2</v>
      </c>
      <c r="M191">
        <v>5.593382514354638E-5</v>
      </c>
    </row>
    <row r="192" spans="1:13" x14ac:dyDescent="0.35">
      <c r="A192">
        <v>7820412</v>
      </c>
      <c r="B192" t="s">
        <v>39</v>
      </c>
      <c r="C192" t="s">
        <v>98</v>
      </c>
      <c r="D192" t="s">
        <v>231</v>
      </c>
      <c r="E192" s="6">
        <v>1.9768426998023158E-3</v>
      </c>
      <c r="F192">
        <v>71.900000000000006</v>
      </c>
      <c r="G192">
        <v>85.2</v>
      </c>
      <c r="H192">
        <v>76.349999999999994</v>
      </c>
      <c r="I192">
        <v>0.11440157890319824</v>
      </c>
      <c r="J192" s="1">
        <v>0.14213499011578651</v>
      </c>
      <c r="K192" s="1">
        <v>0.1684269980231573</v>
      </c>
      <c r="L192" s="1">
        <v>0.15093194012990679</v>
      </c>
      <c r="M192">
        <v>2.2615392610064608E-4</v>
      </c>
    </row>
    <row r="193" spans="1:13" x14ac:dyDescent="0.35">
      <c r="A193">
        <v>7820412</v>
      </c>
      <c r="B193" t="s">
        <v>39</v>
      </c>
      <c r="C193" t="s">
        <v>98</v>
      </c>
      <c r="D193" t="s">
        <v>243</v>
      </c>
      <c r="E193" s="6">
        <v>1.6944365998305564E-3</v>
      </c>
      <c r="F193">
        <v>49.2</v>
      </c>
      <c r="G193">
        <v>49.1</v>
      </c>
      <c r="H193">
        <v>58.985000000000007</v>
      </c>
      <c r="I193">
        <v>-0.24632616341114044</v>
      </c>
      <c r="J193" s="1">
        <v>8.3366280711663382E-2</v>
      </c>
      <c r="K193" s="1">
        <v>8.3196837051680322E-2</v>
      </c>
      <c r="L193" s="1">
        <v>9.9946342841005384E-2</v>
      </c>
      <c r="M193">
        <v>-4.1738406677967882E-4</v>
      </c>
    </row>
    <row r="194" spans="1:13" x14ac:dyDescent="0.35">
      <c r="A194">
        <v>7820412</v>
      </c>
      <c r="B194" t="s">
        <v>39</v>
      </c>
      <c r="C194" t="s">
        <v>98</v>
      </c>
      <c r="D194" t="s">
        <v>1458</v>
      </c>
      <c r="E194" s="6">
        <v>2.5416548997458347E-3</v>
      </c>
      <c r="F194">
        <v>63</v>
      </c>
      <c r="G194">
        <v>100</v>
      </c>
      <c r="H194">
        <v>80.41</v>
      </c>
      <c r="I194">
        <v>6.9381743669509888E-2</v>
      </c>
      <c r="J194" s="1">
        <v>0.16012425868398758</v>
      </c>
      <c r="K194" s="1">
        <v>0.25416548997458349</v>
      </c>
      <c r="L194" s="1">
        <v>0.20437447048856255</v>
      </c>
      <c r="M194">
        <v>1.7634444875051935E-4</v>
      </c>
    </row>
    <row r="195" spans="1:13" x14ac:dyDescent="0.35">
      <c r="A195">
        <v>7820412</v>
      </c>
      <c r="B195" t="s">
        <v>39</v>
      </c>
      <c r="C195" t="s">
        <v>98</v>
      </c>
      <c r="D195" t="s">
        <v>1460</v>
      </c>
      <c r="E195" s="6">
        <v>5.6481219994351881E-3</v>
      </c>
      <c r="F195">
        <v>69.099999999999994</v>
      </c>
      <c r="G195">
        <v>68.8</v>
      </c>
      <c r="H195">
        <v>69.084999999999994</v>
      </c>
      <c r="I195">
        <v>1.815413311123848E-2</v>
      </c>
      <c r="J195" s="1">
        <v>0.39028523016097144</v>
      </c>
      <c r="K195" s="1">
        <v>0.3885907935611409</v>
      </c>
      <c r="L195" s="1">
        <v>0.39020050833097991</v>
      </c>
      <c r="M195">
        <v>1.0253675860626084E-4</v>
      </c>
    </row>
    <row r="196" spans="1:13" x14ac:dyDescent="0.35">
      <c r="A196">
        <v>7820412</v>
      </c>
      <c r="B196" t="s">
        <v>39</v>
      </c>
      <c r="C196" t="s">
        <v>98</v>
      </c>
      <c r="D196" t="s">
        <v>840</v>
      </c>
      <c r="E196" s="6">
        <v>6.2129341993787069E-3</v>
      </c>
      <c r="F196">
        <v>90.1</v>
      </c>
      <c r="G196">
        <v>100</v>
      </c>
      <c r="H196">
        <v>92.17</v>
      </c>
      <c r="I196">
        <v>0.36178034543991089</v>
      </c>
      <c r="J196" s="1">
        <v>0.55978537136402151</v>
      </c>
      <c r="K196" s="1">
        <v>0.62129341993787068</v>
      </c>
      <c r="L196" s="1">
        <v>0.5726461451567354</v>
      </c>
      <c r="M196">
        <v>2.2477174808466648E-3</v>
      </c>
    </row>
    <row r="197" spans="1:13" x14ac:dyDescent="0.35">
      <c r="A197">
        <v>7820412</v>
      </c>
      <c r="B197" t="s">
        <v>39</v>
      </c>
      <c r="C197" t="s">
        <v>98</v>
      </c>
      <c r="D197" t="s">
        <v>1652</v>
      </c>
      <c r="E197" s="6">
        <v>1.2990680598700932E-2</v>
      </c>
      <c r="F197">
        <v>53.9</v>
      </c>
      <c r="G197">
        <v>59.7</v>
      </c>
      <c r="H197">
        <v>61.164999999999999</v>
      </c>
      <c r="I197">
        <v>-0.10992881655693054</v>
      </c>
      <c r="J197" s="1">
        <v>0.70019768426998019</v>
      </c>
      <c r="K197" s="1">
        <v>0.77554363174244567</v>
      </c>
      <c r="L197" s="1">
        <v>0.79457497881954253</v>
      </c>
      <c r="M197">
        <v>-1.4280501444842713E-3</v>
      </c>
    </row>
    <row r="198" spans="1:13" x14ac:dyDescent="0.35">
      <c r="A198">
        <v>7820412</v>
      </c>
      <c r="B198" t="s">
        <v>39</v>
      </c>
      <c r="C198" t="s">
        <v>98</v>
      </c>
      <c r="D198" t="s">
        <v>1656</v>
      </c>
      <c r="E198" s="6">
        <v>5.6481219994351881E-4</v>
      </c>
      <c r="F198">
        <v>75.5</v>
      </c>
      <c r="G198">
        <v>59</v>
      </c>
      <c r="H198">
        <v>75.94</v>
      </c>
      <c r="I198">
        <v>-9.2229530215263367E-2</v>
      </c>
      <c r="J198" s="1">
        <v>4.2643321095735667E-2</v>
      </c>
      <c r="K198" s="1">
        <v>3.3323919796667607E-2</v>
      </c>
      <c r="L198" s="1">
        <v>4.2891838463710814E-2</v>
      </c>
      <c r="M198">
        <v>-5.209236386064014E-5</v>
      </c>
    </row>
    <row r="199" spans="1:13" x14ac:dyDescent="0.35">
      <c r="A199">
        <v>7820412</v>
      </c>
      <c r="B199" t="s">
        <v>39</v>
      </c>
      <c r="C199" t="s">
        <v>98</v>
      </c>
      <c r="D199" t="s">
        <v>1465</v>
      </c>
      <c r="E199" s="6">
        <v>4.2360914995763907E-3</v>
      </c>
      <c r="F199">
        <v>69.7</v>
      </c>
      <c r="G199">
        <v>96.5</v>
      </c>
      <c r="H199">
        <v>80.585000000000008</v>
      </c>
      <c r="I199">
        <v>0.26928326487541199</v>
      </c>
      <c r="J199" s="1">
        <v>0.29525557752047443</v>
      </c>
      <c r="K199" s="1">
        <v>0.40878282970912172</v>
      </c>
      <c r="L199" s="1">
        <v>0.34136543349336346</v>
      </c>
      <c r="M199">
        <v>1.1407085493169104E-3</v>
      </c>
    </row>
    <row r="200" spans="1:13" x14ac:dyDescent="0.35">
      <c r="A200">
        <v>7820412</v>
      </c>
      <c r="B200" t="s">
        <v>39</v>
      </c>
      <c r="C200" t="s">
        <v>98</v>
      </c>
      <c r="D200" t="s">
        <v>1660</v>
      </c>
      <c r="E200" s="6">
        <v>5.6481219994351881E-3</v>
      </c>
      <c r="F200">
        <v>89.4</v>
      </c>
      <c r="G200">
        <v>83</v>
      </c>
      <c r="H200">
        <v>87.320000000000007</v>
      </c>
      <c r="I200">
        <v>-2.4806184228509665E-3</v>
      </c>
      <c r="J200" s="1">
        <v>0.5049421067495059</v>
      </c>
      <c r="K200" s="1">
        <v>0.46879412595312059</v>
      </c>
      <c r="L200" s="1">
        <v>0.49319401299068066</v>
      </c>
      <c r="M200">
        <v>-1.4010835486308763E-5</v>
      </c>
    </row>
    <row r="201" spans="1:13" x14ac:dyDescent="0.35">
      <c r="A201">
        <v>7820412</v>
      </c>
      <c r="B201" t="s">
        <v>39</v>
      </c>
      <c r="C201" t="s">
        <v>98</v>
      </c>
      <c r="D201" t="s">
        <v>247</v>
      </c>
      <c r="E201" s="6">
        <v>8.4721829991527822E-4</v>
      </c>
      <c r="F201">
        <v>38.799999999999997</v>
      </c>
      <c r="G201">
        <v>75.900000000000006</v>
      </c>
      <c r="H201">
        <v>61.534999999999997</v>
      </c>
      <c r="I201">
        <v>-0.12207598239183426</v>
      </c>
      <c r="J201" s="1">
        <v>3.2872070036712796E-2</v>
      </c>
      <c r="K201" s="1">
        <v>6.4303868963569627E-2</v>
      </c>
      <c r="L201" s="1">
        <v>5.2133578085286646E-2</v>
      </c>
      <c r="M201">
        <v>-1.0342500626249725E-4</v>
      </c>
    </row>
    <row r="202" spans="1:13" x14ac:dyDescent="0.35">
      <c r="A202">
        <v>7820412</v>
      </c>
      <c r="B202" t="s">
        <v>39</v>
      </c>
      <c r="C202" t="s">
        <v>98</v>
      </c>
      <c r="D202" t="s">
        <v>2118</v>
      </c>
      <c r="E202" s="6">
        <v>3.1064670996893535E-3</v>
      </c>
      <c r="F202">
        <v>68.900000000000006</v>
      </c>
      <c r="G202">
        <v>74.400000000000006</v>
      </c>
      <c r="H202">
        <v>73.915000000000006</v>
      </c>
      <c r="I202">
        <v>-1.5074485912919044E-2</v>
      </c>
      <c r="J202" s="1">
        <v>0.21403558316859647</v>
      </c>
      <c r="K202" s="1">
        <v>0.23112115221688792</v>
      </c>
      <c r="L202" s="1">
        <v>0.22961451567353858</v>
      </c>
      <c r="M202">
        <v>-4.6828394533213641E-5</v>
      </c>
    </row>
    <row r="203" spans="1:13" x14ac:dyDescent="0.35">
      <c r="A203">
        <v>7820412</v>
      </c>
      <c r="B203" t="s">
        <v>39</v>
      </c>
      <c r="C203" t="s">
        <v>98</v>
      </c>
      <c r="D203" t="s">
        <v>525</v>
      </c>
      <c r="E203" s="6">
        <v>3.1064670996893535E-3</v>
      </c>
      <c r="F203">
        <v>66.5</v>
      </c>
      <c r="G203">
        <v>96.3</v>
      </c>
      <c r="H203">
        <v>82.945000000000007</v>
      </c>
      <c r="I203">
        <v>0.13616664707660675</v>
      </c>
      <c r="J203" s="1">
        <v>0.20658006212934202</v>
      </c>
      <c r="K203" s="1">
        <v>0.29915278170008475</v>
      </c>
      <c r="L203" s="1">
        <v>0.25766591358373342</v>
      </c>
      <c r="M203">
        <v>4.2299720921849034E-4</v>
      </c>
    </row>
    <row r="204" spans="1:13" x14ac:dyDescent="0.35">
      <c r="A204">
        <v>7820412</v>
      </c>
      <c r="B204" t="s">
        <v>39</v>
      </c>
      <c r="C204" t="s">
        <v>98</v>
      </c>
      <c r="D204" t="s">
        <v>1468</v>
      </c>
      <c r="E204" s="6">
        <v>8.4721829991527822E-4</v>
      </c>
      <c r="F204">
        <v>56.2</v>
      </c>
      <c r="G204">
        <v>53.3</v>
      </c>
      <c r="H204">
        <v>63.839999999999996</v>
      </c>
      <c r="I204">
        <v>-0.24552671611309052</v>
      </c>
      <c r="J204" s="1">
        <v>4.7613668455238636E-2</v>
      </c>
      <c r="K204" s="1">
        <v>4.5156735385484328E-2</v>
      </c>
      <c r="L204" s="1">
        <v>5.4086416266591358E-2</v>
      </c>
      <c r="M204">
        <v>-2.0801472700911368E-4</v>
      </c>
    </row>
    <row r="205" spans="1:13" x14ac:dyDescent="0.35">
      <c r="A205">
        <v>7820412</v>
      </c>
      <c r="B205" t="s">
        <v>39</v>
      </c>
      <c r="C205" t="s">
        <v>98</v>
      </c>
      <c r="D205" t="s">
        <v>1663</v>
      </c>
      <c r="E205" s="6">
        <v>3.1064670996893535E-3</v>
      </c>
      <c r="F205">
        <v>53.1</v>
      </c>
      <c r="G205">
        <v>69.599999999999994</v>
      </c>
      <c r="H205">
        <v>70.569999999999993</v>
      </c>
      <c r="I205">
        <v>-1.3391806744039059E-2</v>
      </c>
      <c r="J205" s="1">
        <v>0.16495340299350467</v>
      </c>
      <c r="K205" s="1">
        <v>0.21621011013837899</v>
      </c>
      <c r="L205" s="1">
        <v>0.21922338322507764</v>
      </c>
      <c r="M205">
        <v>-4.1601207055755337E-5</v>
      </c>
    </row>
    <row r="206" spans="1:13" x14ac:dyDescent="0.35">
      <c r="A206">
        <v>7820412</v>
      </c>
      <c r="B206" t="s">
        <v>39</v>
      </c>
      <c r="C206" t="s">
        <v>98</v>
      </c>
      <c r="D206" t="s">
        <v>1666</v>
      </c>
      <c r="E206" s="6">
        <v>2.8240609997175941E-4</v>
      </c>
      <c r="F206">
        <v>57.7</v>
      </c>
      <c r="G206">
        <v>40.5</v>
      </c>
      <c r="H206">
        <v>59.88</v>
      </c>
      <c r="I206">
        <v>7.9359597293660045E-4</v>
      </c>
      <c r="J206" s="1">
        <v>1.6294831968370518E-2</v>
      </c>
      <c r="K206" s="1">
        <v>1.1437447048856256E-2</v>
      </c>
      <c r="L206" s="1">
        <v>1.6910477266308954E-2</v>
      </c>
      <c r="M206">
        <v>2.2411634367031926E-7</v>
      </c>
    </row>
    <row r="207" spans="1:13" x14ac:dyDescent="0.35">
      <c r="A207">
        <v>7820412</v>
      </c>
      <c r="B207" t="s">
        <v>39</v>
      </c>
      <c r="C207" t="s">
        <v>98</v>
      </c>
      <c r="D207" t="s">
        <v>1245</v>
      </c>
      <c r="E207" s="6">
        <v>2.5416548997458347E-3</v>
      </c>
      <c r="F207">
        <v>39.1</v>
      </c>
      <c r="G207">
        <v>57</v>
      </c>
      <c r="H207">
        <v>54.704999999999998</v>
      </c>
      <c r="I207">
        <v>-0.18385852873325348</v>
      </c>
      <c r="J207" s="1">
        <v>9.9378706580062134E-2</v>
      </c>
      <c r="K207" s="1">
        <v>0.14487432928551258</v>
      </c>
      <c r="L207" s="1">
        <v>0.13904123129059587</v>
      </c>
      <c r="M207">
        <v>-4.6730493041493405E-4</v>
      </c>
    </row>
    <row r="208" spans="1:13" x14ac:dyDescent="0.35">
      <c r="A208">
        <v>7820412</v>
      </c>
      <c r="B208" t="s">
        <v>39</v>
      </c>
      <c r="C208" t="s">
        <v>98</v>
      </c>
      <c r="D208" t="s">
        <v>2459</v>
      </c>
      <c r="E208" s="6">
        <v>5.6481219994351881E-4</v>
      </c>
      <c r="F208">
        <v>47.9</v>
      </c>
      <c r="G208">
        <v>45.6</v>
      </c>
      <c r="H208">
        <v>55.61</v>
      </c>
      <c r="I208">
        <v>-0.17941410839557648</v>
      </c>
      <c r="J208" s="1">
        <v>2.705450437729455E-2</v>
      </c>
      <c r="K208" s="1">
        <v>2.5755436317424458E-2</v>
      </c>
      <c r="L208" s="1">
        <v>3.1409206438859083E-2</v>
      </c>
      <c r="M208">
        <v>-1.0133527726381049E-4</v>
      </c>
    </row>
    <row r="209" spans="1:13" x14ac:dyDescent="0.35">
      <c r="A209">
        <v>7820412</v>
      </c>
      <c r="B209" t="s">
        <v>39</v>
      </c>
      <c r="C209" t="s">
        <v>98</v>
      </c>
      <c r="D209" t="s">
        <v>847</v>
      </c>
      <c r="E209" s="6">
        <v>5.6481219994351881E-4</v>
      </c>
      <c r="F209">
        <v>42.5</v>
      </c>
      <c r="G209">
        <v>55.1</v>
      </c>
      <c r="H209">
        <v>57.36</v>
      </c>
      <c r="I209">
        <v>0.13247090578079224</v>
      </c>
      <c r="J209" s="1">
        <v>2.4004518497599551E-2</v>
      </c>
      <c r="K209" s="1">
        <v>3.1121152216887889E-2</v>
      </c>
      <c r="L209" s="1">
        <v>3.2397627788760236E-2</v>
      </c>
      <c r="M209">
        <v>7.4821183722559865E-5</v>
      </c>
    </row>
    <row r="210" spans="1:13" x14ac:dyDescent="0.35">
      <c r="A210">
        <v>7820412</v>
      </c>
      <c r="B210" t="s">
        <v>39</v>
      </c>
      <c r="C210" t="s">
        <v>98</v>
      </c>
      <c r="D210" t="s">
        <v>251</v>
      </c>
      <c r="E210" s="6">
        <v>2.8240609997175941E-3</v>
      </c>
      <c r="F210">
        <v>80.900000000000006</v>
      </c>
      <c r="G210">
        <v>94.4</v>
      </c>
      <c r="H210">
        <v>86.84</v>
      </c>
      <c r="I210">
        <v>-4.6999044716358185E-2</v>
      </c>
      <c r="J210" s="1">
        <v>0.22846653487715338</v>
      </c>
      <c r="K210" s="1">
        <v>0.26659135837334091</v>
      </c>
      <c r="L210" s="1">
        <v>0.24524145721547588</v>
      </c>
      <c r="M210">
        <v>-1.3272816920745041E-4</v>
      </c>
    </row>
    <row r="211" spans="1:13" x14ac:dyDescent="0.35">
      <c r="A211">
        <v>7820412</v>
      </c>
      <c r="B211" t="s">
        <v>39</v>
      </c>
      <c r="C211" t="s">
        <v>98</v>
      </c>
      <c r="D211" t="s">
        <v>1669</v>
      </c>
      <c r="E211" s="6">
        <v>1.412030499858797E-3</v>
      </c>
      <c r="F211">
        <v>78.599999999999994</v>
      </c>
      <c r="G211">
        <v>55</v>
      </c>
      <c r="H211">
        <v>76.644999999999996</v>
      </c>
      <c r="I211">
        <v>-0.24668554961681366</v>
      </c>
      <c r="J211" s="1">
        <v>0.11098559728890144</v>
      </c>
      <c r="K211" s="1">
        <v>7.7661677492233835E-2</v>
      </c>
      <c r="L211" s="1">
        <v>0.10822507766167749</v>
      </c>
      <c r="M211">
        <v>-3.4832751993337148E-4</v>
      </c>
    </row>
    <row r="212" spans="1:13" x14ac:dyDescent="0.35">
      <c r="A212">
        <v>7820412</v>
      </c>
      <c r="B212" t="s">
        <v>39</v>
      </c>
      <c r="C212" t="s">
        <v>98</v>
      </c>
      <c r="D212" t="s">
        <v>1475</v>
      </c>
      <c r="E212" s="6">
        <v>3.3888731996611129E-3</v>
      </c>
      <c r="F212">
        <v>56.1</v>
      </c>
      <c r="G212">
        <v>69.3</v>
      </c>
      <c r="H212">
        <v>68.155000000000001</v>
      </c>
      <c r="I212">
        <v>-6.258334219455719E-2</v>
      </c>
      <c r="J212" s="1">
        <v>0.19011578650098843</v>
      </c>
      <c r="K212" s="1">
        <v>0.23484891273651512</v>
      </c>
      <c r="L212" s="1">
        <v>0.23096865292290314</v>
      </c>
      <c r="M212">
        <v>-2.1208701110835536E-4</v>
      </c>
    </row>
    <row r="213" spans="1:13" x14ac:dyDescent="0.35">
      <c r="A213">
        <v>7820412</v>
      </c>
      <c r="B213" t="s">
        <v>39</v>
      </c>
      <c r="C213" t="s">
        <v>98</v>
      </c>
      <c r="D213" t="s">
        <v>1477</v>
      </c>
      <c r="E213" s="6">
        <v>2.7110985597288903E-2</v>
      </c>
      <c r="F213">
        <v>60.5</v>
      </c>
      <c r="G213">
        <v>91.2</v>
      </c>
      <c r="H213">
        <v>78.13</v>
      </c>
      <c r="I213">
        <v>0.10169748961925507</v>
      </c>
      <c r="J213" s="1">
        <v>1.6402146286359787</v>
      </c>
      <c r="K213" s="1">
        <v>2.4725218864727481</v>
      </c>
      <c r="L213" s="1">
        <v>2.1181813047161819</v>
      </c>
      <c r="M213">
        <v>2.7571191763480617E-3</v>
      </c>
    </row>
    <row r="214" spans="1:13" x14ac:dyDescent="0.35">
      <c r="A214">
        <v>7820412</v>
      </c>
      <c r="B214" t="s">
        <v>39</v>
      </c>
      <c r="C214" t="s">
        <v>98</v>
      </c>
      <c r="D214" t="s">
        <v>381</v>
      </c>
      <c r="E214" s="6">
        <v>1.8356396498164361E-2</v>
      </c>
      <c r="F214">
        <v>49.5</v>
      </c>
      <c r="G214">
        <v>82.6</v>
      </c>
      <c r="H214">
        <v>69.194999999999993</v>
      </c>
      <c r="I214">
        <v>-2.5732919573783875E-2</v>
      </c>
      <c r="J214" s="1">
        <v>0.90864162665913584</v>
      </c>
      <c r="K214" s="1">
        <v>1.5162383507483761</v>
      </c>
      <c r="L214" s="1">
        <v>1.2701708556904829</v>
      </c>
      <c r="M214">
        <v>-4.7236367475175144E-4</v>
      </c>
    </row>
    <row r="215" spans="1:13" x14ac:dyDescent="0.35">
      <c r="A215">
        <v>7820412</v>
      </c>
      <c r="B215" t="s">
        <v>39</v>
      </c>
      <c r="C215" t="s">
        <v>98</v>
      </c>
      <c r="D215" t="s">
        <v>1688</v>
      </c>
      <c r="E215" s="6">
        <v>2.2592487997740753E-3</v>
      </c>
      <c r="F215">
        <v>97.3</v>
      </c>
      <c r="G215">
        <v>96.4</v>
      </c>
      <c r="H215">
        <v>93.560000000000016</v>
      </c>
      <c r="I215">
        <v>0.10609347373247147</v>
      </c>
      <c r="J215" s="1">
        <v>0.21982490821801751</v>
      </c>
      <c r="K215" s="1">
        <v>0.21779158429822087</v>
      </c>
      <c r="L215" s="1">
        <v>0.21137531770686252</v>
      </c>
      <c r="M215">
        <v>2.3969155319394854E-4</v>
      </c>
    </row>
    <row r="216" spans="1:13" x14ac:dyDescent="0.35">
      <c r="A216">
        <v>7820412</v>
      </c>
      <c r="B216" t="s">
        <v>39</v>
      </c>
      <c r="C216" t="s">
        <v>98</v>
      </c>
      <c r="D216" t="s">
        <v>2170</v>
      </c>
      <c r="E216" s="6">
        <v>1.9768426998023158E-3</v>
      </c>
      <c r="F216">
        <v>58.2</v>
      </c>
      <c r="G216">
        <v>38</v>
      </c>
      <c r="H216">
        <v>58.769999999999996</v>
      </c>
      <c r="I216">
        <v>-0.40819483995437622</v>
      </c>
      <c r="J216" s="1">
        <v>0.11505224512849478</v>
      </c>
      <c r="K216" s="1">
        <v>7.5120022592487998E-2</v>
      </c>
      <c r="L216" s="1">
        <v>0.1161790454673821</v>
      </c>
      <c r="M216">
        <v>-8.0693698946078334E-4</v>
      </c>
    </row>
    <row r="217" spans="1:13" x14ac:dyDescent="0.35">
      <c r="A217">
        <v>7820412</v>
      </c>
      <c r="B217" t="s">
        <v>39</v>
      </c>
      <c r="C217" t="s">
        <v>98</v>
      </c>
      <c r="D217" t="s">
        <v>643</v>
      </c>
      <c r="E217" s="6">
        <v>1.6379553798362045E-2</v>
      </c>
      <c r="F217">
        <v>67.099999999999994</v>
      </c>
      <c r="G217">
        <v>78.400000000000006</v>
      </c>
      <c r="H217">
        <v>73.55</v>
      </c>
      <c r="I217">
        <v>-0.11036474257707596</v>
      </c>
      <c r="J217" s="1">
        <v>1.099068059870093</v>
      </c>
      <c r="K217" s="1">
        <v>1.2841570177915844</v>
      </c>
      <c r="L217" s="1">
        <v>1.2047161818695284</v>
      </c>
      <c r="M217">
        <v>-1.8077252384835938E-3</v>
      </c>
    </row>
    <row r="218" spans="1:13" x14ac:dyDescent="0.35">
      <c r="A218">
        <v>7820412</v>
      </c>
      <c r="B218" t="s">
        <v>39</v>
      </c>
      <c r="C218" t="s">
        <v>98</v>
      </c>
      <c r="D218" t="s">
        <v>261</v>
      </c>
      <c r="E218" s="6">
        <v>4.5184975995481505E-3</v>
      </c>
      <c r="F218">
        <v>47.1</v>
      </c>
      <c r="G218">
        <v>39.6</v>
      </c>
      <c r="H218">
        <v>58.330000000000005</v>
      </c>
      <c r="I218">
        <v>-0.32535341382026672</v>
      </c>
      <c r="J218" s="1">
        <v>0.21282123693871791</v>
      </c>
      <c r="K218" s="1">
        <v>0.17893250494210677</v>
      </c>
      <c r="L218" s="1">
        <v>0.26356396498164364</v>
      </c>
      <c r="M218">
        <v>-1.4701086193516712E-3</v>
      </c>
    </row>
    <row r="219" spans="1:13" x14ac:dyDescent="0.35">
      <c r="A219">
        <v>7820412</v>
      </c>
      <c r="B219" t="s">
        <v>39</v>
      </c>
      <c r="C219" t="s">
        <v>98</v>
      </c>
      <c r="D219" t="s">
        <v>850</v>
      </c>
      <c r="E219" s="6">
        <v>5.6481219994351881E-4</v>
      </c>
      <c r="F219">
        <v>54</v>
      </c>
      <c r="G219">
        <v>69.599999999999994</v>
      </c>
      <c r="H219">
        <v>72.52</v>
      </c>
      <c r="I219">
        <v>5.2226997911930084E-2</v>
      </c>
      <c r="J219" s="1">
        <v>3.0499858796950018E-2</v>
      </c>
      <c r="K219" s="1">
        <v>3.9310929116068906E-2</v>
      </c>
      <c r="L219" s="1">
        <v>4.0960180739903984E-2</v>
      </c>
      <c r="M219">
        <v>2.9498445587082793E-5</v>
      </c>
    </row>
    <row r="220" spans="1:13" x14ac:dyDescent="0.35">
      <c r="A220">
        <v>7820412</v>
      </c>
      <c r="B220" t="s">
        <v>39</v>
      </c>
      <c r="C220" t="s">
        <v>98</v>
      </c>
      <c r="D220" t="s">
        <v>1166</v>
      </c>
      <c r="E220" s="6">
        <v>3.6712792996328723E-3</v>
      </c>
      <c r="F220">
        <v>65.400000000000006</v>
      </c>
      <c r="G220">
        <v>78.599999999999994</v>
      </c>
      <c r="H220">
        <v>70.855000000000004</v>
      </c>
      <c r="I220">
        <v>-9.0913526713848114E-2</v>
      </c>
      <c r="J220" s="1">
        <v>0.24010166619598985</v>
      </c>
      <c r="K220" s="1">
        <v>0.28856255295114375</v>
      </c>
      <c r="L220" s="1">
        <v>0.26012849477548716</v>
      </c>
      <c r="M220">
        <v>-3.3376894868117075E-4</v>
      </c>
    </row>
    <row r="221" spans="1:13" x14ac:dyDescent="0.35">
      <c r="A221">
        <v>7820412</v>
      </c>
      <c r="B221" t="s">
        <v>39</v>
      </c>
      <c r="C221" t="s">
        <v>98</v>
      </c>
      <c r="D221" t="s">
        <v>1488</v>
      </c>
      <c r="E221" s="6">
        <v>5.6481219994351881E-4</v>
      </c>
      <c r="F221">
        <v>95.8</v>
      </c>
      <c r="G221">
        <v>94.5</v>
      </c>
      <c r="H221">
        <v>94.15</v>
      </c>
      <c r="I221">
        <v>0.42895591259002686</v>
      </c>
      <c r="J221" s="1">
        <v>5.41090087545891E-2</v>
      </c>
      <c r="K221" s="1">
        <v>5.3374752894662529E-2</v>
      </c>
      <c r="L221" s="1">
        <v>5.31770686246823E-2</v>
      </c>
      <c r="M221">
        <v>2.4227953266875283E-4</v>
      </c>
    </row>
    <row r="222" spans="1:13" x14ac:dyDescent="0.35">
      <c r="A222">
        <v>7820412</v>
      </c>
      <c r="B222" t="s">
        <v>39</v>
      </c>
      <c r="C222" t="s">
        <v>98</v>
      </c>
      <c r="D222" t="s">
        <v>1249</v>
      </c>
      <c r="E222" s="6">
        <v>2.2592487997740753E-3</v>
      </c>
      <c r="F222">
        <v>64.900000000000006</v>
      </c>
      <c r="G222">
        <v>88.8</v>
      </c>
      <c r="H222">
        <v>80.75</v>
      </c>
      <c r="I222">
        <v>-0.19687460362911224</v>
      </c>
      <c r="J222" s="1">
        <v>0.1466252471053375</v>
      </c>
      <c r="K222" s="1">
        <v>0.20062129341993787</v>
      </c>
      <c r="L222" s="1">
        <v>0.18243434058175659</v>
      </c>
      <c r="M222">
        <v>-4.4478871195506863E-4</v>
      </c>
    </row>
    <row r="223" spans="1:13" x14ac:dyDescent="0.35">
      <c r="A223">
        <v>7820412</v>
      </c>
      <c r="B223" t="s">
        <v>39</v>
      </c>
      <c r="C223" t="s">
        <v>98</v>
      </c>
      <c r="D223" t="s">
        <v>2185</v>
      </c>
      <c r="E223" s="6">
        <v>3.3888731996611129E-3</v>
      </c>
      <c r="F223">
        <v>63.5</v>
      </c>
      <c r="G223">
        <v>95.8</v>
      </c>
      <c r="H223">
        <v>79.125</v>
      </c>
      <c r="I223">
        <v>0.13655076920986176</v>
      </c>
      <c r="J223" s="1">
        <v>0.21519344817848066</v>
      </c>
      <c r="K223" s="1">
        <v>0.3246540525275346</v>
      </c>
      <c r="L223" s="1">
        <v>0.26814459192318557</v>
      </c>
      <c r="M223">
        <v>4.6275324216841037E-4</v>
      </c>
    </row>
    <row r="224" spans="1:13" x14ac:dyDescent="0.35">
      <c r="A224">
        <v>7820412</v>
      </c>
      <c r="B224" t="s">
        <v>39</v>
      </c>
      <c r="C224" t="s">
        <v>98</v>
      </c>
      <c r="D224" t="s">
        <v>1697</v>
      </c>
      <c r="E224" s="6">
        <v>2.8240609997175941E-4</v>
      </c>
      <c r="F224">
        <v>65</v>
      </c>
      <c r="G224">
        <v>60.5</v>
      </c>
      <c r="H224">
        <v>66.98</v>
      </c>
      <c r="I224">
        <v>2.5698360055685043E-2</v>
      </c>
      <c r="J224" s="1">
        <v>1.8356396498164361E-2</v>
      </c>
      <c r="K224" s="1">
        <v>1.7085569048291446E-2</v>
      </c>
      <c r="L224" s="1">
        <v>1.8915560576108447E-2</v>
      </c>
      <c r="M224">
        <v>7.2573736389960587E-6</v>
      </c>
    </row>
    <row r="225" spans="1:13" x14ac:dyDescent="0.35">
      <c r="A225">
        <v>7820412</v>
      </c>
      <c r="B225" t="s">
        <v>39</v>
      </c>
      <c r="C225" t="s">
        <v>98</v>
      </c>
      <c r="D225" t="s">
        <v>1490</v>
      </c>
      <c r="E225" s="6">
        <v>5.6481219994351881E-4</v>
      </c>
      <c r="F225">
        <v>57.9</v>
      </c>
      <c r="G225">
        <v>68.5</v>
      </c>
      <c r="H225">
        <v>70.015000000000001</v>
      </c>
      <c r="I225">
        <v>4.5407980680465698E-2</v>
      </c>
      <c r="J225" s="1">
        <v>3.2702626376729736E-2</v>
      </c>
      <c r="K225" s="1">
        <v>3.8689635696131042E-2</v>
      </c>
      <c r="L225" s="1">
        <v>3.9545326179045472E-2</v>
      </c>
      <c r="M225">
        <v>2.5646981463126633E-5</v>
      </c>
    </row>
    <row r="226" spans="1:13" x14ac:dyDescent="0.35">
      <c r="A226">
        <v>7820412</v>
      </c>
      <c r="B226" t="s">
        <v>39</v>
      </c>
      <c r="C226" t="s">
        <v>98</v>
      </c>
      <c r="D226" t="s">
        <v>1700</v>
      </c>
      <c r="E226" s="6">
        <v>5.6481219994351881E-4</v>
      </c>
      <c r="F226">
        <v>89.4</v>
      </c>
      <c r="G226">
        <v>72.900000000000006</v>
      </c>
      <c r="H226">
        <v>79.31</v>
      </c>
      <c r="I226">
        <v>0.50329142808914185</v>
      </c>
      <c r="J226" s="1">
        <v>5.0494210674950586E-2</v>
      </c>
      <c r="K226" s="1">
        <v>4.1174809375882526E-2</v>
      </c>
      <c r="L226" s="1">
        <v>4.4795255577520475E-2</v>
      </c>
      <c r="M226">
        <v>2.842651387117435E-4</v>
      </c>
    </row>
    <row r="227" spans="1:13" x14ac:dyDescent="0.35">
      <c r="A227">
        <v>7820412</v>
      </c>
      <c r="B227" t="s">
        <v>39</v>
      </c>
      <c r="C227" t="s">
        <v>98</v>
      </c>
      <c r="D227" t="s">
        <v>2480</v>
      </c>
      <c r="E227" s="6">
        <v>1.412030499858797E-3</v>
      </c>
      <c r="F227">
        <v>38.799999999999997</v>
      </c>
      <c r="G227">
        <v>96.6</v>
      </c>
      <c r="H227">
        <v>64.91</v>
      </c>
      <c r="I227">
        <v>9.2570625245571136E-2</v>
      </c>
      <c r="J227" s="1">
        <v>5.4786783394521324E-2</v>
      </c>
      <c r="K227" s="1">
        <v>0.1364021462863598</v>
      </c>
      <c r="L227" s="1">
        <v>9.1654899745834517E-2</v>
      </c>
      <c r="M227">
        <v>1.307125462377452E-4</v>
      </c>
    </row>
    <row r="228" spans="1:13" x14ac:dyDescent="0.35">
      <c r="A228">
        <v>7820412</v>
      </c>
      <c r="B228" t="s">
        <v>39</v>
      </c>
      <c r="C228" t="s">
        <v>98</v>
      </c>
      <c r="D228" t="s">
        <v>1295</v>
      </c>
      <c r="E228" s="6">
        <v>2.315730019768427E-2</v>
      </c>
      <c r="F228">
        <v>33.299999999999997</v>
      </c>
      <c r="G228">
        <v>62.9</v>
      </c>
      <c r="H228">
        <v>58.044999999999995</v>
      </c>
      <c r="I228">
        <v>-0.21966086328029633</v>
      </c>
      <c r="J228" s="1">
        <v>0.77113809658288612</v>
      </c>
      <c r="K228" s="1">
        <v>1.4565941824343405</v>
      </c>
      <c r="L228" s="1">
        <v>1.3441654899745834</v>
      </c>
      <c r="M228">
        <v>-5.086752552664304E-3</v>
      </c>
    </row>
    <row r="229" spans="1:13" x14ac:dyDescent="0.35">
      <c r="A229">
        <v>7820412</v>
      </c>
      <c r="B229" t="s">
        <v>39</v>
      </c>
      <c r="C229" t="s">
        <v>98</v>
      </c>
      <c r="D229" t="s">
        <v>731</v>
      </c>
      <c r="E229" s="6">
        <v>1.8356396498164361E-2</v>
      </c>
      <c r="F229">
        <v>52.9</v>
      </c>
      <c r="G229">
        <v>70.099999999999994</v>
      </c>
      <c r="H229">
        <v>67.63</v>
      </c>
      <c r="I229">
        <v>-0.12206932157278061</v>
      </c>
      <c r="J229" s="1">
        <v>0.97105337475289466</v>
      </c>
      <c r="K229" s="1">
        <v>1.2867833945213216</v>
      </c>
      <c r="L229" s="1">
        <v>1.2414430951708557</v>
      </c>
      <c r="M229">
        <v>-2.2407528670518894E-3</v>
      </c>
    </row>
    <row r="230" spans="1:13" x14ac:dyDescent="0.35">
      <c r="A230">
        <v>7820412</v>
      </c>
      <c r="B230" t="s">
        <v>39</v>
      </c>
      <c r="C230" t="s">
        <v>98</v>
      </c>
      <c r="D230" t="s">
        <v>1501</v>
      </c>
      <c r="E230" s="6">
        <v>4.5184975995481505E-3</v>
      </c>
      <c r="F230">
        <v>59.9</v>
      </c>
      <c r="G230">
        <v>91</v>
      </c>
      <c r="H230">
        <v>78.484999999999999</v>
      </c>
      <c r="I230">
        <v>-5.2899926900863647E-2</v>
      </c>
      <c r="J230" s="1">
        <v>0.27065800621293423</v>
      </c>
      <c r="K230" s="1">
        <v>0.41118328155888167</v>
      </c>
      <c r="L230" s="1">
        <v>0.3546342841005366</v>
      </c>
      <c r="M230">
        <v>-2.3902819271782503E-4</v>
      </c>
    </row>
    <row r="231" spans="1:13" x14ac:dyDescent="0.35">
      <c r="A231">
        <v>7820412</v>
      </c>
      <c r="B231" t="s">
        <v>39</v>
      </c>
      <c r="C231" t="s">
        <v>98</v>
      </c>
      <c r="D231" t="s">
        <v>1504</v>
      </c>
      <c r="E231" s="6">
        <v>1.9486020898051397E-2</v>
      </c>
      <c r="F231">
        <v>58</v>
      </c>
      <c r="G231">
        <v>90.2</v>
      </c>
      <c r="H231">
        <v>76.72</v>
      </c>
      <c r="I231">
        <v>0.15336798131465912</v>
      </c>
      <c r="J231" s="1">
        <v>1.130189212086981</v>
      </c>
      <c r="K231" s="1">
        <v>1.757639085004236</v>
      </c>
      <c r="L231" s="1">
        <v>1.4949675232985031</v>
      </c>
      <c r="M231">
        <v>2.9885316889894037E-3</v>
      </c>
    </row>
    <row r="232" spans="1:13" x14ac:dyDescent="0.35">
      <c r="A232">
        <v>7820412</v>
      </c>
      <c r="B232" t="s">
        <v>39</v>
      </c>
      <c r="C232" t="s">
        <v>98</v>
      </c>
      <c r="D232" t="s">
        <v>1507</v>
      </c>
      <c r="E232" s="6">
        <v>2.5416548997458347E-3</v>
      </c>
      <c r="F232">
        <v>78.400000000000006</v>
      </c>
      <c r="G232">
        <v>78</v>
      </c>
      <c r="H232">
        <v>77.135000000000005</v>
      </c>
      <c r="I232">
        <v>0.14587943255901337</v>
      </c>
      <c r="J232" s="1">
        <v>0.19926574414007345</v>
      </c>
      <c r="K232" s="1">
        <v>0.19824908218017509</v>
      </c>
      <c r="L232" s="1">
        <v>0.19605055069189498</v>
      </c>
      <c r="M232">
        <v>3.7077517453575835E-4</v>
      </c>
    </row>
    <row r="233" spans="1:13" x14ac:dyDescent="0.35">
      <c r="A233">
        <v>7820412</v>
      </c>
      <c r="B233" t="s">
        <v>39</v>
      </c>
      <c r="C233" t="s">
        <v>98</v>
      </c>
      <c r="D233" t="s">
        <v>2241</v>
      </c>
      <c r="E233" s="6">
        <v>2.8240609997175941E-4</v>
      </c>
      <c r="F233">
        <v>59.5</v>
      </c>
      <c r="G233">
        <v>95.1</v>
      </c>
      <c r="H233">
        <v>78.509999999999991</v>
      </c>
      <c r="I233">
        <v>3.3242702484130859E-2</v>
      </c>
      <c r="J233" s="1">
        <v>1.6803162948319683E-2</v>
      </c>
      <c r="K233" s="1">
        <v>2.6856820107314317E-2</v>
      </c>
      <c r="L233" s="1">
        <v>2.2171702908782828E-2</v>
      </c>
      <c r="M233">
        <v>9.3879419610649145E-6</v>
      </c>
    </row>
    <row r="234" spans="1:13" x14ac:dyDescent="0.35">
      <c r="A234">
        <v>7820412</v>
      </c>
      <c r="B234" t="s">
        <v>39</v>
      </c>
      <c r="C234" t="s">
        <v>98</v>
      </c>
      <c r="D234" t="s">
        <v>1509</v>
      </c>
      <c r="E234" s="6">
        <v>8.4721829991527822E-4</v>
      </c>
      <c r="F234">
        <v>62</v>
      </c>
      <c r="G234">
        <v>48.8</v>
      </c>
      <c r="H234">
        <v>65.78</v>
      </c>
      <c r="I234">
        <v>-0.32816877961158752</v>
      </c>
      <c r="J234" s="1">
        <v>5.2527534594747252E-2</v>
      </c>
      <c r="K234" s="1">
        <v>4.1344253035865572E-2</v>
      </c>
      <c r="L234" s="1">
        <v>5.5730019768427001E-2</v>
      </c>
      <c r="M234">
        <v>-2.7803059554780082E-4</v>
      </c>
    </row>
    <row r="235" spans="1:13" x14ac:dyDescent="0.35">
      <c r="A235">
        <v>7820412</v>
      </c>
      <c r="B235" t="s">
        <v>39</v>
      </c>
      <c r="C235" t="s">
        <v>98</v>
      </c>
      <c r="D235" t="s">
        <v>1733</v>
      </c>
      <c r="E235" s="6">
        <v>1.412030499858797E-3</v>
      </c>
      <c r="F235">
        <v>65.7</v>
      </c>
      <c r="G235">
        <v>73.099999999999994</v>
      </c>
      <c r="H235">
        <v>72.655000000000001</v>
      </c>
      <c r="I235">
        <v>-0.10332510620355606</v>
      </c>
      <c r="J235" s="1">
        <v>9.2770403840722965E-2</v>
      </c>
      <c r="K235" s="1">
        <v>0.10321942953967805</v>
      </c>
      <c r="L235" s="1">
        <v>0.1025910759672409</v>
      </c>
      <c r="M235">
        <v>-1.4589820136057054E-4</v>
      </c>
    </row>
    <row r="236" spans="1:13" x14ac:dyDescent="0.35">
      <c r="A236">
        <v>7820412</v>
      </c>
      <c r="B236" t="s">
        <v>39</v>
      </c>
      <c r="C236" t="s">
        <v>98</v>
      </c>
      <c r="D236" t="s">
        <v>2497</v>
      </c>
      <c r="E236" s="6">
        <v>2.8240609997175941E-4</v>
      </c>
      <c r="F236">
        <v>40.9</v>
      </c>
      <c r="G236">
        <v>56.9</v>
      </c>
      <c r="H236">
        <v>56.914999999999992</v>
      </c>
      <c r="I236">
        <v>-0.14137375354766846</v>
      </c>
      <c r="J236" s="1">
        <v>1.1550409488844959E-2</v>
      </c>
      <c r="K236" s="1">
        <v>1.6068907088393109E-2</v>
      </c>
      <c r="L236" s="1">
        <v>1.6073143179892686E-2</v>
      </c>
      <c r="M236">
        <v>-3.9924810377765732E-5</v>
      </c>
    </row>
    <row r="237" spans="1:13" x14ac:dyDescent="0.35">
      <c r="A237">
        <v>7820412</v>
      </c>
      <c r="B237" t="s">
        <v>39</v>
      </c>
      <c r="C237" t="s">
        <v>98</v>
      </c>
      <c r="D237" t="s">
        <v>1735</v>
      </c>
      <c r="E237" s="6">
        <v>1.6944365998305564E-3</v>
      </c>
      <c r="F237">
        <v>40.1</v>
      </c>
      <c r="G237">
        <v>97.9</v>
      </c>
      <c r="H237">
        <v>75.224999999999994</v>
      </c>
      <c r="I237">
        <v>7.2310317773371935E-4</v>
      </c>
      <c r="J237" s="1">
        <v>6.794690765320531E-2</v>
      </c>
      <c r="K237" s="1">
        <v>0.16588534312341149</v>
      </c>
      <c r="L237" s="1">
        <v>0.1274639932222536</v>
      </c>
      <c r="M237">
        <v>1.2252524898057939E-6</v>
      </c>
    </row>
    <row r="238" spans="1:13" x14ac:dyDescent="0.35">
      <c r="A238">
        <v>7820412</v>
      </c>
      <c r="B238" t="s">
        <v>39</v>
      </c>
      <c r="C238" t="s">
        <v>98</v>
      </c>
      <c r="D238" t="s">
        <v>1737</v>
      </c>
      <c r="E238" s="6">
        <v>1.1296243998870376E-3</v>
      </c>
      <c r="F238">
        <v>27.4</v>
      </c>
      <c r="G238">
        <v>70</v>
      </c>
      <c r="H238">
        <v>53.314999999999998</v>
      </c>
      <c r="I238">
        <v>-0.15981839597225189</v>
      </c>
      <c r="J238" s="1">
        <v>3.0951708556904829E-2</v>
      </c>
      <c r="K238" s="1">
        <v>7.9073707992092637E-2</v>
      </c>
      <c r="L238" s="1">
        <v>6.0225924879977411E-2</v>
      </c>
      <c r="M238">
        <v>-1.8053475964106399E-4</v>
      </c>
    </row>
    <row r="239" spans="1:13" x14ac:dyDescent="0.35">
      <c r="A239">
        <v>7820412</v>
      </c>
      <c r="B239" t="s">
        <v>39</v>
      </c>
      <c r="C239" t="s">
        <v>98</v>
      </c>
      <c r="D239" t="s">
        <v>1512</v>
      </c>
      <c r="E239" s="6">
        <v>2.5416548997458347E-3</v>
      </c>
      <c r="F239">
        <v>53.3</v>
      </c>
      <c r="G239">
        <v>43.5</v>
      </c>
      <c r="H239">
        <v>61.3</v>
      </c>
      <c r="I239">
        <v>-0.2006591409444809</v>
      </c>
      <c r="J239" s="1">
        <v>0.13547020615645297</v>
      </c>
      <c r="K239" s="1">
        <v>0.1105619881389438</v>
      </c>
      <c r="L239" s="1">
        <v>0.15580344535441965</v>
      </c>
      <c r="M239">
        <v>-5.1000628876032991E-4</v>
      </c>
    </row>
    <row r="240" spans="1:13" x14ac:dyDescent="0.35">
      <c r="A240">
        <v>7820412</v>
      </c>
      <c r="B240" t="s">
        <v>39</v>
      </c>
      <c r="C240" t="s">
        <v>98</v>
      </c>
      <c r="D240" t="s">
        <v>1740</v>
      </c>
      <c r="E240" s="6">
        <v>5.6481219994351881E-4</v>
      </c>
      <c r="F240">
        <v>49.4</v>
      </c>
      <c r="G240">
        <v>78.8</v>
      </c>
      <c r="H240">
        <v>67.625</v>
      </c>
      <c r="I240">
        <v>-0.15891744196414948</v>
      </c>
      <c r="J240" s="1">
        <v>2.790172267720983E-2</v>
      </c>
      <c r="K240" s="1">
        <v>4.4507201355549281E-2</v>
      </c>
      <c r="L240" s="1">
        <v>3.8195425021180458E-2</v>
      </c>
      <c r="M240">
        <v>-8.975851000516774E-5</v>
      </c>
    </row>
    <row r="241" spans="1:13" x14ac:dyDescent="0.35">
      <c r="A241">
        <v>7820412</v>
      </c>
      <c r="B241" t="s">
        <v>39</v>
      </c>
      <c r="C241" t="s">
        <v>98</v>
      </c>
      <c r="D241" t="s">
        <v>2501</v>
      </c>
      <c r="E241" s="6">
        <v>5.6481219994351881E-4</v>
      </c>
      <c r="F241">
        <v>60.8</v>
      </c>
      <c r="G241">
        <v>61.3</v>
      </c>
      <c r="H241">
        <v>64.674999999999997</v>
      </c>
      <c r="I241">
        <v>3.78585085272789E-2</v>
      </c>
      <c r="J241" s="1">
        <v>3.4340581756565944E-2</v>
      </c>
      <c r="K241" s="1">
        <v>3.4622987856537703E-2</v>
      </c>
      <c r="L241" s="1">
        <v>3.6529229031347081E-2</v>
      </c>
      <c r="M241">
        <v>2.1382947487872861E-5</v>
      </c>
    </row>
    <row r="242" spans="1:13" x14ac:dyDescent="0.35">
      <c r="A242">
        <v>7820412</v>
      </c>
      <c r="B242" t="s">
        <v>39</v>
      </c>
      <c r="C242" t="s">
        <v>98</v>
      </c>
      <c r="D242" t="s">
        <v>2244</v>
      </c>
      <c r="E242" s="6">
        <v>1.9768426998023158E-3</v>
      </c>
      <c r="F242">
        <v>45.6</v>
      </c>
      <c r="G242">
        <v>100</v>
      </c>
      <c r="H242">
        <v>75.820000000000007</v>
      </c>
      <c r="I242">
        <v>0.22478175163269043</v>
      </c>
      <c r="J242" s="1">
        <v>9.0144027110985611E-2</v>
      </c>
      <c r="K242" s="1">
        <v>0.19768426998023159</v>
      </c>
      <c r="L242" s="1">
        <v>0.1498842134990116</v>
      </c>
      <c r="M242">
        <v>4.4435816476386136E-4</v>
      </c>
    </row>
    <row r="243" spans="1:13" x14ac:dyDescent="0.35">
      <c r="A243">
        <v>7820412</v>
      </c>
      <c r="B243" t="s">
        <v>39</v>
      </c>
      <c r="C243" t="s">
        <v>98</v>
      </c>
      <c r="D243" t="s">
        <v>1744</v>
      </c>
      <c r="E243" s="6">
        <v>1.1296243998870376E-3</v>
      </c>
      <c r="F243">
        <v>66.2</v>
      </c>
      <c r="G243">
        <v>85.3</v>
      </c>
      <c r="H243">
        <v>78.750000000000014</v>
      </c>
      <c r="I243">
        <v>1.2688803486526012E-2</v>
      </c>
      <c r="J243" s="1">
        <v>7.4781135272521893E-2</v>
      </c>
      <c r="K243" s="1">
        <v>9.6356961310364309E-2</v>
      </c>
      <c r="L243" s="1">
        <v>8.8957921491104236E-2</v>
      </c>
      <c r="M243">
        <v>1.4333582023751497E-5</v>
      </c>
    </row>
    <row r="244" spans="1:13" x14ac:dyDescent="0.35">
      <c r="A244">
        <v>7820412</v>
      </c>
      <c r="B244" t="s">
        <v>39</v>
      </c>
      <c r="C244" t="s">
        <v>98</v>
      </c>
      <c r="D244" t="s">
        <v>267</v>
      </c>
      <c r="E244" s="6">
        <v>4.8009036995199095E-3</v>
      </c>
      <c r="F244">
        <v>57.3</v>
      </c>
      <c r="G244">
        <v>79.2</v>
      </c>
      <c r="H244">
        <v>69.564999999999998</v>
      </c>
      <c r="I244">
        <v>-3.6958690732717514E-2</v>
      </c>
      <c r="J244" s="1">
        <v>0.27509178198249079</v>
      </c>
      <c r="K244" s="1">
        <v>0.38023157300197685</v>
      </c>
      <c r="L244" s="1">
        <v>0.33397486585710251</v>
      </c>
      <c r="M244">
        <v>-1.7743511506811572E-4</v>
      </c>
    </row>
    <row r="245" spans="1:13" x14ac:dyDescent="0.35">
      <c r="A245">
        <v>7820412</v>
      </c>
      <c r="B245" t="s">
        <v>39</v>
      </c>
      <c r="C245" t="s">
        <v>98</v>
      </c>
      <c r="D245" t="s">
        <v>1746</v>
      </c>
      <c r="E245" s="6">
        <v>3.1064670996893535E-3</v>
      </c>
      <c r="F245">
        <v>53.2</v>
      </c>
      <c r="G245">
        <v>74.900000000000006</v>
      </c>
      <c r="H245">
        <v>68.330000000000013</v>
      </c>
      <c r="I245">
        <v>-8.1185571849346161E-2</v>
      </c>
      <c r="J245" s="1">
        <v>0.16526404970347361</v>
      </c>
      <c r="K245" s="1">
        <v>0.23267438576673261</v>
      </c>
      <c r="L245" s="1">
        <v>0.21226489692177355</v>
      </c>
      <c r="M245">
        <v>-2.5220030791946001E-4</v>
      </c>
    </row>
    <row r="246" spans="1:13" x14ac:dyDescent="0.35">
      <c r="A246">
        <v>7820412</v>
      </c>
      <c r="B246" t="s">
        <v>39</v>
      </c>
      <c r="C246" t="s">
        <v>98</v>
      </c>
      <c r="D246" t="s">
        <v>2247</v>
      </c>
      <c r="E246" s="6">
        <v>5.6481219994351881E-4</v>
      </c>
      <c r="F246">
        <v>57.7</v>
      </c>
      <c r="G246">
        <v>92.7</v>
      </c>
      <c r="H246">
        <v>78.875</v>
      </c>
      <c r="I246">
        <v>3.0708646401762962E-2</v>
      </c>
      <c r="J246" s="1">
        <v>3.2589663936741037E-2</v>
      </c>
      <c r="K246" s="1">
        <v>5.2358090934764193E-2</v>
      </c>
      <c r="L246" s="1">
        <v>4.4549562270545046E-2</v>
      </c>
      <c r="M246">
        <v>1.7344618131467363E-5</v>
      </c>
    </row>
    <row r="247" spans="1:13" x14ac:dyDescent="0.35">
      <c r="A247">
        <v>7820412</v>
      </c>
      <c r="B247" t="s">
        <v>39</v>
      </c>
      <c r="C247" t="s">
        <v>98</v>
      </c>
      <c r="D247" t="s">
        <v>2250</v>
      </c>
      <c r="E247" s="6">
        <v>2.8240609997175941E-4</v>
      </c>
      <c r="F247">
        <v>53.5</v>
      </c>
      <c r="G247">
        <v>61.2</v>
      </c>
      <c r="H247">
        <v>63.449999999999996</v>
      </c>
      <c r="I247">
        <v>4.1143940761685371E-3</v>
      </c>
      <c r="J247" s="1">
        <v>1.5108726348489128E-2</v>
      </c>
      <c r="K247" s="1">
        <v>1.7283253318271675E-2</v>
      </c>
      <c r="L247" s="1">
        <v>1.7918667043208134E-2</v>
      </c>
      <c r="M247">
        <v>1.1619299847976666E-6</v>
      </c>
    </row>
    <row r="248" spans="1:13" x14ac:dyDescent="0.35">
      <c r="A248">
        <v>7820412</v>
      </c>
      <c r="B248" t="s">
        <v>39</v>
      </c>
      <c r="C248" t="s">
        <v>98</v>
      </c>
      <c r="D248" t="s">
        <v>1514</v>
      </c>
      <c r="E248" s="6">
        <v>2.5416548997458347E-3</v>
      </c>
      <c r="F248">
        <v>61.8</v>
      </c>
      <c r="G248">
        <v>96.9</v>
      </c>
      <c r="H248">
        <v>75.905000000000001</v>
      </c>
      <c r="I248">
        <v>7.2382085025310516E-2</v>
      </c>
      <c r="J248" s="1">
        <v>0.15707427280429256</v>
      </c>
      <c r="K248" s="1">
        <v>0.24628635978537139</v>
      </c>
      <c r="L248" s="1">
        <v>0.19292431516520758</v>
      </c>
      <c r="M248">
        <v>1.8397028105840009E-4</v>
      </c>
    </row>
    <row r="249" spans="1:13" x14ac:dyDescent="0.35">
      <c r="A249">
        <v>7820412</v>
      </c>
      <c r="B249" t="s">
        <v>39</v>
      </c>
      <c r="C249" t="s">
        <v>98</v>
      </c>
      <c r="D249" t="s">
        <v>1750</v>
      </c>
      <c r="E249" s="6">
        <v>2.8240609997175941E-4</v>
      </c>
      <c r="F249">
        <v>41.1</v>
      </c>
      <c r="G249">
        <v>100</v>
      </c>
      <c r="H249">
        <v>74.45</v>
      </c>
      <c r="I249">
        <v>5.4076980799436569E-2</v>
      </c>
      <c r="J249" s="1">
        <v>1.1606890708839312E-2</v>
      </c>
      <c r="K249" s="1">
        <v>2.8240609997175939E-2</v>
      </c>
      <c r="L249" s="1">
        <v>2.102513414289749E-2</v>
      </c>
      <c r="M249">
        <v>1.5271669245816598E-5</v>
      </c>
    </row>
    <row r="250" spans="1:13" x14ac:dyDescent="0.35">
      <c r="A250">
        <v>7820412</v>
      </c>
      <c r="B250" t="s">
        <v>39</v>
      </c>
      <c r="C250" t="s">
        <v>98</v>
      </c>
      <c r="D250" t="s">
        <v>272</v>
      </c>
      <c r="E250" s="6">
        <v>5.6481219994351881E-4</v>
      </c>
      <c r="F250">
        <v>20.100000000000001</v>
      </c>
      <c r="G250">
        <v>63.1</v>
      </c>
      <c r="H250">
        <v>46.944999999999993</v>
      </c>
      <c r="I250">
        <v>-0.21549847722053528</v>
      </c>
      <c r="J250" s="1">
        <v>1.1352725218864729E-2</v>
      </c>
      <c r="K250" s="1">
        <v>3.5639649816436039E-2</v>
      </c>
      <c r="L250" s="1">
        <v>2.6515108726348487E-2</v>
      </c>
      <c r="M250">
        <v>-1.217161690034088E-4</v>
      </c>
    </row>
    <row r="251" spans="1:13" x14ac:dyDescent="0.35">
      <c r="A251">
        <v>7820412</v>
      </c>
      <c r="B251" t="s">
        <v>39</v>
      </c>
      <c r="C251" t="s">
        <v>98</v>
      </c>
      <c r="D251" t="s">
        <v>2256</v>
      </c>
      <c r="E251" s="6">
        <v>2.8240609997175941E-4</v>
      </c>
      <c r="F251">
        <v>74.2</v>
      </c>
      <c r="G251">
        <v>86.9</v>
      </c>
      <c r="H251">
        <v>75.289999999999992</v>
      </c>
      <c r="I251">
        <v>0.10833095759153366</v>
      </c>
      <c r="J251" s="1">
        <v>2.0954532617904548E-2</v>
      </c>
      <c r="K251" s="1">
        <v>2.4541090087545896E-2</v>
      </c>
      <c r="L251" s="1">
        <v>2.1262355266873763E-2</v>
      </c>
      <c r="M251">
        <v>3.0593323239631083E-5</v>
      </c>
    </row>
    <row r="252" spans="1:13" x14ac:dyDescent="0.35">
      <c r="A252">
        <v>7820412</v>
      </c>
      <c r="B252" t="s">
        <v>39</v>
      </c>
      <c r="C252" t="s">
        <v>98</v>
      </c>
      <c r="D252" t="s">
        <v>1516</v>
      </c>
      <c r="E252" s="6">
        <v>7.3425585992657446E-3</v>
      </c>
      <c r="F252">
        <v>55.1</v>
      </c>
      <c r="G252">
        <v>97.7</v>
      </c>
      <c r="H252">
        <v>74.225000000000009</v>
      </c>
      <c r="I252">
        <v>0.23277318477630615</v>
      </c>
      <c r="J252" s="1">
        <v>0.40457497881954252</v>
      </c>
      <c r="K252" s="1">
        <v>0.71736797514826323</v>
      </c>
      <c r="L252" s="1">
        <v>0.5450014120304999</v>
      </c>
      <c r="M252">
        <v>1.7091507495577407E-3</v>
      </c>
    </row>
    <row r="253" spans="1:13" x14ac:dyDescent="0.35">
      <c r="A253">
        <v>7820412</v>
      </c>
      <c r="B253" t="s">
        <v>39</v>
      </c>
      <c r="C253" t="s">
        <v>98</v>
      </c>
      <c r="D253" t="s">
        <v>1754</v>
      </c>
      <c r="E253" s="6">
        <v>3.9536853996046317E-3</v>
      </c>
      <c r="F253">
        <v>62</v>
      </c>
      <c r="G253">
        <v>90.8</v>
      </c>
      <c r="H253">
        <v>77.025000000000006</v>
      </c>
      <c r="I253">
        <v>8.6345650255680084E-2</v>
      </c>
      <c r="J253" s="1">
        <v>0.24512849477548718</v>
      </c>
      <c r="K253" s="1">
        <v>0.35899463428410056</v>
      </c>
      <c r="L253" s="1">
        <v>0.30453261790454678</v>
      </c>
      <c r="M253">
        <v>3.4138353673525027E-4</v>
      </c>
    </row>
    <row r="254" spans="1:13" x14ac:dyDescent="0.35">
      <c r="A254">
        <v>7820412</v>
      </c>
      <c r="B254" t="s">
        <v>39</v>
      </c>
      <c r="C254" t="s">
        <v>98</v>
      </c>
      <c r="D254" t="s">
        <v>1063</v>
      </c>
      <c r="E254" s="6">
        <v>1.6097147698390286E-2</v>
      </c>
      <c r="F254">
        <v>75.7</v>
      </c>
      <c r="G254">
        <v>90.6</v>
      </c>
      <c r="H254">
        <v>84.12</v>
      </c>
      <c r="I254">
        <v>0.10831484198570251</v>
      </c>
      <c r="J254" s="1">
        <v>1.2185540807681448</v>
      </c>
      <c r="K254" s="1">
        <v>1.4584015814741598</v>
      </c>
      <c r="L254" s="1">
        <v>1.354092064388591</v>
      </c>
      <c r="M254">
        <v>1.7435600093716587E-3</v>
      </c>
    </row>
    <row r="255" spans="1:13" x14ac:dyDescent="0.35">
      <c r="A255">
        <v>7820412</v>
      </c>
      <c r="B255" t="s">
        <v>39</v>
      </c>
      <c r="C255" t="s">
        <v>98</v>
      </c>
      <c r="D255" t="s">
        <v>1521</v>
      </c>
      <c r="E255" s="6">
        <v>1.1296243998870376E-3</v>
      </c>
      <c r="F255">
        <v>75</v>
      </c>
      <c r="G255">
        <v>95.3</v>
      </c>
      <c r="H255">
        <v>78.930000000000007</v>
      </c>
      <c r="I255">
        <v>0.25366529822349548</v>
      </c>
      <c r="J255" s="1">
        <v>8.4721829991527817E-2</v>
      </c>
      <c r="K255" s="1">
        <v>0.10765320530923468</v>
      </c>
      <c r="L255" s="1">
        <v>8.9161253883083894E-2</v>
      </c>
      <c r="M255">
        <v>2.8654651027788249E-4</v>
      </c>
    </row>
    <row r="256" spans="1:13" x14ac:dyDescent="0.35">
      <c r="A256">
        <v>7820412</v>
      </c>
      <c r="B256" t="s">
        <v>39</v>
      </c>
      <c r="C256" t="s">
        <v>98</v>
      </c>
      <c r="D256" t="s">
        <v>2280</v>
      </c>
      <c r="E256" s="6">
        <v>8.4721829991527822E-4</v>
      </c>
      <c r="F256">
        <v>47.1</v>
      </c>
      <c r="G256">
        <v>61</v>
      </c>
      <c r="H256">
        <v>63.835000000000001</v>
      </c>
      <c r="I256">
        <v>-3.020162507891655E-2</v>
      </c>
      <c r="J256" s="1">
        <v>3.9903981926009607E-2</v>
      </c>
      <c r="K256" s="1">
        <v>5.1680316294831968E-2</v>
      </c>
      <c r="L256" s="1">
        <v>5.4082180175091789E-2</v>
      </c>
      <c r="M256">
        <v>-2.558736945403831E-5</v>
      </c>
    </row>
    <row r="257" spans="1:13" x14ac:dyDescent="0.35">
      <c r="A257">
        <v>7820412</v>
      </c>
      <c r="B257" t="s">
        <v>39</v>
      </c>
      <c r="C257" t="s">
        <v>98</v>
      </c>
      <c r="D257" t="s">
        <v>1761</v>
      </c>
      <c r="E257" s="6">
        <v>5.6481219994351881E-4</v>
      </c>
      <c r="F257">
        <v>44.2</v>
      </c>
      <c r="G257">
        <v>84.5</v>
      </c>
      <c r="H257">
        <v>65.484999999999999</v>
      </c>
      <c r="I257">
        <v>-4.4785559177398682E-2</v>
      </c>
      <c r="J257" s="1">
        <v>2.4964699237503534E-2</v>
      </c>
      <c r="K257" s="1">
        <v>4.7726630895227343E-2</v>
      </c>
      <c r="L257" s="1">
        <v>3.6986726913301328E-2</v>
      </c>
      <c r="M257">
        <v>-2.5295430204687199E-5</v>
      </c>
    </row>
    <row r="258" spans="1:13" x14ac:dyDescent="0.35">
      <c r="A258">
        <v>7820412</v>
      </c>
      <c r="B258" t="s">
        <v>39</v>
      </c>
      <c r="C258" t="s">
        <v>98</v>
      </c>
      <c r="D258" t="s">
        <v>1763</v>
      </c>
      <c r="E258" s="6">
        <v>3.1064670996893535E-3</v>
      </c>
      <c r="F258">
        <v>71.900000000000006</v>
      </c>
      <c r="G258">
        <v>72.3</v>
      </c>
      <c r="H258">
        <v>76.094999999999999</v>
      </c>
      <c r="I258">
        <v>1.7580451443791389E-2</v>
      </c>
      <c r="J258" s="1">
        <v>0.22335498446766452</v>
      </c>
      <c r="K258" s="1">
        <v>0.22459757130754024</v>
      </c>
      <c r="L258" s="1">
        <v>0.23638661395086136</v>
      </c>
      <c r="M258">
        <v>5.4613094007824142E-5</v>
      </c>
    </row>
    <row r="259" spans="1:13" x14ac:dyDescent="0.35">
      <c r="A259">
        <v>7820412</v>
      </c>
      <c r="B259" t="s">
        <v>39</v>
      </c>
      <c r="C259" t="s">
        <v>98</v>
      </c>
      <c r="D259" t="s">
        <v>2520</v>
      </c>
      <c r="E259" s="6">
        <v>5.6481219994351881E-4</v>
      </c>
      <c r="F259">
        <v>56.8</v>
      </c>
      <c r="G259">
        <v>100</v>
      </c>
      <c r="H259">
        <v>74.174999999999997</v>
      </c>
      <c r="I259">
        <v>6.646660715341568E-2</v>
      </c>
      <c r="J259" s="1">
        <v>3.2081332956791865E-2</v>
      </c>
      <c r="K259" s="1">
        <v>5.6481219994351878E-2</v>
      </c>
      <c r="L259" s="1">
        <v>4.1894944930810508E-2</v>
      </c>
      <c r="M259">
        <v>3.7541150609102337E-5</v>
      </c>
    </row>
    <row r="260" spans="1:13" x14ac:dyDescent="0.35">
      <c r="A260">
        <v>7820412</v>
      </c>
      <c r="B260" t="s">
        <v>39</v>
      </c>
      <c r="C260" t="s">
        <v>98</v>
      </c>
      <c r="D260" t="s">
        <v>2522</v>
      </c>
      <c r="E260" s="6">
        <v>2.8240609997175941E-4</v>
      </c>
      <c r="F260">
        <v>59.4</v>
      </c>
      <c r="G260">
        <v>74.3</v>
      </c>
      <c r="H260">
        <v>73.86999999999999</v>
      </c>
      <c r="I260">
        <v>-1.4813926070928574E-2</v>
      </c>
      <c r="J260" s="1">
        <v>1.677492233832251E-2</v>
      </c>
      <c r="K260" s="1">
        <v>2.0982773227901722E-2</v>
      </c>
      <c r="L260" s="1">
        <v>2.0861338604913866E-2</v>
      </c>
      <c r="M260">
        <v>-4.1835430869609077E-6</v>
      </c>
    </row>
    <row r="261" spans="1:13" x14ac:dyDescent="0.35">
      <c r="A261">
        <v>7820412</v>
      </c>
      <c r="B261" t="s">
        <v>39</v>
      </c>
      <c r="C261" t="s">
        <v>98</v>
      </c>
      <c r="D261" t="s">
        <v>2287</v>
      </c>
      <c r="E261" s="6">
        <v>5.6481219994351881E-4</v>
      </c>
      <c r="F261">
        <v>72.099999999999994</v>
      </c>
      <c r="G261">
        <v>59</v>
      </c>
      <c r="H261">
        <v>72</v>
      </c>
      <c r="I261">
        <v>-0.1452295333147049</v>
      </c>
      <c r="J261" s="1">
        <v>4.0722959615927701E-2</v>
      </c>
      <c r="K261" s="1">
        <v>3.3323919796667607E-2</v>
      </c>
      <c r="L261" s="1">
        <v>4.0666478395933355E-2</v>
      </c>
      <c r="M261">
        <v>-8.2027412208249026E-5</v>
      </c>
    </row>
    <row r="262" spans="1:13" x14ac:dyDescent="0.35">
      <c r="A262">
        <v>7820412</v>
      </c>
      <c r="B262" t="s">
        <v>39</v>
      </c>
      <c r="C262" t="s">
        <v>98</v>
      </c>
      <c r="D262" t="s">
        <v>1523</v>
      </c>
      <c r="E262" s="6">
        <v>8.1897768991810223E-3</v>
      </c>
      <c r="F262">
        <v>61.9</v>
      </c>
      <c r="G262">
        <v>46.5</v>
      </c>
      <c r="H262">
        <v>60.359999999999992</v>
      </c>
      <c r="I262">
        <v>-0.22384455800056458</v>
      </c>
      <c r="J262" s="1">
        <v>0.50694719005930522</v>
      </c>
      <c r="K262" s="1">
        <v>0.38082462581191756</v>
      </c>
      <c r="L262" s="1">
        <v>0.49433493363456643</v>
      </c>
      <c r="M262">
        <v>-1.8332369901204102E-3</v>
      </c>
    </row>
    <row r="263" spans="1:13" x14ac:dyDescent="0.35">
      <c r="A263">
        <v>7820412</v>
      </c>
      <c r="B263" t="s">
        <v>39</v>
      </c>
      <c r="C263" t="s">
        <v>98</v>
      </c>
      <c r="D263" t="s">
        <v>2526</v>
      </c>
      <c r="E263" s="6">
        <v>1.1296243998870376E-3</v>
      </c>
      <c r="F263">
        <v>77.8</v>
      </c>
      <c r="G263">
        <v>39.6</v>
      </c>
      <c r="H263">
        <v>71.305000000000007</v>
      </c>
      <c r="I263">
        <v>-0.11122367531061172</v>
      </c>
      <c r="J263" s="1">
        <v>8.7884778311211526E-2</v>
      </c>
      <c r="K263" s="1">
        <v>4.4733126235526693E-2</v>
      </c>
      <c r="L263" s="1">
        <v>8.0547867833945228E-2</v>
      </c>
      <c r="M263">
        <v>-1.256409774759805E-4</v>
      </c>
    </row>
    <row r="264" spans="1:13" x14ac:dyDescent="0.35">
      <c r="A264">
        <v>7820412</v>
      </c>
      <c r="B264" t="s">
        <v>39</v>
      </c>
      <c r="C264" t="s">
        <v>98</v>
      </c>
      <c r="D264" t="s">
        <v>275</v>
      </c>
      <c r="E264" s="6">
        <v>8.4721829991527822E-4</v>
      </c>
      <c r="F264">
        <v>38.5</v>
      </c>
      <c r="G264">
        <v>100</v>
      </c>
      <c r="H264">
        <v>74.88</v>
      </c>
      <c r="I264">
        <v>-0.16692432761192322</v>
      </c>
      <c r="J264" s="1">
        <v>3.2617904546738213E-2</v>
      </c>
      <c r="K264" s="1">
        <v>8.4721829991527817E-2</v>
      </c>
      <c r="L264" s="1">
        <v>6.3439706297656023E-2</v>
      </c>
      <c r="M264">
        <v>-1.4142134505387452E-4</v>
      </c>
    </row>
    <row r="265" spans="1:13" x14ac:dyDescent="0.35">
      <c r="A265">
        <v>7820412</v>
      </c>
      <c r="B265" t="s">
        <v>39</v>
      </c>
      <c r="C265" t="s">
        <v>98</v>
      </c>
      <c r="D265" t="s">
        <v>859</v>
      </c>
      <c r="E265" s="6">
        <v>1.9768426998023158E-3</v>
      </c>
      <c r="F265">
        <v>62.6</v>
      </c>
      <c r="G265">
        <v>81.599999999999994</v>
      </c>
      <c r="H265">
        <v>72.25</v>
      </c>
      <c r="I265">
        <v>-0.14553923904895782</v>
      </c>
      <c r="J265" s="1">
        <v>0.12375035300762498</v>
      </c>
      <c r="K265" s="1">
        <v>0.16131036430386897</v>
      </c>
      <c r="L265" s="1">
        <v>0.14282688506071731</v>
      </c>
      <c r="M265">
        <v>-2.8770818224871641E-4</v>
      </c>
    </row>
    <row r="266" spans="1:13" x14ac:dyDescent="0.35">
      <c r="A266">
        <v>7820412</v>
      </c>
      <c r="B266" t="s">
        <v>39</v>
      </c>
      <c r="D266" s="4" t="s">
        <v>2946</v>
      </c>
      <c r="E266" s="6">
        <v>1.0000000000000004</v>
      </c>
      <c r="I266">
        <v>0</v>
      </c>
      <c r="J266" s="1">
        <v>65.500084721829978</v>
      </c>
      <c r="K266" s="1">
        <v>81.710929116068911</v>
      </c>
      <c r="L266" s="1">
        <v>75.585312058740442</v>
      </c>
      <c r="M266">
        <v>-1.7898606139531619E-3</v>
      </c>
    </row>
    <row r="267" spans="1:13" x14ac:dyDescent="0.35">
      <c r="A267">
        <v>7820120</v>
      </c>
      <c r="B267" t="s">
        <v>61</v>
      </c>
      <c r="C267" t="s">
        <v>98</v>
      </c>
      <c r="D267" t="s">
        <v>1338</v>
      </c>
      <c r="E267" s="6">
        <v>5.6195560550716497E-4</v>
      </c>
      <c r="F267">
        <v>61.6</v>
      </c>
      <c r="G267">
        <v>74.8</v>
      </c>
      <c r="H267">
        <v>69.254999999999995</v>
      </c>
      <c r="I267">
        <v>4.622017964720726E-2</v>
      </c>
      <c r="J267" s="1">
        <v>3.461646529924136E-2</v>
      </c>
      <c r="K267" s="1">
        <v>4.2034279291935935E-2</v>
      </c>
      <c r="L267" s="1">
        <v>3.8918235459398709E-2</v>
      </c>
      <c r="M267">
        <v>2.59736890402963E-5</v>
      </c>
    </row>
    <row r="268" spans="1:13" x14ac:dyDescent="0.35">
      <c r="A268">
        <v>7820120</v>
      </c>
      <c r="B268" t="s">
        <v>61</v>
      </c>
      <c r="C268" t="s">
        <v>98</v>
      </c>
      <c r="D268" t="s">
        <v>1529</v>
      </c>
      <c r="E268" s="6">
        <v>8.4293340826074739E-4</v>
      </c>
      <c r="F268">
        <v>79.099999999999994</v>
      </c>
      <c r="G268">
        <v>98.1</v>
      </c>
      <c r="H268">
        <v>86.284999999999997</v>
      </c>
      <c r="I268">
        <v>0.26234984397888184</v>
      </c>
      <c r="J268" s="1">
        <v>6.6676032593425111E-2</v>
      </c>
      <c r="K268" s="1">
        <v>8.2691767350379308E-2</v>
      </c>
      <c r="L268" s="1">
        <v>7.2732509131778589E-2</v>
      </c>
      <c r="M268">
        <v>2.2114344814179419E-4</v>
      </c>
    </row>
    <row r="269" spans="1:13" x14ac:dyDescent="0.35">
      <c r="A269">
        <v>7820120</v>
      </c>
      <c r="B269" t="s">
        <v>61</v>
      </c>
      <c r="C269" t="s">
        <v>98</v>
      </c>
      <c r="D269" t="s">
        <v>392</v>
      </c>
      <c r="E269" s="6">
        <v>3.399831413318348E-2</v>
      </c>
      <c r="F269">
        <v>57.5</v>
      </c>
      <c r="G269">
        <v>86.9</v>
      </c>
      <c r="H269">
        <v>76</v>
      </c>
      <c r="I269">
        <v>2.5535410270094872E-2</v>
      </c>
      <c r="J269" s="1">
        <v>1.9549030626580501</v>
      </c>
      <c r="K269" s="1">
        <v>2.9544534981736446</v>
      </c>
      <c r="L269" s="1">
        <v>2.5838718741219444</v>
      </c>
      <c r="M269">
        <v>8.6816089988240501E-4</v>
      </c>
    </row>
    <row r="270" spans="1:13" x14ac:dyDescent="0.35">
      <c r="A270">
        <v>7820120</v>
      </c>
      <c r="B270" t="s">
        <v>61</v>
      </c>
      <c r="C270" t="s">
        <v>98</v>
      </c>
      <c r="D270" t="s">
        <v>1834</v>
      </c>
      <c r="E270" s="6">
        <v>2.8097780275358248E-4</v>
      </c>
      <c r="F270">
        <v>71.8</v>
      </c>
      <c r="G270">
        <v>96.2</v>
      </c>
      <c r="H270">
        <v>81.284999999999997</v>
      </c>
      <c r="I270">
        <v>0.17122295498847961</v>
      </c>
      <c r="J270" s="1">
        <v>2.0174206237707222E-2</v>
      </c>
      <c r="K270" s="1">
        <v>2.7030064624894636E-2</v>
      </c>
      <c r="L270" s="1">
        <v>2.2839280696824952E-2</v>
      </c>
      <c r="M270">
        <v>4.8109849673638559E-5</v>
      </c>
    </row>
    <row r="271" spans="1:13" x14ac:dyDescent="0.35">
      <c r="A271">
        <v>7820120</v>
      </c>
      <c r="B271" t="s">
        <v>61</v>
      </c>
      <c r="C271" t="s">
        <v>98</v>
      </c>
      <c r="D271" t="s">
        <v>820</v>
      </c>
      <c r="E271" s="6">
        <v>5.6195560550716497E-4</v>
      </c>
      <c r="F271">
        <v>28.7</v>
      </c>
      <c r="G271">
        <v>94</v>
      </c>
      <c r="H271">
        <v>63.105000000000004</v>
      </c>
      <c r="I271">
        <v>-5.4353948682546616E-2</v>
      </c>
      <c r="J271" s="1">
        <v>1.6128125878055635E-2</v>
      </c>
      <c r="K271" s="1">
        <v>5.2823826917673504E-2</v>
      </c>
      <c r="L271" s="1">
        <v>3.5462208485529646E-2</v>
      </c>
      <c r="M271">
        <v>-3.0544506143605852E-5</v>
      </c>
    </row>
    <row r="272" spans="1:13" x14ac:dyDescent="0.35">
      <c r="A272">
        <v>7820120</v>
      </c>
      <c r="B272" t="s">
        <v>61</v>
      </c>
      <c r="C272" t="s">
        <v>98</v>
      </c>
      <c r="D272" t="s">
        <v>133</v>
      </c>
      <c r="E272" s="6">
        <v>4.2146670413037374E-3</v>
      </c>
      <c r="F272">
        <v>53.9</v>
      </c>
      <c r="G272">
        <v>99</v>
      </c>
      <c r="H272">
        <v>76.540000000000006</v>
      </c>
      <c r="I272">
        <v>0.22843806445598602</v>
      </c>
      <c r="J272" s="1">
        <v>0.22717055352627144</v>
      </c>
      <c r="K272" s="1">
        <v>0.41725203708906999</v>
      </c>
      <c r="L272" s="1">
        <v>0.32259061534138811</v>
      </c>
      <c r="M272">
        <v>9.627903812418631E-4</v>
      </c>
    </row>
    <row r="273" spans="1:13" x14ac:dyDescent="0.35">
      <c r="A273">
        <v>7820120</v>
      </c>
      <c r="B273" t="s">
        <v>61</v>
      </c>
      <c r="C273" t="s">
        <v>98</v>
      </c>
      <c r="D273" t="s">
        <v>1531</v>
      </c>
      <c r="E273" s="6">
        <v>1.6858668165214948E-3</v>
      </c>
      <c r="F273">
        <v>56.3</v>
      </c>
      <c r="G273">
        <v>51.7</v>
      </c>
      <c r="H273">
        <v>59.949999999999996</v>
      </c>
      <c r="I273">
        <v>-0.21271874010562897</v>
      </c>
      <c r="J273" s="1">
        <v>9.491430177016015E-2</v>
      </c>
      <c r="K273" s="1">
        <v>8.715931441416129E-2</v>
      </c>
      <c r="L273" s="1">
        <v>0.1010677156504636</v>
      </c>
      <c r="M273">
        <v>-3.586154651963399E-4</v>
      </c>
    </row>
    <row r="274" spans="1:13" x14ac:dyDescent="0.35">
      <c r="A274">
        <v>7820120</v>
      </c>
      <c r="B274" t="s">
        <v>61</v>
      </c>
      <c r="C274" t="s">
        <v>98</v>
      </c>
      <c r="D274" t="s">
        <v>906</v>
      </c>
      <c r="E274" s="6">
        <v>6.1815116605788145E-3</v>
      </c>
      <c r="F274">
        <v>67.8</v>
      </c>
      <c r="G274">
        <v>95.1</v>
      </c>
      <c r="H274">
        <v>79.045000000000002</v>
      </c>
      <c r="I274">
        <v>9.9356070160865784E-2</v>
      </c>
      <c r="J274" s="1">
        <v>0.41910649058724359</v>
      </c>
      <c r="K274" s="1">
        <v>0.5878617589210452</v>
      </c>
      <c r="L274" s="1">
        <v>0.4886175892104524</v>
      </c>
      <c r="M274">
        <v>6.1417070624867861E-4</v>
      </c>
    </row>
    <row r="275" spans="1:13" x14ac:dyDescent="0.35">
      <c r="A275">
        <v>7820120</v>
      </c>
      <c r="B275" t="s">
        <v>61</v>
      </c>
      <c r="C275" t="s">
        <v>98</v>
      </c>
      <c r="D275" t="s">
        <v>1092</v>
      </c>
      <c r="E275" s="6">
        <v>6.4624894633323968E-3</v>
      </c>
      <c r="F275">
        <v>66.599999999999994</v>
      </c>
      <c r="G275">
        <v>65.5</v>
      </c>
      <c r="H275">
        <v>73.039999999999992</v>
      </c>
      <c r="I275">
        <v>-7.9225674271583557E-2</v>
      </c>
      <c r="J275" s="1">
        <v>0.43040179825793762</v>
      </c>
      <c r="K275" s="1">
        <v>0.42329305984827198</v>
      </c>
      <c r="L275" s="1">
        <v>0.47202023040179819</v>
      </c>
      <c r="M275">
        <v>-5.1199508520551333E-4</v>
      </c>
    </row>
    <row r="276" spans="1:13" x14ac:dyDescent="0.35">
      <c r="A276">
        <v>7820120</v>
      </c>
      <c r="B276" t="s">
        <v>61</v>
      </c>
      <c r="C276" t="s">
        <v>98</v>
      </c>
      <c r="D276" t="s">
        <v>1537</v>
      </c>
      <c r="E276" s="6">
        <v>8.4293340826074739E-4</v>
      </c>
      <c r="F276">
        <v>53.1</v>
      </c>
      <c r="G276">
        <v>79.7</v>
      </c>
      <c r="H276">
        <v>66.625</v>
      </c>
      <c r="I276">
        <v>3.3755660057067871E-2</v>
      </c>
      <c r="J276" s="1">
        <v>4.4759763978645686E-2</v>
      </c>
      <c r="K276" s="1">
        <v>6.7181792638381574E-2</v>
      </c>
      <c r="L276" s="1">
        <v>5.6160438325372299E-2</v>
      </c>
      <c r="M276">
        <v>2.8453773579995397E-5</v>
      </c>
    </row>
    <row r="277" spans="1:13" x14ac:dyDescent="0.35">
      <c r="A277">
        <v>7820120</v>
      </c>
      <c r="B277" t="s">
        <v>61</v>
      </c>
      <c r="C277" t="s">
        <v>98</v>
      </c>
      <c r="D277" t="s">
        <v>1847</v>
      </c>
      <c r="E277" s="6">
        <v>2.8097780275358248E-4</v>
      </c>
      <c r="F277">
        <v>69.099999999999994</v>
      </c>
      <c r="G277">
        <v>46.8</v>
      </c>
      <c r="H277">
        <v>65.784999999999997</v>
      </c>
      <c r="I277">
        <v>-0.17149578034877777</v>
      </c>
      <c r="J277" s="1">
        <v>1.9415566170272548E-2</v>
      </c>
      <c r="K277" s="1">
        <v>1.3149761168867659E-2</v>
      </c>
      <c r="L277" s="1">
        <v>1.8484124754144422E-2</v>
      </c>
      <c r="M277">
        <v>-4.8186507543910589E-5</v>
      </c>
    </row>
    <row r="278" spans="1:13" x14ac:dyDescent="0.35">
      <c r="A278">
        <v>7820120</v>
      </c>
      <c r="B278" t="s">
        <v>61</v>
      </c>
      <c r="C278" t="s">
        <v>98</v>
      </c>
      <c r="D278" t="s">
        <v>141</v>
      </c>
      <c r="E278" s="6">
        <v>1.2644001123911211E-2</v>
      </c>
      <c r="F278">
        <v>32.799999999999997</v>
      </c>
      <c r="G278">
        <v>77.2</v>
      </c>
      <c r="H278">
        <v>57.725000000000001</v>
      </c>
      <c r="I278">
        <v>-1.3316178694367409E-2</v>
      </c>
      <c r="J278" s="1">
        <v>0.41472323686428769</v>
      </c>
      <c r="K278" s="1">
        <v>0.97611688676594555</v>
      </c>
      <c r="L278" s="1">
        <v>0.7298749648777747</v>
      </c>
      <c r="M278">
        <v>-1.6836977837778405E-4</v>
      </c>
    </row>
    <row r="279" spans="1:13" x14ac:dyDescent="0.35">
      <c r="A279">
        <v>7820120</v>
      </c>
      <c r="B279" t="s">
        <v>61</v>
      </c>
      <c r="C279" t="s">
        <v>98</v>
      </c>
      <c r="D279" t="s">
        <v>1348</v>
      </c>
      <c r="E279" s="6">
        <v>1.1239112110143299E-3</v>
      </c>
      <c r="F279">
        <v>74.2</v>
      </c>
      <c r="G279">
        <v>69.5</v>
      </c>
      <c r="H279">
        <v>71.685000000000002</v>
      </c>
      <c r="I279">
        <v>-0.13510508835315704</v>
      </c>
      <c r="J279" s="1">
        <v>8.3394211857263284E-2</v>
      </c>
      <c r="K279" s="1">
        <v>7.811182916549593E-2</v>
      </c>
      <c r="L279" s="1">
        <v>8.0567575161562238E-2</v>
      </c>
      <c r="M279">
        <v>-1.5184612346519477E-4</v>
      </c>
    </row>
    <row r="280" spans="1:13" x14ac:dyDescent="0.35">
      <c r="A280">
        <v>7820120</v>
      </c>
      <c r="B280" t="s">
        <v>61</v>
      </c>
      <c r="C280" t="s">
        <v>98</v>
      </c>
      <c r="D280" t="s">
        <v>1851</v>
      </c>
      <c r="E280" s="6">
        <v>1.4048890137679123E-3</v>
      </c>
      <c r="F280">
        <v>77</v>
      </c>
      <c r="G280">
        <v>63.8</v>
      </c>
      <c r="H280">
        <v>78.279999999999987</v>
      </c>
      <c r="I280">
        <v>-9.172637015581131E-2</v>
      </c>
      <c r="J280" s="1">
        <v>0.10817645406012924</v>
      </c>
      <c r="K280" s="1">
        <v>8.9631919078392797E-2</v>
      </c>
      <c r="L280" s="1">
        <v>0.10997471199775215</v>
      </c>
      <c r="M280">
        <v>-1.2886536970470821E-4</v>
      </c>
    </row>
    <row r="281" spans="1:13" x14ac:dyDescent="0.35">
      <c r="A281">
        <v>7820120</v>
      </c>
      <c r="B281" t="s">
        <v>61</v>
      </c>
      <c r="C281" t="s">
        <v>98</v>
      </c>
      <c r="D281" t="s">
        <v>1854</v>
      </c>
      <c r="E281" s="6">
        <v>5.6195560550716497E-4</v>
      </c>
      <c r="F281">
        <v>93.7</v>
      </c>
      <c r="G281">
        <v>51</v>
      </c>
      <c r="H281">
        <v>81.64</v>
      </c>
      <c r="I281">
        <v>-0.36220386624336243</v>
      </c>
      <c r="J281" s="1">
        <v>5.2655240236021361E-2</v>
      </c>
      <c r="K281" s="1">
        <v>2.8659735880865414E-2</v>
      </c>
      <c r="L281" s="1">
        <v>4.5878055633604947E-2</v>
      </c>
      <c r="M281">
        <v>-2.0354249297182493E-4</v>
      </c>
    </row>
    <row r="282" spans="1:13" x14ac:dyDescent="0.35">
      <c r="A282">
        <v>7820120</v>
      </c>
      <c r="B282" t="s">
        <v>61</v>
      </c>
      <c r="C282" t="s">
        <v>98</v>
      </c>
      <c r="D282" t="s">
        <v>1539</v>
      </c>
      <c r="E282" s="6">
        <v>2.5288002247822422E-3</v>
      </c>
      <c r="F282">
        <v>41.2</v>
      </c>
      <c r="G282">
        <v>79.7</v>
      </c>
      <c r="H282">
        <v>60.745000000000005</v>
      </c>
      <c r="I282">
        <v>-6.1296224594116211E-2</v>
      </c>
      <c r="J282" s="1">
        <v>0.10418656926102839</v>
      </c>
      <c r="K282" s="1">
        <v>0.20154537791514471</v>
      </c>
      <c r="L282" s="1">
        <v>0.1536119696543973</v>
      </c>
      <c r="M282">
        <v>-1.5500590653190388E-4</v>
      </c>
    </row>
    <row r="283" spans="1:13" x14ac:dyDescent="0.35">
      <c r="A283">
        <v>7820120</v>
      </c>
      <c r="B283" t="s">
        <v>61</v>
      </c>
      <c r="C283" t="s">
        <v>98</v>
      </c>
      <c r="D283" t="s">
        <v>1541</v>
      </c>
      <c r="E283" s="6">
        <v>6.4624894633323968E-3</v>
      </c>
      <c r="F283">
        <v>88.5</v>
      </c>
      <c r="G283">
        <v>96.8</v>
      </c>
      <c r="H283">
        <v>91.074999999999989</v>
      </c>
      <c r="I283">
        <v>8.147362619638443E-2</v>
      </c>
      <c r="J283" s="1">
        <v>0.57193031750491707</v>
      </c>
      <c r="K283" s="1">
        <v>0.62556898005057604</v>
      </c>
      <c r="L283" s="1">
        <v>0.58857122787299798</v>
      </c>
      <c r="M283">
        <v>5.2652245083361672E-4</v>
      </c>
    </row>
    <row r="284" spans="1:13" x14ac:dyDescent="0.35">
      <c r="A284">
        <v>7820120</v>
      </c>
      <c r="B284" t="s">
        <v>61</v>
      </c>
      <c r="C284" t="s">
        <v>98</v>
      </c>
      <c r="D284" t="s">
        <v>1862</v>
      </c>
      <c r="E284" s="6">
        <v>8.4293340826074739E-4</v>
      </c>
      <c r="F284">
        <v>98.5</v>
      </c>
      <c r="G284">
        <v>65.7</v>
      </c>
      <c r="H284">
        <v>85.9</v>
      </c>
      <c r="I284">
        <v>-9.3224138021469116E-2</v>
      </c>
      <c r="J284" s="1">
        <v>8.3028940713683622E-2</v>
      </c>
      <c r="K284" s="1">
        <v>5.5380724922731106E-2</v>
      </c>
      <c r="L284" s="1">
        <v>7.2407979769598202E-2</v>
      </c>
      <c r="M284">
        <v>-7.858174039460729E-5</v>
      </c>
    </row>
    <row r="285" spans="1:13" x14ac:dyDescent="0.35">
      <c r="A285">
        <v>7820120</v>
      </c>
      <c r="B285" t="s">
        <v>61</v>
      </c>
      <c r="C285" t="s">
        <v>98</v>
      </c>
      <c r="D285" t="s">
        <v>1545</v>
      </c>
      <c r="E285" s="6">
        <v>5.619556055071649E-3</v>
      </c>
      <c r="F285">
        <v>61.4</v>
      </c>
      <c r="G285">
        <v>79.5</v>
      </c>
      <c r="H285">
        <v>69.759999999999991</v>
      </c>
      <c r="I285">
        <v>-6.2130581587553024E-2</v>
      </c>
      <c r="J285" s="1">
        <v>0.34504074178139926</v>
      </c>
      <c r="K285" s="1">
        <v>0.44675470637819609</v>
      </c>
      <c r="L285" s="1">
        <v>0.39202023040179818</v>
      </c>
      <c r="M285">
        <v>-3.4914628596545671E-4</v>
      </c>
    </row>
    <row r="286" spans="1:13" x14ac:dyDescent="0.35">
      <c r="A286">
        <v>7820120</v>
      </c>
      <c r="B286" t="s">
        <v>61</v>
      </c>
      <c r="C286" t="s">
        <v>98</v>
      </c>
      <c r="D286" t="s">
        <v>1870</v>
      </c>
      <c r="E286" s="6">
        <v>3.6527114357965719E-3</v>
      </c>
      <c r="F286">
        <v>53.6</v>
      </c>
      <c r="G286">
        <v>77.7</v>
      </c>
      <c r="H286">
        <v>67.53</v>
      </c>
      <c r="I286">
        <v>-2.190861850976944E-2</v>
      </c>
      <c r="J286" s="1">
        <v>0.19578533295869627</v>
      </c>
      <c r="K286" s="1">
        <v>0.28381567856139367</v>
      </c>
      <c r="L286" s="1">
        <v>0.2466676032593425</v>
      </c>
      <c r="M286">
        <v>-8.0025861373139286E-5</v>
      </c>
    </row>
    <row r="287" spans="1:13" x14ac:dyDescent="0.35">
      <c r="A287">
        <v>7820120</v>
      </c>
      <c r="B287" t="s">
        <v>61</v>
      </c>
      <c r="C287" t="s">
        <v>98</v>
      </c>
      <c r="D287" t="s">
        <v>301</v>
      </c>
      <c r="E287" s="6">
        <v>4.776622646810902E-3</v>
      </c>
      <c r="F287">
        <v>56.1</v>
      </c>
      <c r="G287">
        <v>89.8</v>
      </c>
      <c r="H287">
        <v>71.2</v>
      </c>
      <c r="I287">
        <v>2.8954386711120605E-2</v>
      </c>
      <c r="J287" s="1">
        <v>0.26796853048609159</v>
      </c>
      <c r="K287" s="1">
        <v>0.42894071368361897</v>
      </c>
      <c r="L287" s="1">
        <v>0.34009553245293622</v>
      </c>
      <c r="M287">
        <v>1.3830417928885932E-4</v>
      </c>
    </row>
    <row r="288" spans="1:13" x14ac:dyDescent="0.35">
      <c r="A288">
        <v>7820120</v>
      </c>
      <c r="B288" t="s">
        <v>61</v>
      </c>
      <c r="C288" t="s">
        <v>98</v>
      </c>
      <c r="D288" t="s">
        <v>1350</v>
      </c>
      <c r="E288" s="6">
        <v>1.9668446192750771E-3</v>
      </c>
      <c r="F288">
        <v>71.3</v>
      </c>
      <c r="G288">
        <v>91.7</v>
      </c>
      <c r="H288">
        <v>80.724999999999994</v>
      </c>
      <c r="I288">
        <v>2.4307893589138985E-2</v>
      </c>
      <c r="J288" s="1">
        <v>0.14023602135431298</v>
      </c>
      <c r="K288" s="1">
        <v>0.18035965158752457</v>
      </c>
      <c r="L288" s="1">
        <v>0.15877353189098059</v>
      </c>
      <c r="M288">
        <v>4.7809849711709153E-5</v>
      </c>
    </row>
    <row r="289" spans="1:13" x14ac:dyDescent="0.35">
      <c r="A289">
        <v>7820120</v>
      </c>
      <c r="B289" t="s">
        <v>61</v>
      </c>
      <c r="C289" t="s">
        <v>98</v>
      </c>
      <c r="D289" t="s">
        <v>1549</v>
      </c>
      <c r="E289" s="6">
        <v>2.8097780275358248E-4</v>
      </c>
      <c r="F289">
        <v>31.1</v>
      </c>
      <c r="G289">
        <v>41.4</v>
      </c>
      <c r="H289">
        <v>50.59</v>
      </c>
      <c r="I289">
        <v>-0.18461556732654572</v>
      </c>
      <c r="J289" s="1">
        <v>8.7384096656364148E-3</v>
      </c>
      <c r="K289" s="1">
        <v>1.1632481033998315E-2</v>
      </c>
      <c r="L289" s="1">
        <v>1.4214667041303738E-2</v>
      </c>
      <c r="M289">
        <v>-5.1872876461518888E-5</v>
      </c>
    </row>
    <row r="290" spans="1:13" x14ac:dyDescent="0.35">
      <c r="A290">
        <v>7820120</v>
      </c>
      <c r="B290" t="s">
        <v>61</v>
      </c>
      <c r="C290" t="s">
        <v>98</v>
      </c>
      <c r="D290" t="s">
        <v>1352</v>
      </c>
      <c r="E290" s="6">
        <v>3.9336892385501542E-3</v>
      </c>
      <c r="F290">
        <v>89.6</v>
      </c>
      <c r="G290">
        <v>83.4</v>
      </c>
      <c r="H290">
        <v>87.860000000000014</v>
      </c>
      <c r="I290">
        <v>5.8539196848869324E-2</v>
      </c>
      <c r="J290" s="1">
        <v>0.3524585557740938</v>
      </c>
      <c r="K290" s="1">
        <v>0.32806968249508289</v>
      </c>
      <c r="L290" s="1">
        <v>0.34561393649901662</v>
      </c>
      <c r="M290">
        <v>2.3027500867776635E-4</v>
      </c>
    </row>
    <row r="291" spans="1:13" x14ac:dyDescent="0.35">
      <c r="A291">
        <v>7820120</v>
      </c>
      <c r="B291" t="s">
        <v>61</v>
      </c>
      <c r="C291" t="s">
        <v>98</v>
      </c>
      <c r="D291" t="s">
        <v>1885</v>
      </c>
      <c r="E291" s="6">
        <v>1.9668446192750771E-3</v>
      </c>
      <c r="F291">
        <v>57.5</v>
      </c>
      <c r="G291">
        <v>63.4</v>
      </c>
      <c r="H291">
        <v>69.989999999999995</v>
      </c>
      <c r="I291">
        <v>-0.12443052232265472</v>
      </c>
      <c r="J291" s="1">
        <v>0.11309356560831693</v>
      </c>
      <c r="K291" s="1">
        <v>0.12469794886203989</v>
      </c>
      <c r="L291" s="1">
        <v>0.13765945490306264</v>
      </c>
      <c r="M291">
        <v>-2.4473550330390083E-4</v>
      </c>
    </row>
    <row r="292" spans="1:13" x14ac:dyDescent="0.35">
      <c r="A292">
        <v>7820120</v>
      </c>
      <c r="B292" t="s">
        <v>61</v>
      </c>
      <c r="C292" t="s">
        <v>98</v>
      </c>
      <c r="D292" t="s">
        <v>646</v>
      </c>
      <c r="E292" s="6">
        <v>1.0396178701882551E-2</v>
      </c>
      <c r="F292">
        <v>67.900000000000006</v>
      </c>
      <c r="G292">
        <v>62.4</v>
      </c>
      <c r="H292">
        <v>71.695000000000007</v>
      </c>
      <c r="I292">
        <v>-0.12884071469306946</v>
      </c>
      <c r="J292" s="1">
        <v>0.70590053385782525</v>
      </c>
      <c r="K292" s="1">
        <v>0.6487215509974712</v>
      </c>
      <c r="L292" s="1">
        <v>0.74535403203146955</v>
      </c>
      <c r="M292">
        <v>-1.3394510940274149E-3</v>
      </c>
    </row>
    <row r="293" spans="1:13" x14ac:dyDescent="0.35">
      <c r="A293">
        <v>7820120</v>
      </c>
      <c r="B293" t="s">
        <v>61</v>
      </c>
      <c r="C293" t="s">
        <v>98</v>
      </c>
      <c r="D293" t="s">
        <v>911</v>
      </c>
      <c r="E293" s="6">
        <v>1.4048890137679123E-3</v>
      </c>
      <c r="F293">
        <v>73.2</v>
      </c>
      <c r="G293">
        <v>82.4</v>
      </c>
      <c r="H293">
        <v>80.099999999999994</v>
      </c>
      <c r="I293">
        <v>-6.9936685264110565E-2</v>
      </c>
      <c r="J293" s="1">
        <v>0.10283787580781117</v>
      </c>
      <c r="K293" s="1">
        <v>0.11576285473447598</v>
      </c>
      <c r="L293" s="1">
        <v>0.11253161000280976</v>
      </c>
      <c r="M293">
        <v>-9.8253280786893176E-5</v>
      </c>
    </row>
    <row r="294" spans="1:13" x14ac:dyDescent="0.35">
      <c r="A294">
        <v>7820120</v>
      </c>
      <c r="B294" t="s">
        <v>61</v>
      </c>
      <c r="C294" t="s">
        <v>98</v>
      </c>
      <c r="D294" t="s">
        <v>1105</v>
      </c>
      <c r="E294" s="6">
        <v>8.4293340826074739E-4</v>
      </c>
      <c r="F294">
        <v>70.2</v>
      </c>
      <c r="G294">
        <v>85.5</v>
      </c>
      <c r="H294">
        <v>77.61999999999999</v>
      </c>
      <c r="I294">
        <v>-0.11535748094320297</v>
      </c>
      <c r="J294" s="1">
        <v>5.9173925259904468E-2</v>
      </c>
      <c r="K294" s="1">
        <v>7.2070806406293902E-2</v>
      </c>
      <c r="L294" s="1">
        <v>6.54284911491992E-2</v>
      </c>
      <c r="M294">
        <v>-9.7238674579828296E-5</v>
      </c>
    </row>
    <row r="295" spans="1:13" x14ac:dyDescent="0.35">
      <c r="A295">
        <v>7820120</v>
      </c>
      <c r="B295" t="s">
        <v>61</v>
      </c>
      <c r="C295" t="s">
        <v>98</v>
      </c>
      <c r="D295" t="s">
        <v>1357</v>
      </c>
      <c r="E295" s="6">
        <v>2.5288002247822422E-3</v>
      </c>
      <c r="F295">
        <v>73.599999999999994</v>
      </c>
      <c r="G295">
        <v>76.3</v>
      </c>
      <c r="H295">
        <v>72.099999999999994</v>
      </c>
      <c r="I295">
        <v>-9.0890377759933472E-2</v>
      </c>
      <c r="J295" s="1">
        <v>0.18611969654397301</v>
      </c>
      <c r="K295" s="1">
        <v>0.19294745715088507</v>
      </c>
      <c r="L295" s="1">
        <v>0.18232649620679964</v>
      </c>
      <c r="M295">
        <v>-2.2984360770986266E-4</v>
      </c>
    </row>
    <row r="296" spans="1:13" x14ac:dyDescent="0.35">
      <c r="A296">
        <v>7820120</v>
      </c>
      <c r="B296" t="s">
        <v>61</v>
      </c>
      <c r="C296" t="s">
        <v>98</v>
      </c>
      <c r="D296" t="s">
        <v>1898</v>
      </c>
      <c r="E296" s="6">
        <v>1.4048890137679123E-3</v>
      </c>
      <c r="F296">
        <v>66.7</v>
      </c>
      <c r="G296">
        <v>56.6</v>
      </c>
      <c r="H296">
        <v>68.19</v>
      </c>
      <c r="I296">
        <v>-0.21325843036174774</v>
      </c>
      <c r="J296" s="1">
        <v>9.3706097218319753E-2</v>
      </c>
      <c r="K296" s="1">
        <v>7.951671817926384E-2</v>
      </c>
      <c r="L296" s="1">
        <v>9.5799381848833937E-2</v>
      </c>
      <c r="M296">
        <v>-2.9960442590860876E-4</v>
      </c>
    </row>
    <row r="297" spans="1:13" x14ac:dyDescent="0.35">
      <c r="A297">
        <v>7820120</v>
      </c>
      <c r="B297" t="s">
        <v>61</v>
      </c>
      <c r="C297" t="s">
        <v>98</v>
      </c>
      <c r="D297" t="s">
        <v>1360</v>
      </c>
      <c r="E297" s="6">
        <v>1.6858668165214948E-3</v>
      </c>
      <c r="F297">
        <v>53</v>
      </c>
      <c r="G297">
        <v>95.4</v>
      </c>
      <c r="H297">
        <v>77.634999999999991</v>
      </c>
      <c r="I297">
        <v>-4.7523654997348785E-2</v>
      </c>
      <c r="J297" s="1">
        <v>8.9350941275639223E-2</v>
      </c>
      <c r="K297" s="1">
        <v>0.1608316942961506</v>
      </c>
      <c r="L297" s="1">
        <v>0.13088227030064623</v>
      </c>
      <c r="M297">
        <v>-8.0118552959846227E-5</v>
      </c>
    </row>
    <row r="298" spans="1:13" x14ac:dyDescent="0.35">
      <c r="A298">
        <v>7820120</v>
      </c>
      <c r="B298" t="s">
        <v>61</v>
      </c>
      <c r="C298" t="s">
        <v>98</v>
      </c>
      <c r="D298" t="s">
        <v>1110</v>
      </c>
      <c r="E298" s="6">
        <v>1.713964596796853E-2</v>
      </c>
      <c r="F298">
        <v>81.7</v>
      </c>
      <c r="G298">
        <v>85.4</v>
      </c>
      <c r="H298">
        <v>81.72999999999999</v>
      </c>
      <c r="I298">
        <v>3.6852497607469559E-2</v>
      </c>
      <c r="J298" s="1">
        <v>1.400309075583029</v>
      </c>
      <c r="K298" s="1">
        <v>1.4637257656645126</v>
      </c>
      <c r="L298" s="1">
        <v>1.4008232649620678</v>
      </c>
      <c r="M298">
        <v>6.3163876202743552E-4</v>
      </c>
    </row>
    <row r="299" spans="1:13" x14ac:dyDescent="0.35">
      <c r="A299">
        <v>7820120</v>
      </c>
      <c r="B299" t="s">
        <v>61</v>
      </c>
      <c r="C299" t="s">
        <v>98</v>
      </c>
      <c r="D299" t="s">
        <v>1559</v>
      </c>
      <c r="E299" s="6">
        <v>2.8097780275358248E-4</v>
      </c>
      <c r="F299">
        <v>84</v>
      </c>
      <c r="G299">
        <v>50.9</v>
      </c>
      <c r="H299">
        <v>74.754999999999995</v>
      </c>
      <c r="I299">
        <v>-0.1322200745344162</v>
      </c>
      <c r="J299" s="1">
        <v>2.3602135431300929E-2</v>
      </c>
      <c r="K299" s="1">
        <v>1.4301770160157348E-2</v>
      </c>
      <c r="L299" s="1">
        <v>2.1004495644844058E-2</v>
      </c>
      <c r="M299">
        <v>-3.7150906022595166E-5</v>
      </c>
    </row>
    <row r="300" spans="1:13" x14ac:dyDescent="0.35">
      <c r="A300">
        <v>7820120</v>
      </c>
      <c r="B300" t="s">
        <v>61</v>
      </c>
      <c r="C300" t="s">
        <v>98</v>
      </c>
      <c r="D300" t="s">
        <v>2328</v>
      </c>
      <c r="E300" s="6">
        <v>5.6195560550716497E-4</v>
      </c>
      <c r="F300">
        <v>92.7</v>
      </c>
      <c r="G300">
        <v>86.9</v>
      </c>
      <c r="H300">
        <v>90.44</v>
      </c>
      <c r="I300">
        <v>-0.11277236789464951</v>
      </c>
      <c r="J300" s="1">
        <v>5.2093284630514193E-2</v>
      </c>
      <c r="K300" s="1">
        <v>4.8833942118572636E-2</v>
      </c>
      <c r="L300" s="1">
        <v>5.0823264962068002E-2</v>
      </c>
      <c r="M300">
        <v>-6.3373064284714533E-5</v>
      </c>
    </row>
    <row r="301" spans="1:13" x14ac:dyDescent="0.35">
      <c r="A301">
        <v>7820120</v>
      </c>
      <c r="B301" t="s">
        <v>61</v>
      </c>
      <c r="C301" t="s">
        <v>98</v>
      </c>
      <c r="D301" t="s">
        <v>1905</v>
      </c>
      <c r="E301" s="6">
        <v>5.3385782523180667E-3</v>
      </c>
      <c r="F301">
        <v>57</v>
      </c>
      <c r="G301">
        <v>83.2</v>
      </c>
      <c r="H301">
        <v>67.569999999999993</v>
      </c>
      <c r="I301">
        <v>3.5845335572957993E-2</v>
      </c>
      <c r="J301" s="1">
        <v>0.30429896038212978</v>
      </c>
      <c r="K301" s="1">
        <v>0.44416971059286314</v>
      </c>
      <c r="L301" s="1">
        <v>0.3607277325091317</v>
      </c>
      <c r="M301">
        <v>1.9136312893683672E-4</v>
      </c>
    </row>
    <row r="302" spans="1:13" x14ac:dyDescent="0.35">
      <c r="A302">
        <v>7820120</v>
      </c>
      <c r="B302" t="s">
        <v>61</v>
      </c>
      <c r="C302" t="s">
        <v>98</v>
      </c>
      <c r="D302" t="s">
        <v>305</v>
      </c>
      <c r="E302" s="6">
        <v>4.8890137679123348E-2</v>
      </c>
      <c r="F302">
        <v>45.8</v>
      </c>
      <c r="G302">
        <v>84.1</v>
      </c>
      <c r="H302">
        <v>68.125</v>
      </c>
      <c r="I302">
        <v>4.9749728292226791E-2</v>
      </c>
      <c r="J302" s="1">
        <v>2.2391683057038492</v>
      </c>
      <c r="K302" s="1">
        <v>4.1116605788142735</v>
      </c>
      <c r="L302" s="1">
        <v>3.3306406293902779</v>
      </c>
      <c r="M302">
        <v>2.4322710657059461E-3</v>
      </c>
    </row>
    <row r="303" spans="1:13" x14ac:dyDescent="0.35">
      <c r="A303">
        <v>7820120</v>
      </c>
      <c r="B303" t="s">
        <v>61</v>
      </c>
      <c r="C303" t="s">
        <v>98</v>
      </c>
      <c r="D303" t="s">
        <v>1562</v>
      </c>
      <c r="E303" s="6">
        <v>8.4293340826074739E-4</v>
      </c>
      <c r="F303">
        <v>57</v>
      </c>
      <c r="G303">
        <v>67.3</v>
      </c>
      <c r="H303">
        <v>67.664999999999992</v>
      </c>
      <c r="I303">
        <v>5.6904733180999756E-2</v>
      </c>
      <c r="J303" s="1">
        <v>4.8047204270862599E-2</v>
      </c>
      <c r="K303" s="1">
        <v>5.6729418375948297E-2</v>
      </c>
      <c r="L303" s="1">
        <v>5.7037089069963465E-2</v>
      </c>
      <c r="M303">
        <v>4.7966900686428565E-5</v>
      </c>
    </row>
    <row r="304" spans="1:13" x14ac:dyDescent="0.35">
      <c r="A304">
        <v>7820120</v>
      </c>
      <c r="B304" t="s">
        <v>61</v>
      </c>
      <c r="C304" t="s">
        <v>98</v>
      </c>
      <c r="D304" t="s">
        <v>414</v>
      </c>
      <c r="E304" s="6">
        <v>3.1188536105647653E-2</v>
      </c>
      <c r="F304">
        <v>83.3</v>
      </c>
      <c r="G304">
        <v>91.4</v>
      </c>
      <c r="H304">
        <v>86.614999999999995</v>
      </c>
      <c r="I304">
        <v>0.12443552166223526</v>
      </c>
      <c r="J304" s="1">
        <v>2.5980050576004494</v>
      </c>
      <c r="K304" s="1">
        <v>2.8506322000561957</v>
      </c>
      <c r="L304" s="1">
        <v>2.7013950547906713</v>
      </c>
      <c r="M304">
        <v>3.8809617601877249E-3</v>
      </c>
    </row>
    <row r="305" spans="1:13" x14ac:dyDescent="0.35">
      <c r="A305">
        <v>7820120</v>
      </c>
      <c r="B305" t="s">
        <v>61</v>
      </c>
      <c r="C305" t="s">
        <v>98</v>
      </c>
      <c r="D305" t="s">
        <v>1371</v>
      </c>
      <c r="E305" s="6">
        <v>3.9336892385501542E-3</v>
      </c>
      <c r="F305">
        <v>53</v>
      </c>
      <c r="G305">
        <v>72.900000000000006</v>
      </c>
      <c r="H305">
        <v>65.954999999999998</v>
      </c>
      <c r="I305">
        <v>-7.2420284152030945E-2</v>
      </c>
      <c r="J305" s="1">
        <v>0.20848552964315817</v>
      </c>
      <c r="K305" s="1">
        <v>0.28676594549030626</v>
      </c>
      <c r="L305" s="1">
        <v>0.25944647372857543</v>
      </c>
      <c r="M305">
        <v>-2.8487889242158842E-4</v>
      </c>
    </row>
    <row r="306" spans="1:13" x14ac:dyDescent="0.35">
      <c r="A306">
        <v>7820120</v>
      </c>
      <c r="B306" t="s">
        <v>61</v>
      </c>
      <c r="C306" t="s">
        <v>98</v>
      </c>
      <c r="D306" t="s">
        <v>822</v>
      </c>
      <c r="E306" s="6">
        <v>7.586400674346727E-3</v>
      </c>
      <c r="F306">
        <v>65.3</v>
      </c>
      <c r="G306">
        <v>86</v>
      </c>
      <c r="H306">
        <v>79.944999999999993</v>
      </c>
      <c r="I306">
        <v>0.11428336799144745</v>
      </c>
      <c r="J306" s="1">
        <v>0.49539196403484126</v>
      </c>
      <c r="K306" s="1">
        <v>0.65243045799381849</v>
      </c>
      <c r="L306" s="1">
        <v>0.60649480191064908</v>
      </c>
      <c r="M306">
        <v>8.6699941999693211E-4</v>
      </c>
    </row>
    <row r="307" spans="1:13" x14ac:dyDescent="0.35">
      <c r="A307">
        <v>7820120</v>
      </c>
      <c r="B307" t="s">
        <v>61</v>
      </c>
      <c r="C307" t="s">
        <v>98</v>
      </c>
      <c r="D307" t="s">
        <v>1373</v>
      </c>
      <c r="E307" s="6">
        <v>1.6577690362461366E-2</v>
      </c>
      <c r="F307">
        <v>78.900000000000006</v>
      </c>
      <c r="G307">
        <v>78.900000000000006</v>
      </c>
      <c r="H307">
        <v>81.47</v>
      </c>
      <c r="I307">
        <v>-0.11093378812074661</v>
      </c>
      <c r="J307" s="1">
        <v>1.3079797695982018</v>
      </c>
      <c r="K307" s="1">
        <v>1.3079797695982018</v>
      </c>
      <c r="L307" s="1">
        <v>1.3505844338297275</v>
      </c>
      <c r="M307">
        <v>-1.8390259902006322E-3</v>
      </c>
    </row>
    <row r="308" spans="1:13" x14ac:dyDescent="0.35">
      <c r="A308">
        <v>7820120</v>
      </c>
      <c r="B308" t="s">
        <v>61</v>
      </c>
      <c r="C308" t="s">
        <v>98</v>
      </c>
      <c r="D308" t="s">
        <v>2353</v>
      </c>
      <c r="E308" s="6">
        <v>1.6858668165214948E-3</v>
      </c>
      <c r="F308">
        <v>81.8</v>
      </c>
      <c r="G308">
        <v>82</v>
      </c>
      <c r="H308">
        <v>82.559999999999988</v>
      </c>
      <c r="I308">
        <v>7.0634402334690094E-2</v>
      </c>
      <c r="J308" s="1">
        <v>0.13790390559145826</v>
      </c>
      <c r="K308" s="1">
        <v>0.13824107895476256</v>
      </c>
      <c r="L308" s="1">
        <v>0.13918516437201459</v>
      </c>
      <c r="M308">
        <v>1.1908019500088243E-4</v>
      </c>
    </row>
    <row r="309" spans="1:13" x14ac:dyDescent="0.35">
      <c r="A309">
        <v>7820120</v>
      </c>
      <c r="B309" t="s">
        <v>61</v>
      </c>
      <c r="C309" t="s">
        <v>98</v>
      </c>
      <c r="D309" t="s">
        <v>1941</v>
      </c>
      <c r="E309" s="6">
        <v>2.2478224220286599E-3</v>
      </c>
      <c r="F309">
        <v>69.7</v>
      </c>
      <c r="G309">
        <v>91.4</v>
      </c>
      <c r="H309">
        <v>81.789999999999992</v>
      </c>
      <c r="I309">
        <v>0.11131337285041809</v>
      </c>
      <c r="J309" s="1">
        <v>0.15667322281539761</v>
      </c>
      <c r="K309" s="1">
        <v>0.20545096937341953</v>
      </c>
      <c r="L309" s="1">
        <v>0.18384939589772406</v>
      </c>
      <c r="M309">
        <v>2.5021269536480608E-4</v>
      </c>
    </row>
    <row r="310" spans="1:13" x14ac:dyDescent="0.35">
      <c r="A310">
        <v>7820120</v>
      </c>
      <c r="B310" t="s">
        <v>61</v>
      </c>
      <c r="C310" t="s">
        <v>98</v>
      </c>
      <c r="D310" t="s">
        <v>1207</v>
      </c>
      <c r="E310" s="6">
        <v>1.3486934532171958E-2</v>
      </c>
      <c r="F310">
        <v>76.2</v>
      </c>
      <c r="G310">
        <v>97.5</v>
      </c>
      <c r="H310">
        <v>84.72</v>
      </c>
      <c r="I310">
        <v>0.11073070019483566</v>
      </c>
      <c r="J310" s="1">
        <v>1.0277044113515033</v>
      </c>
      <c r="K310" s="1">
        <v>1.314976116886766</v>
      </c>
      <c r="L310" s="1">
        <v>1.1426130935656083</v>
      </c>
      <c r="M310">
        <v>1.4934177042293093E-3</v>
      </c>
    </row>
    <row r="311" spans="1:13" x14ac:dyDescent="0.35">
      <c r="A311">
        <v>7820120</v>
      </c>
      <c r="B311" t="s">
        <v>61</v>
      </c>
      <c r="C311" t="s">
        <v>98</v>
      </c>
      <c r="D311" t="s">
        <v>195</v>
      </c>
      <c r="E311" s="6">
        <v>1.6858668165214948E-3</v>
      </c>
      <c r="F311">
        <v>49.1</v>
      </c>
      <c r="G311">
        <v>89.6</v>
      </c>
      <c r="H311">
        <v>68.364999999999995</v>
      </c>
      <c r="I311">
        <v>-6.1231032013893127E-2</v>
      </c>
      <c r="J311" s="1">
        <v>8.2776060691205397E-2</v>
      </c>
      <c r="K311" s="1">
        <v>0.15105366676032592</v>
      </c>
      <c r="L311" s="1">
        <v>0.11525428491149198</v>
      </c>
      <c r="M311">
        <v>-1.0322736501358773E-4</v>
      </c>
    </row>
    <row r="312" spans="1:13" x14ac:dyDescent="0.35">
      <c r="A312">
        <v>7820120</v>
      </c>
      <c r="B312" t="s">
        <v>61</v>
      </c>
      <c r="C312" t="s">
        <v>98</v>
      </c>
      <c r="D312" t="s">
        <v>1568</v>
      </c>
      <c r="E312" s="6">
        <v>1.4048890137679123E-3</v>
      </c>
      <c r="F312">
        <v>43</v>
      </c>
      <c r="G312">
        <v>64.099999999999994</v>
      </c>
      <c r="H312">
        <v>55.224999999999994</v>
      </c>
      <c r="I312">
        <v>-0.15636438131332397</v>
      </c>
      <c r="J312" s="1">
        <v>6.0410227592020228E-2</v>
      </c>
      <c r="K312" s="1">
        <v>9.0053385782523171E-2</v>
      </c>
      <c r="L312" s="1">
        <v>7.7584995785332941E-2</v>
      </c>
      <c r="M312">
        <v>-2.1967460145170549E-4</v>
      </c>
    </row>
    <row r="313" spans="1:13" x14ac:dyDescent="0.35">
      <c r="A313">
        <v>7820120</v>
      </c>
      <c r="B313" t="s">
        <v>61</v>
      </c>
      <c r="C313" t="s">
        <v>98</v>
      </c>
      <c r="D313" t="s">
        <v>2358</v>
      </c>
      <c r="E313" s="6">
        <v>5.6195560550716497E-4</v>
      </c>
      <c r="F313">
        <v>63.3</v>
      </c>
      <c r="G313">
        <v>56.3</v>
      </c>
      <c r="H313">
        <v>64.179999999999993</v>
      </c>
      <c r="I313">
        <v>-0.21501253545284271</v>
      </c>
      <c r="J313" s="1">
        <v>3.5571789828603539E-2</v>
      </c>
      <c r="K313" s="1">
        <v>3.1638100590053383E-2</v>
      </c>
      <c r="L313" s="1">
        <v>3.6066310761449845E-2</v>
      </c>
      <c r="M313">
        <v>-1.20827499552033E-4</v>
      </c>
    </row>
    <row r="314" spans="1:13" x14ac:dyDescent="0.35">
      <c r="A314">
        <v>7820120</v>
      </c>
      <c r="B314" t="s">
        <v>61</v>
      </c>
      <c r="C314" t="s">
        <v>98</v>
      </c>
      <c r="D314" t="s">
        <v>1379</v>
      </c>
      <c r="E314" s="6">
        <v>2.8097780275358248E-4</v>
      </c>
      <c r="F314">
        <v>59.3</v>
      </c>
      <c r="G314">
        <v>79.2</v>
      </c>
      <c r="H314">
        <v>71.58</v>
      </c>
      <c r="I314">
        <v>-3.0569802969694138E-2</v>
      </c>
      <c r="J314" s="1">
        <v>1.666198370328744E-2</v>
      </c>
      <c r="K314" s="1">
        <v>2.2253441978083734E-2</v>
      </c>
      <c r="L314" s="1">
        <v>2.0112391121101435E-2</v>
      </c>
      <c r="M314">
        <v>-8.5894360690345993E-6</v>
      </c>
    </row>
    <row r="315" spans="1:13" x14ac:dyDescent="0.35">
      <c r="A315">
        <v>7820120</v>
      </c>
      <c r="B315" t="s">
        <v>61</v>
      </c>
      <c r="C315" t="s">
        <v>98</v>
      </c>
      <c r="D315" t="s">
        <v>1570</v>
      </c>
      <c r="E315" s="6">
        <v>1.9668446192750771E-3</v>
      </c>
      <c r="F315">
        <v>77.5</v>
      </c>
      <c r="G315">
        <v>84.1</v>
      </c>
      <c r="H315">
        <v>79.38</v>
      </c>
      <c r="I315">
        <v>6.4628347754478455E-2</v>
      </c>
      <c r="J315" s="1">
        <v>0.15243045799381846</v>
      </c>
      <c r="K315" s="1">
        <v>0.16541163248103397</v>
      </c>
      <c r="L315" s="1">
        <v>0.15612812587805561</v>
      </c>
      <c r="M315">
        <v>1.2711391803353446E-4</v>
      </c>
    </row>
    <row r="316" spans="1:13" x14ac:dyDescent="0.35">
      <c r="A316">
        <v>7820120</v>
      </c>
      <c r="B316" t="s">
        <v>61</v>
      </c>
      <c r="C316" t="s">
        <v>98</v>
      </c>
      <c r="D316" t="s">
        <v>472</v>
      </c>
      <c r="E316" s="6">
        <v>0.10059005338578253</v>
      </c>
      <c r="F316">
        <v>54.3</v>
      </c>
      <c r="G316">
        <v>69.900000000000006</v>
      </c>
      <c r="H316">
        <v>68.525000000000006</v>
      </c>
      <c r="I316">
        <v>-6.4031817018985748E-2</v>
      </c>
      <c r="J316" s="1">
        <v>5.4620398988479915</v>
      </c>
      <c r="K316" s="1">
        <v>7.0312447316661997</v>
      </c>
      <c r="L316" s="1">
        <v>6.8929334082607481</v>
      </c>
      <c r="M316">
        <v>-6.4409638923284352E-3</v>
      </c>
    </row>
    <row r="317" spans="1:13" x14ac:dyDescent="0.35">
      <c r="A317">
        <v>7820120</v>
      </c>
      <c r="B317" t="s">
        <v>61</v>
      </c>
      <c r="C317" t="s">
        <v>98</v>
      </c>
      <c r="D317" t="s">
        <v>2369</v>
      </c>
      <c r="E317" s="6">
        <v>2.2478224220286599E-3</v>
      </c>
      <c r="F317">
        <v>55.4</v>
      </c>
      <c r="G317">
        <v>70.2</v>
      </c>
      <c r="H317">
        <v>66.344999999999999</v>
      </c>
      <c r="I317">
        <v>-4.6166971325874329E-2</v>
      </c>
      <c r="J317" s="1">
        <v>0.12452936218038775</v>
      </c>
      <c r="K317" s="1">
        <v>0.15779713402641193</v>
      </c>
      <c r="L317" s="1">
        <v>0.14913177858949145</v>
      </c>
      <c r="M317">
        <v>-1.0377515330345453E-4</v>
      </c>
    </row>
    <row r="318" spans="1:13" x14ac:dyDescent="0.35">
      <c r="A318">
        <v>7820120</v>
      </c>
      <c r="B318" t="s">
        <v>61</v>
      </c>
      <c r="C318" t="s">
        <v>98</v>
      </c>
      <c r="D318" t="s">
        <v>2371</v>
      </c>
      <c r="E318" s="6">
        <v>1.4048890137679123E-3</v>
      </c>
      <c r="F318">
        <v>24.3</v>
      </c>
      <c r="G318">
        <v>61.7</v>
      </c>
      <c r="H318">
        <v>55.805</v>
      </c>
      <c r="I318">
        <v>-0.22030974924564362</v>
      </c>
      <c r="J318" s="1">
        <v>3.4138803034560267E-2</v>
      </c>
      <c r="K318" s="1">
        <v>8.668165214948019E-2</v>
      </c>
      <c r="L318" s="1">
        <v>7.8399831413318341E-2</v>
      </c>
      <c r="M318">
        <v>-3.0951074634116832E-4</v>
      </c>
    </row>
    <row r="319" spans="1:13" x14ac:dyDescent="0.35">
      <c r="A319">
        <v>7820120</v>
      </c>
      <c r="B319" t="s">
        <v>61</v>
      </c>
      <c r="C319" t="s">
        <v>98</v>
      </c>
      <c r="D319" t="s">
        <v>828</v>
      </c>
      <c r="E319" s="6">
        <v>1.4048890137679123E-2</v>
      </c>
      <c r="F319">
        <v>45.8</v>
      </c>
      <c r="G319">
        <v>95.6</v>
      </c>
      <c r="H319">
        <v>73.214999999999989</v>
      </c>
      <c r="I319">
        <v>5.3594160825014114E-2</v>
      </c>
      <c r="J319" s="1">
        <v>0.6434391683057038</v>
      </c>
      <c r="K319" s="1">
        <v>1.3430738971621241</v>
      </c>
      <c r="L319" s="1">
        <v>1.0285894914301767</v>
      </c>
      <c r="M319">
        <v>7.5293847745172961E-4</v>
      </c>
    </row>
    <row r="320" spans="1:13" x14ac:dyDescent="0.35">
      <c r="A320">
        <v>7820120</v>
      </c>
      <c r="B320" t="s">
        <v>61</v>
      </c>
      <c r="C320" t="s">
        <v>98</v>
      </c>
      <c r="D320" t="s">
        <v>476</v>
      </c>
      <c r="E320" s="6">
        <v>2.0792357403765102E-2</v>
      </c>
      <c r="F320">
        <v>57.6</v>
      </c>
      <c r="G320">
        <v>76</v>
      </c>
      <c r="H320">
        <v>68.375</v>
      </c>
      <c r="I320">
        <v>-8.3692610263824463E-2</v>
      </c>
      <c r="J320" s="1">
        <v>1.19763978645687</v>
      </c>
      <c r="K320" s="1">
        <v>1.5802191626861477</v>
      </c>
      <c r="L320" s="1">
        <v>1.4216774374824388</v>
      </c>
      <c r="M320">
        <v>-1.7401666646594577E-3</v>
      </c>
    </row>
    <row r="321" spans="1:13" x14ac:dyDescent="0.35">
      <c r="A321">
        <v>7820120</v>
      </c>
      <c r="B321" t="s">
        <v>61</v>
      </c>
      <c r="C321" t="s">
        <v>98</v>
      </c>
      <c r="D321" t="s">
        <v>1578</v>
      </c>
      <c r="E321" s="6">
        <v>5.6195560550716497E-4</v>
      </c>
      <c r="F321">
        <v>40.700000000000003</v>
      </c>
      <c r="G321">
        <v>69.599999999999994</v>
      </c>
      <c r="H321">
        <v>64.845000000000013</v>
      </c>
      <c r="I321">
        <v>-0.12008639425039291</v>
      </c>
      <c r="J321" s="1">
        <v>2.2871593144141614E-2</v>
      </c>
      <c r="K321" s="1">
        <v>3.9112110143298677E-2</v>
      </c>
      <c r="L321" s="1">
        <v>3.644001123911212E-2</v>
      </c>
      <c r="M321">
        <v>-6.7483222394151683E-5</v>
      </c>
    </row>
    <row r="322" spans="1:13" x14ac:dyDescent="0.35">
      <c r="A322">
        <v>7820120</v>
      </c>
      <c r="B322" t="s">
        <v>61</v>
      </c>
      <c r="C322" t="s">
        <v>98</v>
      </c>
      <c r="D322" t="s">
        <v>1957</v>
      </c>
      <c r="E322" s="6">
        <v>2.8097780275358248E-4</v>
      </c>
      <c r="F322">
        <v>45</v>
      </c>
      <c r="G322">
        <v>32.799999999999997</v>
      </c>
      <c r="H322">
        <v>56.784999999999997</v>
      </c>
      <c r="I322">
        <v>-0.11416588723659515</v>
      </c>
      <c r="J322" s="1">
        <v>1.2644001123911211E-2</v>
      </c>
      <c r="K322" s="1">
        <v>9.2160719303175046E-3</v>
      </c>
      <c r="L322" s="1">
        <v>1.5955324529362179E-2</v>
      </c>
      <c r="M322">
        <v>-3.2078080145151773E-5</v>
      </c>
    </row>
    <row r="323" spans="1:13" x14ac:dyDescent="0.35">
      <c r="A323">
        <v>7820120</v>
      </c>
      <c r="B323" t="s">
        <v>61</v>
      </c>
      <c r="C323" t="s">
        <v>98</v>
      </c>
      <c r="D323" t="s">
        <v>2731</v>
      </c>
      <c r="E323" s="6">
        <v>2.8097780275358248E-4</v>
      </c>
      <c r="F323">
        <v>74.5</v>
      </c>
      <c r="G323">
        <v>73.7</v>
      </c>
      <c r="H323">
        <v>75.154999999999987</v>
      </c>
      <c r="I323">
        <v>-7.4923776090145111E-2</v>
      </c>
      <c r="J323" s="1">
        <v>2.0932846305141896E-2</v>
      </c>
      <c r="K323" s="1">
        <v>2.0708064062939031E-2</v>
      </c>
      <c r="L323" s="1">
        <v>2.1116886765945489E-2</v>
      </c>
      <c r="M323">
        <v>-2.1051917979810373E-5</v>
      </c>
    </row>
    <row r="324" spans="1:13" x14ac:dyDescent="0.35">
      <c r="A324">
        <v>7820120</v>
      </c>
      <c r="B324" t="s">
        <v>61</v>
      </c>
      <c r="C324" t="s">
        <v>98</v>
      </c>
      <c r="D324" t="s">
        <v>1403</v>
      </c>
      <c r="E324" s="6">
        <v>5.3385782523180667E-3</v>
      </c>
      <c r="F324">
        <v>79.400000000000006</v>
      </c>
      <c r="G324">
        <v>79</v>
      </c>
      <c r="H324">
        <v>83.44</v>
      </c>
      <c r="I324">
        <v>-8.2384079694747925E-2</v>
      </c>
      <c r="J324" s="1">
        <v>0.42388311323405453</v>
      </c>
      <c r="K324" s="1">
        <v>0.42174768193312728</v>
      </c>
      <c r="L324" s="1">
        <v>0.44545096937341949</v>
      </c>
      <c r="M324">
        <v>-4.3981385619561972E-4</v>
      </c>
    </row>
    <row r="325" spans="1:13" x14ac:dyDescent="0.35">
      <c r="A325">
        <v>7820120</v>
      </c>
      <c r="B325" t="s">
        <v>61</v>
      </c>
      <c r="C325" t="s">
        <v>98</v>
      </c>
      <c r="D325" t="s">
        <v>1968</v>
      </c>
      <c r="E325" s="6">
        <v>1.6858668165214948E-3</v>
      </c>
      <c r="F325">
        <v>45.5</v>
      </c>
      <c r="G325">
        <v>72.599999999999994</v>
      </c>
      <c r="H325">
        <v>63.644999999999996</v>
      </c>
      <c r="I325">
        <v>-0.15407988429069519</v>
      </c>
      <c r="J325" s="1">
        <v>7.6706940151728006E-2</v>
      </c>
      <c r="K325" s="1">
        <v>0.12239393087946052</v>
      </c>
      <c r="L325" s="1">
        <v>0.10729699353751053</v>
      </c>
      <c r="M325">
        <v>-2.5975816401915456E-4</v>
      </c>
    </row>
    <row r="326" spans="1:13" x14ac:dyDescent="0.35">
      <c r="A326">
        <v>7820120</v>
      </c>
      <c r="B326" t="s">
        <v>61</v>
      </c>
      <c r="C326" t="s">
        <v>98</v>
      </c>
      <c r="D326" t="s">
        <v>1406</v>
      </c>
      <c r="E326" s="6">
        <v>1.4048890137679123E-3</v>
      </c>
      <c r="F326">
        <v>58.8</v>
      </c>
      <c r="G326">
        <v>100</v>
      </c>
      <c r="H326">
        <v>77.14500000000001</v>
      </c>
      <c r="I326">
        <v>9.840857982635498E-2</v>
      </c>
      <c r="J326" s="1">
        <v>8.2607474009553233E-2</v>
      </c>
      <c r="K326" s="1">
        <v>0.14048890137679124</v>
      </c>
      <c r="L326" s="1">
        <v>0.1083801629671256</v>
      </c>
      <c r="M326">
        <v>1.3825313265854872E-4</v>
      </c>
    </row>
    <row r="327" spans="1:13" x14ac:dyDescent="0.35">
      <c r="A327">
        <v>7820120</v>
      </c>
      <c r="B327" t="s">
        <v>61</v>
      </c>
      <c r="C327" t="s">
        <v>98</v>
      </c>
      <c r="D327" t="s">
        <v>1975</v>
      </c>
      <c r="E327" s="6">
        <v>2.2478224220286599E-3</v>
      </c>
      <c r="F327">
        <v>49</v>
      </c>
      <c r="G327">
        <v>35.200000000000003</v>
      </c>
      <c r="H327">
        <v>56.519999999999996</v>
      </c>
      <c r="I327">
        <v>-8.6752608418464661E-2</v>
      </c>
      <c r="J327" s="1">
        <v>0.11014329867940434</v>
      </c>
      <c r="K327" s="1">
        <v>7.9123349255408829E-2</v>
      </c>
      <c r="L327" s="1">
        <v>0.12704692329305986</v>
      </c>
      <c r="M327">
        <v>-1.9500445837249714E-4</v>
      </c>
    </row>
    <row r="328" spans="1:13" x14ac:dyDescent="0.35">
      <c r="A328">
        <v>7820120</v>
      </c>
      <c r="B328" t="s">
        <v>61</v>
      </c>
      <c r="C328" t="s">
        <v>98</v>
      </c>
      <c r="D328" t="s">
        <v>1585</v>
      </c>
      <c r="E328" s="6">
        <v>1.6858668165214948E-3</v>
      </c>
      <c r="F328">
        <v>72.599999999999994</v>
      </c>
      <c r="G328">
        <v>61.3</v>
      </c>
      <c r="H328">
        <v>75.489999999999995</v>
      </c>
      <c r="I328">
        <v>0.26373690366744995</v>
      </c>
      <c r="J328" s="1">
        <v>0.12239393087946052</v>
      </c>
      <c r="K328" s="1">
        <v>0.10334363585276762</v>
      </c>
      <c r="L328" s="1">
        <v>0.12726608597920763</v>
      </c>
      <c r="M328">
        <v>4.4462529418507998E-4</v>
      </c>
    </row>
    <row r="329" spans="1:13" x14ac:dyDescent="0.35">
      <c r="A329">
        <v>7820120</v>
      </c>
      <c r="B329" t="s">
        <v>61</v>
      </c>
      <c r="C329" t="s">
        <v>98</v>
      </c>
      <c r="D329" t="s">
        <v>1408</v>
      </c>
      <c r="E329" s="6">
        <v>1.0115200899128969E-2</v>
      </c>
      <c r="F329">
        <v>92.8</v>
      </c>
      <c r="G329">
        <v>87.6</v>
      </c>
      <c r="H329">
        <v>89.28</v>
      </c>
      <c r="I329">
        <v>3.0968945473432541E-2</v>
      </c>
      <c r="J329" s="1">
        <v>0.9386906434391683</v>
      </c>
      <c r="K329" s="1">
        <v>0.88609159876369759</v>
      </c>
      <c r="L329" s="1">
        <v>0.90308513627423437</v>
      </c>
      <c r="M329">
        <v>3.1325710509794082E-4</v>
      </c>
    </row>
    <row r="330" spans="1:13" x14ac:dyDescent="0.35">
      <c r="A330">
        <v>7820120</v>
      </c>
      <c r="B330" t="s">
        <v>61</v>
      </c>
      <c r="C330" t="s">
        <v>98</v>
      </c>
      <c r="D330" t="s">
        <v>1411</v>
      </c>
      <c r="E330" s="6">
        <v>1.0115200899128969E-2</v>
      </c>
      <c r="F330">
        <v>77.3</v>
      </c>
      <c r="G330">
        <v>97.8</v>
      </c>
      <c r="H330">
        <v>85.625</v>
      </c>
      <c r="I330">
        <v>0.21264471113681793</v>
      </c>
      <c r="J330" s="1">
        <v>0.78190502950266927</v>
      </c>
      <c r="K330" s="1">
        <v>0.98926664793481311</v>
      </c>
      <c r="L330" s="1">
        <v>0.86611407698791798</v>
      </c>
      <c r="M330">
        <v>2.1509439732861606E-3</v>
      </c>
    </row>
    <row r="331" spans="1:13" x14ac:dyDescent="0.35">
      <c r="A331">
        <v>7820120</v>
      </c>
      <c r="B331" t="s">
        <v>61</v>
      </c>
      <c r="C331" t="s">
        <v>98</v>
      </c>
      <c r="D331" t="s">
        <v>1164</v>
      </c>
      <c r="E331" s="6">
        <v>6.4624894633323968E-3</v>
      </c>
      <c r="F331">
        <v>95.6</v>
      </c>
      <c r="G331">
        <v>73.599999999999994</v>
      </c>
      <c r="H331">
        <v>87.144999999999982</v>
      </c>
      <c r="I331">
        <v>-0.10654845088720322</v>
      </c>
      <c r="J331" s="1">
        <v>0.61781399269457715</v>
      </c>
      <c r="K331" s="1">
        <v>0.47563922450126439</v>
      </c>
      <c r="L331" s="1">
        <v>0.56317364428210159</v>
      </c>
      <c r="M331">
        <v>-6.8856824119294016E-4</v>
      </c>
    </row>
    <row r="332" spans="1:13" x14ac:dyDescent="0.35">
      <c r="A332">
        <v>7820120</v>
      </c>
      <c r="B332" t="s">
        <v>61</v>
      </c>
      <c r="C332" t="s">
        <v>98</v>
      </c>
      <c r="D332" t="s">
        <v>1596</v>
      </c>
      <c r="E332" s="6">
        <v>2.2478224220286599E-3</v>
      </c>
      <c r="F332">
        <v>65.2</v>
      </c>
      <c r="G332">
        <v>79.7</v>
      </c>
      <c r="H332">
        <v>75.024999999999991</v>
      </c>
      <c r="I332">
        <v>1.1130155064165592E-2</v>
      </c>
      <c r="J332" s="1">
        <v>0.14655802191626863</v>
      </c>
      <c r="K332" s="1">
        <v>0.1791514470356842</v>
      </c>
      <c r="L332" s="1">
        <v>0.16864287721270019</v>
      </c>
      <c r="M332">
        <v>2.5018612113887257E-5</v>
      </c>
    </row>
    <row r="333" spans="1:13" x14ac:dyDescent="0.35">
      <c r="A333">
        <v>7820120</v>
      </c>
      <c r="B333" t="s">
        <v>61</v>
      </c>
      <c r="C333" t="s">
        <v>98</v>
      </c>
      <c r="D333" t="s">
        <v>492</v>
      </c>
      <c r="E333" s="6">
        <v>4.6361337454341109E-2</v>
      </c>
      <c r="F333">
        <v>79.599999999999994</v>
      </c>
      <c r="G333">
        <v>95.9</v>
      </c>
      <c r="H333">
        <v>85.704999999999998</v>
      </c>
      <c r="I333">
        <v>2.2607328370213509E-2</v>
      </c>
      <c r="J333" s="1">
        <v>3.6903624613655519</v>
      </c>
      <c r="K333" s="1">
        <v>4.446052261871313</v>
      </c>
      <c r="L333" s="1">
        <v>3.9733984265243047</v>
      </c>
      <c r="M333">
        <v>1.048105979512568E-3</v>
      </c>
    </row>
    <row r="334" spans="1:13" x14ac:dyDescent="0.35">
      <c r="A334">
        <v>7820120</v>
      </c>
      <c r="B334" t="s">
        <v>61</v>
      </c>
      <c r="C334" t="s">
        <v>98</v>
      </c>
      <c r="D334" t="s">
        <v>2012</v>
      </c>
      <c r="E334" s="6">
        <v>3.0907558302894073E-3</v>
      </c>
      <c r="F334">
        <v>50.2</v>
      </c>
      <c r="G334">
        <v>75.2</v>
      </c>
      <c r="H334">
        <v>63.594999999999999</v>
      </c>
      <c r="I334">
        <v>-5.4454725235700607E-2</v>
      </c>
      <c r="J334" s="1">
        <v>0.15515594268052826</v>
      </c>
      <c r="K334" s="1">
        <v>0.23242483843776343</v>
      </c>
      <c r="L334" s="1">
        <v>0.19655661702725485</v>
      </c>
      <c r="M334">
        <v>-1.6830625950904938E-4</v>
      </c>
    </row>
    <row r="335" spans="1:13" x14ac:dyDescent="0.35">
      <c r="A335">
        <v>7820120</v>
      </c>
      <c r="B335" t="s">
        <v>61</v>
      </c>
      <c r="C335" t="s">
        <v>98</v>
      </c>
      <c r="D335" t="s">
        <v>1424</v>
      </c>
      <c r="E335" s="6">
        <v>2.8097780275358245E-3</v>
      </c>
      <c r="F335">
        <v>69.2</v>
      </c>
      <c r="G335">
        <v>60.4</v>
      </c>
      <c r="H335">
        <v>70.779999999999987</v>
      </c>
      <c r="I335">
        <v>-0.15014638006687164</v>
      </c>
      <c r="J335" s="1">
        <v>0.19443663950547907</v>
      </c>
      <c r="K335" s="1">
        <v>0.16971059286316378</v>
      </c>
      <c r="L335" s="1">
        <v>0.19887608878898563</v>
      </c>
      <c r="M335">
        <v>-4.2187799962593885E-4</v>
      </c>
    </row>
    <row r="336" spans="1:13" x14ac:dyDescent="0.35">
      <c r="A336">
        <v>7820120</v>
      </c>
      <c r="B336" t="s">
        <v>61</v>
      </c>
      <c r="C336" t="s">
        <v>98</v>
      </c>
      <c r="D336" t="s">
        <v>1426</v>
      </c>
      <c r="E336" s="6">
        <v>5.619556055071649E-3</v>
      </c>
      <c r="F336">
        <v>87.5</v>
      </c>
      <c r="G336">
        <v>95.3</v>
      </c>
      <c r="H336">
        <v>92.02000000000001</v>
      </c>
      <c r="I336">
        <v>0.13514618575572968</v>
      </c>
      <c r="J336" s="1">
        <v>0.49171115481876931</v>
      </c>
      <c r="K336" s="1">
        <v>0.53554369204832808</v>
      </c>
      <c r="L336" s="1">
        <v>0.51711154818769323</v>
      </c>
      <c r="M336">
        <v>7.5946156648344849E-4</v>
      </c>
    </row>
    <row r="337" spans="1:13" x14ac:dyDescent="0.35">
      <c r="A337">
        <v>7820120</v>
      </c>
      <c r="B337" t="s">
        <v>61</v>
      </c>
      <c r="C337" t="s">
        <v>98</v>
      </c>
      <c r="D337" t="s">
        <v>1604</v>
      </c>
      <c r="E337" s="6">
        <v>3.3717336330429896E-3</v>
      </c>
      <c r="F337">
        <v>66.400000000000006</v>
      </c>
      <c r="G337">
        <v>83.1</v>
      </c>
      <c r="H337">
        <v>79.144999999999996</v>
      </c>
      <c r="I337">
        <v>-1.0153082199394703E-2</v>
      </c>
      <c r="J337" s="1">
        <v>0.22388311323405452</v>
      </c>
      <c r="K337" s="1">
        <v>0.28019106490587242</v>
      </c>
      <c r="L337" s="1">
        <v>0.26685585838718739</v>
      </c>
      <c r="M337">
        <v>-3.4233488730749205E-5</v>
      </c>
    </row>
    <row r="338" spans="1:13" x14ac:dyDescent="0.35">
      <c r="A338">
        <v>7820120</v>
      </c>
      <c r="B338" t="s">
        <v>61</v>
      </c>
      <c r="C338" t="s">
        <v>98</v>
      </c>
      <c r="D338" t="s">
        <v>873</v>
      </c>
      <c r="E338" s="6">
        <v>2.8097780275358248E-4</v>
      </c>
      <c r="F338">
        <v>59</v>
      </c>
      <c r="G338">
        <v>99.3</v>
      </c>
      <c r="H338">
        <v>79.444999999999993</v>
      </c>
      <c r="I338">
        <v>0.22274355590343475</v>
      </c>
      <c r="J338" s="1">
        <v>1.6577690362461366E-2</v>
      </c>
      <c r="K338" s="1">
        <v>2.790109581343074E-2</v>
      </c>
      <c r="L338" s="1">
        <v>2.2322281539758359E-2</v>
      </c>
      <c r="M338">
        <v>6.2585994915266869E-5</v>
      </c>
    </row>
    <row r="339" spans="1:13" x14ac:dyDescent="0.35">
      <c r="A339">
        <v>7820120</v>
      </c>
      <c r="B339" t="s">
        <v>61</v>
      </c>
      <c r="C339" t="s">
        <v>98</v>
      </c>
      <c r="D339" t="s">
        <v>1606</v>
      </c>
      <c r="E339" s="6">
        <v>1.4048890137679123E-3</v>
      </c>
      <c r="F339">
        <v>64.900000000000006</v>
      </c>
      <c r="G339">
        <v>95</v>
      </c>
      <c r="H339">
        <v>79.819999999999993</v>
      </c>
      <c r="I339">
        <v>-8.7052164599299431E-3</v>
      </c>
      <c r="J339" s="1">
        <v>9.1177296993537507E-2</v>
      </c>
      <c r="K339" s="1">
        <v>0.13346445630795167</v>
      </c>
      <c r="L339" s="1">
        <v>0.11213824107895475</v>
      </c>
      <c r="M339">
        <v>-1.2229862967027174E-5</v>
      </c>
    </row>
    <row r="340" spans="1:13" x14ac:dyDescent="0.35">
      <c r="A340">
        <v>7820120</v>
      </c>
      <c r="B340" t="s">
        <v>61</v>
      </c>
      <c r="C340" t="s">
        <v>98</v>
      </c>
      <c r="D340" t="s">
        <v>1232</v>
      </c>
      <c r="E340" s="6">
        <v>1.5734756954200617E-2</v>
      </c>
      <c r="F340">
        <v>45.5</v>
      </c>
      <c r="G340">
        <v>78.099999999999994</v>
      </c>
      <c r="H340">
        <v>64.289999999999992</v>
      </c>
      <c r="I340">
        <v>-1.9606253132224083E-2</v>
      </c>
      <c r="J340" s="1">
        <v>0.71593144141612808</v>
      </c>
      <c r="K340" s="1">
        <v>1.2288845181230681</v>
      </c>
      <c r="L340" s="1">
        <v>1.0115875245855575</v>
      </c>
      <c r="M340">
        <v>-3.0849962781808051E-4</v>
      </c>
    </row>
    <row r="341" spans="1:13" x14ac:dyDescent="0.35">
      <c r="A341">
        <v>7820120</v>
      </c>
      <c r="B341" t="s">
        <v>61</v>
      </c>
      <c r="C341" t="s">
        <v>98</v>
      </c>
      <c r="D341" t="s">
        <v>710</v>
      </c>
      <c r="E341" s="6">
        <v>6.5467828041584714E-2</v>
      </c>
      <c r="F341">
        <v>76</v>
      </c>
      <c r="G341">
        <v>91.6</v>
      </c>
      <c r="H341">
        <v>80.584999999999994</v>
      </c>
      <c r="I341">
        <v>1.2798910029232502E-3</v>
      </c>
      <c r="J341" s="1">
        <v>4.9755549311604383</v>
      </c>
      <c r="K341" s="1">
        <v>5.9968530486091591</v>
      </c>
      <c r="L341" s="1">
        <v>5.2757249227311034</v>
      </c>
      <c r="M341">
        <v>8.3791684091350744E-5</v>
      </c>
    </row>
    <row r="342" spans="1:13" x14ac:dyDescent="0.35">
      <c r="A342">
        <v>7820120</v>
      </c>
      <c r="B342" t="s">
        <v>61</v>
      </c>
      <c r="C342" t="s">
        <v>98</v>
      </c>
      <c r="D342" t="s">
        <v>1437</v>
      </c>
      <c r="E342" s="6">
        <v>2.5288002247822422E-3</v>
      </c>
      <c r="F342">
        <v>78.7</v>
      </c>
      <c r="G342">
        <v>94.1</v>
      </c>
      <c r="H342">
        <v>79.935000000000002</v>
      </c>
      <c r="I342">
        <v>-8.3510455442592502E-4</v>
      </c>
      <c r="J342" s="1">
        <v>0.19901657769036246</v>
      </c>
      <c r="K342" s="1">
        <v>0.23796010115200897</v>
      </c>
      <c r="L342" s="1">
        <v>0.20213964596796855</v>
      </c>
      <c r="M342">
        <v>-2.1118125849489532E-6</v>
      </c>
    </row>
    <row r="343" spans="1:13" x14ac:dyDescent="0.35">
      <c r="A343">
        <v>7820120</v>
      </c>
      <c r="B343" t="s">
        <v>61</v>
      </c>
      <c r="C343" t="s">
        <v>98</v>
      </c>
      <c r="D343" t="s">
        <v>1056</v>
      </c>
      <c r="E343" s="6">
        <v>3.9336892385501542E-3</v>
      </c>
      <c r="F343">
        <v>59.6</v>
      </c>
      <c r="G343">
        <v>68.7</v>
      </c>
      <c r="H343">
        <v>70.72999999999999</v>
      </c>
      <c r="I343">
        <v>-5.3705088794231415E-2</v>
      </c>
      <c r="J343" s="1">
        <v>0.2344478786175892</v>
      </c>
      <c r="K343" s="1">
        <v>0.27024445068839559</v>
      </c>
      <c r="L343" s="1">
        <v>0.27822983984265237</v>
      </c>
      <c r="M343">
        <v>-2.1125912984524859E-4</v>
      </c>
    </row>
    <row r="344" spans="1:13" x14ac:dyDescent="0.35">
      <c r="A344">
        <v>7820120</v>
      </c>
      <c r="B344" t="s">
        <v>61</v>
      </c>
      <c r="C344" t="s">
        <v>98</v>
      </c>
      <c r="D344" t="s">
        <v>2063</v>
      </c>
      <c r="E344" s="6">
        <v>5.6195560550716497E-4</v>
      </c>
      <c r="F344">
        <v>27.7</v>
      </c>
      <c r="G344">
        <v>45</v>
      </c>
      <c r="H344">
        <v>51.744999999999997</v>
      </c>
      <c r="I344">
        <v>-0.12108875066041946</v>
      </c>
      <c r="J344" s="1">
        <v>1.5566170272548469E-2</v>
      </c>
      <c r="K344" s="1">
        <v>2.5288002247822423E-2</v>
      </c>
      <c r="L344" s="1">
        <v>2.9078392806968251E-2</v>
      </c>
      <c r="M344">
        <v>-6.8046502197482146E-5</v>
      </c>
    </row>
    <row r="345" spans="1:13" x14ac:dyDescent="0.35">
      <c r="A345">
        <v>7820120</v>
      </c>
      <c r="B345" t="s">
        <v>61</v>
      </c>
      <c r="C345" t="s">
        <v>98</v>
      </c>
      <c r="D345" t="s">
        <v>1623</v>
      </c>
      <c r="E345" s="6">
        <v>1.6858668165214948E-3</v>
      </c>
      <c r="F345">
        <v>66.5</v>
      </c>
      <c r="G345">
        <v>67.5</v>
      </c>
      <c r="H345">
        <v>72.865000000000009</v>
      </c>
      <c r="I345">
        <v>-6.8403050303459167E-2</v>
      </c>
      <c r="J345" s="1">
        <v>0.11211014329867941</v>
      </c>
      <c r="K345" s="1">
        <v>0.11379601011520089</v>
      </c>
      <c r="L345" s="1">
        <v>0.12284068558583873</v>
      </c>
      <c r="M345">
        <v>-1.1531843265545238E-4</v>
      </c>
    </row>
    <row r="346" spans="1:13" x14ac:dyDescent="0.35">
      <c r="A346">
        <v>7820120</v>
      </c>
      <c r="B346" t="s">
        <v>61</v>
      </c>
      <c r="C346" t="s">
        <v>98</v>
      </c>
      <c r="D346" t="s">
        <v>1625</v>
      </c>
      <c r="E346" s="6">
        <v>3.3717336330429896E-3</v>
      </c>
      <c r="F346">
        <v>75.900000000000006</v>
      </c>
      <c r="G346">
        <v>90.4</v>
      </c>
      <c r="H346">
        <v>83.72999999999999</v>
      </c>
      <c r="I346">
        <v>0.10150034725666046</v>
      </c>
      <c r="J346" s="1">
        <v>0.25591458274796292</v>
      </c>
      <c r="K346" s="1">
        <v>0.30480472042708628</v>
      </c>
      <c r="L346" s="1">
        <v>0.28231525709468946</v>
      </c>
      <c r="M346">
        <v>3.4223213461082481E-4</v>
      </c>
    </row>
    <row r="347" spans="1:13" x14ac:dyDescent="0.35">
      <c r="A347">
        <v>7820120</v>
      </c>
      <c r="B347" t="s">
        <v>61</v>
      </c>
      <c r="C347" t="s">
        <v>98</v>
      </c>
      <c r="D347" t="s">
        <v>1444</v>
      </c>
      <c r="E347" s="6">
        <v>2.5288002247822422E-3</v>
      </c>
      <c r="F347">
        <v>73.900000000000006</v>
      </c>
      <c r="G347">
        <v>76.2</v>
      </c>
      <c r="H347">
        <v>77.23</v>
      </c>
      <c r="I347">
        <v>-1.4443495310842991E-2</v>
      </c>
      <c r="J347" s="1">
        <v>0.18687833661140771</v>
      </c>
      <c r="K347" s="1">
        <v>0.19269457712840687</v>
      </c>
      <c r="L347" s="1">
        <v>0.19529924135993257</v>
      </c>
      <c r="M347">
        <v>-3.6524714188701015E-5</v>
      </c>
    </row>
    <row r="348" spans="1:13" x14ac:dyDescent="0.35">
      <c r="A348">
        <v>7820120</v>
      </c>
      <c r="B348" t="s">
        <v>61</v>
      </c>
      <c r="C348" t="s">
        <v>98</v>
      </c>
      <c r="D348" t="s">
        <v>1447</v>
      </c>
      <c r="E348" s="6">
        <v>5.6195560550716497E-4</v>
      </c>
      <c r="F348">
        <v>74.400000000000006</v>
      </c>
      <c r="G348">
        <v>59.3</v>
      </c>
      <c r="H348">
        <v>72.525000000000006</v>
      </c>
      <c r="I348">
        <v>-6.925288587808609E-2</v>
      </c>
      <c r="J348" s="1">
        <v>4.180949704973308E-2</v>
      </c>
      <c r="K348" s="1">
        <v>3.3323967406574881E-2</v>
      </c>
      <c r="L348" s="1">
        <v>4.0755830289407144E-2</v>
      </c>
      <c r="M348">
        <v>-3.8917047416738464E-5</v>
      </c>
    </row>
    <row r="349" spans="1:13" x14ac:dyDescent="0.35">
      <c r="A349">
        <v>7820120</v>
      </c>
      <c r="B349" t="s">
        <v>61</v>
      </c>
      <c r="C349" t="s">
        <v>98</v>
      </c>
      <c r="D349" t="s">
        <v>199</v>
      </c>
      <c r="E349" s="6">
        <v>3.9055914582747965E-2</v>
      </c>
      <c r="F349">
        <v>56.7</v>
      </c>
      <c r="G349">
        <v>81.2</v>
      </c>
      <c r="H349">
        <v>72.225000000000009</v>
      </c>
      <c r="I349">
        <v>4.8498749732971191E-2</v>
      </c>
      <c r="J349" s="1">
        <v>2.2144703568418098</v>
      </c>
      <c r="K349" s="1">
        <v>3.1713402641191348</v>
      </c>
      <c r="L349" s="1">
        <v>2.8208134307389723</v>
      </c>
      <c r="M349">
        <v>1.8941630269409936E-3</v>
      </c>
    </row>
    <row r="350" spans="1:13" x14ac:dyDescent="0.35">
      <c r="A350">
        <v>7820120</v>
      </c>
      <c r="B350" t="s">
        <v>61</v>
      </c>
      <c r="C350" t="s">
        <v>98</v>
      </c>
      <c r="D350" t="s">
        <v>203</v>
      </c>
      <c r="E350" s="6">
        <v>2.0230401798257937E-2</v>
      </c>
      <c r="F350">
        <v>78.7</v>
      </c>
      <c r="G350">
        <v>83.4</v>
      </c>
      <c r="H350">
        <v>82.944999999999993</v>
      </c>
      <c r="I350">
        <v>-8.2183992490172386E-3</v>
      </c>
      <c r="J350" s="1">
        <v>1.5921326215228997</v>
      </c>
      <c r="K350" s="1">
        <v>1.6872155099747121</v>
      </c>
      <c r="L350" s="1">
        <v>1.6780106771565044</v>
      </c>
      <c r="M350">
        <v>-1.6626151894612003E-4</v>
      </c>
    </row>
    <row r="351" spans="1:13" x14ac:dyDescent="0.35">
      <c r="A351">
        <v>7820120</v>
      </c>
      <c r="B351" t="s">
        <v>61</v>
      </c>
      <c r="C351" t="s">
        <v>98</v>
      </c>
      <c r="D351" t="s">
        <v>1639</v>
      </c>
      <c r="E351" s="6">
        <v>2.8097780275358248E-4</v>
      </c>
      <c r="F351">
        <v>69.400000000000006</v>
      </c>
      <c r="G351">
        <v>74.599999999999994</v>
      </c>
      <c r="H351">
        <v>78.205000000000013</v>
      </c>
      <c r="I351">
        <v>-4.8076104372739792E-2</v>
      </c>
      <c r="J351" s="1">
        <v>1.9499859511098627E-2</v>
      </c>
      <c r="K351" s="1">
        <v>2.0960944085417252E-2</v>
      </c>
      <c r="L351" s="1">
        <v>2.1973869064343923E-2</v>
      </c>
      <c r="M351">
        <v>-1.3508318171604325E-5</v>
      </c>
    </row>
    <row r="352" spans="1:13" x14ac:dyDescent="0.35">
      <c r="A352">
        <v>7820120</v>
      </c>
      <c r="B352" t="s">
        <v>61</v>
      </c>
      <c r="C352" t="s">
        <v>98</v>
      </c>
      <c r="D352" t="s">
        <v>1454</v>
      </c>
      <c r="E352" s="6">
        <v>5.9005338578252322E-3</v>
      </c>
      <c r="F352">
        <v>76.099999999999994</v>
      </c>
      <c r="G352">
        <v>77.2</v>
      </c>
      <c r="H352">
        <v>79.02000000000001</v>
      </c>
      <c r="I352">
        <v>-2.8519073501229286E-2</v>
      </c>
      <c r="J352" s="1">
        <v>0.44903062658050014</v>
      </c>
      <c r="K352" s="1">
        <v>0.45552121382410793</v>
      </c>
      <c r="L352" s="1">
        <v>0.46626018544534992</v>
      </c>
      <c r="M352">
        <v>-1.6827775878780978E-4</v>
      </c>
    </row>
    <row r="353" spans="1:13" x14ac:dyDescent="0.35">
      <c r="A353">
        <v>7820120</v>
      </c>
      <c r="B353" t="s">
        <v>61</v>
      </c>
      <c r="C353" t="s">
        <v>98</v>
      </c>
      <c r="D353" t="s">
        <v>320</v>
      </c>
      <c r="E353" s="6">
        <v>8.4293340826074739E-4</v>
      </c>
      <c r="F353">
        <v>58.8</v>
      </c>
      <c r="G353">
        <v>82.8</v>
      </c>
      <c r="H353">
        <v>72.634999999999991</v>
      </c>
      <c r="I353">
        <v>1.1054724454879761E-2</v>
      </c>
      <c r="J353" s="1">
        <v>4.9564484405731947E-2</v>
      </c>
      <c r="K353" s="1">
        <v>6.9794886203989881E-2</v>
      </c>
      <c r="L353" s="1">
        <v>6.1226468109019376E-2</v>
      </c>
      <c r="M353">
        <v>9.3183965621352293E-6</v>
      </c>
    </row>
    <row r="354" spans="1:13" x14ac:dyDescent="0.35">
      <c r="A354">
        <v>7820120</v>
      </c>
      <c r="B354" t="s">
        <v>61</v>
      </c>
      <c r="C354" t="s">
        <v>98</v>
      </c>
      <c r="D354" t="s">
        <v>2093</v>
      </c>
      <c r="E354" s="6">
        <v>1.6858668165214948E-3</v>
      </c>
      <c r="F354">
        <v>69.3</v>
      </c>
      <c r="G354">
        <v>41.5</v>
      </c>
      <c r="H354">
        <v>64.559999999999988</v>
      </c>
      <c r="I354">
        <v>-0.14404237270355225</v>
      </c>
      <c r="J354" s="1">
        <v>0.11683057038493959</v>
      </c>
      <c r="K354" s="1">
        <v>6.9963472885642031E-2</v>
      </c>
      <c r="L354" s="1">
        <v>0.10883956167462769</v>
      </c>
      <c r="M354">
        <v>-2.4283625631394028E-4</v>
      </c>
    </row>
    <row r="355" spans="1:13" x14ac:dyDescent="0.35">
      <c r="A355">
        <v>7820120</v>
      </c>
      <c r="B355" t="s">
        <v>61</v>
      </c>
      <c r="C355" t="s">
        <v>98</v>
      </c>
      <c r="D355" t="s">
        <v>2095</v>
      </c>
      <c r="E355" s="6">
        <v>1.4048890137679123E-3</v>
      </c>
      <c r="F355">
        <v>91.6</v>
      </c>
      <c r="G355">
        <v>69.400000000000006</v>
      </c>
      <c r="H355">
        <v>79.78</v>
      </c>
      <c r="I355">
        <v>-0.20851674675941467</v>
      </c>
      <c r="J355" s="1">
        <v>0.12868783366114075</v>
      </c>
      <c r="K355" s="1">
        <v>9.7499297555493122E-2</v>
      </c>
      <c r="L355" s="1">
        <v>0.11208204551840405</v>
      </c>
      <c r="M355">
        <v>-2.9294288670892761E-4</v>
      </c>
    </row>
    <row r="356" spans="1:13" x14ac:dyDescent="0.35">
      <c r="A356">
        <v>7820120</v>
      </c>
      <c r="B356" t="s">
        <v>61</v>
      </c>
      <c r="C356" t="s">
        <v>98</v>
      </c>
      <c r="D356" t="s">
        <v>1456</v>
      </c>
      <c r="E356" s="6">
        <v>1.6858668165214948E-3</v>
      </c>
      <c r="F356">
        <v>44.2</v>
      </c>
      <c r="G356">
        <v>88.3</v>
      </c>
      <c r="H356">
        <v>71.924999999999997</v>
      </c>
      <c r="I356">
        <v>6.0073260217905045E-2</v>
      </c>
      <c r="J356" s="1">
        <v>7.4515313290250074E-2</v>
      </c>
      <c r="K356" s="1">
        <v>0.148862039898848</v>
      </c>
      <c r="L356" s="1">
        <v>0.12125597077830851</v>
      </c>
      <c r="M356">
        <v>1.0127551596162693E-4</v>
      </c>
    </row>
    <row r="357" spans="1:13" x14ac:dyDescent="0.35">
      <c r="A357">
        <v>7820120</v>
      </c>
      <c r="B357" t="s">
        <v>61</v>
      </c>
      <c r="C357" t="s">
        <v>98</v>
      </c>
      <c r="D357" t="s">
        <v>2098</v>
      </c>
      <c r="E357" s="6">
        <v>1.4048890137679123E-3</v>
      </c>
      <c r="F357">
        <v>59.6</v>
      </c>
      <c r="G357">
        <v>49.4</v>
      </c>
      <c r="H357">
        <v>63.265000000000001</v>
      </c>
      <c r="I357">
        <v>-8.7230406701564789E-2</v>
      </c>
      <c r="J357" s="1">
        <v>8.373138522056757E-2</v>
      </c>
      <c r="K357" s="1">
        <v>6.940151728013487E-2</v>
      </c>
      <c r="L357" s="1">
        <v>8.8880303456026974E-2</v>
      </c>
      <c r="M357">
        <v>-1.2254904004153523E-4</v>
      </c>
    </row>
    <row r="358" spans="1:13" x14ac:dyDescent="0.35">
      <c r="A358">
        <v>7820120</v>
      </c>
      <c r="B358" t="s">
        <v>61</v>
      </c>
      <c r="C358" t="s">
        <v>98</v>
      </c>
      <c r="D358" t="s">
        <v>231</v>
      </c>
      <c r="E358" s="6">
        <v>2.8097780275358245E-3</v>
      </c>
      <c r="F358">
        <v>71.900000000000006</v>
      </c>
      <c r="G358">
        <v>85.2</v>
      </c>
      <c r="H358">
        <v>76.349999999999994</v>
      </c>
      <c r="I358">
        <v>0.11440157890319824</v>
      </c>
      <c r="J358" s="1">
        <v>0.20202304017982581</v>
      </c>
      <c r="K358" s="1">
        <v>0.23939308794605227</v>
      </c>
      <c r="L358" s="1">
        <v>0.21452655240236018</v>
      </c>
      <c r="M358">
        <v>3.2144304271761236E-4</v>
      </c>
    </row>
    <row r="359" spans="1:13" x14ac:dyDescent="0.35">
      <c r="A359">
        <v>7820120</v>
      </c>
      <c r="B359" t="s">
        <v>61</v>
      </c>
      <c r="C359" t="s">
        <v>98</v>
      </c>
      <c r="D359" t="s">
        <v>243</v>
      </c>
      <c r="E359" s="6">
        <v>3.3717336330429896E-3</v>
      </c>
      <c r="F359">
        <v>49.2</v>
      </c>
      <c r="G359">
        <v>49.1</v>
      </c>
      <c r="H359">
        <v>58.985000000000007</v>
      </c>
      <c r="I359">
        <v>-0.24632616341114044</v>
      </c>
      <c r="J359" s="1">
        <v>0.16588929474571509</v>
      </c>
      <c r="K359" s="1">
        <v>0.16555212138241079</v>
      </c>
      <c r="L359" s="1">
        <v>0.19888170834504076</v>
      </c>
      <c r="M359">
        <v>-8.3054620987178568E-4</v>
      </c>
    </row>
    <row r="360" spans="1:13" x14ac:dyDescent="0.35">
      <c r="A360">
        <v>7820120</v>
      </c>
      <c r="B360" t="s">
        <v>61</v>
      </c>
      <c r="C360" t="s">
        <v>98</v>
      </c>
      <c r="D360" t="s">
        <v>1458</v>
      </c>
      <c r="E360" s="6">
        <v>1.4048890137679123E-3</v>
      </c>
      <c r="F360">
        <v>63</v>
      </c>
      <c r="G360">
        <v>100</v>
      </c>
      <c r="H360">
        <v>80.41</v>
      </c>
      <c r="I360">
        <v>6.9381743669509888E-2</v>
      </c>
      <c r="J360" s="1">
        <v>8.8508007867378474E-2</v>
      </c>
      <c r="K360" s="1">
        <v>0.14048890137679124</v>
      </c>
      <c r="L360" s="1">
        <v>0.11296712559707782</v>
      </c>
      <c r="M360">
        <v>9.7473649437355842E-5</v>
      </c>
    </row>
    <row r="361" spans="1:13" x14ac:dyDescent="0.35">
      <c r="A361">
        <v>7820120</v>
      </c>
      <c r="B361" t="s">
        <v>61</v>
      </c>
      <c r="C361" t="s">
        <v>98</v>
      </c>
      <c r="D361" t="s">
        <v>1460</v>
      </c>
      <c r="E361" s="6">
        <v>5.619556055071649E-3</v>
      </c>
      <c r="F361">
        <v>69.099999999999994</v>
      </c>
      <c r="G361">
        <v>68.8</v>
      </c>
      <c r="H361">
        <v>69.084999999999994</v>
      </c>
      <c r="I361">
        <v>1.815413311123848E-2</v>
      </c>
      <c r="J361" s="1">
        <v>0.38831132340545094</v>
      </c>
      <c r="K361" s="1">
        <v>0.38662545658892944</v>
      </c>
      <c r="L361" s="1">
        <v>0.38822703006462483</v>
      </c>
      <c r="M361">
        <v>1.0201816864983692E-4</v>
      </c>
    </row>
    <row r="362" spans="1:13" x14ac:dyDescent="0.35">
      <c r="A362">
        <v>7820120</v>
      </c>
      <c r="B362" t="s">
        <v>61</v>
      </c>
      <c r="C362" t="s">
        <v>98</v>
      </c>
      <c r="D362" t="s">
        <v>840</v>
      </c>
      <c r="E362" s="6">
        <v>7.586400674346727E-3</v>
      </c>
      <c r="F362">
        <v>90.1</v>
      </c>
      <c r="G362">
        <v>100</v>
      </c>
      <c r="H362">
        <v>92.17</v>
      </c>
      <c r="I362">
        <v>0.36178034543991089</v>
      </c>
      <c r="J362" s="1">
        <v>0.68353470075864009</v>
      </c>
      <c r="K362" s="1">
        <v>0.75864006743467272</v>
      </c>
      <c r="L362" s="1">
        <v>0.69923855015453784</v>
      </c>
      <c r="M362">
        <v>2.7446106566107317E-3</v>
      </c>
    </row>
    <row r="363" spans="1:13" x14ac:dyDescent="0.35">
      <c r="A363">
        <v>7820120</v>
      </c>
      <c r="B363" t="s">
        <v>61</v>
      </c>
      <c r="C363" t="s">
        <v>98</v>
      </c>
      <c r="D363" t="s">
        <v>1652</v>
      </c>
      <c r="E363" s="6">
        <v>1.3767912334925541E-2</v>
      </c>
      <c r="F363">
        <v>53.9</v>
      </c>
      <c r="G363">
        <v>59.7</v>
      </c>
      <c r="H363">
        <v>61.164999999999999</v>
      </c>
      <c r="I363">
        <v>-0.10992881655693054</v>
      </c>
      <c r="J363" s="1">
        <v>0.74209047485248658</v>
      </c>
      <c r="K363" s="1">
        <v>0.82194436639505486</v>
      </c>
      <c r="L363" s="1">
        <v>0.84211435796572065</v>
      </c>
      <c r="M363">
        <v>-1.5134903094379309E-3</v>
      </c>
    </row>
    <row r="364" spans="1:13" x14ac:dyDescent="0.35">
      <c r="A364">
        <v>7820120</v>
      </c>
      <c r="B364" t="s">
        <v>61</v>
      </c>
      <c r="C364" t="s">
        <v>98</v>
      </c>
      <c r="D364" t="s">
        <v>1656</v>
      </c>
      <c r="E364" s="6">
        <v>5.6195560550716497E-4</v>
      </c>
      <c r="F364">
        <v>75.5</v>
      </c>
      <c r="G364">
        <v>59</v>
      </c>
      <c r="H364">
        <v>75.94</v>
      </c>
      <c r="I364">
        <v>-9.2229530215263367E-2</v>
      </c>
      <c r="J364" s="1">
        <v>4.2427648215790953E-2</v>
      </c>
      <c r="K364" s="1">
        <v>3.3155380724922731E-2</v>
      </c>
      <c r="L364" s="1">
        <v>4.2674908682214109E-2</v>
      </c>
      <c r="M364">
        <v>-5.1828901497759695E-5</v>
      </c>
    </row>
    <row r="365" spans="1:13" x14ac:dyDescent="0.35">
      <c r="A365">
        <v>7820120</v>
      </c>
      <c r="B365" t="s">
        <v>61</v>
      </c>
      <c r="C365" t="s">
        <v>98</v>
      </c>
      <c r="D365" t="s">
        <v>1465</v>
      </c>
      <c r="E365" s="6">
        <v>2.5288002247822422E-3</v>
      </c>
      <c r="F365">
        <v>69.7</v>
      </c>
      <c r="G365">
        <v>96.5</v>
      </c>
      <c r="H365">
        <v>80.585000000000008</v>
      </c>
      <c r="I365">
        <v>0.26928326487541199</v>
      </c>
      <c r="J365" s="1">
        <v>0.17625737566732227</v>
      </c>
      <c r="K365" s="1">
        <v>0.24402922169148636</v>
      </c>
      <c r="L365" s="1">
        <v>0.20378336611407702</v>
      </c>
      <c r="M365">
        <v>6.8096358074703795E-4</v>
      </c>
    </row>
    <row r="366" spans="1:13" x14ac:dyDescent="0.35">
      <c r="A366">
        <v>7820120</v>
      </c>
      <c r="B366" t="s">
        <v>61</v>
      </c>
      <c r="C366" t="s">
        <v>98</v>
      </c>
      <c r="D366" t="s">
        <v>1660</v>
      </c>
      <c r="E366" s="6">
        <v>3.9336892385501542E-3</v>
      </c>
      <c r="F366">
        <v>89.4</v>
      </c>
      <c r="G366">
        <v>83</v>
      </c>
      <c r="H366">
        <v>87.320000000000007</v>
      </c>
      <c r="I366">
        <v>-2.4806184228509665E-3</v>
      </c>
      <c r="J366" s="1">
        <v>0.3516718179263838</v>
      </c>
      <c r="K366" s="1">
        <v>0.32649620679966279</v>
      </c>
      <c r="L366" s="1">
        <v>0.34348974431019952</v>
      </c>
      <c r="M366">
        <v>-9.7579819949181034E-6</v>
      </c>
    </row>
    <row r="367" spans="1:13" x14ac:dyDescent="0.35">
      <c r="A367">
        <v>7820120</v>
      </c>
      <c r="B367" t="s">
        <v>61</v>
      </c>
      <c r="C367" t="s">
        <v>98</v>
      </c>
      <c r="D367" t="s">
        <v>247</v>
      </c>
      <c r="E367" s="6">
        <v>1.4048890137679123E-3</v>
      </c>
      <c r="F367">
        <v>38.799999999999997</v>
      </c>
      <c r="G367">
        <v>75.900000000000006</v>
      </c>
      <c r="H367">
        <v>61.534999999999997</v>
      </c>
      <c r="I367">
        <v>-0.12207598239183426</v>
      </c>
      <c r="J367" s="1">
        <v>5.4509693734194994E-2</v>
      </c>
      <c r="K367" s="1">
        <v>0.10663107614498454</v>
      </c>
      <c r="L367" s="1">
        <v>8.6449845462208477E-2</v>
      </c>
      <c r="M367">
        <v>-1.7150320650721306E-4</v>
      </c>
    </row>
    <row r="368" spans="1:13" x14ac:dyDescent="0.35">
      <c r="A368">
        <v>7820120</v>
      </c>
      <c r="B368" t="s">
        <v>61</v>
      </c>
      <c r="C368" t="s">
        <v>98</v>
      </c>
      <c r="D368" t="s">
        <v>2118</v>
      </c>
      <c r="E368" s="6">
        <v>2.8097780275358245E-3</v>
      </c>
      <c r="F368">
        <v>68.900000000000006</v>
      </c>
      <c r="G368">
        <v>74.400000000000006</v>
      </c>
      <c r="H368">
        <v>73.915000000000006</v>
      </c>
      <c r="I368">
        <v>-1.5074485912919044E-2</v>
      </c>
      <c r="J368" s="1">
        <v>0.19359370609721832</v>
      </c>
      <c r="K368" s="1">
        <v>0.20904748524866537</v>
      </c>
      <c r="L368" s="1">
        <v>0.2076847429053105</v>
      </c>
      <c r="M368">
        <v>-4.2355959294518248E-5</v>
      </c>
    </row>
    <row r="369" spans="1:13" x14ac:dyDescent="0.35">
      <c r="A369">
        <v>7820120</v>
      </c>
      <c r="B369" t="s">
        <v>61</v>
      </c>
      <c r="C369" t="s">
        <v>98</v>
      </c>
      <c r="D369" t="s">
        <v>525</v>
      </c>
      <c r="E369" s="6">
        <v>4.4956448440573197E-3</v>
      </c>
      <c r="F369">
        <v>66.5</v>
      </c>
      <c r="G369">
        <v>96.3</v>
      </c>
      <c r="H369">
        <v>82.945000000000007</v>
      </c>
      <c r="I369">
        <v>0.13616664707660675</v>
      </c>
      <c r="J369" s="1">
        <v>0.29896038212981174</v>
      </c>
      <c r="K369" s="1">
        <v>0.43293059848271986</v>
      </c>
      <c r="L369" s="1">
        <v>0.37289126159033442</v>
      </c>
      <c r="M369">
        <v>6.1215688486251983E-4</v>
      </c>
    </row>
    <row r="370" spans="1:13" x14ac:dyDescent="0.35">
      <c r="A370">
        <v>7820120</v>
      </c>
      <c r="B370" t="s">
        <v>61</v>
      </c>
      <c r="C370" t="s">
        <v>98</v>
      </c>
      <c r="D370" t="s">
        <v>1468</v>
      </c>
      <c r="E370" s="6">
        <v>1.1239112110143299E-3</v>
      </c>
      <c r="F370">
        <v>56.2</v>
      </c>
      <c r="G370">
        <v>53.3</v>
      </c>
      <c r="H370">
        <v>63.839999999999996</v>
      </c>
      <c r="I370">
        <v>-0.24552671611309052</v>
      </c>
      <c r="J370" s="1">
        <v>6.3163810059005343E-2</v>
      </c>
      <c r="K370" s="1">
        <v>5.9904467547063779E-2</v>
      </c>
      <c r="L370" s="1">
        <v>7.1750491711154815E-2</v>
      </c>
      <c r="M370">
        <v>-2.7595022884303514E-4</v>
      </c>
    </row>
    <row r="371" spans="1:13" x14ac:dyDescent="0.35">
      <c r="A371">
        <v>7820120</v>
      </c>
      <c r="B371" t="s">
        <v>61</v>
      </c>
      <c r="C371" t="s">
        <v>98</v>
      </c>
      <c r="D371" t="s">
        <v>1663</v>
      </c>
      <c r="E371" s="6">
        <v>1.1239112110143299E-3</v>
      </c>
      <c r="F371">
        <v>53.1</v>
      </c>
      <c r="G371">
        <v>69.599999999999994</v>
      </c>
      <c r="H371">
        <v>70.569999999999993</v>
      </c>
      <c r="I371">
        <v>-1.3391806744039059E-2</v>
      </c>
      <c r="J371" s="1">
        <v>5.9679685304860924E-2</v>
      </c>
      <c r="K371" s="1">
        <v>7.8224220286597354E-2</v>
      </c>
      <c r="L371" s="1">
        <v>7.9314414161281252E-2</v>
      </c>
      <c r="M371">
        <v>-1.5051201735362809E-5</v>
      </c>
    </row>
    <row r="372" spans="1:13" x14ac:dyDescent="0.35">
      <c r="A372">
        <v>7820120</v>
      </c>
      <c r="B372" t="s">
        <v>61</v>
      </c>
      <c r="C372" t="s">
        <v>98</v>
      </c>
      <c r="D372" t="s">
        <v>1666</v>
      </c>
      <c r="E372" s="6">
        <v>1.6858668165214948E-3</v>
      </c>
      <c r="F372">
        <v>57.7</v>
      </c>
      <c r="G372">
        <v>40.5</v>
      </c>
      <c r="H372">
        <v>59.88</v>
      </c>
      <c r="I372">
        <v>7.9359597293660045E-4</v>
      </c>
      <c r="J372" s="1">
        <v>9.7274515313290261E-2</v>
      </c>
      <c r="K372" s="1">
        <v>6.8277606069120533E-2</v>
      </c>
      <c r="L372" s="1">
        <v>0.10094970497330712</v>
      </c>
      <c r="M372">
        <v>1.337897116498905E-6</v>
      </c>
    </row>
    <row r="373" spans="1:13" x14ac:dyDescent="0.35">
      <c r="A373">
        <v>7820120</v>
      </c>
      <c r="B373" t="s">
        <v>61</v>
      </c>
      <c r="C373" t="s">
        <v>98</v>
      </c>
      <c r="D373" t="s">
        <v>1245</v>
      </c>
      <c r="E373" s="6">
        <v>3.3717336330429896E-3</v>
      </c>
      <c r="F373">
        <v>39.1</v>
      </c>
      <c r="G373">
        <v>57</v>
      </c>
      <c r="H373">
        <v>54.704999999999998</v>
      </c>
      <c r="I373">
        <v>-0.18385852873325348</v>
      </c>
      <c r="J373" s="1">
        <v>0.1318347850519809</v>
      </c>
      <c r="K373" s="1">
        <v>0.1921888170834504</v>
      </c>
      <c r="L373" s="1">
        <v>0.18445068839561674</v>
      </c>
      <c r="M373">
        <v>-6.1992198505171159E-4</v>
      </c>
    </row>
    <row r="374" spans="1:13" x14ac:dyDescent="0.35">
      <c r="A374">
        <v>7820120</v>
      </c>
      <c r="B374" t="s">
        <v>61</v>
      </c>
      <c r="C374" t="s">
        <v>98</v>
      </c>
      <c r="D374" t="s">
        <v>2459</v>
      </c>
      <c r="E374" s="6">
        <v>8.4293340826074739E-4</v>
      </c>
      <c r="F374">
        <v>47.9</v>
      </c>
      <c r="G374">
        <v>45.6</v>
      </c>
      <c r="H374">
        <v>55.61</v>
      </c>
      <c r="I374">
        <v>-0.17941410839557648</v>
      </c>
      <c r="J374" s="1">
        <v>4.03765102556898E-2</v>
      </c>
      <c r="K374" s="1">
        <v>3.8437763416690085E-2</v>
      </c>
      <c r="L374" s="1">
        <v>4.6875526833380164E-2</v>
      </c>
      <c r="M374">
        <v>-1.5123414587994645E-4</v>
      </c>
    </row>
    <row r="375" spans="1:13" x14ac:dyDescent="0.35">
      <c r="A375">
        <v>7820120</v>
      </c>
      <c r="B375" t="s">
        <v>61</v>
      </c>
      <c r="C375" t="s">
        <v>98</v>
      </c>
      <c r="D375" t="s">
        <v>847</v>
      </c>
      <c r="E375" s="6">
        <v>2.5288002247822422E-3</v>
      </c>
      <c r="F375">
        <v>42.5</v>
      </c>
      <c r="G375">
        <v>55.1</v>
      </c>
      <c r="H375">
        <v>57.36</v>
      </c>
      <c r="I375">
        <v>0.13247090578079224</v>
      </c>
      <c r="J375" s="1">
        <v>0.10747400955324529</v>
      </c>
      <c r="K375" s="1">
        <v>0.13933689238550154</v>
      </c>
      <c r="L375" s="1">
        <v>0.1450519808935094</v>
      </c>
      <c r="M375">
        <v>3.3499245631557462E-4</v>
      </c>
    </row>
    <row r="376" spans="1:13" x14ac:dyDescent="0.35">
      <c r="A376">
        <v>7820120</v>
      </c>
      <c r="B376" t="s">
        <v>61</v>
      </c>
      <c r="C376" t="s">
        <v>98</v>
      </c>
      <c r="D376" t="s">
        <v>251</v>
      </c>
      <c r="E376" s="6">
        <v>1.4048890137679123E-3</v>
      </c>
      <c r="F376">
        <v>80.900000000000006</v>
      </c>
      <c r="G376">
        <v>94.4</v>
      </c>
      <c r="H376">
        <v>86.84</v>
      </c>
      <c r="I376">
        <v>-4.6999044716358185E-2</v>
      </c>
      <c r="J376" s="1">
        <v>0.11365552121382411</v>
      </c>
      <c r="K376" s="1">
        <v>0.13262152289969092</v>
      </c>
      <c r="L376" s="1">
        <v>0.1220005619556055</v>
      </c>
      <c r="M376">
        <v>-6.6028441579598461E-5</v>
      </c>
    </row>
    <row r="377" spans="1:13" x14ac:dyDescent="0.35">
      <c r="A377">
        <v>7820120</v>
      </c>
      <c r="B377" t="s">
        <v>61</v>
      </c>
      <c r="C377" t="s">
        <v>98</v>
      </c>
      <c r="D377" t="s">
        <v>1473</v>
      </c>
      <c r="E377" s="6">
        <v>2.8097780275358248E-4</v>
      </c>
      <c r="F377">
        <v>59.1</v>
      </c>
      <c r="G377">
        <v>32.4</v>
      </c>
      <c r="H377">
        <v>56.105000000000004</v>
      </c>
      <c r="I377">
        <v>-0.46703815460205078</v>
      </c>
      <c r="J377" s="1">
        <v>1.6605788142736725E-2</v>
      </c>
      <c r="K377" s="1">
        <v>9.103680809216072E-3</v>
      </c>
      <c r="L377" s="1">
        <v>1.5764259623489745E-2</v>
      </c>
      <c r="M377">
        <v>-1.3122735448217219E-4</v>
      </c>
    </row>
    <row r="378" spans="1:13" x14ac:dyDescent="0.35">
      <c r="A378">
        <v>7820120</v>
      </c>
      <c r="B378" t="s">
        <v>61</v>
      </c>
      <c r="C378" t="s">
        <v>98</v>
      </c>
      <c r="D378" t="s">
        <v>1669</v>
      </c>
      <c r="E378" s="6">
        <v>2.8097780275358248E-4</v>
      </c>
      <c r="F378">
        <v>78.599999999999994</v>
      </c>
      <c r="G378">
        <v>55</v>
      </c>
      <c r="H378">
        <v>76.644999999999996</v>
      </c>
      <c r="I378">
        <v>-0.24668554961681366</v>
      </c>
      <c r="J378" s="1">
        <v>2.2084855296431581E-2</v>
      </c>
      <c r="K378" s="1">
        <v>1.5453779151447036E-2</v>
      </c>
      <c r="L378" s="1">
        <v>2.1535543692048329E-2</v>
      </c>
      <c r="M378">
        <v>-6.9313163702392156E-5</v>
      </c>
    </row>
    <row r="379" spans="1:13" x14ac:dyDescent="0.35">
      <c r="A379">
        <v>7820120</v>
      </c>
      <c r="B379" t="s">
        <v>61</v>
      </c>
      <c r="C379" t="s">
        <v>98</v>
      </c>
      <c r="D379" t="s">
        <v>1475</v>
      </c>
      <c r="E379" s="6">
        <v>3.3717336330429896E-3</v>
      </c>
      <c r="F379">
        <v>56.1</v>
      </c>
      <c r="G379">
        <v>69.3</v>
      </c>
      <c r="H379">
        <v>68.155000000000001</v>
      </c>
      <c r="I379">
        <v>-6.258334219455719E-2</v>
      </c>
      <c r="J379" s="1">
        <v>0.18915425681371173</v>
      </c>
      <c r="K379" s="1">
        <v>0.23366114076987918</v>
      </c>
      <c r="L379" s="1">
        <v>0.22980050576004496</v>
      </c>
      <c r="M379">
        <v>-2.1101435974562693E-4</v>
      </c>
    </row>
    <row r="380" spans="1:13" x14ac:dyDescent="0.35">
      <c r="A380">
        <v>7820120</v>
      </c>
      <c r="B380" t="s">
        <v>61</v>
      </c>
      <c r="C380" t="s">
        <v>98</v>
      </c>
      <c r="D380" t="s">
        <v>1477</v>
      </c>
      <c r="E380" s="6">
        <v>2.6411913458836752E-2</v>
      </c>
      <c r="F380">
        <v>60.5</v>
      </c>
      <c r="G380">
        <v>91.2</v>
      </c>
      <c r="H380">
        <v>78.13</v>
      </c>
      <c r="I380">
        <v>0.10169748961925507</v>
      </c>
      <c r="J380" s="1">
        <v>1.5979207642596236</v>
      </c>
      <c r="K380" s="1">
        <v>2.4087665074459119</v>
      </c>
      <c r="L380" s="1">
        <v>2.0635627985389151</v>
      </c>
      <c r="M380">
        <v>2.6860252948047139E-3</v>
      </c>
    </row>
    <row r="381" spans="1:13" x14ac:dyDescent="0.35">
      <c r="A381">
        <v>7820120</v>
      </c>
      <c r="B381" t="s">
        <v>61</v>
      </c>
      <c r="C381" t="s">
        <v>98</v>
      </c>
      <c r="D381" t="s">
        <v>381</v>
      </c>
      <c r="E381" s="6">
        <v>2.1354313009272267E-2</v>
      </c>
      <c r="F381">
        <v>49.5</v>
      </c>
      <c r="G381">
        <v>82.6</v>
      </c>
      <c r="H381">
        <v>69.194999999999993</v>
      </c>
      <c r="I381">
        <v>-2.5732919573783875E-2</v>
      </c>
      <c r="J381" s="1">
        <v>1.0570384939589772</v>
      </c>
      <c r="K381" s="1">
        <v>1.7638662545658892</v>
      </c>
      <c r="L381" s="1">
        <v>1.4776116886765944</v>
      </c>
      <c r="M381">
        <v>-5.4950881922100992E-4</v>
      </c>
    </row>
    <row r="382" spans="1:13" x14ac:dyDescent="0.35">
      <c r="A382">
        <v>7820120</v>
      </c>
      <c r="B382" t="s">
        <v>61</v>
      </c>
      <c r="C382" t="s">
        <v>98</v>
      </c>
      <c r="D382" t="s">
        <v>1688</v>
      </c>
      <c r="E382" s="6">
        <v>1.4048890137679123E-3</v>
      </c>
      <c r="F382">
        <v>97.3</v>
      </c>
      <c r="G382">
        <v>96.4</v>
      </c>
      <c r="H382">
        <v>93.560000000000016</v>
      </c>
      <c r="I382">
        <v>0.10609347373247147</v>
      </c>
      <c r="J382" s="1">
        <v>0.13669570103961787</v>
      </c>
      <c r="K382" s="1">
        <v>0.13543130092722674</v>
      </c>
      <c r="L382" s="1">
        <v>0.1314414161281259</v>
      </c>
      <c r="M382">
        <v>1.4904955567922375E-4</v>
      </c>
    </row>
    <row r="383" spans="1:13" x14ac:dyDescent="0.35">
      <c r="A383">
        <v>7820120</v>
      </c>
      <c r="B383" t="s">
        <v>61</v>
      </c>
      <c r="C383" t="s">
        <v>98</v>
      </c>
      <c r="D383" t="s">
        <v>2170</v>
      </c>
      <c r="E383" s="6">
        <v>1.1239112110143299E-3</v>
      </c>
      <c r="F383">
        <v>58.2</v>
      </c>
      <c r="G383">
        <v>38</v>
      </c>
      <c r="H383">
        <v>58.769999999999996</v>
      </c>
      <c r="I383">
        <v>-0.40819483995437622</v>
      </c>
      <c r="J383" s="1">
        <v>6.5411632481034002E-2</v>
      </c>
      <c r="K383" s="1">
        <v>4.270862601854454E-2</v>
      </c>
      <c r="L383" s="1">
        <v>6.6052261871312162E-2</v>
      </c>
      <c r="M383">
        <v>-4.5877475690292359E-4</v>
      </c>
    </row>
    <row r="384" spans="1:13" x14ac:dyDescent="0.35">
      <c r="A384">
        <v>7820120</v>
      </c>
      <c r="B384" t="s">
        <v>61</v>
      </c>
      <c r="C384" t="s">
        <v>98</v>
      </c>
      <c r="D384" t="s">
        <v>643</v>
      </c>
      <c r="E384" s="6">
        <v>1.8263557178982859E-2</v>
      </c>
      <c r="F384">
        <v>67.099999999999994</v>
      </c>
      <c r="G384">
        <v>78.400000000000006</v>
      </c>
      <c r="H384">
        <v>73.55</v>
      </c>
      <c r="I384">
        <v>-0.11036474257707596</v>
      </c>
      <c r="J384" s="1">
        <v>1.2254846867097497</v>
      </c>
      <c r="K384" s="1">
        <v>1.4318628828322564</v>
      </c>
      <c r="L384" s="1">
        <v>1.3432846305141892</v>
      </c>
      <c r="M384">
        <v>-2.0156527866001511E-3</v>
      </c>
    </row>
    <row r="385" spans="1:13" x14ac:dyDescent="0.35">
      <c r="A385">
        <v>7820120</v>
      </c>
      <c r="B385" t="s">
        <v>61</v>
      </c>
      <c r="C385" t="s">
        <v>98</v>
      </c>
      <c r="D385" t="s">
        <v>261</v>
      </c>
      <c r="E385" s="6">
        <v>3.3717336330429896E-3</v>
      </c>
      <c r="F385">
        <v>47.1</v>
      </c>
      <c r="G385">
        <v>39.6</v>
      </c>
      <c r="H385">
        <v>58.330000000000005</v>
      </c>
      <c r="I385">
        <v>-0.32535341382026672</v>
      </c>
      <c r="J385" s="1">
        <v>0.1588086541163248</v>
      </c>
      <c r="K385" s="1">
        <v>0.1335206518685024</v>
      </c>
      <c r="L385" s="1">
        <v>0.19667322281539759</v>
      </c>
      <c r="M385">
        <v>-1.0970050480031471E-3</v>
      </c>
    </row>
    <row r="386" spans="1:13" x14ac:dyDescent="0.35">
      <c r="A386">
        <v>7820120</v>
      </c>
      <c r="B386" t="s">
        <v>61</v>
      </c>
      <c r="C386" t="s">
        <v>98</v>
      </c>
      <c r="D386" t="s">
        <v>850</v>
      </c>
      <c r="E386" s="6">
        <v>8.4293340826074739E-4</v>
      </c>
      <c r="F386">
        <v>54</v>
      </c>
      <c r="G386">
        <v>69.599999999999994</v>
      </c>
      <c r="H386">
        <v>72.52</v>
      </c>
      <c r="I386">
        <v>5.2226997911930084E-2</v>
      </c>
      <c r="J386" s="1">
        <v>4.551840404608036E-2</v>
      </c>
      <c r="K386" s="1">
        <v>5.8668165214948012E-2</v>
      </c>
      <c r="L386" s="1">
        <v>6.1129530767069395E-2</v>
      </c>
      <c r="M386">
        <v>4.4023881353130162E-5</v>
      </c>
    </row>
    <row r="387" spans="1:13" x14ac:dyDescent="0.35">
      <c r="A387">
        <v>7820120</v>
      </c>
      <c r="B387" t="s">
        <v>61</v>
      </c>
      <c r="C387" t="s">
        <v>98</v>
      </c>
      <c r="D387" t="s">
        <v>1166</v>
      </c>
      <c r="E387" s="6">
        <v>1.6858668165214948E-3</v>
      </c>
      <c r="F387">
        <v>65.400000000000006</v>
      </c>
      <c r="G387">
        <v>78.599999999999994</v>
      </c>
      <c r="H387">
        <v>70.855000000000004</v>
      </c>
      <c r="I387">
        <v>-9.0913526713848114E-2</v>
      </c>
      <c r="J387" s="1">
        <v>0.11025568980050576</v>
      </c>
      <c r="K387" s="1">
        <v>0.13250913177858947</v>
      </c>
      <c r="L387" s="1">
        <v>0.11945209328463052</v>
      </c>
      <c r="M387">
        <v>-1.5326809785981698E-4</v>
      </c>
    </row>
    <row r="388" spans="1:13" x14ac:dyDescent="0.35">
      <c r="A388">
        <v>7820120</v>
      </c>
      <c r="B388" t="s">
        <v>61</v>
      </c>
      <c r="C388" t="s">
        <v>98</v>
      </c>
      <c r="D388" t="s">
        <v>1488</v>
      </c>
      <c r="E388" s="6">
        <v>1.9668446192750771E-3</v>
      </c>
      <c r="F388">
        <v>95.8</v>
      </c>
      <c r="G388">
        <v>94.5</v>
      </c>
      <c r="H388">
        <v>94.15</v>
      </c>
      <c r="I388">
        <v>0.42895591259002686</v>
      </c>
      <c r="J388" s="1">
        <v>0.18842371452655238</v>
      </c>
      <c r="K388" s="1">
        <v>0.18586681652149478</v>
      </c>
      <c r="L388" s="1">
        <v>0.18517842090474851</v>
      </c>
      <c r="M388">
        <v>8.4368962858392461E-4</v>
      </c>
    </row>
    <row r="389" spans="1:13" x14ac:dyDescent="0.35">
      <c r="A389">
        <v>7820120</v>
      </c>
      <c r="B389" t="s">
        <v>61</v>
      </c>
      <c r="C389" t="s">
        <v>98</v>
      </c>
      <c r="D389" t="s">
        <v>1249</v>
      </c>
      <c r="E389" s="6">
        <v>8.4293340826074739E-4</v>
      </c>
      <c r="F389">
        <v>64.900000000000006</v>
      </c>
      <c r="G389">
        <v>88.8</v>
      </c>
      <c r="H389">
        <v>80.75</v>
      </c>
      <c r="I389">
        <v>-0.19687460362911224</v>
      </c>
      <c r="J389" s="1">
        <v>5.4706378196122514E-2</v>
      </c>
      <c r="K389" s="1">
        <v>7.4852486653554373E-2</v>
      </c>
      <c r="L389" s="1">
        <v>6.8066872717055346E-2</v>
      </c>
      <c r="M389">
        <v>-1.659521806370713E-4</v>
      </c>
    </row>
    <row r="390" spans="1:13" x14ac:dyDescent="0.35">
      <c r="A390">
        <v>7820120</v>
      </c>
      <c r="B390" t="s">
        <v>61</v>
      </c>
      <c r="C390" t="s">
        <v>98</v>
      </c>
      <c r="D390" t="s">
        <v>2185</v>
      </c>
      <c r="E390" s="6">
        <v>3.3717336330429896E-3</v>
      </c>
      <c r="F390">
        <v>63.5</v>
      </c>
      <c r="G390">
        <v>95.8</v>
      </c>
      <c r="H390">
        <v>79.125</v>
      </c>
      <c r="I390">
        <v>0.13655076920986176</v>
      </c>
      <c r="J390" s="1">
        <v>0.21410508569822984</v>
      </c>
      <c r="K390" s="1">
        <v>0.3230120820455184</v>
      </c>
      <c r="L390" s="1">
        <v>0.26678842371452655</v>
      </c>
      <c r="M390">
        <v>4.6041282116278197E-4</v>
      </c>
    </row>
    <row r="391" spans="1:13" x14ac:dyDescent="0.35">
      <c r="A391">
        <v>7820120</v>
      </c>
      <c r="B391" t="s">
        <v>61</v>
      </c>
      <c r="C391" t="s">
        <v>98</v>
      </c>
      <c r="D391" t="s">
        <v>1697</v>
      </c>
      <c r="E391" s="6">
        <v>1.1239112110143299E-3</v>
      </c>
      <c r="F391">
        <v>65</v>
      </c>
      <c r="G391">
        <v>60.5</v>
      </c>
      <c r="H391">
        <v>66.98</v>
      </c>
      <c r="I391">
        <v>2.5698360055685043E-2</v>
      </c>
      <c r="J391" s="1">
        <v>7.3054228715931452E-2</v>
      </c>
      <c r="K391" s="1">
        <v>6.799662826636696E-2</v>
      </c>
      <c r="L391" s="1">
        <v>7.5279572913739823E-2</v>
      </c>
      <c r="M391">
        <v>2.8882674971267259E-5</v>
      </c>
    </row>
    <row r="392" spans="1:13" x14ac:dyDescent="0.35">
      <c r="A392">
        <v>7820120</v>
      </c>
      <c r="B392" t="s">
        <v>61</v>
      </c>
      <c r="C392" t="s">
        <v>98</v>
      </c>
      <c r="D392" t="s">
        <v>1490</v>
      </c>
      <c r="E392" s="6">
        <v>1.1239112110143299E-3</v>
      </c>
      <c r="F392">
        <v>57.9</v>
      </c>
      <c r="G392">
        <v>68.5</v>
      </c>
      <c r="H392">
        <v>70.015000000000001</v>
      </c>
      <c r="I392">
        <v>4.5407980680465698E-2</v>
      </c>
      <c r="J392" s="1">
        <v>6.5074459117729702E-2</v>
      </c>
      <c r="K392" s="1">
        <v>7.6987917954481594E-2</v>
      </c>
      <c r="L392" s="1">
        <v>7.8690643439168317E-2</v>
      </c>
      <c r="M392">
        <v>5.1034538556297499E-5</v>
      </c>
    </row>
    <row r="393" spans="1:13" x14ac:dyDescent="0.35">
      <c r="A393">
        <v>7820120</v>
      </c>
      <c r="B393" t="s">
        <v>61</v>
      </c>
      <c r="C393" t="s">
        <v>98</v>
      </c>
      <c r="D393" t="s">
        <v>2882</v>
      </c>
      <c r="E393" s="6">
        <v>5.6195560550716497E-4</v>
      </c>
      <c r="F393">
        <v>19.5</v>
      </c>
      <c r="G393">
        <v>54.6</v>
      </c>
      <c r="H393">
        <v>46.739999999999988</v>
      </c>
      <c r="I393">
        <v>-0.28791922330856323</v>
      </c>
      <c r="J393" s="1">
        <v>1.0958134307389717E-2</v>
      </c>
      <c r="K393" s="1">
        <v>3.0682776060691207E-2</v>
      </c>
      <c r="L393" s="1">
        <v>2.6265805001404883E-2</v>
      </c>
      <c r="M393">
        <v>-1.6179782147151631E-4</v>
      </c>
    </row>
    <row r="394" spans="1:13" x14ac:dyDescent="0.35">
      <c r="A394">
        <v>7820120</v>
      </c>
      <c r="B394" t="s">
        <v>61</v>
      </c>
      <c r="C394" t="s">
        <v>98</v>
      </c>
      <c r="D394" t="s">
        <v>1700</v>
      </c>
      <c r="E394" s="6">
        <v>1.1239112110143299E-3</v>
      </c>
      <c r="F394">
        <v>89.4</v>
      </c>
      <c r="G394">
        <v>72.900000000000006</v>
      </c>
      <c r="H394">
        <v>79.31</v>
      </c>
      <c r="I394">
        <v>0.50329142808914185</v>
      </c>
      <c r="J394" s="1">
        <v>0.10047766226468111</v>
      </c>
      <c r="K394" s="1">
        <v>8.1933127282944662E-2</v>
      </c>
      <c r="L394" s="1">
        <v>8.9137398145546512E-2</v>
      </c>
      <c r="M394">
        <v>5.6565487843679896E-4</v>
      </c>
    </row>
    <row r="395" spans="1:13" x14ac:dyDescent="0.35">
      <c r="A395">
        <v>7820120</v>
      </c>
      <c r="B395" t="s">
        <v>61</v>
      </c>
      <c r="C395" t="s">
        <v>98</v>
      </c>
      <c r="D395" t="s">
        <v>2480</v>
      </c>
      <c r="E395" s="6">
        <v>8.4293340826074739E-4</v>
      </c>
      <c r="F395">
        <v>38.799999999999997</v>
      </c>
      <c r="G395">
        <v>96.6</v>
      </c>
      <c r="H395">
        <v>64.91</v>
      </c>
      <c r="I395">
        <v>9.2570625245571136E-2</v>
      </c>
      <c r="J395" s="1">
        <v>3.2705816240516994E-2</v>
      </c>
      <c r="K395" s="1">
        <v>8.1427367237988199E-2</v>
      </c>
      <c r="L395" s="1">
        <v>5.4714807530205113E-2</v>
      </c>
      <c r="M395">
        <v>7.8030872643077668E-5</v>
      </c>
    </row>
    <row r="396" spans="1:13" x14ac:dyDescent="0.35">
      <c r="A396">
        <v>7820120</v>
      </c>
      <c r="B396" t="s">
        <v>61</v>
      </c>
      <c r="C396" t="s">
        <v>98</v>
      </c>
      <c r="D396" t="s">
        <v>1295</v>
      </c>
      <c r="E396" s="6">
        <v>3.3155380724922731E-2</v>
      </c>
      <c r="F396">
        <v>33.299999999999997</v>
      </c>
      <c r="G396">
        <v>62.9</v>
      </c>
      <c r="H396">
        <v>58.044999999999995</v>
      </c>
      <c r="I396">
        <v>-0.21966086328029633</v>
      </c>
      <c r="J396" s="1">
        <v>1.1040741781399268</v>
      </c>
      <c r="K396" s="1">
        <v>2.0854734475976398</v>
      </c>
      <c r="L396" s="1">
        <v>1.9245040741781398</v>
      </c>
      <c r="M396">
        <v>-7.2829395524234243E-3</v>
      </c>
    </row>
    <row r="397" spans="1:13" x14ac:dyDescent="0.35">
      <c r="A397">
        <v>7820120</v>
      </c>
      <c r="B397" t="s">
        <v>61</v>
      </c>
      <c r="C397" t="s">
        <v>98</v>
      </c>
      <c r="D397" t="s">
        <v>731</v>
      </c>
      <c r="E397" s="6">
        <v>1.713964596796853E-2</v>
      </c>
      <c r="F397">
        <v>52.9</v>
      </c>
      <c r="G397">
        <v>70.099999999999994</v>
      </c>
      <c r="H397">
        <v>67.63</v>
      </c>
      <c r="I397">
        <v>-0.12206932157278061</v>
      </c>
      <c r="J397" s="1">
        <v>0.9066872717055352</v>
      </c>
      <c r="K397" s="1">
        <v>1.2014891823545939</v>
      </c>
      <c r="L397" s="1">
        <v>1.1591542568137116</v>
      </c>
      <c r="M397">
        <v>-2.0922249553075633E-3</v>
      </c>
    </row>
    <row r="398" spans="1:13" x14ac:dyDescent="0.35">
      <c r="A398">
        <v>7820120</v>
      </c>
      <c r="B398" t="s">
        <v>61</v>
      </c>
      <c r="C398" t="s">
        <v>98</v>
      </c>
      <c r="D398" t="s">
        <v>1501</v>
      </c>
      <c r="E398" s="6">
        <v>2.2478224220286599E-3</v>
      </c>
      <c r="F398">
        <v>59.9</v>
      </c>
      <c r="G398">
        <v>91</v>
      </c>
      <c r="H398">
        <v>78.484999999999999</v>
      </c>
      <c r="I398">
        <v>-5.2899926900863647E-2</v>
      </c>
      <c r="J398" s="1">
        <v>0.13464456307951672</v>
      </c>
      <c r="K398" s="1">
        <v>0.20455184040460805</v>
      </c>
      <c r="L398" s="1">
        <v>0.17642034279291938</v>
      </c>
      <c r="M398">
        <v>-1.1890964181143838E-4</v>
      </c>
    </row>
    <row r="399" spans="1:13" x14ac:dyDescent="0.35">
      <c r="A399">
        <v>7820120</v>
      </c>
      <c r="B399" t="s">
        <v>61</v>
      </c>
      <c r="C399" t="s">
        <v>98</v>
      </c>
      <c r="D399" t="s">
        <v>1504</v>
      </c>
      <c r="E399" s="6">
        <v>2.8097780275358246E-2</v>
      </c>
      <c r="F399">
        <v>58</v>
      </c>
      <c r="G399">
        <v>90.2</v>
      </c>
      <c r="H399">
        <v>76.72</v>
      </c>
      <c r="I399">
        <v>0.15336798131465912</v>
      </c>
      <c r="J399" s="1">
        <v>1.6296712559707782</v>
      </c>
      <c r="K399" s="1">
        <v>2.5344197808373137</v>
      </c>
      <c r="L399" s="1">
        <v>2.1556617027254847</v>
      </c>
      <c r="M399">
        <v>4.3092998402545412E-3</v>
      </c>
    </row>
    <row r="400" spans="1:13" x14ac:dyDescent="0.35">
      <c r="A400">
        <v>7820120</v>
      </c>
      <c r="B400" t="s">
        <v>61</v>
      </c>
      <c r="C400" t="s">
        <v>98</v>
      </c>
      <c r="D400" t="s">
        <v>1507</v>
      </c>
      <c r="E400" s="6">
        <v>1.4048890137679123E-3</v>
      </c>
      <c r="F400">
        <v>78.400000000000006</v>
      </c>
      <c r="G400">
        <v>78</v>
      </c>
      <c r="H400">
        <v>77.135000000000005</v>
      </c>
      <c r="I400">
        <v>0.14587943255901337</v>
      </c>
      <c r="J400" s="1">
        <v>0.11014329867940433</v>
      </c>
      <c r="K400" s="1">
        <v>0.10958134307389715</v>
      </c>
      <c r="L400" s="1">
        <v>0.10836611407698792</v>
      </c>
      <c r="M400">
        <v>2.0494441213685495E-4</v>
      </c>
    </row>
    <row r="401" spans="1:13" x14ac:dyDescent="0.35">
      <c r="A401">
        <v>7820120</v>
      </c>
      <c r="B401" t="s">
        <v>61</v>
      </c>
      <c r="C401" t="s">
        <v>98</v>
      </c>
      <c r="D401" t="s">
        <v>2241</v>
      </c>
      <c r="E401" s="6">
        <v>2.8097780275358248E-4</v>
      </c>
      <c r="F401">
        <v>59.5</v>
      </c>
      <c r="G401">
        <v>95.1</v>
      </c>
      <c r="H401">
        <v>78.509999999999991</v>
      </c>
      <c r="I401">
        <v>3.3242702484130859E-2</v>
      </c>
      <c r="J401" s="1">
        <v>1.6718179263838159E-2</v>
      </c>
      <c r="K401" s="1">
        <v>2.6720989041865692E-2</v>
      </c>
      <c r="L401" s="1">
        <v>2.2059567294183759E-2</v>
      </c>
      <c r="M401">
        <v>9.3404615015821469E-6</v>
      </c>
    </row>
    <row r="402" spans="1:13" x14ac:dyDescent="0.35">
      <c r="A402">
        <v>7820120</v>
      </c>
      <c r="B402" t="s">
        <v>61</v>
      </c>
      <c r="C402" t="s">
        <v>98</v>
      </c>
      <c r="D402" t="s">
        <v>1509</v>
      </c>
      <c r="E402" s="6">
        <v>8.4293340826074739E-4</v>
      </c>
      <c r="F402">
        <v>62</v>
      </c>
      <c r="G402">
        <v>48.8</v>
      </c>
      <c r="H402">
        <v>65.78</v>
      </c>
      <c r="I402">
        <v>-0.32816877961158752</v>
      </c>
      <c r="J402" s="1">
        <v>5.2261871312166336E-2</v>
      </c>
      <c r="K402" s="1">
        <v>4.1135150323124474E-2</v>
      </c>
      <c r="L402" s="1">
        <v>5.5448159595391962E-2</v>
      </c>
      <c r="M402">
        <v>-2.7662442788276557E-4</v>
      </c>
    </row>
    <row r="403" spans="1:13" x14ac:dyDescent="0.35">
      <c r="A403">
        <v>7820120</v>
      </c>
      <c r="B403" t="s">
        <v>61</v>
      </c>
      <c r="C403" t="s">
        <v>98</v>
      </c>
      <c r="D403" t="s">
        <v>1733</v>
      </c>
      <c r="E403" s="6">
        <v>2.5288002247822422E-3</v>
      </c>
      <c r="F403">
        <v>65.7</v>
      </c>
      <c r="G403">
        <v>73.099999999999994</v>
      </c>
      <c r="H403">
        <v>72.655000000000001</v>
      </c>
      <c r="I403">
        <v>-0.10332510620355606</v>
      </c>
      <c r="J403" s="1">
        <v>0.16614217476819332</v>
      </c>
      <c r="K403" s="1">
        <v>0.18485529643158188</v>
      </c>
      <c r="L403" s="1">
        <v>0.1837299803315538</v>
      </c>
      <c r="M403">
        <v>-2.6128855179320161E-4</v>
      </c>
    </row>
    <row r="404" spans="1:13" x14ac:dyDescent="0.35">
      <c r="A404">
        <v>7820120</v>
      </c>
      <c r="B404" t="s">
        <v>61</v>
      </c>
      <c r="C404" t="s">
        <v>98</v>
      </c>
      <c r="D404" t="s">
        <v>2497</v>
      </c>
      <c r="E404" s="6">
        <v>5.6195560550716497E-4</v>
      </c>
      <c r="F404">
        <v>40.9</v>
      </c>
      <c r="G404">
        <v>56.9</v>
      </c>
      <c r="H404">
        <v>56.914999999999992</v>
      </c>
      <c r="I404">
        <v>-0.14137375354766846</v>
      </c>
      <c r="J404" s="1">
        <v>2.2983984265243045E-2</v>
      </c>
      <c r="K404" s="1">
        <v>3.1975273953357683E-2</v>
      </c>
      <c r="L404" s="1">
        <v>3.1983703287440289E-2</v>
      </c>
      <c r="M404">
        <v>-7.9445773277700738E-5</v>
      </c>
    </row>
    <row r="405" spans="1:13" x14ac:dyDescent="0.35">
      <c r="A405">
        <v>7820120</v>
      </c>
      <c r="B405" t="s">
        <v>61</v>
      </c>
      <c r="C405" t="s">
        <v>98</v>
      </c>
      <c r="D405" t="s">
        <v>1735</v>
      </c>
      <c r="E405" s="6">
        <v>5.619556055071649E-3</v>
      </c>
      <c r="F405">
        <v>40.1</v>
      </c>
      <c r="G405">
        <v>97.9</v>
      </c>
      <c r="H405">
        <v>75.224999999999994</v>
      </c>
      <c r="I405">
        <v>7.2310317773371935E-4</v>
      </c>
      <c r="J405" s="1">
        <v>0.22534419780837314</v>
      </c>
      <c r="K405" s="1">
        <v>0.55015453779151446</v>
      </c>
      <c r="L405" s="1">
        <v>0.42273110424276478</v>
      </c>
      <c r="M405">
        <v>4.063518840875073E-6</v>
      </c>
    </row>
    <row r="406" spans="1:13" x14ac:dyDescent="0.35">
      <c r="A406">
        <v>7820120</v>
      </c>
      <c r="B406" t="s">
        <v>61</v>
      </c>
      <c r="C406" t="s">
        <v>98</v>
      </c>
      <c r="D406" t="s">
        <v>1737</v>
      </c>
      <c r="E406" s="6">
        <v>5.6195560550716497E-4</v>
      </c>
      <c r="F406">
        <v>27.4</v>
      </c>
      <c r="G406">
        <v>70</v>
      </c>
      <c r="H406">
        <v>53.314999999999998</v>
      </c>
      <c r="I406">
        <v>-0.15981839597225189</v>
      </c>
      <c r="J406" s="1">
        <v>1.5397583590896319E-2</v>
      </c>
      <c r="K406" s="1">
        <v>3.9336892385501546E-2</v>
      </c>
      <c r="L406" s="1">
        <v>2.9960663107614499E-2</v>
      </c>
      <c r="M406">
        <v>-8.9810843479770671E-5</v>
      </c>
    </row>
    <row r="407" spans="1:13" x14ac:dyDescent="0.35">
      <c r="A407">
        <v>7820120</v>
      </c>
      <c r="B407" t="s">
        <v>61</v>
      </c>
      <c r="C407" t="s">
        <v>98</v>
      </c>
      <c r="D407" t="s">
        <v>1512</v>
      </c>
      <c r="E407" s="6">
        <v>1.4048890137679123E-3</v>
      </c>
      <c r="F407">
        <v>53.3</v>
      </c>
      <c r="G407">
        <v>43.5</v>
      </c>
      <c r="H407">
        <v>61.3</v>
      </c>
      <c r="I407">
        <v>-0.2006591409444809</v>
      </c>
      <c r="J407" s="1">
        <v>7.4880584433829722E-2</v>
      </c>
      <c r="K407" s="1">
        <v>6.1112672098904183E-2</v>
      </c>
      <c r="L407" s="1">
        <v>8.6119696543973015E-2</v>
      </c>
      <c r="M407">
        <v>-2.8190382262500827E-4</v>
      </c>
    </row>
    <row r="408" spans="1:13" x14ac:dyDescent="0.35">
      <c r="A408">
        <v>7820120</v>
      </c>
      <c r="B408" t="s">
        <v>61</v>
      </c>
      <c r="C408" t="s">
        <v>98</v>
      </c>
      <c r="D408" t="s">
        <v>1740</v>
      </c>
      <c r="E408" s="6">
        <v>1.1239112110143299E-3</v>
      </c>
      <c r="F408">
        <v>49.4</v>
      </c>
      <c r="G408">
        <v>78.8</v>
      </c>
      <c r="H408">
        <v>67.625</v>
      </c>
      <c r="I408">
        <v>-0.15891744196414948</v>
      </c>
      <c r="J408" s="1">
        <v>5.55212138241079E-2</v>
      </c>
      <c r="K408" s="1">
        <v>8.85642034279292E-2</v>
      </c>
      <c r="L408" s="1">
        <v>7.6004495644844058E-2</v>
      </c>
      <c r="M408">
        <v>-1.7860909464922673E-4</v>
      </c>
    </row>
    <row r="409" spans="1:13" x14ac:dyDescent="0.35">
      <c r="A409">
        <v>7820120</v>
      </c>
      <c r="B409" t="s">
        <v>61</v>
      </c>
      <c r="C409" t="s">
        <v>98</v>
      </c>
      <c r="D409" t="s">
        <v>2244</v>
      </c>
      <c r="E409" s="6">
        <v>1.1239112110143299E-3</v>
      </c>
      <c r="F409">
        <v>45.6</v>
      </c>
      <c r="G409">
        <v>100</v>
      </c>
      <c r="H409">
        <v>75.820000000000007</v>
      </c>
      <c r="I409">
        <v>0.22478175163269043</v>
      </c>
      <c r="J409" s="1">
        <v>5.1250351222253444E-2</v>
      </c>
      <c r="K409" s="1">
        <v>0.112391121101433</v>
      </c>
      <c r="L409" s="1">
        <v>8.5214948019106507E-2</v>
      </c>
      <c r="M409">
        <v>2.5263473069141943E-4</v>
      </c>
    </row>
    <row r="410" spans="1:13" x14ac:dyDescent="0.35">
      <c r="A410">
        <v>7820120</v>
      </c>
      <c r="B410" t="s">
        <v>61</v>
      </c>
      <c r="C410" t="s">
        <v>98</v>
      </c>
      <c r="D410" t="s">
        <v>1744</v>
      </c>
      <c r="E410" s="6">
        <v>2.8097780275358248E-4</v>
      </c>
      <c r="F410">
        <v>66.2</v>
      </c>
      <c r="G410">
        <v>85.3</v>
      </c>
      <c r="H410">
        <v>78.750000000000014</v>
      </c>
      <c r="I410">
        <v>1.2688803486526012E-2</v>
      </c>
      <c r="J410" s="1">
        <v>1.8600730542287162E-2</v>
      </c>
      <c r="K410" s="1">
        <v>2.3967406574880584E-2</v>
      </c>
      <c r="L410" s="1">
        <v>2.2127001966844626E-2</v>
      </c>
      <c r="M410">
        <v>3.5652721232160757E-6</v>
      </c>
    </row>
    <row r="411" spans="1:13" x14ac:dyDescent="0.35">
      <c r="A411">
        <v>7820120</v>
      </c>
      <c r="B411" t="s">
        <v>61</v>
      </c>
      <c r="C411" t="s">
        <v>98</v>
      </c>
      <c r="D411" t="s">
        <v>267</v>
      </c>
      <c r="E411" s="6">
        <v>4.4956448440573197E-3</v>
      </c>
      <c r="F411">
        <v>57.3</v>
      </c>
      <c r="G411">
        <v>79.2</v>
      </c>
      <c r="H411">
        <v>69.564999999999998</v>
      </c>
      <c r="I411">
        <v>-3.6958690732717514E-2</v>
      </c>
      <c r="J411" s="1">
        <v>0.25760044956448441</v>
      </c>
      <c r="K411" s="1">
        <v>0.35605507164933975</v>
      </c>
      <c r="L411" s="1">
        <v>0.31273953357684742</v>
      </c>
      <c r="M411">
        <v>-1.6615314743565054E-4</v>
      </c>
    </row>
    <row r="412" spans="1:13" x14ac:dyDescent="0.35">
      <c r="A412">
        <v>7820120</v>
      </c>
      <c r="B412" t="s">
        <v>61</v>
      </c>
      <c r="C412" t="s">
        <v>98</v>
      </c>
      <c r="D412" t="s">
        <v>853</v>
      </c>
      <c r="E412" s="6">
        <v>2.8097780275358248E-4</v>
      </c>
      <c r="F412">
        <v>55.8</v>
      </c>
      <c r="G412">
        <v>78.599999999999994</v>
      </c>
      <c r="H412">
        <v>72.69</v>
      </c>
      <c r="I412">
        <v>-7.2501763701438904E-2</v>
      </c>
      <c r="J412" s="1">
        <v>1.5678561393649901E-2</v>
      </c>
      <c r="K412" s="1">
        <v>2.2084855296431581E-2</v>
      </c>
      <c r="L412" s="1">
        <v>2.0424276482157909E-2</v>
      </c>
      <c r="M412">
        <v>-2.0371386260589745E-5</v>
      </c>
    </row>
    <row r="413" spans="1:13" x14ac:dyDescent="0.35">
      <c r="A413">
        <v>7820120</v>
      </c>
      <c r="B413" t="s">
        <v>61</v>
      </c>
      <c r="C413" t="s">
        <v>98</v>
      </c>
      <c r="D413" t="s">
        <v>1746</v>
      </c>
      <c r="E413" s="6">
        <v>3.3717336330429896E-3</v>
      </c>
      <c r="F413">
        <v>53.2</v>
      </c>
      <c r="G413">
        <v>74.900000000000006</v>
      </c>
      <c r="H413">
        <v>68.330000000000013</v>
      </c>
      <c r="I413">
        <v>-8.1185571849346161E-2</v>
      </c>
      <c r="J413" s="1">
        <v>0.17937622927788704</v>
      </c>
      <c r="K413" s="1">
        <v>0.25254284911491992</v>
      </c>
      <c r="L413" s="1">
        <v>0.23039055914582751</v>
      </c>
      <c r="M413">
        <v>-2.7373612312226858E-4</v>
      </c>
    </row>
    <row r="414" spans="1:13" x14ac:dyDescent="0.35">
      <c r="A414">
        <v>7820120</v>
      </c>
      <c r="B414" t="s">
        <v>61</v>
      </c>
      <c r="C414" t="s">
        <v>98</v>
      </c>
      <c r="D414" t="s">
        <v>2247</v>
      </c>
      <c r="E414" s="6">
        <v>1.1239112110143299E-3</v>
      </c>
      <c r="F414">
        <v>57.7</v>
      </c>
      <c r="G414">
        <v>92.7</v>
      </c>
      <c r="H414">
        <v>78.875</v>
      </c>
      <c r="I414">
        <v>3.0708646401762962E-2</v>
      </c>
      <c r="J414" s="1">
        <v>6.484967687552684E-2</v>
      </c>
      <c r="K414" s="1">
        <v>0.10418656926102839</v>
      </c>
      <c r="L414" s="1">
        <v>8.8648496768755275E-2</v>
      </c>
      <c r="M414">
        <v>3.4513791966016258E-5</v>
      </c>
    </row>
    <row r="415" spans="1:13" x14ac:dyDescent="0.35">
      <c r="A415">
        <v>7820120</v>
      </c>
      <c r="B415" t="s">
        <v>61</v>
      </c>
      <c r="C415" t="s">
        <v>98</v>
      </c>
      <c r="D415" t="s">
        <v>2885</v>
      </c>
      <c r="E415" s="6">
        <v>1.1239112110143299E-3</v>
      </c>
      <c r="F415">
        <v>83.2</v>
      </c>
      <c r="G415">
        <v>63.1</v>
      </c>
      <c r="H415">
        <v>80.199999999999989</v>
      </c>
      <c r="I415">
        <v>-9.4099342823028564E-2</v>
      </c>
      <c r="J415" s="1">
        <v>9.3509412756392254E-2</v>
      </c>
      <c r="K415" s="1">
        <v>7.0918797415004217E-2</v>
      </c>
      <c r="L415" s="1">
        <v>9.0137679123349246E-2</v>
      </c>
      <c r="M415">
        <v>-1.0575930634788262E-4</v>
      </c>
    </row>
    <row r="416" spans="1:13" x14ac:dyDescent="0.35">
      <c r="A416">
        <v>7820120</v>
      </c>
      <c r="B416" t="s">
        <v>61</v>
      </c>
      <c r="C416" t="s">
        <v>98</v>
      </c>
      <c r="D416" t="s">
        <v>2250</v>
      </c>
      <c r="E416" s="6">
        <v>1.4048890137679123E-3</v>
      </c>
      <c r="F416">
        <v>53.5</v>
      </c>
      <c r="G416">
        <v>61.2</v>
      </c>
      <c r="H416">
        <v>63.449999999999996</v>
      </c>
      <c r="I416">
        <v>4.1143940761685371E-3</v>
      </c>
      <c r="J416" s="1">
        <v>7.516156223658331E-2</v>
      </c>
      <c r="K416" s="1">
        <v>8.5979207642596228E-2</v>
      </c>
      <c r="L416" s="1">
        <v>8.9140207923574022E-2</v>
      </c>
      <c r="M416">
        <v>5.7802670359209564E-6</v>
      </c>
    </row>
    <row r="417" spans="1:13" x14ac:dyDescent="0.35">
      <c r="A417">
        <v>7820120</v>
      </c>
      <c r="B417" t="s">
        <v>61</v>
      </c>
      <c r="C417" t="s">
        <v>98</v>
      </c>
      <c r="D417" t="s">
        <v>1514</v>
      </c>
      <c r="E417" s="6">
        <v>3.9336892385501542E-3</v>
      </c>
      <c r="F417">
        <v>61.8</v>
      </c>
      <c r="G417">
        <v>96.9</v>
      </c>
      <c r="H417">
        <v>75.905000000000001</v>
      </c>
      <c r="I417">
        <v>7.2382085025310516E-2</v>
      </c>
      <c r="J417" s="1">
        <v>0.24310199494239951</v>
      </c>
      <c r="K417" s="1">
        <v>0.38117448721550995</v>
      </c>
      <c r="L417" s="1">
        <v>0.29858668165214947</v>
      </c>
      <c r="M417">
        <v>2.8472862892788627E-4</v>
      </c>
    </row>
    <row r="418" spans="1:13" x14ac:dyDescent="0.35">
      <c r="A418">
        <v>7820120</v>
      </c>
      <c r="B418" t="s">
        <v>61</v>
      </c>
      <c r="C418" t="s">
        <v>98</v>
      </c>
      <c r="D418" t="s">
        <v>1750</v>
      </c>
      <c r="E418" s="6">
        <v>1.6858668165214948E-3</v>
      </c>
      <c r="F418">
        <v>41.1</v>
      </c>
      <c r="G418">
        <v>100</v>
      </c>
      <c r="H418">
        <v>74.45</v>
      </c>
      <c r="I418">
        <v>5.4076980799436569E-2</v>
      </c>
      <c r="J418" s="1">
        <v>6.9289126159033432E-2</v>
      </c>
      <c r="K418" s="1">
        <v>0.16858668165214949</v>
      </c>
      <c r="L418" s="1">
        <v>0.12551278449002529</v>
      </c>
      <c r="M418">
        <v>9.1166587467440133E-5</v>
      </c>
    </row>
    <row r="419" spans="1:13" x14ac:dyDescent="0.35">
      <c r="A419">
        <v>7820120</v>
      </c>
      <c r="B419" t="s">
        <v>61</v>
      </c>
      <c r="C419" t="s">
        <v>98</v>
      </c>
      <c r="D419" t="s">
        <v>272</v>
      </c>
      <c r="E419" s="6">
        <v>8.4293340826074739E-4</v>
      </c>
      <c r="F419">
        <v>20.100000000000001</v>
      </c>
      <c r="G419">
        <v>63.1</v>
      </c>
      <c r="H419">
        <v>46.944999999999993</v>
      </c>
      <c r="I419">
        <v>-0.21549847722053528</v>
      </c>
      <c r="J419" s="1">
        <v>1.6942961506041024E-2</v>
      </c>
      <c r="K419" s="1">
        <v>5.3189098061253159E-2</v>
      </c>
      <c r="L419" s="1">
        <v>3.9571508850800782E-2</v>
      </c>
      <c r="M419">
        <v>-1.8165086587850683E-4</v>
      </c>
    </row>
    <row r="420" spans="1:13" x14ac:dyDescent="0.35">
      <c r="A420">
        <v>7820120</v>
      </c>
      <c r="B420" t="s">
        <v>61</v>
      </c>
      <c r="C420" t="s">
        <v>98</v>
      </c>
      <c r="D420" t="s">
        <v>2256</v>
      </c>
      <c r="E420" s="6">
        <v>1.1239112110143299E-3</v>
      </c>
      <c r="F420">
        <v>74.2</v>
      </c>
      <c r="G420">
        <v>86.9</v>
      </c>
      <c r="H420">
        <v>75.289999999999992</v>
      </c>
      <c r="I420">
        <v>0.10833095759153366</v>
      </c>
      <c r="J420" s="1">
        <v>8.3394211857263284E-2</v>
      </c>
      <c r="K420" s="1">
        <v>9.7667884237145272E-2</v>
      </c>
      <c r="L420" s="1">
        <v>8.4619275077268893E-2</v>
      </c>
      <c r="M420">
        <v>1.2175437773704261E-4</v>
      </c>
    </row>
    <row r="421" spans="1:13" x14ac:dyDescent="0.35">
      <c r="A421">
        <v>7820120</v>
      </c>
      <c r="B421" t="s">
        <v>61</v>
      </c>
      <c r="C421" t="s">
        <v>98</v>
      </c>
      <c r="D421" t="s">
        <v>1516</v>
      </c>
      <c r="E421" s="6">
        <v>4.2146670413037374E-3</v>
      </c>
      <c r="F421">
        <v>55.1</v>
      </c>
      <c r="G421">
        <v>97.7</v>
      </c>
      <c r="H421">
        <v>74.225000000000009</v>
      </c>
      <c r="I421">
        <v>0.23277318477630615</v>
      </c>
      <c r="J421" s="1">
        <v>0.23222815397583593</v>
      </c>
      <c r="K421" s="1">
        <v>0.41177296993537515</v>
      </c>
      <c r="L421" s="1">
        <v>0.31283366114076994</v>
      </c>
      <c r="M421">
        <v>9.8106146997600243E-4</v>
      </c>
    </row>
    <row r="422" spans="1:13" x14ac:dyDescent="0.35">
      <c r="A422">
        <v>7820120</v>
      </c>
      <c r="B422" t="s">
        <v>61</v>
      </c>
      <c r="C422" t="s">
        <v>98</v>
      </c>
      <c r="D422" t="s">
        <v>1518</v>
      </c>
      <c r="E422" s="6">
        <v>1.1239112110143299E-3</v>
      </c>
      <c r="F422">
        <v>57.3</v>
      </c>
      <c r="G422">
        <v>54.5</v>
      </c>
      <c r="H422">
        <v>67.72999999999999</v>
      </c>
      <c r="I422">
        <v>-0.25682172179222107</v>
      </c>
      <c r="J422" s="1">
        <v>6.4400112391121103E-2</v>
      </c>
      <c r="K422" s="1">
        <v>6.1253161000280984E-2</v>
      </c>
      <c r="L422" s="1">
        <v>7.6122506322000558E-2</v>
      </c>
      <c r="M422">
        <v>-2.8864481235428053E-4</v>
      </c>
    </row>
    <row r="423" spans="1:13" x14ac:dyDescent="0.35">
      <c r="A423">
        <v>7820120</v>
      </c>
      <c r="B423" t="s">
        <v>61</v>
      </c>
      <c r="C423" t="s">
        <v>98</v>
      </c>
      <c r="D423" t="s">
        <v>1754</v>
      </c>
      <c r="E423" s="6">
        <v>2.2478224220286599E-3</v>
      </c>
      <c r="F423">
        <v>62</v>
      </c>
      <c r="G423">
        <v>90.8</v>
      </c>
      <c r="H423">
        <v>77.025000000000006</v>
      </c>
      <c r="I423">
        <v>8.6345650255680084E-2</v>
      </c>
      <c r="J423" s="1">
        <v>0.13936499016577691</v>
      </c>
      <c r="K423" s="1">
        <v>0.2041022759202023</v>
      </c>
      <c r="L423" s="1">
        <v>0.17313852205675753</v>
      </c>
      <c r="M423">
        <v>1.9408968868936239E-4</v>
      </c>
    </row>
    <row r="424" spans="1:13" x14ac:dyDescent="0.35">
      <c r="A424">
        <v>7820120</v>
      </c>
      <c r="B424" t="s">
        <v>61</v>
      </c>
      <c r="C424" t="s">
        <v>98</v>
      </c>
      <c r="D424" t="s">
        <v>1063</v>
      </c>
      <c r="E424" s="6">
        <v>1.2924978926664794E-2</v>
      </c>
      <c r="F424">
        <v>75.7</v>
      </c>
      <c r="G424">
        <v>90.6</v>
      </c>
      <c r="H424">
        <v>84.12</v>
      </c>
      <c r="I424">
        <v>0.10831484198570251</v>
      </c>
      <c r="J424" s="1">
        <v>0.97842090474852494</v>
      </c>
      <c r="K424" s="1">
        <v>1.1710030907558302</v>
      </c>
      <c r="L424" s="1">
        <v>1.0872492273110426</v>
      </c>
      <c r="M424">
        <v>1.3999670501102319E-3</v>
      </c>
    </row>
    <row r="425" spans="1:13" x14ac:dyDescent="0.35">
      <c r="A425">
        <v>7820120</v>
      </c>
      <c r="B425" t="s">
        <v>61</v>
      </c>
      <c r="C425" t="s">
        <v>98</v>
      </c>
      <c r="D425" t="s">
        <v>1521</v>
      </c>
      <c r="E425" s="6">
        <v>3.0907558302894073E-3</v>
      </c>
      <c r="F425">
        <v>75</v>
      </c>
      <c r="G425">
        <v>95.3</v>
      </c>
      <c r="H425">
        <v>78.930000000000007</v>
      </c>
      <c r="I425">
        <v>0.25366529822349548</v>
      </c>
      <c r="J425" s="1">
        <v>0.23180668727170556</v>
      </c>
      <c r="K425" s="1">
        <v>0.2945490306265805</v>
      </c>
      <c r="L425" s="1">
        <v>0.24395335768474294</v>
      </c>
      <c r="M425">
        <v>7.8401749942636986E-4</v>
      </c>
    </row>
    <row r="426" spans="1:13" x14ac:dyDescent="0.35">
      <c r="A426">
        <v>7820120</v>
      </c>
      <c r="B426" t="s">
        <v>61</v>
      </c>
      <c r="C426" t="s">
        <v>98</v>
      </c>
      <c r="D426" t="s">
        <v>2280</v>
      </c>
      <c r="E426" s="6">
        <v>5.6195560550716497E-4</v>
      </c>
      <c r="F426">
        <v>47.1</v>
      </c>
      <c r="G426">
        <v>61</v>
      </c>
      <c r="H426">
        <v>63.835000000000001</v>
      </c>
      <c r="I426">
        <v>-3.020162507891655E-2</v>
      </c>
      <c r="J426" s="1">
        <v>2.6468109019387471E-2</v>
      </c>
      <c r="K426" s="1">
        <v>3.427929193593706E-2</v>
      </c>
      <c r="L426" s="1">
        <v>3.5872436077549877E-2</v>
      </c>
      <c r="M426">
        <v>-1.6971972508522928E-5</v>
      </c>
    </row>
    <row r="427" spans="1:13" x14ac:dyDescent="0.35">
      <c r="A427">
        <v>7820120</v>
      </c>
      <c r="B427" t="s">
        <v>61</v>
      </c>
      <c r="C427" t="s">
        <v>98</v>
      </c>
      <c r="D427" t="s">
        <v>1761</v>
      </c>
      <c r="E427" s="6">
        <v>1.4048890137679123E-3</v>
      </c>
      <c r="F427">
        <v>44.2</v>
      </c>
      <c r="G427">
        <v>84.5</v>
      </c>
      <c r="H427">
        <v>65.484999999999999</v>
      </c>
      <c r="I427">
        <v>-4.4785559177398682E-2</v>
      </c>
      <c r="J427" s="1">
        <v>6.2096094408541726E-2</v>
      </c>
      <c r="K427" s="1">
        <v>0.11871312166338858</v>
      </c>
      <c r="L427" s="1">
        <v>9.199915706659173E-2</v>
      </c>
      <c r="M427">
        <v>-6.2918740063780111E-5</v>
      </c>
    </row>
    <row r="428" spans="1:13" x14ac:dyDescent="0.35">
      <c r="A428">
        <v>7820120</v>
      </c>
      <c r="B428" t="s">
        <v>61</v>
      </c>
      <c r="C428" t="s">
        <v>98</v>
      </c>
      <c r="D428" t="s">
        <v>1763</v>
      </c>
      <c r="E428" s="6">
        <v>5.3385782523180667E-3</v>
      </c>
      <c r="F428">
        <v>71.900000000000006</v>
      </c>
      <c r="G428">
        <v>72.3</v>
      </c>
      <c r="H428">
        <v>76.094999999999999</v>
      </c>
      <c r="I428">
        <v>1.7580451443791389E-2</v>
      </c>
      <c r="J428" s="1">
        <v>0.38384377634166905</v>
      </c>
      <c r="K428" s="1">
        <v>0.38597920764259619</v>
      </c>
      <c r="L428" s="1">
        <v>0.4062391121101433</v>
      </c>
      <c r="M428">
        <v>9.3854615743758471E-5</v>
      </c>
    </row>
    <row r="429" spans="1:13" x14ac:dyDescent="0.35">
      <c r="A429">
        <v>7820120</v>
      </c>
      <c r="B429" t="s">
        <v>61</v>
      </c>
      <c r="C429" t="s">
        <v>98</v>
      </c>
      <c r="D429" t="s">
        <v>2520</v>
      </c>
      <c r="E429" s="6">
        <v>2.8097780275358248E-4</v>
      </c>
      <c r="F429">
        <v>56.8</v>
      </c>
      <c r="G429">
        <v>100</v>
      </c>
      <c r="H429">
        <v>74.174999999999997</v>
      </c>
      <c r="I429">
        <v>6.646660715341568E-2</v>
      </c>
      <c r="J429" s="1">
        <v>1.5959539196403486E-2</v>
      </c>
      <c r="K429" s="1">
        <v>2.8097780275358249E-2</v>
      </c>
      <c r="L429" s="1">
        <v>2.084152851924698E-2</v>
      </c>
      <c r="M429">
        <v>1.8675641234452286E-5</v>
      </c>
    </row>
    <row r="430" spans="1:13" x14ac:dyDescent="0.35">
      <c r="A430">
        <v>7820120</v>
      </c>
      <c r="B430" t="s">
        <v>61</v>
      </c>
      <c r="C430" t="s">
        <v>98</v>
      </c>
      <c r="D430" t="s">
        <v>2522</v>
      </c>
      <c r="E430" s="6">
        <v>5.6195560550716497E-4</v>
      </c>
      <c r="F430">
        <v>59.4</v>
      </c>
      <c r="G430">
        <v>74.3</v>
      </c>
      <c r="H430">
        <v>73.86999999999999</v>
      </c>
      <c r="I430">
        <v>-1.4813926070928574E-2</v>
      </c>
      <c r="J430" s="1">
        <v>3.33801629671256E-2</v>
      </c>
      <c r="K430" s="1">
        <v>4.1753301489182354E-2</v>
      </c>
      <c r="L430" s="1">
        <v>4.1511660578814273E-2</v>
      </c>
      <c r="M430">
        <v>-8.3247687951270438E-6</v>
      </c>
    </row>
    <row r="431" spans="1:13" x14ac:dyDescent="0.35">
      <c r="A431">
        <v>7820120</v>
      </c>
      <c r="B431" t="s">
        <v>61</v>
      </c>
      <c r="C431" t="s">
        <v>98</v>
      </c>
      <c r="D431" t="s">
        <v>2287</v>
      </c>
      <c r="E431" s="6">
        <v>1.1239112110143299E-3</v>
      </c>
      <c r="F431">
        <v>72.099999999999994</v>
      </c>
      <c r="G431">
        <v>59</v>
      </c>
      <c r="H431">
        <v>72</v>
      </c>
      <c r="I431">
        <v>-0.1452295333147049</v>
      </c>
      <c r="J431" s="1">
        <v>8.1033998314133188E-2</v>
      </c>
      <c r="K431" s="1">
        <v>6.6310761449845462E-2</v>
      </c>
      <c r="L431" s="1">
        <v>8.092160719303175E-2</v>
      </c>
      <c r="M431">
        <v>-1.6322510066277596E-4</v>
      </c>
    </row>
    <row r="432" spans="1:13" x14ac:dyDescent="0.35">
      <c r="A432">
        <v>7820120</v>
      </c>
      <c r="B432" t="s">
        <v>61</v>
      </c>
      <c r="C432" t="s">
        <v>98</v>
      </c>
      <c r="D432" t="s">
        <v>1523</v>
      </c>
      <c r="E432" s="6">
        <v>3.6527114357965719E-3</v>
      </c>
      <c r="F432">
        <v>61.9</v>
      </c>
      <c r="G432">
        <v>46.5</v>
      </c>
      <c r="H432">
        <v>60.359999999999992</v>
      </c>
      <c r="I432">
        <v>-0.22384455800056458</v>
      </c>
      <c r="J432" s="1">
        <v>0.22610283787580779</v>
      </c>
      <c r="K432" s="1">
        <v>0.16985108176454058</v>
      </c>
      <c r="L432" s="1">
        <v>0.22047766226468105</v>
      </c>
      <c r="M432">
        <v>-8.1763957684949124E-4</v>
      </c>
    </row>
    <row r="433" spans="1:13" x14ac:dyDescent="0.35">
      <c r="A433">
        <v>7820120</v>
      </c>
      <c r="B433" t="s">
        <v>61</v>
      </c>
      <c r="C433" t="s">
        <v>98</v>
      </c>
      <c r="D433" t="s">
        <v>2526</v>
      </c>
      <c r="E433" s="6">
        <v>5.6195560550716497E-4</v>
      </c>
      <c r="F433">
        <v>77.8</v>
      </c>
      <c r="G433">
        <v>39.6</v>
      </c>
      <c r="H433">
        <v>71.305000000000007</v>
      </c>
      <c r="I433">
        <v>-0.11122367531061172</v>
      </c>
      <c r="J433" s="1">
        <v>4.3720146108457432E-2</v>
      </c>
      <c r="K433" s="1">
        <v>2.2253441978083734E-2</v>
      </c>
      <c r="L433" s="1">
        <v>4.0070244450688401E-2</v>
      </c>
      <c r="M433">
        <v>-6.250276780590713E-5</v>
      </c>
    </row>
    <row r="434" spans="1:13" x14ac:dyDescent="0.35">
      <c r="A434">
        <v>7820120</v>
      </c>
      <c r="B434" t="s">
        <v>61</v>
      </c>
      <c r="C434" t="s">
        <v>98</v>
      </c>
      <c r="D434" t="s">
        <v>1526</v>
      </c>
      <c r="E434" s="6">
        <v>1.1239112110143299E-3</v>
      </c>
      <c r="F434">
        <v>58.2</v>
      </c>
      <c r="G434">
        <v>84.1</v>
      </c>
      <c r="H434">
        <v>72.849999999999994</v>
      </c>
      <c r="I434">
        <v>-5.4896421730518341E-2</v>
      </c>
      <c r="J434" s="1">
        <v>6.5411632481034002E-2</v>
      </c>
      <c r="K434" s="1">
        <v>9.4520932846305139E-2</v>
      </c>
      <c r="L434" s="1">
        <v>8.1876931722393922E-2</v>
      </c>
      <c r="M434">
        <v>-6.1698703827500246E-5</v>
      </c>
    </row>
    <row r="435" spans="1:13" x14ac:dyDescent="0.35">
      <c r="A435">
        <v>7820120</v>
      </c>
      <c r="B435" t="s">
        <v>61</v>
      </c>
      <c r="C435" t="s">
        <v>98</v>
      </c>
      <c r="D435" t="s">
        <v>275</v>
      </c>
      <c r="E435" s="6">
        <v>5.6195560550716497E-4</v>
      </c>
      <c r="F435">
        <v>38.5</v>
      </c>
      <c r="G435">
        <v>100</v>
      </c>
      <c r="H435">
        <v>74.88</v>
      </c>
      <c r="I435">
        <v>-0.16692432761192322</v>
      </c>
      <c r="J435" s="1">
        <v>2.1635290812025851E-2</v>
      </c>
      <c r="K435" s="1">
        <v>5.6195560550716499E-2</v>
      </c>
      <c r="L435" s="1">
        <v>4.207923574037651E-2</v>
      </c>
      <c r="M435">
        <v>-9.3804061597034682E-5</v>
      </c>
    </row>
    <row r="436" spans="1:13" x14ac:dyDescent="0.35">
      <c r="A436">
        <v>7820120</v>
      </c>
      <c r="B436" t="s">
        <v>61</v>
      </c>
      <c r="C436" t="s">
        <v>98</v>
      </c>
      <c r="D436" t="s">
        <v>859</v>
      </c>
      <c r="E436" s="6">
        <v>2.8097780275358245E-3</v>
      </c>
      <c r="F436">
        <v>62.6</v>
      </c>
      <c r="G436">
        <v>81.599999999999994</v>
      </c>
      <c r="H436">
        <v>72.25</v>
      </c>
      <c r="I436">
        <v>-0.14553923904895782</v>
      </c>
      <c r="J436" s="1">
        <v>0.17589210452374263</v>
      </c>
      <c r="K436" s="1">
        <v>0.22927788704692326</v>
      </c>
      <c r="L436" s="1">
        <v>0.20300646248946333</v>
      </c>
      <c r="M436">
        <v>-4.0893295602404555E-4</v>
      </c>
    </row>
    <row r="437" spans="1:13" x14ac:dyDescent="0.35">
      <c r="A437">
        <v>7820120</v>
      </c>
      <c r="B437" t="s">
        <v>61</v>
      </c>
      <c r="D437" s="4" t="s">
        <v>2946</v>
      </c>
      <c r="E437" s="6">
        <v>0.99999999999999933</v>
      </c>
      <c r="I437">
        <v>0</v>
      </c>
      <c r="J437" s="1">
        <v>62.732930598482703</v>
      </c>
      <c r="K437" s="1">
        <v>81.065636414723244</v>
      </c>
      <c r="L437" s="1">
        <v>74.347266085979228</v>
      </c>
      <c r="M437">
        <v>-1.7857708432986417E-3</v>
      </c>
    </row>
    <row r="438" spans="1:13" x14ac:dyDescent="0.35">
      <c r="A438">
        <v>7830634</v>
      </c>
      <c r="B438" t="s">
        <v>56</v>
      </c>
      <c r="C438" t="s">
        <v>98</v>
      </c>
      <c r="D438" t="s">
        <v>472</v>
      </c>
      <c r="E438" s="6">
        <v>0.96470588235294119</v>
      </c>
      <c r="F438">
        <v>54.3</v>
      </c>
      <c r="G438">
        <v>69.900000000000006</v>
      </c>
      <c r="H438">
        <v>68.525000000000006</v>
      </c>
      <c r="I438">
        <v>-6.4031817018985748E-2</v>
      </c>
      <c r="J438" s="1">
        <v>52.383529411764705</v>
      </c>
      <c r="K438" s="1">
        <v>67.432941176470592</v>
      </c>
      <c r="L438" s="1">
        <v>66.106470588235297</v>
      </c>
      <c r="M438">
        <v>-6.1771870535962725E-2</v>
      </c>
    </row>
    <row r="439" spans="1:13" x14ac:dyDescent="0.35">
      <c r="A439">
        <v>7830634</v>
      </c>
      <c r="B439" t="s">
        <v>56</v>
      </c>
      <c r="C439" t="s">
        <v>98</v>
      </c>
      <c r="D439" t="s">
        <v>710</v>
      </c>
      <c r="E439" s="6">
        <v>3.5294117647058823E-2</v>
      </c>
      <c r="F439">
        <v>76</v>
      </c>
      <c r="G439">
        <v>91.6</v>
      </c>
      <c r="H439">
        <v>80.584999999999994</v>
      </c>
      <c r="I439">
        <v>1.2798910029232502E-3</v>
      </c>
      <c r="J439" s="1">
        <v>2.6823529411764704</v>
      </c>
      <c r="K439" s="1">
        <v>3.2329411764705882</v>
      </c>
      <c r="L439" s="1">
        <v>2.8441764705882351</v>
      </c>
      <c r="M439">
        <v>4.5172623632585298E-5</v>
      </c>
    </row>
    <row r="440" spans="1:13" x14ac:dyDescent="0.35">
      <c r="A440">
        <v>7830634</v>
      </c>
      <c r="B440" t="s">
        <v>56</v>
      </c>
      <c r="D440" s="4" t="s">
        <v>2946</v>
      </c>
      <c r="E440" s="6">
        <v>1</v>
      </c>
      <c r="I440">
        <v>0</v>
      </c>
      <c r="J440" s="1">
        <v>55.065882352941173</v>
      </c>
      <c r="K440" s="1">
        <v>70.665882352941182</v>
      </c>
      <c r="L440" s="1">
        <v>68.950647058823535</v>
      </c>
      <c r="M440">
        <v>-6.1726697912330139E-2</v>
      </c>
    </row>
    <row r="441" spans="1:13" x14ac:dyDescent="0.35">
      <c r="A441">
        <v>7820616</v>
      </c>
      <c r="B441" t="s">
        <v>36</v>
      </c>
      <c r="C441" t="s">
        <v>98</v>
      </c>
      <c r="D441" t="s">
        <v>1870</v>
      </c>
      <c r="E441" s="6">
        <v>0.18721461187214611</v>
      </c>
      <c r="F441">
        <v>53.6</v>
      </c>
      <c r="G441">
        <v>77.7</v>
      </c>
      <c r="H441">
        <v>67.53</v>
      </c>
      <c r="I441">
        <v>-2.190861850976944E-2</v>
      </c>
      <c r="J441" s="1">
        <v>10.034703196347031</v>
      </c>
      <c r="K441" s="1">
        <v>14.546575342465752</v>
      </c>
      <c r="L441" s="1">
        <v>12.642602739726026</v>
      </c>
      <c r="M441">
        <v>-4.1016135109614021E-3</v>
      </c>
    </row>
    <row r="442" spans="1:13" x14ac:dyDescent="0.35">
      <c r="A442">
        <v>7820616</v>
      </c>
      <c r="B442" t="s">
        <v>36</v>
      </c>
      <c r="C442" t="s">
        <v>98</v>
      </c>
      <c r="D442" t="s">
        <v>1373</v>
      </c>
      <c r="E442" s="6">
        <v>3.1963470319634701E-2</v>
      </c>
      <c r="F442">
        <v>78.900000000000006</v>
      </c>
      <c r="G442">
        <v>78.900000000000006</v>
      </c>
      <c r="H442">
        <v>81.47</v>
      </c>
      <c r="I442">
        <v>-0.11093378812074661</v>
      </c>
      <c r="J442" s="1">
        <v>2.521917808219178</v>
      </c>
      <c r="K442" s="1">
        <v>2.521917808219178</v>
      </c>
      <c r="L442" s="1">
        <v>2.6040639269406389</v>
      </c>
      <c r="M442">
        <v>-3.5458288440421292E-3</v>
      </c>
    </row>
    <row r="443" spans="1:13" x14ac:dyDescent="0.35">
      <c r="A443">
        <v>7820616</v>
      </c>
      <c r="B443" t="s">
        <v>36</v>
      </c>
      <c r="C443" t="s">
        <v>98</v>
      </c>
      <c r="D443" t="s">
        <v>1456</v>
      </c>
      <c r="E443" s="6">
        <v>9.5890410958904104E-2</v>
      </c>
      <c r="F443">
        <v>44.2</v>
      </c>
      <c r="G443">
        <v>88.3</v>
      </c>
      <c r="H443">
        <v>71.924999999999997</v>
      </c>
      <c r="I443">
        <v>6.0073260217905045E-2</v>
      </c>
      <c r="J443" s="1">
        <v>4.2383561643835614</v>
      </c>
      <c r="K443" s="1">
        <v>8.4671232876712317</v>
      </c>
      <c r="L443" s="1">
        <v>6.8969178082191771</v>
      </c>
      <c r="M443">
        <v>5.7604496099360998E-3</v>
      </c>
    </row>
    <row r="444" spans="1:13" x14ac:dyDescent="0.35">
      <c r="A444">
        <v>7820616</v>
      </c>
      <c r="B444" t="s">
        <v>36</v>
      </c>
      <c r="C444" t="s">
        <v>98</v>
      </c>
      <c r="D444" t="s">
        <v>1663</v>
      </c>
      <c r="E444" s="6">
        <v>9.1324200913242004E-3</v>
      </c>
      <c r="F444">
        <v>53.1</v>
      </c>
      <c r="G444">
        <v>69.599999999999994</v>
      </c>
      <c r="H444">
        <v>70.569999999999993</v>
      </c>
      <c r="I444">
        <v>-1.3391806744039059E-2</v>
      </c>
      <c r="J444" s="1">
        <v>0.48493150684931507</v>
      </c>
      <c r="K444" s="1">
        <v>0.63561643835616433</v>
      </c>
      <c r="L444" s="1">
        <v>0.64447488584474877</v>
      </c>
      <c r="M444">
        <v>-1.2229960496839323E-4</v>
      </c>
    </row>
    <row r="445" spans="1:13" x14ac:dyDescent="0.35">
      <c r="A445">
        <v>7820616</v>
      </c>
      <c r="B445" t="s">
        <v>36</v>
      </c>
      <c r="C445" t="s">
        <v>98</v>
      </c>
      <c r="D445" t="s">
        <v>1295</v>
      </c>
      <c r="E445" s="6">
        <v>0.67579908675799083</v>
      </c>
      <c r="F445">
        <v>33.299999999999997</v>
      </c>
      <c r="G445">
        <v>62.9</v>
      </c>
      <c r="H445">
        <v>58.044999999999995</v>
      </c>
      <c r="I445">
        <v>-0.21966086328029633</v>
      </c>
      <c r="J445" s="1">
        <v>22.504109589041093</v>
      </c>
      <c r="K445" s="1">
        <v>42.507762557077619</v>
      </c>
      <c r="L445" s="1">
        <v>39.226757990867576</v>
      </c>
      <c r="M445">
        <v>-0.14844661080129615</v>
      </c>
    </row>
    <row r="446" spans="1:13" x14ac:dyDescent="0.35">
      <c r="A446">
        <v>7820616</v>
      </c>
      <c r="B446" t="s">
        <v>36</v>
      </c>
      <c r="D446" s="4" t="s">
        <v>2946</v>
      </c>
      <c r="E446" s="6">
        <v>1</v>
      </c>
      <c r="I446">
        <v>0</v>
      </c>
      <c r="J446" s="1">
        <v>39.784018264840178</v>
      </c>
      <c r="K446" s="1">
        <v>68.678995433789936</v>
      </c>
      <c r="L446" s="1">
        <v>62.014817351598168</v>
      </c>
      <c r="M446">
        <v>-0.15045590315133198</v>
      </c>
    </row>
    <row r="447" spans="1:13" x14ac:dyDescent="0.35">
      <c r="A447">
        <v>7830636</v>
      </c>
      <c r="B447" t="s">
        <v>52</v>
      </c>
      <c r="C447" t="s">
        <v>98</v>
      </c>
      <c r="D447" t="s">
        <v>1092</v>
      </c>
      <c r="E447" s="6">
        <v>1.4705882352941176E-2</v>
      </c>
      <c r="F447">
        <v>66.599999999999994</v>
      </c>
      <c r="G447">
        <v>65.5</v>
      </c>
      <c r="H447">
        <v>73.039999999999992</v>
      </c>
      <c r="I447">
        <v>-7.9225674271583557E-2</v>
      </c>
      <c r="J447" s="1">
        <v>0.9794117647058822</v>
      </c>
      <c r="K447" s="1">
        <v>0.96323529411764708</v>
      </c>
      <c r="L447" s="1">
        <v>1.0741176470588234</v>
      </c>
      <c r="M447">
        <v>-1.1650834451703465E-3</v>
      </c>
    </row>
    <row r="448" spans="1:13" x14ac:dyDescent="0.35">
      <c r="A448">
        <v>7830636</v>
      </c>
      <c r="B448" t="s">
        <v>52</v>
      </c>
      <c r="C448" t="s">
        <v>98</v>
      </c>
      <c r="D448" t="s">
        <v>1105</v>
      </c>
      <c r="E448" s="6">
        <v>1.4705882352941176E-2</v>
      </c>
      <c r="F448">
        <v>70.2</v>
      </c>
      <c r="G448">
        <v>85.5</v>
      </c>
      <c r="H448">
        <v>77.61999999999999</v>
      </c>
      <c r="I448">
        <v>-0.11535748094320297</v>
      </c>
      <c r="J448" s="1">
        <v>1.0323529411764707</v>
      </c>
      <c r="K448" s="1">
        <v>1.2573529411764706</v>
      </c>
      <c r="L448" s="1">
        <v>1.141470588235294</v>
      </c>
      <c r="M448">
        <v>-1.6964335432823967E-3</v>
      </c>
    </row>
    <row r="449" spans="1:13" x14ac:dyDescent="0.35">
      <c r="A449">
        <v>7830636</v>
      </c>
      <c r="B449" t="s">
        <v>52</v>
      </c>
      <c r="C449" t="s">
        <v>98</v>
      </c>
      <c r="D449" t="s">
        <v>1110</v>
      </c>
      <c r="E449" s="6">
        <v>0.20588235294117646</v>
      </c>
      <c r="F449">
        <v>81.7</v>
      </c>
      <c r="G449">
        <v>85.4</v>
      </c>
      <c r="H449">
        <v>81.72999999999999</v>
      </c>
      <c r="I449">
        <v>3.6852497607469559E-2</v>
      </c>
      <c r="J449" s="1">
        <v>16.820588235294117</v>
      </c>
      <c r="K449" s="1">
        <v>17.58235294117647</v>
      </c>
      <c r="L449" s="1">
        <v>16.826764705882351</v>
      </c>
      <c r="M449">
        <v>7.587278919184909E-3</v>
      </c>
    </row>
    <row r="450" spans="1:13" x14ac:dyDescent="0.35">
      <c r="A450">
        <v>7830636</v>
      </c>
      <c r="B450" t="s">
        <v>52</v>
      </c>
      <c r="C450" t="s">
        <v>98</v>
      </c>
      <c r="D450" t="s">
        <v>414</v>
      </c>
      <c r="E450" s="6">
        <v>0.48529411764705882</v>
      </c>
      <c r="F450">
        <v>83.3</v>
      </c>
      <c r="G450">
        <v>91.4</v>
      </c>
      <c r="H450">
        <v>86.614999999999995</v>
      </c>
      <c r="I450">
        <v>0.12443552166223526</v>
      </c>
      <c r="J450" s="1">
        <v>40.424999999999997</v>
      </c>
      <c r="K450" s="1">
        <v>44.35588235294118</v>
      </c>
      <c r="L450" s="1">
        <v>42.033749999999998</v>
      </c>
      <c r="M450">
        <v>6.0387826689025932E-2</v>
      </c>
    </row>
    <row r="451" spans="1:13" x14ac:dyDescent="0.35">
      <c r="A451">
        <v>7830636</v>
      </c>
      <c r="B451" t="s">
        <v>52</v>
      </c>
      <c r="C451" t="s">
        <v>98</v>
      </c>
      <c r="D451" t="s">
        <v>476</v>
      </c>
      <c r="E451" s="6">
        <v>1.4705882352941176E-2</v>
      </c>
      <c r="F451">
        <v>57.6</v>
      </c>
      <c r="G451">
        <v>76</v>
      </c>
      <c r="H451">
        <v>68.375</v>
      </c>
      <c r="I451">
        <v>-8.3692610263824463E-2</v>
      </c>
      <c r="J451" s="1">
        <v>0.84705882352941175</v>
      </c>
      <c r="K451" s="1">
        <v>1.1176470588235294</v>
      </c>
      <c r="L451" s="1">
        <v>1.005514705882353</v>
      </c>
      <c r="M451">
        <v>-1.2307736803503597E-3</v>
      </c>
    </row>
    <row r="452" spans="1:13" x14ac:dyDescent="0.35">
      <c r="A452">
        <v>7830636</v>
      </c>
      <c r="B452" t="s">
        <v>52</v>
      </c>
      <c r="C452" t="s">
        <v>98</v>
      </c>
      <c r="D452" t="s">
        <v>525</v>
      </c>
      <c r="E452" s="6">
        <v>4.4117647058823532E-2</v>
      </c>
      <c r="F452">
        <v>66.5</v>
      </c>
      <c r="G452">
        <v>96.3</v>
      </c>
      <c r="H452">
        <v>82.945000000000007</v>
      </c>
      <c r="I452">
        <v>0.13616664707660675</v>
      </c>
      <c r="J452" s="1">
        <v>2.9338235294117649</v>
      </c>
      <c r="K452" s="1">
        <v>4.2485294117647063</v>
      </c>
      <c r="L452" s="1">
        <v>3.6593382352941184</v>
      </c>
      <c r="M452">
        <v>6.007352076909122E-3</v>
      </c>
    </row>
    <row r="453" spans="1:13" x14ac:dyDescent="0.35">
      <c r="A453">
        <v>7830636</v>
      </c>
      <c r="B453" t="s">
        <v>52</v>
      </c>
      <c r="C453" t="s">
        <v>98</v>
      </c>
      <c r="D453" t="s">
        <v>643</v>
      </c>
      <c r="E453" s="6">
        <v>0.22058823529411764</v>
      </c>
      <c r="F453">
        <v>67.099999999999994</v>
      </c>
      <c r="G453">
        <v>78.400000000000006</v>
      </c>
      <c r="H453">
        <v>73.55</v>
      </c>
      <c r="I453">
        <v>-0.11036474257707596</v>
      </c>
      <c r="J453" s="1">
        <v>14.801470588235292</v>
      </c>
      <c r="K453" s="1">
        <v>17.294117647058826</v>
      </c>
      <c r="L453" s="1">
        <v>16.224264705882351</v>
      </c>
      <c r="M453">
        <v>-2.4345163803766754E-2</v>
      </c>
    </row>
    <row r="454" spans="1:13" x14ac:dyDescent="0.35">
      <c r="A454">
        <v>7830636</v>
      </c>
      <c r="B454" t="s">
        <v>52</v>
      </c>
      <c r="D454" s="4" t="s">
        <v>2946</v>
      </c>
      <c r="E454" s="6">
        <v>0.99999999999999989</v>
      </c>
      <c r="I454">
        <v>0</v>
      </c>
      <c r="J454" s="1">
        <v>77.839705882352931</v>
      </c>
      <c r="K454" s="1">
        <v>86.819117647058832</v>
      </c>
      <c r="L454" s="1">
        <v>81.965220588235283</v>
      </c>
      <c r="M454">
        <v>4.5545003212550103E-2</v>
      </c>
    </row>
    <row r="455" spans="1:13" x14ac:dyDescent="0.35">
      <c r="A455">
        <v>7830210</v>
      </c>
      <c r="B455" t="s">
        <v>43</v>
      </c>
      <c r="C455" t="s">
        <v>98</v>
      </c>
      <c r="D455" t="s">
        <v>820</v>
      </c>
      <c r="E455" s="6">
        <v>5.6497175141242938E-3</v>
      </c>
      <c r="F455">
        <v>28.7</v>
      </c>
      <c r="G455">
        <v>94</v>
      </c>
      <c r="H455">
        <v>63.105000000000004</v>
      </c>
      <c r="I455">
        <v>-5.4353948682546616E-2</v>
      </c>
      <c r="J455" s="1">
        <v>0.16214689265536722</v>
      </c>
      <c r="K455" s="1">
        <v>0.53107344632768361</v>
      </c>
      <c r="L455" s="1">
        <v>0.35652542372881357</v>
      </c>
      <c r="M455">
        <v>-3.0708445583359667E-4</v>
      </c>
    </row>
    <row r="456" spans="1:13" x14ac:dyDescent="0.35">
      <c r="A456">
        <v>7830210</v>
      </c>
      <c r="B456" t="s">
        <v>43</v>
      </c>
      <c r="C456" t="s">
        <v>98</v>
      </c>
      <c r="D456" t="s">
        <v>1549</v>
      </c>
      <c r="E456" s="6">
        <v>0.29378531073446329</v>
      </c>
      <c r="F456">
        <v>31.1</v>
      </c>
      <c r="G456">
        <v>41.4</v>
      </c>
      <c r="H456">
        <v>50.59</v>
      </c>
      <c r="I456">
        <v>-0.18461556732654572</v>
      </c>
      <c r="J456" s="1">
        <v>9.1367231638418094</v>
      </c>
      <c r="K456" s="1">
        <v>12.162711864406781</v>
      </c>
      <c r="L456" s="1">
        <v>14.862598870056498</v>
      </c>
      <c r="M456">
        <v>-5.4237341813448463E-2</v>
      </c>
    </row>
    <row r="457" spans="1:13" x14ac:dyDescent="0.35">
      <c r="A457">
        <v>7830210</v>
      </c>
      <c r="B457" t="s">
        <v>43</v>
      </c>
      <c r="C457" t="s">
        <v>98</v>
      </c>
      <c r="D457" t="s">
        <v>1957</v>
      </c>
      <c r="E457" s="6">
        <v>0.16384180790960451</v>
      </c>
      <c r="F457">
        <v>45</v>
      </c>
      <c r="G457">
        <v>32.799999999999997</v>
      </c>
      <c r="H457">
        <v>56.784999999999997</v>
      </c>
      <c r="I457">
        <v>-0.11416588723659515</v>
      </c>
      <c r="J457" s="1">
        <v>7.3728813559322033</v>
      </c>
      <c r="K457" s="1">
        <v>5.3740112994350273</v>
      </c>
      <c r="L457" s="1">
        <v>9.3037570621468912</v>
      </c>
      <c r="M457">
        <v>-1.8705145366447792E-2</v>
      </c>
    </row>
    <row r="458" spans="1:13" x14ac:dyDescent="0.35">
      <c r="A458">
        <v>7830210</v>
      </c>
      <c r="B458" t="s">
        <v>43</v>
      </c>
      <c r="C458" t="s">
        <v>98</v>
      </c>
      <c r="D458" t="s">
        <v>2459</v>
      </c>
      <c r="E458" s="6">
        <v>1.1299435028248588E-2</v>
      </c>
      <c r="F458">
        <v>47.9</v>
      </c>
      <c r="G458">
        <v>45.6</v>
      </c>
      <c r="H458">
        <v>55.61</v>
      </c>
      <c r="I458">
        <v>-0.17941410839557648</v>
      </c>
      <c r="J458" s="1">
        <v>0.54124293785310729</v>
      </c>
      <c r="K458" s="1">
        <v>0.51525423728813557</v>
      </c>
      <c r="L458" s="1">
        <v>0.62836158192090397</v>
      </c>
      <c r="M458">
        <v>-2.0272780609669658E-3</v>
      </c>
    </row>
    <row r="459" spans="1:13" x14ac:dyDescent="0.35">
      <c r="A459">
        <v>7830210</v>
      </c>
      <c r="B459" t="s">
        <v>43</v>
      </c>
      <c r="C459" t="s">
        <v>98</v>
      </c>
      <c r="D459" t="s">
        <v>251</v>
      </c>
      <c r="E459" s="6">
        <v>5.6497175141242938E-3</v>
      </c>
      <c r="F459">
        <v>80.900000000000006</v>
      </c>
      <c r="G459">
        <v>94.4</v>
      </c>
      <c r="H459">
        <v>86.84</v>
      </c>
      <c r="I459">
        <v>-4.6999044716358185E-2</v>
      </c>
      <c r="J459" s="1">
        <v>0.4570621468926554</v>
      </c>
      <c r="K459" s="1">
        <v>0.53333333333333333</v>
      </c>
      <c r="L459" s="1">
        <v>0.49062146892655367</v>
      </c>
      <c r="M459">
        <v>-2.6553132608111968E-4</v>
      </c>
    </row>
    <row r="460" spans="1:13" x14ac:dyDescent="0.35">
      <c r="A460">
        <v>7830210</v>
      </c>
      <c r="B460" t="s">
        <v>43</v>
      </c>
      <c r="C460" t="s">
        <v>98</v>
      </c>
      <c r="D460" t="s">
        <v>2480</v>
      </c>
      <c r="E460" s="6">
        <v>0.49717514124293788</v>
      </c>
      <c r="F460">
        <v>38.799999999999997</v>
      </c>
      <c r="G460">
        <v>96.6</v>
      </c>
      <c r="H460">
        <v>64.91</v>
      </c>
      <c r="I460">
        <v>9.2570625245571136E-2</v>
      </c>
      <c r="J460" s="1">
        <v>19.290395480225989</v>
      </c>
      <c r="K460" s="1">
        <v>48.027118644067798</v>
      </c>
      <c r="L460" s="1">
        <v>32.271638418079093</v>
      </c>
      <c r="M460">
        <v>4.6023813681413901E-2</v>
      </c>
    </row>
    <row r="461" spans="1:13" x14ac:dyDescent="0.35">
      <c r="A461">
        <v>7830210</v>
      </c>
      <c r="B461" t="s">
        <v>43</v>
      </c>
      <c r="C461" t="s">
        <v>98</v>
      </c>
      <c r="D461" t="s">
        <v>2244</v>
      </c>
      <c r="E461" s="6">
        <v>2.2598870056497175E-2</v>
      </c>
      <c r="F461">
        <v>45.6</v>
      </c>
      <c r="G461">
        <v>100</v>
      </c>
      <c r="H461">
        <v>75.820000000000007</v>
      </c>
      <c r="I461">
        <v>0.22478175163269043</v>
      </c>
      <c r="J461" s="1">
        <v>1.0305084745762711</v>
      </c>
      <c r="K461" s="1">
        <v>2.2598870056497176</v>
      </c>
      <c r="L461" s="1">
        <v>1.713446327683616</v>
      </c>
      <c r="M461">
        <v>5.0798135962189924E-3</v>
      </c>
    </row>
    <row r="462" spans="1:13" x14ac:dyDescent="0.35">
      <c r="A462">
        <v>7830210</v>
      </c>
      <c r="B462" t="s">
        <v>43</v>
      </c>
      <c r="D462" s="4" t="s">
        <v>2946</v>
      </c>
      <c r="E462" s="6">
        <v>1</v>
      </c>
      <c r="I462">
        <v>0</v>
      </c>
      <c r="J462" s="1">
        <v>37.990960451977408</v>
      </c>
      <c r="K462" s="1">
        <v>69.403389830508473</v>
      </c>
      <c r="L462" s="1">
        <v>59.626949152542366</v>
      </c>
      <c r="M462">
        <v>-2.4438753745145043E-2</v>
      </c>
    </row>
    <row r="463" spans="1:13" x14ac:dyDescent="0.35">
      <c r="A463">
        <v>7820615</v>
      </c>
      <c r="B463" t="s">
        <v>45</v>
      </c>
      <c r="C463" t="s">
        <v>98</v>
      </c>
      <c r="D463" t="s">
        <v>1539</v>
      </c>
      <c r="E463" s="6">
        <v>0.08</v>
      </c>
      <c r="F463">
        <v>41.2</v>
      </c>
      <c r="G463">
        <v>79.7</v>
      </c>
      <c r="H463">
        <v>60.745000000000005</v>
      </c>
      <c r="I463">
        <v>-6.1296224594116211E-2</v>
      </c>
      <c r="J463" s="1">
        <v>3.2960000000000003</v>
      </c>
      <c r="K463" s="1">
        <v>6.3760000000000003</v>
      </c>
      <c r="L463" s="1">
        <v>4.8596000000000004</v>
      </c>
      <c r="M463">
        <v>-4.9036979675292974E-3</v>
      </c>
    </row>
    <row r="464" spans="1:13" x14ac:dyDescent="0.35">
      <c r="A464">
        <v>7820615</v>
      </c>
      <c r="B464" t="s">
        <v>45</v>
      </c>
      <c r="C464" t="s">
        <v>98</v>
      </c>
      <c r="D464" t="s">
        <v>1660</v>
      </c>
      <c r="E464" s="6">
        <v>0.46</v>
      </c>
      <c r="F464">
        <v>89.4</v>
      </c>
      <c r="G464">
        <v>83</v>
      </c>
      <c r="H464">
        <v>87.320000000000007</v>
      </c>
      <c r="I464">
        <v>-2.4806184228509665E-3</v>
      </c>
      <c r="J464" s="1">
        <v>41.124000000000002</v>
      </c>
      <c r="K464" s="1">
        <v>38.18</v>
      </c>
      <c r="L464" s="1">
        <v>40.167200000000008</v>
      </c>
      <c r="M464">
        <v>-1.1410844745114446E-3</v>
      </c>
    </row>
    <row r="465" spans="1:13" x14ac:dyDescent="0.35">
      <c r="A465">
        <v>7820615</v>
      </c>
      <c r="B465" t="s">
        <v>45</v>
      </c>
      <c r="C465" t="s">
        <v>98</v>
      </c>
      <c r="D465" t="s">
        <v>1516</v>
      </c>
      <c r="E465" s="6">
        <v>0.46</v>
      </c>
      <c r="F465">
        <v>55.1</v>
      </c>
      <c r="G465">
        <v>97.7</v>
      </c>
      <c r="H465">
        <v>74.225000000000009</v>
      </c>
      <c r="I465">
        <v>0.23277318477630615</v>
      </c>
      <c r="J465" s="1">
        <v>25.346</v>
      </c>
      <c r="K465" s="1">
        <v>44.942</v>
      </c>
      <c r="L465" s="1">
        <v>34.143500000000003</v>
      </c>
      <c r="M465">
        <v>0.10707566499710083</v>
      </c>
    </row>
    <row r="466" spans="1:13" x14ac:dyDescent="0.35">
      <c r="A466">
        <v>7820615</v>
      </c>
      <c r="B466" t="s">
        <v>45</v>
      </c>
      <c r="D466" s="4" t="s">
        <v>2946</v>
      </c>
      <c r="E466" s="6">
        <v>1</v>
      </c>
      <c r="I466">
        <v>0</v>
      </c>
      <c r="J466" s="1">
        <v>69.766000000000005</v>
      </c>
      <c r="K466" s="1">
        <v>89.49799999999999</v>
      </c>
      <c r="L466" s="1">
        <v>79.170300000000012</v>
      </c>
      <c r="M466">
        <v>0.1010308825550601</v>
      </c>
    </row>
    <row r="467" spans="1:13" x14ac:dyDescent="0.35">
      <c r="A467">
        <v>7830612</v>
      </c>
      <c r="B467" t="s">
        <v>31</v>
      </c>
      <c r="C467" t="s">
        <v>98</v>
      </c>
      <c r="D467" t="s">
        <v>1549</v>
      </c>
      <c r="E467" s="6">
        <v>7.7519379844961239E-3</v>
      </c>
      <c r="F467">
        <v>31.1</v>
      </c>
      <c r="G467">
        <v>41.4</v>
      </c>
      <c r="H467">
        <v>50.59</v>
      </c>
      <c r="I467">
        <v>-0.18461556732654572</v>
      </c>
      <c r="J467" s="1">
        <v>0.24108527131782947</v>
      </c>
      <c r="K467" s="1">
        <v>0.32093023255813952</v>
      </c>
      <c r="L467" s="1">
        <v>0.39217054263565893</v>
      </c>
      <c r="M467">
        <v>-1.4311284288879512E-3</v>
      </c>
    </row>
    <row r="468" spans="1:13" x14ac:dyDescent="0.35">
      <c r="A468">
        <v>7830612</v>
      </c>
      <c r="B468" t="s">
        <v>31</v>
      </c>
      <c r="C468" t="s">
        <v>98</v>
      </c>
      <c r="D468" t="s">
        <v>828</v>
      </c>
      <c r="E468" s="6">
        <v>6.2015503875968991E-2</v>
      </c>
      <c r="F468">
        <v>45.8</v>
      </c>
      <c r="G468">
        <v>95.6</v>
      </c>
      <c r="H468">
        <v>73.214999999999989</v>
      </c>
      <c r="I468">
        <v>5.3594160825014114E-2</v>
      </c>
      <c r="J468" s="1">
        <v>2.8403100775193795</v>
      </c>
      <c r="K468" s="1">
        <v>5.9286821705426354</v>
      </c>
      <c r="L468" s="1">
        <v>4.5404651162790692</v>
      </c>
      <c r="M468">
        <v>3.3236688883729682E-3</v>
      </c>
    </row>
    <row r="469" spans="1:13" x14ac:dyDescent="0.35">
      <c r="A469">
        <v>7830612</v>
      </c>
      <c r="B469" t="s">
        <v>31</v>
      </c>
      <c r="C469" t="s">
        <v>98</v>
      </c>
      <c r="D469" t="s">
        <v>840</v>
      </c>
      <c r="E469" s="6">
        <v>7.7519379844961239E-3</v>
      </c>
      <c r="F469">
        <v>90.1</v>
      </c>
      <c r="G469">
        <v>100</v>
      </c>
      <c r="H469">
        <v>92.17</v>
      </c>
      <c r="I469">
        <v>0.36178034543991089</v>
      </c>
      <c r="J469" s="1">
        <v>0.69844961240310077</v>
      </c>
      <c r="K469" s="1">
        <v>0.77519379844961245</v>
      </c>
      <c r="L469" s="1">
        <v>0.71449612403100771</v>
      </c>
      <c r="M469">
        <v>2.8044988018597742E-3</v>
      </c>
    </row>
    <row r="470" spans="1:13" x14ac:dyDescent="0.35">
      <c r="A470">
        <v>7830612</v>
      </c>
      <c r="B470" t="s">
        <v>31</v>
      </c>
      <c r="C470" t="s">
        <v>98</v>
      </c>
      <c r="D470" t="s">
        <v>2882</v>
      </c>
      <c r="E470" s="6">
        <v>1.5503875968992248E-2</v>
      </c>
      <c r="F470">
        <v>19.5</v>
      </c>
      <c r="G470">
        <v>54.6</v>
      </c>
      <c r="H470">
        <v>46.739999999999988</v>
      </c>
      <c r="I470">
        <v>-0.28791922330856323</v>
      </c>
      <c r="J470" s="1">
        <v>0.30232558139534882</v>
      </c>
      <c r="K470" s="1">
        <v>0.84651162790697676</v>
      </c>
      <c r="L470" s="1">
        <v>0.72465116279069752</v>
      </c>
      <c r="M470">
        <v>-4.4638639272645466E-3</v>
      </c>
    </row>
    <row r="471" spans="1:13" x14ac:dyDescent="0.35">
      <c r="A471">
        <v>7830612</v>
      </c>
      <c r="B471" t="s">
        <v>31</v>
      </c>
      <c r="C471" t="s">
        <v>98</v>
      </c>
      <c r="D471" t="s">
        <v>2480</v>
      </c>
      <c r="E471" s="6">
        <v>0.34108527131782945</v>
      </c>
      <c r="F471">
        <v>38.799999999999997</v>
      </c>
      <c r="G471">
        <v>96.6</v>
      </c>
      <c r="H471">
        <v>64.91</v>
      </c>
      <c r="I471">
        <v>9.2570625245571136E-2</v>
      </c>
      <c r="J471" s="1">
        <v>13.234108527131783</v>
      </c>
      <c r="K471" s="1">
        <v>32.948837209302326</v>
      </c>
      <c r="L471" s="1">
        <v>22.139844961240307</v>
      </c>
      <c r="M471">
        <v>3.1574476827946743E-2</v>
      </c>
    </row>
    <row r="472" spans="1:13" x14ac:dyDescent="0.35">
      <c r="A472">
        <v>7830612</v>
      </c>
      <c r="B472" t="s">
        <v>31</v>
      </c>
      <c r="C472" t="s">
        <v>98</v>
      </c>
      <c r="D472" t="s">
        <v>2497</v>
      </c>
      <c r="E472" s="6">
        <v>0.13953488372093023</v>
      </c>
      <c r="F472">
        <v>40.9</v>
      </c>
      <c r="G472">
        <v>56.9</v>
      </c>
      <c r="H472">
        <v>56.914999999999992</v>
      </c>
      <c r="I472">
        <v>-0.14137375354766846</v>
      </c>
      <c r="J472" s="1">
        <v>5.7069767441860462</v>
      </c>
      <c r="K472" s="1">
        <v>7.9395348837209303</v>
      </c>
      <c r="L472" s="1">
        <v>7.941627906976743</v>
      </c>
      <c r="M472">
        <v>-1.9726570262465364E-2</v>
      </c>
    </row>
    <row r="473" spans="1:13" x14ac:dyDescent="0.35">
      <c r="A473">
        <v>7830612</v>
      </c>
      <c r="B473" t="s">
        <v>31</v>
      </c>
      <c r="C473" t="s">
        <v>98</v>
      </c>
      <c r="D473" t="s">
        <v>1735</v>
      </c>
      <c r="E473" s="6">
        <v>1.5503875968992248E-2</v>
      </c>
      <c r="F473">
        <v>40.1</v>
      </c>
      <c r="G473">
        <v>97.9</v>
      </c>
      <c r="H473">
        <v>75.224999999999994</v>
      </c>
      <c r="I473">
        <v>7.2310317773371935E-4</v>
      </c>
      <c r="J473" s="1">
        <v>0.62170542635658921</v>
      </c>
      <c r="K473" s="1">
        <v>1.5178294573643412</v>
      </c>
      <c r="L473" s="1">
        <v>1.1662790697674417</v>
      </c>
      <c r="M473">
        <v>1.1210901980367742E-5</v>
      </c>
    </row>
    <row r="474" spans="1:13" x14ac:dyDescent="0.35">
      <c r="A474">
        <v>7830612</v>
      </c>
      <c r="B474" t="s">
        <v>31</v>
      </c>
      <c r="C474" t="s">
        <v>98</v>
      </c>
      <c r="D474" t="s">
        <v>2244</v>
      </c>
      <c r="E474" s="6">
        <v>0.2868217054263566</v>
      </c>
      <c r="F474">
        <v>45.6</v>
      </c>
      <c r="G474">
        <v>100</v>
      </c>
      <c r="H474">
        <v>75.820000000000007</v>
      </c>
      <c r="I474">
        <v>0.22478175163269043</v>
      </c>
      <c r="J474" s="1">
        <v>13.079069767441862</v>
      </c>
      <c r="K474" s="1">
        <v>28.68217054263566</v>
      </c>
      <c r="L474" s="1">
        <v>21.74682170542636</v>
      </c>
      <c r="M474">
        <v>6.4472285352011979E-2</v>
      </c>
    </row>
    <row r="475" spans="1:13" x14ac:dyDescent="0.35">
      <c r="A475">
        <v>7830612</v>
      </c>
      <c r="B475" t="s">
        <v>31</v>
      </c>
      <c r="C475" t="s">
        <v>98</v>
      </c>
      <c r="D475" t="s">
        <v>2520</v>
      </c>
      <c r="E475" s="6">
        <v>0.12403100775193798</v>
      </c>
      <c r="F475">
        <v>56.8</v>
      </c>
      <c r="G475">
        <v>100</v>
      </c>
      <c r="H475">
        <v>74.174999999999997</v>
      </c>
      <c r="I475">
        <v>6.646660715341568E-2</v>
      </c>
      <c r="J475" s="1">
        <v>7.0449612403100774</v>
      </c>
      <c r="K475" s="1">
        <v>12.403100775193799</v>
      </c>
      <c r="L475" s="1">
        <v>9.1999999999999993</v>
      </c>
      <c r="M475">
        <v>8.2439202670903169E-3</v>
      </c>
    </row>
    <row r="476" spans="1:13" x14ac:dyDescent="0.35">
      <c r="A476">
        <v>7830612</v>
      </c>
      <c r="B476" t="s">
        <v>31</v>
      </c>
      <c r="D476" s="4" t="s">
        <v>2946</v>
      </c>
      <c r="E476" s="6">
        <v>1</v>
      </c>
      <c r="I476">
        <v>0</v>
      </c>
      <c r="J476" s="1">
        <v>43.768992248062013</v>
      </c>
      <c r="K476" s="1">
        <v>91.362790697674427</v>
      </c>
      <c r="L476" s="1">
        <v>68.56635658914729</v>
      </c>
      <c r="M476">
        <v>8.4808498420644279E-2</v>
      </c>
    </row>
    <row r="477" spans="1:13" x14ac:dyDescent="0.35">
      <c r="A477">
        <v>7830624</v>
      </c>
      <c r="B477" t="s">
        <v>47</v>
      </c>
      <c r="C477" t="s">
        <v>98</v>
      </c>
      <c r="D477" t="s">
        <v>824</v>
      </c>
      <c r="E477" s="6">
        <v>0.77083333333333337</v>
      </c>
      <c r="F477">
        <v>69.3</v>
      </c>
      <c r="G477">
        <v>93.8</v>
      </c>
      <c r="H477">
        <v>80.8</v>
      </c>
      <c r="I477">
        <v>0.27112504839897156</v>
      </c>
      <c r="J477" s="1">
        <v>53.418750000000003</v>
      </c>
      <c r="K477" s="1">
        <v>72.304166666666674</v>
      </c>
      <c r="L477" s="1">
        <v>62.283333333333331</v>
      </c>
      <c r="M477">
        <v>0.20899222480754059</v>
      </c>
    </row>
    <row r="478" spans="1:13" x14ac:dyDescent="0.35">
      <c r="A478">
        <v>7830624</v>
      </c>
      <c r="B478" t="s">
        <v>47</v>
      </c>
      <c r="C478" t="s">
        <v>98</v>
      </c>
      <c r="D478" t="s">
        <v>873</v>
      </c>
      <c r="E478" s="6">
        <v>2.0833333333333332E-2</v>
      </c>
      <c r="F478">
        <v>59</v>
      </c>
      <c r="G478">
        <v>99.3</v>
      </c>
      <c r="H478">
        <v>79.444999999999993</v>
      </c>
      <c r="I478">
        <v>0.22274355590343475</v>
      </c>
      <c r="J478" s="1">
        <v>1.2291666666666665</v>
      </c>
      <c r="K478" s="1">
        <v>2.0687499999999996</v>
      </c>
      <c r="L478" s="1">
        <v>1.6551041666666664</v>
      </c>
      <c r="M478">
        <v>4.640490747988224E-3</v>
      </c>
    </row>
    <row r="479" spans="1:13" x14ac:dyDescent="0.35">
      <c r="A479">
        <v>7830624</v>
      </c>
      <c r="B479" t="s">
        <v>47</v>
      </c>
      <c r="C479" t="s">
        <v>98</v>
      </c>
      <c r="D479" t="s">
        <v>2459</v>
      </c>
      <c r="E479" s="6">
        <v>4.1666666666666664E-2</v>
      </c>
      <c r="F479">
        <v>47.9</v>
      </c>
      <c r="G479">
        <v>45.6</v>
      </c>
      <c r="H479">
        <v>55.61</v>
      </c>
      <c r="I479">
        <v>-0.17941410839557648</v>
      </c>
      <c r="J479" s="1">
        <v>1.9958333333333331</v>
      </c>
      <c r="K479" s="1">
        <v>1.9</v>
      </c>
      <c r="L479" s="1">
        <v>2.3170833333333332</v>
      </c>
      <c r="M479">
        <v>-7.4755878498156863E-3</v>
      </c>
    </row>
    <row r="480" spans="1:13" x14ac:dyDescent="0.35">
      <c r="A480">
        <v>7830624</v>
      </c>
      <c r="B480" t="s">
        <v>47</v>
      </c>
      <c r="C480" t="s">
        <v>98</v>
      </c>
      <c r="D480" t="s">
        <v>2241</v>
      </c>
      <c r="E480" s="6">
        <v>0.16666666666666666</v>
      </c>
      <c r="F480">
        <v>59.5</v>
      </c>
      <c r="G480">
        <v>95.1</v>
      </c>
      <c r="H480">
        <v>78.509999999999991</v>
      </c>
      <c r="I480">
        <v>3.3242702484130859E-2</v>
      </c>
      <c r="J480" s="1">
        <v>9.9166666666666661</v>
      </c>
      <c r="K480" s="1">
        <v>15.849999999999998</v>
      </c>
      <c r="L480" s="1">
        <v>13.084999999999997</v>
      </c>
      <c r="M480">
        <v>5.5404504140218096E-3</v>
      </c>
    </row>
    <row r="481" spans="1:13" x14ac:dyDescent="0.35">
      <c r="A481">
        <v>7830624</v>
      </c>
      <c r="B481" t="s">
        <v>47</v>
      </c>
      <c r="D481" s="4" t="s">
        <v>2946</v>
      </c>
      <c r="E481" s="6">
        <v>1</v>
      </c>
      <c r="I481">
        <v>0</v>
      </c>
      <c r="J481" s="1">
        <v>66.560416666666669</v>
      </c>
      <c r="K481" s="1">
        <v>92.122916666666669</v>
      </c>
      <c r="L481" s="1">
        <v>79.340520833333329</v>
      </c>
      <c r="M481">
        <v>0.21169757811973494</v>
      </c>
    </row>
    <row r="482" spans="1:13" x14ac:dyDescent="0.35">
      <c r="A482">
        <v>7830103</v>
      </c>
      <c r="B482" t="s">
        <v>66</v>
      </c>
      <c r="C482" t="s">
        <v>98</v>
      </c>
      <c r="D482" t="s">
        <v>1545</v>
      </c>
      <c r="E482" s="6">
        <v>0.98947368421052628</v>
      </c>
      <c r="F482">
        <v>61.4</v>
      </c>
      <c r="G482">
        <v>79.5</v>
      </c>
      <c r="H482">
        <v>69.759999999999991</v>
      </c>
      <c r="I482">
        <v>-6.2130581587553024E-2</v>
      </c>
      <c r="J482" s="1">
        <v>60.753684210526309</v>
      </c>
      <c r="K482" s="1">
        <v>78.663157894736841</v>
      </c>
      <c r="L482" s="1">
        <v>69.025684210526308</v>
      </c>
      <c r="M482">
        <v>-6.1476575465578782E-2</v>
      </c>
    </row>
    <row r="483" spans="1:13" x14ac:dyDescent="0.35">
      <c r="A483">
        <v>7830103</v>
      </c>
      <c r="B483" t="s">
        <v>66</v>
      </c>
      <c r="C483" t="s">
        <v>98</v>
      </c>
      <c r="D483" t="s">
        <v>1885</v>
      </c>
      <c r="E483" s="6">
        <v>1.0526315789473684E-2</v>
      </c>
      <c r="F483">
        <v>57.5</v>
      </c>
      <c r="G483">
        <v>63.4</v>
      </c>
      <c r="H483">
        <v>69.989999999999995</v>
      </c>
      <c r="I483">
        <v>-0.12443052232265472</v>
      </c>
      <c r="J483" s="1">
        <v>0.60526315789473684</v>
      </c>
      <c r="K483" s="1">
        <v>0.6673684210526315</v>
      </c>
      <c r="L483" s="1">
        <v>0.73673684210526313</v>
      </c>
      <c r="M483">
        <v>-1.3097949718174182E-3</v>
      </c>
    </row>
    <row r="484" spans="1:13" x14ac:dyDescent="0.35">
      <c r="A484">
        <v>7830103</v>
      </c>
      <c r="B484" t="s">
        <v>66</v>
      </c>
      <c r="D484" s="4" t="s">
        <v>2946</v>
      </c>
      <c r="E484" s="6">
        <v>1</v>
      </c>
      <c r="I484">
        <v>0</v>
      </c>
      <c r="J484" s="1">
        <v>61.358947368421049</v>
      </c>
      <c r="K484" s="1">
        <v>79.33052631578947</v>
      </c>
      <c r="L484" s="1">
        <v>69.762421052631566</v>
      </c>
      <c r="M484">
        <v>-6.2786370437396197E-2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A34B0-404F-4229-A1D6-FC823ADBCD9B}">
  <sheetPr codeName="Sheet14"/>
  <dimension ref="A1:J50"/>
  <sheetViews>
    <sheetView zoomScale="70" zoomScaleNormal="70" workbookViewId="0">
      <selection activeCell="J2" sqref="J2:J1000"/>
    </sheetView>
  </sheetViews>
  <sheetFormatPr defaultRowHeight="14.5" x14ac:dyDescent="0.35"/>
  <cols>
    <col min="1" max="1" width="9.7265625" bestFit="1" customWidth="1"/>
    <col min="2" max="2" width="53.26953125" bestFit="1" customWidth="1"/>
    <col min="3" max="3" width="14.453125" customWidth="1"/>
    <col min="4" max="4" width="18.81640625" customWidth="1"/>
    <col min="5" max="7" width="23.54296875" customWidth="1"/>
    <col min="8" max="8" width="24.453125" customWidth="1"/>
    <col min="9" max="9" width="23.81640625" customWidth="1"/>
    <col min="10" max="10" width="15.1796875" bestFit="1" customWidth="1"/>
  </cols>
  <sheetData>
    <row r="1" spans="1:10" x14ac:dyDescent="0.35">
      <c r="A1" t="s">
        <v>121</v>
      </c>
      <c r="B1" t="s">
        <v>122</v>
      </c>
      <c r="C1" t="s">
        <v>2990</v>
      </c>
      <c r="D1" t="s">
        <v>2991</v>
      </c>
      <c r="E1" t="s">
        <v>2992</v>
      </c>
      <c r="F1" t="s">
        <v>2993</v>
      </c>
      <c r="G1" t="s">
        <v>130</v>
      </c>
      <c r="H1" t="s">
        <v>131</v>
      </c>
      <c r="I1" t="s">
        <v>2994</v>
      </c>
      <c r="J1" t="s">
        <v>2936</v>
      </c>
    </row>
    <row r="2" spans="1:10" x14ac:dyDescent="0.35">
      <c r="A2">
        <v>7830623</v>
      </c>
      <c r="B2" t="s">
        <v>20</v>
      </c>
      <c r="C2">
        <v>98</v>
      </c>
      <c r="D2">
        <v>79</v>
      </c>
      <c r="E2">
        <v>89</v>
      </c>
      <c r="F2" cm="1">
        <f t="array" ref="F2">INDEX(Schiman_VAMregression!R:R,MATCH(1,((Schiman_VAMregression!A:A=A2)*(Schiman_VAMregression!Q:Q="Combine Grade All-Subject Average")),0))</f>
        <v>-2.5349762290716171E-2</v>
      </c>
      <c r="G2">
        <v>53</v>
      </c>
      <c r="H2">
        <v>79</v>
      </c>
      <c r="I2">
        <v>69</v>
      </c>
      <c r="J2" cm="1">
        <f t="array" ref="J2">INDEX(Schiman_VAMregression!T:T,MATCH(1,((Schiman_VAMregression!A:A=A2)*(Schiman_VAMregression!Q:Q="Combine Grade All-Subject Average")),0))</f>
        <v>-5.5795673178231198E-2</v>
      </c>
    </row>
    <row r="3" spans="1:10" x14ac:dyDescent="0.35">
      <c r="A3">
        <v>7830643</v>
      </c>
      <c r="B3" t="s">
        <v>22</v>
      </c>
      <c r="C3">
        <v>80</v>
      </c>
      <c r="D3">
        <v>77</v>
      </c>
      <c r="E3">
        <v>84</v>
      </c>
      <c r="F3" t="str" cm="1">
        <f t="array" ref="F3">INDEX(Schiman_VAMregression!R:R,MATCH(1,((Schiman_VAMregression!A:A=A3)*(Schiman_VAMregression!Q:Q="Combine Grade All-Subject Average")),0))</f>
        <v>NA</v>
      </c>
      <c r="G3">
        <v>58</v>
      </c>
      <c r="H3">
        <v>90</v>
      </c>
      <c r="I3">
        <v>77</v>
      </c>
      <c r="J3" t="str" cm="1">
        <f t="array" ref="J3">INDEX(Schiman_VAMregression!T:T,MATCH(1,((Schiman_VAMregression!A:A=A3)*(Schiman_VAMregression!Q:Q="Combine Grade All-Subject Average")),0))</f>
        <v>NA</v>
      </c>
    </row>
    <row r="4" spans="1:10" x14ac:dyDescent="0.35">
      <c r="A4">
        <v>7830410</v>
      </c>
      <c r="B4" t="s">
        <v>38</v>
      </c>
      <c r="C4">
        <v>37</v>
      </c>
      <c r="D4">
        <v>73</v>
      </c>
      <c r="E4">
        <v>53</v>
      </c>
      <c r="F4" cm="1">
        <f t="array" ref="F4">INDEX(Schiman_VAMregression!R:R,MATCH(1,((Schiman_VAMregression!A:A=A4)*(Schiman_VAMregression!Q:Q="Combine Grade All-Subject Average")),0))</f>
        <v>5.7655863463878632E-2</v>
      </c>
      <c r="G4">
        <v>35</v>
      </c>
      <c r="H4">
        <v>79</v>
      </c>
      <c r="I4">
        <v>62</v>
      </c>
      <c r="J4" cm="1">
        <f t="array" ref="J4">INDEX(Schiman_VAMregression!T:T,MATCH(1,((Schiman_VAMregression!A:A=A4)*(Schiman_VAMregression!Q:Q="Combine Grade All-Subject Average")),0))</f>
        <v>3.7220956052806287E-2</v>
      </c>
    </row>
    <row r="5" spans="1:10" x14ac:dyDescent="0.35">
      <c r="A5">
        <v>7830627</v>
      </c>
      <c r="B5" t="s">
        <v>40</v>
      </c>
      <c r="C5">
        <v>45</v>
      </c>
      <c r="D5">
        <v>95</v>
      </c>
      <c r="E5">
        <v>75</v>
      </c>
      <c r="F5" cm="1">
        <f t="array" ref="F5">INDEX(Schiman_VAMregression!R:R,MATCH(1,((Schiman_VAMregression!A:A=A5)*(Schiman_VAMregression!Q:Q="Combine Grade All-Subject Average")),0))</f>
        <v>2.4227907881140709E-2</v>
      </c>
      <c r="G5">
        <v>39</v>
      </c>
      <c r="H5">
        <v>79</v>
      </c>
      <c r="I5">
        <v>62</v>
      </c>
      <c r="J5" cm="1">
        <f t="array" ref="J5">INDEX(Schiman_VAMregression!T:T,MATCH(1,((Schiman_VAMregression!A:A=A5)*(Schiman_VAMregression!Q:Q="Combine Grade All-Subject Average")),0))</f>
        <v>2.9004867233766163E-2</v>
      </c>
    </row>
    <row r="6" spans="1:10" x14ac:dyDescent="0.35">
      <c r="A6">
        <v>7830632</v>
      </c>
      <c r="B6" t="s">
        <v>55</v>
      </c>
      <c r="C6">
        <v>32</v>
      </c>
      <c r="D6">
        <v>27</v>
      </c>
      <c r="E6">
        <v>48</v>
      </c>
      <c r="F6" cm="1">
        <f t="array" ref="F6">INDEX(Schiman_VAMregression!R:R,MATCH(1,((Schiman_VAMregression!A:A=A6)*(Schiman_VAMregression!Q:Q="Combine Grade All-Subject Average")),0))</f>
        <v>0.18119293451309204</v>
      </c>
      <c r="G6">
        <v>45</v>
      </c>
      <c r="H6">
        <v>82</v>
      </c>
      <c r="I6">
        <v>67</v>
      </c>
      <c r="J6" cm="1">
        <f t="array" ref="J6">INDEX(Schiman_VAMregression!T:T,MATCH(1,((Schiman_VAMregression!A:A=A6)*(Schiman_VAMregression!Q:Q="Combine Grade All-Subject Average")),0))</f>
        <v>4.4422287399129345E-2</v>
      </c>
    </row>
    <row r="7" spans="1:10" x14ac:dyDescent="0.35">
      <c r="A7">
        <v>7830630</v>
      </c>
      <c r="B7" t="s">
        <v>24</v>
      </c>
      <c r="C7">
        <v>70</v>
      </c>
      <c r="D7">
        <v>86</v>
      </c>
      <c r="E7">
        <v>79</v>
      </c>
      <c r="F7" cm="1">
        <f t="array" ref="F7">INDEX(Schiman_VAMregression!R:R,MATCH(1,((Schiman_VAMregression!A:A=A7)*(Schiman_VAMregression!Q:Q="Combine Grade All-Subject Average")),0))</f>
        <v>3.0324293300509453E-2</v>
      </c>
      <c r="G7">
        <v>48</v>
      </c>
      <c r="H7">
        <v>81</v>
      </c>
      <c r="I7">
        <v>68</v>
      </c>
      <c r="J7" cm="1">
        <f t="array" ref="J7">INDEX(Schiman_VAMregression!T:T,MATCH(1,((Schiman_VAMregression!A:A=A7)*(Schiman_VAMregression!Q:Q="Combine Grade All-Subject Average")),0))</f>
        <v>-4.0117425211064983E-2</v>
      </c>
    </row>
    <row r="8" spans="1:10" x14ac:dyDescent="0.35">
      <c r="A8">
        <v>7830613</v>
      </c>
      <c r="B8" t="s">
        <v>26</v>
      </c>
      <c r="C8">
        <v>72</v>
      </c>
      <c r="D8">
        <v>93</v>
      </c>
      <c r="E8">
        <v>83</v>
      </c>
      <c r="F8" cm="1">
        <f t="array" ref="F8">INDEX(Schiman_VAMregression!R:R,MATCH(1,((Schiman_VAMregression!A:A=A8)*(Schiman_VAMregression!Q:Q="Combine Grade All-Subject Average")),0))</f>
        <v>2.2485328838229179E-2</v>
      </c>
      <c r="G8">
        <v>53</v>
      </c>
      <c r="H8">
        <v>83</v>
      </c>
      <c r="I8">
        <v>69</v>
      </c>
      <c r="J8" cm="1">
        <f t="array" ref="J8">INDEX(Schiman_VAMregression!T:T,MATCH(1,((Schiman_VAMregression!A:A=A8)*(Schiman_VAMregression!Q:Q="Combine Grade All-Subject Average")),0))</f>
        <v>2.2237151384842946E-3</v>
      </c>
    </row>
    <row r="9" spans="1:10" x14ac:dyDescent="0.35">
      <c r="A9">
        <v>7820212</v>
      </c>
      <c r="B9" t="s">
        <v>81</v>
      </c>
      <c r="C9">
        <v>63</v>
      </c>
      <c r="D9">
        <v>82</v>
      </c>
      <c r="E9">
        <v>71</v>
      </c>
      <c r="F9" cm="1">
        <f t="array" ref="F9">INDEX(Schiman_VAMregression!R:R,MATCH(1,((Schiman_VAMregression!A:A=A9)*(Schiman_VAMregression!Q:Q="Combine Grade All-Subject Average")),0))</f>
        <v>2.3224335163831711E-2</v>
      </c>
      <c r="G9">
        <v>74</v>
      </c>
      <c r="H9">
        <v>87</v>
      </c>
      <c r="I9">
        <v>81</v>
      </c>
      <c r="J9" cm="1">
        <f t="array" ref="J9">INDEX(Schiman_VAMregression!T:T,MATCH(1,((Schiman_VAMregression!A:A=A9)*(Schiman_VAMregression!Q:Q="Combine Grade All-Subject Average")),0))</f>
        <v>-3.4086775592186314E-2</v>
      </c>
    </row>
    <row r="10" spans="1:10" x14ac:dyDescent="0.35">
      <c r="A10">
        <v>7830611</v>
      </c>
      <c r="B10" t="s">
        <v>28</v>
      </c>
      <c r="C10">
        <v>32</v>
      </c>
      <c r="D10">
        <v>92</v>
      </c>
      <c r="E10">
        <v>67</v>
      </c>
      <c r="F10" cm="1">
        <f t="array" ref="F10">INDEX(Schiman_VAMregression!R:R,MATCH(1,((Schiman_VAMregression!A:A=A10)*(Schiman_VAMregression!Q:Q="Combine Grade All-Subject Average")),0))</f>
        <v>5.7974234223365784E-2</v>
      </c>
      <c r="G10">
        <v>32</v>
      </c>
      <c r="H10">
        <v>71</v>
      </c>
      <c r="I10">
        <v>60</v>
      </c>
      <c r="J10" cm="1">
        <f t="array" ref="J10">INDEX(Schiman_VAMregression!T:T,MATCH(1,((Schiman_VAMregression!A:A=A10)*(Schiman_VAMregression!Q:Q="Combine Grade All-Subject Average")),0))</f>
        <v>-6.3774012010526349E-2</v>
      </c>
    </row>
    <row r="11" spans="1:10" x14ac:dyDescent="0.35">
      <c r="A11">
        <v>7830610</v>
      </c>
      <c r="B11" t="s">
        <v>30</v>
      </c>
      <c r="C11">
        <v>73</v>
      </c>
      <c r="D11">
        <v>74</v>
      </c>
      <c r="E11">
        <v>74</v>
      </c>
      <c r="F11" cm="1">
        <f t="array" ref="F11">INDEX(Schiman_VAMregression!R:R,MATCH(1,((Schiman_VAMregression!A:A=A11)*(Schiman_VAMregression!Q:Q="Combine Grade All-Subject Average")),0))</f>
        <v>-9.2774927616119385E-2</v>
      </c>
      <c r="G11">
        <v>62</v>
      </c>
      <c r="H11">
        <v>75</v>
      </c>
      <c r="I11">
        <v>69</v>
      </c>
      <c r="J11" cm="1">
        <f t="array" ref="J11">INDEX(Schiman_VAMregression!T:T,MATCH(1,((Schiman_VAMregression!A:A=A11)*(Schiman_VAMregression!Q:Q="Combine Grade All-Subject Average")),0))</f>
        <v>-4.2301095415496093E-2</v>
      </c>
    </row>
    <row r="12" spans="1:10" x14ac:dyDescent="0.35">
      <c r="A12">
        <v>7830633</v>
      </c>
      <c r="B12" t="s">
        <v>42</v>
      </c>
      <c r="C12">
        <v>64</v>
      </c>
      <c r="D12">
        <v>66</v>
      </c>
      <c r="E12">
        <v>61</v>
      </c>
      <c r="F12" cm="1">
        <f t="array" ref="F12">INDEX(Schiman_VAMregression!R:R,MATCH(1,((Schiman_VAMregression!A:A=A12)*(Schiman_VAMregression!Q:Q="Combine Grade All-Subject Average")),0))</f>
        <v>7.2730325162410736E-2</v>
      </c>
      <c r="G12">
        <v>55</v>
      </c>
      <c r="H12">
        <v>84</v>
      </c>
      <c r="I12">
        <v>71</v>
      </c>
      <c r="J12" cm="1">
        <f t="array" ref="J12">INDEX(Schiman_VAMregression!T:T,MATCH(1,((Schiman_VAMregression!A:A=A12)*(Schiman_VAMregression!Q:Q="Combine Grade All-Subject Average")),0))</f>
        <v>-3.1620351570381899E-2</v>
      </c>
    </row>
    <row r="13" spans="1:10" x14ac:dyDescent="0.35">
      <c r="A13">
        <v>7830637</v>
      </c>
      <c r="B13" t="s">
        <v>44</v>
      </c>
      <c r="C13">
        <v>47</v>
      </c>
      <c r="D13">
        <v>0</v>
      </c>
      <c r="E13">
        <v>58</v>
      </c>
      <c r="F13" t="str" cm="1">
        <f t="array" ref="F13">INDEX(Schiman_VAMregression!R:R,MATCH(1,((Schiman_VAMregression!A:A=A13)*(Schiman_VAMregression!Q:Q="Combine Grade All-Subject Average")),0))</f>
        <v>NA</v>
      </c>
      <c r="G13">
        <v>41</v>
      </c>
      <c r="H13">
        <v>81</v>
      </c>
      <c r="I13">
        <v>66</v>
      </c>
      <c r="J13" t="str" cm="1">
        <f t="array" ref="J13">INDEX(Schiman_VAMregression!T:T,MATCH(1,((Schiman_VAMregression!A:A=A13)*(Schiman_VAMregression!Q:Q="Combine Grade All-Subject Average")),0))</f>
        <v>NA</v>
      </c>
    </row>
    <row r="14" spans="1:10" x14ac:dyDescent="0.35">
      <c r="A14">
        <v>7830642</v>
      </c>
      <c r="B14" t="s">
        <v>59</v>
      </c>
      <c r="C14">
        <v>32</v>
      </c>
      <c r="D14">
        <v>67</v>
      </c>
      <c r="E14">
        <v>59</v>
      </c>
      <c r="F14" cm="1">
        <f t="array" ref="F14">INDEX(Schiman_VAMregression!R:R,MATCH(1,((Schiman_VAMregression!A:A=A14)*(Schiman_VAMregression!Q:Q="Combine Grade All-Subject Average")),0))</f>
        <v>-0.17055395245552063</v>
      </c>
      <c r="G14">
        <v>54</v>
      </c>
      <c r="H14">
        <v>80</v>
      </c>
      <c r="I14">
        <v>70</v>
      </c>
      <c r="J14" cm="1">
        <f t="array" ref="J14">INDEX(Schiman_VAMregression!T:T,MATCH(1,((Schiman_VAMregression!A:A=A14)*(Schiman_VAMregression!Q:Q="Combine Grade All-Subject Average")),0))</f>
        <v>4.3485433826617736E-4</v>
      </c>
    </row>
    <row r="15" spans="1:10" x14ac:dyDescent="0.35">
      <c r="A15">
        <v>7820617</v>
      </c>
      <c r="B15" t="s">
        <v>50</v>
      </c>
      <c r="C15">
        <v>40</v>
      </c>
      <c r="D15">
        <v>65</v>
      </c>
      <c r="E15">
        <v>53</v>
      </c>
      <c r="F15" cm="1">
        <f t="array" ref="F15">INDEX(Schiman_VAMregression!R:R,MATCH(1,((Schiman_VAMregression!A:A=A15)*(Schiman_VAMregression!Q:Q="Combine Grade All-Subject Average")),0))</f>
        <v>3.7186719477176666E-2</v>
      </c>
      <c r="G15">
        <v>41</v>
      </c>
      <c r="H15">
        <v>82</v>
      </c>
      <c r="I15">
        <v>66</v>
      </c>
      <c r="J15" cm="1">
        <f t="array" ref="J15">INDEX(Schiman_VAMregression!T:T,MATCH(1,((Schiman_VAMregression!A:A=A15)*(Schiman_VAMregression!Q:Q="Combine Grade All-Subject Average")),0))</f>
        <v>2.6285858681092122E-2</v>
      </c>
    </row>
    <row r="16" spans="1:10" x14ac:dyDescent="0.35">
      <c r="A16">
        <v>7830628</v>
      </c>
      <c r="B16" t="s">
        <v>46</v>
      </c>
      <c r="C16">
        <v>56</v>
      </c>
      <c r="D16">
        <v>59</v>
      </c>
      <c r="E16">
        <v>53</v>
      </c>
      <c r="F16" t="str" cm="1">
        <f t="array" ref="F16">INDEX(Schiman_VAMregression!R:R,MATCH(1,((Schiman_VAMregression!A:A=A16)*(Schiman_VAMregression!Q:Q="Combine Grade All-Subject Average")),0))</f>
        <v>NA</v>
      </c>
      <c r="G16">
        <v>47</v>
      </c>
      <c r="H16">
        <v>84</v>
      </c>
      <c r="I16">
        <v>70</v>
      </c>
      <c r="J16" t="str" cm="1">
        <f t="array" ref="J16">INDEX(Schiman_VAMregression!T:T,MATCH(1,((Schiman_VAMregression!A:A=A16)*(Schiman_VAMregression!Q:Q="Combine Grade All-Subject Average")),0))</f>
        <v>NA</v>
      </c>
    </row>
    <row r="17" spans="1:10" x14ac:dyDescent="0.35">
      <c r="A17">
        <v>7830310</v>
      </c>
      <c r="B17" t="s">
        <v>80</v>
      </c>
      <c r="C17">
        <v>43</v>
      </c>
      <c r="D17">
        <v>63</v>
      </c>
      <c r="E17">
        <v>62</v>
      </c>
      <c r="F17" cm="1">
        <f t="array" ref="F17">INDEX(Schiman_VAMregression!R:R,MATCH(1,((Schiman_VAMregression!A:A=A17)*(Schiman_VAMregression!Q:Q="Combine Grade All-Subject Average")),0))</f>
        <v>-1.3953232206404209E-2</v>
      </c>
      <c r="G17">
        <v>45</v>
      </c>
      <c r="H17">
        <v>83</v>
      </c>
      <c r="I17">
        <v>68</v>
      </c>
      <c r="J17" cm="1">
        <f t="array" ref="J17">INDEX(Schiman_VAMregression!T:T,MATCH(1,((Schiman_VAMregression!A:A=A17)*(Schiman_VAMregression!Q:Q="Combine Grade All-Subject Average")),0))</f>
        <v>-5.4052365715051565E-3</v>
      </c>
    </row>
    <row r="18" spans="1:10" x14ac:dyDescent="0.35">
      <c r="A18">
        <v>7830626</v>
      </c>
      <c r="B18" t="s">
        <v>48</v>
      </c>
      <c r="C18">
        <v>55</v>
      </c>
      <c r="D18">
        <v>85</v>
      </c>
      <c r="E18">
        <v>75</v>
      </c>
      <c r="F18" cm="1">
        <f t="array" ref="F18">INDEX(Schiman_VAMregression!R:R,MATCH(1,((Schiman_VAMregression!A:A=A18)*(Schiman_VAMregression!Q:Q="Combine Grade All-Subject Average")),0))</f>
        <v>-4.3288759887218475E-2</v>
      </c>
      <c r="G18">
        <v>42</v>
      </c>
      <c r="H18">
        <v>87</v>
      </c>
      <c r="I18">
        <v>71</v>
      </c>
      <c r="J18" cm="1">
        <f t="array" ref="J18">INDEX(Schiman_VAMregression!T:T,MATCH(1,((Schiman_VAMregression!A:A=A18)*(Schiman_VAMregression!Q:Q="Combine Grade All-Subject Average")),0))</f>
        <v>6.2565973399472341E-2</v>
      </c>
    </row>
    <row r="19" spans="1:10" x14ac:dyDescent="0.35">
      <c r="A19">
        <v>7830615</v>
      </c>
      <c r="B19" t="s">
        <v>32</v>
      </c>
      <c r="C19">
        <v>62</v>
      </c>
      <c r="D19">
        <v>98</v>
      </c>
      <c r="E19">
        <v>85</v>
      </c>
      <c r="F19" cm="1">
        <f t="array" ref="F19">INDEX(Schiman_VAMregression!R:R,MATCH(1,((Schiman_VAMregression!A:A=A19)*(Schiman_VAMregression!Q:Q="Combine Grade All-Subject Average")),0))</f>
        <v>0.1821536123752594</v>
      </c>
      <c r="G19">
        <v>43</v>
      </c>
      <c r="H19">
        <v>81</v>
      </c>
      <c r="I19">
        <v>66</v>
      </c>
      <c r="J19" cm="1">
        <f t="array" ref="J19">INDEX(Schiman_VAMregression!T:T,MATCH(1,((Schiman_VAMregression!A:A=A19)*(Schiman_VAMregression!Q:Q="Combine Grade All-Subject Average")),0))</f>
        <v>3.9756530647764521E-2</v>
      </c>
    </row>
    <row r="20" spans="1:10" x14ac:dyDescent="0.35">
      <c r="A20">
        <v>7830616</v>
      </c>
      <c r="B20" t="s">
        <v>34</v>
      </c>
      <c r="C20">
        <v>65</v>
      </c>
      <c r="D20">
        <v>78</v>
      </c>
      <c r="E20">
        <v>71</v>
      </c>
      <c r="F20" cm="1">
        <f t="array" ref="F20">INDEX(Schiman_VAMregression!R:R,MATCH(1,((Schiman_VAMregression!A:A=A20)*(Schiman_VAMregression!Q:Q="Combine Grade All-Subject Average")),0))</f>
        <v>4.7236256301403046E-2</v>
      </c>
      <c r="G20">
        <v>44</v>
      </c>
      <c r="H20">
        <v>82</v>
      </c>
      <c r="I20">
        <v>68</v>
      </c>
      <c r="J20" cm="1">
        <f t="array" ref="J20">INDEX(Schiman_VAMregression!T:T,MATCH(1,((Schiman_VAMregression!A:A=A20)*(Schiman_VAMregression!Q:Q="Combine Grade All-Subject Average")),0))</f>
        <v>4.2213957395233592E-2</v>
      </c>
    </row>
    <row r="21" spans="1:10" x14ac:dyDescent="0.35">
      <c r="A21">
        <v>7820412</v>
      </c>
      <c r="B21" t="s">
        <v>39</v>
      </c>
      <c r="C21">
        <v>60</v>
      </c>
      <c r="D21">
        <v>84</v>
      </c>
      <c r="E21">
        <v>72</v>
      </c>
      <c r="F21" cm="1">
        <f t="array" ref="F21">INDEX(Schiman_VAMregression!R:R,MATCH(1,((Schiman_VAMregression!A:A=A21)*(Schiman_VAMregression!Q:Q="Combine Grade All-Subject Average")),0))</f>
        <v>-2.8972359374165535E-2</v>
      </c>
      <c r="G21">
        <v>60</v>
      </c>
      <c r="H21">
        <v>80</v>
      </c>
      <c r="I21">
        <v>73</v>
      </c>
      <c r="J21" cm="1">
        <f t="array" ref="J21">INDEX(Schiman_VAMregression!T:T,MATCH(1,((Schiman_VAMregression!A:A=A21)*(Schiman_VAMregression!Q:Q="Combine Grade All-Subject Average")),0))</f>
        <v>-1.8787900730359297E-3</v>
      </c>
    </row>
    <row r="22" spans="1:10" x14ac:dyDescent="0.35">
      <c r="A22">
        <v>7820120</v>
      </c>
      <c r="B22" t="s">
        <v>61</v>
      </c>
      <c r="C22">
        <v>53</v>
      </c>
      <c r="D22">
        <v>72</v>
      </c>
      <c r="E22">
        <v>63</v>
      </c>
      <c r="F22" cm="1">
        <f t="array" ref="F22">INDEX(Schiman_VAMregression!R:R,MATCH(1,((Schiman_VAMregression!A:A=A22)*(Schiman_VAMregression!Q:Q="Combine Grade All-Subject Average")),0))</f>
        <v>9.9128279834985733E-3</v>
      </c>
      <c r="G22">
        <v>55</v>
      </c>
      <c r="H22">
        <v>80</v>
      </c>
      <c r="I22">
        <v>71</v>
      </c>
      <c r="J22" cm="1">
        <f t="array" ref="J22">INDEX(Schiman_VAMregression!T:T,MATCH(1,((Schiman_VAMregression!A:A=A22)*(Schiman_VAMregression!Q:Q="Combine Grade All-Subject Average")),0))</f>
        <v>-1.0818392004452448E-4</v>
      </c>
    </row>
    <row r="23" spans="1:10" x14ac:dyDescent="0.35">
      <c r="A23">
        <v>7830634</v>
      </c>
      <c r="B23" t="s">
        <v>56</v>
      </c>
      <c r="C23">
        <v>35</v>
      </c>
      <c r="D23">
        <v>66</v>
      </c>
      <c r="E23">
        <v>53</v>
      </c>
      <c r="F23" cm="1">
        <f t="array" ref="F23">INDEX(Schiman_VAMregression!R:R,MATCH(1,((Schiman_VAMregression!A:A=A23)*(Schiman_VAMregression!Q:Q="Combine Grade All-Subject Average")),0))</f>
        <v>0.18131609261035919</v>
      </c>
      <c r="G23">
        <v>43</v>
      </c>
      <c r="H23">
        <v>83</v>
      </c>
      <c r="I23">
        <v>66</v>
      </c>
      <c r="J23" cm="1">
        <f t="array" ref="J23">INDEX(Schiman_VAMregression!T:T,MATCH(1,((Schiman_VAMregression!A:A=A23)*(Schiman_VAMregression!Q:Q="Combine Grade All-Subject Average")),0))</f>
        <v>2.7964499455265468E-2</v>
      </c>
    </row>
    <row r="24" spans="1:10" x14ac:dyDescent="0.35">
      <c r="A24">
        <v>7820616</v>
      </c>
      <c r="B24" t="s">
        <v>36</v>
      </c>
      <c r="C24">
        <v>69</v>
      </c>
      <c r="D24">
        <v>63</v>
      </c>
      <c r="E24">
        <v>68</v>
      </c>
      <c r="F24" cm="1">
        <f t="array" ref="F24">INDEX(Schiman_VAMregression!R:R,MATCH(1,((Schiman_VAMregression!A:A=A24)*(Schiman_VAMregression!Q:Q="Combine Grade All-Subject Average")),0))</f>
        <v>-6.448015570640564E-2</v>
      </c>
      <c r="G24">
        <v>40</v>
      </c>
      <c r="H24">
        <v>71</v>
      </c>
      <c r="I24">
        <v>62</v>
      </c>
      <c r="J24" cm="1">
        <f t="array" ref="J24">INDEX(Schiman_VAMregression!T:T,MATCH(1,((Schiman_VAMregression!A:A=A24)*(Schiman_VAMregression!Q:Q="Combine Grade All-Subject Average")),0))</f>
        <v>-5.3138030925197199E-2</v>
      </c>
    </row>
    <row r="25" spans="1:10" x14ac:dyDescent="0.35">
      <c r="A25">
        <v>7830619</v>
      </c>
      <c r="B25" t="s">
        <v>63</v>
      </c>
      <c r="C25">
        <v>52</v>
      </c>
      <c r="D25">
        <v>65</v>
      </c>
      <c r="E25">
        <v>56</v>
      </c>
      <c r="F25" cm="1">
        <f t="array" ref="F25">INDEX(Schiman_VAMregression!R:R,MATCH(1,((Schiman_VAMregression!A:A=A25)*(Schiman_VAMregression!Q:Q="Combine Grade All-Subject Average")),0))</f>
        <v>0.11938764154911041</v>
      </c>
      <c r="G25">
        <v>58</v>
      </c>
      <c r="H25">
        <v>87</v>
      </c>
      <c r="I25">
        <v>75</v>
      </c>
      <c r="J25" cm="1">
        <f t="array" ref="J25">INDEX(Schiman_VAMregression!T:T,MATCH(1,((Schiman_VAMregression!A:A=A25)*(Schiman_VAMregression!Q:Q="Combine Grade All-Subject Average")),0))</f>
        <v>-2.6979525997376186E-2</v>
      </c>
    </row>
    <row r="26" spans="1:10" x14ac:dyDescent="0.35">
      <c r="A26">
        <v>7830620</v>
      </c>
      <c r="B26" t="s">
        <v>21</v>
      </c>
      <c r="C26">
        <v>90</v>
      </c>
      <c r="D26">
        <v>98</v>
      </c>
      <c r="E26">
        <v>94</v>
      </c>
      <c r="F26" cm="1">
        <f t="array" ref="F26">INDEX(Schiman_VAMregression!R:R,MATCH(1,((Schiman_VAMregression!A:A=A26)*(Schiman_VAMregression!Q:Q="Combine Grade All-Subject Average")),0))</f>
        <v>-0.31780031323432922</v>
      </c>
      <c r="G26">
        <v>73</v>
      </c>
      <c r="H26">
        <v>87</v>
      </c>
      <c r="I26">
        <v>79</v>
      </c>
      <c r="J26" cm="1">
        <f t="array" ref="J26">INDEX(Schiman_VAMregression!T:T,MATCH(1,((Schiman_VAMregression!A:A=A26)*(Schiman_VAMregression!Q:Q="Combine Grade All-Subject Average")),0))</f>
        <v>2.4155454003221166E-2</v>
      </c>
    </row>
    <row r="27" spans="1:10" x14ac:dyDescent="0.35">
      <c r="A27">
        <v>7820614</v>
      </c>
      <c r="B27" t="s">
        <v>23</v>
      </c>
      <c r="C27">
        <v>97</v>
      </c>
      <c r="D27">
        <v>95</v>
      </c>
      <c r="E27">
        <v>95</v>
      </c>
      <c r="F27" cm="1">
        <f t="array" ref="F27">INDEX(Schiman_VAMregression!R:R,MATCH(1,((Schiman_VAMregression!A:A=A27)*(Schiman_VAMregression!Q:Q="Combine Grade All-Subject Average")),0))</f>
        <v>-6.8186543881893158E-2</v>
      </c>
      <c r="G27">
        <v>86</v>
      </c>
      <c r="H27">
        <v>89</v>
      </c>
      <c r="I27">
        <v>87</v>
      </c>
      <c r="J27" cm="1">
        <f t="array" ref="J27">INDEX(Schiman_VAMregression!T:T,MATCH(1,((Schiman_VAMregression!A:A=A27)*(Schiman_VAMregression!Q:Q="Combine Grade All-Subject Average")),0))</f>
        <v>-4.942165659940656E-3</v>
      </c>
    </row>
    <row r="28" spans="1:10" x14ac:dyDescent="0.35">
      <c r="A28">
        <v>7820612</v>
      </c>
      <c r="B28" t="s">
        <v>41</v>
      </c>
      <c r="C28">
        <v>50</v>
      </c>
      <c r="D28">
        <v>84</v>
      </c>
      <c r="E28">
        <v>68</v>
      </c>
      <c r="F28" cm="1">
        <f t="array" ref="F28">INDEX(Schiman_VAMregression!R:R,MATCH(1,((Schiman_VAMregression!A:A=A28)*(Schiman_VAMregression!Q:Q="Combine Grade All-Subject Average")),0))</f>
        <v>2.0922552794218063E-2</v>
      </c>
      <c r="G28">
        <v>41</v>
      </c>
      <c r="H28">
        <v>81</v>
      </c>
      <c r="I28">
        <v>66</v>
      </c>
      <c r="J28" cm="1">
        <f t="array" ref="J28">INDEX(Schiman_VAMregression!T:T,MATCH(1,((Schiman_VAMregression!A:A=A28)*(Schiman_VAMregression!Q:Q="Combine Grade All-Subject Average")),0))</f>
        <v>6.684942010724626E-2</v>
      </c>
    </row>
    <row r="29" spans="1:10" x14ac:dyDescent="0.35">
      <c r="A29">
        <v>7830640</v>
      </c>
      <c r="B29" t="s">
        <v>65</v>
      </c>
      <c r="C29">
        <v>32</v>
      </c>
      <c r="D29">
        <v>64</v>
      </c>
      <c r="E29">
        <v>56</v>
      </c>
      <c r="F29" t="str" cm="1">
        <f t="array" ref="F29">INDEX(Schiman_VAMregression!R:R,MATCH(1,((Schiman_VAMregression!A:A=A29)*(Schiman_VAMregression!Q:Q="Combine Grade All-Subject Average")),0))</f>
        <v>NA</v>
      </c>
      <c r="G29">
        <v>44</v>
      </c>
      <c r="H29">
        <v>81</v>
      </c>
      <c r="I29">
        <v>68</v>
      </c>
      <c r="J29" t="str" cm="1">
        <f t="array" ref="J29">INDEX(Schiman_VAMregression!T:T,MATCH(1,((Schiman_VAMregression!A:A=A29)*(Schiman_VAMregression!Q:Q="Combine Grade All-Subject Average")),0))</f>
        <v>NA</v>
      </c>
    </row>
    <row r="30" spans="1:10" x14ac:dyDescent="0.35">
      <c r="A30">
        <v>7830614</v>
      </c>
      <c r="B30" t="s">
        <v>25</v>
      </c>
      <c r="C30">
        <v>74</v>
      </c>
      <c r="D30">
        <v>97</v>
      </c>
      <c r="E30">
        <v>86</v>
      </c>
      <c r="F30" cm="1">
        <f t="array" ref="F30">INDEX(Schiman_VAMregression!R:R,MATCH(1,((Schiman_VAMregression!A:A=A30)*(Schiman_VAMregression!Q:Q="Combine Grade All-Subject Average")),0))</f>
        <v>9.7996138036251068E-2</v>
      </c>
      <c r="G30">
        <v>63</v>
      </c>
      <c r="H30">
        <v>84</v>
      </c>
      <c r="I30">
        <v>75</v>
      </c>
      <c r="J30" cm="1">
        <f t="array" ref="J30">INDEX(Schiman_VAMregression!T:T,MATCH(1,((Schiman_VAMregression!A:A=A30)*(Schiman_VAMregression!Q:Q="Combine Grade All-Subject Average")),0))</f>
        <v>3.5090466448480129E-2</v>
      </c>
    </row>
    <row r="31" spans="1:10" x14ac:dyDescent="0.35">
      <c r="A31">
        <v>7830639</v>
      </c>
      <c r="B31" t="s">
        <v>67</v>
      </c>
      <c r="C31">
        <v>53</v>
      </c>
      <c r="D31">
        <v>58</v>
      </c>
      <c r="E31">
        <v>54</v>
      </c>
      <c r="F31" t="str" cm="1">
        <f t="array" ref="F31">INDEX(Schiman_VAMregression!R:R,MATCH(1,((Schiman_VAMregression!A:A=A31)*(Schiman_VAMregression!Q:Q="Combine Grade All-Subject Average")),0))</f>
        <v>NA</v>
      </c>
      <c r="G31">
        <v>59</v>
      </c>
      <c r="H31">
        <v>85</v>
      </c>
      <c r="I31">
        <v>75</v>
      </c>
      <c r="J31" t="str" cm="1">
        <f t="array" ref="J31">INDEX(Schiman_VAMregression!T:T,MATCH(1,((Schiman_VAMregression!A:A=A31)*(Schiman_VAMregression!Q:Q="Combine Grade All-Subject Average")),0))</f>
        <v>NA</v>
      </c>
    </row>
    <row r="32" spans="1:10" x14ac:dyDescent="0.35">
      <c r="A32">
        <v>7830636</v>
      </c>
      <c r="B32" t="s">
        <v>52</v>
      </c>
      <c r="C32">
        <v>74</v>
      </c>
      <c r="D32">
        <v>77</v>
      </c>
      <c r="E32">
        <v>78</v>
      </c>
      <c r="F32" cm="1">
        <f t="array" ref="F32">INDEX(Schiman_VAMregression!R:R,MATCH(1,((Schiman_VAMregression!A:A=A32)*(Schiman_VAMregression!Q:Q="Combine Grade All-Subject Average")),0))</f>
        <v>-4.6213697642087936E-2</v>
      </c>
      <c r="G32">
        <v>76</v>
      </c>
      <c r="H32">
        <v>86</v>
      </c>
      <c r="I32">
        <v>82</v>
      </c>
      <c r="J32" cm="1">
        <f t="array" ref="J32">INDEX(Schiman_VAMregression!T:T,MATCH(1,((Schiman_VAMregression!A:A=A32)*(Schiman_VAMregression!Q:Q="Combine Grade All-Subject Average")),0))</f>
        <v>-1.0448223401908763E-2</v>
      </c>
    </row>
    <row r="33" spans="1:10" x14ac:dyDescent="0.35">
      <c r="A33">
        <v>7820110</v>
      </c>
      <c r="B33" t="s">
        <v>51</v>
      </c>
      <c r="C33">
        <v>66</v>
      </c>
      <c r="D33">
        <v>61</v>
      </c>
      <c r="E33">
        <v>69</v>
      </c>
      <c r="F33" cm="1">
        <f t="array" ref="F33">INDEX(Schiman_VAMregression!R:R,MATCH(1,((Schiman_VAMregression!A:A=A33)*(Schiman_VAMregression!Q:Q="Combine Grade All-Subject Average")),0))</f>
        <v>-4.1315257549285889E-2</v>
      </c>
      <c r="G33">
        <v>65</v>
      </c>
      <c r="H33">
        <v>77</v>
      </c>
      <c r="I33">
        <v>72</v>
      </c>
      <c r="J33" cm="1">
        <f t="array" ref="J33">INDEX(Schiman_VAMregression!T:T,MATCH(1,((Schiman_VAMregression!A:A=A33)*(Schiman_VAMregression!Q:Q="Combine Grade All-Subject Average")),0))</f>
        <v>-3.3483205073935096E-2</v>
      </c>
    </row>
    <row r="34" spans="1:10" x14ac:dyDescent="0.35">
      <c r="A34">
        <v>7830210</v>
      </c>
      <c r="B34" t="s">
        <v>43</v>
      </c>
      <c r="C34">
        <v>54</v>
      </c>
      <c r="D34">
        <v>65</v>
      </c>
      <c r="E34">
        <v>69</v>
      </c>
      <c r="F34" cm="1">
        <f t="array" ref="F34">INDEX(Schiman_VAMregression!R:R,MATCH(1,((Schiman_VAMregression!A:A=A34)*(Schiman_VAMregression!Q:Q="Combine Grade All-Subject Average")),0))</f>
        <v>6.9003966636955738E-3</v>
      </c>
      <c r="G34">
        <v>41</v>
      </c>
      <c r="H34">
        <v>74</v>
      </c>
      <c r="I34">
        <v>63</v>
      </c>
      <c r="J34" cm="1">
        <f t="array" ref="J34">INDEX(Schiman_VAMregression!T:T,MATCH(1,((Schiman_VAMregression!A:A=A34)*(Schiman_VAMregression!Q:Q="Combine Grade All-Subject Average")),0))</f>
        <v>0.128514568852097</v>
      </c>
    </row>
    <row r="35" spans="1:10" x14ac:dyDescent="0.35">
      <c r="A35">
        <v>7830638</v>
      </c>
      <c r="B35" t="s">
        <v>64</v>
      </c>
      <c r="C35">
        <v>32</v>
      </c>
      <c r="D35">
        <v>0</v>
      </c>
      <c r="E35">
        <v>43</v>
      </c>
      <c r="F35" t="str" cm="1">
        <f t="array" ref="F35">INDEX(Schiman_VAMregression!R:R,MATCH(1,((Schiman_VAMregression!A:A=A35)*(Schiman_VAMregression!Q:Q="Combine Grade All-Subject Average")),0))</f>
        <v>NA</v>
      </c>
      <c r="G35">
        <v>45</v>
      </c>
      <c r="H35">
        <v>81</v>
      </c>
      <c r="I35">
        <v>68</v>
      </c>
      <c r="J35" t="str" cm="1">
        <f t="array" ref="J35">INDEX(Schiman_VAMregression!T:T,MATCH(1,((Schiman_VAMregression!A:A=A35)*(Schiman_VAMregression!Q:Q="Combine Grade All-Subject Average")),0))</f>
        <v>NA</v>
      </c>
    </row>
    <row r="36" spans="1:10" x14ac:dyDescent="0.35">
      <c r="A36">
        <v>7830617</v>
      </c>
      <c r="B36" t="s">
        <v>27</v>
      </c>
      <c r="C36">
        <v>93</v>
      </c>
      <c r="D36">
        <v>73</v>
      </c>
      <c r="E36">
        <v>80</v>
      </c>
      <c r="F36" cm="1">
        <f t="array" ref="F36">INDEX(Schiman_VAMregression!R:R,MATCH(1,((Schiman_VAMregression!A:A=A36)*(Schiman_VAMregression!Q:Q="Combine Grade All-Subject Average")),0))</f>
        <v>0.24514569342136383</v>
      </c>
      <c r="G36">
        <v>50</v>
      </c>
      <c r="H36">
        <v>85</v>
      </c>
      <c r="I36">
        <v>71</v>
      </c>
      <c r="J36" cm="1">
        <f t="array" ref="J36">INDEX(Schiman_VAMregression!T:T,MATCH(1,((Schiman_VAMregression!A:A=A36)*(Schiman_VAMregression!Q:Q="Combine Grade All-Subject Average")),0))</f>
        <v>7.0150594886399631E-2</v>
      </c>
    </row>
    <row r="37" spans="1:10" x14ac:dyDescent="0.35">
      <c r="A37">
        <v>7830641</v>
      </c>
      <c r="B37" t="s">
        <v>29</v>
      </c>
      <c r="C37">
        <v>84</v>
      </c>
      <c r="D37">
        <v>67</v>
      </c>
      <c r="E37">
        <v>81</v>
      </c>
      <c r="F37" cm="1">
        <f t="array" ref="F37">INDEX(Schiman_VAMregression!R:R,MATCH(1,((Schiman_VAMregression!A:A=A37)*(Schiman_VAMregression!Q:Q="Combine Grade All-Subject Average")),0))</f>
        <v>6.0278591699898243E-3</v>
      </c>
      <c r="G37">
        <v>48</v>
      </c>
      <c r="H37">
        <v>83</v>
      </c>
      <c r="I37">
        <v>70</v>
      </c>
      <c r="J37" cm="1">
        <f t="array" ref="J37">INDEX(Schiman_VAMregression!T:T,MATCH(1,((Schiman_VAMregression!A:A=A37)*(Schiman_VAMregression!Q:Q="Combine Grade All-Subject Average")),0))</f>
        <v>6.1415613054123241E-2</v>
      </c>
    </row>
    <row r="38" spans="1:10" x14ac:dyDescent="0.35">
      <c r="A38">
        <v>7830647</v>
      </c>
      <c r="B38" t="s">
        <v>58</v>
      </c>
      <c r="C38">
        <v>38</v>
      </c>
      <c r="D38">
        <v>72</v>
      </c>
      <c r="E38">
        <v>62</v>
      </c>
      <c r="F38" t="str" cm="1">
        <f t="array" ref="F38">INDEX(Schiman_VAMregression!R:R,MATCH(1,((Schiman_VAMregression!A:A=A38)*(Schiman_VAMregression!Q:Q="Combine Grade All-Subject Average")),0))</f>
        <v>NA</v>
      </c>
      <c r="G38">
        <v>46</v>
      </c>
      <c r="H38">
        <v>83</v>
      </c>
      <c r="I38">
        <v>69</v>
      </c>
      <c r="J38" t="str" cm="1">
        <f t="array" ref="J38">INDEX(Schiman_VAMregression!T:T,MATCH(1,((Schiman_VAMregression!A:A=A38)*(Schiman_VAMregression!Q:Q="Combine Grade All-Subject Average")),0))</f>
        <v>NA</v>
      </c>
    </row>
    <row r="39" spans="1:10" x14ac:dyDescent="0.35">
      <c r="A39">
        <v>7830618</v>
      </c>
      <c r="B39" t="s">
        <v>60</v>
      </c>
      <c r="C39">
        <v>64</v>
      </c>
      <c r="D39">
        <v>68</v>
      </c>
      <c r="E39">
        <v>65</v>
      </c>
      <c r="F39" cm="1">
        <f t="array" ref="F39">INDEX(Schiman_VAMregression!R:R,MATCH(1,((Schiman_VAMregression!A:A=A39)*(Schiman_VAMregression!Q:Q="Combine Grade All-Subject Average")),0))</f>
        <v>-0.19767746329307556</v>
      </c>
      <c r="G39">
        <v>74</v>
      </c>
      <c r="H39">
        <v>86</v>
      </c>
      <c r="I39">
        <v>80</v>
      </c>
      <c r="J39" cm="1">
        <f t="array" ref="J39">INDEX(Schiman_VAMregression!T:T,MATCH(1,((Schiman_VAMregression!A:A=A39)*(Schiman_VAMregression!Q:Q="Combine Grade All-Subject Average")),0))</f>
        <v>2.5606949458733652E-2</v>
      </c>
    </row>
    <row r="40" spans="1:10" x14ac:dyDescent="0.35">
      <c r="A40">
        <v>7830646</v>
      </c>
      <c r="B40" t="s">
        <v>84</v>
      </c>
      <c r="C40">
        <v>0</v>
      </c>
      <c r="D40">
        <v>0</v>
      </c>
      <c r="E40">
        <v>0</v>
      </c>
      <c r="F40" t="str" cm="1">
        <f t="array" ref="F40">INDEX(Schiman_VAMregression!R:R,MATCH(1,((Schiman_VAMregression!A:A=A40)*(Schiman_VAMregression!Q:Q="Combine Grade All-Subject Average")),0))</f>
        <v>NA</v>
      </c>
      <c r="G40">
        <v>46</v>
      </c>
      <c r="H40">
        <v>82</v>
      </c>
      <c r="I40">
        <v>68</v>
      </c>
      <c r="J40" t="str" cm="1">
        <f t="array" ref="J40">INDEX(Schiman_VAMregression!T:T,MATCH(1,((Schiman_VAMregression!A:A=A40)*(Schiman_VAMregression!Q:Q="Combine Grade All-Subject Average")),0))</f>
        <v>NA</v>
      </c>
    </row>
    <row r="41" spans="1:10" x14ac:dyDescent="0.35">
      <c r="A41">
        <v>7820615</v>
      </c>
      <c r="B41" t="s">
        <v>45</v>
      </c>
      <c r="C41">
        <v>80</v>
      </c>
      <c r="D41">
        <v>75</v>
      </c>
      <c r="E41">
        <v>75</v>
      </c>
      <c r="F41" cm="1">
        <f t="array" ref="F41">INDEX(Schiman_VAMregression!R:R,MATCH(1,((Schiman_VAMregression!A:A=A41)*(Schiman_VAMregression!Q:Q="Combine Grade All-Subject Average")),0))</f>
        <v>-1.6831297427415848E-2</v>
      </c>
      <c r="G41">
        <v>63</v>
      </c>
      <c r="H41">
        <v>84</v>
      </c>
      <c r="I41">
        <v>74</v>
      </c>
      <c r="J41" cm="1">
        <f t="array" ref="J41">INDEX(Schiman_VAMregression!T:T,MATCH(1,((Schiman_VAMregression!A:A=A41)*(Schiman_VAMregression!Q:Q="Combine Grade All-Subject Average")),0))</f>
        <v>-6.0231202041904908E-3</v>
      </c>
    </row>
    <row r="42" spans="1:10" x14ac:dyDescent="0.35">
      <c r="A42">
        <v>7830621</v>
      </c>
      <c r="B42" t="s">
        <v>57</v>
      </c>
      <c r="C42">
        <v>36</v>
      </c>
      <c r="D42">
        <v>70</v>
      </c>
      <c r="E42">
        <v>58</v>
      </c>
      <c r="F42" cm="1">
        <f t="array" ref="F42">INDEX(Schiman_VAMregression!R:R,MATCH(1,((Schiman_VAMregression!A:A=A42)*(Schiman_VAMregression!Q:Q="Combine Grade All-Subject Average")),0))</f>
        <v>9.9052920937538147E-2</v>
      </c>
      <c r="G42">
        <v>40</v>
      </c>
      <c r="H42">
        <v>81</v>
      </c>
      <c r="I42">
        <v>66</v>
      </c>
      <c r="J42" cm="1">
        <f t="array" ref="J42">INDEX(Schiman_VAMregression!T:T,MATCH(1,((Schiman_VAMregression!A:A=A42)*(Schiman_VAMregression!Q:Q="Combine Grade All-Subject Average")),0))</f>
        <v>5.410357126584131E-2</v>
      </c>
    </row>
    <row r="43" spans="1:10" x14ac:dyDescent="0.35">
      <c r="A43">
        <v>7830612</v>
      </c>
      <c r="B43" t="s">
        <v>31</v>
      </c>
      <c r="C43">
        <v>62</v>
      </c>
      <c r="D43">
        <v>85</v>
      </c>
      <c r="E43">
        <v>73</v>
      </c>
      <c r="F43" cm="1">
        <f t="array" ref="F43">INDEX(Schiman_VAMregression!R:R,MATCH(1,((Schiman_VAMregression!A:A=A43)*(Schiman_VAMregression!Q:Q="Combine Grade All-Subject Average")),0))</f>
        <v>-4.0669877082109451E-2</v>
      </c>
      <c r="G43">
        <v>45</v>
      </c>
      <c r="H43">
        <v>81</v>
      </c>
      <c r="I43">
        <v>66</v>
      </c>
      <c r="J43" cm="1">
        <f t="array" ref="J43">INDEX(Schiman_VAMregression!T:T,MATCH(1,((Schiman_VAMregression!A:A=A43)*(Schiman_VAMregression!Q:Q="Combine Grade All-Subject Average")),0))</f>
        <v>0.1017921067905263</v>
      </c>
    </row>
    <row r="44" spans="1:10" x14ac:dyDescent="0.35">
      <c r="A44">
        <v>7830624</v>
      </c>
      <c r="B44" t="s">
        <v>47</v>
      </c>
      <c r="C44">
        <v>60</v>
      </c>
      <c r="D44">
        <v>82</v>
      </c>
      <c r="E44">
        <v>70</v>
      </c>
      <c r="F44" cm="1">
        <f t="array" ref="F44">INDEX(Schiman_VAMregression!R:R,MATCH(1,((Schiman_VAMregression!A:A=A44)*(Schiman_VAMregression!Q:Q="Combine Grade All-Subject Average")),0))</f>
        <v>-9.7701847553253174E-2</v>
      </c>
      <c r="G44">
        <v>60</v>
      </c>
      <c r="H44">
        <v>80</v>
      </c>
      <c r="I44">
        <v>67</v>
      </c>
      <c r="J44" cm="1">
        <f t="array" ref="J44">INDEX(Schiman_VAMregression!T:T,MATCH(1,((Schiman_VAMregression!A:A=A44)*(Schiman_VAMregression!Q:Q="Combine Grade All-Subject Average")),0))</f>
        <v>-2.0516480202786624E-2</v>
      </c>
    </row>
    <row r="45" spans="1:10" x14ac:dyDescent="0.35">
      <c r="A45">
        <v>7830103</v>
      </c>
      <c r="B45" t="s">
        <v>66</v>
      </c>
      <c r="C45">
        <v>46</v>
      </c>
      <c r="D45">
        <v>45</v>
      </c>
      <c r="E45">
        <v>57</v>
      </c>
      <c r="F45" cm="1">
        <f t="array" ref="F45">INDEX(Schiman_VAMregression!R:R,MATCH(1,((Schiman_VAMregression!A:A=A45)*(Schiman_VAMregression!Q:Q="Combine Grade All-Subject Average")),0))</f>
        <v>-8.4944859147071838E-2</v>
      </c>
      <c r="G45">
        <v>52</v>
      </c>
      <c r="H45">
        <v>79</v>
      </c>
      <c r="I45">
        <v>69</v>
      </c>
      <c r="J45" cm="1">
        <f t="array" ref="J45">INDEX(Schiman_VAMregression!T:T,MATCH(1,((Schiman_VAMregression!A:A=A45)*(Schiman_VAMregression!Q:Q="Combine Grade All-Subject Average")),0))</f>
        <v>-1.9796876342297764E-2</v>
      </c>
    </row>
    <row r="46" spans="1:10" x14ac:dyDescent="0.35">
      <c r="A46">
        <v>7830644</v>
      </c>
      <c r="B46" t="s">
        <v>53</v>
      </c>
      <c r="C46">
        <v>38</v>
      </c>
      <c r="D46">
        <v>63</v>
      </c>
      <c r="E46">
        <v>59</v>
      </c>
      <c r="F46" t="str" cm="1">
        <f t="array" ref="F46">INDEX(Schiman_VAMregression!R:R,MATCH(1,((Schiman_VAMregression!A:A=A46)*(Schiman_VAMregression!Q:Q="Combine Grade All-Subject Average")),0))</f>
        <v>NA</v>
      </c>
      <c r="G46">
        <v>39</v>
      </c>
      <c r="H46">
        <v>81</v>
      </c>
      <c r="I46">
        <v>64</v>
      </c>
      <c r="J46" t="str" cm="1">
        <f t="array" ref="J46">INDEX(Schiman_VAMregression!T:T,MATCH(1,((Schiman_VAMregression!A:A=A46)*(Schiman_VAMregression!Q:Q="Combine Grade All-Subject Average")),0))</f>
        <v>NA</v>
      </c>
    </row>
    <row r="47" spans="1:10" x14ac:dyDescent="0.35">
      <c r="A47">
        <v>7820121</v>
      </c>
      <c r="B47" t="s">
        <v>82</v>
      </c>
      <c r="C47">
        <v>36</v>
      </c>
      <c r="D47">
        <v>73</v>
      </c>
      <c r="E47">
        <v>62</v>
      </c>
      <c r="F47" cm="1">
        <f t="array" ref="F47">INDEX(Schiman_VAMregression!R:R,MATCH(1,((Schiman_VAMregression!A:A=A47)*(Schiman_VAMregression!Q:Q="Combine Grade All-Subject Average")),0))</f>
        <v>-4.4055558741092682E-2</v>
      </c>
      <c r="G47">
        <v>40</v>
      </c>
      <c r="H47">
        <v>84</v>
      </c>
      <c r="I47">
        <v>67</v>
      </c>
      <c r="J47" cm="1">
        <f t="array" ref="J47">INDEX(Schiman_VAMregression!T:T,MATCH(1,((Schiman_VAMregression!A:A=A47)*(Schiman_VAMregression!Q:Q="Combine Grade All-Subject Average")),0))</f>
        <v>2.9078894533995481E-2</v>
      </c>
    </row>
    <row r="48" spans="1:10" x14ac:dyDescent="0.35">
      <c r="A48">
        <v>7820619</v>
      </c>
      <c r="B48" t="s">
        <v>33</v>
      </c>
      <c r="C48">
        <v>53</v>
      </c>
      <c r="D48">
        <v>95</v>
      </c>
      <c r="E48">
        <v>77</v>
      </c>
      <c r="F48" t="str" cm="1">
        <f t="array" ref="F48">INDEX(Schiman_VAMregression!R:R,MATCH(1,((Schiman_VAMregression!A:A=A48)*(Schiman_VAMregression!Q:Q="Combine Grade All-Subject Average")),0))</f>
        <v>NA</v>
      </c>
      <c r="G48">
        <v>47</v>
      </c>
      <c r="H48">
        <v>83</v>
      </c>
      <c r="I48">
        <v>70</v>
      </c>
      <c r="J48" t="str" cm="1">
        <f t="array" ref="J48">INDEX(Schiman_VAMregression!T:T,MATCH(1,((Schiman_VAMregression!A:A=A48)*(Schiman_VAMregression!Q:Q="Combine Grade All-Subject Average")),0))</f>
        <v>NA</v>
      </c>
    </row>
    <row r="49" spans="1:10" x14ac:dyDescent="0.35">
      <c r="A49">
        <v>7830625</v>
      </c>
      <c r="B49" t="s">
        <v>35</v>
      </c>
      <c r="C49">
        <v>100</v>
      </c>
      <c r="D49">
        <v>97</v>
      </c>
      <c r="E49">
        <v>98</v>
      </c>
      <c r="F49" cm="1">
        <f t="array" ref="F49">INDEX(Schiman_VAMregression!R:R,MATCH(1,((Schiman_VAMregression!A:A=A49)*(Schiman_VAMregression!Q:Q="Combine Grade All-Subject Average")),0))</f>
        <v>0.28756287693977356</v>
      </c>
      <c r="G49">
        <v>81</v>
      </c>
      <c r="H49">
        <v>89</v>
      </c>
      <c r="I49">
        <v>84</v>
      </c>
      <c r="J49" cm="1">
        <f t="array" ref="J49">INDEX(Schiman_VAMregression!T:T,MATCH(1,((Schiman_VAMregression!A:A=A49)*(Schiman_VAMregression!Q:Q="Combine Grade All-Subject Average")),0))</f>
        <v>2.2714735226031735E-2</v>
      </c>
    </row>
    <row r="50" spans="1:10" x14ac:dyDescent="0.35">
      <c r="A50">
        <v>7830645</v>
      </c>
      <c r="B50" t="s">
        <v>68</v>
      </c>
      <c r="C50">
        <v>43</v>
      </c>
      <c r="D50">
        <v>0</v>
      </c>
      <c r="E50">
        <v>56</v>
      </c>
      <c r="F50" t="str" cm="1">
        <f t="array" ref="F50">INDEX(Schiman_VAMregression!R:R,MATCH(1,((Schiman_VAMregression!A:A=A50)*(Schiman_VAMregression!Q:Q="Combine Grade All-Subject Average")),0))</f>
        <v>NA</v>
      </c>
      <c r="G50">
        <v>55</v>
      </c>
      <c r="H50">
        <v>83</v>
      </c>
      <c r="I50">
        <v>71</v>
      </c>
      <c r="J50" t="str" cm="1">
        <f t="array" ref="J50">INDEX(Schiman_VAMregression!T:T,MATCH(1,((Schiman_VAMregression!A:A=A50)*(Schiman_VAMregression!Q:Q="Combine Grade All-Subject Average")),0))</f>
        <v>NA</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28261-D1A3-4C47-B086-A965BF1E8023}">
  <dimension ref="A1:L20"/>
  <sheetViews>
    <sheetView workbookViewId="0">
      <selection activeCell="L1" sqref="L1"/>
    </sheetView>
  </sheetViews>
  <sheetFormatPr defaultRowHeight="14.5" x14ac:dyDescent="0.35"/>
  <cols>
    <col min="1" max="1" width="11.81640625" bestFit="1" customWidth="1"/>
  </cols>
  <sheetData>
    <row r="1" spans="1:12" x14ac:dyDescent="0.35">
      <c r="A1" s="37" t="s">
        <v>0</v>
      </c>
      <c r="B1" s="43"/>
      <c r="C1" s="43"/>
      <c r="D1" s="43"/>
      <c r="E1" s="43"/>
      <c r="F1" s="43"/>
      <c r="G1" s="43"/>
      <c r="H1" s="43"/>
      <c r="I1" s="43"/>
      <c r="J1" s="43"/>
      <c r="K1" s="43"/>
    </row>
    <row r="2" spans="1:12" ht="21.65" customHeight="1" x14ac:dyDescent="0.35">
      <c r="A2" s="52" t="s">
        <v>1</v>
      </c>
      <c r="B2" s="52"/>
      <c r="C2" s="52"/>
      <c r="D2" s="52"/>
      <c r="E2" s="52"/>
      <c r="F2" s="52"/>
      <c r="G2" s="52"/>
      <c r="H2" s="52"/>
      <c r="I2" s="52"/>
      <c r="J2" s="52"/>
      <c r="K2" s="52"/>
    </row>
    <row r="3" spans="1:12" x14ac:dyDescent="0.35">
      <c r="A3" s="43"/>
      <c r="B3" s="43"/>
      <c r="C3" s="43"/>
      <c r="D3" s="43"/>
      <c r="E3" s="43"/>
      <c r="F3" s="43"/>
      <c r="G3" s="43"/>
      <c r="H3" s="43"/>
      <c r="I3" s="43"/>
      <c r="J3" s="43"/>
      <c r="K3" s="43"/>
    </row>
    <row r="4" spans="1:12" x14ac:dyDescent="0.35">
      <c r="A4" s="37" t="s">
        <v>2</v>
      </c>
      <c r="B4" s="43"/>
      <c r="C4" s="43"/>
      <c r="D4" s="43"/>
      <c r="E4" s="43"/>
      <c r="F4" s="43"/>
      <c r="G4" s="43"/>
      <c r="H4" s="43"/>
      <c r="I4" s="43"/>
      <c r="J4" s="43"/>
      <c r="K4" s="43"/>
    </row>
    <row r="5" spans="1:12" ht="36" customHeight="1" x14ac:dyDescent="0.35">
      <c r="A5" s="53" t="s">
        <v>3</v>
      </c>
      <c r="B5" s="53"/>
      <c r="C5" s="53"/>
      <c r="D5" s="53"/>
      <c r="E5" s="53"/>
      <c r="F5" s="53"/>
      <c r="G5" s="53"/>
      <c r="H5" s="53"/>
      <c r="I5" s="53"/>
      <c r="J5" s="53"/>
      <c r="K5" s="53"/>
      <c r="L5" s="28"/>
    </row>
    <row r="6" spans="1:12" x14ac:dyDescent="0.35">
      <c r="A6" s="43"/>
      <c r="B6" s="43"/>
      <c r="C6" s="43"/>
      <c r="D6" s="43"/>
      <c r="E6" s="43"/>
      <c r="F6" s="43"/>
      <c r="G6" s="43"/>
      <c r="H6" s="43"/>
      <c r="I6" s="43"/>
      <c r="J6" s="43"/>
      <c r="K6" s="43"/>
    </row>
    <row r="7" spans="1:12" x14ac:dyDescent="0.35">
      <c r="A7" s="37" t="s">
        <v>4</v>
      </c>
      <c r="B7" s="43"/>
      <c r="C7" s="43"/>
      <c r="D7" s="43"/>
      <c r="E7" s="43"/>
      <c r="F7" s="43"/>
      <c r="G7" s="43"/>
      <c r="H7" s="43"/>
      <c r="I7" s="43"/>
      <c r="J7" s="43"/>
      <c r="K7" s="43"/>
    </row>
    <row r="8" spans="1:12" ht="61.5" customHeight="1" x14ac:dyDescent="0.35">
      <c r="A8" s="53" t="s">
        <v>5</v>
      </c>
      <c r="B8" s="53"/>
      <c r="C8" s="53"/>
      <c r="D8" s="53"/>
      <c r="E8" s="53"/>
      <c r="F8" s="53"/>
      <c r="G8" s="53"/>
      <c r="H8" s="53"/>
      <c r="I8" s="53"/>
      <c r="J8" s="53"/>
      <c r="K8" s="53"/>
    </row>
    <row r="9" spans="1:12" x14ac:dyDescent="0.35">
      <c r="A9" s="43"/>
      <c r="B9" s="43"/>
      <c r="C9" s="43"/>
      <c r="D9" s="43"/>
      <c r="E9" s="43"/>
      <c r="F9" s="43"/>
      <c r="G9" s="43"/>
      <c r="H9" s="43"/>
      <c r="I9" s="43"/>
      <c r="J9" s="43"/>
      <c r="K9" s="43"/>
    </row>
    <row r="10" spans="1:12" x14ac:dyDescent="0.35">
      <c r="A10" s="37" t="s">
        <v>6</v>
      </c>
      <c r="B10" s="43"/>
      <c r="C10" s="43"/>
      <c r="D10" s="43"/>
      <c r="E10" s="43"/>
      <c r="F10" s="43"/>
      <c r="G10" s="43"/>
      <c r="H10" s="43"/>
      <c r="I10" s="43"/>
      <c r="J10" s="43"/>
      <c r="K10" s="43"/>
    </row>
    <row r="11" spans="1:12" ht="28.5" customHeight="1" x14ac:dyDescent="0.35">
      <c r="A11" s="53" t="s">
        <v>7</v>
      </c>
      <c r="B11" s="53"/>
      <c r="C11" s="53"/>
      <c r="D11" s="53"/>
      <c r="E11" s="53"/>
      <c r="F11" s="53"/>
      <c r="G11" s="53"/>
      <c r="H11" s="53"/>
      <c r="I11" s="53"/>
      <c r="J11" s="53"/>
      <c r="K11" s="53"/>
    </row>
    <row r="12" spans="1:12" x14ac:dyDescent="0.35">
      <c r="A12" s="43"/>
      <c r="B12" s="43"/>
      <c r="C12" s="43"/>
      <c r="D12" s="43"/>
      <c r="E12" s="43"/>
      <c r="F12" s="43"/>
      <c r="G12" s="43"/>
      <c r="H12" s="43"/>
      <c r="I12" s="43"/>
      <c r="J12" s="43"/>
      <c r="K12" s="43"/>
    </row>
    <row r="13" spans="1:12" x14ac:dyDescent="0.35">
      <c r="A13" s="37" t="s">
        <v>8</v>
      </c>
      <c r="B13" s="43"/>
      <c r="C13" s="43"/>
      <c r="D13" s="43"/>
      <c r="E13" s="43"/>
      <c r="F13" s="43"/>
      <c r="G13" s="43"/>
      <c r="H13" s="43"/>
      <c r="I13" s="43"/>
      <c r="J13" s="43"/>
      <c r="K13" s="43"/>
    </row>
    <row r="14" spans="1:12" ht="30.65" customHeight="1" x14ac:dyDescent="0.35">
      <c r="A14" s="51" t="s">
        <v>9</v>
      </c>
      <c r="B14" s="51"/>
      <c r="C14" s="51"/>
      <c r="D14" s="51"/>
      <c r="E14" s="51"/>
      <c r="F14" s="51"/>
      <c r="G14" s="51"/>
      <c r="H14" s="51"/>
      <c r="I14" s="51"/>
      <c r="J14" s="51"/>
      <c r="K14" s="51"/>
    </row>
    <row r="15" spans="1:12" x14ac:dyDescent="0.35">
      <c r="A15" s="43"/>
      <c r="B15" s="43"/>
      <c r="C15" s="43"/>
      <c r="D15" s="43"/>
      <c r="E15" s="43"/>
      <c r="F15" s="43"/>
      <c r="G15" s="43"/>
      <c r="H15" s="43"/>
      <c r="I15" s="43"/>
      <c r="J15" s="43"/>
      <c r="K15" s="43"/>
    </row>
    <row r="16" spans="1:12" x14ac:dyDescent="0.35">
      <c r="A16" s="37" t="s">
        <v>10</v>
      </c>
      <c r="B16" s="43"/>
      <c r="C16" s="43"/>
      <c r="D16" s="43"/>
      <c r="E16" s="43"/>
      <c r="F16" s="43"/>
      <c r="G16" s="43"/>
      <c r="H16" s="43"/>
      <c r="I16" s="43"/>
      <c r="J16" s="43"/>
      <c r="K16" s="43"/>
    </row>
    <row r="17" spans="1:11" ht="34.5" customHeight="1" x14ac:dyDescent="0.35">
      <c r="A17" s="53" t="s">
        <v>11</v>
      </c>
      <c r="B17" s="53"/>
      <c r="C17" s="53"/>
      <c r="D17" s="53"/>
      <c r="E17" s="53"/>
      <c r="F17" s="53"/>
      <c r="G17" s="53"/>
      <c r="H17" s="53"/>
      <c r="I17" s="53"/>
      <c r="J17" s="53"/>
      <c r="K17" s="53"/>
    </row>
    <row r="18" spans="1:11" x14ac:dyDescent="0.35">
      <c r="A18" s="43"/>
      <c r="B18" s="43"/>
      <c r="C18" s="43"/>
      <c r="D18" s="43"/>
      <c r="E18" s="43"/>
      <c r="F18" s="43"/>
      <c r="G18" s="43"/>
      <c r="H18" s="43"/>
      <c r="I18" s="43"/>
      <c r="J18" s="43"/>
      <c r="K18" s="43"/>
    </row>
    <row r="19" spans="1:11" x14ac:dyDescent="0.35">
      <c r="A19" s="37" t="s">
        <v>12</v>
      </c>
      <c r="B19" s="43"/>
      <c r="C19" s="43"/>
      <c r="D19" s="43"/>
      <c r="E19" s="43"/>
      <c r="F19" s="43"/>
      <c r="G19" s="43"/>
      <c r="H19" s="43"/>
      <c r="I19" s="43"/>
      <c r="J19" s="43"/>
      <c r="K19" s="43"/>
    </row>
    <row r="20" spans="1:11" ht="37" customHeight="1" x14ac:dyDescent="0.35">
      <c r="A20" s="51" t="s">
        <v>13</v>
      </c>
      <c r="B20" s="51"/>
      <c r="C20" s="51"/>
      <c r="D20" s="51"/>
      <c r="E20" s="51"/>
      <c r="F20" s="51"/>
      <c r="G20" s="51"/>
      <c r="H20" s="51"/>
      <c r="I20" s="51"/>
      <c r="J20" s="51"/>
      <c r="K20" s="51"/>
    </row>
  </sheetData>
  <sheetProtection algorithmName="SHA-512" hashValue="Grh5fO9gLjpfqtoOE3e8AeXdq9qIo+7VHTPKDXX01zFMFEhay34lV/f3W12MzM/DTJhVxWnkuKWPrvEhuLppeQ==" saltValue="rfxjuipNHJxno4JaWCr6RQ==" spinCount="100000" sheet="1" objects="1" scenarios="1"/>
  <mergeCells count="7">
    <mergeCell ref="A20:K20"/>
    <mergeCell ref="A2:K2"/>
    <mergeCell ref="A5:K5"/>
    <mergeCell ref="A8:K8"/>
    <mergeCell ref="A11:K11"/>
    <mergeCell ref="A14:K14"/>
    <mergeCell ref="A17:K1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0ED55-3FA9-46DF-A8F7-59E241CDDD78}">
  <sheetPr codeName="Sheet15"/>
  <dimension ref="A1:J44"/>
  <sheetViews>
    <sheetView workbookViewId="0">
      <selection activeCell="J2" sqref="J2:J1000"/>
    </sheetView>
  </sheetViews>
  <sheetFormatPr defaultRowHeight="14.5" x14ac:dyDescent="0.35"/>
  <cols>
    <col min="2" max="2" width="48.54296875" bestFit="1" customWidth="1"/>
    <col min="3" max="3" width="8.81640625" bestFit="1" customWidth="1"/>
    <col min="4" max="4" width="9.81640625" bestFit="1" customWidth="1"/>
    <col min="5" max="5" width="11.453125" bestFit="1" customWidth="1"/>
    <col min="6" max="6" width="11.453125" customWidth="1"/>
    <col min="7" max="7" width="12.1796875" bestFit="1" customWidth="1"/>
    <col min="8" max="8" width="13.453125" bestFit="1" customWidth="1"/>
    <col min="9" max="9" width="11.81640625" bestFit="1" customWidth="1"/>
  </cols>
  <sheetData>
    <row r="1" spans="1:10" x14ac:dyDescent="0.35">
      <c r="A1" t="s">
        <v>121</v>
      </c>
      <c r="B1" t="s">
        <v>122</v>
      </c>
      <c r="C1" t="s">
        <v>2995</v>
      </c>
      <c r="D1" t="s">
        <v>2996</v>
      </c>
      <c r="E1" t="s">
        <v>2997</v>
      </c>
      <c r="F1" t="s">
        <v>2993</v>
      </c>
      <c r="G1" t="s">
        <v>130</v>
      </c>
      <c r="H1" t="s">
        <v>131</v>
      </c>
      <c r="I1" t="s">
        <v>2994</v>
      </c>
      <c r="J1" t="s">
        <v>2936</v>
      </c>
    </row>
    <row r="2" spans="1:10" x14ac:dyDescent="0.35">
      <c r="A2">
        <v>7830623</v>
      </c>
      <c r="B2" t="s">
        <v>20</v>
      </c>
      <c r="C2">
        <v>98</v>
      </c>
      <c r="D2">
        <v>74</v>
      </c>
      <c r="E2">
        <v>86</v>
      </c>
      <c r="F2" cm="1">
        <f t="array" ref="F2">INDEX(Schiman_VAMregression!E:E,MATCH(1,((Schiman_VAMregression!A:A=E_Schools_Scores!A2)*(Schiman_VAMregression!C:C="E")),0))</f>
        <v>-0.1334497332572937</v>
      </c>
      <c r="G2">
        <v>61</v>
      </c>
      <c r="H2">
        <v>79</v>
      </c>
      <c r="I2">
        <v>73</v>
      </c>
      <c r="J2" cm="1">
        <f t="array" ref="J2">INDEX(Schiman_VAMregression!I:I,MATCH(1,((Schiman_VAMregression!A:A=E_Schools_Scores!A2)*(Schiman_VAMregression!C:C="E")),0))</f>
        <v>2.8727461036851309E-2</v>
      </c>
    </row>
    <row r="3" spans="1:10" x14ac:dyDescent="0.35">
      <c r="A3">
        <v>7830643</v>
      </c>
      <c r="B3" t="s">
        <v>22</v>
      </c>
      <c r="C3">
        <v>80</v>
      </c>
      <c r="D3">
        <v>77</v>
      </c>
      <c r="E3">
        <v>84</v>
      </c>
      <c r="F3" cm="1">
        <f t="array" ref="F3">INDEX(Schiman_VAMregression!E:E,MATCH(1,((Schiman_VAMregression!A:A=E_Schools_Scores!A3)*(Schiman_VAMregression!C:C="E")),0))</f>
        <v>-1.8001401796936989E-2</v>
      </c>
      <c r="G3">
        <v>58</v>
      </c>
      <c r="H3">
        <v>90</v>
      </c>
      <c r="I3">
        <v>77</v>
      </c>
      <c r="J3" cm="1">
        <f t="array" ref="J3">INDEX(Schiman_VAMregression!I:I,MATCH(1,((Schiman_VAMregression!A:A=E_Schools_Scores!A3)*(Schiman_VAMregression!C:C="E")),0))</f>
        <v>5.8509897741714667E-2</v>
      </c>
    </row>
    <row r="4" spans="1:10" x14ac:dyDescent="0.35">
      <c r="A4">
        <v>7830410</v>
      </c>
      <c r="B4" t="s">
        <v>38</v>
      </c>
      <c r="C4">
        <v>36</v>
      </c>
      <c r="D4">
        <v>70</v>
      </c>
      <c r="E4">
        <v>51</v>
      </c>
      <c r="F4" cm="1">
        <f t="array" ref="F4">INDEX(Schiman_VAMregression!E:E,MATCH(1,((Schiman_VAMregression!A:A=E_Schools_Scores!A4)*(Schiman_VAMregression!C:C="E")),0))</f>
        <v>-8.9538944885134697E-3</v>
      </c>
      <c r="G4">
        <v>37</v>
      </c>
      <c r="H4">
        <v>83</v>
      </c>
      <c r="I4">
        <v>66</v>
      </c>
      <c r="J4" cm="1">
        <f t="array" ref="J4">INDEX(Schiman_VAMregression!I:I,MATCH(1,((Schiman_VAMregression!A:A=E_Schools_Scores!A4)*(Schiman_VAMregression!C:C="E")),0))</f>
        <v>1.2394420031341724E-2</v>
      </c>
    </row>
    <row r="5" spans="1:10" x14ac:dyDescent="0.35">
      <c r="A5">
        <v>7830627</v>
      </c>
      <c r="B5" t="s">
        <v>40</v>
      </c>
      <c r="C5">
        <v>33</v>
      </c>
      <c r="D5">
        <v>59</v>
      </c>
      <c r="E5">
        <v>47</v>
      </c>
      <c r="F5" cm="1">
        <f t="array" ref="F5">INDEX(Schiman_VAMregression!E:E,MATCH(1,((Schiman_VAMregression!A:A=E_Schools_Scores!A5)*(Schiman_VAMregression!C:C="E")),0))</f>
        <v>-0.23941381275653839</v>
      </c>
      <c r="G5">
        <v>44</v>
      </c>
      <c r="H5">
        <v>84</v>
      </c>
      <c r="I5">
        <v>69</v>
      </c>
      <c r="J5" cm="1">
        <f t="array" ref="J5">INDEX(Schiman_VAMregression!I:I,MATCH(1,((Schiman_VAMregression!A:A=E_Schools_Scores!A5)*(Schiman_VAMregression!C:C="E")),0))</f>
        <v>1.5631989292160142E-2</v>
      </c>
    </row>
    <row r="6" spans="1:10" x14ac:dyDescent="0.35">
      <c r="A6">
        <v>7830632</v>
      </c>
      <c r="B6" t="s">
        <v>55</v>
      </c>
      <c r="C6">
        <v>30</v>
      </c>
      <c r="D6" t="s">
        <v>85</v>
      </c>
      <c r="E6">
        <v>41</v>
      </c>
      <c r="F6" t="str" cm="1">
        <f t="array" ref="F6">INDEX(Schiman_VAMregression!E:E,MATCH(1,((Schiman_VAMregression!A:A=E_Schools_Scores!A6)*(Schiman_VAMregression!C:C="E")),0))</f>
        <v>NA</v>
      </c>
      <c r="G6">
        <v>47</v>
      </c>
      <c r="H6">
        <v>83</v>
      </c>
      <c r="I6">
        <v>68</v>
      </c>
      <c r="J6" t="str" cm="1">
        <f t="array" ref="J6">INDEX(Schiman_VAMregression!I:I,MATCH(1,((Schiman_VAMregression!A:A=E_Schools_Scores!A6)*(Schiman_VAMregression!C:C="E")),0))</f>
        <v>NA</v>
      </c>
    </row>
    <row r="7" spans="1:10" x14ac:dyDescent="0.35">
      <c r="A7">
        <v>7830630</v>
      </c>
      <c r="B7" t="s">
        <v>24</v>
      </c>
      <c r="C7">
        <v>66</v>
      </c>
      <c r="D7">
        <v>92</v>
      </c>
      <c r="E7">
        <v>75</v>
      </c>
      <c r="F7" cm="1">
        <f t="array" ref="F7">INDEX(Schiman_VAMregression!E:E,MATCH(1,((Schiman_VAMregression!A:A=E_Schools_Scores!A7)*(Schiman_VAMregression!C:C="E")),0))</f>
        <v>9.9798791110515594E-2</v>
      </c>
      <c r="G7">
        <v>51</v>
      </c>
      <c r="H7">
        <v>88</v>
      </c>
      <c r="I7">
        <v>73</v>
      </c>
      <c r="J7" cm="1">
        <f t="array" ref="J7">INDEX(Schiman_VAMregression!I:I,MATCH(1,((Schiman_VAMregression!A:A=E_Schools_Scores!A7)*(Schiman_VAMregression!C:C="E")),0))</f>
        <v>3.819469169502554E-2</v>
      </c>
    </row>
    <row r="8" spans="1:10" x14ac:dyDescent="0.35">
      <c r="A8">
        <v>7830613</v>
      </c>
      <c r="B8" t="s">
        <v>26</v>
      </c>
      <c r="C8">
        <v>75</v>
      </c>
      <c r="D8">
        <v>93</v>
      </c>
      <c r="E8">
        <v>86</v>
      </c>
      <c r="F8" cm="1">
        <f t="array" ref="F8">INDEX(Schiman_VAMregression!E:E,MATCH(1,((Schiman_VAMregression!A:A=E_Schools_Scores!A8)*(Schiman_VAMregression!C:C="E")),0))</f>
        <v>6.8376526236534119E-2</v>
      </c>
      <c r="G8">
        <v>53</v>
      </c>
      <c r="H8">
        <v>82</v>
      </c>
      <c r="I8">
        <v>69</v>
      </c>
      <c r="J8" cm="1">
        <f t="array" ref="J8">INDEX(Schiman_VAMregression!I:I,MATCH(1,((Schiman_VAMregression!A:A=E_Schools_Scores!A8)*(Schiman_VAMregression!C:C="E")),0))</f>
        <v>-2.2710084773734707E-2</v>
      </c>
    </row>
    <row r="9" spans="1:10" x14ac:dyDescent="0.35">
      <c r="A9">
        <v>7820212</v>
      </c>
      <c r="B9" t="s">
        <v>81</v>
      </c>
      <c r="C9">
        <v>62</v>
      </c>
      <c r="D9">
        <v>78</v>
      </c>
      <c r="E9">
        <v>68</v>
      </c>
      <c r="F9" cm="1">
        <f t="array" ref="F9">INDEX(Schiman_VAMregression!E:E,MATCH(1,((Schiman_VAMregression!A:A=E_Schools_Scores!A9)*(Schiman_VAMregression!C:C="E")),0))</f>
        <v>-8.2413502037525177E-2</v>
      </c>
      <c r="G9">
        <v>75</v>
      </c>
      <c r="H9">
        <v>89</v>
      </c>
      <c r="I9">
        <v>82</v>
      </c>
      <c r="J9" cm="1">
        <f t="array" ref="J9">INDEX(Schiman_VAMregression!I:I,MATCH(1,((Schiman_VAMregression!A:A=E_Schools_Scores!A9)*(Schiman_VAMregression!C:C="E")),0))</f>
        <v>-1.7038058376783738E-3</v>
      </c>
    </row>
    <row r="10" spans="1:10" x14ac:dyDescent="0.35">
      <c r="A10">
        <v>7830611</v>
      </c>
      <c r="B10" t="s">
        <v>28</v>
      </c>
      <c r="C10">
        <v>32</v>
      </c>
      <c r="D10">
        <v>90</v>
      </c>
      <c r="E10">
        <v>66</v>
      </c>
      <c r="F10" cm="1">
        <f t="array" ref="F10">INDEX(Schiman_VAMregression!E:E,MATCH(1,((Schiman_VAMregression!A:A=E_Schools_Scores!A10)*(Schiman_VAMregression!C:C="E")),0))</f>
        <v>5.3965367376804352E-2</v>
      </c>
      <c r="G10">
        <v>32</v>
      </c>
      <c r="H10">
        <v>69</v>
      </c>
      <c r="I10">
        <v>60</v>
      </c>
      <c r="J10" cm="1">
        <f t="array" ref="J10">INDEX(Schiman_VAMregression!I:I,MATCH(1,((Schiman_VAMregression!A:A=E_Schools_Scores!A10)*(Schiman_VAMregression!C:C="E")),0))</f>
        <v>-3.4165182214564993E-2</v>
      </c>
    </row>
    <row r="11" spans="1:10" x14ac:dyDescent="0.35">
      <c r="A11">
        <v>7830610</v>
      </c>
      <c r="B11" t="s">
        <v>30</v>
      </c>
      <c r="C11">
        <v>75</v>
      </c>
      <c r="D11">
        <v>74</v>
      </c>
      <c r="E11">
        <v>76</v>
      </c>
      <c r="F11" cm="1">
        <f t="array" ref="F11">INDEX(Schiman_VAMregression!E:E,MATCH(1,((Schiman_VAMregression!A:A=E_Schools_Scores!A11)*(Schiman_VAMregression!C:C="E")),0))</f>
        <v>-0.13107365369796753</v>
      </c>
      <c r="G11">
        <v>65</v>
      </c>
      <c r="H11">
        <v>75</v>
      </c>
      <c r="I11">
        <v>70</v>
      </c>
      <c r="J11" cm="1">
        <f t="array" ref="J11">INDEX(Schiman_VAMregression!I:I,MATCH(1,((Schiman_VAMregression!A:A=E_Schools_Scores!A11)*(Schiman_VAMregression!C:C="E")),0))</f>
        <v>-9.230399373700493E-2</v>
      </c>
    </row>
    <row r="12" spans="1:10" x14ac:dyDescent="0.35">
      <c r="A12">
        <v>7830633</v>
      </c>
      <c r="B12" t="s">
        <v>42</v>
      </c>
      <c r="C12">
        <v>64</v>
      </c>
      <c r="D12">
        <v>62</v>
      </c>
      <c r="E12">
        <v>59</v>
      </c>
      <c r="F12" cm="1">
        <f t="array" ref="F12">INDEX(Schiman_VAMregression!E:E,MATCH(1,((Schiman_VAMregression!A:A=E_Schools_Scores!A12)*(Schiman_VAMregression!C:C="E")),0))</f>
        <v>-7.9602323472499847E-2</v>
      </c>
      <c r="G12">
        <v>55</v>
      </c>
      <c r="H12">
        <v>85</v>
      </c>
      <c r="I12">
        <v>72</v>
      </c>
      <c r="J12" cm="1">
        <f t="array" ref="J12">INDEX(Schiman_VAMregression!I:I,MATCH(1,((Schiman_VAMregression!A:A=E_Schools_Scores!A12)*(Schiman_VAMregression!C:C="E")),0))</f>
        <v>1.5237958561556297E-2</v>
      </c>
    </row>
    <row r="13" spans="1:10" x14ac:dyDescent="0.35">
      <c r="A13">
        <v>7830637</v>
      </c>
      <c r="B13" t="s">
        <v>44</v>
      </c>
      <c r="C13">
        <v>47</v>
      </c>
      <c r="D13" t="s">
        <v>85</v>
      </c>
      <c r="E13">
        <v>58</v>
      </c>
      <c r="F13" t="str" cm="1">
        <f t="array" ref="F13">INDEX(Schiman_VAMregression!E:E,MATCH(1,((Schiman_VAMregression!A:A=E_Schools_Scores!A13)*(Schiman_VAMregression!C:C="E")),0))</f>
        <v>NA</v>
      </c>
      <c r="G13">
        <v>41</v>
      </c>
      <c r="H13">
        <v>81</v>
      </c>
      <c r="I13">
        <v>66</v>
      </c>
      <c r="J13" t="str" cm="1">
        <f t="array" ref="J13">INDEX(Schiman_VAMregression!I:I,MATCH(1,((Schiman_VAMregression!A:A=E_Schools_Scores!A13)*(Schiman_VAMregression!C:C="E")),0))</f>
        <v>NA</v>
      </c>
    </row>
    <row r="14" spans="1:10" x14ac:dyDescent="0.35">
      <c r="A14">
        <v>7820617</v>
      </c>
      <c r="B14" t="s">
        <v>50</v>
      </c>
      <c r="C14">
        <v>36</v>
      </c>
      <c r="D14">
        <v>58</v>
      </c>
      <c r="E14">
        <v>46</v>
      </c>
      <c r="F14" cm="1">
        <f t="array" ref="F14">INDEX(Schiman_VAMregression!E:E,MATCH(1,((Schiman_VAMregression!A:A=E_Schools_Scores!A14)*(Schiman_VAMregression!C:C="E")),0))</f>
        <v>-0.16641600430011749</v>
      </c>
      <c r="G14">
        <v>42</v>
      </c>
      <c r="H14">
        <v>82</v>
      </c>
      <c r="I14">
        <v>66</v>
      </c>
      <c r="J14" cm="1">
        <f t="array" ref="J14">INDEX(Schiman_VAMregression!I:I,MATCH(1,((Schiman_VAMregression!A:A=E_Schools_Scores!A14)*(Schiman_VAMregression!C:C="E")),0))</f>
        <v>-1.0419958703124621E-2</v>
      </c>
    </row>
    <row r="15" spans="1:10" x14ac:dyDescent="0.35">
      <c r="A15">
        <v>7830628</v>
      </c>
      <c r="B15" t="s">
        <v>46</v>
      </c>
      <c r="C15">
        <v>56</v>
      </c>
      <c r="D15">
        <v>59</v>
      </c>
      <c r="E15">
        <v>53</v>
      </c>
      <c r="F15" cm="1">
        <f t="array" ref="F15">INDEX(Schiman_VAMregression!E:E,MATCH(1,((Schiman_VAMregression!A:A=E_Schools_Scores!A15)*(Schiman_VAMregression!C:C="E")),0))</f>
        <v>-0.15695434808731079</v>
      </c>
      <c r="G15">
        <v>47</v>
      </c>
      <c r="H15">
        <v>84</v>
      </c>
      <c r="I15">
        <v>70</v>
      </c>
      <c r="J15" cm="1">
        <f t="array" ref="J15">INDEX(Schiman_VAMregression!I:I,MATCH(1,((Schiman_VAMregression!A:A=E_Schools_Scores!A15)*(Schiman_VAMregression!C:C="E")),0))</f>
        <v>2.1479395280948665E-2</v>
      </c>
    </row>
    <row r="16" spans="1:10" x14ac:dyDescent="0.35">
      <c r="A16">
        <v>7830626</v>
      </c>
      <c r="B16" t="s">
        <v>48</v>
      </c>
      <c r="C16">
        <v>64</v>
      </c>
      <c r="D16">
        <v>100</v>
      </c>
      <c r="E16">
        <v>81</v>
      </c>
      <c r="F16" cm="1">
        <f t="array" ref="F16">INDEX(Schiman_VAMregression!E:E,MATCH(1,((Schiman_VAMregression!A:A=E_Schools_Scores!A16)*(Schiman_VAMregression!C:C="E")),0))</f>
        <v>0.20379157364368439</v>
      </c>
      <c r="G16">
        <v>48</v>
      </c>
      <c r="H16">
        <v>85</v>
      </c>
      <c r="I16">
        <v>74</v>
      </c>
      <c r="J16" cm="1">
        <f t="array" ref="J16">INDEX(Schiman_VAMregression!I:I,MATCH(1,((Schiman_VAMregression!A:A=E_Schools_Scores!A16)*(Schiman_VAMregression!C:C="E")),0))</f>
        <v>1.630883666803129E-2</v>
      </c>
    </row>
    <row r="17" spans="1:10" x14ac:dyDescent="0.35">
      <c r="A17">
        <v>7830615</v>
      </c>
      <c r="B17" t="s">
        <v>32</v>
      </c>
      <c r="C17">
        <v>65</v>
      </c>
      <c r="D17">
        <v>98</v>
      </c>
      <c r="E17">
        <v>85</v>
      </c>
      <c r="F17" cm="1">
        <f t="array" ref="F17">INDEX(Schiman_VAMregression!E:E,MATCH(1,((Schiman_VAMregression!A:A=E_Schools_Scores!A17)*(Schiman_VAMregression!C:C="E")),0))</f>
        <v>0.17020268738269806</v>
      </c>
      <c r="G17">
        <v>43</v>
      </c>
      <c r="H17">
        <v>82</v>
      </c>
      <c r="I17">
        <v>67</v>
      </c>
      <c r="J17" cm="1">
        <f t="array" ref="J17">INDEX(Schiman_VAMregression!I:I,MATCH(1,((Schiman_VAMregression!A:A=E_Schools_Scores!A17)*(Schiman_VAMregression!C:C="E")),0))</f>
        <v>-4.3871443358511897E-3</v>
      </c>
    </row>
    <row r="18" spans="1:10" x14ac:dyDescent="0.35">
      <c r="A18">
        <v>7830616</v>
      </c>
      <c r="B18" t="s">
        <v>34</v>
      </c>
      <c r="C18">
        <v>68</v>
      </c>
      <c r="D18">
        <v>70</v>
      </c>
      <c r="E18">
        <v>66</v>
      </c>
      <c r="F18" cm="1">
        <f t="array" ref="F18">INDEX(Schiman_VAMregression!E:E,MATCH(1,((Schiman_VAMregression!A:A=E_Schools_Scores!A18)*(Schiman_VAMregression!C:C="E")),0))</f>
        <v>-6.0684420168399811E-2</v>
      </c>
      <c r="G18">
        <v>45</v>
      </c>
      <c r="H18">
        <v>82</v>
      </c>
      <c r="I18">
        <v>68</v>
      </c>
      <c r="J18" cm="1">
        <f t="array" ref="J18">INDEX(Schiman_VAMregression!I:I,MATCH(1,((Schiman_VAMregression!A:A=E_Schools_Scores!A18)*(Schiman_VAMregression!C:C="E")),0))</f>
        <v>-3.8444171718765574E-3</v>
      </c>
    </row>
    <row r="19" spans="1:10" x14ac:dyDescent="0.35">
      <c r="A19">
        <v>7820412</v>
      </c>
      <c r="B19" t="s">
        <v>39</v>
      </c>
      <c r="C19">
        <v>54</v>
      </c>
      <c r="D19">
        <v>72</v>
      </c>
      <c r="E19">
        <v>73</v>
      </c>
      <c r="F19" cm="1">
        <f t="array" ref="F19">INDEX(Schiman_VAMregression!E:E,MATCH(1,((Schiman_VAMregression!A:A=E_Schools_Scores!A19)*(Schiman_VAMregression!C:C="E")),0))</f>
        <v>-0.13389487564563751</v>
      </c>
      <c r="G19">
        <v>58</v>
      </c>
      <c r="H19">
        <v>81</v>
      </c>
      <c r="I19">
        <v>73</v>
      </c>
      <c r="J19" cm="1">
        <f t="array" ref="J19">INDEX(Schiman_VAMregression!I:I,MATCH(1,((Schiman_VAMregression!A:A=E_Schools_Scores!A19)*(Schiman_VAMregression!C:C="E")),0))</f>
        <v>-4.5041538100463185E-3</v>
      </c>
    </row>
    <row r="20" spans="1:10" x14ac:dyDescent="0.35">
      <c r="A20">
        <v>7820120</v>
      </c>
      <c r="B20" t="s">
        <v>61</v>
      </c>
      <c r="C20">
        <v>46</v>
      </c>
      <c r="D20">
        <v>71</v>
      </c>
      <c r="E20">
        <v>61</v>
      </c>
      <c r="F20" cm="1">
        <f t="array" ref="F20">INDEX(Schiman_VAMregression!E:E,MATCH(1,((Schiman_VAMregression!A:A=E_Schools_Scores!A20)*(Schiman_VAMregression!C:C="E")),0))</f>
        <v>-0.12968710064888</v>
      </c>
      <c r="G20">
        <v>56</v>
      </c>
      <c r="H20">
        <v>81</v>
      </c>
      <c r="I20">
        <v>72</v>
      </c>
      <c r="J20" cm="1">
        <f t="array" ref="J20">INDEX(Schiman_VAMregression!I:I,MATCH(1,((Schiman_VAMregression!A:A=E_Schools_Scores!A20)*(Schiman_VAMregression!C:C="E")),0))</f>
        <v>-4.4321843914332248E-3</v>
      </c>
    </row>
    <row r="21" spans="1:10" x14ac:dyDescent="0.35">
      <c r="A21">
        <v>7820616</v>
      </c>
      <c r="B21" t="s">
        <v>36</v>
      </c>
      <c r="C21">
        <v>71</v>
      </c>
      <c r="D21">
        <v>78</v>
      </c>
      <c r="E21">
        <v>73</v>
      </c>
      <c r="F21" cm="1">
        <f t="array" ref="F21">INDEX(Schiman_VAMregression!E:E,MATCH(1,((Schiman_VAMregression!A:A=E_Schools_Scores!A21)*(Schiman_VAMregression!C:C="E")),0))</f>
        <v>-0.12423501163721085</v>
      </c>
      <c r="G21">
        <v>45</v>
      </c>
      <c r="H21">
        <v>69</v>
      </c>
      <c r="I21">
        <v>63</v>
      </c>
      <c r="J21" cm="1">
        <f t="array" ref="J21">INDEX(Schiman_VAMregression!I:I,MATCH(1,((Schiman_VAMregression!A:A=E_Schools_Scores!A21)*(Schiman_VAMregression!C:C="E")),0))</f>
        <v>-3.0129072338240803E-2</v>
      </c>
    </row>
    <row r="22" spans="1:10" x14ac:dyDescent="0.35">
      <c r="A22">
        <v>7830619</v>
      </c>
      <c r="B22" t="s">
        <v>63</v>
      </c>
      <c r="C22">
        <v>52</v>
      </c>
      <c r="D22">
        <v>65</v>
      </c>
      <c r="E22">
        <v>56</v>
      </c>
      <c r="F22" cm="1">
        <f t="array" ref="F22">INDEX(Schiman_VAMregression!E:E,MATCH(1,((Schiman_VAMregression!A:A=E_Schools_Scores!A22)*(Schiman_VAMregression!C:C="E")),0))</f>
        <v>-0.20482693612575531</v>
      </c>
      <c r="G22">
        <v>58</v>
      </c>
      <c r="H22">
        <v>87</v>
      </c>
      <c r="I22">
        <v>75</v>
      </c>
      <c r="J22" cm="1">
        <f t="array" ref="J22">INDEX(Schiman_VAMregression!I:I,MATCH(1,((Schiman_VAMregression!A:A=E_Schools_Scores!A22)*(Schiman_VAMregression!C:C="E")),0))</f>
        <v>2.7501753290380293E-2</v>
      </c>
    </row>
    <row r="23" spans="1:10" x14ac:dyDescent="0.35">
      <c r="A23">
        <v>7830620</v>
      </c>
      <c r="B23" t="s">
        <v>21</v>
      </c>
      <c r="C23">
        <v>90</v>
      </c>
      <c r="D23">
        <v>98</v>
      </c>
      <c r="E23">
        <v>94</v>
      </c>
      <c r="F23" cm="1">
        <f t="array" ref="F23">INDEX(Schiman_VAMregression!E:E,MATCH(1,((Schiman_VAMregression!A:A=E_Schools_Scores!A23)*(Schiman_VAMregression!C:C="E")),0))</f>
        <v>3.7426922470331192E-2</v>
      </c>
      <c r="G23">
        <v>73</v>
      </c>
      <c r="H23">
        <v>87</v>
      </c>
      <c r="I23">
        <v>79</v>
      </c>
      <c r="J23" cm="1">
        <f t="array" ref="J23">INDEX(Schiman_VAMregression!I:I,MATCH(1,((Schiman_VAMregression!A:A=E_Schools_Scores!A23)*(Schiman_VAMregression!C:C="E")),0))</f>
        <v>3.9824278237574617E-3</v>
      </c>
    </row>
    <row r="24" spans="1:10" x14ac:dyDescent="0.35">
      <c r="A24">
        <v>7820614</v>
      </c>
      <c r="B24" t="s">
        <v>23</v>
      </c>
      <c r="C24">
        <v>98</v>
      </c>
      <c r="D24">
        <v>97</v>
      </c>
      <c r="E24">
        <v>97</v>
      </c>
      <c r="F24" cm="1">
        <f t="array" ref="F24">INDEX(Schiman_VAMregression!E:E,MATCH(1,((Schiman_VAMregression!A:A=E_Schools_Scores!A24)*(Schiman_VAMregression!C:C="E")),0))</f>
        <v>6.9620057940483093E-2</v>
      </c>
      <c r="G24">
        <v>86</v>
      </c>
      <c r="H24">
        <v>89</v>
      </c>
      <c r="I24">
        <v>87</v>
      </c>
      <c r="J24" cm="1">
        <f t="array" ref="J24">INDEX(Schiman_VAMregression!I:I,MATCH(1,((Schiman_VAMregression!A:A=E_Schools_Scores!A24)*(Schiman_VAMregression!C:C="E")),0))</f>
        <v>-1.4209595085048932E-2</v>
      </c>
    </row>
    <row r="25" spans="1:10" x14ac:dyDescent="0.35">
      <c r="A25">
        <v>7820612</v>
      </c>
      <c r="B25" t="s">
        <v>41</v>
      </c>
      <c r="C25">
        <v>48</v>
      </c>
      <c r="D25">
        <v>77</v>
      </c>
      <c r="E25">
        <v>62</v>
      </c>
      <c r="F25" cm="1">
        <f t="array" ref="F25">INDEX(Schiman_VAMregression!E:E,MATCH(1,((Schiman_VAMregression!A:A=E_Schools_Scores!A25)*(Schiman_VAMregression!C:C="E")),0))</f>
        <v>-4.3146222829818726E-2</v>
      </c>
      <c r="G25">
        <v>42</v>
      </c>
      <c r="H25">
        <v>82</v>
      </c>
      <c r="I25">
        <v>67</v>
      </c>
      <c r="J25" cm="1">
        <f t="array" ref="J25">INDEX(Schiman_VAMregression!I:I,MATCH(1,((Schiman_VAMregression!A:A=E_Schools_Scores!A25)*(Schiman_VAMregression!C:C="E")),0))</f>
        <v>1.2885009700767114E-3</v>
      </c>
    </row>
    <row r="26" spans="1:10" x14ac:dyDescent="0.35">
      <c r="A26">
        <v>7830640</v>
      </c>
      <c r="B26" t="s">
        <v>65</v>
      </c>
      <c r="C26">
        <v>33</v>
      </c>
      <c r="D26">
        <v>60</v>
      </c>
      <c r="E26">
        <v>55</v>
      </c>
      <c r="F26" cm="1">
        <f t="array" ref="F26">INDEX(Schiman_VAMregression!E:E,MATCH(1,((Schiman_VAMregression!A:A=E_Schools_Scores!A26)*(Schiman_VAMregression!C:C="E")),0))</f>
        <v>-0.23555539548397064</v>
      </c>
      <c r="G26">
        <v>48</v>
      </c>
      <c r="H26">
        <v>84</v>
      </c>
      <c r="I26">
        <v>70</v>
      </c>
      <c r="J26" cm="1">
        <f t="array" ref="J26">INDEX(Schiman_VAMregression!I:I,MATCH(1,((Schiman_VAMregression!A:A=E_Schools_Scores!A26)*(Schiman_VAMregression!C:C="E")),0))</f>
        <v>1.5055424886668334E-2</v>
      </c>
    </row>
    <row r="27" spans="1:10" x14ac:dyDescent="0.35">
      <c r="A27">
        <v>7830614</v>
      </c>
      <c r="B27" t="s">
        <v>25</v>
      </c>
      <c r="C27">
        <v>72</v>
      </c>
      <c r="D27">
        <v>96</v>
      </c>
      <c r="E27">
        <v>85</v>
      </c>
      <c r="F27" cm="1">
        <f t="array" ref="F27">INDEX(Schiman_VAMregression!E:E,MATCH(1,((Schiman_VAMregression!A:A=E_Schools_Scores!A27)*(Schiman_VAMregression!C:C="E")),0))</f>
        <v>6.9843962788581848E-2</v>
      </c>
      <c r="G27">
        <v>64</v>
      </c>
      <c r="H27">
        <v>83</v>
      </c>
      <c r="I27">
        <v>76</v>
      </c>
      <c r="J27" cm="1">
        <f t="array" ref="J27">INDEX(Schiman_VAMregression!I:I,MATCH(1,((Schiman_VAMregression!A:A=E_Schools_Scores!A27)*(Schiman_VAMregression!C:C="E")),0))</f>
        <v>-6.1672758511122083E-4</v>
      </c>
    </row>
    <row r="28" spans="1:10" x14ac:dyDescent="0.35">
      <c r="A28">
        <v>7830639</v>
      </c>
      <c r="B28" t="s">
        <v>67</v>
      </c>
      <c r="C28">
        <v>53</v>
      </c>
      <c r="D28">
        <v>58</v>
      </c>
      <c r="E28">
        <v>54</v>
      </c>
      <c r="F28" cm="1">
        <f t="array" ref="F28">INDEX(Schiman_VAMregression!E:E,MATCH(1,((Schiman_VAMregression!A:A=E_Schools_Scores!A28)*(Schiman_VAMregression!C:C="E")),0))</f>
        <v>-0.1843402087688446</v>
      </c>
      <c r="G28">
        <v>59</v>
      </c>
      <c r="H28">
        <v>85</v>
      </c>
      <c r="I28">
        <v>75</v>
      </c>
      <c r="J28" cm="1">
        <f t="array" ref="J28">INDEX(Schiman_VAMregression!I:I,MATCH(1,((Schiman_VAMregression!A:A=E_Schools_Scores!A28)*(Schiman_VAMregression!C:C="E")),0))</f>
        <v>5.9431067820696626E-3</v>
      </c>
    </row>
    <row r="29" spans="1:10" x14ac:dyDescent="0.35">
      <c r="A29">
        <v>7830636</v>
      </c>
      <c r="B29" t="s">
        <v>52</v>
      </c>
      <c r="C29">
        <v>75</v>
      </c>
      <c r="D29">
        <v>78</v>
      </c>
      <c r="E29">
        <v>80</v>
      </c>
      <c r="F29" cm="1">
        <f t="array" ref="F29">INDEX(Schiman_VAMregression!E:E,MATCH(1,((Schiman_VAMregression!A:A=E_Schools_Scores!A29)*(Schiman_VAMregression!C:C="E")),0))</f>
        <v>-8.5489131510257721E-2</v>
      </c>
      <c r="G29">
        <v>75</v>
      </c>
      <c r="H29">
        <v>87</v>
      </c>
      <c r="I29">
        <v>82</v>
      </c>
      <c r="J29" cm="1">
        <f t="array" ref="J29">INDEX(Schiman_VAMregression!I:I,MATCH(1,((Schiman_VAMregression!A:A=E_Schools_Scores!A29)*(Schiman_VAMregression!C:C="E")),0))</f>
        <v>-6.8472764651232865E-3</v>
      </c>
    </row>
    <row r="30" spans="1:10" x14ac:dyDescent="0.35">
      <c r="A30">
        <v>7820110</v>
      </c>
      <c r="B30" t="s">
        <v>51</v>
      </c>
      <c r="C30">
        <v>65</v>
      </c>
      <c r="D30">
        <v>54</v>
      </c>
      <c r="E30">
        <v>66</v>
      </c>
      <c r="F30" cm="1">
        <f t="array" ref="F30">INDEX(Schiman_VAMregression!E:E,MATCH(1,((Schiman_VAMregression!A:A=E_Schools_Scores!A30)*(Schiman_VAMregression!C:C="E")),0))</f>
        <v>-0.2002832293510437</v>
      </c>
      <c r="G30">
        <v>66</v>
      </c>
      <c r="H30">
        <v>77</v>
      </c>
      <c r="I30">
        <v>72</v>
      </c>
      <c r="J30" cm="1">
        <f t="array" ref="J30">INDEX(Schiman_VAMregression!I:I,MATCH(1,((Schiman_VAMregression!A:A=E_Schools_Scores!A30)*(Schiman_VAMregression!C:C="E")),0))</f>
        <v>-6.5692298590874998E-2</v>
      </c>
    </row>
    <row r="31" spans="1:10" x14ac:dyDescent="0.35">
      <c r="A31">
        <v>7830210</v>
      </c>
      <c r="B31" t="s">
        <v>43</v>
      </c>
      <c r="C31">
        <v>58</v>
      </c>
      <c r="D31">
        <v>77</v>
      </c>
      <c r="E31">
        <v>75</v>
      </c>
      <c r="F31" cm="1">
        <f t="array" ref="F31">INDEX(Schiman_VAMregression!E:E,MATCH(1,((Schiman_VAMregression!A:A=E_Schools_Scores!A31)*(Schiman_VAMregression!C:C="E")),0))</f>
        <v>-0.11463756859302521</v>
      </c>
      <c r="G31">
        <v>45</v>
      </c>
      <c r="H31">
        <v>71</v>
      </c>
      <c r="I31">
        <v>66</v>
      </c>
      <c r="J31" cm="1">
        <f t="array" ref="J31">INDEX(Schiman_VAMregression!I:I,MATCH(1,((Schiman_VAMregression!A:A=E_Schools_Scores!A31)*(Schiman_VAMregression!C:C="E")),0))</f>
        <v>-7.0516066924028564E-2</v>
      </c>
    </row>
    <row r="32" spans="1:10" x14ac:dyDescent="0.35">
      <c r="A32">
        <v>7830638</v>
      </c>
      <c r="B32" t="s">
        <v>64</v>
      </c>
      <c r="C32">
        <v>32</v>
      </c>
      <c r="D32" t="s">
        <v>85</v>
      </c>
      <c r="E32">
        <v>43</v>
      </c>
      <c r="F32" t="str" cm="1">
        <f t="array" ref="F32">INDEX(Schiman_VAMregression!E:E,MATCH(1,((Schiman_VAMregression!A:A=E_Schools_Scores!A32)*(Schiman_VAMregression!C:C="E")),0))</f>
        <v>NA</v>
      </c>
      <c r="G32">
        <v>45</v>
      </c>
      <c r="H32">
        <v>81</v>
      </c>
      <c r="I32">
        <v>68</v>
      </c>
      <c r="J32" t="str" cm="1">
        <f t="array" ref="J32">INDEX(Schiman_VAMregression!I:I,MATCH(1,((Schiman_VAMregression!A:A=E_Schools_Scores!A32)*(Schiman_VAMregression!C:C="E")),0))</f>
        <v>NA</v>
      </c>
    </row>
    <row r="33" spans="1:10" x14ac:dyDescent="0.35">
      <c r="A33">
        <v>7830617</v>
      </c>
      <c r="B33" t="s">
        <v>27</v>
      </c>
      <c r="C33">
        <v>93</v>
      </c>
      <c r="D33">
        <v>73</v>
      </c>
      <c r="E33">
        <v>80</v>
      </c>
      <c r="F33" cm="1">
        <f t="array" ref="F33">INDEX(Schiman_VAMregression!E:E,MATCH(1,((Schiman_VAMregression!A:A=E_Schools_Scores!A33)*(Schiman_VAMregression!C:C="E")),0))</f>
        <v>2.6422731578350067E-2</v>
      </c>
      <c r="G33">
        <v>50</v>
      </c>
      <c r="H33">
        <v>85</v>
      </c>
      <c r="I33">
        <v>71</v>
      </c>
      <c r="J33" cm="1">
        <f t="array" ref="J33">INDEX(Schiman_VAMregression!I:I,MATCH(1,((Schiman_VAMregression!A:A=E_Schools_Scores!A33)*(Schiman_VAMregression!C:C="E")),0))</f>
        <v>2.5506087551548262E-2</v>
      </c>
    </row>
    <row r="34" spans="1:10" x14ac:dyDescent="0.35">
      <c r="A34">
        <v>7830641</v>
      </c>
      <c r="B34" t="s">
        <v>29</v>
      </c>
      <c r="C34">
        <v>89</v>
      </c>
      <c r="D34">
        <v>61</v>
      </c>
      <c r="E34">
        <v>82</v>
      </c>
      <c r="F34" cm="1">
        <f t="array" ref="F34">INDEX(Schiman_VAMregression!E:E,MATCH(1,((Schiman_VAMregression!A:A=E_Schools_Scores!A34)*(Schiman_VAMregression!C:C="E")),0))</f>
        <v>-8.745691180229187E-2</v>
      </c>
      <c r="G34">
        <v>50</v>
      </c>
      <c r="H34">
        <v>85</v>
      </c>
      <c r="I34">
        <v>72</v>
      </c>
      <c r="J34" cm="1">
        <f t="array" ref="J34">INDEX(Schiman_VAMregression!I:I,MATCH(1,((Schiman_VAMregression!A:A=E_Schools_Scores!A34)*(Schiman_VAMregression!C:C="E")),0))</f>
        <v>2.1818010747665539E-2</v>
      </c>
    </row>
    <row r="35" spans="1:10" x14ac:dyDescent="0.35">
      <c r="A35">
        <v>7830647</v>
      </c>
      <c r="B35" t="s">
        <v>58</v>
      </c>
      <c r="C35">
        <v>36</v>
      </c>
      <c r="D35">
        <v>60</v>
      </c>
      <c r="E35">
        <v>56</v>
      </c>
      <c r="F35" cm="1">
        <f t="array" ref="F35">INDEX(Schiman_VAMregression!E:E,MATCH(1,((Schiman_VAMregression!A:A=E_Schools_Scores!A35)*(Schiman_VAMregression!C:C="E")),0))</f>
        <v>-0.15908275544643402</v>
      </c>
      <c r="G35">
        <v>48</v>
      </c>
      <c r="H35">
        <v>84</v>
      </c>
      <c r="I35">
        <v>71</v>
      </c>
      <c r="J35" cm="1">
        <f t="array" ref="J35">INDEX(Schiman_VAMregression!I:I,MATCH(1,((Schiman_VAMregression!A:A=E_Schools_Scores!A35)*(Schiman_VAMregression!C:C="E")),0))</f>
        <v>1.885293927443854E-2</v>
      </c>
    </row>
    <row r="36" spans="1:10" x14ac:dyDescent="0.35">
      <c r="A36">
        <v>7830618</v>
      </c>
      <c r="B36" t="s">
        <v>60</v>
      </c>
      <c r="C36">
        <v>65</v>
      </c>
      <c r="D36">
        <v>59</v>
      </c>
      <c r="E36">
        <v>61</v>
      </c>
      <c r="F36" cm="1">
        <f t="array" ref="F36">INDEX(Schiman_VAMregression!E:E,MATCH(1,((Schiman_VAMregression!A:A=E_Schools_Scores!A36)*(Schiman_VAMregression!C:C="E")),0))</f>
        <v>-0.2435053288936615</v>
      </c>
      <c r="G36">
        <v>78</v>
      </c>
      <c r="H36">
        <v>89</v>
      </c>
      <c r="I36">
        <v>83</v>
      </c>
      <c r="J36" cm="1">
        <f t="array" ref="J36">INDEX(Schiman_VAMregression!I:I,MATCH(1,((Schiman_VAMregression!A:A=E_Schools_Scores!A36)*(Schiman_VAMregression!C:C="E")),0))</f>
        <v>2.9572651271337236E-2</v>
      </c>
    </row>
    <row r="37" spans="1:10" x14ac:dyDescent="0.35">
      <c r="A37">
        <v>7830646</v>
      </c>
      <c r="B37" t="s">
        <v>84</v>
      </c>
      <c r="C37" t="s">
        <v>85</v>
      </c>
      <c r="D37" t="s">
        <v>85</v>
      </c>
      <c r="E37" t="s">
        <v>85</v>
      </c>
      <c r="F37" t="str" cm="1">
        <f t="array" ref="F37">INDEX(Schiman_VAMregression!E:E,MATCH(1,((Schiman_VAMregression!A:A=E_Schools_Scores!A37)*(Schiman_VAMregression!C:C="E")),0))</f>
        <v>NA</v>
      </c>
      <c r="G37">
        <v>46</v>
      </c>
      <c r="H37">
        <v>82</v>
      </c>
      <c r="I37">
        <v>68</v>
      </c>
      <c r="J37" t="str" cm="1">
        <f t="array" ref="J37">INDEX(Schiman_VAMregression!I:I,MATCH(1,((Schiman_VAMregression!A:A=E_Schools_Scores!A37)*(Schiman_VAMregression!C:C="E")),0))</f>
        <v>NA</v>
      </c>
    </row>
    <row r="38" spans="1:10" x14ac:dyDescent="0.35">
      <c r="A38">
        <v>7820615</v>
      </c>
      <c r="B38" t="s">
        <v>45</v>
      </c>
      <c r="C38">
        <v>81</v>
      </c>
      <c r="D38">
        <v>73</v>
      </c>
      <c r="E38">
        <v>75</v>
      </c>
      <c r="F38" cm="1">
        <f t="array" ref="F38">INDEX(Schiman_VAMregression!E:E,MATCH(1,((Schiman_VAMregression!A:A=E_Schools_Scores!A38)*(Schiman_VAMregression!C:C="E")),0))</f>
        <v>-9.3438200652599335E-2</v>
      </c>
      <c r="G38">
        <v>62</v>
      </c>
      <c r="H38">
        <v>83</v>
      </c>
      <c r="I38">
        <v>74</v>
      </c>
      <c r="J38" cm="1">
        <f t="array" ref="J38">INDEX(Schiman_VAMregression!I:I,MATCH(1,((Schiman_VAMregression!A:A=E_Schools_Scores!A38)*(Schiman_VAMregression!C:C="E")),0))</f>
        <v>2.3289559801924042E-2</v>
      </c>
    </row>
    <row r="39" spans="1:10" x14ac:dyDescent="0.35">
      <c r="A39">
        <v>7830621</v>
      </c>
      <c r="B39" t="s">
        <v>57</v>
      </c>
      <c r="C39">
        <v>34</v>
      </c>
      <c r="D39">
        <v>61</v>
      </c>
      <c r="E39">
        <v>52</v>
      </c>
      <c r="F39" cm="1">
        <f t="array" ref="F39">INDEX(Schiman_VAMregression!E:E,MATCH(1,((Schiman_VAMregression!A:A=E_Schools_Scores!A39)*(Schiman_VAMregression!C:C="E")),0))</f>
        <v>-0.11512601375579834</v>
      </c>
      <c r="G39">
        <v>42</v>
      </c>
      <c r="H39">
        <v>83</v>
      </c>
      <c r="I39">
        <v>68</v>
      </c>
      <c r="J39" cm="1">
        <f t="array" ref="J39">INDEX(Schiman_VAMregression!I:I,MATCH(1,((Schiman_VAMregression!A:A=E_Schools_Scores!A39)*(Schiman_VAMregression!C:C="E")),0))</f>
        <v>1.3984345571770973E-2</v>
      </c>
    </row>
    <row r="40" spans="1:10" x14ac:dyDescent="0.35">
      <c r="A40">
        <v>7830612</v>
      </c>
      <c r="B40" t="s">
        <v>31</v>
      </c>
      <c r="C40">
        <v>63</v>
      </c>
      <c r="D40">
        <v>76</v>
      </c>
      <c r="E40">
        <v>72</v>
      </c>
      <c r="F40" cm="1">
        <f t="array" ref="F40">INDEX(Schiman_VAMregression!E:E,MATCH(1,((Schiman_VAMregression!A:A=E_Schools_Scores!A40)*(Schiman_VAMregression!C:C="E")),0))</f>
        <v>9.9841821938753128E-3</v>
      </c>
      <c r="G40">
        <v>48</v>
      </c>
      <c r="H40">
        <v>77</v>
      </c>
      <c r="I40">
        <v>68</v>
      </c>
      <c r="J40" cm="1">
        <f t="array" ref="J40">INDEX(Schiman_VAMregression!I:I,MATCH(1,((Schiman_VAMregression!A:A=E_Schools_Scores!A40)*(Schiman_VAMregression!C:C="E")),0))</f>
        <v>-2.7756350163144816E-2</v>
      </c>
    </row>
    <row r="41" spans="1:10" x14ac:dyDescent="0.35">
      <c r="A41">
        <v>7830624</v>
      </c>
      <c r="B41" t="s">
        <v>47</v>
      </c>
      <c r="C41">
        <v>60</v>
      </c>
      <c r="D41">
        <v>85</v>
      </c>
      <c r="E41">
        <v>69</v>
      </c>
      <c r="F41" cm="1">
        <f t="array" ref="F41">INDEX(Schiman_VAMregression!E:E,MATCH(1,((Schiman_VAMregression!A:A=E_Schools_Scores!A41)*(Schiman_VAMregression!C:C="E")),0))</f>
        <v>7.0402182638645172E-2</v>
      </c>
      <c r="G41">
        <v>63</v>
      </c>
      <c r="H41">
        <v>79</v>
      </c>
      <c r="I41">
        <v>65</v>
      </c>
      <c r="J41" cm="1">
        <f t="array" ref="J41">INDEX(Schiman_VAMregression!I:I,MATCH(1,((Schiman_VAMregression!A:A=E_Schools_Scores!A41)*(Schiman_VAMregression!C:C="E")),0))</f>
        <v>-1.9728347586351447E-2</v>
      </c>
    </row>
    <row r="42" spans="1:10" x14ac:dyDescent="0.35">
      <c r="A42">
        <v>7830103</v>
      </c>
      <c r="B42" t="s">
        <v>66</v>
      </c>
      <c r="C42">
        <v>24</v>
      </c>
      <c r="D42" t="s">
        <v>139</v>
      </c>
      <c r="E42">
        <v>39</v>
      </c>
      <c r="F42" cm="1">
        <f t="array" ref="F42">INDEX(Schiman_VAMregression!E:E,MATCH(1,((Schiman_VAMregression!A:A=E_Schools_Scores!A42)*(Schiman_VAMregression!C:C="E")),0))</f>
        <v>-0.49670931696891785</v>
      </c>
      <c r="G42">
        <v>56</v>
      </c>
      <c r="H42">
        <v>93</v>
      </c>
      <c r="I42">
        <v>77</v>
      </c>
      <c r="J42" cm="1">
        <f t="array" ref="J42">INDEX(Schiman_VAMregression!I:I,MATCH(1,((Schiman_VAMregression!A:A=E_Schools_Scores!A42)*(Schiman_VAMregression!C:C="E")),0))</f>
        <v>7.2282410925254226E-2</v>
      </c>
    </row>
    <row r="43" spans="1:10" x14ac:dyDescent="0.35">
      <c r="A43">
        <v>7830625</v>
      </c>
      <c r="B43" t="s">
        <v>35</v>
      </c>
      <c r="C43">
        <v>100</v>
      </c>
      <c r="D43">
        <v>97</v>
      </c>
      <c r="E43">
        <v>98</v>
      </c>
      <c r="F43" cm="1">
        <f t="array" ref="F43">INDEX(Schiman_VAMregression!E:E,MATCH(1,((Schiman_VAMregression!A:A=E_Schools_Scores!A43)*(Schiman_VAMregression!C:C="E")),0))</f>
        <v>7.2720453143119812E-2</v>
      </c>
      <c r="G43">
        <v>81</v>
      </c>
      <c r="H43">
        <v>89</v>
      </c>
      <c r="I43">
        <v>84</v>
      </c>
      <c r="J43" cm="1">
        <f t="array" ref="J43">INDEX(Schiman_VAMregression!I:I,MATCH(1,((Schiman_VAMregression!A:A=E_Schools_Scores!A43)*(Schiman_VAMregression!C:C="E")),0))</f>
        <v>8.5811919325351482E-3</v>
      </c>
    </row>
    <row r="44" spans="1:10" x14ac:dyDescent="0.35">
      <c r="A44">
        <v>7830645</v>
      </c>
      <c r="B44" t="s">
        <v>68</v>
      </c>
      <c r="C44">
        <v>43</v>
      </c>
      <c r="D44" t="s">
        <v>85</v>
      </c>
      <c r="E44">
        <v>56</v>
      </c>
      <c r="F44" t="str" cm="1">
        <f t="array" ref="F44">INDEX(Schiman_VAMregression!E:E,MATCH(1,((Schiman_VAMregression!A:A=E_Schools_Scores!A44)*(Schiman_VAMregression!C:C="E")),0))</f>
        <v>NA</v>
      </c>
      <c r="G44">
        <v>55</v>
      </c>
      <c r="H44">
        <v>83</v>
      </c>
      <c r="I44">
        <v>71</v>
      </c>
      <c r="J44" t="str" cm="1">
        <f t="array" ref="J44">INDEX(Schiman_VAMregression!I:I,MATCH(1,((Schiman_VAMregression!A:A=E_Schools_Scores!A44)*(Schiman_VAMregression!C:C="E")),0))</f>
        <v>NA</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6BE79-FBC6-4783-8EEE-4698C1420137}">
  <sheetPr codeName="Sheet16"/>
  <dimension ref="A1:J39"/>
  <sheetViews>
    <sheetView topLeftCell="A3" workbookViewId="0">
      <selection activeCell="J2" sqref="J2:J1000"/>
    </sheetView>
  </sheetViews>
  <sheetFormatPr defaultRowHeight="14.5" x14ac:dyDescent="0.35"/>
  <cols>
    <col min="1" max="1" width="9.81640625" bestFit="1" customWidth="1"/>
    <col min="2" max="2" width="48.54296875" bestFit="1" customWidth="1"/>
    <col min="7" max="7" width="12.1796875" bestFit="1" customWidth="1"/>
    <col min="8" max="8" width="13.453125" bestFit="1" customWidth="1"/>
    <col min="9" max="9" width="11.81640625" bestFit="1" customWidth="1"/>
  </cols>
  <sheetData>
    <row r="1" spans="1:10" x14ac:dyDescent="0.35">
      <c r="A1" t="s">
        <v>121</v>
      </c>
      <c r="B1" t="s">
        <v>122</v>
      </c>
      <c r="C1" t="s">
        <v>2995</v>
      </c>
      <c r="D1" t="s">
        <v>2996</v>
      </c>
      <c r="E1" t="s">
        <v>2997</v>
      </c>
      <c r="F1" t="s">
        <v>2993</v>
      </c>
      <c r="G1" t="s">
        <v>130</v>
      </c>
      <c r="H1" t="s">
        <v>131</v>
      </c>
      <c r="I1" t="s">
        <v>2994</v>
      </c>
      <c r="J1" t="s">
        <v>2998</v>
      </c>
    </row>
    <row r="2" spans="1:10" x14ac:dyDescent="0.35">
      <c r="A2">
        <v>7830623</v>
      </c>
      <c r="B2" t="s">
        <v>20</v>
      </c>
      <c r="C2">
        <v>96</v>
      </c>
      <c r="D2">
        <v>89</v>
      </c>
      <c r="E2">
        <v>92</v>
      </c>
      <c r="F2" cm="1">
        <f t="array" ref="F2">INDEX(Schiman_VAMregression!E:E,MATCH(1,((Schiman_VAMregression!A:A=M_Schools_Scores!A2)*(Schiman_VAMregression!C:C="M")),0))</f>
        <v>4.6788556501269341E-3</v>
      </c>
      <c r="G2">
        <v>46</v>
      </c>
      <c r="H2">
        <v>75</v>
      </c>
      <c r="I2">
        <v>66</v>
      </c>
      <c r="J2" cm="1">
        <f t="array" ref="J2">INDEX(Schiman_VAMregression!I:I,MATCH(1,((Schiman_VAMregression!A:A=M_Schools_Scores!A2)*(Schiman_VAMregression!C:C="M")),0))</f>
        <v>9.9427566510712495E-3</v>
      </c>
    </row>
    <row r="3" spans="1:10" x14ac:dyDescent="0.35">
      <c r="A3">
        <v>7830410</v>
      </c>
      <c r="B3" t="s">
        <v>38</v>
      </c>
      <c r="C3">
        <v>37</v>
      </c>
      <c r="D3">
        <v>80</v>
      </c>
      <c r="E3">
        <v>58</v>
      </c>
      <c r="F3" cm="1">
        <f t="array" ref="F3">INDEX(Schiman_VAMregression!E:E,MATCH(1,((Schiman_VAMregression!A:A=M_Schools_Scores!A3)*(Schiman_VAMregression!C:C="M")),0))</f>
        <v>-5.2968338131904602E-2</v>
      </c>
      <c r="G3">
        <v>30</v>
      </c>
      <c r="H3">
        <v>71</v>
      </c>
      <c r="I3">
        <v>52</v>
      </c>
      <c r="J3" cm="1">
        <f t="array" ref="J3">INDEX(Schiman_VAMregression!I:I,MATCH(1,((Schiman_VAMregression!A:A=M_Schools_Scores!A3)*(Schiman_VAMregression!C:C="M")),0))</f>
        <v>-4.66437833965756E-2</v>
      </c>
    </row>
    <row r="4" spans="1:10" x14ac:dyDescent="0.35">
      <c r="A4">
        <v>7830627</v>
      </c>
      <c r="B4" t="s">
        <v>40</v>
      </c>
      <c r="C4">
        <v>46</v>
      </c>
      <c r="D4">
        <v>100</v>
      </c>
      <c r="E4">
        <v>79</v>
      </c>
      <c r="F4" cm="1">
        <f t="array" ref="F4">INDEX(Schiman_VAMregression!E:E,MATCH(1,((Schiman_VAMregression!A:A=M_Schools_Scores!A4)*(Schiman_VAMregression!C:C="M")),0))</f>
        <v>0.13396503031253815</v>
      </c>
      <c r="G4">
        <v>38</v>
      </c>
      <c r="H4">
        <v>78</v>
      </c>
      <c r="I4">
        <v>61</v>
      </c>
      <c r="J4" cm="1">
        <f t="array" ref="J4">INDEX(Schiman_VAMregression!I:I,MATCH(1,((Schiman_VAMregression!A:A=M_Schools_Scores!A4)*(Schiman_VAMregression!C:C="M")),0))</f>
        <v>-1.4468807230514358E-2</v>
      </c>
    </row>
    <row r="5" spans="1:10" x14ac:dyDescent="0.35">
      <c r="A5">
        <v>7830632</v>
      </c>
      <c r="B5" t="s">
        <v>55</v>
      </c>
      <c r="C5">
        <v>36</v>
      </c>
      <c r="D5">
        <v>79</v>
      </c>
      <c r="E5">
        <v>62</v>
      </c>
      <c r="F5" cm="1">
        <f t="array" ref="F5">INDEX(Schiman_VAMregression!E:E,MATCH(1,((Schiman_VAMregression!A:A=M_Schools_Scores!A5)*(Schiman_VAMregression!C:C="M")),0))</f>
        <v>-1.3233044184744358E-2</v>
      </c>
      <c r="G5">
        <v>41</v>
      </c>
      <c r="H5">
        <v>80</v>
      </c>
      <c r="I5">
        <v>65</v>
      </c>
      <c r="J5" cm="1">
        <f t="array" ref="J5">INDEX(Schiman_VAMregression!I:I,MATCH(1,((Schiman_VAMregression!A:A=M_Schools_Scores!A5)*(Schiman_VAMregression!C:C="M")),0))</f>
        <v>3.8541565663763322E-4</v>
      </c>
    </row>
    <row r="6" spans="1:10" x14ac:dyDescent="0.35">
      <c r="A6">
        <v>7830630</v>
      </c>
      <c r="B6" t="s">
        <v>24</v>
      </c>
      <c r="C6">
        <v>76</v>
      </c>
      <c r="D6">
        <v>92</v>
      </c>
      <c r="E6">
        <v>87</v>
      </c>
      <c r="F6" cm="1">
        <f t="array" ref="F6">INDEX(Schiman_VAMregression!E:E,MATCH(1,((Schiman_VAMregression!A:A=M_Schools_Scores!A6)*(Schiman_VAMregression!C:C="M")),0))</f>
        <v>4.6885617077350616E-2</v>
      </c>
      <c r="G6">
        <v>46</v>
      </c>
      <c r="H6">
        <v>87</v>
      </c>
      <c r="I6">
        <v>63</v>
      </c>
      <c r="J6" cm="1">
        <f t="array" ref="J6">INDEX(Schiman_VAMregression!I:I,MATCH(1,((Schiman_VAMregression!A:A=M_Schools_Scores!A6)*(Schiman_VAMregression!C:C="M")),0))</f>
        <v>4.3763043846411165E-2</v>
      </c>
    </row>
    <row r="7" spans="1:10" x14ac:dyDescent="0.35">
      <c r="A7">
        <v>7830613</v>
      </c>
      <c r="B7" t="s">
        <v>26</v>
      </c>
      <c r="C7">
        <v>66</v>
      </c>
      <c r="D7">
        <v>92</v>
      </c>
      <c r="E7">
        <v>76</v>
      </c>
      <c r="F7" cm="1">
        <f t="array" ref="F7">INDEX(Schiman_VAMregression!E:E,MATCH(1,((Schiman_VAMregression!A:A=M_Schools_Scores!A7)*(Schiman_VAMregression!C:C="M")),0))</f>
        <v>9.5660068094730377E-2</v>
      </c>
      <c r="G7">
        <v>53</v>
      </c>
      <c r="H7">
        <v>83</v>
      </c>
      <c r="I7">
        <v>69</v>
      </c>
      <c r="J7" cm="1">
        <f t="array" ref="J7">INDEX(Schiman_VAMregression!I:I,MATCH(1,((Schiman_VAMregression!A:A=M_Schools_Scores!A7)*(Schiman_VAMregression!C:C="M")),0))</f>
        <v>-5.830482692545047E-3</v>
      </c>
    </row>
    <row r="8" spans="1:10" x14ac:dyDescent="0.35">
      <c r="A8">
        <v>7820212</v>
      </c>
      <c r="B8" t="s">
        <v>81</v>
      </c>
      <c r="C8">
        <v>65</v>
      </c>
      <c r="D8">
        <v>93</v>
      </c>
      <c r="E8">
        <v>79</v>
      </c>
      <c r="F8" cm="1">
        <f t="array" ref="F8">INDEX(Schiman_VAMregression!E:E,MATCH(1,((Schiman_VAMregression!A:A=M_Schools_Scores!A8)*(Schiman_VAMregression!C:C="M")),0))</f>
        <v>2.8649011626839638E-2</v>
      </c>
      <c r="G8">
        <v>71</v>
      </c>
      <c r="H8">
        <v>81</v>
      </c>
      <c r="I8">
        <v>78</v>
      </c>
      <c r="J8" cm="1">
        <f t="array" ref="J8">INDEX(Schiman_VAMregression!I:I,MATCH(1,((Schiman_VAMregression!A:A=M_Schools_Scores!A8)*(Schiman_VAMregression!C:C="M")),0))</f>
        <v>-1.6890128766590351E-2</v>
      </c>
    </row>
    <row r="9" spans="1:10" x14ac:dyDescent="0.35">
      <c r="A9">
        <v>7830611</v>
      </c>
      <c r="B9" t="s">
        <v>28</v>
      </c>
      <c r="C9">
        <v>32</v>
      </c>
      <c r="D9">
        <v>97</v>
      </c>
      <c r="E9">
        <v>68</v>
      </c>
      <c r="F9" cm="1">
        <f t="array" ref="F9">INDEX(Schiman_VAMregression!E:E,MATCH(1,((Schiman_VAMregression!A:A=M_Schools_Scores!A9)*(Schiman_VAMregression!C:C="M")),0))</f>
        <v>4.0301531553268433E-2</v>
      </c>
      <c r="G9">
        <v>32</v>
      </c>
      <c r="H9">
        <v>76</v>
      </c>
      <c r="I9">
        <v>61</v>
      </c>
      <c r="J9" cm="1">
        <f t="array" ref="J9">INDEX(Schiman_VAMregression!I:I,MATCH(1,((Schiman_VAMregression!A:A=M_Schools_Scores!A9)*(Schiman_VAMregression!C:C="M")),0))</f>
        <v>2.7083993794803973E-2</v>
      </c>
    </row>
    <row r="10" spans="1:10" x14ac:dyDescent="0.35">
      <c r="A10">
        <v>7830610</v>
      </c>
      <c r="B10" t="s">
        <v>30</v>
      </c>
      <c r="C10">
        <v>66</v>
      </c>
      <c r="D10">
        <v>75</v>
      </c>
      <c r="E10">
        <v>70</v>
      </c>
      <c r="F10" cm="1">
        <f t="array" ref="F10">INDEX(Schiman_VAMregression!E:E,MATCH(1,((Schiman_VAMregression!A:A=M_Schools_Scores!A10)*(Schiman_VAMregression!C:C="M")),0))</f>
        <v>-8.7128028273582458E-2</v>
      </c>
      <c r="G10">
        <v>54</v>
      </c>
      <c r="H10">
        <v>77</v>
      </c>
      <c r="I10">
        <v>66</v>
      </c>
      <c r="J10" cm="1">
        <f t="array" ref="J10">INDEX(Schiman_VAMregression!I:I,MATCH(1,((Schiman_VAMregression!A:A=M_Schools_Scores!A10)*(Schiman_VAMregression!C:C="M")),0))</f>
        <v>-5.3117588817258365E-2</v>
      </c>
    </row>
    <row r="11" spans="1:10" x14ac:dyDescent="0.35">
      <c r="A11">
        <v>7830633</v>
      </c>
      <c r="B11" t="s">
        <v>42</v>
      </c>
      <c r="C11">
        <v>59</v>
      </c>
      <c r="D11">
        <v>91</v>
      </c>
      <c r="E11">
        <v>78</v>
      </c>
      <c r="F11" cm="1">
        <f t="array" ref="F11">INDEX(Schiman_VAMregression!E:E,MATCH(1,((Schiman_VAMregression!A:A=M_Schools_Scores!A11)*(Schiman_VAMregression!C:C="M")),0))</f>
        <v>1.1650699190795422E-2</v>
      </c>
      <c r="G11">
        <v>51</v>
      </c>
      <c r="H11">
        <v>76</v>
      </c>
      <c r="I11">
        <v>66</v>
      </c>
      <c r="J11" cm="1">
        <f t="array" ref="J11">INDEX(Schiman_VAMregression!I:I,MATCH(1,((Schiman_VAMregression!A:A=M_Schools_Scores!A11)*(Schiman_VAMregression!C:C="M")),0))</f>
        <v>-3.9477892478316789E-2</v>
      </c>
    </row>
    <row r="12" spans="1:10" x14ac:dyDescent="0.35">
      <c r="A12">
        <v>7830642</v>
      </c>
      <c r="B12" t="s">
        <v>59</v>
      </c>
      <c r="C12">
        <v>32</v>
      </c>
      <c r="D12">
        <v>63</v>
      </c>
      <c r="E12">
        <v>59</v>
      </c>
      <c r="F12" cm="1">
        <f t="array" ref="F12">INDEX(Schiman_VAMregression!E:E,MATCH(1,((Schiman_VAMregression!A:A=M_Schools_Scores!A12)*(Schiman_VAMregression!C:C="M")),0))</f>
        <v>-9.7537323832511902E-2</v>
      </c>
      <c r="G12">
        <v>52</v>
      </c>
      <c r="H12">
        <v>80</v>
      </c>
      <c r="I12">
        <v>69</v>
      </c>
      <c r="J12" cm="1">
        <f t="array" ref="J12">INDEX(Schiman_VAMregression!I:I,MATCH(1,((Schiman_VAMregression!A:A=M_Schools_Scores!A12)*(Schiman_VAMregression!C:C="M")),0))</f>
        <v>-5.4586192321721683E-3</v>
      </c>
    </row>
    <row r="13" spans="1:10" x14ac:dyDescent="0.35">
      <c r="A13">
        <v>7820617</v>
      </c>
      <c r="B13" t="s">
        <v>50</v>
      </c>
      <c r="C13">
        <v>51</v>
      </c>
      <c r="D13">
        <v>86</v>
      </c>
      <c r="E13">
        <v>75</v>
      </c>
      <c r="F13" cm="1">
        <f t="array" ref="F13">INDEX(Schiman_VAMregression!E:E,MATCH(1,((Schiman_VAMregression!A:A=M_Schools_Scores!A13)*(Schiman_VAMregression!C:C="M")),0))</f>
        <v>-3.5509761422872543E-2</v>
      </c>
      <c r="G13">
        <v>38</v>
      </c>
      <c r="H13">
        <v>82</v>
      </c>
      <c r="I13">
        <v>65</v>
      </c>
      <c r="J13" cm="1">
        <f t="array" ref="J13">INDEX(Schiman_VAMregression!I:I,MATCH(1,((Schiman_VAMregression!A:A=M_Schools_Scores!A13)*(Schiman_VAMregression!C:C="M")),0))</f>
        <v>2.0407117408467457E-3</v>
      </c>
    </row>
    <row r="14" spans="1:10" x14ac:dyDescent="0.35">
      <c r="A14">
        <v>7830310</v>
      </c>
      <c r="B14" t="s">
        <v>80</v>
      </c>
      <c r="C14">
        <v>48</v>
      </c>
      <c r="D14">
        <v>75</v>
      </c>
      <c r="E14">
        <v>73</v>
      </c>
      <c r="F14" cm="1">
        <f t="array" ref="F14">INDEX(Schiman_VAMregression!E:E,MATCH(1,((Schiman_VAMregression!A:A=M_Schools_Scores!A14)*(Schiman_VAMregression!C:C="M")),0))</f>
        <v>-6.4710870385169983E-2</v>
      </c>
      <c r="G14">
        <v>45</v>
      </c>
      <c r="H14">
        <v>80</v>
      </c>
      <c r="I14">
        <v>68</v>
      </c>
      <c r="J14" cm="1">
        <f t="array" ref="J14">INDEX(Schiman_VAMregression!I:I,MATCH(1,((Schiman_VAMregression!A:A=M_Schools_Scores!A14)*(Schiman_VAMregression!C:C="M")),0))</f>
        <v>-5.4302491553244181E-3</v>
      </c>
    </row>
    <row r="15" spans="1:10" x14ac:dyDescent="0.35">
      <c r="A15">
        <v>7830626</v>
      </c>
      <c r="B15" t="s">
        <v>48</v>
      </c>
      <c r="C15">
        <v>61</v>
      </c>
      <c r="D15">
        <v>87</v>
      </c>
      <c r="E15">
        <v>80</v>
      </c>
      <c r="F15" cm="1">
        <f t="array" ref="F15">INDEX(Schiman_VAMregression!E:E,MATCH(1,((Schiman_VAMregression!A:A=M_Schools_Scores!A15)*(Schiman_VAMregression!C:C="M")),0))</f>
        <v>4.8806589096784592E-2</v>
      </c>
      <c r="G15">
        <v>34</v>
      </c>
      <c r="H15">
        <v>78</v>
      </c>
      <c r="I15">
        <v>60</v>
      </c>
      <c r="J15" cm="1">
        <f t="array" ref="J15">INDEX(Schiman_VAMregression!I:I,MATCH(1,((Schiman_VAMregression!A:A=M_Schools_Scores!A15)*(Schiman_VAMregression!C:C="M")),0))</f>
        <v>-6.0229438397072954E-2</v>
      </c>
    </row>
    <row r="16" spans="1:10" x14ac:dyDescent="0.35">
      <c r="A16">
        <v>7830615</v>
      </c>
      <c r="B16" t="s">
        <v>32</v>
      </c>
      <c r="C16">
        <v>57</v>
      </c>
      <c r="D16">
        <v>100</v>
      </c>
      <c r="E16">
        <v>84</v>
      </c>
      <c r="F16" cm="1">
        <f t="array" ref="F16">INDEX(Schiman_VAMregression!E:E,MATCH(1,((Schiman_VAMregression!A:A=M_Schools_Scores!A16)*(Schiman_VAMregression!C:C="M")),0))</f>
        <v>0.17429813742637634</v>
      </c>
      <c r="G16">
        <v>41</v>
      </c>
      <c r="H16">
        <v>81</v>
      </c>
      <c r="I16">
        <v>65</v>
      </c>
      <c r="J16" cm="1">
        <f t="array" ref="J16">INDEX(Schiman_VAMregression!I:I,MATCH(1,((Schiman_VAMregression!A:A=M_Schools_Scores!A16)*(Schiman_VAMregression!C:C="M")),0))</f>
        <v>4.8766574655019213E-3</v>
      </c>
    </row>
    <row r="17" spans="1:10" x14ac:dyDescent="0.35">
      <c r="A17">
        <v>7830616</v>
      </c>
      <c r="B17" t="s">
        <v>34</v>
      </c>
      <c r="C17">
        <v>59</v>
      </c>
      <c r="D17">
        <v>94</v>
      </c>
      <c r="E17">
        <v>80</v>
      </c>
      <c r="F17" cm="1">
        <f t="array" ref="F17">INDEX(Schiman_VAMregression!E:E,MATCH(1,((Schiman_VAMregression!A:A=M_Schools_Scores!A17)*(Schiman_VAMregression!C:C="M")),0))</f>
        <v>5.7628437876701355E-2</v>
      </c>
      <c r="G17">
        <v>42</v>
      </c>
      <c r="H17">
        <v>83</v>
      </c>
      <c r="I17">
        <v>67</v>
      </c>
      <c r="J17" cm="1">
        <f t="array" ref="J17">INDEX(Schiman_VAMregression!I:I,MATCH(1,((Schiman_VAMregression!A:A=M_Schools_Scores!A17)*(Schiman_VAMregression!C:C="M")),0))</f>
        <v>1.3822042094034259E-2</v>
      </c>
    </row>
    <row r="18" spans="1:10" x14ac:dyDescent="0.35">
      <c r="A18">
        <v>7820412</v>
      </c>
      <c r="B18" t="s">
        <v>39</v>
      </c>
      <c r="C18">
        <v>60</v>
      </c>
      <c r="D18">
        <v>84</v>
      </c>
      <c r="E18">
        <v>73</v>
      </c>
      <c r="F18" cm="1">
        <f t="array" ref="F18">INDEX(Schiman_VAMregression!E:E,MATCH(1,((Schiman_VAMregression!A:A=M_Schools_Scores!A18)*(Schiman_VAMregression!C:C="M")),0))</f>
        <v>-6.8318862468004227E-3</v>
      </c>
      <c r="G18">
        <v>57</v>
      </c>
      <c r="H18">
        <v>81</v>
      </c>
      <c r="I18">
        <v>71</v>
      </c>
      <c r="J18" cm="1">
        <f t="array" ref="J18">INDEX(Schiman_VAMregression!I:I,MATCH(1,((Schiman_VAMregression!A:A=M_Schools_Scores!A18)*(Schiman_VAMregression!C:C="M")),0))</f>
        <v>-6.8217141537303405E-3</v>
      </c>
    </row>
    <row r="19" spans="1:10" x14ac:dyDescent="0.35">
      <c r="A19">
        <v>7820120</v>
      </c>
      <c r="B19" t="s">
        <v>61</v>
      </c>
      <c r="C19">
        <v>54</v>
      </c>
      <c r="D19">
        <v>82</v>
      </c>
      <c r="E19">
        <v>67</v>
      </c>
      <c r="F19" cm="1">
        <f t="array" ref="F19">INDEX(Schiman_VAMregression!E:E,MATCH(1,((Schiman_VAMregression!A:A=M_Schools_Scores!A19)*(Schiman_VAMregression!C:C="M")),0))</f>
        <v>1.0623510461300611E-3</v>
      </c>
      <c r="G19">
        <v>53</v>
      </c>
      <c r="H19">
        <v>81</v>
      </c>
      <c r="I19">
        <v>70</v>
      </c>
      <c r="J19" cm="1">
        <f t="array" ref="J19">INDEX(Schiman_VAMregression!I:I,MATCH(1,((Schiman_VAMregression!A:A=M_Schools_Scores!A19)*(Schiman_VAMregression!C:C="M")),0))</f>
        <v>-5.4751107708455038E-3</v>
      </c>
    </row>
    <row r="20" spans="1:10" x14ac:dyDescent="0.35">
      <c r="A20">
        <v>7830634</v>
      </c>
      <c r="B20" t="s">
        <v>56</v>
      </c>
      <c r="C20">
        <v>42</v>
      </c>
      <c r="D20">
        <v>87</v>
      </c>
      <c r="E20">
        <v>62</v>
      </c>
      <c r="F20" cm="1">
        <f t="array" ref="F20">INDEX(Schiman_VAMregression!E:E,MATCH(1,((Schiman_VAMregression!A:A=M_Schools_Scores!A20)*(Schiman_VAMregression!C:C="M")),0))</f>
        <v>-0.13817690312862396</v>
      </c>
      <c r="G20">
        <v>44</v>
      </c>
      <c r="H20">
        <v>87</v>
      </c>
      <c r="I20">
        <v>69</v>
      </c>
      <c r="J20" cm="1">
        <f t="array" ref="J20">INDEX(Schiman_VAMregression!I:I,MATCH(1,((Schiman_VAMregression!A:A=M_Schools_Scores!A20)*(Schiman_VAMregression!C:C="M")),0))</f>
        <v>-2.3113732579076895E-2</v>
      </c>
    </row>
    <row r="21" spans="1:10" x14ac:dyDescent="0.35">
      <c r="A21">
        <v>7820616</v>
      </c>
      <c r="B21" t="s">
        <v>36</v>
      </c>
      <c r="C21">
        <v>69</v>
      </c>
      <c r="D21">
        <v>72</v>
      </c>
      <c r="E21">
        <v>70</v>
      </c>
      <c r="F21" cm="1">
        <f t="array" ref="F21">INDEX(Schiman_VAMregression!E:E,MATCH(1,((Schiman_VAMregression!A:A=M_Schools_Scores!A21)*(Schiman_VAMregression!C:C="M")),0))</f>
        <v>-0.17016622424125671</v>
      </c>
      <c r="G21">
        <v>35</v>
      </c>
      <c r="H21">
        <v>81</v>
      </c>
      <c r="I21">
        <v>66</v>
      </c>
      <c r="J21" cm="1">
        <f t="array" ref="J21">INDEX(Schiman_VAMregression!I:I,MATCH(1,((Schiman_VAMregression!A:A=M_Schools_Scores!A21)*(Schiman_VAMregression!C:C="M")),0))</f>
        <v>2.9325858486117795E-4</v>
      </c>
    </row>
    <row r="22" spans="1:10" x14ac:dyDescent="0.35">
      <c r="A22">
        <v>7820614</v>
      </c>
      <c r="B22" t="s">
        <v>23</v>
      </c>
      <c r="C22">
        <v>94</v>
      </c>
      <c r="D22">
        <v>87</v>
      </c>
      <c r="E22">
        <v>89</v>
      </c>
      <c r="F22" cm="1">
        <f t="array" ref="F22">INDEX(Schiman_VAMregression!E:E,MATCH(1,((Schiman_VAMregression!A:A=M_Schools_Scores!A22)*(Schiman_VAMregression!C:C="M")),0))</f>
        <v>-5.5047616362571716E-2</v>
      </c>
      <c r="G22">
        <v>84</v>
      </c>
      <c r="H22">
        <v>88</v>
      </c>
      <c r="I22">
        <v>85</v>
      </c>
      <c r="J22" cm="1">
        <f t="array" ref="J22">INDEX(Schiman_VAMregression!I:I,MATCH(1,((Schiman_VAMregression!A:A=M_Schools_Scores!A22)*(Schiman_VAMregression!C:C="M")),0))</f>
        <v>-4.0715628674661275E-3</v>
      </c>
    </row>
    <row r="23" spans="1:10" x14ac:dyDescent="0.35">
      <c r="A23">
        <v>7820612</v>
      </c>
      <c r="B23" t="s">
        <v>41</v>
      </c>
      <c r="C23">
        <v>53</v>
      </c>
      <c r="D23">
        <v>97</v>
      </c>
      <c r="E23">
        <v>81</v>
      </c>
      <c r="F23" cm="1">
        <f t="array" ref="F23">INDEX(Schiman_VAMregression!E:E,MATCH(1,((Schiman_VAMregression!A:A=M_Schools_Scores!A23)*(Schiman_VAMregression!C:C="M")),0))</f>
        <v>0.12238795310258865</v>
      </c>
      <c r="G23">
        <v>39</v>
      </c>
      <c r="H23">
        <v>81</v>
      </c>
      <c r="I23">
        <v>65</v>
      </c>
      <c r="J23" cm="1">
        <f t="array" ref="J23">INDEX(Schiman_VAMregression!I:I,MATCH(1,((Schiman_VAMregression!A:A=M_Schools_Scores!A23)*(Schiman_VAMregression!C:C="M")),0))</f>
        <v>-9.5465497579425573E-3</v>
      </c>
    </row>
    <row r="24" spans="1:10" x14ac:dyDescent="0.35">
      <c r="A24">
        <v>7830640</v>
      </c>
      <c r="B24" t="s">
        <v>65</v>
      </c>
      <c r="C24">
        <v>31</v>
      </c>
      <c r="D24">
        <v>67</v>
      </c>
      <c r="E24">
        <v>57</v>
      </c>
      <c r="F24" cm="1">
        <f t="array" ref="F24">INDEX(Schiman_VAMregression!E:E,MATCH(1,((Schiman_VAMregression!A:A=M_Schools_Scores!A24)*(Schiman_VAMregression!C:C="M")),0))</f>
        <v>-0.14249336719512939</v>
      </c>
      <c r="G24">
        <v>43</v>
      </c>
      <c r="H24">
        <v>79</v>
      </c>
      <c r="I24">
        <v>67</v>
      </c>
      <c r="J24" cm="1">
        <f t="array" ref="J24">INDEX(Schiman_VAMregression!I:I,MATCH(1,((Schiman_VAMregression!A:A=M_Schools_Scores!A24)*(Schiman_VAMregression!C:C="M")),0))</f>
        <v>-1.0283293504471658E-2</v>
      </c>
    </row>
    <row r="25" spans="1:10" x14ac:dyDescent="0.35">
      <c r="A25">
        <v>7830614</v>
      </c>
      <c r="B25" t="s">
        <v>25</v>
      </c>
      <c r="C25">
        <v>78</v>
      </c>
      <c r="D25">
        <v>100</v>
      </c>
      <c r="E25">
        <v>87</v>
      </c>
      <c r="F25" cm="1">
        <f t="array" ref="F25">INDEX(Schiman_VAMregression!E:E,MATCH(1,((Schiman_VAMregression!A:A=M_Schools_Scores!A25)*(Schiman_VAMregression!C:C="M")),0))</f>
        <v>6.7361757159233093E-2</v>
      </c>
      <c r="G25">
        <v>62</v>
      </c>
      <c r="H25">
        <v>86</v>
      </c>
      <c r="I25">
        <v>74</v>
      </c>
      <c r="J25" cm="1">
        <f t="array" ref="J25">INDEX(Schiman_VAMregression!I:I,MATCH(1,((Schiman_VAMregression!A:A=M_Schools_Scores!A25)*(Schiman_VAMregression!C:C="M")),0))</f>
        <v>1.7323589669103967E-2</v>
      </c>
    </row>
    <row r="26" spans="1:10" x14ac:dyDescent="0.35">
      <c r="A26">
        <v>7830636</v>
      </c>
      <c r="B26" t="s">
        <v>52</v>
      </c>
      <c r="C26">
        <v>71</v>
      </c>
      <c r="D26">
        <v>73</v>
      </c>
      <c r="E26">
        <v>72</v>
      </c>
      <c r="F26" cm="1">
        <f t="array" ref="F26">INDEX(Schiman_VAMregression!E:E,MATCH(1,((Schiman_VAMregression!A:A=M_Schools_Scores!A26)*(Schiman_VAMregression!C:C="M")),0))</f>
        <v>-0.12778139114379883</v>
      </c>
      <c r="G26">
        <v>76</v>
      </c>
      <c r="H26">
        <v>85</v>
      </c>
      <c r="I26">
        <v>81</v>
      </c>
      <c r="J26" cm="1">
        <f t="array" ref="J26">INDEX(Schiman_VAMregression!I:I,MATCH(1,((Schiman_VAMregression!A:A=M_Schools_Scores!A26)*(Schiman_VAMregression!C:C="M")),0))</f>
        <v>1.0633408772264374E-2</v>
      </c>
    </row>
    <row r="27" spans="1:10" x14ac:dyDescent="0.35">
      <c r="A27">
        <v>7820110</v>
      </c>
      <c r="B27" t="s">
        <v>51</v>
      </c>
      <c r="C27">
        <v>67</v>
      </c>
      <c r="D27">
        <v>87</v>
      </c>
      <c r="E27">
        <v>79</v>
      </c>
      <c r="F27" cm="1">
        <f t="array" ref="F27">INDEX(Schiman_VAMregression!E:E,MATCH(1,((Schiman_VAMregression!A:A=M_Schools_Scores!A27)*(Schiman_VAMregression!C:C="M")),0))</f>
        <v>-4.042116180062294E-2</v>
      </c>
      <c r="G27">
        <v>61</v>
      </c>
      <c r="H27">
        <v>79</v>
      </c>
      <c r="I27">
        <v>70</v>
      </c>
      <c r="J27" cm="1">
        <f t="array" ref="J27">INDEX(Schiman_VAMregression!I:I,MATCH(1,((Schiman_VAMregression!A:A=M_Schools_Scores!A27)*(Schiman_VAMregression!C:C="M")),0))</f>
        <v>-3.1260949748684652E-2</v>
      </c>
    </row>
    <row r="28" spans="1:10" x14ac:dyDescent="0.35">
      <c r="A28">
        <v>7830210</v>
      </c>
      <c r="B28" t="s">
        <v>43</v>
      </c>
      <c r="C28">
        <v>57</v>
      </c>
      <c r="D28">
        <v>77</v>
      </c>
      <c r="E28">
        <v>72</v>
      </c>
      <c r="F28" cm="1">
        <f t="array" ref="F28">INDEX(Schiman_VAMregression!E:E,MATCH(1,((Schiman_VAMregression!A:A=M_Schools_Scores!A28)*(Schiman_VAMregression!C:C="M")),0))</f>
        <v>-0.14270976185798645</v>
      </c>
      <c r="G28">
        <v>38</v>
      </c>
      <c r="H28">
        <v>84</v>
      </c>
      <c r="I28">
        <v>62</v>
      </c>
      <c r="J28" cm="1">
        <f t="array" ref="J28">INDEX(Schiman_VAMregression!I:I,MATCH(1,((Schiman_VAMregression!A:A=M_Schools_Scores!A28)*(Schiman_VAMregression!C:C="M")),0))</f>
        <v>-1.4388957584742457E-2</v>
      </c>
    </row>
    <row r="29" spans="1:10" x14ac:dyDescent="0.35">
      <c r="A29">
        <v>7830641</v>
      </c>
      <c r="B29" t="s">
        <v>29</v>
      </c>
      <c r="C29">
        <v>78</v>
      </c>
      <c r="D29">
        <v>73</v>
      </c>
      <c r="E29">
        <v>79</v>
      </c>
      <c r="F29" cm="1">
        <f t="array" ref="F29">INDEX(Schiman_VAMregression!E:E,MATCH(1,((Schiman_VAMregression!A:A=M_Schools_Scores!A29)*(Schiman_VAMregression!C:C="M")),0))</f>
        <v>-2.8533884324133396E-3</v>
      </c>
      <c r="G29">
        <v>45</v>
      </c>
      <c r="H29">
        <v>81</v>
      </c>
      <c r="I29">
        <v>68</v>
      </c>
      <c r="J29" cm="1">
        <f t="array" ref="J29">INDEX(Schiman_VAMregression!I:I,MATCH(1,((Schiman_VAMregression!A:A=M_Schools_Scores!A29)*(Schiman_VAMregression!C:C="M")),0))</f>
        <v>-5.2378673644852825E-3</v>
      </c>
    </row>
    <row r="30" spans="1:10" x14ac:dyDescent="0.35">
      <c r="A30">
        <v>7830647</v>
      </c>
      <c r="B30" t="s">
        <v>58</v>
      </c>
      <c r="C30">
        <v>41</v>
      </c>
      <c r="D30">
        <v>90</v>
      </c>
      <c r="E30">
        <v>71</v>
      </c>
      <c r="F30" cm="1">
        <f t="array" ref="F30">INDEX(Schiman_VAMregression!E:E,MATCH(1,((Schiman_VAMregression!A:A=M_Schools_Scores!A30)*(Schiman_VAMregression!C:C="M")),0))</f>
        <v>3.8591135293245316E-2</v>
      </c>
      <c r="G30">
        <v>41</v>
      </c>
      <c r="H30">
        <v>81</v>
      </c>
      <c r="I30">
        <v>67</v>
      </c>
      <c r="J30" cm="1">
        <f t="array" ref="J30">INDEX(Schiman_VAMregression!I:I,MATCH(1,((Schiman_VAMregression!A:A=M_Schools_Scores!A30)*(Schiman_VAMregression!C:C="M")),0))</f>
        <v>8.3595560863614082E-3</v>
      </c>
    </row>
    <row r="31" spans="1:10" x14ac:dyDescent="0.35">
      <c r="A31">
        <v>7830618</v>
      </c>
      <c r="B31" t="s">
        <v>60</v>
      </c>
      <c r="C31">
        <v>64</v>
      </c>
      <c r="D31">
        <v>92</v>
      </c>
      <c r="E31">
        <v>77</v>
      </c>
      <c r="F31" cm="1">
        <f t="array" ref="F31">INDEX(Schiman_VAMregression!E:E,MATCH(1,((Schiman_VAMregression!A:A=M_Schools_Scores!A31)*(Schiman_VAMregression!C:C="M")),0))</f>
        <v>3.4974679350852966E-2</v>
      </c>
      <c r="G31">
        <v>63</v>
      </c>
      <c r="H31">
        <v>77</v>
      </c>
      <c r="I31">
        <v>72</v>
      </c>
      <c r="J31" cm="1">
        <f t="array" ref="J31">INDEX(Schiman_VAMregression!I:I,MATCH(1,((Schiman_VAMregression!A:A=M_Schools_Scores!A31)*(Schiman_VAMregression!C:C="M")),0))</f>
        <v>-6.2543365027522668E-2</v>
      </c>
    </row>
    <row r="32" spans="1:10" x14ac:dyDescent="0.35">
      <c r="A32">
        <v>7820615</v>
      </c>
      <c r="B32" t="s">
        <v>45</v>
      </c>
      <c r="C32">
        <v>80</v>
      </c>
      <c r="D32">
        <v>93</v>
      </c>
      <c r="E32">
        <v>79</v>
      </c>
      <c r="F32" cm="1">
        <f t="array" ref="F32">INDEX(Schiman_VAMregression!E:E,MATCH(1,((Schiman_VAMregression!A:A=M_Schools_Scores!A32)*(Schiman_VAMregression!C:C="M")),0))</f>
        <v>8.6934290826320648E-2</v>
      </c>
      <c r="G32">
        <v>65</v>
      </c>
      <c r="H32">
        <v>84</v>
      </c>
      <c r="I32">
        <v>73</v>
      </c>
      <c r="J32" cm="1">
        <f t="array" ref="J32">INDEX(Schiman_VAMregression!I:I,MATCH(1,((Schiman_VAMregression!A:A=M_Schools_Scores!A32)*(Schiman_VAMregression!C:C="M")),0))</f>
        <v>3.7896677618846297E-2</v>
      </c>
    </row>
    <row r="33" spans="1:10" x14ac:dyDescent="0.35">
      <c r="A33">
        <v>7830621</v>
      </c>
      <c r="B33" t="s">
        <v>57</v>
      </c>
      <c r="C33">
        <v>40</v>
      </c>
      <c r="D33">
        <v>91</v>
      </c>
      <c r="E33">
        <v>74</v>
      </c>
      <c r="F33" cm="1">
        <f t="array" ref="F33">INDEX(Schiman_VAMregression!E:E,MATCH(1,((Schiman_VAMregression!A:A=M_Schools_Scores!A33)*(Schiman_VAMregression!C:C="M")),0))</f>
        <v>8.3429031074047089E-2</v>
      </c>
      <c r="G33">
        <v>35</v>
      </c>
      <c r="H33">
        <v>76</v>
      </c>
      <c r="I33">
        <v>60</v>
      </c>
      <c r="J33" cm="1">
        <f t="array" ref="J33">INDEX(Schiman_VAMregression!I:I,MATCH(1,((Schiman_VAMregression!A:A=M_Schools_Scores!A33)*(Schiman_VAMregression!C:C="M")),0))</f>
        <v>-2.1144578509847634E-2</v>
      </c>
    </row>
    <row r="34" spans="1:10" x14ac:dyDescent="0.35">
      <c r="A34">
        <v>7830612</v>
      </c>
      <c r="B34" t="s">
        <v>31</v>
      </c>
      <c r="C34">
        <v>61</v>
      </c>
      <c r="D34">
        <v>93</v>
      </c>
      <c r="E34">
        <v>77</v>
      </c>
      <c r="F34" cm="1">
        <f t="array" ref="F34">INDEX(Schiman_VAMregression!E:E,MATCH(1,((Schiman_VAMregression!A:A=M_Schools_Scores!A34)*(Schiman_VAMregression!C:C="M")),0))</f>
        <v>0.14284105598926544</v>
      </c>
      <c r="G34">
        <v>39</v>
      </c>
      <c r="H34">
        <v>79</v>
      </c>
      <c r="I34">
        <v>61</v>
      </c>
      <c r="J34" cm="1">
        <f t="array" ref="J34">INDEX(Schiman_VAMregression!I:I,MATCH(1,((Schiman_VAMregression!A:A=M_Schools_Scores!A34)*(Schiman_VAMregression!C:C="M")),0))</f>
        <v>-3.1892432685708627E-2</v>
      </c>
    </row>
    <row r="35" spans="1:10" x14ac:dyDescent="0.35">
      <c r="A35">
        <v>7830624</v>
      </c>
      <c r="B35" t="s">
        <v>47</v>
      </c>
      <c r="C35">
        <v>53</v>
      </c>
      <c r="D35">
        <v>68</v>
      </c>
      <c r="E35">
        <v>65</v>
      </c>
      <c r="F35" cm="1">
        <f t="array" ref="F35">INDEX(Schiman_VAMregression!E:E,MATCH(1,((Schiman_VAMregression!A:A=M_Schools_Scores!A35)*(Schiman_VAMregression!C:C="M")),0))</f>
        <v>-0.13445256650447845</v>
      </c>
      <c r="G35">
        <v>52</v>
      </c>
      <c r="H35">
        <v>78</v>
      </c>
      <c r="I35">
        <v>65</v>
      </c>
      <c r="J35" cm="1">
        <f t="array" ref="J35">INDEX(Schiman_VAMregression!I:I,MATCH(1,((Schiman_VAMregression!A:A=M_Schools_Scores!A35)*(Schiman_VAMregression!C:C="M")),0))</f>
        <v>-1.3609542977064848E-2</v>
      </c>
    </row>
    <row r="36" spans="1:10" x14ac:dyDescent="0.35">
      <c r="A36">
        <v>7830103</v>
      </c>
      <c r="B36" t="s">
        <v>66</v>
      </c>
      <c r="C36">
        <v>49</v>
      </c>
      <c r="D36">
        <v>70</v>
      </c>
      <c r="E36">
        <v>62</v>
      </c>
      <c r="F36" cm="1">
        <f t="array" ref="F36">INDEX(Schiman_VAMregression!E:E,MATCH(1,((Schiman_VAMregression!A:A=M_Schools_Scores!A36)*(Schiman_VAMregression!C:C="M")),0))</f>
        <v>-0.11724551767110825</v>
      </c>
      <c r="G36">
        <v>49</v>
      </c>
      <c r="H36">
        <v>81</v>
      </c>
      <c r="I36">
        <v>71</v>
      </c>
      <c r="J36" cm="1">
        <f t="array" ref="J36">INDEX(Schiman_VAMregression!I:I,MATCH(1,((Schiman_VAMregression!A:A=M_Schools_Scores!A36)*(Schiman_VAMregression!C:C="M")),0))</f>
        <v>1.9040527113247663E-2</v>
      </c>
    </row>
    <row r="37" spans="1:10" x14ac:dyDescent="0.35">
      <c r="A37">
        <v>7830644</v>
      </c>
      <c r="B37" t="s">
        <v>53</v>
      </c>
      <c r="C37">
        <v>38</v>
      </c>
      <c r="D37">
        <v>63</v>
      </c>
      <c r="E37">
        <v>59</v>
      </c>
      <c r="F37" cm="1">
        <f t="array" ref="F37">INDEX(Schiman_VAMregression!E:E,MATCH(1,((Schiman_VAMregression!A:A=M_Schools_Scores!A37)*(Schiman_VAMregression!C:C="M")),0))</f>
        <v>-0.22654372453689575</v>
      </c>
      <c r="G37">
        <v>39</v>
      </c>
      <c r="H37">
        <v>81</v>
      </c>
      <c r="I37">
        <v>64</v>
      </c>
      <c r="J37" cm="1">
        <f t="array" ref="J37">INDEX(Schiman_VAMregression!I:I,MATCH(1,((Schiman_VAMregression!A:A=M_Schools_Scores!A37)*(Schiman_VAMregression!C:C="M")),0))</f>
        <v>-1.6443044762127101E-2</v>
      </c>
    </row>
    <row r="38" spans="1:10" x14ac:dyDescent="0.35">
      <c r="A38">
        <v>7820121</v>
      </c>
      <c r="B38" t="s">
        <v>82</v>
      </c>
      <c r="C38">
        <v>36</v>
      </c>
      <c r="D38">
        <v>73</v>
      </c>
      <c r="E38">
        <v>62</v>
      </c>
      <c r="F38" cm="1">
        <f t="array" ref="F38">INDEX(Schiman_VAMregression!E:E,MATCH(1,((Schiman_VAMregression!A:A=M_Schools_Scores!A38)*(Schiman_VAMregression!C:C="M")),0))</f>
        <v>-0.13166444003582001</v>
      </c>
      <c r="G38">
        <v>40</v>
      </c>
      <c r="H38">
        <v>84</v>
      </c>
      <c r="I38">
        <v>67</v>
      </c>
      <c r="J38" cm="1">
        <f t="array" ref="J38">INDEX(Schiman_VAMregression!I:I,MATCH(1,((Schiman_VAMregression!A:A=M_Schools_Scores!A38)*(Schiman_VAMregression!C:C="M")),0))</f>
        <v>8.8584763871040195E-3</v>
      </c>
    </row>
    <row r="39" spans="1:10" x14ac:dyDescent="0.35">
      <c r="A39">
        <v>7820619</v>
      </c>
      <c r="B39" t="s">
        <v>33</v>
      </c>
      <c r="C39">
        <v>53</v>
      </c>
      <c r="D39">
        <v>95</v>
      </c>
      <c r="E39">
        <v>77</v>
      </c>
      <c r="F39" cm="1">
        <f t="array" ref="F39">INDEX(Schiman_VAMregression!E:E,MATCH(1,((Schiman_VAMregression!A:A=M_Schools_Scores!A39)*(Schiman_VAMregression!C:C="M")),0))</f>
        <v>9.7710907459259033E-2</v>
      </c>
      <c r="G39">
        <v>47</v>
      </c>
      <c r="H39">
        <v>83</v>
      </c>
      <c r="I39">
        <v>70</v>
      </c>
      <c r="J39" cm="1">
        <f t="array" ref="J39">INDEX(Schiman_VAMregression!I:I,MATCH(1,((Schiman_VAMregression!A:A=M_Schools_Scores!A39)*(Schiman_VAMregression!C:C="M")),0))</f>
        <v>6.8855037352477666E-3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FC657-1DC8-4133-8C93-2C6BAA659FA9}">
  <sheetPr codeName="Sheet17"/>
  <dimension ref="A1:J16"/>
  <sheetViews>
    <sheetView workbookViewId="0">
      <selection activeCell="J2" sqref="J2:J1000"/>
    </sheetView>
  </sheetViews>
  <sheetFormatPr defaultRowHeight="14.5" x14ac:dyDescent="0.35"/>
  <cols>
    <col min="1" max="1" width="9.81640625" bestFit="1" customWidth="1"/>
    <col min="2" max="2" width="42.81640625" bestFit="1" customWidth="1"/>
    <col min="3" max="6" width="13.26953125" customWidth="1"/>
    <col min="7" max="7" width="12.1796875" bestFit="1" customWidth="1"/>
    <col min="8" max="8" width="13.453125" bestFit="1" customWidth="1"/>
    <col min="9" max="9" width="11.81640625" bestFit="1" customWidth="1"/>
    <col min="10" max="10" width="13" bestFit="1" customWidth="1"/>
  </cols>
  <sheetData>
    <row r="1" spans="1:10" x14ac:dyDescent="0.35">
      <c r="A1" t="s">
        <v>121</v>
      </c>
      <c r="B1" t="s">
        <v>122</v>
      </c>
      <c r="C1" t="s">
        <v>2995</v>
      </c>
      <c r="D1" t="s">
        <v>2996</v>
      </c>
      <c r="E1" t="s">
        <v>2997</v>
      </c>
      <c r="F1" t="s">
        <v>2993</v>
      </c>
      <c r="G1" t="s">
        <v>130</v>
      </c>
      <c r="H1" t="s">
        <v>131</v>
      </c>
      <c r="I1" t="s">
        <v>2994</v>
      </c>
      <c r="J1" t="s">
        <v>2936</v>
      </c>
    </row>
    <row r="2" spans="1:10" x14ac:dyDescent="0.35">
      <c r="A2">
        <v>7830623</v>
      </c>
      <c r="B2" t="s">
        <v>20</v>
      </c>
      <c r="C2">
        <v>99</v>
      </c>
      <c r="D2">
        <v>80</v>
      </c>
      <c r="E2">
        <v>90</v>
      </c>
      <c r="F2" cm="1">
        <f t="array" ref="F2">INDEX(Schiman_VAMregression!E:E,MATCH(1,((Schiman_VAMregression!A:A=H_Schools_Scores!A2)*(Schiman_VAMregression!C:C="H")),0))</f>
        <v>-2.8236251324415207E-2</v>
      </c>
      <c r="G2">
        <v>46</v>
      </c>
      <c r="H2">
        <v>82</v>
      </c>
      <c r="I2">
        <v>66</v>
      </c>
      <c r="J2" cm="1">
        <f t="array" ref="J2">INDEX(Schiman_VAMregression!I:I,MATCH(1,((Schiman_VAMregression!A:A=H_Schools_Scores!A2)*(Schiman_VAMregression!C:C="H")),0))</f>
        <v>1.217234966588876E-2</v>
      </c>
    </row>
    <row r="3" spans="1:10" x14ac:dyDescent="0.35">
      <c r="A3">
        <v>7830630</v>
      </c>
      <c r="B3" t="s">
        <v>24</v>
      </c>
      <c r="C3">
        <v>70</v>
      </c>
      <c r="D3">
        <v>69</v>
      </c>
      <c r="E3">
        <v>77</v>
      </c>
      <c r="F3" cm="1">
        <f t="array" ref="F3">INDEX(Schiman_VAMregression!E:E,MATCH(1,((Schiman_VAMregression!A:A=H_Schools_Scores!A3)*(Schiman_VAMregression!C:C="H")),0))</f>
        <v>6.3530020415782928E-2</v>
      </c>
      <c r="G3">
        <v>44</v>
      </c>
      <c r="H3">
        <v>62</v>
      </c>
      <c r="I3">
        <v>61</v>
      </c>
      <c r="J3" cm="1">
        <f t="array" ref="J3">INDEX(Schiman_VAMregression!I:I,MATCH(1,((Schiman_VAMregression!A:A=H_Schools_Scores!A3)*(Schiman_VAMregression!C:C="H")),0))</f>
        <v>0.11062111522187479</v>
      </c>
    </row>
    <row r="4" spans="1:10" x14ac:dyDescent="0.35">
      <c r="A4">
        <v>7830642</v>
      </c>
      <c r="B4" t="s">
        <v>59</v>
      </c>
      <c r="C4">
        <v>33</v>
      </c>
      <c r="D4">
        <v>81</v>
      </c>
      <c r="E4">
        <v>58</v>
      </c>
      <c r="F4" cm="1">
        <f t="array" ref="F4">INDEX(Schiman_VAMregression!E:E,MATCH(1,((Schiman_VAMregression!A:A=H_Schools_Scores!A4)*(Schiman_VAMregression!C:C="H")),0))</f>
        <v>-0.18900652229785919</v>
      </c>
      <c r="G4">
        <v>60</v>
      </c>
      <c r="H4">
        <v>78</v>
      </c>
      <c r="I4">
        <v>72</v>
      </c>
      <c r="J4" cm="1">
        <f t="array" ref="J4">INDEX(Schiman_VAMregression!I:I,MATCH(1,((Schiman_VAMregression!A:A=H_Schools_Scores!A4)*(Schiman_VAMregression!C:C="H")),0))</f>
        <v>-7.1515143082478971E-3</v>
      </c>
    </row>
    <row r="5" spans="1:10" x14ac:dyDescent="0.35">
      <c r="A5">
        <v>7830310</v>
      </c>
      <c r="B5" t="s">
        <v>80</v>
      </c>
      <c r="C5">
        <v>38</v>
      </c>
      <c r="D5">
        <v>50</v>
      </c>
      <c r="E5">
        <v>49</v>
      </c>
      <c r="F5" cm="1">
        <f t="array" ref="F5">INDEX(Schiman_VAMregression!E:E,MATCH(1,((Schiman_VAMregression!A:A=H_Schools_Scores!A5)*(Schiman_VAMregression!C:C="H")),0))</f>
        <v>-1.3699700124561787E-2</v>
      </c>
      <c r="G5">
        <v>46</v>
      </c>
      <c r="H5">
        <v>86</v>
      </c>
      <c r="I5">
        <v>69</v>
      </c>
      <c r="J5" cm="1">
        <f t="array" ref="J5">INDEX(Schiman_VAMregression!I:I,MATCH(1,((Schiman_VAMregression!A:A=H_Schools_Scores!A5)*(Schiman_VAMregression!C:C="H")),0))</f>
        <v>4.2791830026544631E-2</v>
      </c>
    </row>
    <row r="6" spans="1:10" x14ac:dyDescent="0.35">
      <c r="A6">
        <v>7830626</v>
      </c>
      <c r="B6" t="s">
        <v>48</v>
      </c>
      <c r="C6">
        <v>33</v>
      </c>
      <c r="D6">
        <v>55</v>
      </c>
      <c r="E6">
        <v>58</v>
      </c>
      <c r="F6" cm="1">
        <f t="array" ref="F6">INDEX(Schiman_VAMregression!E:E,MATCH(1,((Schiman_VAMregression!A:A=H_Schools_Scores!A6)*(Schiman_VAMregression!C:C="H")),0))</f>
        <v>-0.22070690989494324</v>
      </c>
      <c r="G6">
        <v>41</v>
      </c>
      <c r="H6">
        <v>97</v>
      </c>
      <c r="I6">
        <v>75</v>
      </c>
      <c r="J6" cm="1">
        <f t="array" ref="J6">INDEX(Schiman_VAMregression!I:I,MATCH(1,((Schiman_VAMregression!A:A=H_Schools_Scores!A6)*(Schiman_VAMregression!C:C="H")),0))</f>
        <v>5.1929751643911004E-3</v>
      </c>
    </row>
    <row r="7" spans="1:10" x14ac:dyDescent="0.35">
      <c r="A7">
        <v>7820412</v>
      </c>
      <c r="B7" t="s">
        <v>39</v>
      </c>
      <c r="C7">
        <v>64</v>
      </c>
      <c r="D7">
        <v>90</v>
      </c>
      <c r="E7">
        <v>70</v>
      </c>
      <c r="F7" cm="1">
        <f t="array" ref="F7">INDEX(Schiman_VAMregression!E:E,MATCH(1,((Schiman_VAMregression!A:A=H_Schools_Scores!A7)*(Schiman_VAMregression!C:C="H")),0))</f>
        <v>2.8813134878873825E-2</v>
      </c>
      <c r="G7">
        <v>62</v>
      </c>
      <c r="H7">
        <v>79</v>
      </c>
      <c r="I7">
        <v>73</v>
      </c>
      <c r="J7" cm="1">
        <f t="array" ref="J7">INDEX(Schiman_VAMregression!I:I,MATCH(1,((Schiman_VAMregression!A:A=H_Schools_Scores!A7)*(Schiman_VAMregression!C:C="H")),0))</f>
        <v>-5.1627281655157731E-3</v>
      </c>
    </row>
    <row r="8" spans="1:10" x14ac:dyDescent="0.35">
      <c r="A8">
        <v>7820120</v>
      </c>
      <c r="B8" t="s">
        <v>61</v>
      </c>
      <c r="C8">
        <v>59</v>
      </c>
      <c r="D8">
        <v>63</v>
      </c>
      <c r="E8">
        <v>62</v>
      </c>
      <c r="F8" cm="1">
        <f t="array" ref="F8">INDEX(Schiman_VAMregression!E:E,MATCH(1,((Schiman_VAMregression!A:A=H_Schools_Scores!A8)*(Schiman_VAMregression!C:C="H")),0))</f>
        <v>-0.12495794147253036</v>
      </c>
      <c r="G8">
        <v>58</v>
      </c>
      <c r="H8">
        <v>79</v>
      </c>
      <c r="I8">
        <v>71</v>
      </c>
      <c r="J8" cm="1">
        <f t="array" ref="J8">INDEX(Schiman_VAMregression!I:I,MATCH(1,((Schiman_VAMregression!A:A=H_Schools_Scores!A8)*(Schiman_VAMregression!C:C="H")),0))</f>
        <v>1.6170602542615597E-3</v>
      </c>
    </row>
    <row r="9" spans="1:10" x14ac:dyDescent="0.35">
      <c r="A9">
        <v>7830634</v>
      </c>
      <c r="B9" t="s">
        <v>56</v>
      </c>
      <c r="C9">
        <v>26</v>
      </c>
      <c r="D9">
        <v>35</v>
      </c>
      <c r="E9">
        <v>39</v>
      </c>
      <c r="F9" cm="1">
        <f t="array" ref="F9">INDEX(Schiman_VAMregression!E:E,MATCH(1,((Schiman_VAMregression!A:A=H_Schools_Scores!A9)*(Schiman_VAMregression!C:C="H")),0))</f>
        <v>-0.3572772741317749</v>
      </c>
      <c r="G9">
        <v>42</v>
      </c>
      <c r="H9">
        <v>76</v>
      </c>
      <c r="I9">
        <v>62</v>
      </c>
      <c r="J9" cm="1">
        <f t="array" ref="J9">INDEX(Schiman_VAMregression!I:I,MATCH(1,((Schiman_VAMregression!A:A=H_Schools_Scores!A9)*(Schiman_VAMregression!C:C="H")),0))</f>
        <v>-4.2134196846745908E-2</v>
      </c>
    </row>
    <row r="10" spans="1:10" x14ac:dyDescent="0.35">
      <c r="A10">
        <v>7820616</v>
      </c>
      <c r="B10" t="s">
        <v>36</v>
      </c>
      <c r="C10">
        <v>65</v>
      </c>
      <c r="D10">
        <v>17</v>
      </c>
      <c r="E10">
        <v>55</v>
      </c>
      <c r="F10" cm="1">
        <f t="array" ref="F10">INDEX(Schiman_VAMregression!E:E,MATCH(1,((Schiman_VAMregression!A:A=H_Schools_Scores!A10)*(Schiman_VAMregression!C:C="H")),0))</f>
        <v>-0.50332784652709961</v>
      </c>
      <c r="G10">
        <v>33</v>
      </c>
      <c r="H10">
        <v>63</v>
      </c>
      <c r="I10">
        <v>56</v>
      </c>
      <c r="J10" cm="1">
        <f t="array" ref="J10">INDEX(Schiman_VAMregression!I:I,MATCH(1,((Schiman_VAMregression!A:A=H_Schools_Scores!A10)*(Schiman_VAMregression!C:C="H")),0))</f>
        <v>-0.20842680988425855</v>
      </c>
    </row>
    <row r="11" spans="1:10" x14ac:dyDescent="0.35">
      <c r="A11">
        <v>7830636</v>
      </c>
      <c r="B11" t="s">
        <v>52</v>
      </c>
      <c r="C11">
        <v>80</v>
      </c>
      <c r="D11">
        <v>80</v>
      </c>
      <c r="E11">
        <v>81</v>
      </c>
      <c r="F11" cm="1">
        <f t="array" ref="F11">INDEX(Schiman_VAMregression!E:E,MATCH(1,((Schiman_VAMregression!A:A=H_Schools_Scores!A11)*(Schiman_VAMregression!C:C="H")),0))</f>
        <v>-0.36009836196899414</v>
      </c>
      <c r="G11">
        <v>81</v>
      </c>
      <c r="H11">
        <v>84</v>
      </c>
      <c r="I11">
        <v>82</v>
      </c>
      <c r="J11" cm="1">
        <f t="array" ref="J11">INDEX(Schiman_VAMregression!I:I,MATCH(1,((Schiman_VAMregression!A:A=H_Schools_Scores!A11)*(Schiman_VAMregression!C:C="H")),0))</f>
        <v>2.1580216111033224E-2</v>
      </c>
    </row>
    <row r="12" spans="1:10" x14ac:dyDescent="0.35">
      <c r="A12">
        <v>7830210</v>
      </c>
      <c r="B12" t="s">
        <v>43</v>
      </c>
      <c r="C12">
        <v>45</v>
      </c>
      <c r="D12">
        <v>38</v>
      </c>
      <c r="E12">
        <v>56</v>
      </c>
      <c r="F12" cm="1">
        <f t="array" ref="F12">INDEX(Schiman_VAMregression!E:E,MATCH(1,((Schiman_VAMregression!A:A=H_Schools_Scores!A12)*(Schiman_VAMregression!C:C="H")),0))</f>
        <v>-0.45626851916313171</v>
      </c>
      <c r="G12">
        <v>38</v>
      </c>
      <c r="H12">
        <v>69</v>
      </c>
      <c r="I12">
        <v>60</v>
      </c>
      <c r="J12" cm="1">
        <f t="array" ref="J12">INDEX(Schiman_VAMregression!I:I,MATCH(1,((Schiman_VAMregression!A:A=H_Schools_Scores!A12)*(Schiman_VAMregression!C:C="H")),0))</f>
        <v>-2.4438755848677829E-2</v>
      </c>
    </row>
    <row r="13" spans="1:10" x14ac:dyDescent="0.35">
      <c r="A13">
        <v>7820615</v>
      </c>
      <c r="B13" t="s">
        <v>45</v>
      </c>
      <c r="C13">
        <v>61</v>
      </c>
      <c r="D13">
        <v>37</v>
      </c>
      <c r="E13">
        <v>58</v>
      </c>
      <c r="F13" cm="1">
        <f t="array" ref="F13">INDEX(Schiman_VAMregression!E:E,MATCH(1,((Schiman_VAMregression!A:A=H_Schools_Scores!A13)*(Schiman_VAMregression!C:C="H")),0))</f>
        <v>-0.33876508474349976</v>
      </c>
      <c r="G13">
        <v>71</v>
      </c>
      <c r="H13">
        <v>90</v>
      </c>
      <c r="I13">
        <v>80</v>
      </c>
      <c r="J13" cm="1">
        <f t="array" ref="J13">INDEX(Schiman_VAMregression!I:I,MATCH(1,((Schiman_VAMregression!A:A=H_Schools_Scores!A13)*(Schiman_VAMregression!C:C="H")),0))</f>
        <v>0.10490936343558133</v>
      </c>
    </row>
    <row r="14" spans="1:10" x14ac:dyDescent="0.35">
      <c r="A14">
        <v>7830612</v>
      </c>
      <c r="B14" t="s">
        <v>31</v>
      </c>
      <c r="C14">
        <v>59</v>
      </c>
      <c r="D14">
        <v>97</v>
      </c>
      <c r="E14">
        <v>73</v>
      </c>
      <c r="F14" cm="1">
        <f t="array" ref="F14">INDEX(Schiman_VAMregression!E:E,MATCH(1,((Schiman_VAMregression!A:A=H_Schools_Scores!A14)*(Schiman_VAMregression!C:C="H")),0))</f>
        <v>7.7581562101840973E-2</v>
      </c>
      <c r="G14">
        <v>44</v>
      </c>
      <c r="H14">
        <v>91</v>
      </c>
      <c r="I14">
        <v>69</v>
      </c>
      <c r="J14" cm="1">
        <f t="array" ref="J14">INDEX(Schiman_VAMregression!I:I,MATCH(1,((Schiman_VAMregression!A:A=H_Schools_Scores!A14)*(Schiman_VAMregression!C:C="H")),0))</f>
        <v>8.5751172319760371E-2</v>
      </c>
    </row>
    <row r="15" spans="1:10" x14ac:dyDescent="0.35">
      <c r="A15">
        <v>7830624</v>
      </c>
      <c r="B15" t="s">
        <v>47</v>
      </c>
      <c r="C15">
        <v>73</v>
      </c>
      <c r="D15">
        <v>100</v>
      </c>
      <c r="E15">
        <v>85</v>
      </c>
      <c r="F15" cm="1">
        <f t="array" ref="F15">INDEX(Schiman_VAMregression!E:E,MATCH(1,((Schiman_VAMregression!A:A=H_Schools_Scores!A15)*(Schiman_VAMregression!C:C="H")),0))</f>
        <v>0.15542078018188477</v>
      </c>
      <c r="G15">
        <v>69</v>
      </c>
      <c r="H15">
        <v>92</v>
      </c>
      <c r="I15">
        <v>82</v>
      </c>
      <c r="J15" cm="1">
        <f t="array" ref="J15">INDEX(Schiman_VAMregression!I:I,MATCH(1,((Schiman_VAMregression!A:A=H_Schools_Scores!A15)*(Schiman_VAMregression!C:C="H")),0))</f>
        <v>0.22417481523007154</v>
      </c>
    </row>
    <row r="16" spans="1:10" x14ac:dyDescent="0.35">
      <c r="A16">
        <v>7830103</v>
      </c>
      <c r="B16" t="s">
        <v>66</v>
      </c>
      <c r="C16">
        <v>48</v>
      </c>
      <c r="D16">
        <v>30</v>
      </c>
      <c r="E16">
        <v>57</v>
      </c>
      <c r="F16" cm="1">
        <f t="array" ref="F16">INDEX(Schiman_VAMregression!E:E,MATCH(1,((Schiman_VAMregression!A:A=H_Schools_Scores!A16)*(Schiman_VAMregression!C:C="H")),0))</f>
        <v>-0.51165968179702759</v>
      </c>
      <c r="G16">
        <v>54</v>
      </c>
      <c r="H16">
        <v>72</v>
      </c>
      <c r="I16">
        <v>66</v>
      </c>
      <c r="J16" cm="1">
        <f t="array" ref="J16">INDEX(Schiman_VAMregression!I:I,MATCH(1,((Schiman_VAMregression!A:A=H_Schools_Scores!A16)*(Schiman_VAMregression!C:C="H")),0))</f>
        <v>-8.6502314661629498E-2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85E3E-3D9C-4DF6-8887-7A0D8CCC73B1}">
  <sheetPr codeName="Sheet18"/>
  <dimension ref="A1:J50"/>
  <sheetViews>
    <sheetView workbookViewId="0">
      <selection activeCell="J2" sqref="J2:J1000"/>
    </sheetView>
  </sheetViews>
  <sheetFormatPr defaultRowHeight="14.5" x14ac:dyDescent="0.35"/>
  <cols>
    <col min="1" max="1" width="9.81640625" bestFit="1" customWidth="1"/>
    <col min="2" max="2" width="53.26953125" bestFit="1" customWidth="1"/>
  </cols>
  <sheetData>
    <row r="1" spans="1:10" x14ac:dyDescent="0.35">
      <c r="A1" t="s">
        <v>121</v>
      </c>
      <c r="B1" t="s">
        <v>122</v>
      </c>
      <c r="C1" t="s">
        <v>2999</v>
      </c>
      <c r="D1" t="s">
        <v>3000</v>
      </c>
      <c r="E1" t="s">
        <v>3001</v>
      </c>
      <c r="F1" t="s">
        <v>2993</v>
      </c>
      <c r="G1" t="s">
        <v>130</v>
      </c>
      <c r="H1" t="s">
        <v>131</v>
      </c>
      <c r="I1" t="s">
        <v>2945</v>
      </c>
      <c r="J1" t="s">
        <v>2998</v>
      </c>
    </row>
    <row r="2" spans="1:10" x14ac:dyDescent="0.35">
      <c r="A2">
        <v>7830623</v>
      </c>
      <c r="B2" t="s">
        <v>2951</v>
      </c>
      <c r="C2">
        <v>98</v>
      </c>
      <c r="D2">
        <v>79</v>
      </c>
      <c r="E2">
        <v>89</v>
      </c>
      <c r="F2">
        <v>-2.5349762290716171E-2</v>
      </c>
      <c r="G2">
        <v>45</v>
      </c>
      <c r="H2">
        <v>78</v>
      </c>
      <c r="I2">
        <v>66</v>
      </c>
      <c r="J2" cm="1">
        <f t="array" ref="J2">INDEX(Schiman_VAMregression!X:X,MATCH(1,((Schiman_VAMregression!A:A=A2)*(Schiman_VAMregression!Q:Q="Combine Grade All-Subject Average")),0))</f>
        <v>-5.905482965772535E-2</v>
      </c>
    </row>
    <row r="3" spans="1:10" x14ac:dyDescent="0.35">
      <c r="A3">
        <v>7830643</v>
      </c>
      <c r="B3" t="s">
        <v>3002</v>
      </c>
      <c r="C3">
        <v>80</v>
      </c>
      <c r="D3">
        <v>77</v>
      </c>
      <c r="E3">
        <v>84</v>
      </c>
      <c r="F3">
        <v>0</v>
      </c>
      <c r="G3">
        <v>75</v>
      </c>
      <c r="H3">
        <v>89</v>
      </c>
      <c r="I3">
        <v>85</v>
      </c>
      <c r="J3" t="str" cm="1">
        <f t="array" ref="J3">INDEX(Schiman_VAMregression!X:X,MATCH(1,((Schiman_VAMregression!A:A=A3)*(Schiman_VAMregression!Q:Q="Combine Grade All-Subject Average")),0))</f>
        <v>NA</v>
      </c>
    </row>
    <row r="4" spans="1:10" x14ac:dyDescent="0.35">
      <c r="A4">
        <v>7830410</v>
      </c>
      <c r="B4" t="s">
        <v>2952</v>
      </c>
      <c r="C4">
        <v>37</v>
      </c>
      <c r="D4">
        <v>73</v>
      </c>
      <c r="E4">
        <v>53</v>
      </c>
      <c r="F4">
        <v>5.7655863463878632E-2</v>
      </c>
      <c r="G4">
        <v>57</v>
      </c>
      <c r="H4">
        <v>85</v>
      </c>
      <c r="I4">
        <v>75</v>
      </c>
      <c r="J4" cm="1">
        <f t="array" ref="J4">INDEX(Schiman_VAMregression!X:X,MATCH(1,((Schiman_VAMregression!A:A=A4)*(Schiman_VAMregression!Q:Q="Combine Grade All-Subject Average")),0))</f>
        <v>1.0738900726209977E-2</v>
      </c>
    </row>
    <row r="5" spans="1:10" x14ac:dyDescent="0.35">
      <c r="A5">
        <v>7830627</v>
      </c>
      <c r="B5" t="s">
        <v>2953</v>
      </c>
      <c r="C5">
        <v>45</v>
      </c>
      <c r="D5">
        <v>95</v>
      </c>
      <c r="E5">
        <v>75</v>
      </c>
      <c r="F5">
        <v>2.4227907881140709E-2</v>
      </c>
      <c r="G5">
        <v>58</v>
      </c>
      <c r="H5">
        <v>84</v>
      </c>
      <c r="I5">
        <v>75</v>
      </c>
      <c r="J5" cm="1">
        <f t="array" ref="J5">INDEX(Schiman_VAMregression!X:X,MATCH(1,((Schiman_VAMregression!A:A=A5)*(Schiman_VAMregression!Q:Q="Combine Grade All-Subject Average")),0))</f>
        <v>1.4722057590461191E-2</v>
      </c>
    </row>
    <row r="6" spans="1:10" x14ac:dyDescent="0.35">
      <c r="A6">
        <v>7830632</v>
      </c>
      <c r="B6" t="s">
        <v>2954</v>
      </c>
      <c r="C6">
        <v>32</v>
      </c>
      <c r="D6">
        <v>27</v>
      </c>
      <c r="E6">
        <v>48</v>
      </c>
      <c r="F6">
        <v>0.18119293451309204</v>
      </c>
      <c r="G6">
        <v>64</v>
      </c>
      <c r="H6">
        <v>87</v>
      </c>
      <c r="I6">
        <v>80</v>
      </c>
      <c r="J6" cm="1">
        <f t="array" ref="J6">INDEX(Schiman_VAMregression!X:X,MATCH(1,((Schiman_VAMregression!A:A=A6)*(Schiman_VAMregression!Q:Q="Combine Grade All-Subject Average")),0))</f>
        <v>1.8620067810843466E-2</v>
      </c>
    </row>
    <row r="7" spans="1:10" x14ac:dyDescent="0.35">
      <c r="A7">
        <v>7830630</v>
      </c>
      <c r="B7" t="s">
        <v>2955</v>
      </c>
      <c r="C7">
        <v>70</v>
      </c>
      <c r="D7">
        <v>86</v>
      </c>
      <c r="E7">
        <v>79</v>
      </c>
      <c r="F7">
        <v>3.0324293300509453E-2</v>
      </c>
      <c r="G7">
        <v>49</v>
      </c>
      <c r="H7">
        <v>82</v>
      </c>
      <c r="I7">
        <v>69</v>
      </c>
      <c r="J7" cm="1">
        <f t="array" ref="J7">INDEX(Schiman_VAMregression!X:X,MATCH(1,((Schiman_VAMregression!A:A=A7)*(Schiman_VAMregression!Q:Q="Combine Grade All-Subject Average")),0))</f>
        <v>6.5958536118159827E-2</v>
      </c>
    </row>
    <row r="8" spans="1:10" x14ac:dyDescent="0.35">
      <c r="A8">
        <v>7830613</v>
      </c>
      <c r="B8" t="s">
        <v>2956</v>
      </c>
      <c r="C8">
        <v>72</v>
      </c>
      <c r="D8">
        <v>93</v>
      </c>
      <c r="E8">
        <v>83</v>
      </c>
      <c r="F8">
        <v>2.2485328838229179E-2</v>
      </c>
      <c r="G8">
        <v>71</v>
      </c>
      <c r="H8">
        <v>87</v>
      </c>
      <c r="I8">
        <v>82</v>
      </c>
      <c r="J8" cm="1">
        <f t="array" ref="J8">INDEX(Schiman_VAMregression!X:X,MATCH(1,((Schiman_VAMregression!A:A=A8)*(Schiman_VAMregression!Q:Q="Combine Grade All-Subject Average")),0))</f>
        <v>3.5962867437774548E-2</v>
      </c>
    </row>
    <row r="9" spans="1:10" x14ac:dyDescent="0.35">
      <c r="A9">
        <v>7820212</v>
      </c>
      <c r="B9" t="s">
        <v>2957</v>
      </c>
      <c r="C9">
        <v>63</v>
      </c>
      <c r="D9">
        <v>82</v>
      </c>
      <c r="E9">
        <v>71</v>
      </c>
      <c r="F9">
        <v>2.3224335163831711E-2</v>
      </c>
      <c r="G9">
        <v>77</v>
      </c>
      <c r="H9">
        <v>87</v>
      </c>
      <c r="I9">
        <v>85</v>
      </c>
      <c r="J9" cm="1">
        <f t="array" ref="J9">INDEX(Schiman_VAMregression!X:X,MATCH(1,((Schiman_VAMregression!A:A=A9)*(Schiman_VAMregression!Q:Q="Combine Grade All-Subject Average")),0))</f>
        <v>-2.7649316762108356E-2</v>
      </c>
    </row>
    <row r="10" spans="1:10" x14ac:dyDescent="0.35">
      <c r="A10">
        <v>7830611</v>
      </c>
      <c r="B10" t="s">
        <v>2958</v>
      </c>
      <c r="C10">
        <v>32</v>
      </c>
      <c r="D10">
        <v>92</v>
      </c>
      <c r="E10">
        <v>67</v>
      </c>
      <c r="F10">
        <v>5.7974234223365784E-2</v>
      </c>
      <c r="G10">
        <v>44</v>
      </c>
      <c r="H10">
        <v>76</v>
      </c>
      <c r="I10">
        <v>67</v>
      </c>
      <c r="J10" cm="1">
        <f t="array" ref="J10">INDEX(Schiman_VAMregression!X:X,MATCH(1,((Schiman_VAMregression!A:A=A10)*(Schiman_VAMregression!Q:Q="Combine Grade All-Subject Average")),0))</f>
        <v>-6.5387082097004168E-2</v>
      </c>
    </row>
    <row r="11" spans="1:10" x14ac:dyDescent="0.35">
      <c r="A11">
        <v>7830610</v>
      </c>
      <c r="B11" t="s">
        <v>2959</v>
      </c>
      <c r="C11">
        <v>73</v>
      </c>
      <c r="D11">
        <v>74</v>
      </c>
      <c r="E11">
        <v>74</v>
      </c>
      <c r="F11">
        <v>-9.2774927616119385E-2</v>
      </c>
      <c r="G11">
        <v>67</v>
      </c>
      <c r="H11">
        <v>81</v>
      </c>
      <c r="I11">
        <v>74</v>
      </c>
      <c r="J11" cm="1">
        <f t="array" ref="J11">INDEX(Schiman_VAMregression!X:X,MATCH(1,((Schiman_VAMregression!A:A=A11)*(Schiman_VAMregression!Q:Q="Combine Grade All-Subject Average")),0))</f>
        <v>1.21556851445348E-3</v>
      </c>
    </row>
    <row r="12" spans="1:10" x14ac:dyDescent="0.35">
      <c r="A12">
        <v>7830633</v>
      </c>
      <c r="B12" t="s">
        <v>2960</v>
      </c>
      <c r="C12">
        <v>64</v>
      </c>
      <c r="D12">
        <v>66</v>
      </c>
      <c r="E12">
        <v>61</v>
      </c>
      <c r="F12">
        <v>7.2730325162410736E-2</v>
      </c>
      <c r="G12">
        <v>65</v>
      </c>
      <c r="H12">
        <v>85</v>
      </c>
      <c r="I12">
        <v>75</v>
      </c>
      <c r="J12" cm="1">
        <f t="array" ref="J12">INDEX(Schiman_VAMregression!X:X,MATCH(1,((Schiman_VAMregression!A:A=A12)*(Schiman_VAMregression!Q:Q="Combine Grade All-Subject Average")),0))</f>
        <v>-2.3862669797381386E-2</v>
      </c>
    </row>
    <row r="13" spans="1:10" x14ac:dyDescent="0.35">
      <c r="A13">
        <v>7830637</v>
      </c>
      <c r="B13" t="s">
        <v>3003</v>
      </c>
      <c r="C13">
        <v>47</v>
      </c>
      <c r="D13">
        <v>0</v>
      </c>
      <c r="E13">
        <v>58</v>
      </c>
      <c r="F13">
        <v>0</v>
      </c>
      <c r="G13">
        <v>59</v>
      </c>
      <c r="H13">
        <v>87</v>
      </c>
      <c r="I13">
        <v>79</v>
      </c>
      <c r="J13" t="str" cm="1">
        <f t="array" ref="J13">INDEX(Schiman_VAMregression!X:X,MATCH(1,((Schiman_VAMregression!A:A=A13)*(Schiman_VAMregression!Q:Q="Combine Grade All-Subject Average")),0))</f>
        <v>NA</v>
      </c>
    </row>
    <row r="14" spans="1:10" x14ac:dyDescent="0.35">
      <c r="A14">
        <v>7830642</v>
      </c>
      <c r="B14" t="s">
        <v>2961</v>
      </c>
      <c r="C14">
        <v>32</v>
      </c>
      <c r="D14">
        <v>67</v>
      </c>
      <c r="E14">
        <v>59</v>
      </c>
      <c r="F14">
        <v>-0.17055395245552063</v>
      </c>
      <c r="G14">
        <v>58</v>
      </c>
      <c r="H14">
        <v>81</v>
      </c>
      <c r="I14">
        <v>72</v>
      </c>
      <c r="J14" cm="1">
        <f t="array" ref="J14">INDEX(Schiman_VAMregression!X:X,MATCH(1,((Schiman_VAMregression!A:A=A14)*(Schiman_VAMregression!Q:Q="Combine Grade All-Subject Average")),0))</f>
        <v>6.9121285071105376E-4</v>
      </c>
    </row>
    <row r="15" spans="1:10" x14ac:dyDescent="0.35">
      <c r="A15">
        <v>7820617</v>
      </c>
      <c r="B15" t="s">
        <v>2962</v>
      </c>
      <c r="C15">
        <v>40</v>
      </c>
      <c r="D15">
        <v>65</v>
      </c>
      <c r="E15">
        <v>53</v>
      </c>
      <c r="F15">
        <v>3.7186719477176666E-2</v>
      </c>
      <c r="G15">
        <v>45</v>
      </c>
      <c r="H15">
        <v>84</v>
      </c>
      <c r="I15">
        <v>72</v>
      </c>
      <c r="J15" cm="1">
        <f t="array" ref="J15">INDEX(Schiman_VAMregression!X:X,MATCH(1,((Schiman_VAMregression!A:A=A15)*(Schiman_VAMregression!Q:Q="Combine Grade All-Subject Average")),0))</f>
        <v>1.6993804209050722E-2</v>
      </c>
    </row>
    <row r="16" spans="1:10" x14ac:dyDescent="0.35">
      <c r="A16">
        <v>7830628</v>
      </c>
      <c r="B16" t="s">
        <v>3004</v>
      </c>
      <c r="C16">
        <v>56</v>
      </c>
      <c r="D16">
        <v>59</v>
      </c>
      <c r="E16">
        <v>53</v>
      </c>
      <c r="F16">
        <v>0</v>
      </c>
      <c r="G16">
        <v>71</v>
      </c>
      <c r="H16">
        <v>88</v>
      </c>
      <c r="I16">
        <v>83</v>
      </c>
      <c r="J16" t="str" cm="1">
        <f t="array" ref="J16">INDEX(Schiman_VAMregression!X:X,MATCH(1,((Schiman_VAMregression!A:A=A16)*(Schiman_VAMregression!Q:Q="Combine Grade All-Subject Average")),0))</f>
        <v>NA</v>
      </c>
    </row>
    <row r="17" spans="1:10" x14ac:dyDescent="0.35">
      <c r="A17">
        <v>7830310</v>
      </c>
      <c r="B17" t="s">
        <v>2963</v>
      </c>
      <c r="C17">
        <v>43</v>
      </c>
      <c r="D17">
        <v>63</v>
      </c>
      <c r="E17">
        <v>62</v>
      </c>
      <c r="F17">
        <v>-1.3953232206404209E-2</v>
      </c>
      <c r="G17">
        <v>73</v>
      </c>
      <c r="H17">
        <v>90</v>
      </c>
      <c r="I17">
        <v>83</v>
      </c>
      <c r="J17" cm="1">
        <f t="array" ref="J17">INDEX(Schiman_VAMregression!X:X,MATCH(1,((Schiman_VAMregression!A:A=A17)*(Schiman_VAMregression!Q:Q="Combine Grade All-Subject Average")),0))</f>
        <v>2.3716886164038442E-2</v>
      </c>
    </row>
    <row r="18" spans="1:10" x14ac:dyDescent="0.35">
      <c r="A18">
        <v>7830626</v>
      </c>
      <c r="B18" t="s">
        <v>2964</v>
      </c>
      <c r="C18">
        <v>55</v>
      </c>
      <c r="D18">
        <v>85</v>
      </c>
      <c r="E18">
        <v>75</v>
      </c>
      <c r="F18">
        <v>-4.3288759887218475E-2</v>
      </c>
      <c r="G18">
        <v>41</v>
      </c>
      <c r="H18">
        <v>89</v>
      </c>
      <c r="I18">
        <v>72</v>
      </c>
      <c r="J18" cm="1">
        <f t="array" ref="J18">INDEX(Schiman_VAMregression!X:X,MATCH(1,((Schiman_VAMregression!A:A=A18)*(Schiman_VAMregression!Q:Q="Combine Grade All-Subject Average")),0))</f>
        <v>0.13778899782846565</v>
      </c>
    </row>
    <row r="19" spans="1:10" x14ac:dyDescent="0.35">
      <c r="A19">
        <v>7830615</v>
      </c>
      <c r="B19" t="s">
        <v>2965</v>
      </c>
      <c r="C19">
        <v>62</v>
      </c>
      <c r="D19">
        <v>98</v>
      </c>
      <c r="E19">
        <v>85</v>
      </c>
      <c r="F19">
        <v>0.1821536123752594</v>
      </c>
      <c r="G19">
        <v>57</v>
      </c>
      <c r="H19">
        <v>85</v>
      </c>
      <c r="I19">
        <v>76</v>
      </c>
      <c r="J19" cm="1">
        <f t="array" ref="J19">INDEX(Schiman_VAMregression!X:X,MATCH(1,((Schiman_VAMregression!A:A=A19)*(Schiman_VAMregression!Q:Q="Combine Grade All-Subject Average")),0))</f>
        <v>3.1018054352898616E-2</v>
      </c>
    </row>
    <row r="20" spans="1:10" x14ac:dyDescent="0.35">
      <c r="A20">
        <v>7830616</v>
      </c>
      <c r="B20" t="s">
        <v>2966</v>
      </c>
      <c r="C20">
        <v>65</v>
      </c>
      <c r="D20">
        <v>78</v>
      </c>
      <c r="E20">
        <v>71</v>
      </c>
      <c r="F20">
        <v>4.7236256301403046E-2</v>
      </c>
      <c r="G20">
        <v>57</v>
      </c>
      <c r="H20">
        <v>85</v>
      </c>
      <c r="I20">
        <v>76</v>
      </c>
      <c r="J20" cm="1">
        <f t="array" ref="J20">INDEX(Schiman_VAMregression!X:X,MATCH(1,((Schiman_VAMregression!A:A=A20)*(Schiman_VAMregression!Q:Q="Combine Grade All-Subject Average")),0))</f>
        <v>2.9138284873624798E-2</v>
      </c>
    </row>
    <row r="21" spans="1:10" x14ac:dyDescent="0.35">
      <c r="A21">
        <v>7820412</v>
      </c>
      <c r="B21" t="s">
        <v>2967</v>
      </c>
      <c r="C21">
        <v>60</v>
      </c>
      <c r="D21">
        <v>84</v>
      </c>
      <c r="E21">
        <v>72</v>
      </c>
      <c r="F21">
        <v>-2.8972359374165535E-2</v>
      </c>
      <c r="G21">
        <v>63</v>
      </c>
      <c r="H21">
        <v>82</v>
      </c>
      <c r="I21">
        <v>75</v>
      </c>
      <c r="J21" cm="1">
        <f t="array" ref="J21">INDEX(Schiman_VAMregression!X:X,MATCH(1,((Schiman_VAMregression!A:A=A21)*(Schiman_VAMregression!Q:Q="Combine Grade All-Subject Average")),0))</f>
        <v>-1.5603055882635886E-3</v>
      </c>
    </row>
    <row r="22" spans="1:10" x14ac:dyDescent="0.35">
      <c r="A22">
        <v>7820120</v>
      </c>
      <c r="B22" t="s">
        <v>2968</v>
      </c>
      <c r="C22">
        <v>53</v>
      </c>
      <c r="D22">
        <v>72</v>
      </c>
      <c r="E22">
        <v>63</v>
      </c>
      <c r="F22">
        <v>9.9128279834985733E-3</v>
      </c>
      <c r="G22">
        <v>61</v>
      </c>
      <c r="H22">
        <v>82</v>
      </c>
      <c r="I22">
        <v>75</v>
      </c>
      <c r="J22" cm="1">
        <f t="array" ref="J22">INDEX(Schiman_VAMregression!X:X,MATCH(1,((Schiman_VAMregression!A:A=A22)*(Schiman_VAMregression!Q:Q="Combine Grade All-Subject Average")),0))</f>
        <v>-2.7815912896045347E-4</v>
      </c>
    </row>
    <row r="23" spans="1:10" x14ac:dyDescent="0.35">
      <c r="A23">
        <v>7830634</v>
      </c>
      <c r="B23" t="s">
        <v>2969</v>
      </c>
      <c r="C23">
        <v>35</v>
      </c>
      <c r="D23">
        <v>66</v>
      </c>
      <c r="E23">
        <v>53</v>
      </c>
      <c r="F23">
        <v>0.18131609261035919</v>
      </c>
      <c r="G23">
        <v>53</v>
      </c>
      <c r="H23">
        <v>78</v>
      </c>
      <c r="I23">
        <v>70</v>
      </c>
      <c r="J23" cm="1">
        <f t="array" ref="J23">INDEX(Schiman_VAMregression!X:X,MATCH(1,((Schiman_VAMregression!A:A=A23)*(Schiman_VAMregression!Q:Q="Combine Grade All-Subject Average")),0))</f>
        <v>6.3975856479373761E-2</v>
      </c>
    </row>
    <row r="24" spans="1:10" x14ac:dyDescent="0.35">
      <c r="A24">
        <v>7820616</v>
      </c>
      <c r="B24" t="s">
        <v>2970</v>
      </c>
      <c r="C24">
        <v>69</v>
      </c>
      <c r="D24">
        <v>63</v>
      </c>
      <c r="E24">
        <v>68</v>
      </c>
      <c r="F24">
        <v>-6.448015570640564E-2</v>
      </c>
      <c r="G24">
        <v>42</v>
      </c>
      <c r="H24">
        <v>75</v>
      </c>
      <c r="I24">
        <v>66</v>
      </c>
      <c r="J24" cm="1">
        <f t="array" ref="J24">INDEX(Schiman_VAMregression!X:X,MATCH(1,((Schiman_VAMregression!A:A=A24)*(Schiman_VAMregression!Q:Q="Combine Grade All-Subject Average")),0))</f>
        <v>-4.8139473310584435E-2</v>
      </c>
    </row>
    <row r="25" spans="1:10" x14ac:dyDescent="0.35">
      <c r="A25">
        <v>7830619</v>
      </c>
      <c r="B25" t="s">
        <v>3005</v>
      </c>
      <c r="C25">
        <v>52</v>
      </c>
      <c r="D25">
        <v>65</v>
      </c>
      <c r="E25">
        <v>56</v>
      </c>
      <c r="F25">
        <v>0.11938764154911041</v>
      </c>
      <c r="G25">
        <v>77</v>
      </c>
      <c r="H25">
        <v>90</v>
      </c>
      <c r="I25">
        <v>87</v>
      </c>
      <c r="J25" cm="1">
        <f t="array" ref="J25">INDEX(Schiman_VAMregression!X:X,MATCH(1,((Schiman_VAMregression!A:A=A25)*(Schiman_VAMregression!Q:Q="Combine Grade All-Subject Average")),0))</f>
        <v>2.6587615429889411E-2</v>
      </c>
    </row>
    <row r="26" spans="1:10" x14ac:dyDescent="0.35">
      <c r="A26">
        <v>7830620</v>
      </c>
      <c r="B26" t="s">
        <v>3006</v>
      </c>
      <c r="C26">
        <v>90</v>
      </c>
      <c r="D26">
        <v>98</v>
      </c>
      <c r="E26">
        <v>94</v>
      </c>
      <c r="F26">
        <v>-0.31780031323432922</v>
      </c>
      <c r="G26">
        <v>74</v>
      </c>
      <c r="H26">
        <v>88</v>
      </c>
      <c r="I26">
        <v>84</v>
      </c>
      <c r="J26" cm="1">
        <f t="array" ref="J26">INDEX(Schiman_VAMregression!X:X,MATCH(1,((Schiman_VAMregression!A:A=A26)*(Schiman_VAMregression!Q:Q="Combine Grade All-Subject Average")),0))</f>
        <v>3.0620101708336733E-2</v>
      </c>
    </row>
    <row r="27" spans="1:10" x14ac:dyDescent="0.35">
      <c r="A27">
        <v>7820614</v>
      </c>
      <c r="B27" t="s">
        <v>2971</v>
      </c>
      <c r="C27">
        <v>97</v>
      </c>
      <c r="D27">
        <v>95</v>
      </c>
      <c r="E27">
        <v>95</v>
      </c>
      <c r="F27">
        <v>-6.8186543881893158E-2</v>
      </c>
      <c r="G27">
        <v>80</v>
      </c>
      <c r="H27">
        <v>89</v>
      </c>
      <c r="I27">
        <v>87</v>
      </c>
      <c r="J27" cm="1">
        <f t="array" ref="J27">INDEX(Schiman_VAMregression!X:X,MATCH(1,((Schiman_VAMregression!A:A=A27)*(Schiman_VAMregression!Q:Q="Combine Grade All-Subject Average")),0))</f>
        <v>1.0456459156557685E-2</v>
      </c>
    </row>
    <row r="28" spans="1:10" x14ac:dyDescent="0.35">
      <c r="A28">
        <v>7820612</v>
      </c>
      <c r="B28" t="s">
        <v>2972</v>
      </c>
      <c r="C28">
        <v>50</v>
      </c>
      <c r="D28">
        <v>84</v>
      </c>
      <c r="E28">
        <v>68</v>
      </c>
      <c r="F28">
        <v>2.0922552794218063E-2</v>
      </c>
      <c r="G28">
        <v>57</v>
      </c>
      <c r="H28">
        <v>86</v>
      </c>
      <c r="I28">
        <v>76</v>
      </c>
      <c r="J28" cm="1">
        <f t="array" ref="J28">INDEX(Schiman_VAMregression!X:X,MATCH(1,((Schiman_VAMregression!A:A=A28)*(Schiman_VAMregression!Q:Q="Combine Grade All-Subject Average")),0))</f>
        <v>5.2268091440964781E-2</v>
      </c>
    </row>
    <row r="29" spans="1:10" x14ac:dyDescent="0.35">
      <c r="A29">
        <v>7830640</v>
      </c>
      <c r="B29" t="s">
        <v>2973</v>
      </c>
      <c r="C29">
        <v>32</v>
      </c>
      <c r="D29">
        <v>64</v>
      </c>
      <c r="E29">
        <v>56</v>
      </c>
      <c r="F29">
        <v>0</v>
      </c>
      <c r="G29">
        <v>68</v>
      </c>
      <c r="H29">
        <v>87</v>
      </c>
      <c r="I29">
        <v>81</v>
      </c>
      <c r="J29" t="str" cm="1">
        <f t="array" ref="J29">INDEX(Schiman_VAMregression!X:X,MATCH(1,((Schiman_VAMregression!A:A=A29)*(Schiman_VAMregression!Q:Q="Combine Grade All-Subject Average")),0))</f>
        <v>NA</v>
      </c>
    </row>
    <row r="30" spans="1:10" x14ac:dyDescent="0.35">
      <c r="A30">
        <v>7830614</v>
      </c>
      <c r="B30" t="s">
        <v>2974</v>
      </c>
      <c r="C30">
        <v>74</v>
      </c>
      <c r="D30">
        <v>97</v>
      </c>
      <c r="E30">
        <v>86</v>
      </c>
      <c r="F30">
        <v>9.7996138036251068E-2</v>
      </c>
      <c r="G30">
        <v>67</v>
      </c>
      <c r="H30">
        <v>87</v>
      </c>
      <c r="I30">
        <v>79</v>
      </c>
      <c r="J30" cm="1">
        <f t="array" ref="J30">INDEX(Schiman_VAMregression!X:X,MATCH(1,((Schiman_VAMregression!A:A=A30)*(Schiman_VAMregression!Q:Q="Combine Grade All-Subject Average")),0))</f>
        <v>2.2579673101063236E-2</v>
      </c>
    </row>
    <row r="31" spans="1:10" x14ac:dyDescent="0.35">
      <c r="A31">
        <v>7830639</v>
      </c>
      <c r="B31" t="s">
        <v>3007</v>
      </c>
      <c r="C31">
        <v>53</v>
      </c>
      <c r="D31">
        <v>58</v>
      </c>
      <c r="E31">
        <v>54</v>
      </c>
      <c r="F31">
        <v>0</v>
      </c>
      <c r="G31">
        <v>72</v>
      </c>
      <c r="H31">
        <v>86</v>
      </c>
      <c r="I31">
        <v>82</v>
      </c>
      <c r="J31" t="str" cm="1">
        <f t="array" ref="J31">INDEX(Schiman_VAMregression!X:X,MATCH(1,((Schiman_VAMregression!A:A=A31)*(Schiman_VAMregression!Q:Q="Combine Grade All-Subject Average")),0))</f>
        <v>NA</v>
      </c>
    </row>
    <row r="32" spans="1:10" x14ac:dyDescent="0.35">
      <c r="A32">
        <v>7830636</v>
      </c>
      <c r="B32" t="s">
        <v>2975</v>
      </c>
      <c r="C32">
        <v>74</v>
      </c>
      <c r="D32">
        <v>77</v>
      </c>
      <c r="E32">
        <v>78</v>
      </c>
      <c r="F32">
        <v>-4.6213697642087936E-2</v>
      </c>
      <c r="G32">
        <v>75</v>
      </c>
      <c r="H32">
        <v>87</v>
      </c>
      <c r="I32">
        <v>84</v>
      </c>
      <c r="J32" cm="1">
        <f t="array" ref="J32">INDEX(Schiman_VAMregression!X:X,MATCH(1,((Schiman_VAMregression!A:A=A32)*(Schiman_VAMregression!Q:Q="Combine Grade All-Subject Average")),0))</f>
        <v>1.169107004898251E-2</v>
      </c>
    </row>
    <row r="33" spans="1:10" x14ac:dyDescent="0.35">
      <c r="A33">
        <v>7820110</v>
      </c>
      <c r="B33" t="s">
        <v>2976</v>
      </c>
      <c r="C33">
        <v>66</v>
      </c>
      <c r="D33">
        <v>61</v>
      </c>
      <c r="E33">
        <v>69</v>
      </c>
      <c r="F33">
        <v>-4.1315257549285889E-2</v>
      </c>
      <c r="G33">
        <v>72</v>
      </c>
      <c r="H33">
        <v>81</v>
      </c>
      <c r="I33">
        <v>76</v>
      </c>
      <c r="J33" cm="1">
        <f t="array" ref="J33">INDEX(Schiman_VAMregression!X:X,MATCH(1,((Schiman_VAMregression!A:A=A33)*(Schiman_VAMregression!Q:Q="Combine Grade All-Subject Average")),0))</f>
        <v>3.3197343836945947E-3</v>
      </c>
    </row>
    <row r="34" spans="1:10" x14ac:dyDescent="0.35">
      <c r="A34">
        <v>7830210</v>
      </c>
      <c r="B34" t="s">
        <v>2977</v>
      </c>
      <c r="C34">
        <v>54</v>
      </c>
      <c r="D34">
        <v>65</v>
      </c>
      <c r="E34">
        <v>69</v>
      </c>
      <c r="F34">
        <v>6.9003966636955738E-3</v>
      </c>
      <c r="G34">
        <v>41</v>
      </c>
      <c r="H34">
        <v>74</v>
      </c>
      <c r="I34">
        <v>63</v>
      </c>
      <c r="J34" cm="1">
        <f t="array" ref="J34">INDEX(Schiman_VAMregression!X:X,MATCH(1,((Schiman_VAMregression!A:A=A34)*(Schiman_VAMregression!Q:Q="Combine Grade All-Subject Average")),0))</f>
        <v>0.13364954328062595</v>
      </c>
    </row>
    <row r="35" spans="1:10" x14ac:dyDescent="0.35">
      <c r="A35">
        <v>7830638</v>
      </c>
      <c r="B35" t="s">
        <v>3008</v>
      </c>
      <c r="C35">
        <v>32</v>
      </c>
      <c r="D35">
        <v>0</v>
      </c>
      <c r="E35">
        <v>43</v>
      </c>
      <c r="F35">
        <v>0</v>
      </c>
      <c r="G35">
        <v>59</v>
      </c>
      <c r="H35">
        <v>86</v>
      </c>
      <c r="I35">
        <v>79</v>
      </c>
      <c r="J35" t="str" cm="1">
        <f t="array" ref="J35">INDEX(Schiman_VAMregression!X:X,MATCH(1,((Schiman_VAMregression!A:A=A35)*(Schiman_VAMregression!Q:Q="Combine Grade All-Subject Average")),0))</f>
        <v>NA</v>
      </c>
    </row>
    <row r="36" spans="1:10" x14ac:dyDescent="0.35">
      <c r="A36">
        <v>7830617</v>
      </c>
      <c r="B36" t="s">
        <v>3009</v>
      </c>
      <c r="C36">
        <v>93</v>
      </c>
      <c r="D36">
        <v>73</v>
      </c>
      <c r="E36">
        <v>80</v>
      </c>
      <c r="F36">
        <v>0.24514569342136383</v>
      </c>
      <c r="G36">
        <v>78</v>
      </c>
      <c r="H36">
        <v>90</v>
      </c>
      <c r="I36">
        <v>86</v>
      </c>
      <c r="J36" cm="1">
        <f t="array" ref="J36">INDEX(Schiman_VAMregression!X:X,MATCH(1,((Schiman_VAMregression!A:A=A36)*(Schiman_VAMregression!Q:Q="Combine Grade All-Subject Average")),0))</f>
        <v>2.3289013428438921E-2</v>
      </c>
    </row>
    <row r="37" spans="1:10" x14ac:dyDescent="0.35">
      <c r="A37">
        <v>7830641</v>
      </c>
      <c r="B37" t="s">
        <v>2978</v>
      </c>
      <c r="C37">
        <v>84</v>
      </c>
      <c r="D37">
        <v>67</v>
      </c>
      <c r="E37">
        <v>81</v>
      </c>
      <c r="F37">
        <v>6.0278591699898243E-3</v>
      </c>
      <c r="G37">
        <v>73</v>
      </c>
      <c r="H37">
        <v>88</v>
      </c>
      <c r="I37">
        <v>84</v>
      </c>
      <c r="J37" cm="1">
        <f t="array" ref="J37">INDEX(Schiman_VAMregression!X:X,MATCH(1,((Schiman_VAMregression!A:A=A37)*(Schiman_VAMregression!Q:Q="Combine Grade All-Subject Average")),0))</f>
        <v>2.299220344866626E-2</v>
      </c>
    </row>
    <row r="38" spans="1:10" x14ac:dyDescent="0.35">
      <c r="A38">
        <v>7830647</v>
      </c>
      <c r="B38" t="s">
        <v>2979</v>
      </c>
      <c r="C38">
        <v>38</v>
      </c>
      <c r="D38">
        <v>72</v>
      </c>
      <c r="E38">
        <v>62</v>
      </c>
      <c r="F38">
        <v>0</v>
      </c>
      <c r="G38">
        <v>76</v>
      </c>
      <c r="H38">
        <v>89</v>
      </c>
      <c r="I38">
        <v>86</v>
      </c>
      <c r="J38" t="str" cm="1">
        <f t="array" ref="J38">INDEX(Schiman_VAMregression!X:X,MATCH(1,((Schiman_VAMregression!A:A=A38)*(Schiman_VAMregression!Q:Q="Combine Grade All-Subject Average")),0))</f>
        <v>NA</v>
      </c>
    </row>
    <row r="39" spans="1:10" x14ac:dyDescent="0.35">
      <c r="A39">
        <v>7830618</v>
      </c>
      <c r="B39" t="s">
        <v>2980</v>
      </c>
      <c r="C39">
        <v>64</v>
      </c>
      <c r="D39">
        <v>68</v>
      </c>
      <c r="E39">
        <v>65</v>
      </c>
      <c r="F39">
        <v>-0.19767746329307556</v>
      </c>
      <c r="G39">
        <v>76</v>
      </c>
      <c r="H39">
        <v>86</v>
      </c>
      <c r="I39">
        <v>84</v>
      </c>
      <c r="J39" cm="1">
        <f t="array" ref="J39">INDEX(Schiman_VAMregression!X:X,MATCH(1,((Schiman_VAMregression!A:A=A39)*(Schiman_VAMregression!Q:Q="Combine Grade All-Subject Average")),0))</f>
        <v>-2.8918637413880788E-2</v>
      </c>
    </row>
    <row r="40" spans="1:10" x14ac:dyDescent="0.35">
      <c r="A40">
        <v>7830646</v>
      </c>
      <c r="B40" t="s">
        <v>3010</v>
      </c>
      <c r="C40">
        <v>0</v>
      </c>
      <c r="D40">
        <v>0</v>
      </c>
      <c r="E40">
        <v>0</v>
      </c>
      <c r="F40">
        <v>0</v>
      </c>
      <c r="G40">
        <v>53</v>
      </c>
      <c r="H40">
        <v>84</v>
      </c>
      <c r="I40">
        <v>75</v>
      </c>
      <c r="J40" t="str" cm="1">
        <f t="array" ref="J40">INDEX(Schiman_VAMregression!X:X,MATCH(1,((Schiman_VAMregression!A:A=A40)*(Schiman_VAMregression!Q:Q="Combine Grade All-Subject Average")),0))</f>
        <v>NA</v>
      </c>
    </row>
    <row r="41" spans="1:10" x14ac:dyDescent="0.35">
      <c r="A41">
        <v>7820615</v>
      </c>
      <c r="B41" t="s">
        <v>2981</v>
      </c>
      <c r="C41">
        <v>80</v>
      </c>
      <c r="D41">
        <v>75</v>
      </c>
      <c r="E41">
        <v>75</v>
      </c>
      <c r="F41">
        <v>-1.6831297427415848E-2</v>
      </c>
      <c r="G41">
        <v>64</v>
      </c>
      <c r="H41">
        <v>83</v>
      </c>
      <c r="I41">
        <v>78</v>
      </c>
      <c r="J41" cm="1">
        <f t="array" ref="J41">INDEX(Schiman_VAMregression!X:X,MATCH(1,((Schiman_VAMregression!A:A=A41)*(Schiman_VAMregression!Q:Q="Combine Grade All-Subject Average")),0))</f>
        <v>5.1476341282068461E-2</v>
      </c>
    </row>
    <row r="42" spans="1:10" x14ac:dyDescent="0.35">
      <c r="A42">
        <v>7830621</v>
      </c>
      <c r="B42" t="s">
        <v>2982</v>
      </c>
      <c r="C42">
        <v>36</v>
      </c>
      <c r="D42">
        <v>70</v>
      </c>
      <c r="E42">
        <v>58</v>
      </c>
      <c r="F42">
        <v>9.9052920937538147E-2</v>
      </c>
      <c r="G42">
        <v>62</v>
      </c>
      <c r="H42">
        <v>86</v>
      </c>
      <c r="I42">
        <v>78</v>
      </c>
      <c r="J42" cm="1">
        <f t="array" ref="J42">INDEX(Schiman_VAMregression!X:X,MATCH(1,((Schiman_VAMregression!A:A=A42)*(Schiman_VAMregression!Q:Q="Combine Grade All-Subject Average")),0))</f>
        <v>1.5174247935647145E-2</v>
      </c>
    </row>
    <row r="43" spans="1:10" x14ac:dyDescent="0.35">
      <c r="A43">
        <v>7830612</v>
      </c>
      <c r="B43" t="s">
        <v>2983</v>
      </c>
      <c r="C43">
        <v>62</v>
      </c>
      <c r="D43">
        <v>85</v>
      </c>
      <c r="E43">
        <v>73</v>
      </c>
      <c r="F43">
        <v>-4.0669877082109451E-2</v>
      </c>
      <c r="G43">
        <v>45</v>
      </c>
      <c r="H43">
        <v>81</v>
      </c>
      <c r="I43">
        <v>66</v>
      </c>
      <c r="J43" cm="1">
        <f t="array" ref="J43">INDEX(Schiman_VAMregression!X:X,MATCH(1,((Schiman_VAMregression!A:A=A43)*(Schiman_VAMregression!Q:Q="Combine Grade All-Subject Average")),0))</f>
        <v>9.684144328275579E-2</v>
      </c>
    </row>
    <row r="44" spans="1:10" x14ac:dyDescent="0.35">
      <c r="A44">
        <v>7830624</v>
      </c>
      <c r="B44" t="s">
        <v>2984</v>
      </c>
      <c r="C44">
        <v>60</v>
      </c>
      <c r="D44">
        <v>82</v>
      </c>
      <c r="E44">
        <v>70</v>
      </c>
      <c r="F44">
        <v>-9.7701847553253174E-2</v>
      </c>
      <c r="G44">
        <v>60</v>
      </c>
      <c r="H44">
        <v>78</v>
      </c>
      <c r="I44">
        <v>72</v>
      </c>
      <c r="J44" cm="1">
        <f t="array" ref="J44">INDEX(Schiman_VAMregression!X:X,MATCH(1,((Schiman_VAMregression!A:A=A44)*(Schiman_VAMregression!Q:Q="Combine Grade All-Subject Average")),0))</f>
        <v>-1.2817429311326123E-2</v>
      </c>
    </row>
    <row r="45" spans="1:10" x14ac:dyDescent="0.35">
      <c r="A45">
        <v>7830103</v>
      </c>
      <c r="B45" t="s">
        <v>2985</v>
      </c>
      <c r="C45">
        <v>46</v>
      </c>
      <c r="D45">
        <v>45</v>
      </c>
      <c r="E45">
        <v>57</v>
      </c>
      <c r="F45">
        <v>-8.4944859147071838E-2</v>
      </c>
      <c r="G45">
        <v>61</v>
      </c>
      <c r="H45">
        <v>83</v>
      </c>
      <c r="I45">
        <v>73</v>
      </c>
      <c r="J45" cm="1">
        <f t="array" ref="J45">INDEX(Schiman_VAMregression!X:X,MATCH(1,((Schiman_VAMregression!A:A=A45)*(Schiman_VAMregression!Q:Q="Combine Grade All-Subject Average")),0))</f>
        <v>8.0503514036536217E-3</v>
      </c>
    </row>
    <row r="46" spans="1:10" x14ac:dyDescent="0.35">
      <c r="A46">
        <v>7830644</v>
      </c>
      <c r="B46" t="s">
        <v>2986</v>
      </c>
      <c r="C46">
        <v>38</v>
      </c>
      <c r="D46">
        <v>63</v>
      </c>
      <c r="E46">
        <v>59</v>
      </c>
      <c r="F46">
        <v>0</v>
      </c>
      <c r="G46">
        <v>53</v>
      </c>
      <c r="H46">
        <v>83</v>
      </c>
      <c r="I46">
        <v>71</v>
      </c>
      <c r="J46" t="str" cm="1">
        <f t="array" ref="J46">INDEX(Schiman_VAMregression!X:X,MATCH(1,((Schiman_VAMregression!A:A=A46)*(Schiman_VAMregression!Q:Q="Combine Grade All-Subject Average")),0))</f>
        <v>NA</v>
      </c>
    </row>
    <row r="47" spans="1:10" x14ac:dyDescent="0.35">
      <c r="A47">
        <v>7820121</v>
      </c>
      <c r="B47" t="s">
        <v>2987</v>
      </c>
      <c r="C47">
        <v>36</v>
      </c>
      <c r="D47">
        <v>73</v>
      </c>
      <c r="E47">
        <v>62</v>
      </c>
      <c r="F47">
        <v>-4.4055558741092682E-2</v>
      </c>
      <c r="G47">
        <v>45</v>
      </c>
      <c r="H47">
        <v>86</v>
      </c>
      <c r="I47">
        <v>72</v>
      </c>
      <c r="J47" cm="1">
        <f t="array" ref="J47">INDEX(Schiman_VAMregression!X:X,MATCH(1,((Schiman_VAMregression!A:A=A47)*(Schiman_VAMregression!Q:Q="Combine Grade All-Subject Average")),0))</f>
        <v>1.61613997661334E-2</v>
      </c>
    </row>
    <row r="48" spans="1:10" x14ac:dyDescent="0.35">
      <c r="A48">
        <v>7820619</v>
      </c>
      <c r="B48" t="s">
        <v>2988</v>
      </c>
      <c r="C48">
        <v>53</v>
      </c>
      <c r="D48">
        <v>95</v>
      </c>
      <c r="E48">
        <v>77</v>
      </c>
      <c r="F48">
        <v>0</v>
      </c>
      <c r="G48">
        <v>56</v>
      </c>
      <c r="H48">
        <v>86</v>
      </c>
      <c r="I48">
        <v>75</v>
      </c>
      <c r="J48" t="str" cm="1">
        <f t="array" ref="J48">INDEX(Schiman_VAMregression!X:X,MATCH(1,((Schiman_VAMregression!A:A=A48)*(Schiman_VAMregression!Q:Q="Combine Grade All-Subject Average")),0))</f>
        <v>NA</v>
      </c>
    </row>
    <row r="49" spans="1:10" x14ac:dyDescent="0.35">
      <c r="A49">
        <v>7830625</v>
      </c>
      <c r="B49" t="s">
        <v>3011</v>
      </c>
      <c r="C49">
        <v>100</v>
      </c>
      <c r="D49">
        <v>97</v>
      </c>
      <c r="E49">
        <v>98</v>
      </c>
      <c r="F49">
        <v>0.28756287693977356</v>
      </c>
      <c r="G49">
        <v>76</v>
      </c>
      <c r="H49">
        <v>88</v>
      </c>
      <c r="I49">
        <v>85</v>
      </c>
      <c r="J49" cm="1">
        <f t="array" ref="J49">INDEX(Schiman_VAMregression!X:X,MATCH(1,((Schiman_VAMregression!A:A=A49)*(Schiman_VAMregression!Q:Q="Combine Grade All-Subject Average")),0))</f>
        <v>2.3277010719539248E-2</v>
      </c>
    </row>
    <row r="50" spans="1:10" x14ac:dyDescent="0.35">
      <c r="A50">
        <v>7830645</v>
      </c>
      <c r="B50" t="s">
        <v>3012</v>
      </c>
      <c r="C50">
        <v>43</v>
      </c>
      <c r="D50">
        <v>0</v>
      </c>
      <c r="E50">
        <v>56</v>
      </c>
      <c r="F50">
        <v>0</v>
      </c>
      <c r="G50">
        <v>59</v>
      </c>
      <c r="H50">
        <v>84</v>
      </c>
      <c r="I50">
        <v>69</v>
      </c>
      <c r="J50" t="str" cm="1">
        <f t="array" ref="J50">INDEX(Schiman_VAMregression!X:X,MATCH(1,((Schiman_VAMregression!A:A=A50)*(Schiman_VAMregression!Q:Q="Combine Grade All-Subject Average")),0))</f>
        <v>NA</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FD3C2-4E13-41C2-B7C8-736AB498D0CA}">
  <sheetPr codeName="Sheet19"/>
  <dimension ref="A1:J44"/>
  <sheetViews>
    <sheetView workbookViewId="0">
      <selection activeCell="J2" sqref="J2:J1000"/>
    </sheetView>
  </sheetViews>
  <sheetFormatPr defaultRowHeight="14.5" x14ac:dyDescent="0.35"/>
  <cols>
    <col min="2" max="2" width="48.54296875" bestFit="1" customWidth="1"/>
  </cols>
  <sheetData>
    <row r="1" spans="1:10" x14ac:dyDescent="0.35">
      <c r="A1" t="s">
        <v>121</v>
      </c>
      <c r="B1" t="s">
        <v>122</v>
      </c>
      <c r="C1" t="s">
        <v>2995</v>
      </c>
      <c r="D1" t="s">
        <v>2996</v>
      </c>
      <c r="E1" t="s">
        <v>2997</v>
      </c>
      <c r="F1" t="s">
        <v>2993</v>
      </c>
      <c r="G1" t="s">
        <v>130</v>
      </c>
      <c r="H1" t="s">
        <v>131</v>
      </c>
      <c r="I1" t="s">
        <v>2945</v>
      </c>
      <c r="J1" t="s">
        <v>2998</v>
      </c>
    </row>
    <row r="2" spans="1:10" x14ac:dyDescent="0.35">
      <c r="A2">
        <v>7830623</v>
      </c>
      <c r="B2" t="s">
        <v>20</v>
      </c>
      <c r="C2">
        <v>98</v>
      </c>
      <c r="D2">
        <v>74</v>
      </c>
      <c r="E2">
        <v>86</v>
      </c>
      <c r="F2">
        <v>-0.1334497332572937</v>
      </c>
      <c r="G2">
        <v>50</v>
      </c>
      <c r="H2">
        <v>78</v>
      </c>
      <c r="I2">
        <v>72</v>
      </c>
      <c r="J2" cm="1">
        <f t="array" ref="J2">INDEX(Schiman_VAMregression!M:M,MATCH(1,((Schiman_VAMregression!A:A=E_Districts_Scores!A2)*(Schiman_VAMregression!C:C="E")),0))</f>
        <v>1.2562573752802564E-2</v>
      </c>
    </row>
    <row r="3" spans="1:10" x14ac:dyDescent="0.35">
      <c r="A3">
        <v>7830643</v>
      </c>
      <c r="B3" t="s">
        <v>22</v>
      </c>
      <c r="C3">
        <v>80</v>
      </c>
      <c r="D3">
        <v>77</v>
      </c>
      <c r="E3">
        <v>84</v>
      </c>
      <c r="F3">
        <v>-1.8001401796936989E-2</v>
      </c>
      <c r="G3">
        <v>75</v>
      </c>
      <c r="H3">
        <v>89</v>
      </c>
      <c r="I3">
        <v>85</v>
      </c>
      <c r="J3" cm="1">
        <f t="array" ref="J3">INDEX(Schiman_VAMregression!M:M,MATCH(1,((Schiman_VAMregression!A:A=E_Districts_Scores!A3)*(Schiman_VAMregression!C:C="E")),0))</f>
        <v>1.372521433950169E-2</v>
      </c>
    </row>
    <row r="4" spans="1:10" x14ac:dyDescent="0.35">
      <c r="A4">
        <v>7830410</v>
      </c>
      <c r="B4" t="s">
        <v>38</v>
      </c>
      <c r="C4">
        <v>36</v>
      </c>
      <c r="D4">
        <v>70</v>
      </c>
      <c r="E4">
        <v>51</v>
      </c>
      <c r="F4">
        <v>-8.9538944885134697E-3</v>
      </c>
      <c r="G4">
        <v>60</v>
      </c>
      <c r="H4">
        <v>86</v>
      </c>
      <c r="I4">
        <v>76</v>
      </c>
      <c r="J4" cm="1">
        <f t="array" ref="J4">INDEX(Schiman_VAMregression!M:M,MATCH(1,((Schiman_VAMregression!A:A=E_Districts_Scores!A4)*(Schiman_VAMregression!C:C="E")),0))</f>
        <v>8.8381128589389846E-3</v>
      </c>
    </row>
    <row r="5" spans="1:10" x14ac:dyDescent="0.35">
      <c r="A5">
        <v>7830627</v>
      </c>
      <c r="B5" t="s">
        <v>40</v>
      </c>
      <c r="C5">
        <v>33</v>
      </c>
      <c r="D5">
        <v>59</v>
      </c>
      <c r="E5">
        <v>47</v>
      </c>
      <c r="F5">
        <v>-0.23941381275653839</v>
      </c>
      <c r="G5">
        <v>63</v>
      </c>
      <c r="H5">
        <v>86</v>
      </c>
      <c r="I5">
        <v>79</v>
      </c>
      <c r="J5" cm="1">
        <f t="array" ref="J5">INDEX(Schiman_VAMregression!M:M,MATCH(1,((Schiman_VAMregression!A:A=E_Districts_Scores!A5)*(Schiman_VAMregression!C:C="E")),0))</f>
        <v>5.1978250849060714E-4</v>
      </c>
    </row>
    <row r="6" spans="1:10" x14ac:dyDescent="0.35">
      <c r="A6">
        <v>7830632</v>
      </c>
      <c r="B6" t="s">
        <v>55</v>
      </c>
      <c r="C6">
        <v>30</v>
      </c>
      <c r="D6" t="s">
        <v>85</v>
      </c>
      <c r="E6">
        <v>41</v>
      </c>
      <c r="F6">
        <v>0</v>
      </c>
      <c r="G6">
        <v>66</v>
      </c>
      <c r="H6">
        <v>87</v>
      </c>
      <c r="I6">
        <v>81</v>
      </c>
      <c r="J6" t="str" cm="1">
        <f t="array" ref="J6">INDEX(Schiman_VAMregression!M:M,MATCH(1,((Schiman_VAMregression!A:A=E_Districts_Scores!A6)*(Schiman_VAMregression!C:C="E")),0))</f>
        <v>NA</v>
      </c>
    </row>
    <row r="7" spans="1:10" x14ac:dyDescent="0.35">
      <c r="A7">
        <v>7830630</v>
      </c>
      <c r="B7" t="s">
        <v>24</v>
      </c>
      <c r="C7">
        <v>66</v>
      </c>
      <c r="D7">
        <v>92</v>
      </c>
      <c r="E7">
        <v>75</v>
      </c>
      <c r="F7">
        <v>9.9798791110515594E-2</v>
      </c>
      <c r="G7">
        <v>52</v>
      </c>
      <c r="H7">
        <v>89</v>
      </c>
      <c r="I7">
        <v>76</v>
      </c>
      <c r="J7" cm="1">
        <f t="array" ref="J7">INDEX(Schiman_VAMregression!M:M,MATCH(1,((Schiman_VAMregression!A:A=E_Districts_Scores!A7)*(Schiman_VAMregression!C:C="E")),0))</f>
        <v>6.493751060042996E-2</v>
      </c>
    </row>
    <row r="8" spans="1:10" x14ac:dyDescent="0.35">
      <c r="A8">
        <v>7830613</v>
      </c>
      <c r="B8" t="s">
        <v>26</v>
      </c>
      <c r="C8">
        <v>75</v>
      </c>
      <c r="D8">
        <v>93</v>
      </c>
      <c r="E8">
        <v>86</v>
      </c>
      <c r="F8">
        <v>6.8376526236534119E-2</v>
      </c>
      <c r="G8">
        <v>72</v>
      </c>
      <c r="H8">
        <v>87</v>
      </c>
      <c r="I8">
        <v>83</v>
      </c>
      <c r="J8" cm="1">
        <f t="array" ref="J8">INDEX(Schiman_VAMregression!M:M,MATCH(1,((Schiman_VAMregression!A:A=E_Districts_Scores!A8)*(Schiman_VAMregression!C:C="E")),0))</f>
        <v>8.248385280239745E-3</v>
      </c>
    </row>
    <row r="9" spans="1:10" x14ac:dyDescent="0.35">
      <c r="A9">
        <v>7820212</v>
      </c>
      <c r="B9" t="s">
        <v>81</v>
      </c>
      <c r="C9">
        <v>62</v>
      </c>
      <c r="D9">
        <v>78</v>
      </c>
      <c r="E9">
        <v>68</v>
      </c>
      <c r="F9">
        <v>-8.2413502037525177E-2</v>
      </c>
      <c r="G9">
        <v>78</v>
      </c>
      <c r="H9">
        <v>90</v>
      </c>
      <c r="I9">
        <v>87</v>
      </c>
      <c r="J9" cm="1">
        <f t="array" ref="J9">INDEX(Schiman_VAMregression!M:M,MATCH(1,((Schiman_VAMregression!A:A=E_Districts_Scores!A9)*(Schiman_VAMregression!C:C="E")),0))</f>
        <v>-1.6870103478140663E-2</v>
      </c>
    </row>
    <row r="10" spans="1:10" x14ac:dyDescent="0.35">
      <c r="A10">
        <v>7830611</v>
      </c>
      <c r="B10" t="s">
        <v>28</v>
      </c>
      <c r="C10">
        <v>32</v>
      </c>
      <c r="D10">
        <v>90</v>
      </c>
      <c r="E10">
        <v>66</v>
      </c>
      <c r="F10">
        <v>5.3965367376804352E-2</v>
      </c>
      <c r="G10">
        <v>47</v>
      </c>
      <c r="H10">
        <v>77</v>
      </c>
      <c r="I10">
        <v>71</v>
      </c>
      <c r="J10" cm="1">
        <f t="array" ref="J10">INDEX(Schiman_VAMregression!M:M,MATCH(1,((Schiman_VAMregression!A:A=E_Districts_Scores!A10)*(Schiman_VAMregression!C:C="E")),0))</f>
        <v>1.1641325982054695E-2</v>
      </c>
    </row>
    <row r="11" spans="1:10" x14ac:dyDescent="0.35">
      <c r="A11">
        <v>7830610</v>
      </c>
      <c r="B11" t="s">
        <v>30</v>
      </c>
      <c r="C11">
        <v>75</v>
      </c>
      <c r="D11">
        <v>74</v>
      </c>
      <c r="E11">
        <v>76</v>
      </c>
      <c r="F11">
        <v>-0.13107365369796753</v>
      </c>
      <c r="G11">
        <v>69</v>
      </c>
      <c r="H11">
        <v>82</v>
      </c>
      <c r="I11">
        <v>76</v>
      </c>
      <c r="J11" cm="1">
        <f t="array" ref="J11">INDEX(Schiman_VAMregression!M:M,MATCH(1,((Schiman_VAMregression!A:A=E_Districts_Scores!A11)*(Schiman_VAMregression!C:C="E")),0))</f>
        <v>-3.9412855487171328E-2</v>
      </c>
    </row>
    <row r="12" spans="1:10" x14ac:dyDescent="0.35">
      <c r="A12">
        <v>7830633</v>
      </c>
      <c r="B12" t="s">
        <v>42</v>
      </c>
      <c r="C12">
        <v>64</v>
      </c>
      <c r="D12">
        <v>62</v>
      </c>
      <c r="E12">
        <v>59</v>
      </c>
      <c r="F12">
        <v>-7.9602323472499847E-2</v>
      </c>
      <c r="G12">
        <v>65</v>
      </c>
      <c r="H12">
        <v>86</v>
      </c>
      <c r="I12">
        <v>75</v>
      </c>
      <c r="J12" cm="1">
        <f t="array" ref="J12">INDEX(Schiman_VAMregression!M:M,MATCH(1,((Schiman_VAMregression!A:A=E_Districts_Scores!A12)*(Schiman_VAMregression!C:C="E")),0))</f>
        <v>-1.4707589343743166E-3</v>
      </c>
    </row>
    <row r="13" spans="1:10" x14ac:dyDescent="0.35">
      <c r="A13">
        <v>7830637</v>
      </c>
      <c r="B13" t="s">
        <v>44</v>
      </c>
      <c r="C13">
        <v>47</v>
      </c>
      <c r="D13" t="s">
        <v>85</v>
      </c>
      <c r="E13">
        <v>58</v>
      </c>
      <c r="F13">
        <v>0</v>
      </c>
      <c r="G13">
        <v>59</v>
      </c>
      <c r="H13">
        <v>87</v>
      </c>
      <c r="I13">
        <v>79</v>
      </c>
      <c r="J13" t="str" cm="1">
        <f t="array" ref="J13">INDEX(Schiman_VAMregression!M:M,MATCH(1,((Schiman_VAMregression!A:A=E_Districts_Scores!A13)*(Schiman_VAMregression!C:C="E")),0))</f>
        <v>NA</v>
      </c>
    </row>
    <row r="14" spans="1:10" x14ac:dyDescent="0.35">
      <c r="A14">
        <v>7820617</v>
      </c>
      <c r="B14" t="s">
        <v>50</v>
      </c>
      <c r="C14">
        <v>36</v>
      </c>
      <c r="D14">
        <v>58</v>
      </c>
      <c r="E14">
        <v>46</v>
      </c>
      <c r="F14">
        <v>-0.16641600430011749</v>
      </c>
      <c r="G14">
        <v>45</v>
      </c>
      <c r="H14">
        <v>84</v>
      </c>
      <c r="I14">
        <v>72</v>
      </c>
      <c r="J14" cm="1">
        <f t="array" ref="J14">INDEX(Schiman_VAMregression!M:M,MATCH(1,((Schiman_VAMregression!A:A=E_Districts_Scores!A14)*(Schiman_VAMregression!C:C="E")),0))</f>
        <v>-8.1887679398278124E-3</v>
      </c>
    </row>
    <row r="15" spans="1:10" x14ac:dyDescent="0.35">
      <c r="A15">
        <v>7830628</v>
      </c>
      <c r="B15" t="s">
        <v>46</v>
      </c>
      <c r="C15">
        <v>56</v>
      </c>
      <c r="D15">
        <v>59</v>
      </c>
      <c r="E15">
        <v>53</v>
      </c>
      <c r="F15">
        <v>-0.15695434808731079</v>
      </c>
      <c r="G15">
        <v>71</v>
      </c>
      <c r="H15">
        <v>88</v>
      </c>
      <c r="I15">
        <v>83</v>
      </c>
      <c r="J15" cm="1">
        <f t="array" ref="J15">INDEX(Schiman_VAMregression!M:M,MATCH(1,((Schiman_VAMregression!A:A=E_Districts_Scores!A15)*(Schiman_VAMregression!C:C="E")),0))</f>
        <v>8.2963095555896871E-3</v>
      </c>
    </row>
    <row r="16" spans="1:10" x14ac:dyDescent="0.35">
      <c r="A16">
        <v>7830626</v>
      </c>
      <c r="B16" t="s">
        <v>48</v>
      </c>
      <c r="C16">
        <v>64</v>
      </c>
      <c r="D16">
        <v>100</v>
      </c>
      <c r="E16">
        <v>81</v>
      </c>
      <c r="F16">
        <v>0.20379157364368439</v>
      </c>
      <c r="G16">
        <v>44</v>
      </c>
      <c r="H16">
        <v>89</v>
      </c>
      <c r="I16">
        <v>75</v>
      </c>
      <c r="J16" cm="1">
        <f t="array" ref="J16">INDEX(Schiman_VAMregression!M:M,MATCH(1,((Schiman_VAMregression!A:A=E_Districts_Scores!A16)*(Schiman_VAMregression!C:C="E")),0))</f>
        <v>4.8127324640518054E-2</v>
      </c>
    </row>
    <row r="17" spans="1:10" x14ac:dyDescent="0.35">
      <c r="A17">
        <v>7830615</v>
      </c>
      <c r="B17" t="s">
        <v>32</v>
      </c>
      <c r="C17">
        <v>65</v>
      </c>
      <c r="D17">
        <v>98</v>
      </c>
      <c r="E17">
        <v>85</v>
      </c>
      <c r="F17">
        <v>0.17020268738269806</v>
      </c>
      <c r="G17">
        <v>58</v>
      </c>
      <c r="H17">
        <v>86</v>
      </c>
      <c r="I17">
        <v>77</v>
      </c>
      <c r="J17" cm="1">
        <f t="array" ref="J17">INDEX(Schiman_VAMregression!M:M,MATCH(1,((Schiman_VAMregression!A:A=E_Districts_Scores!A17)*(Schiman_VAMregression!C:C="E")),0))</f>
        <v>3.6291493815951981E-3</v>
      </c>
    </row>
    <row r="18" spans="1:10" x14ac:dyDescent="0.35">
      <c r="A18">
        <v>7830616</v>
      </c>
      <c r="B18" t="s">
        <v>34</v>
      </c>
      <c r="C18">
        <v>68</v>
      </c>
      <c r="D18">
        <v>70</v>
      </c>
      <c r="E18">
        <v>66</v>
      </c>
      <c r="F18">
        <v>-6.0684420168399811E-2</v>
      </c>
      <c r="G18">
        <v>58</v>
      </c>
      <c r="H18">
        <v>86</v>
      </c>
      <c r="I18">
        <v>77</v>
      </c>
      <c r="J18" cm="1">
        <f t="array" ref="J18">INDEX(Schiman_VAMregression!M:M,MATCH(1,((Schiman_VAMregression!A:A=E_Districts_Scores!A18)*(Schiman_VAMregression!C:C="E")),0))</f>
        <v>3.4230832025059499E-3</v>
      </c>
    </row>
    <row r="19" spans="1:10" x14ac:dyDescent="0.35">
      <c r="A19">
        <v>7820412</v>
      </c>
      <c r="B19" t="s">
        <v>39</v>
      </c>
      <c r="C19">
        <v>54</v>
      </c>
      <c r="D19">
        <v>72</v>
      </c>
      <c r="E19">
        <v>73</v>
      </c>
      <c r="F19">
        <v>-0.13389487564563751</v>
      </c>
      <c r="G19">
        <v>63</v>
      </c>
      <c r="H19">
        <v>85</v>
      </c>
      <c r="I19">
        <v>78</v>
      </c>
      <c r="J19" cm="1">
        <f t="array" ref="J19">INDEX(Schiman_VAMregression!M:M,MATCH(1,((Schiman_VAMregression!A:A=E_Districts_Scores!A19)*(Schiman_VAMregression!C:C="E")),0))</f>
        <v>-1.4208108311919432E-3</v>
      </c>
    </row>
    <row r="20" spans="1:10" x14ac:dyDescent="0.35">
      <c r="A20">
        <v>7820120</v>
      </c>
      <c r="B20" t="s">
        <v>61</v>
      </c>
      <c r="C20">
        <v>46</v>
      </c>
      <c r="D20">
        <v>71</v>
      </c>
      <c r="E20">
        <v>61</v>
      </c>
      <c r="F20">
        <v>-0.12968710064888</v>
      </c>
      <c r="G20">
        <v>62</v>
      </c>
      <c r="H20">
        <v>85</v>
      </c>
      <c r="I20">
        <v>77</v>
      </c>
      <c r="J20" cm="1">
        <f t="array" ref="J20">INDEX(Schiman_VAMregression!M:M,MATCH(1,((Schiman_VAMregression!A:A=E_Districts_Scores!A20)*(Schiman_VAMregression!C:C="E")),0))</f>
        <v>-1.178137386830258E-3</v>
      </c>
    </row>
    <row r="21" spans="1:10" x14ac:dyDescent="0.35">
      <c r="A21">
        <v>7820616</v>
      </c>
      <c r="B21" t="s">
        <v>36</v>
      </c>
      <c r="C21">
        <v>71</v>
      </c>
      <c r="D21">
        <v>78</v>
      </c>
      <c r="E21">
        <v>73</v>
      </c>
      <c r="F21">
        <v>-0.12423501163721085</v>
      </c>
      <c r="G21">
        <v>45</v>
      </c>
      <c r="H21">
        <v>77</v>
      </c>
      <c r="I21">
        <v>68</v>
      </c>
      <c r="J21" cm="1">
        <f t="array" ref="J21">INDEX(Schiman_VAMregression!M:M,MATCH(1,((Schiman_VAMregression!A:A=E_Districts_Scores!A21)*(Schiman_VAMregression!C:C="E")),0))</f>
        <v>-3.024092030545944E-2</v>
      </c>
    </row>
    <row r="22" spans="1:10" x14ac:dyDescent="0.35">
      <c r="A22">
        <v>7830619</v>
      </c>
      <c r="B22" t="s">
        <v>63</v>
      </c>
      <c r="C22">
        <v>52</v>
      </c>
      <c r="D22">
        <v>65</v>
      </c>
      <c r="E22">
        <v>56</v>
      </c>
      <c r="F22">
        <v>-0.20482693612575531</v>
      </c>
      <c r="G22">
        <v>77</v>
      </c>
      <c r="H22">
        <v>90</v>
      </c>
      <c r="I22">
        <v>87</v>
      </c>
      <c r="J22" cm="1">
        <f t="array" ref="J22">INDEX(Schiman_VAMregression!M:M,MATCH(1,((Schiman_VAMregression!A:A=E_Districts_Scores!A22)*(Schiman_VAMregression!C:C="E")),0))</f>
        <v>2.086965630769555E-2</v>
      </c>
    </row>
    <row r="23" spans="1:10" x14ac:dyDescent="0.35">
      <c r="A23">
        <v>7830620</v>
      </c>
      <c r="B23" t="s">
        <v>21</v>
      </c>
      <c r="C23">
        <v>90</v>
      </c>
      <c r="D23">
        <v>98</v>
      </c>
      <c r="E23">
        <v>94</v>
      </c>
      <c r="F23">
        <v>3.7426922470331192E-2</v>
      </c>
      <c r="G23">
        <v>74</v>
      </c>
      <c r="H23">
        <v>88</v>
      </c>
      <c r="I23">
        <v>84</v>
      </c>
      <c r="J23" cm="1">
        <f t="array" ref="J23">INDEX(Schiman_VAMregression!M:M,MATCH(1,((Schiman_VAMregression!A:A=E_Districts_Scores!A23)*(Schiman_VAMregression!C:C="E")),0))</f>
        <v>7.2996644430531887E-3</v>
      </c>
    </row>
    <row r="24" spans="1:10" x14ac:dyDescent="0.35">
      <c r="A24">
        <v>7820614</v>
      </c>
      <c r="B24" t="s">
        <v>23</v>
      </c>
      <c r="C24">
        <v>98</v>
      </c>
      <c r="D24">
        <v>97</v>
      </c>
      <c r="E24">
        <v>97</v>
      </c>
      <c r="F24">
        <v>6.9620057940483093E-2</v>
      </c>
      <c r="G24">
        <v>81</v>
      </c>
      <c r="H24">
        <v>90</v>
      </c>
      <c r="I24">
        <v>87</v>
      </c>
      <c r="J24" cm="1">
        <f t="array" ref="J24">INDEX(Schiman_VAMregression!M:M,MATCH(1,((Schiman_VAMregression!A:A=E_Districts_Scores!A24)*(Schiman_VAMregression!C:C="E")),0))</f>
        <v>-1.9364242352821748E-3</v>
      </c>
    </row>
    <row r="25" spans="1:10" x14ac:dyDescent="0.35">
      <c r="A25">
        <v>7820612</v>
      </c>
      <c r="B25" t="s">
        <v>41</v>
      </c>
      <c r="C25">
        <v>48</v>
      </c>
      <c r="D25">
        <v>77</v>
      </c>
      <c r="E25">
        <v>62</v>
      </c>
      <c r="F25">
        <v>-4.3146222829818726E-2</v>
      </c>
      <c r="G25">
        <v>59</v>
      </c>
      <c r="H25">
        <v>86</v>
      </c>
      <c r="I25">
        <v>79</v>
      </c>
      <c r="J25" cm="1">
        <f t="array" ref="J25">INDEX(Schiman_VAMregression!M:M,MATCH(1,((Schiman_VAMregression!A:A=E_Districts_Scores!A25)*(Schiman_VAMregression!C:C="E")),0))</f>
        <v>9.7990634385496378E-3</v>
      </c>
    </row>
    <row r="26" spans="1:10" x14ac:dyDescent="0.35">
      <c r="A26">
        <v>7830640</v>
      </c>
      <c r="B26" t="s">
        <v>65</v>
      </c>
      <c r="C26">
        <v>33</v>
      </c>
      <c r="D26">
        <v>60</v>
      </c>
      <c r="E26">
        <v>55</v>
      </c>
      <c r="F26">
        <v>-0.23555539548397064</v>
      </c>
      <c r="G26">
        <v>68</v>
      </c>
      <c r="H26">
        <v>87</v>
      </c>
      <c r="I26">
        <v>82</v>
      </c>
      <c r="J26" cm="1">
        <f t="array" ref="J26">INDEX(Schiman_VAMregression!M:M,MATCH(1,((Schiman_VAMregression!A:A=E_Districts_Scores!A26)*(Schiman_VAMregression!C:C="E")),0))</f>
        <v>3.767309186514467E-3</v>
      </c>
    </row>
    <row r="27" spans="1:10" x14ac:dyDescent="0.35">
      <c r="A27">
        <v>7830614</v>
      </c>
      <c r="B27" t="s">
        <v>25</v>
      </c>
      <c r="C27">
        <v>72</v>
      </c>
      <c r="D27">
        <v>96</v>
      </c>
      <c r="E27">
        <v>85</v>
      </c>
      <c r="F27">
        <v>6.9843962788581848E-2</v>
      </c>
      <c r="G27">
        <v>67</v>
      </c>
      <c r="H27">
        <v>86</v>
      </c>
      <c r="I27">
        <v>79</v>
      </c>
      <c r="J27" cm="1">
        <f t="array" ref="J27">INDEX(Schiman_VAMregression!M:M,MATCH(1,((Schiman_VAMregression!A:A=E_Districts_Scores!A27)*(Schiman_VAMregression!C:C="E")),0))</f>
        <v>-3.0954145768191665E-4</v>
      </c>
    </row>
    <row r="28" spans="1:10" x14ac:dyDescent="0.35">
      <c r="A28">
        <v>7830639</v>
      </c>
      <c r="B28" t="s">
        <v>67</v>
      </c>
      <c r="C28">
        <v>53</v>
      </c>
      <c r="D28">
        <v>58</v>
      </c>
      <c r="E28">
        <v>54</v>
      </c>
      <c r="F28">
        <v>-0.1843402087688446</v>
      </c>
      <c r="G28">
        <v>72</v>
      </c>
      <c r="H28">
        <v>86</v>
      </c>
      <c r="I28">
        <v>82</v>
      </c>
      <c r="J28" cm="1">
        <f t="array" ref="J28">INDEX(Schiman_VAMregression!M:M,MATCH(1,((Schiman_VAMregression!A:A=E_Districts_Scores!A28)*(Schiman_VAMregression!C:C="E")),0))</f>
        <v>-1.4670536573248683E-2</v>
      </c>
    </row>
    <row r="29" spans="1:10" x14ac:dyDescent="0.35">
      <c r="A29">
        <v>7830636</v>
      </c>
      <c r="B29" t="s">
        <v>52</v>
      </c>
      <c r="C29">
        <v>75</v>
      </c>
      <c r="D29">
        <v>78</v>
      </c>
      <c r="E29">
        <v>80</v>
      </c>
      <c r="F29">
        <v>-8.5489131510257721E-2</v>
      </c>
      <c r="G29">
        <v>75</v>
      </c>
      <c r="H29">
        <v>89</v>
      </c>
      <c r="I29">
        <v>85</v>
      </c>
      <c r="J29" cm="1">
        <f t="array" ref="J29">INDEX(Schiman_VAMregression!M:M,MATCH(1,((Schiman_VAMregression!A:A=E_Districts_Scores!A29)*(Schiman_VAMregression!C:C="E")),0))</f>
        <v>7.6526318298419937E-4</v>
      </c>
    </row>
    <row r="30" spans="1:10" x14ac:dyDescent="0.35">
      <c r="A30">
        <v>7820110</v>
      </c>
      <c r="B30" t="s">
        <v>51</v>
      </c>
      <c r="C30">
        <v>65</v>
      </c>
      <c r="D30">
        <v>54</v>
      </c>
      <c r="E30">
        <v>66</v>
      </c>
      <c r="F30">
        <v>-0.2002832293510437</v>
      </c>
      <c r="G30">
        <v>74</v>
      </c>
      <c r="H30">
        <v>82</v>
      </c>
      <c r="I30">
        <v>78</v>
      </c>
      <c r="J30" cm="1">
        <f t="array" ref="J30">INDEX(Schiman_VAMregression!M:M,MATCH(1,((Schiman_VAMregression!A:A=E_Districts_Scores!A30)*(Schiman_VAMregression!C:C="E")),0))</f>
        <v>-4.3275541811453877E-2</v>
      </c>
    </row>
    <row r="31" spans="1:10" x14ac:dyDescent="0.35">
      <c r="A31">
        <v>7830210</v>
      </c>
      <c r="B31" t="s">
        <v>43</v>
      </c>
      <c r="C31">
        <v>58</v>
      </c>
      <c r="D31">
        <v>77</v>
      </c>
      <c r="E31">
        <v>75</v>
      </c>
      <c r="F31">
        <v>-0.11463756859302521</v>
      </c>
      <c r="G31">
        <v>45</v>
      </c>
      <c r="H31">
        <v>71</v>
      </c>
      <c r="I31">
        <v>66</v>
      </c>
      <c r="J31" cm="1">
        <f t="array" ref="J31">INDEX(Schiman_VAMregression!M:M,MATCH(1,((Schiman_VAMregression!A:A=E_Districts_Scores!A31)*(Schiman_VAMregression!C:C="E")),0))</f>
        <v>-7.0708935752918478E-2</v>
      </c>
    </row>
    <row r="32" spans="1:10" x14ac:dyDescent="0.35">
      <c r="A32">
        <v>7830638</v>
      </c>
      <c r="B32" t="s">
        <v>64</v>
      </c>
      <c r="C32">
        <v>32</v>
      </c>
      <c r="D32" t="s">
        <v>85</v>
      </c>
      <c r="E32">
        <v>43</v>
      </c>
      <c r="F32">
        <v>0</v>
      </c>
      <c r="G32">
        <v>59</v>
      </c>
      <c r="H32">
        <v>86</v>
      </c>
      <c r="I32">
        <v>79</v>
      </c>
      <c r="J32" t="str" cm="1">
        <f t="array" ref="J32">INDEX(Schiman_VAMregression!M:M,MATCH(1,((Schiman_VAMregression!A:A=E_Districts_Scores!A32)*(Schiman_VAMregression!C:C="E")),0))</f>
        <v>NA</v>
      </c>
    </row>
    <row r="33" spans="1:10" x14ac:dyDescent="0.35">
      <c r="A33">
        <v>7830617</v>
      </c>
      <c r="B33" t="s">
        <v>27</v>
      </c>
      <c r="C33">
        <v>93</v>
      </c>
      <c r="D33">
        <v>73</v>
      </c>
      <c r="E33">
        <v>80</v>
      </c>
      <c r="F33">
        <v>2.6422731578350067E-2</v>
      </c>
      <c r="G33">
        <v>78</v>
      </c>
      <c r="H33">
        <v>90</v>
      </c>
      <c r="I33">
        <v>86</v>
      </c>
      <c r="J33" cm="1">
        <f t="array" ref="J33">INDEX(Schiman_VAMregression!M:M,MATCH(1,((Schiman_VAMregression!A:A=E_Districts_Scores!A33)*(Schiman_VAMregression!C:C="E")),0))</f>
        <v>8.4329462833920843E-3</v>
      </c>
    </row>
    <row r="34" spans="1:10" x14ac:dyDescent="0.35">
      <c r="A34">
        <v>7830641</v>
      </c>
      <c r="B34" t="s">
        <v>29</v>
      </c>
      <c r="C34">
        <v>89</v>
      </c>
      <c r="D34">
        <v>61</v>
      </c>
      <c r="E34">
        <v>82</v>
      </c>
      <c r="F34">
        <v>-8.745691180229187E-2</v>
      </c>
      <c r="G34">
        <v>74</v>
      </c>
      <c r="H34">
        <v>89</v>
      </c>
      <c r="I34">
        <v>84</v>
      </c>
      <c r="J34" cm="1">
        <f t="array" ref="J34">INDEX(Schiman_VAMregression!M:M,MATCH(1,((Schiman_VAMregression!A:A=E_Districts_Scores!A34)*(Schiman_VAMregression!C:C="E")),0))</f>
        <v>6.6724760690703988E-3</v>
      </c>
    </row>
    <row r="35" spans="1:10" x14ac:dyDescent="0.35">
      <c r="A35">
        <v>7830647</v>
      </c>
      <c r="B35" t="s">
        <v>58</v>
      </c>
      <c r="C35">
        <v>36</v>
      </c>
      <c r="D35">
        <v>60</v>
      </c>
      <c r="E35">
        <v>56</v>
      </c>
      <c r="F35">
        <v>-0.15908275544643402</v>
      </c>
      <c r="G35">
        <v>80</v>
      </c>
      <c r="H35">
        <v>90</v>
      </c>
      <c r="I35">
        <v>87</v>
      </c>
      <c r="J35" cm="1">
        <f t="array" ref="J35">INDEX(Schiman_VAMregression!M:M,MATCH(1,((Schiman_VAMregression!A:A=E_Districts_Scores!A35)*(Schiman_VAMregression!C:C="E")),0))</f>
        <v>8.482271234242944E-3</v>
      </c>
    </row>
    <row r="36" spans="1:10" x14ac:dyDescent="0.35">
      <c r="A36">
        <v>7830618</v>
      </c>
      <c r="B36" t="s">
        <v>60</v>
      </c>
      <c r="C36">
        <v>65</v>
      </c>
      <c r="D36">
        <v>59</v>
      </c>
      <c r="E36">
        <v>61</v>
      </c>
      <c r="F36">
        <v>-0.2435053288936615</v>
      </c>
      <c r="G36">
        <v>79</v>
      </c>
      <c r="H36">
        <v>89</v>
      </c>
      <c r="I36">
        <v>87</v>
      </c>
      <c r="J36" cm="1">
        <f t="array" ref="J36">INDEX(Schiman_VAMregression!M:M,MATCH(1,((Schiman_VAMregression!A:A=E_Districts_Scores!A36)*(Schiman_VAMregression!C:C="E")),0))</f>
        <v>1.0865972740134566E-2</v>
      </c>
    </row>
    <row r="37" spans="1:10" x14ac:dyDescent="0.35">
      <c r="A37">
        <v>7830646</v>
      </c>
      <c r="B37" t="s">
        <v>84</v>
      </c>
      <c r="C37" t="s">
        <v>85</v>
      </c>
      <c r="D37" t="s">
        <v>85</v>
      </c>
      <c r="E37" t="s">
        <v>85</v>
      </c>
      <c r="F37">
        <v>0</v>
      </c>
      <c r="G37">
        <v>53</v>
      </c>
      <c r="H37">
        <v>84</v>
      </c>
      <c r="I37">
        <v>75</v>
      </c>
      <c r="J37" t="str" cm="1">
        <f t="array" ref="J37">INDEX(Schiman_VAMregression!M:M,MATCH(1,((Schiman_VAMregression!A:A=E_Districts_Scores!A37)*(Schiman_VAMregression!C:C="E")),0))</f>
        <v>NA</v>
      </c>
    </row>
    <row r="38" spans="1:10" x14ac:dyDescent="0.35">
      <c r="A38">
        <v>7820615</v>
      </c>
      <c r="B38" t="s">
        <v>45</v>
      </c>
      <c r="C38">
        <v>81</v>
      </c>
      <c r="D38">
        <v>73</v>
      </c>
      <c r="E38">
        <v>75</v>
      </c>
      <c r="F38">
        <v>-9.3438200652599335E-2</v>
      </c>
      <c r="G38">
        <v>63</v>
      </c>
      <c r="H38">
        <v>84</v>
      </c>
      <c r="I38">
        <v>79</v>
      </c>
      <c r="J38" cm="1">
        <f t="array" ref="J38">INDEX(Schiman_VAMregression!M:M,MATCH(1,((Schiman_VAMregression!A:A=E_Districts_Scores!A38)*(Schiman_VAMregression!C:C="E")),0))</f>
        <v>1.9433111127000302E-2</v>
      </c>
    </row>
    <row r="39" spans="1:10" x14ac:dyDescent="0.35">
      <c r="A39">
        <v>7830621</v>
      </c>
      <c r="B39" t="s">
        <v>57</v>
      </c>
      <c r="C39">
        <v>34</v>
      </c>
      <c r="D39">
        <v>61</v>
      </c>
      <c r="E39">
        <v>52</v>
      </c>
      <c r="F39">
        <v>-0.11512601375579834</v>
      </c>
      <c r="G39">
        <v>65</v>
      </c>
      <c r="H39">
        <v>87</v>
      </c>
      <c r="I39">
        <v>79</v>
      </c>
      <c r="J39" cm="1">
        <f t="array" ref="J39">INDEX(Schiman_VAMregression!M:M,MATCH(1,((Schiman_VAMregression!A:A=E_Districts_Scores!A39)*(Schiman_VAMregression!C:C="E")),0))</f>
        <v>8.6096648155944422E-3</v>
      </c>
    </row>
    <row r="40" spans="1:10" x14ac:dyDescent="0.35">
      <c r="A40">
        <v>7830612</v>
      </c>
      <c r="B40" t="s">
        <v>31</v>
      </c>
      <c r="C40">
        <v>63</v>
      </c>
      <c r="D40">
        <v>76</v>
      </c>
      <c r="E40">
        <v>72</v>
      </c>
      <c r="F40">
        <v>9.9841821938753128E-3</v>
      </c>
      <c r="G40">
        <v>48</v>
      </c>
      <c r="H40">
        <v>78</v>
      </c>
      <c r="I40">
        <v>68</v>
      </c>
      <c r="J40" cm="1">
        <f t="array" ref="J40">INDEX(Schiman_VAMregression!M:M,MATCH(1,((Schiman_VAMregression!A:A=E_Districts_Scores!A40)*(Schiman_VAMregression!C:C="E")),0))</f>
        <v>-2.7162092766957358E-2</v>
      </c>
    </row>
    <row r="41" spans="1:10" x14ac:dyDescent="0.35">
      <c r="A41">
        <v>7830624</v>
      </c>
      <c r="B41" t="s">
        <v>47</v>
      </c>
      <c r="C41">
        <v>60</v>
      </c>
      <c r="D41">
        <v>85</v>
      </c>
      <c r="E41">
        <v>69</v>
      </c>
      <c r="F41">
        <v>7.0402182638645172E-2</v>
      </c>
      <c r="G41">
        <v>63</v>
      </c>
      <c r="H41">
        <v>76</v>
      </c>
      <c r="I41">
        <v>75</v>
      </c>
      <c r="J41" cm="1">
        <f t="array" ref="J41">INDEX(Schiman_VAMregression!M:M,MATCH(1,((Schiman_VAMregression!A:A=E_Districts_Scores!A41)*(Schiman_VAMregression!C:C="E")),0))</f>
        <v>-4.4055784379452234E-2</v>
      </c>
    </row>
    <row r="42" spans="1:10" x14ac:dyDescent="0.35">
      <c r="A42">
        <v>7830103</v>
      </c>
      <c r="B42" t="s">
        <v>66</v>
      </c>
      <c r="C42">
        <v>24</v>
      </c>
      <c r="D42" t="s">
        <v>139</v>
      </c>
      <c r="E42">
        <v>39</v>
      </c>
      <c r="F42">
        <v>-0.49670931696891785</v>
      </c>
      <c r="G42">
        <v>65</v>
      </c>
      <c r="H42">
        <v>91</v>
      </c>
      <c r="I42">
        <v>80</v>
      </c>
      <c r="J42" cm="1">
        <f t="array" ref="J42">INDEX(Schiman_VAMregression!M:M,MATCH(1,((Schiman_VAMregression!A:A=E_Districts_Scores!A42)*(Schiman_VAMregression!C:C="E")),0))</f>
        <v>5.4814622271806002E-2</v>
      </c>
    </row>
    <row r="43" spans="1:10" x14ac:dyDescent="0.35">
      <c r="A43">
        <v>7830625</v>
      </c>
      <c r="B43" t="s">
        <v>35</v>
      </c>
      <c r="C43">
        <v>100</v>
      </c>
      <c r="D43">
        <v>97</v>
      </c>
      <c r="E43">
        <v>98</v>
      </c>
      <c r="F43">
        <v>7.2720453143119812E-2</v>
      </c>
      <c r="G43">
        <v>77</v>
      </c>
      <c r="H43">
        <v>88</v>
      </c>
      <c r="I43">
        <v>85</v>
      </c>
      <c r="J43" cm="1">
        <f t="array" ref="J43">INDEX(Schiman_VAMregression!M:M,MATCH(1,((Schiman_VAMregression!A:A=E_Districts_Scores!A43)*(Schiman_VAMregression!C:C="E")),0))</f>
        <v>3.7947947621432832E-3</v>
      </c>
    </row>
    <row r="44" spans="1:10" x14ac:dyDescent="0.35">
      <c r="A44">
        <v>7830645</v>
      </c>
      <c r="B44" t="s">
        <v>68</v>
      </c>
      <c r="C44">
        <v>43</v>
      </c>
      <c r="D44" t="s">
        <v>85</v>
      </c>
      <c r="E44">
        <v>56</v>
      </c>
      <c r="F44">
        <v>0</v>
      </c>
      <c r="G44">
        <v>59</v>
      </c>
      <c r="H44">
        <v>84</v>
      </c>
      <c r="I44">
        <v>69</v>
      </c>
      <c r="J44" t="str" cm="1">
        <f t="array" ref="J44">INDEX(Schiman_VAMregression!M:M,MATCH(1,((Schiman_VAMregression!A:A=E_Districts_Scores!A44)*(Schiman_VAMregression!C:C="E")),0))</f>
        <v>NA</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876B-037A-45EE-8481-4D5D655A0919}">
  <sheetPr codeName="Sheet20"/>
  <dimension ref="A1:J39"/>
  <sheetViews>
    <sheetView workbookViewId="0">
      <selection activeCell="J2" sqref="J2:J1000"/>
    </sheetView>
  </sheetViews>
  <sheetFormatPr defaultRowHeight="14.5" x14ac:dyDescent="0.35"/>
  <cols>
    <col min="2" max="2" width="53.26953125" bestFit="1" customWidth="1"/>
  </cols>
  <sheetData>
    <row r="1" spans="1:10" x14ac:dyDescent="0.35">
      <c r="A1" t="s">
        <v>121</v>
      </c>
      <c r="B1" t="s">
        <v>122</v>
      </c>
      <c r="C1" t="s">
        <v>2995</v>
      </c>
      <c r="D1" t="s">
        <v>2996</v>
      </c>
      <c r="E1" t="s">
        <v>2997</v>
      </c>
      <c r="F1" t="s">
        <v>2993</v>
      </c>
      <c r="G1" t="s">
        <v>130</v>
      </c>
      <c r="H1" t="s">
        <v>131</v>
      </c>
      <c r="I1" t="s">
        <v>2945</v>
      </c>
    </row>
    <row r="2" spans="1:10" x14ac:dyDescent="0.35">
      <c r="A2">
        <v>7830623</v>
      </c>
      <c r="B2" t="s">
        <v>20</v>
      </c>
      <c r="C2">
        <v>96</v>
      </c>
      <c r="D2">
        <v>89</v>
      </c>
      <c r="E2">
        <v>92</v>
      </c>
      <c r="F2">
        <v>4.6788556501269341E-3</v>
      </c>
      <c r="G2">
        <v>43</v>
      </c>
      <c r="H2">
        <v>76</v>
      </c>
      <c r="I2">
        <v>62</v>
      </c>
      <c r="J2" cm="1">
        <f t="array" ref="J2">INDEX(Schiman_VAMregression!M:M,MATCH(1,((Schiman_VAMregression!A:A=M_Districts_Scores!A2)*(Schiman_VAMregression!C:C="M")),0))</f>
        <v>1.5267681303157588E-2</v>
      </c>
    </row>
    <row r="3" spans="1:10" x14ac:dyDescent="0.35">
      <c r="A3">
        <v>7830410</v>
      </c>
      <c r="B3" t="s">
        <v>38</v>
      </c>
      <c r="C3">
        <v>37</v>
      </c>
      <c r="D3">
        <v>80</v>
      </c>
      <c r="E3">
        <v>58</v>
      </c>
      <c r="F3">
        <v>-5.2968338131904602E-2</v>
      </c>
      <c r="G3">
        <v>51</v>
      </c>
      <c r="H3">
        <v>83</v>
      </c>
      <c r="I3">
        <v>71</v>
      </c>
      <c r="J3" cm="1">
        <f t="array" ref="J3">INDEX(Schiman_VAMregression!M:M,MATCH(1,((Schiman_VAMregression!A:A=M_Districts_Scores!A3)*(Schiman_VAMregression!C:C="M")),0))</f>
        <v>9.5103729058791941E-3</v>
      </c>
    </row>
    <row r="4" spans="1:10" x14ac:dyDescent="0.35">
      <c r="A4">
        <v>7830627</v>
      </c>
      <c r="B4" t="s">
        <v>40</v>
      </c>
      <c r="C4">
        <v>46</v>
      </c>
      <c r="D4">
        <v>100</v>
      </c>
      <c r="E4">
        <v>79</v>
      </c>
      <c r="F4">
        <v>0.13396503031253815</v>
      </c>
      <c r="G4">
        <v>57</v>
      </c>
      <c r="H4">
        <v>84</v>
      </c>
      <c r="I4">
        <v>74</v>
      </c>
      <c r="J4" cm="1">
        <f t="array" ref="J4">INDEX(Schiman_VAMregression!M:M,MATCH(1,((Schiman_VAMregression!A:A=M_Districts_Scores!A4)*(Schiman_VAMregression!C:C="M")),0))</f>
        <v>2.9585711745312437E-3</v>
      </c>
    </row>
    <row r="5" spans="1:10" x14ac:dyDescent="0.35">
      <c r="A5">
        <v>7830632</v>
      </c>
      <c r="B5" t="s">
        <v>55</v>
      </c>
      <c r="C5">
        <v>36</v>
      </c>
      <c r="D5">
        <v>79</v>
      </c>
      <c r="E5">
        <v>62</v>
      </c>
      <c r="F5">
        <v>-1.3233044184744358E-2</v>
      </c>
      <c r="G5">
        <v>61</v>
      </c>
      <c r="H5">
        <v>86</v>
      </c>
      <c r="I5">
        <v>77</v>
      </c>
      <c r="J5" cm="1">
        <f t="array" ref="J5">INDEX(Schiman_VAMregression!M:M,MATCH(1,((Schiman_VAMregression!A:A=M_Districts_Scores!A5)*(Schiman_VAMregression!C:C="M")),0))</f>
        <v>5.4953607614152133E-3</v>
      </c>
    </row>
    <row r="6" spans="1:10" x14ac:dyDescent="0.35">
      <c r="A6">
        <v>7830630</v>
      </c>
      <c r="B6" t="s">
        <v>24</v>
      </c>
      <c r="C6">
        <v>76</v>
      </c>
      <c r="D6">
        <v>92</v>
      </c>
      <c r="E6">
        <v>87</v>
      </c>
      <c r="F6">
        <v>4.6885617077350616E-2</v>
      </c>
      <c r="G6">
        <v>47</v>
      </c>
      <c r="H6">
        <v>87</v>
      </c>
      <c r="I6">
        <v>63</v>
      </c>
      <c r="J6" cm="1">
        <f t="array" ref="J6">INDEX(Schiman_VAMregression!M:M,MATCH(1,((Schiman_VAMregression!A:A=M_Districts_Scores!A6)*(Schiman_VAMregression!C:C="M")),0))</f>
        <v>4.4861726608360186E-2</v>
      </c>
    </row>
    <row r="7" spans="1:10" x14ac:dyDescent="0.35">
      <c r="A7">
        <v>7830613</v>
      </c>
      <c r="B7" t="s">
        <v>26</v>
      </c>
      <c r="C7">
        <v>66</v>
      </c>
      <c r="D7">
        <v>92</v>
      </c>
      <c r="E7">
        <v>76</v>
      </c>
      <c r="F7">
        <v>9.5660068094730377E-2</v>
      </c>
      <c r="G7">
        <v>69</v>
      </c>
      <c r="H7">
        <v>87</v>
      </c>
      <c r="I7">
        <v>79</v>
      </c>
      <c r="J7" cm="1">
        <f t="array" ref="J7">INDEX(Schiman_VAMregression!M:M,MATCH(1,((Schiman_VAMregression!A:A=M_Districts_Scores!A7)*(Schiman_VAMregression!C:C="M")),0))</f>
        <v>3.7129374142750748E-2</v>
      </c>
    </row>
    <row r="8" spans="1:10" x14ac:dyDescent="0.35">
      <c r="A8">
        <v>7820212</v>
      </c>
      <c r="B8" t="s">
        <v>81</v>
      </c>
      <c r="C8">
        <v>65</v>
      </c>
      <c r="D8">
        <v>93</v>
      </c>
      <c r="E8">
        <v>79</v>
      </c>
      <c r="F8">
        <v>2.8649011626839638E-2</v>
      </c>
      <c r="G8">
        <v>74</v>
      </c>
      <c r="H8">
        <v>81</v>
      </c>
      <c r="I8">
        <v>80</v>
      </c>
      <c r="J8" cm="1">
        <f t="array" ref="J8">INDEX(Schiman_VAMregression!M:M,MATCH(1,((Schiman_VAMregression!A:A=M_Districts_Scores!A8)*(Schiman_VAMregression!C:C="M")),0))</f>
        <v>-2.4727218458792777E-2</v>
      </c>
    </row>
    <row r="9" spans="1:10" x14ac:dyDescent="0.35">
      <c r="A9">
        <v>7830611</v>
      </c>
      <c r="B9" t="s">
        <v>28</v>
      </c>
      <c r="C9">
        <v>32</v>
      </c>
      <c r="D9">
        <v>97</v>
      </c>
      <c r="E9">
        <v>68</v>
      </c>
      <c r="F9">
        <v>4.0301531553268433E-2</v>
      </c>
      <c r="G9">
        <v>38</v>
      </c>
      <c r="H9">
        <v>74</v>
      </c>
      <c r="I9">
        <v>60</v>
      </c>
      <c r="J9" cm="1">
        <f t="array" ref="J9">INDEX(Schiman_VAMregression!M:M,MATCH(1,((Schiman_VAMregression!A:A=M_Districts_Scores!A9)*(Schiman_VAMregression!C:C="M")),0))</f>
        <v>1.1494223086629063E-2</v>
      </c>
    </row>
    <row r="10" spans="1:10" x14ac:dyDescent="0.35">
      <c r="A10">
        <v>7830610</v>
      </c>
      <c r="B10" t="s">
        <v>30</v>
      </c>
      <c r="C10">
        <v>66</v>
      </c>
      <c r="D10">
        <v>75</v>
      </c>
      <c r="E10">
        <v>70</v>
      </c>
      <c r="F10">
        <v>-8.7128028273582458E-2</v>
      </c>
      <c r="G10">
        <v>58</v>
      </c>
      <c r="H10">
        <v>77</v>
      </c>
      <c r="I10">
        <v>67</v>
      </c>
      <c r="J10" cm="1">
        <f t="array" ref="J10">INDEX(Schiman_VAMregression!M:M,MATCH(1,((Schiman_VAMregression!A:A=M_Districts_Scores!A10)*(Schiman_VAMregression!C:C="M")),0))</f>
        <v>-4.6842854042552062E-2</v>
      </c>
    </row>
    <row r="11" spans="1:10" x14ac:dyDescent="0.35">
      <c r="A11">
        <v>7830633</v>
      </c>
      <c r="B11" t="s">
        <v>42</v>
      </c>
      <c r="C11">
        <v>59</v>
      </c>
      <c r="D11">
        <v>91</v>
      </c>
      <c r="E11">
        <v>78</v>
      </c>
      <c r="F11">
        <v>1.1650699190795422E-2</v>
      </c>
      <c r="G11">
        <v>63</v>
      </c>
      <c r="H11">
        <v>80</v>
      </c>
      <c r="I11">
        <v>74</v>
      </c>
      <c r="J11" cm="1">
        <f t="array" ref="J11">INDEX(Schiman_VAMregression!M:M,MATCH(1,((Schiman_VAMregression!A:A=M_Districts_Scores!A11)*(Schiman_VAMregression!C:C="M")),0))</f>
        <v>-1.8660060501133557E-2</v>
      </c>
    </row>
    <row r="12" spans="1:10" x14ac:dyDescent="0.35">
      <c r="A12">
        <v>7830642</v>
      </c>
      <c r="B12" t="s">
        <v>59</v>
      </c>
      <c r="C12">
        <v>32</v>
      </c>
      <c r="D12">
        <v>63</v>
      </c>
      <c r="E12">
        <v>59</v>
      </c>
      <c r="F12">
        <v>-9.7537323832511902E-2</v>
      </c>
      <c r="G12">
        <v>57</v>
      </c>
      <c r="H12">
        <v>82</v>
      </c>
      <c r="I12">
        <v>72</v>
      </c>
      <c r="J12" cm="1">
        <f t="array" ref="J12">INDEX(Schiman_VAMregression!M:M,MATCH(1,((Schiman_VAMregression!A:A=M_Districts_Scores!A12)*(Schiman_VAMregression!C:C="M")),0))</f>
        <v>4.6094837591681426E-4</v>
      </c>
    </row>
    <row r="13" spans="1:10" x14ac:dyDescent="0.35">
      <c r="A13">
        <v>7820617</v>
      </c>
      <c r="B13" t="s">
        <v>50</v>
      </c>
      <c r="C13">
        <v>51</v>
      </c>
      <c r="D13">
        <v>86</v>
      </c>
      <c r="E13">
        <v>75</v>
      </c>
      <c r="F13">
        <v>-3.5509761422872543E-2</v>
      </c>
      <c r="G13">
        <v>45</v>
      </c>
      <c r="H13">
        <v>86</v>
      </c>
      <c r="I13">
        <v>72</v>
      </c>
      <c r="J13" cm="1">
        <f t="array" ref="J13">INDEX(Schiman_VAMregression!M:M,MATCH(1,((Schiman_VAMregression!A:A=M_Districts_Scores!A13)*(Schiman_VAMregression!C:C="M")),0))</f>
        <v>2.249031422616099E-2</v>
      </c>
    </row>
    <row r="14" spans="1:10" x14ac:dyDescent="0.35">
      <c r="A14">
        <v>7830310</v>
      </c>
      <c r="B14" t="s">
        <v>80</v>
      </c>
      <c r="C14">
        <v>48</v>
      </c>
      <c r="D14">
        <v>75</v>
      </c>
      <c r="E14">
        <v>73</v>
      </c>
      <c r="F14">
        <v>-6.4710870385169983E-2</v>
      </c>
      <c r="G14">
        <v>72</v>
      </c>
      <c r="H14">
        <v>88</v>
      </c>
      <c r="I14">
        <v>84</v>
      </c>
      <c r="J14" cm="1">
        <f t="array" ref="J14">INDEX(Schiman_VAMregression!M:M,MATCH(1,((Schiman_VAMregression!A:A=M_Districts_Scores!A14)*(Schiman_VAMregression!C:C="M")),0))</f>
        <v>2.3933114134706557E-3</v>
      </c>
    </row>
    <row r="15" spans="1:10" x14ac:dyDescent="0.35">
      <c r="A15">
        <v>7830626</v>
      </c>
      <c r="B15" t="s">
        <v>48</v>
      </c>
      <c r="C15">
        <v>61</v>
      </c>
      <c r="D15">
        <v>87</v>
      </c>
      <c r="E15">
        <v>80</v>
      </c>
      <c r="F15">
        <v>4.8806589096784592E-2</v>
      </c>
      <c r="G15">
        <v>34</v>
      </c>
      <c r="H15">
        <v>78</v>
      </c>
      <c r="I15">
        <v>64</v>
      </c>
      <c r="J15" cm="1">
        <f t="array" ref="J15">INDEX(Schiman_VAMregression!M:M,MATCH(1,((Schiman_VAMregression!A:A=M_Districts_Scores!A15)*(Schiman_VAMregression!C:C="M")),0))</f>
        <v>-6.1659648996283067E-2</v>
      </c>
    </row>
    <row r="16" spans="1:10" x14ac:dyDescent="0.35">
      <c r="A16">
        <v>7830615</v>
      </c>
      <c r="B16" t="s">
        <v>32</v>
      </c>
      <c r="C16">
        <v>57</v>
      </c>
      <c r="D16">
        <v>100</v>
      </c>
      <c r="E16">
        <v>84</v>
      </c>
      <c r="F16">
        <v>0.17429813742637634</v>
      </c>
      <c r="G16">
        <v>54</v>
      </c>
      <c r="H16">
        <v>84</v>
      </c>
      <c r="I16">
        <v>72</v>
      </c>
      <c r="J16" cm="1">
        <f t="array" ref="J16">INDEX(Schiman_VAMregression!M:M,MATCH(1,((Schiman_VAMregression!A:A=M_Districts_Scores!A16)*(Schiman_VAMregression!C:C="M")),0))</f>
        <v>-2.1969175213598646E-3</v>
      </c>
    </row>
    <row r="17" spans="1:10" x14ac:dyDescent="0.35">
      <c r="A17">
        <v>7830616</v>
      </c>
      <c r="B17" t="s">
        <v>34</v>
      </c>
      <c r="C17">
        <v>59</v>
      </c>
      <c r="D17">
        <v>94</v>
      </c>
      <c r="E17">
        <v>80</v>
      </c>
      <c r="F17">
        <v>5.7628437876701355E-2</v>
      </c>
      <c r="G17">
        <v>55</v>
      </c>
      <c r="H17">
        <v>84</v>
      </c>
      <c r="I17">
        <v>73</v>
      </c>
      <c r="J17" cm="1">
        <f t="array" ref="J17">INDEX(Schiman_VAMregression!M:M,MATCH(1,((Schiman_VAMregression!A:A=M_Districts_Scores!A17)*(Schiman_VAMregression!C:C="M")),0))</f>
        <v>-1.0110671064467169E-4</v>
      </c>
    </row>
    <row r="18" spans="1:10" x14ac:dyDescent="0.35">
      <c r="A18">
        <v>7820412</v>
      </c>
      <c r="B18" t="s">
        <v>39</v>
      </c>
      <c r="C18">
        <v>60</v>
      </c>
      <c r="D18">
        <v>84</v>
      </c>
      <c r="E18">
        <v>73</v>
      </c>
      <c r="F18">
        <v>-6.8318862468004227E-3</v>
      </c>
      <c r="G18">
        <v>60</v>
      </c>
      <c r="H18">
        <v>82</v>
      </c>
      <c r="I18">
        <v>73</v>
      </c>
      <c r="J18" cm="1">
        <f t="array" ref="J18">INDEX(Schiman_VAMregression!M:M,MATCH(1,((Schiman_VAMregression!A:A=M_Districts_Scores!A18)*(Schiman_VAMregression!C:C="M")),0))</f>
        <v>-2.2640078070708114E-3</v>
      </c>
    </row>
    <row r="19" spans="1:10" x14ac:dyDescent="0.35">
      <c r="A19">
        <v>7820120</v>
      </c>
      <c r="B19" t="s">
        <v>61</v>
      </c>
      <c r="C19">
        <v>54</v>
      </c>
      <c r="D19">
        <v>82</v>
      </c>
      <c r="E19">
        <v>67</v>
      </c>
      <c r="F19">
        <v>1.0623510461300611E-3</v>
      </c>
      <c r="G19">
        <v>58</v>
      </c>
      <c r="H19">
        <v>82</v>
      </c>
      <c r="I19">
        <v>73</v>
      </c>
      <c r="J19" cm="1">
        <f t="array" ref="J19">INDEX(Schiman_VAMregression!M:M,MATCH(1,((Schiman_VAMregression!A:A=M_Districts_Scores!A19)*(Schiman_VAMregression!C:C="M")),0))</f>
        <v>-1.1121593616962855E-3</v>
      </c>
    </row>
    <row r="20" spans="1:10" x14ac:dyDescent="0.35">
      <c r="A20">
        <v>7830634</v>
      </c>
      <c r="B20" t="s">
        <v>56</v>
      </c>
      <c r="C20">
        <v>42</v>
      </c>
      <c r="D20">
        <v>87</v>
      </c>
      <c r="E20">
        <v>62</v>
      </c>
      <c r="F20">
        <v>-0.13817690312862396</v>
      </c>
      <c r="G20">
        <v>52</v>
      </c>
      <c r="H20">
        <v>83</v>
      </c>
      <c r="I20">
        <v>71</v>
      </c>
      <c r="J20" cm="1">
        <f t="array" ref="J20">INDEX(Schiman_VAMregression!M:M,MATCH(1,((Schiman_VAMregression!A:A=M_Districts_Scores!A20)*(Schiman_VAMregression!C:C="M")),0))</f>
        <v>-1.7443498916691169E-2</v>
      </c>
    </row>
    <row r="21" spans="1:10" x14ac:dyDescent="0.35">
      <c r="A21">
        <v>7820616</v>
      </c>
      <c r="B21" t="s">
        <v>36</v>
      </c>
      <c r="C21">
        <v>69</v>
      </c>
      <c r="D21">
        <v>72</v>
      </c>
      <c r="E21">
        <v>70</v>
      </c>
      <c r="F21">
        <v>-0.17016622424125671</v>
      </c>
      <c r="G21">
        <v>38</v>
      </c>
      <c r="H21">
        <v>77</v>
      </c>
      <c r="I21">
        <v>66</v>
      </c>
      <c r="J21" cm="1">
        <f t="array" ref="J21">INDEX(Schiman_VAMregression!M:M,MATCH(1,((Schiman_VAMregression!A:A=M_Districts_Scores!A21)*(Schiman_VAMregression!C:C="M")),0))</f>
        <v>-2.2628807389992289E-2</v>
      </c>
    </row>
    <row r="22" spans="1:10" x14ac:dyDescent="0.35">
      <c r="A22">
        <v>7820614</v>
      </c>
      <c r="B22" t="s">
        <v>23</v>
      </c>
      <c r="C22">
        <v>94</v>
      </c>
      <c r="D22">
        <v>87</v>
      </c>
      <c r="E22">
        <v>89</v>
      </c>
      <c r="F22">
        <v>-5.5047616362571716E-2</v>
      </c>
      <c r="G22">
        <v>78</v>
      </c>
      <c r="H22">
        <v>86</v>
      </c>
      <c r="I22">
        <v>85</v>
      </c>
      <c r="J22" cm="1">
        <f t="array" ref="J22">INDEX(Schiman_VAMregression!M:M,MATCH(1,((Schiman_VAMregression!A:A=M_Districts_Scores!A22)*(Schiman_VAMregression!C:C="M")),0))</f>
        <v>-1.1566703647986287E-2</v>
      </c>
    </row>
    <row r="23" spans="1:10" x14ac:dyDescent="0.35">
      <c r="A23">
        <v>7820612</v>
      </c>
      <c r="B23" t="s">
        <v>41</v>
      </c>
      <c r="C23">
        <v>53</v>
      </c>
      <c r="D23">
        <v>97</v>
      </c>
      <c r="E23">
        <v>81</v>
      </c>
      <c r="F23">
        <v>0.12238795310258865</v>
      </c>
      <c r="G23">
        <v>54</v>
      </c>
      <c r="H23">
        <v>84</v>
      </c>
      <c r="I23">
        <v>72</v>
      </c>
      <c r="J23" cm="1">
        <f t="array" ref="J23">INDEX(Schiman_VAMregression!M:M,MATCH(1,((Schiman_VAMregression!A:A=M_Districts_Scores!A23)*(Schiman_VAMregression!C:C="M")),0))</f>
        <v>-1.1567744200874586E-2</v>
      </c>
    </row>
    <row r="24" spans="1:10" x14ac:dyDescent="0.35">
      <c r="A24">
        <v>7830640</v>
      </c>
      <c r="B24" t="s">
        <v>65</v>
      </c>
      <c r="C24">
        <v>31</v>
      </c>
      <c r="D24">
        <v>67</v>
      </c>
      <c r="E24">
        <v>57</v>
      </c>
      <c r="F24">
        <v>-0.14249336719512939</v>
      </c>
      <c r="G24">
        <v>68</v>
      </c>
      <c r="H24">
        <v>86</v>
      </c>
      <c r="I24">
        <v>81</v>
      </c>
      <c r="J24" cm="1">
        <f t="array" ref="J24">INDEX(Schiman_VAMregression!M:M,MATCH(1,((Schiman_VAMregression!A:A=M_Districts_Scores!A24)*(Schiman_VAMregression!C:C="M")),0))</f>
        <v>-9.9335244158282876E-4</v>
      </c>
    </row>
    <row r="25" spans="1:10" x14ac:dyDescent="0.35">
      <c r="A25">
        <v>7830614</v>
      </c>
      <c r="B25" t="s">
        <v>25</v>
      </c>
      <c r="C25">
        <v>78</v>
      </c>
      <c r="D25">
        <v>100</v>
      </c>
      <c r="E25">
        <v>87</v>
      </c>
      <c r="F25">
        <v>6.7361757159233093E-2</v>
      </c>
      <c r="G25">
        <v>68</v>
      </c>
      <c r="H25">
        <v>87</v>
      </c>
      <c r="I25">
        <v>77</v>
      </c>
      <c r="J25" cm="1">
        <f t="array" ref="J25">INDEX(Schiman_VAMregression!M:M,MATCH(1,((Schiman_VAMregression!A:A=M_Districts_Scores!A25)*(Schiman_VAMregression!C:C="M")),0))</f>
        <v>2.0689432829385623E-2</v>
      </c>
    </row>
    <row r="26" spans="1:10" x14ac:dyDescent="0.35">
      <c r="A26">
        <v>7830636</v>
      </c>
      <c r="B26" t="s">
        <v>52</v>
      </c>
      <c r="C26">
        <v>71</v>
      </c>
      <c r="D26">
        <v>73</v>
      </c>
      <c r="E26">
        <v>72</v>
      </c>
      <c r="F26">
        <v>-0.12778139114379883</v>
      </c>
      <c r="G26">
        <v>73</v>
      </c>
      <c r="H26">
        <v>84</v>
      </c>
      <c r="I26">
        <v>82</v>
      </c>
      <c r="J26" cm="1">
        <f t="array" ref="J26">INDEX(Schiman_VAMregression!M:M,MATCH(1,((Schiman_VAMregression!A:A=M_Districts_Scores!A26)*(Schiman_VAMregression!C:C="M")),0))</f>
        <v>4.3956755221188359E-3</v>
      </c>
    </row>
    <row r="27" spans="1:10" x14ac:dyDescent="0.35">
      <c r="A27">
        <v>7820110</v>
      </c>
      <c r="B27" t="s">
        <v>51</v>
      </c>
      <c r="C27">
        <v>67</v>
      </c>
      <c r="D27">
        <v>87</v>
      </c>
      <c r="E27">
        <v>79</v>
      </c>
      <c r="F27">
        <v>-4.042116180062294E-2</v>
      </c>
      <c r="G27">
        <v>65</v>
      </c>
      <c r="H27">
        <v>76</v>
      </c>
      <c r="I27">
        <v>71</v>
      </c>
      <c r="J27" cm="1">
        <f t="array" ref="J27">INDEX(Schiman_VAMregression!M:M,MATCH(1,((Schiman_VAMregression!A:A=M_Districts_Scores!A27)*(Schiman_VAMregression!C:C="M")),0))</f>
        <v>-5.572610015860846E-2</v>
      </c>
    </row>
    <row r="28" spans="1:10" x14ac:dyDescent="0.35">
      <c r="A28">
        <v>7830210</v>
      </c>
      <c r="B28" t="s">
        <v>43</v>
      </c>
      <c r="C28">
        <v>57</v>
      </c>
      <c r="D28">
        <v>77</v>
      </c>
      <c r="E28">
        <v>72</v>
      </c>
      <c r="F28">
        <v>-0.14270976185798645</v>
      </c>
      <c r="G28">
        <v>38</v>
      </c>
      <c r="H28">
        <v>84</v>
      </c>
      <c r="I28">
        <v>62</v>
      </c>
      <c r="J28" cm="1">
        <f t="array" ref="J28">INDEX(Schiman_VAMregression!M:M,MATCH(1,((Schiman_VAMregression!A:A=M_Districts_Scores!A28)*(Schiman_VAMregression!C:C="M")),0))</f>
        <v>-1.4388957584742457E-2</v>
      </c>
    </row>
    <row r="29" spans="1:10" x14ac:dyDescent="0.35">
      <c r="A29">
        <v>7830641</v>
      </c>
      <c r="B29" t="s">
        <v>29</v>
      </c>
      <c r="C29">
        <v>78</v>
      </c>
      <c r="D29">
        <v>73</v>
      </c>
      <c r="E29">
        <v>79</v>
      </c>
      <c r="F29">
        <v>-2.8533884324133396E-3</v>
      </c>
      <c r="G29">
        <v>73</v>
      </c>
      <c r="H29">
        <v>87</v>
      </c>
      <c r="I29">
        <v>84</v>
      </c>
      <c r="J29" cm="1">
        <f t="array" ref="J29">INDEX(Schiman_VAMregression!M:M,MATCH(1,((Schiman_VAMregression!A:A=M_Districts_Scores!A29)*(Schiman_VAMregression!C:C="M")),0))</f>
        <v>2.9220814758446068E-4</v>
      </c>
    </row>
    <row r="30" spans="1:10" x14ac:dyDescent="0.35">
      <c r="A30">
        <v>7830647</v>
      </c>
      <c r="B30" t="s">
        <v>58</v>
      </c>
      <c r="C30">
        <v>41</v>
      </c>
      <c r="D30">
        <v>90</v>
      </c>
      <c r="E30">
        <v>71</v>
      </c>
      <c r="F30">
        <v>3.8591135293245316E-2</v>
      </c>
      <c r="G30">
        <v>72</v>
      </c>
      <c r="H30">
        <v>87</v>
      </c>
      <c r="I30">
        <v>84</v>
      </c>
      <c r="J30" cm="1">
        <f t="array" ref="J30">INDEX(Schiman_VAMregression!M:M,MATCH(1,((Schiman_VAMregression!A:A=M_Districts_Scores!A30)*(Schiman_VAMregression!C:C="M")),0))</f>
        <v>1.0355068952776492E-3</v>
      </c>
    </row>
    <row r="31" spans="1:10" x14ac:dyDescent="0.35">
      <c r="A31">
        <v>7830618</v>
      </c>
      <c r="B31" t="s">
        <v>60</v>
      </c>
      <c r="C31">
        <v>64</v>
      </c>
      <c r="D31">
        <v>92</v>
      </c>
      <c r="E31">
        <v>77</v>
      </c>
      <c r="F31">
        <v>3.4974679350852966E-2</v>
      </c>
      <c r="G31">
        <v>67</v>
      </c>
      <c r="H31">
        <v>77</v>
      </c>
      <c r="I31">
        <v>75</v>
      </c>
      <c r="J31" cm="1">
        <f t="array" ref="J31">INDEX(Schiman_VAMregression!M:M,MATCH(1,((Schiman_VAMregression!A:A=M_Districts_Scores!A31)*(Schiman_VAMregression!C:C="M")),0))</f>
        <v>-6.1167288571596146E-2</v>
      </c>
    </row>
    <row r="32" spans="1:10" x14ac:dyDescent="0.35">
      <c r="A32">
        <v>7820615</v>
      </c>
      <c r="B32" t="s">
        <v>45</v>
      </c>
      <c r="C32">
        <v>80</v>
      </c>
      <c r="D32">
        <v>93</v>
      </c>
      <c r="E32">
        <v>79</v>
      </c>
      <c r="F32">
        <v>8.6934290826320648E-2</v>
      </c>
      <c r="G32">
        <v>64</v>
      </c>
      <c r="H32">
        <v>81</v>
      </c>
      <c r="I32">
        <v>74</v>
      </c>
      <c r="J32" cm="1">
        <f t="array" ref="J32">INDEX(Schiman_VAMregression!M:M,MATCH(1,((Schiman_VAMregression!A:A=M_Districts_Scores!A32)*(Schiman_VAMregression!C:C="M")),0))</f>
        <v>3.771113115362823E-2</v>
      </c>
    </row>
    <row r="33" spans="1:10" x14ac:dyDescent="0.35">
      <c r="A33">
        <v>7830621</v>
      </c>
      <c r="B33" t="s">
        <v>57</v>
      </c>
      <c r="C33">
        <v>40</v>
      </c>
      <c r="D33">
        <v>91</v>
      </c>
      <c r="E33">
        <v>74</v>
      </c>
      <c r="F33">
        <v>8.3429031074047089E-2</v>
      </c>
      <c r="G33">
        <v>56</v>
      </c>
      <c r="H33">
        <v>84</v>
      </c>
      <c r="I33">
        <v>74</v>
      </c>
      <c r="J33" cm="1">
        <f t="array" ref="J33">INDEX(Schiman_VAMregression!M:M,MATCH(1,((Schiman_VAMregression!A:A=M_Districts_Scores!A33)*(Schiman_VAMregression!C:C="M")),0))</f>
        <v>8.1493573670741171E-3</v>
      </c>
    </row>
    <row r="34" spans="1:10" x14ac:dyDescent="0.35">
      <c r="A34">
        <v>7830612</v>
      </c>
      <c r="B34" t="s">
        <v>31</v>
      </c>
      <c r="C34">
        <v>61</v>
      </c>
      <c r="D34">
        <v>93</v>
      </c>
      <c r="E34">
        <v>77</v>
      </c>
      <c r="F34">
        <v>0.14284105598926544</v>
      </c>
      <c r="G34">
        <v>39</v>
      </c>
      <c r="H34">
        <v>79</v>
      </c>
      <c r="I34">
        <v>61</v>
      </c>
      <c r="J34" cm="1">
        <f t="array" ref="J34">INDEX(Schiman_VAMregression!M:M,MATCH(1,((Schiman_VAMregression!A:A=M_Districts_Scores!A34)*(Schiman_VAMregression!C:C="M")),0))</f>
        <v>-2.9652261408045888E-2</v>
      </c>
    </row>
    <row r="35" spans="1:10" x14ac:dyDescent="0.35">
      <c r="A35">
        <v>7830624</v>
      </c>
      <c r="B35" t="s">
        <v>47</v>
      </c>
      <c r="C35">
        <v>53</v>
      </c>
      <c r="D35">
        <v>68</v>
      </c>
      <c r="E35">
        <v>65</v>
      </c>
      <c r="F35">
        <v>-0.13445256650447845</v>
      </c>
      <c r="G35">
        <v>50</v>
      </c>
      <c r="H35">
        <v>77</v>
      </c>
      <c r="I35">
        <v>64</v>
      </c>
      <c r="J35" cm="1">
        <f t="array" ref="J35">INDEX(Schiman_VAMregression!M:M,MATCH(1,((Schiman_VAMregression!A:A=M_Districts_Scores!A35)*(Schiman_VAMregression!C:C="M")),0))</f>
        <v>-1.798659679479897E-2</v>
      </c>
    </row>
    <row r="36" spans="1:10" x14ac:dyDescent="0.35">
      <c r="A36">
        <v>7830103</v>
      </c>
      <c r="B36" t="s">
        <v>66</v>
      </c>
      <c r="C36">
        <v>49</v>
      </c>
      <c r="D36">
        <v>70</v>
      </c>
      <c r="E36">
        <v>62</v>
      </c>
      <c r="F36">
        <v>-0.11724551767110825</v>
      </c>
      <c r="G36">
        <v>60</v>
      </c>
      <c r="H36">
        <v>84</v>
      </c>
      <c r="I36">
        <v>74</v>
      </c>
      <c r="J36" cm="1">
        <f t="array" ref="J36">INDEX(Schiman_VAMregression!M:M,MATCH(1,((Schiman_VAMregression!A:A=M_Districts_Scores!A36)*(Schiman_VAMregression!C:C="M")),0))</f>
        <v>1.2908627279102802E-2</v>
      </c>
    </row>
    <row r="37" spans="1:10" x14ac:dyDescent="0.35">
      <c r="A37">
        <v>7830644</v>
      </c>
      <c r="B37" t="s">
        <v>53</v>
      </c>
      <c r="C37">
        <v>38</v>
      </c>
      <c r="D37">
        <v>63</v>
      </c>
      <c r="E37">
        <v>59</v>
      </c>
      <c r="F37">
        <v>-0.22654372453689575</v>
      </c>
      <c r="G37">
        <v>53</v>
      </c>
      <c r="H37">
        <v>83</v>
      </c>
      <c r="I37">
        <v>71</v>
      </c>
      <c r="J37" cm="1">
        <f t="array" ref="J37">INDEX(Schiman_VAMregression!M:M,MATCH(1,((Schiman_VAMregression!A:A=M_Districts_Scores!A37)*(Schiman_VAMregression!C:C="M")),0))</f>
        <v>-1.4643625647295266E-2</v>
      </c>
    </row>
    <row r="38" spans="1:10" x14ac:dyDescent="0.35">
      <c r="A38">
        <v>7820121</v>
      </c>
      <c r="B38" t="s">
        <v>82</v>
      </c>
      <c r="C38">
        <v>36</v>
      </c>
      <c r="D38">
        <v>73</v>
      </c>
      <c r="E38">
        <v>62</v>
      </c>
      <c r="F38">
        <v>-0.13166444003582001</v>
      </c>
      <c r="G38">
        <v>45</v>
      </c>
      <c r="H38">
        <v>86</v>
      </c>
      <c r="I38">
        <v>72</v>
      </c>
      <c r="J38" cm="1">
        <f t="array" ref="J38">INDEX(Schiman_VAMregression!M:M,MATCH(1,((Schiman_VAMregression!A:A=M_Districts_Scores!A38)*(Schiman_VAMregression!C:C="M")),0))</f>
        <v>1.9409316935707466E-2</v>
      </c>
    </row>
    <row r="39" spans="1:10" x14ac:dyDescent="0.35">
      <c r="A39">
        <v>7820619</v>
      </c>
      <c r="B39" t="s">
        <v>33</v>
      </c>
      <c r="C39">
        <v>53</v>
      </c>
      <c r="D39">
        <v>95</v>
      </c>
      <c r="E39">
        <v>77</v>
      </c>
      <c r="F39">
        <v>9.7710907459259033E-2</v>
      </c>
      <c r="G39">
        <v>56</v>
      </c>
      <c r="H39">
        <v>86</v>
      </c>
      <c r="I39">
        <v>75</v>
      </c>
      <c r="J39" cm="1">
        <f t="array" ref="J39">INDEX(Schiman_VAMregression!M:M,MATCH(1,((Schiman_VAMregression!A:A=M_Districts_Scores!A39)*(Schiman_VAMregression!C:C="M")),0))</f>
        <v>1.4725574976182543E-2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C483B-4263-45AB-8AC7-864ED2C4FFD1}">
  <sheetPr codeName="Sheet21"/>
  <dimension ref="A1:J16"/>
  <sheetViews>
    <sheetView workbookViewId="0">
      <selection activeCell="J2" sqref="J2:J1000"/>
    </sheetView>
  </sheetViews>
  <sheetFormatPr defaultRowHeight="14.5" x14ac:dyDescent="0.35"/>
  <cols>
    <col min="2" max="2" width="47.7265625" bestFit="1" customWidth="1"/>
    <col min="3" max="3" width="10.26953125" customWidth="1"/>
    <col min="4" max="4" width="9.54296875" customWidth="1"/>
    <col min="5" max="6" width="12.453125" customWidth="1"/>
    <col min="7" max="7" width="12.1796875" bestFit="1" customWidth="1"/>
    <col min="8" max="8" width="13.453125" bestFit="1" customWidth="1"/>
    <col min="9" max="9" width="13.7265625" customWidth="1"/>
  </cols>
  <sheetData>
    <row r="1" spans="1:10" x14ac:dyDescent="0.35">
      <c r="A1" t="s">
        <v>121</v>
      </c>
      <c r="B1" t="s">
        <v>122</v>
      </c>
      <c r="C1" t="s">
        <v>2995</v>
      </c>
      <c r="D1" t="s">
        <v>2996</v>
      </c>
      <c r="E1" t="s">
        <v>2997</v>
      </c>
      <c r="F1" t="s">
        <v>2993</v>
      </c>
      <c r="G1" t="s">
        <v>130</v>
      </c>
      <c r="H1" t="s">
        <v>131</v>
      </c>
      <c r="I1" t="s">
        <v>2945</v>
      </c>
      <c r="J1" t="s">
        <v>2998</v>
      </c>
    </row>
    <row r="2" spans="1:10" x14ac:dyDescent="0.35">
      <c r="A2">
        <v>7830623</v>
      </c>
      <c r="B2" t="s">
        <v>2951</v>
      </c>
      <c r="C2">
        <v>99</v>
      </c>
      <c r="D2">
        <v>80</v>
      </c>
      <c r="E2">
        <v>90</v>
      </c>
      <c r="F2">
        <v>-2.8236251324415207E-2</v>
      </c>
      <c r="G2">
        <v>39</v>
      </c>
      <c r="H2">
        <v>79</v>
      </c>
      <c r="I2">
        <v>61</v>
      </c>
      <c r="J2" cm="1">
        <f t="array" ref="J2">INDEX(Schiman_VAMregression!M:M,MATCH(1,((Schiman_VAMregression!A:A=H_Districts_Scores!A2)*(Schiman_VAMregression!C:C="H")),0))</f>
        <v>-1.7048878409696044E-2</v>
      </c>
    </row>
    <row r="3" spans="1:10" x14ac:dyDescent="0.35">
      <c r="A3">
        <v>7830630</v>
      </c>
      <c r="B3" t="s">
        <v>2955</v>
      </c>
      <c r="C3">
        <v>70</v>
      </c>
      <c r="D3">
        <v>69</v>
      </c>
      <c r="E3">
        <v>77</v>
      </c>
      <c r="F3">
        <v>6.3530020415782928E-2</v>
      </c>
      <c r="G3">
        <v>44</v>
      </c>
      <c r="H3">
        <v>65</v>
      </c>
      <c r="I3">
        <v>61</v>
      </c>
      <c r="J3" cm="1">
        <f t="array" ref="J3">INDEX(Schiman_VAMregression!M:M,MATCH(1,((Schiman_VAMregression!A:A=H_Districts_Scores!A3)*(Schiman_VAMregression!C:C="H")),0))</f>
        <v>0.1137120240891818</v>
      </c>
    </row>
    <row r="4" spans="1:10" x14ac:dyDescent="0.35">
      <c r="A4">
        <v>7830642</v>
      </c>
      <c r="B4" t="s">
        <v>2961</v>
      </c>
      <c r="C4">
        <v>33</v>
      </c>
      <c r="D4">
        <v>81</v>
      </c>
      <c r="E4">
        <v>58</v>
      </c>
      <c r="F4">
        <v>-0.18900652229785919</v>
      </c>
      <c r="G4">
        <v>64</v>
      </c>
      <c r="H4">
        <v>81</v>
      </c>
      <c r="I4">
        <v>75</v>
      </c>
      <c r="J4" cm="1">
        <f t="array" ref="J4">INDEX(Schiman_VAMregression!M:M,MATCH(1,((Schiman_VAMregression!A:A=H_Districts_Scores!A4)*(Schiman_VAMregression!C:C="H")),0))</f>
        <v>-9.2697840900655137E-3</v>
      </c>
    </row>
    <row r="5" spans="1:10" x14ac:dyDescent="0.35">
      <c r="A5">
        <v>7830310</v>
      </c>
      <c r="B5" t="s">
        <v>2963</v>
      </c>
      <c r="C5">
        <v>38</v>
      </c>
      <c r="D5">
        <v>50</v>
      </c>
      <c r="E5">
        <v>49</v>
      </c>
      <c r="F5">
        <v>-1.3699700124561787E-2</v>
      </c>
      <c r="G5">
        <v>74</v>
      </c>
      <c r="H5">
        <v>94</v>
      </c>
      <c r="I5">
        <v>83</v>
      </c>
      <c r="J5" cm="1">
        <f t="array" ref="J5">INDEX(Schiman_VAMregression!M:M,MATCH(1,((Schiman_VAMregression!A:A=H_Districts_Scores!A5)*(Schiman_VAMregression!C:C="H")),0))</f>
        <v>2.4347405880689621E-2</v>
      </c>
    </row>
    <row r="6" spans="1:10" x14ac:dyDescent="0.35">
      <c r="A6">
        <v>7830626</v>
      </c>
      <c r="B6" t="s">
        <v>2964</v>
      </c>
      <c r="C6">
        <v>33</v>
      </c>
      <c r="D6">
        <v>55</v>
      </c>
      <c r="E6">
        <v>58</v>
      </c>
      <c r="F6">
        <v>-0.22070690989494324</v>
      </c>
      <c r="G6">
        <v>41</v>
      </c>
      <c r="H6">
        <v>98</v>
      </c>
      <c r="I6">
        <v>75</v>
      </c>
      <c r="J6" cm="1">
        <f t="array" ref="J6">INDEX(Schiman_VAMregression!M:M,MATCH(1,((Schiman_VAMregression!A:A=H_Districts_Scores!A6)*(Schiman_VAMregression!C:C="H")),0))</f>
        <v>5.1262401975691319E-3</v>
      </c>
    </row>
    <row r="7" spans="1:10" x14ac:dyDescent="0.35">
      <c r="A7">
        <v>7820412</v>
      </c>
      <c r="B7" t="s">
        <v>2967</v>
      </c>
      <c r="C7">
        <v>64</v>
      </c>
      <c r="D7">
        <v>90</v>
      </c>
      <c r="E7">
        <v>70</v>
      </c>
      <c r="F7">
        <v>2.8813134878873825E-2</v>
      </c>
      <c r="G7">
        <v>66</v>
      </c>
      <c r="H7">
        <v>82</v>
      </c>
      <c r="I7">
        <v>76</v>
      </c>
      <c r="J7" cm="1">
        <f t="array" ref="J7">INDEX(Schiman_VAMregression!M:M,MATCH(1,((Schiman_VAMregression!A:A=H_Districts_Scores!A7)*(Schiman_VAMregression!C:C="H")),0))</f>
        <v>-1.789860611182803E-3</v>
      </c>
    </row>
    <row r="8" spans="1:10" x14ac:dyDescent="0.35">
      <c r="A8">
        <v>7820120</v>
      </c>
      <c r="B8" t="s">
        <v>2968</v>
      </c>
      <c r="C8">
        <v>59</v>
      </c>
      <c r="D8">
        <v>63</v>
      </c>
      <c r="E8">
        <v>62</v>
      </c>
      <c r="F8">
        <v>-0.12495794147253036</v>
      </c>
      <c r="G8">
        <v>63</v>
      </c>
      <c r="H8">
        <v>81</v>
      </c>
      <c r="I8">
        <v>74</v>
      </c>
      <c r="J8" cm="1">
        <f t="array" ref="J8">INDEX(Schiman_VAMregression!M:M,MATCH(1,((Schiman_VAMregression!A:A=H_Districts_Scores!A8)*(Schiman_VAMregression!C:C="H")),0))</f>
        <v>-1.7857713027069622E-3</v>
      </c>
    </row>
    <row r="9" spans="1:10" x14ac:dyDescent="0.35">
      <c r="A9">
        <v>7830634</v>
      </c>
      <c r="B9" t="s">
        <v>2969</v>
      </c>
      <c r="C9">
        <v>26</v>
      </c>
      <c r="D9">
        <v>35</v>
      </c>
      <c r="E9">
        <v>39</v>
      </c>
      <c r="F9">
        <v>-0.3572772741317749</v>
      </c>
      <c r="G9">
        <v>55</v>
      </c>
      <c r="H9">
        <v>71</v>
      </c>
      <c r="I9">
        <v>69</v>
      </c>
      <c r="J9" cm="1">
        <f t="array" ref="J9">INDEX(Schiman_VAMregression!M:M,MATCH(1,((Schiman_VAMregression!A:A=H_Districts_Scores!A9)*(Schiman_VAMregression!C:C="H")),0))</f>
        <v>-6.1726697036647238E-2</v>
      </c>
    </row>
    <row r="10" spans="1:10" x14ac:dyDescent="0.35">
      <c r="A10">
        <v>7820616</v>
      </c>
      <c r="B10" t="s">
        <v>2970</v>
      </c>
      <c r="C10">
        <v>65</v>
      </c>
      <c r="D10">
        <v>17</v>
      </c>
      <c r="E10">
        <v>55</v>
      </c>
      <c r="F10">
        <v>-0.50332784652709961</v>
      </c>
      <c r="G10">
        <v>40</v>
      </c>
      <c r="H10">
        <v>69</v>
      </c>
      <c r="I10">
        <v>62</v>
      </c>
      <c r="J10" cm="1">
        <f t="array" ref="J10">INDEX(Schiman_VAMregression!M:M,MATCH(1,((Schiman_VAMregression!A:A=H_Districts_Scores!A10)*(Schiman_VAMregression!C:C="H")),0))</f>
        <v>-0.15045589716464747</v>
      </c>
    </row>
    <row r="11" spans="1:10" x14ac:dyDescent="0.35">
      <c r="A11">
        <v>7830636</v>
      </c>
      <c r="B11" t="s">
        <v>2975</v>
      </c>
      <c r="C11">
        <v>80</v>
      </c>
      <c r="D11">
        <v>80</v>
      </c>
      <c r="E11">
        <v>81</v>
      </c>
      <c r="F11">
        <v>-0.36009836196899414</v>
      </c>
      <c r="G11">
        <v>78</v>
      </c>
      <c r="H11">
        <v>87</v>
      </c>
      <c r="I11">
        <v>82</v>
      </c>
      <c r="J11" cm="1">
        <f t="array" ref="J11">INDEX(Schiman_VAMregression!M:M,MATCH(1,((Schiman_VAMregression!A:A=H_Districts_Scores!A11)*(Schiman_VAMregression!C:C="H")),0))</f>
        <v>4.5545004191808403E-2</v>
      </c>
    </row>
    <row r="12" spans="1:10" x14ac:dyDescent="0.35">
      <c r="A12">
        <v>7830210</v>
      </c>
      <c r="B12" t="s">
        <v>2977</v>
      </c>
      <c r="C12">
        <v>45</v>
      </c>
      <c r="D12">
        <v>38</v>
      </c>
      <c r="E12">
        <v>56</v>
      </c>
      <c r="F12">
        <v>-0.45626851916313171</v>
      </c>
      <c r="G12">
        <v>38</v>
      </c>
      <c r="H12">
        <v>69</v>
      </c>
      <c r="I12">
        <v>60</v>
      </c>
      <c r="J12" cm="1">
        <f t="array" ref="J12">INDEX(Schiman_VAMregression!M:M,MATCH(1,((Schiman_VAMregression!A:A=H_Districts_Scores!A12)*(Schiman_VAMregression!C:C="H")),0))</f>
        <v>-2.4438755848677829E-2</v>
      </c>
    </row>
    <row r="13" spans="1:10" x14ac:dyDescent="0.35">
      <c r="A13">
        <v>7820615</v>
      </c>
      <c r="B13" t="s">
        <v>2981</v>
      </c>
      <c r="C13">
        <v>61</v>
      </c>
      <c r="D13">
        <v>37</v>
      </c>
      <c r="E13">
        <v>58</v>
      </c>
      <c r="F13">
        <v>-0.33876508474349976</v>
      </c>
      <c r="G13">
        <v>70</v>
      </c>
      <c r="H13">
        <v>89</v>
      </c>
      <c r="I13">
        <v>79</v>
      </c>
      <c r="J13" cm="1">
        <f t="array" ref="J13">INDEX(Schiman_VAMregression!M:M,MATCH(1,((Schiman_VAMregression!A:A=H_Districts_Scores!A13)*(Schiman_VAMregression!C:C="H")),0))</f>
        <v>0.10103087907191366</v>
      </c>
    </row>
    <row r="14" spans="1:10" x14ac:dyDescent="0.35">
      <c r="A14">
        <v>7830612</v>
      </c>
      <c r="B14" t="s">
        <v>2983</v>
      </c>
      <c r="C14">
        <v>59</v>
      </c>
      <c r="D14">
        <v>97</v>
      </c>
      <c r="E14">
        <v>73</v>
      </c>
      <c r="F14">
        <v>7.7581562101840973E-2</v>
      </c>
      <c r="G14">
        <v>44</v>
      </c>
      <c r="H14">
        <v>91</v>
      </c>
      <c r="I14">
        <v>69</v>
      </c>
      <c r="J14" cm="1">
        <f t="array" ref="J14">INDEX(Schiman_VAMregression!M:M,MATCH(1,((Schiman_VAMregression!A:A=H_Districts_Scores!A14)*(Schiman_VAMregression!C:C="H")),0))</f>
        <v>8.4808500124381681E-2</v>
      </c>
    </row>
    <row r="15" spans="1:10" x14ac:dyDescent="0.35">
      <c r="A15">
        <v>7830624</v>
      </c>
      <c r="B15" t="s">
        <v>2984</v>
      </c>
      <c r="C15">
        <v>73</v>
      </c>
      <c r="D15">
        <v>100</v>
      </c>
      <c r="E15">
        <v>85</v>
      </c>
      <c r="F15">
        <v>0.15542078018188477</v>
      </c>
      <c r="G15">
        <v>67</v>
      </c>
      <c r="H15">
        <v>92</v>
      </c>
      <c r="I15">
        <v>79</v>
      </c>
      <c r="J15" cm="1">
        <f t="array" ref="J15">INDEX(Schiman_VAMregression!M:M,MATCH(1,((Schiman_VAMregression!A:A=H_Districts_Scores!A15)*(Schiman_VAMregression!C:C="H")),0))</f>
        <v>0.21169758122414351</v>
      </c>
    </row>
    <row r="16" spans="1:10" x14ac:dyDescent="0.35">
      <c r="A16">
        <v>7830103</v>
      </c>
      <c r="B16" t="s">
        <v>2985</v>
      </c>
      <c r="C16">
        <v>48</v>
      </c>
      <c r="D16">
        <v>30</v>
      </c>
      <c r="E16">
        <v>57</v>
      </c>
      <c r="F16">
        <v>-0.51165968179702759</v>
      </c>
      <c r="G16">
        <v>61</v>
      </c>
      <c r="H16">
        <v>79</v>
      </c>
      <c r="I16">
        <v>70</v>
      </c>
      <c r="J16" cm="1">
        <f t="array" ref="J16">INDEX(Schiman_VAMregression!M:M,MATCH(1,((Schiman_VAMregression!A:A=H_Districts_Scores!A16)*(Schiman_VAMregression!C:C="H")),0))</f>
        <v>-6.2786372029222548E-2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03DAB-BD38-4320-8534-42D3EF2AFBE1}">
  <sheetPr codeName="Sheet22"/>
  <dimension ref="A1:AX50"/>
  <sheetViews>
    <sheetView zoomScale="74" workbookViewId="0">
      <selection activeCell="A9" sqref="A9"/>
    </sheetView>
  </sheetViews>
  <sheetFormatPr defaultRowHeight="14.5" x14ac:dyDescent="0.35"/>
  <cols>
    <col min="1" max="1" width="50.81640625" bestFit="1" customWidth="1"/>
    <col min="2" max="2" width="11.81640625" bestFit="1" customWidth="1"/>
    <col min="3" max="3" width="13.54296875" bestFit="1" customWidth="1"/>
    <col min="16" max="16" width="12.54296875" bestFit="1" customWidth="1"/>
    <col min="17" max="17" width="12.54296875" customWidth="1"/>
    <col min="18" max="18" width="11.81640625" bestFit="1" customWidth="1"/>
    <col min="19" max="19" width="12.26953125" bestFit="1" customWidth="1"/>
    <col min="20" max="20" width="13.81640625" style="26" bestFit="1" customWidth="1"/>
    <col min="21" max="21" width="50.81640625" bestFit="1" customWidth="1"/>
    <col min="22" max="22" width="11.81640625" bestFit="1" customWidth="1"/>
    <col min="32" max="32" width="11.453125" bestFit="1" customWidth="1"/>
    <col min="33" max="33" width="9.7265625" bestFit="1" customWidth="1"/>
    <col min="34" max="34" width="11" bestFit="1" customWidth="1"/>
    <col min="35" max="35" width="11" style="26" customWidth="1"/>
    <col min="45" max="45" width="11.54296875" customWidth="1"/>
  </cols>
  <sheetData>
    <row r="1" spans="1:50" x14ac:dyDescent="0.35">
      <c r="A1" t="s">
        <v>86</v>
      </c>
      <c r="B1" t="s">
        <v>3013</v>
      </c>
      <c r="C1" t="s">
        <v>3014</v>
      </c>
      <c r="D1" t="s">
        <v>3015</v>
      </c>
      <c r="E1" t="s">
        <v>3016</v>
      </c>
      <c r="F1" t="s">
        <v>3017</v>
      </c>
      <c r="G1" t="s">
        <v>3018</v>
      </c>
      <c r="H1" t="s">
        <v>3019</v>
      </c>
      <c r="I1" t="s">
        <v>3020</v>
      </c>
      <c r="J1" t="s">
        <v>3021</v>
      </c>
      <c r="K1" t="s">
        <v>3022</v>
      </c>
      <c r="L1" t="s">
        <v>3023</v>
      </c>
      <c r="M1" t="s">
        <v>3024</v>
      </c>
      <c r="N1" t="s">
        <v>3025</v>
      </c>
      <c r="O1" t="s">
        <v>3026</v>
      </c>
      <c r="P1" t="s">
        <v>3027</v>
      </c>
      <c r="R1" t="s">
        <v>3028</v>
      </c>
      <c r="S1" t="s">
        <v>3029</v>
      </c>
      <c r="U1" t="s">
        <v>86</v>
      </c>
      <c r="V1" t="s">
        <v>3013</v>
      </c>
      <c r="W1" t="s">
        <v>3018</v>
      </c>
      <c r="X1" t="s">
        <v>3019</v>
      </c>
      <c r="Y1" t="s">
        <v>3020</v>
      </c>
      <c r="Z1" t="s">
        <v>3021</v>
      </c>
      <c r="AA1" t="s">
        <v>3030</v>
      </c>
      <c r="AB1" t="s">
        <v>3023</v>
      </c>
      <c r="AC1" t="s">
        <v>3024</v>
      </c>
      <c r="AD1" t="s">
        <v>3025</v>
      </c>
      <c r="AE1" t="s">
        <v>3024</v>
      </c>
      <c r="AF1" t="s">
        <v>3031</v>
      </c>
      <c r="AG1" t="s">
        <v>3032</v>
      </c>
      <c r="AH1" t="s">
        <v>3033</v>
      </c>
      <c r="AI1" s="26" t="s">
        <v>3034</v>
      </c>
      <c r="AJ1" t="s">
        <v>3018</v>
      </c>
      <c r="AK1" t="s">
        <v>3019</v>
      </c>
      <c r="AL1" t="s">
        <v>3020</v>
      </c>
      <c r="AM1" t="s">
        <v>3021</v>
      </c>
      <c r="AN1" t="s">
        <v>3030</v>
      </c>
      <c r="AO1" t="s">
        <v>3023</v>
      </c>
      <c r="AP1" t="s">
        <v>3024</v>
      </c>
      <c r="AQ1" t="s">
        <v>3025</v>
      </c>
      <c r="AR1" t="s">
        <v>3024</v>
      </c>
      <c r="AS1" t="s">
        <v>3031</v>
      </c>
      <c r="AT1" t="s">
        <v>3032</v>
      </c>
      <c r="AU1" t="s">
        <v>3033</v>
      </c>
      <c r="AV1" t="s">
        <v>96</v>
      </c>
      <c r="AW1" t="s">
        <v>97</v>
      </c>
      <c r="AX1" t="s">
        <v>98</v>
      </c>
    </row>
    <row r="2" spans="1:50" x14ac:dyDescent="0.35">
      <c r="A2" t="s">
        <v>20</v>
      </c>
      <c r="B2">
        <v>7830623</v>
      </c>
      <c r="C2" s="17" t="s">
        <v>3035</v>
      </c>
      <c r="D2" cm="1">
        <f t="array" ref="D2">IFERROR(
INDEX(
 AllGradeBands_Districts_Data!E:E,
MATCH(1,(AllGradeBands_Districts_Data!A:A=B2)*(AllGradeBands_Districts_Data!C:C="E")*(AllGradeBands_Districts_Data!D:D= "Comparison District Score"),0)
),
"")</f>
        <v>0.47129579004920719</v>
      </c>
      <c r="E2" cm="1">
        <f t="array" ref="E2">IFERROR(
INDEX(
 AllGradeBands_Districts_Data!E:E,
MATCH(1,(AllGradeBands_Districts_Data!A:A=B2)*(AllGradeBands_Districts_Data!C:C="M")*(AllGradeBands_Districts_Data!D:D= "Comparison District Score"),0)
),
"")</f>
        <v>0.24384909786768721</v>
      </c>
      <c r="F2" cm="1">
        <f t="array" ref="F2">IFERROR(
INDEX(
 AllGradeBands_Districts_Data!E:E,
MATCH(1,(AllGradeBands_Districts_Data!A:A=B2)*(AllGradeBands_Districts_Data!C:C="H")*(AllGradeBands_Districts_Data!D:D= "Comparison District Score"),0)
),
"")</f>
        <v>0.28485511208310554</v>
      </c>
      <c r="G2">
        <f>_xlfn.XLOOKUP($B2,E_Districts_Scores!$A:$A,E_Districts_Scores!C:C,"")</f>
        <v>98</v>
      </c>
      <c r="H2">
        <f>_xlfn.XLOOKUP($B2,E_Districts_Scores!$A:$A,E_Districts_Scores!D:D,"")</f>
        <v>74</v>
      </c>
      <c r="I2">
        <f>_xlfn.XLOOKUP($B2,E_Districts_Scores!$A:$A,E_Districts_Scores!E:E,"")</f>
        <v>86</v>
      </c>
      <c r="J2">
        <f>_xlfn.XLOOKUP($B2,M_Districts_Scores!$A:$A,M_Districts_Scores!C:C,"")</f>
        <v>96</v>
      </c>
      <c r="K2">
        <f>_xlfn.XLOOKUP($B2,M_Districts_Scores!$A:$A,M_Districts_Scores!D:D,"")</f>
        <v>89</v>
      </c>
      <c r="L2">
        <f>_xlfn.XLOOKUP($B2,M_Districts_Scores!$A:$A,M_Districts_Scores!E:E,"")</f>
        <v>92</v>
      </c>
      <c r="M2">
        <f>_xlfn.XLOOKUP($B2,H_Districts_Scores!$A:$A,H_Districts_Scores!C:C,"")</f>
        <v>99</v>
      </c>
      <c r="N2">
        <f>_xlfn.XLOOKUP($B2,H_Districts_Scores!$A:$A,H_Districts_Scores!D:D,"")</f>
        <v>80</v>
      </c>
      <c r="O2">
        <f>_xlfn.XLOOKUP($B2,H_Districts_Scores!$A:$A,H_Districts_Scores!E:E,"")</f>
        <v>90</v>
      </c>
      <c r="P2" s="22">
        <v>98</v>
      </c>
      <c r="Q2" s="22">
        <f>ROUND(SUM(IF(ISNUMBER(I2),I2*D2,0),IF(ISNUMBER(L2),L2*E2,0),IF(ISNUMBER(O2),O2*F2,0)),0)</f>
        <v>89</v>
      </c>
      <c r="R2" s="22">
        <v>79</v>
      </c>
      <c r="S2" s="22">
        <v>88</v>
      </c>
      <c r="T2" s="27" t="s">
        <v>3036</v>
      </c>
      <c r="U2" t="s">
        <v>20</v>
      </c>
      <c r="V2">
        <v>7830623</v>
      </c>
      <c r="W2" s="22">
        <f>_xlfn.XLOOKUP($V2,E_Districts_Scores!$A:$A,E_Districts_Scores!G:G,"NA")</f>
        <v>50</v>
      </c>
      <c r="X2" s="22">
        <f>_xlfn.XLOOKUP($V2,E_Districts_Scores!$A:$A,E_Districts_Scores!H:H,"NA")</f>
        <v>78</v>
      </c>
      <c r="Y2" s="22">
        <f>_xlfn.XLOOKUP($V2,E_Districts_Scores!$A:$A,E_Districts_Scores!I:I,"NA")</f>
        <v>72</v>
      </c>
      <c r="Z2" s="22">
        <f>_xlfn.XLOOKUP($V2,M_Districts_Scores!$A:$A,M_Districts_Scores!G:G,"NA")</f>
        <v>43</v>
      </c>
      <c r="AA2" s="22">
        <f>_xlfn.XLOOKUP($V2,M_Districts_Scores!$A:$A,M_Districts_Scores!H:H,"NA")</f>
        <v>76</v>
      </c>
      <c r="AB2" s="22">
        <f>_xlfn.XLOOKUP($V2,M_Districts_Scores!$A:$A,M_Districts_Scores!I:I,"NA")</f>
        <v>62</v>
      </c>
      <c r="AC2" s="22">
        <f>_xlfn.XLOOKUP($V2,H_Districts_Scores!$A:$A,H_Districts_Scores!G:G,"NA")</f>
        <v>39</v>
      </c>
      <c r="AD2" s="22">
        <f>_xlfn.XLOOKUP($V2,H_Districts_Scores!$A:$A,H_Districts_Scores!H:H,"NA")</f>
        <v>79</v>
      </c>
      <c r="AE2" s="22">
        <f>_xlfn.XLOOKUP($V2,H_Districts_Scores!$A:$A,H_Districts_Scores!I:I,"NA")</f>
        <v>61</v>
      </c>
      <c r="AF2">
        <v>45</v>
      </c>
      <c r="AG2">
        <v>78</v>
      </c>
      <c r="AH2">
        <v>66</v>
      </c>
      <c r="AI2" s="26" t="s">
        <v>3037</v>
      </c>
      <c r="AJ2">
        <f>_xlfn.XLOOKUP($V2,E_Schools_Scores!$A:$A,E_Schools_Scores!G:G,"NA")</f>
        <v>61</v>
      </c>
      <c r="AK2">
        <f>_xlfn.XLOOKUP($V2,E_Schools_Scores!$A:$A,E_Schools_Scores!H:H,"NA")</f>
        <v>79</v>
      </c>
      <c r="AL2">
        <f>_xlfn.XLOOKUP($V2,E_Schools_Scores!$A:$A,E_Schools_Scores!I:I,"NA")</f>
        <v>73</v>
      </c>
      <c r="AM2">
        <f>_xlfn.XLOOKUP($V2,M_Schools_Scores!$A:$A,M_Schools_Scores!G:G,"NA")</f>
        <v>46</v>
      </c>
      <c r="AN2">
        <f>_xlfn.XLOOKUP($V2,M_Schools_Scores!$A:$A,M_Schools_Scores!H:H,"NA")</f>
        <v>75</v>
      </c>
      <c r="AO2">
        <f>_xlfn.XLOOKUP($V2,M_Schools_Scores!$A:$A,M_Schools_Scores!I:I,"NA")</f>
        <v>66</v>
      </c>
      <c r="AP2">
        <f>_xlfn.XLOOKUP($V2,H_Schools_Scores!$A:$A,H_Schools_Scores!G:G,"NA")</f>
        <v>46</v>
      </c>
      <c r="AQ2">
        <f>_xlfn.XLOOKUP($V2,H_Schools_Scores!$A:$A,H_Schools_Scores!H:H,"NA")</f>
        <v>82</v>
      </c>
      <c r="AR2">
        <f>_xlfn.XLOOKUP($V2,H_Schools_Scores!$A:$A,H_Schools_Scores!I:I,"NA")</f>
        <v>66</v>
      </c>
      <c r="AS2">
        <v>53</v>
      </c>
      <c r="AT2">
        <v>79</v>
      </c>
      <c r="AU2">
        <f t="shared" ref="AU2:AU33" si="0">ROUND(SUM(IF(ISNUMBER(AL2),AL2*AV2,0),IF(ISNUMBER(AO2),AO2*AW2,0),IF(ISNUMBER(AX2),AR2*AX2,0)),0)</f>
        <v>69</v>
      </c>
      <c r="AV2">
        <v>0.47129579004920746</v>
      </c>
      <c r="AW2">
        <v>0.24384909786768721</v>
      </c>
      <c r="AX2">
        <v>0.28485511208310554</v>
      </c>
    </row>
    <row r="3" spans="1:50" x14ac:dyDescent="0.35">
      <c r="A3" t="s">
        <v>22</v>
      </c>
      <c r="B3">
        <v>7830643</v>
      </c>
      <c r="C3" s="17" t="s">
        <v>3038</v>
      </c>
      <c r="D3" cm="1">
        <f t="array" ref="D3">IFERROR(
INDEX(
 AllGradeBands_Districts_Data!E:E,
MATCH(1,(AllGradeBands_Districts_Data!A:A=B3)*(AllGradeBands_Districts_Data!C:C="E")*(AllGradeBands_Districts_Data!D:D= "Comparison District Score"),0)
),
"")</f>
        <v>1.0000000000000002</v>
      </c>
      <c r="E3" t="str" cm="1">
        <f t="array" ref="E3">IFERROR(
INDEX(
 AllGradeBands_Districts_Data!E:E,
MATCH(1,(AllGradeBands_Districts_Data!A:A=B3)*(AllGradeBands_Districts_Data!C:C="M")*(AllGradeBands_Districts_Data!D:D= "Comparison District Score"),0)
),
"")</f>
        <v/>
      </c>
      <c r="F3" t="str" cm="1">
        <f t="array" ref="F3">IFERROR(
INDEX(
 AllGradeBands_Districts_Data!E:E,
MATCH(1,(AllGradeBands_Districts_Data!A:A=B3)*(AllGradeBands_Districts_Data!C:C="H")*(AllGradeBands_Districts_Data!D:D= "Comparison District Score"),0)
),
"")</f>
        <v/>
      </c>
      <c r="G3">
        <f>_xlfn.XLOOKUP($B3,E_Districts_Scores!$A:$A,E_Districts_Scores!C:C,"")</f>
        <v>80</v>
      </c>
      <c r="H3">
        <f>_xlfn.XLOOKUP($B3,E_Districts_Scores!$A:$A,E_Districts_Scores!D:D,"")</f>
        <v>77</v>
      </c>
      <c r="I3">
        <f>_xlfn.XLOOKUP($B3,E_Districts_Scores!$A:$A,E_Districts_Scores!E:E,"")</f>
        <v>84</v>
      </c>
      <c r="J3" t="str">
        <f>_xlfn.XLOOKUP($B3,M_Districts_Scores!$A:$A,M_Districts_Scores!C:C,"")</f>
        <v/>
      </c>
      <c r="K3" t="str">
        <f>_xlfn.XLOOKUP($B3,M_Districts_Scores!$A:$A,M_Districts_Scores!D:D,"")</f>
        <v/>
      </c>
      <c r="L3" t="str">
        <f>_xlfn.XLOOKUP($B3,M_Districts_Scores!$A:$A,M_Districts_Scores!E:E,"")</f>
        <v/>
      </c>
      <c r="M3" t="str">
        <f>_xlfn.XLOOKUP($B3,H_Districts_Scores!$A:$A,H_Districts_Scores!C:C,"")</f>
        <v/>
      </c>
      <c r="N3" t="str">
        <f>_xlfn.XLOOKUP($B3,H_Districts_Scores!$A:$A,H_Districts_Scores!D:D,"")</f>
        <v/>
      </c>
      <c r="O3" t="str">
        <f>_xlfn.XLOOKUP($B3,H_Districts_Scores!$A:$A,H_Districts_Scores!E:E,"")</f>
        <v/>
      </c>
      <c r="P3" s="22">
        <v>80</v>
      </c>
      <c r="Q3" s="22">
        <f t="shared" ref="Q3:Q50" si="1">ROUND(SUM(IF(ISNUMBER(I3),I3*D3,0),IF(ISNUMBER(L3),L3*E3,0),IF(ISNUMBER(O3),O3*F3,0)),0)</f>
        <v>84</v>
      </c>
      <c r="R3" s="22">
        <v>77</v>
      </c>
      <c r="S3" s="22">
        <v>84</v>
      </c>
      <c r="T3" s="27"/>
      <c r="U3" t="s">
        <v>22</v>
      </c>
      <c r="V3">
        <v>7830643</v>
      </c>
      <c r="W3" s="22">
        <f>_xlfn.XLOOKUP($V3,E_Districts_Scores!$A:$A,E_Districts_Scores!G:G,"NA")</f>
        <v>75</v>
      </c>
      <c r="X3" s="22">
        <f>_xlfn.XLOOKUP($V3,E_Districts_Scores!$A:$A,E_Districts_Scores!H:H,"NA")</f>
        <v>89</v>
      </c>
      <c r="Y3" s="22">
        <f>_xlfn.XLOOKUP($V3,E_Districts_Scores!$A:$A,E_Districts_Scores!I:I,"NA")</f>
        <v>85</v>
      </c>
      <c r="Z3" s="22" t="str">
        <f>_xlfn.XLOOKUP($V3,M_Districts_Scores!$A:$A,M_Districts_Scores!G:G,"NA")</f>
        <v>NA</v>
      </c>
      <c r="AA3" s="22" t="str">
        <f>_xlfn.XLOOKUP($V3,M_Districts_Scores!$A:$A,M_Districts_Scores!H:H,"NA")</f>
        <v>NA</v>
      </c>
      <c r="AB3" s="22" t="str">
        <f>_xlfn.XLOOKUP($V3,M_Districts_Scores!$A:$A,M_Districts_Scores!I:I,"NA")</f>
        <v>NA</v>
      </c>
      <c r="AC3" s="22" t="str">
        <f>_xlfn.XLOOKUP($V3,H_Districts_Scores!$A:$A,H_Districts_Scores!G:G,"NA")</f>
        <v>NA</v>
      </c>
      <c r="AD3" s="22" t="str">
        <f>_xlfn.XLOOKUP($V3,H_Districts_Scores!$A:$A,H_Districts_Scores!H:H,"NA")</f>
        <v>NA</v>
      </c>
      <c r="AE3" s="22" t="str">
        <f>_xlfn.XLOOKUP($V3,H_Districts_Scores!$A:$A,H_Districts_Scores!I:I,"NA")</f>
        <v>NA</v>
      </c>
      <c r="AF3">
        <v>75</v>
      </c>
      <c r="AG3">
        <v>89</v>
      </c>
      <c r="AH3">
        <v>85</v>
      </c>
      <c r="AJ3">
        <f>_xlfn.XLOOKUP($V3,E_Schools_Scores!$A:$A,E_Schools_Scores!G:G,"NA")</f>
        <v>58</v>
      </c>
      <c r="AK3">
        <f>_xlfn.XLOOKUP($V3,E_Schools_Scores!$A:$A,E_Schools_Scores!H:H,"NA")</f>
        <v>90</v>
      </c>
      <c r="AL3">
        <f>_xlfn.XLOOKUP($V3,E_Schools_Scores!$A:$A,E_Schools_Scores!I:I,"NA")</f>
        <v>77</v>
      </c>
      <c r="AM3" t="str">
        <f>_xlfn.XLOOKUP($V3,M_Schools_Scores!$A:$A,M_Schools_Scores!G:G,"NA")</f>
        <v>NA</v>
      </c>
      <c r="AN3" t="str">
        <f>_xlfn.XLOOKUP($V3,M_Schools_Scores!$A:$A,M_Schools_Scores!H:H,"NA")</f>
        <v>NA</v>
      </c>
      <c r="AO3" t="str">
        <f>_xlfn.XLOOKUP($V3,M_Schools_Scores!$A:$A,M_Schools_Scores!I:I,"NA")</f>
        <v>NA</v>
      </c>
      <c r="AP3" t="str">
        <f>_xlfn.XLOOKUP($V3,H_Schools_Scores!$A:$A,H_Schools_Scores!G:G,"NA")</f>
        <v>NA</v>
      </c>
      <c r="AQ3" t="str">
        <f>_xlfn.XLOOKUP($V3,H_Schools_Scores!$A:$A,H_Schools_Scores!H:H,"NA")</f>
        <v>NA</v>
      </c>
      <c r="AR3" t="str">
        <f>_xlfn.XLOOKUP($V3,H_Schools_Scores!$A:$A,H_Schools_Scores!I:I,"NA")</f>
        <v>NA</v>
      </c>
      <c r="AS3">
        <v>58</v>
      </c>
      <c r="AT3">
        <v>90</v>
      </c>
      <c r="AU3">
        <f t="shared" si="0"/>
        <v>77</v>
      </c>
      <c r="AV3">
        <v>1.0000000000000013</v>
      </c>
      <c r="AW3" t="s">
        <v>2938</v>
      </c>
      <c r="AX3" t="s">
        <v>2938</v>
      </c>
    </row>
    <row r="4" spans="1:50" x14ac:dyDescent="0.35">
      <c r="A4" t="s">
        <v>38</v>
      </c>
      <c r="B4">
        <v>7830410</v>
      </c>
      <c r="C4" s="17" t="s">
        <v>3038</v>
      </c>
      <c r="D4" cm="1">
        <f t="array" ref="D4">IFERROR(
INDEX(
 AllGradeBands_Districts_Data!E:E,
MATCH(1,(AllGradeBands_Districts_Data!A:A=B4)*(AllGradeBands_Districts_Data!C:C="E")*(AllGradeBands_Districts_Data!D:D= "Comparison District Score"),0)
),
"")</f>
        <v>0.68728121353558924</v>
      </c>
      <c r="E4" cm="1">
        <f t="array" ref="E4">IFERROR(
INDEX(
 AllGradeBands_Districts_Data!E:E,
MATCH(1,(AllGradeBands_Districts_Data!A:A=B4)*(AllGradeBands_Districts_Data!C:C="M")*(AllGradeBands_Districts_Data!D:D= "Comparison District Score"),0)
),
"")</f>
        <v>0.31271878646441076</v>
      </c>
      <c r="F4" t="str" cm="1">
        <f t="array" ref="F4">IFERROR(
INDEX(
 AllGradeBands_Districts_Data!E:E,
MATCH(1,(AllGradeBands_Districts_Data!A:A=B4)*(AllGradeBands_Districts_Data!C:C="H")*(AllGradeBands_Districts_Data!D:D= "Comparison District Score"),0)
),
"")</f>
        <v/>
      </c>
      <c r="G4">
        <f>_xlfn.XLOOKUP($B4,E_Districts_Scores!$A:$A,E_Districts_Scores!C:C,"")</f>
        <v>36</v>
      </c>
      <c r="H4">
        <f>_xlfn.XLOOKUP($B4,E_Districts_Scores!$A:$A,E_Districts_Scores!D:D,"")</f>
        <v>70</v>
      </c>
      <c r="I4">
        <f>_xlfn.XLOOKUP($B4,E_Districts_Scores!$A:$A,E_Districts_Scores!E:E,"")</f>
        <v>51</v>
      </c>
      <c r="J4">
        <f>_xlfn.XLOOKUP($B4,M_Districts_Scores!$A:$A,M_Districts_Scores!C:C,"")</f>
        <v>37</v>
      </c>
      <c r="K4">
        <f>_xlfn.XLOOKUP($B4,M_Districts_Scores!$A:$A,M_Districts_Scores!D:D,"")</f>
        <v>80</v>
      </c>
      <c r="L4">
        <f>_xlfn.XLOOKUP($B4,M_Districts_Scores!$A:$A,M_Districts_Scores!E:E,"")</f>
        <v>58</v>
      </c>
      <c r="M4" t="str">
        <f>_xlfn.XLOOKUP($B4,H_Districts_Scores!$A:$A,H_Districts_Scores!C:C,"")</f>
        <v/>
      </c>
      <c r="N4" t="str">
        <f>_xlfn.XLOOKUP($B4,H_Districts_Scores!$A:$A,H_Districts_Scores!D:D,"")</f>
        <v/>
      </c>
      <c r="O4" t="str">
        <f>_xlfn.XLOOKUP($B4,H_Districts_Scores!$A:$A,H_Districts_Scores!E:E,"")</f>
        <v/>
      </c>
      <c r="P4" s="22">
        <v>36</v>
      </c>
      <c r="Q4" s="22">
        <f t="shared" si="1"/>
        <v>53</v>
      </c>
      <c r="R4" s="22">
        <v>73</v>
      </c>
      <c r="S4" s="22">
        <v>53</v>
      </c>
      <c r="T4" s="27"/>
      <c r="U4" t="s">
        <v>38</v>
      </c>
      <c r="V4">
        <v>7830410</v>
      </c>
      <c r="W4" s="22">
        <f>_xlfn.XLOOKUP($V4,E_Districts_Scores!$A:$A,E_Districts_Scores!G:G,"NA")</f>
        <v>60</v>
      </c>
      <c r="X4" s="22">
        <f>_xlfn.XLOOKUP($V4,E_Districts_Scores!$A:$A,E_Districts_Scores!H:H,"NA")</f>
        <v>86</v>
      </c>
      <c r="Y4" s="22">
        <f>_xlfn.XLOOKUP($V4,E_Districts_Scores!$A:$A,E_Districts_Scores!I:I,"NA")</f>
        <v>76</v>
      </c>
      <c r="Z4" s="22">
        <f>_xlfn.XLOOKUP($V4,M_Districts_Scores!$A:$A,M_Districts_Scores!G:G,"NA")</f>
        <v>51</v>
      </c>
      <c r="AA4" s="22">
        <f>_xlfn.XLOOKUP($V4,M_Districts_Scores!$A:$A,M_Districts_Scores!H:H,"NA")</f>
        <v>83</v>
      </c>
      <c r="AB4" s="22">
        <f>_xlfn.XLOOKUP($V4,M_Districts_Scores!$A:$A,M_Districts_Scores!I:I,"NA")</f>
        <v>71</v>
      </c>
      <c r="AC4" s="22" t="str">
        <f>_xlfn.XLOOKUP($V4,H_Districts_Scores!$A:$A,H_Districts_Scores!G:G,"NA")</f>
        <v>NA</v>
      </c>
      <c r="AD4" s="22" t="str">
        <f>_xlfn.XLOOKUP($V4,H_Districts_Scores!$A:$A,H_Districts_Scores!H:H,"NA")</f>
        <v>NA</v>
      </c>
      <c r="AE4" s="22" t="str">
        <f>_xlfn.XLOOKUP($V4,H_Districts_Scores!$A:$A,H_Districts_Scores!I:I,"NA")</f>
        <v>NA</v>
      </c>
      <c r="AF4">
        <v>57</v>
      </c>
      <c r="AG4">
        <v>85</v>
      </c>
      <c r="AH4">
        <v>74</v>
      </c>
      <c r="AJ4">
        <f>_xlfn.XLOOKUP($V4,E_Schools_Scores!$A:$A,E_Schools_Scores!G:G,"NA")</f>
        <v>37</v>
      </c>
      <c r="AK4">
        <f>_xlfn.XLOOKUP($V4,E_Schools_Scores!$A:$A,E_Schools_Scores!H:H,"NA")</f>
        <v>83</v>
      </c>
      <c r="AL4">
        <f>_xlfn.XLOOKUP($V4,E_Schools_Scores!$A:$A,E_Schools_Scores!I:I,"NA")</f>
        <v>66</v>
      </c>
      <c r="AM4">
        <f>_xlfn.XLOOKUP($V4,M_Schools_Scores!$A:$A,M_Schools_Scores!G:G,"NA")</f>
        <v>30</v>
      </c>
      <c r="AN4">
        <f>_xlfn.XLOOKUP($V4,M_Schools_Scores!$A:$A,M_Schools_Scores!H:H,"NA")</f>
        <v>71</v>
      </c>
      <c r="AO4">
        <f>_xlfn.XLOOKUP($V4,M_Schools_Scores!$A:$A,M_Schools_Scores!I:I,"NA")</f>
        <v>52</v>
      </c>
      <c r="AP4" t="str">
        <f>_xlfn.XLOOKUP($V4,H_Schools_Scores!$A:$A,H_Schools_Scores!G:G,"NA")</f>
        <v>NA</v>
      </c>
      <c r="AQ4" t="str">
        <f>_xlfn.XLOOKUP($V4,H_Schools_Scores!$A:$A,H_Schools_Scores!H:H,"NA")</f>
        <v>NA</v>
      </c>
      <c r="AR4" t="str">
        <f>_xlfn.XLOOKUP($V4,H_Schools_Scores!$A:$A,H_Schools_Scores!I:I,"NA")</f>
        <v>NA</v>
      </c>
      <c r="AS4">
        <v>35</v>
      </c>
      <c r="AT4">
        <v>79</v>
      </c>
      <c r="AU4">
        <f t="shared" si="0"/>
        <v>62</v>
      </c>
      <c r="AV4">
        <v>0.68728121353558935</v>
      </c>
      <c r="AW4">
        <v>0.31271878646441076</v>
      </c>
      <c r="AX4" t="s">
        <v>2938</v>
      </c>
    </row>
    <row r="5" spans="1:50" x14ac:dyDescent="0.35">
      <c r="A5" t="s">
        <v>40</v>
      </c>
      <c r="B5">
        <v>7830627</v>
      </c>
      <c r="C5" s="17" t="s">
        <v>3038</v>
      </c>
      <c r="D5" cm="1">
        <f t="array" ref="D5">IFERROR(
INDEX(
 AllGradeBands_Districts_Data!E:E,
MATCH(1,(AllGradeBands_Districts_Data!A:A=B5)*(AllGradeBands_Districts_Data!C:C="E")*(AllGradeBands_Districts_Data!D:D= "Comparison District Score"),0)
),
"")</f>
        <v>0.11618257261410787</v>
      </c>
      <c r="E5" cm="1">
        <f t="array" ref="E5">IFERROR(
INDEX(
 AllGradeBands_Districts_Data!E:E,
MATCH(1,(AllGradeBands_Districts_Data!A:A=B5)*(AllGradeBands_Districts_Data!C:C="M")*(AllGradeBands_Districts_Data!D:D= "Comparison District Score"),0)
),
"")</f>
        <v>0.88381742738589197</v>
      </c>
      <c r="F5" t="str" cm="1">
        <f t="array" ref="F5">IFERROR(
INDEX(
 AllGradeBands_Districts_Data!E:E,
MATCH(1,(AllGradeBands_Districts_Data!A:A=B5)*(AllGradeBands_Districts_Data!C:C="H")*(AllGradeBands_Districts_Data!D:D= "Comparison District Score"),0)
),
"")</f>
        <v/>
      </c>
      <c r="G5">
        <f>_xlfn.XLOOKUP($B5,E_Districts_Scores!$A:$A,E_Districts_Scores!C:C,"")</f>
        <v>33</v>
      </c>
      <c r="H5">
        <f>_xlfn.XLOOKUP($B5,E_Districts_Scores!$A:$A,E_Districts_Scores!D:D,"")</f>
        <v>59</v>
      </c>
      <c r="I5">
        <f>_xlfn.XLOOKUP($B5,E_Districts_Scores!$A:$A,E_Districts_Scores!E:E,"")</f>
        <v>47</v>
      </c>
      <c r="J5">
        <f>_xlfn.XLOOKUP($B5,M_Districts_Scores!$A:$A,M_Districts_Scores!C:C,"")</f>
        <v>46</v>
      </c>
      <c r="K5">
        <f>_xlfn.XLOOKUP($B5,M_Districts_Scores!$A:$A,M_Districts_Scores!D:D,"")</f>
        <v>100</v>
      </c>
      <c r="L5">
        <f>_xlfn.XLOOKUP($B5,M_Districts_Scores!$A:$A,M_Districts_Scores!E:E,"")</f>
        <v>79</v>
      </c>
      <c r="M5" t="str">
        <f>_xlfn.XLOOKUP($B5,H_Districts_Scores!$A:$A,H_Districts_Scores!C:C,"")</f>
        <v/>
      </c>
      <c r="N5" t="str">
        <f>_xlfn.XLOOKUP($B5,H_Districts_Scores!$A:$A,H_Districts_Scores!D:D,"")</f>
        <v/>
      </c>
      <c r="O5" t="str">
        <f>_xlfn.XLOOKUP($B5,H_Districts_Scores!$A:$A,H_Districts_Scores!E:E,"")</f>
        <v/>
      </c>
      <c r="P5" s="22">
        <v>44</v>
      </c>
      <c r="Q5" s="22">
        <f t="shared" si="1"/>
        <v>75</v>
      </c>
      <c r="R5" s="22">
        <v>95</v>
      </c>
      <c r="S5" s="22">
        <v>75</v>
      </c>
      <c r="T5" s="27"/>
      <c r="U5" t="s">
        <v>40</v>
      </c>
      <c r="V5">
        <v>7830627</v>
      </c>
      <c r="W5" s="22">
        <f>_xlfn.XLOOKUP($V5,E_Districts_Scores!$A:$A,E_Districts_Scores!G:G,"NA")</f>
        <v>63</v>
      </c>
      <c r="X5" s="22">
        <f>_xlfn.XLOOKUP($V5,E_Districts_Scores!$A:$A,E_Districts_Scores!H:H,"NA")</f>
        <v>86</v>
      </c>
      <c r="Y5" s="22">
        <f>_xlfn.XLOOKUP($V5,E_Districts_Scores!$A:$A,E_Districts_Scores!I:I,"NA")</f>
        <v>79</v>
      </c>
      <c r="Z5" s="22">
        <f>_xlfn.XLOOKUP($V5,M_Districts_Scores!$A:$A,M_Districts_Scores!G:G,"NA")</f>
        <v>57</v>
      </c>
      <c r="AA5" s="22">
        <f>_xlfn.XLOOKUP($V5,M_Districts_Scores!$A:$A,M_Districts_Scores!H:H,"NA")</f>
        <v>84</v>
      </c>
      <c r="AB5" s="22">
        <f>_xlfn.XLOOKUP($V5,M_Districts_Scores!$A:$A,M_Districts_Scores!I:I,"NA")</f>
        <v>74</v>
      </c>
      <c r="AC5" s="22" t="str">
        <f>_xlfn.XLOOKUP($V5,H_Districts_Scores!$A:$A,H_Districts_Scores!G:G,"NA")</f>
        <v>NA</v>
      </c>
      <c r="AD5" s="22" t="str">
        <f>_xlfn.XLOOKUP($V5,H_Districts_Scores!$A:$A,H_Districts_Scores!H:H,"NA")</f>
        <v>NA</v>
      </c>
      <c r="AE5" s="22" t="str">
        <f>_xlfn.XLOOKUP($V5,H_Districts_Scores!$A:$A,H_Districts_Scores!I:I,"NA")</f>
        <v>NA</v>
      </c>
      <c r="AF5">
        <v>58</v>
      </c>
      <c r="AG5">
        <v>84</v>
      </c>
      <c r="AH5">
        <v>75</v>
      </c>
      <c r="AJ5">
        <f>_xlfn.XLOOKUP($V5,E_Schools_Scores!$A:$A,E_Schools_Scores!G:G,"NA")</f>
        <v>44</v>
      </c>
      <c r="AK5">
        <f>_xlfn.XLOOKUP($V5,E_Schools_Scores!$A:$A,E_Schools_Scores!H:H,"NA")</f>
        <v>84</v>
      </c>
      <c r="AL5">
        <f>_xlfn.XLOOKUP($V5,E_Schools_Scores!$A:$A,E_Schools_Scores!I:I,"NA")</f>
        <v>69</v>
      </c>
      <c r="AM5">
        <f>_xlfn.XLOOKUP($V5,M_Schools_Scores!$A:$A,M_Schools_Scores!G:G,"NA")</f>
        <v>38</v>
      </c>
      <c r="AN5">
        <f>_xlfn.XLOOKUP($V5,M_Schools_Scores!$A:$A,M_Schools_Scores!H:H,"NA")</f>
        <v>78</v>
      </c>
      <c r="AO5">
        <f>_xlfn.XLOOKUP($V5,M_Schools_Scores!$A:$A,M_Schools_Scores!I:I,"NA")</f>
        <v>61</v>
      </c>
      <c r="AP5" t="str">
        <f>_xlfn.XLOOKUP($V5,H_Schools_Scores!$A:$A,H_Schools_Scores!G:G,"NA")</f>
        <v>NA</v>
      </c>
      <c r="AQ5" t="str">
        <f>_xlfn.XLOOKUP($V5,H_Schools_Scores!$A:$A,H_Schools_Scores!H:H,"NA")</f>
        <v>NA</v>
      </c>
      <c r="AR5" t="str">
        <f>_xlfn.XLOOKUP($V5,H_Schools_Scores!$A:$A,H_Schools_Scores!I:I,"NA")</f>
        <v>NA</v>
      </c>
      <c r="AS5">
        <v>39</v>
      </c>
      <c r="AT5">
        <v>79</v>
      </c>
      <c r="AU5">
        <f t="shared" si="0"/>
        <v>62</v>
      </c>
      <c r="AV5">
        <v>0.11618257261410787</v>
      </c>
      <c r="AW5">
        <v>0.88381742738589153</v>
      </c>
      <c r="AX5" t="s">
        <v>2938</v>
      </c>
    </row>
    <row r="6" spans="1:50" x14ac:dyDescent="0.35">
      <c r="A6" t="s">
        <v>55</v>
      </c>
      <c r="B6">
        <v>7830632</v>
      </c>
      <c r="C6" s="17" t="s">
        <v>3035</v>
      </c>
      <c r="D6" cm="1">
        <f t="array" ref="D6">IFERROR(
INDEX(
 AllGradeBands_Districts_Data!E:E,
MATCH(1,(AllGradeBands_Districts_Data!A:A=B6)*(AllGradeBands_Districts_Data!C:C="E")*(AllGradeBands_Districts_Data!D:D= "Comparison District Score"),0)
),
"")</f>
        <v>0.66341463414634161</v>
      </c>
      <c r="E6" cm="1">
        <f t="array" ref="E6">IFERROR(
INDEX(
 AllGradeBands_Districts_Data!E:E,
MATCH(1,(AllGradeBands_Districts_Data!A:A=B6)*(AllGradeBands_Districts_Data!C:C="M")*(AllGradeBands_Districts_Data!D:D= "Comparison District Score"),0)
),
"")</f>
        <v>0.33658536585365856</v>
      </c>
      <c r="F6" t="str" cm="1">
        <f t="array" ref="F6">IFERROR(
INDEX(
 AllGradeBands_Districts_Data!E:E,
MATCH(1,(AllGradeBands_Districts_Data!A:A=B6)*(AllGradeBands_Districts_Data!C:C="H")*(AllGradeBands_Districts_Data!D:D= "Comparison District Score"),0)
),
"")</f>
        <v/>
      </c>
      <c r="G6">
        <f>_xlfn.XLOOKUP($B6,E_Districts_Scores!$A:$A,E_Districts_Scores!C:C,"")</f>
        <v>30</v>
      </c>
      <c r="H6" t="str">
        <f>_xlfn.XLOOKUP($B6,E_Districts_Scores!$A:$A,E_Districts_Scores!D:D,"")</f>
        <v>NA</v>
      </c>
      <c r="I6">
        <f>_xlfn.XLOOKUP($B6,E_Districts_Scores!$A:$A,E_Districts_Scores!E:E,"")</f>
        <v>41</v>
      </c>
      <c r="J6">
        <f>_xlfn.XLOOKUP($B6,M_Districts_Scores!$A:$A,M_Districts_Scores!C:C,"")</f>
        <v>36</v>
      </c>
      <c r="K6">
        <f>_xlfn.XLOOKUP($B6,M_Districts_Scores!$A:$A,M_Districts_Scores!D:D,"")</f>
        <v>79</v>
      </c>
      <c r="L6">
        <f>_xlfn.XLOOKUP($B6,M_Districts_Scores!$A:$A,M_Districts_Scores!E:E,"")</f>
        <v>62</v>
      </c>
      <c r="M6" t="str">
        <f>_xlfn.XLOOKUP($B6,H_Districts_Scores!$A:$A,H_Districts_Scores!C:C,"")</f>
        <v/>
      </c>
      <c r="N6" t="str">
        <f>_xlfn.XLOOKUP($B6,H_Districts_Scores!$A:$A,H_Districts_Scores!D:D,"")</f>
        <v/>
      </c>
      <c r="O6" t="str">
        <f>_xlfn.XLOOKUP($B6,H_Districts_Scores!$A:$A,H_Districts_Scores!E:E,"")</f>
        <v/>
      </c>
      <c r="P6" s="22">
        <v>32</v>
      </c>
      <c r="Q6" s="22">
        <f t="shared" si="1"/>
        <v>48</v>
      </c>
      <c r="R6" s="22">
        <v>27</v>
      </c>
      <c r="S6" s="22">
        <v>48</v>
      </c>
      <c r="T6" s="27"/>
      <c r="U6" t="s">
        <v>55</v>
      </c>
      <c r="V6">
        <v>7830632</v>
      </c>
      <c r="W6" s="22">
        <f>_xlfn.XLOOKUP($V6,E_Districts_Scores!$A:$A,E_Districts_Scores!G:G,"NA")</f>
        <v>66</v>
      </c>
      <c r="X6" s="22">
        <f>_xlfn.XLOOKUP($V6,E_Districts_Scores!$A:$A,E_Districts_Scores!H:H,"NA")</f>
        <v>87</v>
      </c>
      <c r="Y6" s="22">
        <f>_xlfn.XLOOKUP($V6,E_Districts_Scores!$A:$A,E_Districts_Scores!I:I,"NA")</f>
        <v>81</v>
      </c>
      <c r="Z6" s="22">
        <f>_xlfn.XLOOKUP($V6,M_Districts_Scores!$A:$A,M_Districts_Scores!G:G,"NA")</f>
        <v>61</v>
      </c>
      <c r="AA6" s="22">
        <f>_xlfn.XLOOKUP($V6,M_Districts_Scores!$A:$A,M_Districts_Scores!H:H,"NA")</f>
        <v>86</v>
      </c>
      <c r="AB6" s="22">
        <f>_xlfn.XLOOKUP($V6,M_Districts_Scores!$A:$A,M_Districts_Scores!I:I,"NA")</f>
        <v>77</v>
      </c>
      <c r="AC6" s="22" t="str">
        <f>_xlfn.XLOOKUP($V6,H_Districts_Scores!$A:$A,H_Districts_Scores!G:G,"NA")</f>
        <v>NA</v>
      </c>
      <c r="AD6" s="22" t="str">
        <f>_xlfn.XLOOKUP($V6,H_Districts_Scores!$A:$A,H_Districts_Scores!H:H,"NA")</f>
        <v>NA</v>
      </c>
      <c r="AE6" s="22" t="str">
        <f>_xlfn.XLOOKUP($V6,H_Districts_Scores!$A:$A,H_Districts_Scores!I:I,"NA")</f>
        <v>NA</v>
      </c>
      <c r="AF6">
        <v>64</v>
      </c>
      <c r="AG6">
        <v>87</v>
      </c>
      <c r="AH6">
        <v>80</v>
      </c>
      <c r="AJ6">
        <f>_xlfn.XLOOKUP($V6,E_Schools_Scores!$A:$A,E_Schools_Scores!G:G,"NA")</f>
        <v>47</v>
      </c>
      <c r="AK6">
        <f>_xlfn.XLOOKUP($V6,E_Schools_Scores!$A:$A,E_Schools_Scores!H:H,"NA")</f>
        <v>83</v>
      </c>
      <c r="AL6">
        <f>_xlfn.XLOOKUP($V6,E_Schools_Scores!$A:$A,E_Schools_Scores!I:I,"NA")</f>
        <v>68</v>
      </c>
      <c r="AM6">
        <f>_xlfn.XLOOKUP($V6,M_Schools_Scores!$A:$A,M_Schools_Scores!G:G,"NA")</f>
        <v>41</v>
      </c>
      <c r="AN6">
        <f>_xlfn.XLOOKUP($V6,M_Schools_Scores!$A:$A,M_Schools_Scores!H:H,"NA")</f>
        <v>80</v>
      </c>
      <c r="AO6">
        <f>_xlfn.XLOOKUP($V6,M_Schools_Scores!$A:$A,M_Schools_Scores!I:I,"NA")</f>
        <v>65</v>
      </c>
      <c r="AP6" t="str">
        <f>_xlfn.XLOOKUP($V6,H_Schools_Scores!$A:$A,H_Schools_Scores!G:G,"NA")</f>
        <v>NA</v>
      </c>
      <c r="AQ6" t="str">
        <f>_xlfn.XLOOKUP($V6,H_Schools_Scores!$A:$A,H_Schools_Scores!H:H,"NA")</f>
        <v>NA</v>
      </c>
      <c r="AR6" t="str">
        <f>_xlfn.XLOOKUP($V6,H_Schools_Scores!$A:$A,H_Schools_Scores!I:I,"NA")</f>
        <v>NA</v>
      </c>
      <c r="AS6">
        <v>45</v>
      </c>
      <c r="AT6">
        <v>82</v>
      </c>
      <c r="AU6">
        <f t="shared" si="0"/>
        <v>67</v>
      </c>
      <c r="AV6">
        <v>0.66341463414634172</v>
      </c>
      <c r="AW6">
        <v>0.33658536585365867</v>
      </c>
      <c r="AX6" t="s">
        <v>2938</v>
      </c>
    </row>
    <row r="7" spans="1:50" x14ac:dyDescent="0.35">
      <c r="A7" t="s">
        <v>24</v>
      </c>
      <c r="B7">
        <v>7830630</v>
      </c>
      <c r="C7" s="17" t="s">
        <v>3035</v>
      </c>
      <c r="D7" cm="1">
        <f t="array" ref="D7">IFERROR(
INDEX(
 AllGradeBands_Districts_Data!E:E,
MATCH(1,(AllGradeBands_Districts_Data!A:A=B7)*(AllGradeBands_Districts_Data!C:C="E")*(AllGradeBands_Districts_Data!D:D= "Comparison District Score"),0)
),
"")</f>
        <v>0.47707423580786024</v>
      </c>
      <c r="E7" cm="1">
        <f t="array" ref="E7">IFERROR(
INDEX(
 AllGradeBands_Districts_Data!E:E,
MATCH(1,(AllGradeBands_Districts_Data!A:A=B7)*(AllGradeBands_Districts_Data!C:C="M")*(AllGradeBands_Districts_Data!D:D= "Comparison District Score"),0)
),
"")</f>
        <v>0.27183406113537117</v>
      </c>
      <c r="F7" cm="1">
        <f t="array" ref="F7">IFERROR(
INDEX(
 AllGradeBands_Districts_Data!E:E,
MATCH(1,(AllGradeBands_Districts_Data!A:A=B7)*(AllGradeBands_Districts_Data!C:C="H")*(AllGradeBands_Districts_Data!D:D= "Comparison District Score"),0)
),
"")</f>
        <v>0.25109170305676859</v>
      </c>
      <c r="G7">
        <f>_xlfn.XLOOKUP($B7,E_Districts_Scores!$A:$A,E_Districts_Scores!C:C,"")</f>
        <v>66</v>
      </c>
      <c r="H7">
        <f>_xlfn.XLOOKUP($B7,E_Districts_Scores!$A:$A,E_Districts_Scores!D:D,"")</f>
        <v>92</v>
      </c>
      <c r="I7">
        <f>_xlfn.XLOOKUP($B7,E_Districts_Scores!$A:$A,E_Districts_Scores!E:E,"")</f>
        <v>75</v>
      </c>
      <c r="J7">
        <f>_xlfn.XLOOKUP($B7,M_Districts_Scores!$A:$A,M_Districts_Scores!C:C,"")</f>
        <v>76</v>
      </c>
      <c r="K7">
        <f>_xlfn.XLOOKUP($B7,M_Districts_Scores!$A:$A,M_Districts_Scores!D:D,"")</f>
        <v>92</v>
      </c>
      <c r="L7">
        <f>_xlfn.XLOOKUP($B7,M_Districts_Scores!$A:$A,M_Districts_Scores!E:E,"")</f>
        <v>87</v>
      </c>
      <c r="M7">
        <f>_xlfn.XLOOKUP($B7,H_Districts_Scores!$A:$A,H_Districts_Scores!C:C,"")</f>
        <v>70</v>
      </c>
      <c r="N7">
        <f>_xlfn.XLOOKUP($B7,H_Districts_Scores!$A:$A,H_Districts_Scores!D:D,"")</f>
        <v>69</v>
      </c>
      <c r="O7">
        <f>_xlfn.XLOOKUP($B7,H_Districts_Scores!$A:$A,H_Districts_Scores!E:E,"")</f>
        <v>77</v>
      </c>
      <c r="P7" s="22">
        <v>70</v>
      </c>
      <c r="Q7" s="22">
        <f t="shared" si="1"/>
        <v>79</v>
      </c>
      <c r="R7" s="22">
        <v>86</v>
      </c>
      <c r="S7" s="22">
        <v>79</v>
      </c>
      <c r="T7" s="27"/>
      <c r="U7" t="s">
        <v>24</v>
      </c>
      <c r="V7">
        <v>7830630</v>
      </c>
      <c r="W7" s="22">
        <f>_xlfn.XLOOKUP($V7,E_Districts_Scores!$A:$A,E_Districts_Scores!G:G,"NA")</f>
        <v>52</v>
      </c>
      <c r="X7" s="22">
        <f>_xlfn.XLOOKUP($V7,E_Districts_Scores!$A:$A,E_Districts_Scores!H:H,"NA")</f>
        <v>89</v>
      </c>
      <c r="Y7" s="22">
        <f>_xlfn.XLOOKUP($V7,E_Districts_Scores!$A:$A,E_Districts_Scores!I:I,"NA")</f>
        <v>76</v>
      </c>
      <c r="Z7" s="22">
        <f>_xlfn.XLOOKUP($V7,M_Districts_Scores!$A:$A,M_Districts_Scores!G:G,"NA")</f>
        <v>47</v>
      </c>
      <c r="AA7" s="22">
        <f>_xlfn.XLOOKUP($V7,M_Districts_Scores!$A:$A,M_Districts_Scores!H:H,"NA")</f>
        <v>87</v>
      </c>
      <c r="AB7" s="22">
        <f>_xlfn.XLOOKUP($V7,M_Districts_Scores!$A:$A,M_Districts_Scores!I:I,"NA")</f>
        <v>63</v>
      </c>
      <c r="AC7" s="22">
        <f>_xlfn.XLOOKUP($V7,H_Districts_Scores!$A:$A,H_Districts_Scores!G:G,"NA")</f>
        <v>44</v>
      </c>
      <c r="AD7" s="22">
        <f>_xlfn.XLOOKUP($V7,H_Districts_Scores!$A:$A,H_Districts_Scores!H:H,"NA")</f>
        <v>65</v>
      </c>
      <c r="AE7" s="22">
        <f>_xlfn.XLOOKUP($V7,H_Districts_Scores!$A:$A,H_Districts_Scores!I:I,"NA")</f>
        <v>61</v>
      </c>
      <c r="AF7">
        <v>49</v>
      </c>
      <c r="AG7">
        <v>82</v>
      </c>
      <c r="AH7">
        <v>69</v>
      </c>
      <c r="AJ7">
        <f>_xlfn.XLOOKUP($V7,E_Schools_Scores!$A:$A,E_Schools_Scores!G:G,"NA")</f>
        <v>51</v>
      </c>
      <c r="AK7">
        <f>_xlfn.XLOOKUP($V7,E_Schools_Scores!$A:$A,E_Schools_Scores!H:H,"NA")</f>
        <v>88</v>
      </c>
      <c r="AL7">
        <f>_xlfn.XLOOKUP($V7,E_Schools_Scores!$A:$A,E_Schools_Scores!I:I,"NA")</f>
        <v>73</v>
      </c>
      <c r="AM7">
        <f>_xlfn.XLOOKUP($V7,M_Schools_Scores!$A:$A,M_Schools_Scores!G:G,"NA")</f>
        <v>46</v>
      </c>
      <c r="AN7">
        <f>_xlfn.XLOOKUP($V7,M_Schools_Scores!$A:$A,M_Schools_Scores!H:H,"NA")</f>
        <v>87</v>
      </c>
      <c r="AO7">
        <f>_xlfn.XLOOKUP($V7,M_Schools_Scores!$A:$A,M_Schools_Scores!I:I,"NA")</f>
        <v>63</v>
      </c>
      <c r="AP7">
        <f>_xlfn.XLOOKUP($V7,H_Schools_Scores!$A:$A,H_Schools_Scores!G:G,"NA")</f>
        <v>44</v>
      </c>
      <c r="AQ7">
        <f>_xlfn.XLOOKUP($V7,H_Schools_Scores!$A:$A,H_Schools_Scores!H:H,"NA")</f>
        <v>62</v>
      </c>
      <c r="AR7">
        <f>_xlfn.XLOOKUP($V7,H_Schools_Scores!$A:$A,H_Schools_Scores!I:I,"NA")</f>
        <v>61</v>
      </c>
      <c r="AS7">
        <v>48</v>
      </c>
      <c r="AT7">
        <v>81</v>
      </c>
      <c r="AU7">
        <f t="shared" si="0"/>
        <v>67</v>
      </c>
      <c r="AV7">
        <v>0.47707423580786024</v>
      </c>
      <c r="AW7">
        <v>0.27183406113537117</v>
      </c>
      <c r="AX7">
        <v>0.25109170305676859</v>
      </c>
    </row>
    <row r="8" spans="1:50" x14ac:dyDescent="0.35">
      <c r="A8" t="s">
        <v>3257</v>
      </c>
      <c r="B8">
        <v>7830613</v>
      </c>
      <c r="C8" s="17" t="s">
        <v>3038</v>
      </c>
      <c r="D8" cm="1">
        <f t="array" ref="D8">IFERROR(
INDEX(
 AllGradeBands_Districts_Data!E:E,
MATCH(1,(AllGradeBands_Districts_Data!A:A=B8)*(AllGradeBands_Districts_Data!C:C="E")*(AllGradeBands_Districts_Data!D:D= "Comparison District Score"),0)
),
"")</f>
        <v>0.73368606701940009</v>
      </c>
      <c r="E8" cm="1">
        <f t="array" ref="E8">IFERROR(
INDEX(
 AllGradeBands_Districts_Data!E:E,
MATCH(1,(AllGradeBands_Districts_Data!A:A=B8)*(AllGradeBands_Districts_Data!C:C="M")*(AllGradeBands_Districts_Data!D:D= "Comparison District Score"),0)
),
"")</f>
        <v>0.26631393298059963</v>
      </c>
      <c r="F8" t="str" cm="1">
        <f t="array" ref="F8">IFERROR(
INDEX(
 AllGradeBands_Districts_Data!E:E,
MATCH(1,(AllGradeBands_Districts_Data!A:A=B8)*(AllGradeBands_Districts_Data!C:C="H")*(AllGradeBands_Districts_Data!D:D= "Comparison District Score"),0)
),
"")</f>
        <v/>
      </c>
      <c r="G8">
        <f>_xlfn.XLOOKUP($B8,E_Districts_Scores!$A:$A,E_Districts_Scores!C:C,"")</f>
        <v>75</v>
      </c>
      <c r="H8">
        <f>_xlfn.XLOOKUP($B8,E_Districts_Scores!$A:$A,E_Districts_Scores!D:D,"")</f>
        <v>93</v>
      </c>
      <c r="I8">
        <f>_xlfn.XLOOKUP($B8,E_Districts_Scores!$A:$A,E_Districts_Scores!E:E,"")</f>
        <v>86</v>
      </c>
      <c r="J8">
        <f>_xlfn.XLOOKUP($B8,M_Districts_Scores!$A:$A,M_Districts_Scores!C:C,"")</f>
        <v>66</v>
      </c>
      <c r="K8">
        <f>_xlfn.XLOOKUP($B8,M_Districts_Scores!$A:$A,M_Districts_Scores!D:D,"")</f>
        <v>92</v>
      </c>
      <c r="L8">
        <f>_xlfn.XLOOKUP($B8,M_Districts_Scores!$A:$A,M_Districts_Scores!E:E,"")</f>
        <v>76</v>
      </c>
      <c r="M8" t="str">
        <f>_xlfn.XLOOKUP($B8,H_Districts_Scores!$A:$A,H_Districts_Scores!C:C,"")</f>
        <v/>
      </c>
      <c r="N8" t="str">
        <f>_xlfn.XLOOKUP($B8,H_Districts_Scores!$A:$A,H_Districts_Scores!D:D,"")</f>
        <v/>
      </c>
      <c r="O8" t="str">
        <f>_xlfn.XLOOKUP($B8,H_Districts_Scores!$A:$A,H_Districts_Scores!E:E,"")</f>
        <v/>
      </c>
      <c r="P8" s="22">
        <v>73</v>
      </c>
      <c r="Q8" s="22">
        <f t="shared" si="1"/>
        <v>83</v>
      </c>
      <c r="R8" s="22">
        <v>93</v>
      </c>
      <c r="S8" s="22">
        <v>83</v>
      </c>
      <c r="T8" s="27"/>
      <c r="U8" t="s">
        <v>26</v>
      </c>
      <c r="V8">
        <v>7830613</v>
      </c>
      <c r="W8" s="22">
        <f>_xlfn.XLOOKUP($V8,E_Districts_Scores!$A:$A,E_Districts_Scores!G:G,"NA")</f>
        <v>72</v>
      </c>
      <c r="X8" s="22">
        <f>_xlfn.XLOOKUP($V8,E_Districts_Scores!$A:$A,E_Districts_Scores!H:H,"NA")</f>
        <v>87</v>
      </c>
      <c r="Y8" s="22">
        <f>_xlfn.XLOOKUP($V8,E_Districts_Scores!$A:$A,E_Districts_Scores!I:I,"NA")</f>
        <v>83</v>
      </c>
      <c r="Z8" s="22">
        <f>_xlfn.XLOOKUP($V8,M_Districts_Scores!$A:$A,M_Districts_Scores!G:G,"NA")</f>
        <v>69</v>
      </c>
      <c r="AA8" s="22">
        <f>_xlfn.XLOOKUP($V8,M_Districts_Scores!$A:$A,M_Districts_Scores!H:H,"NA")</f>
        <v>87</v>
      </c>
      <c r="AB8" s="22">
        <f>_xlfn.XLOOKUP($V8,M_Districts_Scores!$A:$A,M_Districts_Scores!I:I,"NA")</f>
        <v>79</v>
      </c>
      <c r="AC8" s="22" t="str">
        <f>_xlfn.XLOOKUP($V8,H_Districts_Scores!$A:$A,H_Districts_Scores!G:G,"NA")</f>
        <v>NA</v>
      </c>
      <c r="AD8" s="22" t="str">
        <f>_xlfn.XLOOKUP($V8,H_Districts_Scores!$A:$A,H_Districts_Scores!H:H,"NA")</f>
        <v>NA</v>
      </c>
      <c r="AE8" s="22" t="str">
        <f>_xlfn.XLOOKUP($V8,H_Districts_Scores!$A:$A,H_Districts_Scores!I:I,"NA")</f>
        <v>NA</v>
      </c>
      <c r="AF8">
        <v>71</v>
      </c>
      <c r="AG8">
        <v>87</v>
      </c>
      <c r="AH8">
        <v>82</v>
      </c>
      <c r="AJ8">
        <f>_xlfn.XLOOKUP($V8,E_Schools_Scores!$A:$A,E_Schools_Scores!G:G,"NA")</f>
        <v>53</v>
      </c>
      <c r="AK8">
        <f>_xlfn.XLOOKUP($V8,E_Schools_Scores!$A:$A,E_Schools_Scores!H:H,"NA")</f>
        <v>82</v>
      </c>
      <c r="AL8">
        <f>_xlfn.XLOOKUP($V8,E_Schools_Scores!$A:$A,E_Schools_Scores!I:I,"NA")</f>
        <v>69</v>
      </c>
      <c r="AM8">
        <f>_xlfn.XLOOKUP($V8,M_Schools_Scores!$A:$A,M_Schools_Scores!G:G,"NA")</f>
        <v>53</v>
      </c>
      <c r="AN8">
        <f>_xlfn.XLOOKUP($V8,M_Schools_Scores!$A:$A,M_Schools_Scores!H:H,"NA")</f>
        <v>83</v>
      </c>
      <c r="AO8">
        <f>_xlfn.XLOOKUP($V8,M_Schools_Scores!$A:$A,M_Schools_Scores!I:I,"NA")</f>
        <v>69</v>
      </c>
      <c r="AP8" t="str">
        <f>_xlfn.XLOOKUP($V8,H_Schools_Scores!$A:$A,H_Schools_Scores!G:G,"NA")</f>
        <v>NA</v>
      </c>
      <c r="AQ8" t="str">
        <f>_xlfn.XLOOKUP($V8,H_Schools_Scores!$A:$A,H_Schools_Scores!H:H,"NA")</f>
        <v>NA</v>
      </c>
      <c r="AR8" t="str">
        <f>_xlfn.XLOOKUP($V8,H_Schools_Scores!$A:$A,H_Schools_Scores!I:I,"NA")</f>
        <v>NA</v>
      </c>
      <c r="AS8">
        <v>53</v>
      </c>
      <c r="AT8">
        <v>82</v>
      </c>
      <c r="AU8">
        <f t="shared" si="0"/>
        <v>69</v>
      </c>
      <c r="AV8">
        <v>0.73368606701940009</v>
      </c>
      <c r="AW8">
        <v>0.26631393298059963</v>
      </c>
      <c r="AX8" t="s">
        <v>2938</v>
      </c>
    </row>
    <row r="9" spans="1:50" x14ac:dyDescent="0.35">
      <c r="A9" t="s">
        <v>81</v>
      </c>
      <c r="B9">
        <v>7820212</v>
      </c>
      <c r="C9" s="17" t="s">
        <v>3038</v>
      </c>
      <c r="D9" cm="1">
        <f t="array" ref="D9">IFERROR(
INDEX(
 AllGradeBands_Districts_Data!E:E,
MATCH(1,(AllGradeBands_Districts_Data!A:A=B9)*(AllGradeBands_Districts_Data!C:C="E")*(AllGradeBands_Districts_Data!D:D= "Comparison District Score"),0)
),
"")</f>
        <v>0.69506726457399104</v>
      </c>
      <c r="E9" cm="1">
        <f t="array" ref="E9">IFERROR(
INDEX(
 AllGradeBands_Districts_Data!E:E,
MATCH(1,(AllGradeBands_Districts_Data!A:A=B9)*(AllGradeBands_Districts_Data!C:C="M")*(AllGradeBands_Districts_Data!D:D= "Comparison District Score"),0)
),
"")</f>
        <v>0.30493273542600902</v>
      </c>
      <c r="F9" t="str" cm="1">
        <f t="array" ref="F9">IFERROR(
INDEX(
 AllGradeBands_Districts_Data!E:E,
MATCH(1,(AllGradeBands_Districts_Data!A:A=B9)*(AllGradeBands_Districts_Data!C:C="H")*(AllGradeBands_Districts_Data!D:D= "Comparison District Score"),0)
),
"")</f>
        <v/>
      </c>
      <c r="G9">
        <f>_xlfn.XLOOKUP($B9,E_Districts_Scores!$A:$A,E_Districts_Scores!C:C,"")</f>
        <v>62</v>
      </c>
      <c r="H9">
        <f>_xlfn.XLOOKUP($B9,E_Districts_Scores!$A:$A,E_Districts_Scores!D:D,"")</f>
        <v>78</v>
      </c>
      <c r="I9">
        <f>_xlfn.XLOOKUP($B9,E_Districts_Scores!$A:$A,E_Districts_Scores!E:E,"")</f>
        <v>68</v>
      </c>
      <c r="J9">
        <f>_xlfn.XLOOKUP($B9,M_Districts_Scores!$A:$A,M_Districts_Scores!C:C,"")</f>
        <v>65</v>
      </c>
      <c r="K9">
        <f>_xlfn.XLOOKUP($B9,M_Districts_Scores!$A:$A,M_Districts_Scores!D:D,"")</f>
        <v>93</v>
      </c>
      <c r="L9">
        <f>_xlfn.XLOOKUP($B9,M_Districts_Scores!$A:$A,M_Districts_Scores!E:E,"")</f>
        <v>79</v>
      </c>
      <c r="M9" t="str">
        <f>_xlfn.XLOOKUP($B9,H_Districts_Scores!$A:$A,H_Districts_Scores!C:C,"")</f>
        <v/>
      </c>
      <c r="N9" t="str">
        <f>_xlfn.XLOOKUP($B9,H_Districts_Scores!$A:$A,H_Districts_Scores!D:D,"")</f>
        <v/>
      </c>
      <c r="O9" t="str">
        <f>_xlfn.XLOOKUP($B9,H_Districts_Scores!$A:$A,H_Districts_Scores!E:E,"")</f>
        <v/>
      </c>
      <c r="P9" s="22">
        <v>63</v>
      </c>
      <c r="Q9" s="22">
        <f t="shared" si="1"/>
        <v>71</v>
      </c>
      <c r="R9" s="22">
        <v>83</v>
      </c>
      <c r="S9" s="22">
        <v>71</v>
      </c>
      <c r="T9" s="27"/>
      <c r="U9" t="s">
        <v>81</v>
      </c>
      <c r="V9">
        <v>7820212</v>
      </c>
      <c r="W9" s="22">
        <f>_xlfn.XLOOKUP($V9,E_Districts_Scores!$A:$A,E_Districts_Scores!G:G,"NA")</f>
        <v>78</v>
      </c>
      <c r="X9" s="22">
        <f>_xlfn.XLOOKUP($V9,E_Districts_Scores!$A:$A,E_Districts_Scores!H:H,"NA")</f>
        <v>90</v>
      </c>
      <c r="Y9" s="22">
        <f>_xlfn.XLOOKUP($V9,E_Districts_Scores!$A:$A,E_Districts_Scores!I:I,"NA")</f>
        <v>87</v>
      </c>
      <c r="Z9" s="22">
        <f>_xlfn.XLOOKUP($V9,M_Districts_Scores!$A:$A,M_Districts_Scores!G:G,"NA")</f>
        <v>74</v>
      </c>
      <c r="AA9" s="22">
        <f>_xlfn.XLOOKUP($V9,M_Districts_Scores!$A:$A,M_Districts_Scores!H:H,"NA")</f>
        <v>81</v>
      </c>
      <c r="AB9" s="22">
        <f>_xlfn.XLOOKUP($V9,M_Districts_Scores!$A:$A,M_Districts_Scores!I:I,"NA")</f>
        <v>80</v>
      </c>
      <c r="AC9" s="22" t="str">
        <f>_xlfn.XLOOKUP($V9,H_Districts_Scores!$A:$A,H_Districts_Scores!G:G,"NA")</f>
        <v>NA</v>
      </c>
      <c r="AD9" s="22" t="str">
        <f>_xlfn.XLOOKUP($V9,H_Districts_Scores!$A:$A,H_Districts_Scores!H:H,"NA")</f>
        <v>NA</v>
      </c>
      <c r="AE9" s="22" t="str">
        <f>_xlfn.XLOOKUP($V9,H_Districts_Scores!$A:$A,H_Districts_Scores!I:I,"NA")</f>
        <v>NA</v>
      </c>
      <c r="AF9">
        <v>77</v>
      </c>
      <c r="AG9">
        <v>87</v>
      </c>
      <c r="AH9">
        <v>85</v>
      </c>
      <c r="AJ9">
        <f>_xlfn.XLOOKUP($V9,E_Schools_Scores!$A:$A,E_Schools_Scores!G:G,"NA")</f>
        <v>75</v>
      </c>
      <c r="AK9">
        <f>_xlfn.XLOOKUP($V9,E_Schools_Scores!$A:$A,E_Schools_Scores!H:H,"NA")</f>
        <v>89</v>
      </c>
      <c r="AL9">
        <f>_xlfn.XLOOKUP($V9,E_Schools_Scores!$A:$A,E_Schools_Scores!I:I,"NA")</f>
        <v>82</v>
      </c>
      <c r="AM9">
        <f>_xlfn.XLOOKUP($V9,M_Schools_Scores!$A:$A,M_Schools_Scores!G:G,"NA")</f>
        <v>71</v>
      </c>
      <c r="AN9">
        <f>_xlfn.XLOOKUP($V9,M_Schools_Scores!$A:$A,M_Schools_Scores!H:H,"NA")</f>
        <v>81</v>
      </c>
      <c r="AO9">
        <f>_xlfn.XLOOKUP($V9,M_Schools_Scores!$A:$A,M_Schools_Scores!I:I,"NA")</f>
        <v>78</v>
      </c>
      <c r="AP9" t="str">
        <f>_xlfn.XLOOKUP($V9,H_Schools_Scores!$A:$A,H_Schools_Scores!G:G,"NA")</f>
        <v>NA</v>
      </c>
      <c r="AQ9" t="str">
        <f>_xlfn.XLOOKUP($V9,H_Schools_Scores!$A:$A,H_Schools_Scores!H:H,"NA")</f>
        <v>NA</v>
      </c>
      <c r="AR9" t="str">
        <f>_xlfn.XLOOKUP($V9,H_Schools_Scores!$A:$A,H_Schools_Scores!I:I,"NA")</f>
        <v>NA</v>
      </c>
      <c r="AS9">
        <v>74</v>
      </c>
      <c r="AT9">
        <v>87</v>
      </c>
      <c r="AU9">
        <f t="shared" si="0"/>
        <v>81</v>
      </c>
      <c r="AV9">
        <v>0.69506726457399115</v>
      </c>
      <c r="AW9">
        <v>0.30493273542600913</v>
      </c>
      <c r="AX9" t="s">
        <v>2938</v>
      </c>
    </row>
    <row r="10" spans="1:50" x14ac:dyDescent="0.35">
      <c r="A10" t="s">
        <v>28</v>
      </c>
      <c r="B10">
        <v>7830611</v>
      </c>
      <c r="C10" s="17" t="s">
        <v>3038</v>
      </c>
      <c r="D10" cm="1">
        <f t="array" ref="D10">IFERROR(
INDEX(
 AllGradeBands_Districts_Data!E:E,
MATCH(1,(AllGradeBands_Districts_Data!A:A=B10)*(AllGradeBands_Districts_Data!C:C="E")*(AllGradeBands_Districts_Data!D:D= "Comparison District Score"),0)
),
"")</f>
        <v>0.66543438077634032</v>
      </c>
      <c r="E10" cm="1">
        <f t="array" ref="E10">IFERROR(
INDEX(
 AllGradeBands_Districts_Data!E:E,
MATCH(1,(AllGradeBands_Districts_Data!A:A=B10)*(AllGradeBands_Districts_Data!C:C="M")*(AllGradeBands_Districts_Data!D:D= "Comparison District Score"),0)
),
"")</f>
        <v>0.3345656192236599</v>
      </c>
      <c r="F10" t="str" cm="1">
        <f t="array" ref="F10">IFERROR(
INDEX(
 AllGradeBands_Districts_Data!E:E,
MATCH(1,(AllGradeBands_Districts_Data!A:A=B10)*(AllGradeBands_Districts_Data!C:C="H")*(AllGradeBands_Districts_Data!D:D= "Comparison District Score"),0)
),
"")</f>
        <v/>
      </c>
      <c r="G10">
        <f>_xlfn.XLOOKUP($B10,E_Districts_Scores!$A:$A,E_Districts_Scores!C:C,"")</f>
        <v>32</v>
      </c>
      <c r="H10">
        <f>_xlfn.XLOOKUP($B10,E_Districts_Scores!$A:$A,E_Districts_Scores!D:D,"")</f>
        <v>90</v>
      </c>
      <c r="I10">
        <f>_xlfn.XLOOKUP($B10,E_Districts_Scores!$A:$A,E_Districts_Scores!E:E,"")</f>
        <v>66</v>
      </c>
      <c r="J10">
        <f>_xlfn.XLOOKUP($B10,M_Districts_Scores!$A:$A,M_Districts_Scores!C:C,"")</f>
        <v>32</v>
      </c>
      <c r="K10">
        <f>_xlfn.XLOOKUP($B10,M_Districts_Scores!$A:$A,M_Districts_Scores!D:D,"")</f>
        <v>97</v>
      </c>
      <c r="L10">
        <f>_xlfn.XLOOKUP($B10,M_Districts_Scores!$A:$A,M_Districts_Scores!E:E,"")</f>
        <v>68</v>
      </c>
      <c r="M10" t="str">
        <f>_xlfn.XLOOKUP($B10,H_Districts_Scores!$A:$A,H_Districts_Scores!C:C,"")</f>
        <v/>
      </c>
      <c r="N10" t="str">
        <f>_xlfn.XLOOKUP($B10,H_Districts_Scores!$A:$A,H_Districts_Scores!D:D,"")</f>
        <v/>
      </c>
      <c r="O10" t="str">
        <f>_xlfn.XLOOKUP($B10,H_Districts_Scores!$A:$A,H_Districts_Scores!E:E,"")</f>
        <v/>
      </c>
      <c r="P10" s="22">
        <v>32</v>
      </c>
      <c r="Q10" s="22">
        <f t="shared" si="1"/>
        <v>67</v>
      </c>
      <c r="R10" s="22">
        <v>92</v>
      </c>
      <c r="S10" s="22">
        <v>67</v>
      </c>
      <c r="T10" s="27"/>
      <c r="U10" t="s">
        <v>28</v>
      </c>
      <c r="V10">
        <v>7830611</v>
      </c>
      <c r="W10" s="22">
        <f>_xlfn.XLOOKUP($V10,E_Districts_Scores!$A:$A,E_Districts_Scores!G:G,"NA")</f>
        <v>47</v>
      </c>
      <c r="X10" s="22">
        <f>_xlfn.XLOOKUP($V10,E_Districts_Scores!$A:$A,E_Districts_Scores!H:H,"NA")</f>
        <v>77</v>
      </c>
      <c r="Y10" s="22">
        <f>_xlfn.XLOOKUP($V10,E_Districts_Scores!$A:$A,E_Districts_Scores!I:I,"NA")</f>
        <v>71</v>
      </c>
      <c r="Z10" s="22">
        <f>_xlfn.XLOOKUP($V10,M_Districts_Scores!$A:$A,M_Districts_Scores!G:G,"NA")</f>
        <v>38</v>
      </c>
      <c r="AA10" s="22">
        <f>_xlfn.XLOOKUP($V10,M_Districts_Scores!$A:$A,M_Districts_Scores!H:H,"NA")</f>
        <v>74</v>
      </c>
      <c r="AB10" s="22">
        <f>_xlfn.XLOOKUP($V10,M_Districts_Scores!$A:$A,M_Districts_Scores!I:I,"NA")</f>
        <v>60</v>
      </c>
      <c r="AC10" s="22" t="str">
        <f>_xlfn.XLOOKUP($V10,H_Districts_Scores!$A:$A,H_Districts_Scores!G:G,"NA")</f>
        <v>NA</v>
      </c>
      <c r="AD10" s="22" t="str">
        <f>_xlfn.XLOOKUP($V10,H_Districts_Scores!$A:$A,H_Districts_Scores!H:H,"NA")</f>
        <v>NA</v>
      </c>
      <c r="AE10" s="22" t="str">
        <f>_xlfn.XLOOKUP($V10,H_Districts_Scores!$A:$A,H_Districts_Scores!I:I,"NA")</f>
        <v>NA</v>
      </c>
      <c r="AF10">
        <v>44</v>
      </c>
      <c r="AG10">
        <v>76</v>
      </c>
      <c r="AH10">
        <v>67</v>
      </c>
      <c r="AJ10">
        <f>_xlfn.XLOOKUP($V10,E_Schools_Scores!$A:$A,E_Schools_Scores!G:G,"NA")</f>
        <v>32</v>
      </c>
      <c r="AK10">
        <f>_xlfn.XLOOKUP($V10,E_Schools_Scores!$A:$A,E_Schools_Scores!H:H,"NA")</f>
        <v>69</v>
      </c>
      <c r="AL10">
        <f>_xlfn.XLOOKUP($V10,E_Schools_Scores!$A:$A,E_Schools_Scores!I:I,"NA")</f>
        <v>60</v>
      </c>
      <c r="AM10">
        <f>_xlfn.XLOOKUP($V10,M_Schools_Scores!$A:$A,M_Schools_Scores!G:G,"NA")</f>
        <v>32</v>
      </c>
      <c r="AN10">
        <f>_xlfn.XLOOKUP($V10,M_Schools_Scores!$A:$A,M_Schools_Scores!H:H,"NA")</f>
        <v>76</v>
      </c>
      <c r="AO10">
        <f>_xlfn.XLOOKUP($V10,M_Schools_Scores!$A:$A,M_Schools_Scores!I:I,"NA")</f>
        <v>61</v>
      </c>
      <c r="AP10" t="str">
        <f>_xlfn.XLOOKUP($V10,H_Schools_Scores!$A:$A,H_Schools_Scores!G:G,"NA")</f>
        <v>NA</v>
      </c>
      <c r="AQ10" t="str">
        <f>_xlfn.XLOOKUP($V10,H_Schools_Scores!$A:$A,H_Schools_Scores!H:H,"NA")</f>
        <v>NA</v>
      </c>
      <c r="AR10" t="str">
        <f>_xlfn.XLOOKUP($V10,H_Schools_Scores!$A:$A,H_Schools_Scores!I:I,"NA")</f>
        <v>NA</v>
      </c>
      <c r="AS10">
        <v>32</v>
      </c>
      <c r="AT10">
        <v>71</v>
      </c>
      <c r="AU10">
        <f t="shared" si="0"/>
        <v>60</v>
      </c>
      <c r="AV10">
        <v>0.6654343807763401</v>
      </c>
      <c r="AW10">
        <v>0.3345656192236599</v>
      </c>
      <c r="AX10" t="s">
        <v>2938</v>
      </c>
    </row>
    <row r="11" spans="1:50" x14ac:dyDescent="0.35">
      <c r="A11" t="s">
        <v>30</v>
      </c>
      <c r="B11">
        <v>7830610</v>
      </c>
      <c r="C11" s="17" t="s">
        <v>3038</v>
      </c>
      <c r="D11" cm="1">
        <f t="array" ref="D11">IFERROR(
INDEX(
 AllGradeBands_Districts_Data!E:E,
MATCH(1,(AllGradeBands_Districts_Data!A:A=B11)*(AllGradeBands_Districts_Data!C:C="E")*(AllGradeBands_Districts_Data!D:D= "Comparison District Score"),0)
),
"")</f>
        <v>0.74705111402359126</v>
      </c>
      <c r="E11" cm="1">
        <f t="array" ref="E11">IFERROR(
INDEX(
 AllGradeBands_Districts_Data!E:E,
MATCH(1,(AllGradeBands_Districts_Data!A:A=B11)*(AllGradeBands_Districts_Data!C:C="M")*(AllGradeBands_Districts_Data!D:D= "Comparison District Score"),0)
),
"")</f>
        <v>0.25294888597640891</v>
      </c>
      <c r="F11" t="str" cm="1">
        <f t="array" ref="F11">IFERROR(
INDEX(
 AllGradeBands_Districts_Data!E:E,
MATCH(1,(AllGradeBands_Districts_Data!A:A=B11)*(AllGradeBands_Districts_Data!C:C="H")*(AllGradeBands_Districts_Data!D:D= "Comparison District Score"),0)
),
"")</f>
        <v/>
      </c>
      <c r="G11">
        <f>_xlfn.XLOOKUP($B11,E_Districts_Scores!$A:$A,E_Districts_Scores!C:C,"")</f>
        <v>75</v>
      </c>
      <c r="H11">
        <f>_xlfn.XLOOKUP($B11,E_Districts_Scores!$A:$A,E_Districts_Scores!D:D,"")</f>
        <v>74</v>
      </c>
      <c r="I11">
        <f>_xlfn.XLOOKUP($B11,E_Districts_Scores!$A:$A,E_Districts_Scores!E:E,"")</f>
        <v>76</v>
      </c>
      <c r="J11">
        <f>_xlfn.XLOOKUP($B11,M_Districts_Scores!$A:$A,M_Districts_Scores!C:C,"")</f>
        <v>66</v>
      </c>
      <c r="K11">
        <f>_xlfn.XLOOKUP($B11,M_Districts_Scores!$A:$A,M_Districts_Scores!D:D,"")</f>
        <v>75</v>
      </c>
      <c r="L11">
        <f>_xlfn.XLOOKUP($B11,M_Districts_Scores!$A:$A,M_Districts_Scores!E:E,"")</f>
        <v>70</v>
      </c>
      <c r="M11" t="str">
        <f>_xlfn.XLOOKUP($B11,H_Districts_Scores!$A:$A,H_Districts_Scores!C:C,"")</f>
        <v/>
      </c>
      <c r="N11" t="str">
        <f>_xlfn.XLOOKUP($B11,H_Districts_Scores!$A:$A,H_Districts_Scores!D:D,"")</f>
        <v/>
      </c>
      <c r="O11" t="str">
        <f>_xlfn.XLOOKUP($B11,H_Districts_Scores!$A:$A,H_Districts_Scores!E:E,"")</f>
        <v/>
      </c>
      <c r="P11" s="22">
        <v>73</v>
      </c>
      <c r="Q11" s="22">
        <f t="shared" si="1"/>
        <v>74</v>
      </c>
      <c r="R11" s="22">
        <v>74</v>
      </c>
      <c r="S11" s="22">
        <v>74</v>
      </c>
      <c r="T11" s="27"/>
      <c r="U11" t="s">
        <v>30</v>
      </c>
      <c r="V11">
        <v>7830610</v>
      </c>
      <c r="W11" s="22">
        <f>_xlfn.XLOOKUP($V11,E_Districts_Scores!$A:$A,E_Districts_Scores!G:G,"NA")</f>
        <v>69</v>
      </c>
      <c r="X11" s="22">
        <f>_xlfn.XLOOKUP($V11,E_Districts_Scores!$A:$A,E_Districts_Scores!H:H,"NA")</f>
        <v>82</v>
      </c>
      <c r="Y11" s="22">
        <f>_xlfn.XLOOKUP($V11,E_Districts_Scores!$A:$A,E_Districts_Scores!I:I,"NA")</f>
        <v>76</v>
      </c>
      <c r="Z11" s="22">
        <f>_xlfn.XLOOKUP($V11,M_Districts_Scores!$A:$A,M_Districts_Scores!G:G,"NA")</f>
        <v>58</v>
      </c>
      <c r="AA11" s="22">
        <f>_xlfn.XLOOKUP($V11,M_Districts_Scores!$A:$A,M_Districts_Scores!H:H,"NA")</f>
        <v>77</v>
      </c>
      <c r="AB11" s="22">
        <f>_xlfn.XLOOKUP($V11,M_Districts_Scores!$A:$A,M_Districts_Scores!I:I,"NA")</f>
        <v>67</v>
      </c>
      <c r="AC11" s="22" t="str">
        <f>_xlfn.XLOOKUP($V11,H_Districts_Scores!$A:$A,H_Districts_Scores!G:G,"NA")</f>
        <v>NA</v>
      </c>
      <c r="AD11" s="22" t="str">
        <f>_xlfn.XLOOKUP($V11,H_Districts_Scores!$A:$A,H_Districts_Scores!H:H,"NA")</f>
        <v>NA</v>
      </c>
      <c r="AE11" s="22" t="str">
        <f>_xlfn.XLOOKUP($V11,H_Districts_Scores!$A:$A,H_Districts_Scores!I:I,"NA")</f>
        <v>NA</v>
      </c>
      <c r="AF11">
        <v>66</v>
      </c>
      <c r="AG11">
        <v>81</v>
      </c>
      <c r="AH11">
        <v>74</v>
      </c>
      <c r="AJ11">
        <f>_xlfn.XLOOKUP($V11,E_Schools_Scores!$A:$A,E_Schools_Scores!G:G,"NA")</f>
        <v>65</v>
      </c>
      <c r="AK11">
        <f>_xlfn.XLOOKUP($V11,E_Schools_Scores!$A:$A,E_Schools_Scores!H:H,"NA")</f>
        <v>75</v>
      </c>
      <c r="AL11">
        <f>_xlfn.XLOOKUP($V11,E_Schools_Scores!$A:$A,E_Schools_Scores!I:I,"NA")</f>
        <v>70</v>
      </c>
      <c r="AM11">
        <f>_xlfn.XLOOKUP($V11,M_Schools_Scores!$A:$A,M_Schools_Scores!G:G,"NA")</f>
        <v>54</v>
      </c>
      <c r="AN11">
        <f>_xlfn.XLOOKUP($V11,M_Schools_Scores!$A:$A,M_Schools_Scores!H:H,"NA")</f>
        <v>77</v>
      </c>
      <c r="AO11">
        <f>_xlfn.XLOOKUP($V11,M_Schools_Scores!$A:$A,M_Schools_Scores!I:I,"NA")</f>
        <v>66</v>
      </c>
      <c r="AP11" t="str">
        <f>_xlfn.XLOOKUP($V11,H_Schools_Scores!$A:$A,H_Schools_Scores!G:G,"NA")</f>
        <v>NA</v>
      </c>
      <c r="AQ11" t="str">
        <f>_xlfn.XLOOKUP($V11,H_Schools_Scores!$A:$A,H_Schools_Scores!H:H,"NA")</f>
        <v>NA</v>
      </c>
      <c r="AR11" t="str">
        <f>_xlfn.XLOOKUP($V11,H_Schools_Scores!$A:$A,H_Schools_Scores!I:I,"NA")</f>
        <v>NA</v>
      </c>
      <c r="AS11">
        <v>62</v>
      </c>
      <c r="AT11">
        <v>76</v>
      </c>
      <c r="AU11">
        <f t="shared" si="0"/>
        <v>69</v>
      </c>
      <c r="AV11">
        <v>0.74705111402359137</v>
      </c>
      <c r="AW11">
        <v>0.25294888597640897</v>
      </c>
      <c r="AX11" t="s">
        <v>2938</v>
      </c>
    </row>
    <row r="12" spans="1:50" x14ac:dyDescent="0.35">
      <c r="A12" t="s">
        <v>42</v>
      </c>
      <c r="B12">
        <v>7830633</v>
      </c>
      <c r="C12" s="17" t="s">
        <v>3035</v>
      </c>
      <c r="D12" cm="1">
        <f t="array" ref="D12">IFERROR(
INDEX(
 AllGradeBands_Districts_Data!E:E,
MATCH(1,(AllGradeBands_Districts_Data!A:A=B12)*(AllGradeBands_Districts_Data!C:C="E")*(AllGradeBands_Districts_Data!D:D= "Comparison District Score"),0)
),
"")</f>
        <v>0.88585607940446653</v>
      </c>
      <c r="E12" cm="1">
        <f t="array" ref="E12">IFERROR(
INDEX(
 AllGradeBands_Districts_Data!E:E,
MATCH(1,(AllGradeBands_Districts_Data!A:A=B12)*(AllGradeBands_Districts_Data!C:C="M")*(AllGradeBands_Districts_Data!D:D= "Comparison District Score"),0)
),
"")</f>
        <v>0.11414392059553349</v>
      </c>
      <c r="F12" t="str" cm="1">
        <f t="array" ref="F12">IFERROR(
INDEX(
 AllGradeBands_Districts_Data!E:E,
MATCH(1,(AllGradeBands_Districts_Data!A:A=B12)*(AllGradeBands_Districts_Data!C:C="H")*(AllGradeBands_Districts_Data!D:D= "Comparison District Score"),0)
),
"")</f>
        <v/>
      </c>
      <c r="G12">
        <f>_xlfn.XLOOKUP($B12,E_Districts_Scores!$A:$A,E_Districts_Scores!C:C,"")</f>
        <v>64</v>
      </c>
      <c r="H12">
        <f>_xlfn.XLOOKUP($B12,E_Districts_Scores!$A:$A,E_Districts_Scores!D:D,"")</f>
        <v>62</v>
      </c>
      <c r="I12">
        <f>_xlfn.XLOOKUP($B12,E_Districts_Scores!$A:$A,E_Districts_Scores!E:E,"")</f>
        <v>59</v>
      </c>
      <c r="J12">
        <f>_xlfn.XLOOKUP($B12,M_Districts_Scores!$A:$A,M_Districts_Scores!C:C,"")</f>
        <v>59</v>
      </c>
      <c r="K12">
        <f>_xlfn.XLOOKUP($B12,M_Districts_Scores!$A:$A,M_Districts_Scores!D:D,"")</f>
        <v>91</v>
      </c>
      <c r="L12">
        <f>_xlfn.XLOOKUP($B12,M_Districts_Scores!$A:$A,M_Districts_Scores!E:E,"")</f>
        <v>78</v>
      </c>
      <c r="M12" t="str">
        <f>_xlfn.XLOOKUP($B12,H_Districts_Scores!$A:$A,H_Districts_Scores!C:C,"")</f>
        <v/>
      </c>
      <c r="N12" t="str">
        <f>_xlfn.XLOOKUP($B12,H_Districts_Scores!$A:$A,H_Districts_Scores!D:D,"")</f>
        <v/>
      </c>
      <c r="O12" t="str">
        <f>_xlfn.XLOOKUP($B12,H_Districts_Scores!$A:$A,H_Districts_Scores!E:E,"")</f>
        <v/>
      </c>
      <c r="P12" s="22">
        <v>63</v>
      </c>
      <c r="Q12" s="22">
        <f t="shared" si="1"/>
        <v>61</v>
      </c>
      <c r="R12" s="22">
        <v>65</v>
      </c>
      <c r="S12" s="22">
        <v>61</v>
      </c>
      <c r="T12" s="27"/>
      <c r="U12" t="s">
        <v>42</v>
      </c>
      <c r="V12">
        <v>7830633</v>
      </c>
      <c r="W12" s="22">
        <f>_xlfn.XLOOKUP($V12,E_Districts_Scores!$A:$A,E_Districts_Scores!G:G,"NA")</f>
        <v>65</v>
      </c>
      <c r="X12" s="22">
        <f>_xlfn.XLOOKUP($V12,E_Districts_Scores!$A:$A,E_Districts_Scores!H:H,"NA")</f>
        <v>86</v>
      </c>
      <c r="Y12" s="22">
        <f>_xlfn.XLOOKUP($V12,E_Districts_Scores!$A:$A,E_Districts_Scores!I:I,"NA")</f>
        <v>75</v>
      </c>
      <c r="Z12" s="22">
        <f>_xlfn.XLOOKUP($V12,M_Districts_Scores!$A:$A,M_Districts_Scores!G:G,"NA")</f>
        <v>63</v>
      </c>
      <c r="AA12" s="22">
        <f>_xlfn.XLOOKUP($V12,M_Districts_Scores!$A:$A,M_Districts_Scores!H:H,"NA")</f>
        <v>80</v>
      </c>
      <c r="AB12" s="22">
        <f>_xlfn.XLOOKUP($V12,M_Districts_Scores!$A:$A,M_Districts_Scores!I:I,"NA")</f>
        <v>74</v>
      </c>
      <c r="AC12" s="22" t="str">
        <f>_xlfn.XLOOKUP($V12,H_Districts_Scores!$A:$A,H_Districts_Scores!G:G,"NA")</f>
        <v>NA</v>
      </c>
      <c r="AD12" s="22" t="str">
        <f>_xlfn.XLOOKUP($V12,H_Districts_Scores!$A:$A,H_Districts_Scores!H:H,"NA")</f>
        <v>NA</v>
      </c>
      <c r="AE12" s="22" t="str">
        <f>_xlfn.XLOOKUP($V12,H_Districts_Scores!$A:$A,H_Districts_Scores!I:I,"NA")</f>
        <v>NA</v>
      </c>
      <c r="AF12">
        <v>65</v>
      </c>
      <c r="AG12">
        <v>85</v>
      </c>
      <c r="AH12">
        <v>75</v>
      </c>
      <c r="AJ12">
        <f>_xlfn.XLOOKUP($V12,E_Schools_Scores!$A:$A,E_Schools_Scores!G:G,"NA")</f>
        <v>55</v>
      </c>
      <c r="AK12">
        <f>_xlfn.XLOOKUP($V12,E_Schools_Scores!$A:$A,E_Schools_Scores!H:H,"NA")</f>
        <v>85</v>
      </c>
      <c r="AL12">
        <f>_xlfn.XLOOKUP($V12,E_Schools_Scores!$A:$A,E_Schools_Scores!I:I,"NA")</f>
        <v>72</v>
      </c>
      <c r="AM12">
        <f>_xlfn.XLOOKUP($V12,M_Schools_Scores!$A:$A,M_Schools_Scores!G:G,"NA")</f>
        <v>51</v>
      </c>
      <c r="AN12">
        <f>_xlfn.XLOOKUP($V12,M_Schools_Scores!$A:$A,M_Schools_Scores!H:H,"NA")</f>
        <v>76</v>
      </c>
      <c r="AO12">
        <f>_xlfn.XLOOKUP($V12,M_Schools_Scores!$A:$A,M_Schools_Scores!I:I,"NA")</f>
        <v>66</v>
      </c>
      <c r="AP12" t="str">
        <f>_xlfn.XLOOKUP($V12,H_Schools_Scores!$A:$A,H_Schools_Scores!G:G,"NA")</f>
        <v>NA</v>
      </c>
      <c r="AQ12" t="str">
        <f>_xlfn.XLOOKUP($V12,H_Schools_Scores!$A:$A,H_Schools_Scores!H:H,"NA")</f>
        <v>NA</v>
      </c>
      <c r="AR12" t="str">
        <f>_xlfn.XLOOKUP($V12,H_Schools_Scores!$A:$A,H_Schools_Scores!I:I,"NA")</f>
        <v>NA</v>
      </c>
      <c r="AS12">
        <v>55</v>
      </c>
      <c r="AT12">
        <v>84</v>
      </c>
      <c r="AU12">
        <f t="shared" si="0"/>
        <v>71</v>
      </c>
      <c r="AV12">
        <v>0.88585607940446676</v>
      </c>
      <c r="AW12">
        <v>0.11414392059553351</v>
      </c>
      <c r="AX12" t="s">
        <v>2938</v>
      </c>
    </row>
    <row r="13" spans="1:50" x14ac:dyDescent="0.35">
      <c r="A13" t="s">
        <v>44</v>
      </c>
      <c r="B13">
        <v>7830637</v>
      </c>
      <c r="C13" s="17" t="s">
        <v>3038</v>
      </c>
      <c r="D13" cm="1">
        <f t="array" ref="D13">IFERROR(
INDEX(
 AllGradeBands_Districts_Data!E:E,
MATCH(1,(AllGradeBands_Districts_Data!A:A=B13)*(AllGradeBands_Districts_Data!C:C="E")*(AllGradeBands_Districts_Data!D:D= "Comparison District Score"),0)
),
"")</f>
        <v>1</v>
      </c>
      <c r="E13" t="str" cm="1">
        <f t="array" ref="E13">IFERROR(
INDEX(
 AllGradeBands_Districts_Data!E:E,
MATCH(1,(AllGradeBands_Districts_Data!A:A=B13)*(AllGradeBands_Districts_Data!C:C="M")*(AllGradeBands_Districts_Data!D:D= "Comparison District Score"),0)
),
"")</f>
        <v/>
      </c>
      <c r="F13" t="str" cm="1">
        <f t="array" ref="F13">IFERROR(
INDEX(
 AllGradeBands_Districts_Data!E:E,
MATCH(1,(AllGradeBands_Districts_Data!A:A=B13)*(AllGradeBands_Districts_Data!C:C="H")*(AllGradeBands_Districts_Data!D:D= "Comparison District Score"),0)
),
"")</f>
        <v/>
      </c>
      <c r="G13">
        <f>_xlfn.XLOOKUP($B13,E_Districts_Scores!$A:$A,E_Districts_Scores!C:C,"")</f>
        <v>47</v>
      </c>
      <c r="H13" t="str">
        <f>_xlfn.XLOOKUP($B13,E_Districts_Scores!$A:$A,E_Districts_Scores!D:D,"")</f>
        <v>NA</v>
      </c>
      <c r="I13">
        <f>_xlfn.XLOOKUP($B13,E_Districts_Scores!$A:$A,E_Districts_Scores!E:E,"")</f>
        <v>58</v>
      </c>
      <c r="J13" t="str">
        <f>_xlfn.XLOOKUP($B13,M_Districts_Scores!$A:$A,M_Districts_Scores!C:C,"")</f>
        <v/>
      </c>
      <c r="K13" t="str">
        <f>_xlfn.XLOOKUP($B13,M_Districts_Scores!$A:$A,M_Districts_Scores!D:D,"")</f>
        <v/>
      </c>
      <c r="L13" t="str">
        <f>_xlfn.XLOOKUP($B13,M_Districts_Scores!$A:$A,M_Districts_Scores!E:E,"")</f>
        <v/>
      </c>
      <c r="M13" t="str">
        <f>_xlfn.XLOOKUP($B13,H_Districts_Scores!$A:$A,H_Districts_Scores!C:C,"")</f>
        <v/>
      </c>
      <c r="N13" t="str">
        <f>_xlfn.XLOOKUP($B13,H_Districts_Scores!$A:$A,H_Districts_Scores!D:D,"")</f>
        <v/>
      </c>
      <c r="O13" t="str">
        <f>_xlfn.XLOOKUP($B13,H_Districts_Scores!$A:$A,H_Districts_Scores!E:E,"")</f>
        <v/>
      </c>
      <c r="P13" s="22">
        <v>47</v>
      </c>
      <c r="Q13" s="22">
        <f t="shared" si="1"/>
        <v>58</v>
      </c>
      <c r="R13" s="22">
        <v>0</v>
      </c>
      <c r="S13" s="22">
        <v>58</v>
      </c>
      <c r="T13" s="27"/>
      <c r="U13" t="s">
        <v>44</v>
      </c>
      <c r="V13">
        <v>7830637</v>
      </c>
      <c r="W13" s="22">
        <f>_xlfn.XLOOKUP($V13,E_Districts_Scores!$A:$A,E_Districts_Scores!G:G,"NA")</f>
        <v>59</v>
      </c>
      <c r="X13" s="22">
        <f>_xlfn.XLOOKUP($V13,E_Districts_Scores!$A:$A,E_Districts_Scores!H:H,"NA")</f>
        <v>87</v>
      </c>
      <c r="Y13" s="22">
        <f>_xlfn.XLOOKUP($V13,E_Districts_Scores!$A:$A,E_Districts_Scores!I:I,"NA")</f>
        <v>79</v>
      </c>
      <c r="Z13" s="22" t="str">
        <f>_xlfn.XLOOKUP($V13,M_Districts_Scores!$A:$A,M_Districts_Scores!G:G,"NA")</f>
        <v>NA</v>
      </c>
      <c r="AA13" s="22" t="str">
        <f>_xlfn.XLOOKUP($V13,M_Districts_Scores!$A:$A,M_Districts_Scores!H:H,"NA")</f>
        <v>NA</v>
      </c>
      <c r="AB13" s="22" t="str">
        <f>_xlfn.XLOOKUP($V13,M_Districts_Scores!$A:$A,M_Districts_Scores!I:I,"NA")</f>
        <v>NA</v>
      </c>
      <c r="AC13" s="22" t="str">
        <f>_xlfn.XLOOKUP($V13,H_Districts_Scores!$A:$A,H_Districts_Scores!G:G,"NA")</f>
        <v>NA</v>
      </c>
      <c r="AD13" s="22" t="str">
        <f>_xlfn.XLOOKUP($V13,H_Districts_Scores!$A:$A,H_Districts_Scores!H:H,"NA")</f>
        <v>NA</v>
      </c>
      <c r="AE13" s="22" t="str">
        <f>_xlfn.XLOOKUP($V13,H_Districts_Scores!$A:$A,H_Districts_Scores!I:I,"NA")</f>
        <v>NA</v>
      </c>
      <c r="AF13">
        <v>59</v>
      </c>
      <c r="AG13">
        <v>87</v>
      </c>
      <c r="AH13">
        <v>79</v>
      </c>
      <c r="AJ13">
        <f>_xlfn.XLOOKUP($V13,E_Schools_Scores!$A:$A,E_Schools_Scores!G:G,"NA")</f>
        <v>41</v>
      </c>
      <c r="AK13">
        <f>_xlfn.XLOOKUP($V13,E_Schools_Scores!$A:$A,E_Schools_Scores!H:H,"NA")</f>
        <v>81</v>
      </c>
      <c r="AL13">
        <f>_xlfn.XLOOKUP($V13,E_Schools_Scores!$A:$A,E_Schools_Scores!I:I,"NA")</f>
        <v>66</v>
      </c>
      <c r="AM13" t="str">
        <f>_xlfn.XLOOKUP($V13,M_Schools_Scores!$A:$A,M_Schools_Scores!G:G,"NA")</f>
        <v>NA</v>
      </c>
      <c r="AN13" t="str">
        <f>_xlfn.XLOOKUP($V13,M_Schools_Scores!$A:$A,M_Schools_Scores!H:H,"NA")</f>
        <v>NA</v>
      </c>
      <c r="AO13" t="str">
        <f>_xlfn.XLOOKUP($V13,M_Schools_Scores!$A:$A,M_Schools_Scores!I:I,"NA")</f>
        <v>NA</v>
      </c>
      <c r="AP13" t="str">
        <f>_xlfn.XLOOKUP($V13,H_Schools_Scores!$A:$A,H_Schools_Scores!G:G,"NA")</f>
        <v>NA</v>
      </c>
      <c r="AQ13" t="str">
        <f>_xlfn.XLOOKUP($V13,H_Schools_Scores!$A:$A,H_Schools_Scores!H:H,"NA")</f>
        <v>NA</v>
      </c>
      <c r="AR13" t="str">
        <f>_xlfn.XLOOKUP($V13,H_Schools_Scores!$A:$A,H_Schools_Scores!I:I,"NA")</f>
        <v>NA</v>
      </c>
      <c r="AS13">
        <v>41</v>
      </c>
      <c r="AT13">
        <v>81</v>
      </c>
      <c r="AU13">
        <f t="shared" si="0"/>
        <v>66</v>
      </c>
      <c r="AV13">
        <v>1.0000000000000002</v>
      </c>
      <c r="AW13" t="s">
        <v>2938</v>
      </c>
      <c r="AX13" t="s">
        <v>2938</v>
      </c>
    </row>
    <row r="14" spans="1:50" x14ac:dyDescent="0.35">
      <c r="A14" t="s">
        <v>3039</v>
      </c>
      <c r="B14">
        <v>7830642</v>
      </c>
      <c r="C14" s="17" t="s">
        <v>3035</v>
      </c>
      <c r="D14" t="str" cm="1">
        <f t="array" ref="D14">IFERROR(
INDEX(
 AllGradeBands_Districts_Data!E:E,
MATCH(1,(AllGradeBands_Districts_Data!A:A=B14)*(AllGradeBands_Districts_Data!C:C="E")*(AllGradeBands_Districts_Data!D:D= "Comparison District Score"),0)
),
"")</f>
        <v/>
      </c>
      <c r="E14" cm="1">
        <f t="array" ref="E14">IFERROR(
INDEX(
 AllGradeBands_Districts_Data!E:E,
MATCH(1,(AllGradeBands_Districts_Data!A:A=B14)*(AllGradeBands_Districts_Data!C:C="M")*(AllGradeBands_Districts_Data!D:D= "Comparison District Score"),0)
),
"")</f>
        <v>0.75395683453237494</v>
      </c>
      <c r="F14" cm="1">
        <f t="array" ref="F14">IFERROR(
INDEX(
 AllGradeBands_Districts_Data!E:E,
MATCH(1,(AllGradeBands_Districts_Data!A:A=B14)*(AllGradeBands_Districts_Data!C:C="H")*(AllGradeBands_Districts_Data!D:D= "Comparison District Score"),0)
),
"")</f>
        <v>0.24604316546762617</v>
      </c>
      <c r="G14" t="str">
        <f>_xlfn.XLOOKUP($B14,E_Districts_Scores!$A:$A,E_Districts_Scores!C:C,"")</f>
        <v/>
      </c>
      <c r="H14" t="str">
        <f>_xlfn.XLOOKUP($B14,E_Districts_Scores!$A:$A,E_Districts_Scores!D:D,"")</f>
        <v/>
      </c>
      <c r="I14" t="str">
        <f>_xlfn.XLOOKUP($B14,E_Districts_Scores!$A:$A,E_Districts_Scores!E:E,"")</f>
        <v/>
      </c>
      <c r="J14">
        <f>_xlfn.XLOOKUP($B14,M_Districts_Scores!$A:$A,M_Districts_Scores!C:C,"")</f>
        <v>32</v>
      </c>
      <c r="K14">
        <f>_xlfn.XLOOKUP($B14,M_Districts_Scores!$A:$A,M_Districts_Scores!D:D,"")</f>
        <v>63</v>
      </c>
      <c r="L14">
        <f>_xlfn.XLOOKUP($B14,M_Districts_Scores!$A:$A,M_Districts_Scores!E:E,"")</f>
        <v>59</v>
      </c>
      <c r="M14">
        <f>_xlfn.XLOOKUP($B14,H_Districts_Scores!$A:$A,H_Districts_Scores!C:C,"")</f>
        <v>33</v>
      </c>
      <c r="N14">
        <f>_xlfn.XLOOKUP($B14,H_Districts_Scores!$A:$A,H_Districts_Scores!D:D,"")</f>
        <v>81</v>
      </c>
      <c r="O14">
        <f>_xlfn.XLOOKUP($B14,H_Districts_Scores!$A:$A,H_Districts_Scores!E:E,"")</f>
        <v>58</v>
      </c>
      <c r="P14" s="22">
        <v>32</v>
      </c>
      <c r="Q14" s="22">
        <f t="shared" si="1"/>
        <v>59</v>
      </c>
      <c r="R14" s="22">
        <v>67</v>
      </c>
      <c r="S14" s="22">
        <v>59</v>
      </c>
      <c r="T14" s="27"/>
      <c r="U14" t="s">
        <v>3039</v>
      </c>
      <c r="V14">
        <v>7830642</v>
      </c>
      <c r="W14" s="22" t="str">
        <f>_xlfn.XLOOKUP($V14,E_Districts_Scores!$A:$A,E_Districts_Scores!G:G,"NA")</f>
        <v>NA</v>
      </c>
      <c r="X14" s="22" t="str">
        <f>_xlfn.XLOOKUP($V14,E_Districts_Scores!$A:$A,E_Districts_Scores!H:H,"NA")</f>
        <v>NA</v>
      </c>
      <c r="Y14" s="22" t="str">
        <f>_xlfn.XLOOKUP($V14,E_Districts_Scores!$A:$A,E_Districts_Scores!I:I,"NA")</f>
        <v>NA</v>
      </c>
      <c r="Z14" s="22">
        <f>_xlfn.XLOOKUP($V14,M_Districts_Scores!$A:$A,M_Districts_Scores!G:G,"NA")</f>
        <v>57</v>
      </c>
      <c r="AA14" s="22">
        <f>_xlfn.XLOOKUP($V14,M_Districts_Scores!$A:$A,M_Districts_Scores!H:H,"NA")</f>
        <v>82</v>
      </c>
      <c r="AB14" s="22">
        <f>_xlfn.XLOOKUP($V14,M_Districts_Scores!$A:$A,M_Districts_Scores!I:I,"NA")</f>
        <v>72</v>
      </c>
      <c r="AC14" s="22">
        <f>_xlfn.XLOOKUP($V14,H_Districts_Scores!$A:$A,H_Districts_Scores!G:G,"NA")</f>
        <v>64</v>
      </c>
      <c r="AD14" s="22">
        <f>_xlfn.XLOOKUP($V14,H_Districts_Scores!$A:$A,H_Districts_Scores!H:H,"NA")</f>
        <v>81</v>
      </c>
      <c r="AE14" s="22">
        <f>_xlfn.XLOOKUP($V14,H_Districts_Scores!$A:$A,H_Districts_Scores!I:I,"NA")</f>
        <v>75</v>
      </c>
      <c r="AF14">
        <v>59</v>
      </c>
      <c r="AG14">
        <v>82</v>
      </c>
      <c r="AH14">
        <v>73</v>
      </c>
      <c r="AJ14" t="str">
        <f>_xlfn.XLOOKUP($V14,E_Schools_Scores!$A:$A,E_Schools_Scores!G:G,"NA")</f>
        <v>NA</v>
      </c>
      <c r="AK14" t="str">
        <f>_xlfn.XLOOKUP($V14,E_Schools_Scores!$A:$A,E_Schools_Scores!H:H,"NA")</f>
        <v>NA</v>
      </c>
      <c r="AL14" t="str">
        <f>_xlfn.XLOOKUP($V14,E_Schools_Scores!$A:$A,E_Schools_Scores!I:I,"NA")</f>
        <v>NA</v>
      </c>
      <c r="AM14">
        <f>_xlfn.XLOOKUP($V14,M_Schools_Scores!$A:$A,M_Schools_Scores!G:G,"NA")</f>
        <v>52</v>
      </c>
      <c r="AN14">
        <f>_xlfn.XLOOKUP($V14,M_Schools_Scores!$A:$A,M_Schools_Scores!H:H,"NA")</f>
        <v>80</v>
      </c>
      <c r="AO14">
        <f>_xlfn.XLOOKUP($V14,M_Schools_Scores!$A:$A,M_Schools_Scores!I:I,"NA")</f>
        <v>69</v>
      </c>
      <c r="AP14">
        <f>_xlfn.XLOOKUP($V14,H_Schools_Scores!$A:$A,H_Schools_Scores!G:G,"NA")</f>
        <v>60</v>
      </c>
      <c r="AQ14">
        <f>_xlfn.XLOOKUP($V14,H_Schools_Scores!$A:$A,H_Schools_Scores!H:H,"NA")</f>
        <v>78</v>
      </c>
      <c r="AR14">
        <f>_xlfn.XLOOKUP($V14,H_Schools_Scores!$A:$A,H_Schools_Scores!I:I,"NA")</f>
        <v>72</v>
      </c>
      <c r="AS14">
        <v>54</v>
      </c>
      <c r="AT14">
        <v>80</v>
      </c>
      <c r="AU14">
        <f t="shared" si="0"/>
        <v>70</v>
      </c>
      <c r="AV14" t="s">
        <v>2938</v>
      </c>
      <c r="AW14">
        <v>0.75431034482758563</v>
      </c>
      <c r="AX14">
        <v>0.24568965517241423</v>
      </c>
    </row>
    <row r="15" spans="1:50" x14ac:dyDescent="0.35">
      <c r="A15" t="s">
        <v>50</v>
      </c>
      <c r="B15">
        <v>7820617</v>
      </c>
      <c r="C15" s="17" t="s">
        <v>3035</v>
      </c>
      <c r="D15" cm="1">
        <f t="array" ref="D15">IFERROR(
INDEX(
 AllGradeBands_Districts_Data!E:E,
MATCH(1,(AllGradeBands_Districts_Data!A:A=B15)*(AllGradeBands_Districts_Data!C:C="E")*(AllGradeBands_Districts_Data!D:D= "Comparison District Score"),0)
),
"")</f>
        <v>0.74931318681318682</v>
      </c>
      <c r="E15" cm="1">
        <f t="array" ref="E15">IFERROR(
INDEX(
 AllGradeBands_Districts_Data!E:E,
MATCH(1,(AllGradeBands_Districts_Data!A:A=B15)*(AllGradeBands_Districts_Data!C:C="M")*(AllGradeBands_Districts_Data!D:D= "Comparison District Score"),0)
),
"")</f>
        <v>0.25068681318681318</v>
      </c>
      <c r="F15" t="str" cm="1">
        <f t="array" ref="F15">IFERROR(
INDEX(
 AllGradeBands_Districts_Data!E:E,
MATCH(1,(AllGradeBands_Districts_Data!A:A=B15)*(AllGradeBands_Districts_Data!C:C="H")*(AllGradeBands_Districts_Data!D:D= "Comparison District Score"),0)
),
"")</f>
        <v/>
      </c>
      <c r="G15">
        <f>_xlfn.XLOOKUP($B15,E_Districts_Scores!$A:$A,E_Districts_Scores!C:C,"")</f>
        <v>36</v>
      </c>
      <c r="H15">
        <f>_xlfn.XLOOKUP($B15,E_Districts_Scores!$A:$A,E_Districts_Scores!D:D,"")</f>
        <v>58</v>
      </c>
      <c r="I15">
        <f>_xlfn.XLOOKUP($B15,E_Districts_Scores!$A:$A,E_Districts_Scores!E:E,"")</f>
        <v>46</v>
      </c>
      <c r="J15">
        <f>_xlfn.XLOOKUP($B15,M_Districts_Scores!$A:$A,M_Districts_Scores!C:C,"")</f>
        <v>51</v>
      </c>
      <c r="K15">
        <f>_xlfn.XLOOKUP($B15,M_Districts_Scores!$A:$A,M_Districts_Scores!D:D,"")</f>
        <v>86</v>
      </c>
      <c r="L15">
        <f>_xlfn.XLOOKUP($B15,M_Districts_Scores!$A:$A,M_Districts_Scores!E:E,"")</f>
        <v>75</v>
      </c>
      <c r="M15" t="str">
        <f>_xlfn.XLOOKUP($B15,H_Districts_Scores!$A:$A,H_Districts_Scores!C:C,"")</f>
        <v/>
      </c>
      <c r="N15" t="str">
        <f>_xlfn.XLOOKUP($B15,H_Districts_Scores!$A:$A,H_Districts_Scores!D:D,"")</f>
        <v/>
      </c>
      <c r="O15" t="str">
        <f>_xlfn.XLOOKUP($B15,H_Districts_Scores!$A:$A,H_Districts_Scores!E:E,"")</f>
        <v/>
      </c>
      <c r="P15" s="22">
        <v>40</v>
      </c>
      <c r="Q15" s="22">
        <f t="shared" si="1"/>
        <v>53</v>
      </c>
      <c r="R15" s="22">
        <v>65</v>
      </c>
      <c r="S15" s="22">
        <v>53</v>
      </c>
      <c r="T15" s="27"/>
      <c r="U15" t="s">
        <v>50</v>
      </c>
      <c r="V15">
        <v>7820617</v>
      </c>
      <c r="W15" s="22">
        <f>_xlfn.XLOOKUP($V15,E_Districts_Scores!$A:$A,E_Districts_Scores!G:G,"NA")</f>
        <v>45</v>
      </c>
      <c r="X15" s="22">
        <f>_xlfn.XLOOKUP($V15,E_Districts_Scores!$A:$A,E_Districts_Scores!H:H,"NA")</f>
        <v>84</v>
      </c>
      <c r="Y15" s="22">
        <f>_xlfn.XLOOKUP($V15,E_Districts_Scores!$A:$A,E_Districts_Scores!I:I,"NA")</f>
        <v>72</v>
      </c>
      <c r="Z15" s="22">
        <f>_xlfn.XLOOKUP($V15,M_Districts_Scores!$A:$A,M_Districts_Scores!G:G,"NA")</f>
        <v>45</v>
      </c>
      <c r="AA15" s="22">
        <f>_xlfn.XLOOKUP($V15,M_Districts_Scores!$A:$A,M_Districts_Scores!H:H,"NA")</f>
        <v>86</v>
      </c>
      <c r="AB15" s="22">
        <f>_xlfn.XLOOKUP($V15,M_Districts_Scores!$A:$A,M_Districts_Scores!I:I,"NA")</f>
        <v>72</v>
      </c>
      <c r="AC15" s="22" t="str">
        <f>_xlfn.XLOOKUP($V15,H_Districts_Scores!$A:$A,H_Districts_Scores!G:G,"NA")</f>
        <v>NA</v>
      </c>
      <c r="AD15" s="22" t="str">
        <f>_xlfn.XLOOKUP($V15,H_Districts_Scores!$A:$A,H_Districts_Scores!H:H,"NA")</f>
        <v>NA</v>
      </c>
      <c r="AE15" s="22" t="str">
        <f>_xlfn.XLOOKUP($V15,H_Districts_Scores!$A:$A,H_Districts_Scores!I:I,"NA")</f>
        <v>NA</v>
      </c>
      <c r="AF15">
        <v>45</v>
      </c>
      <c r="AG15">
        <v>85</v>
      </c>
      <c r="AH15">
        <v>72</v>
      </c>
      <c r="AJ15">
        <f>_xlfn.XLOOKUP($V15,E_Schools_Scores!$A:$A,E_Schools_Scores!G:G,"NA")</f>
        <v>42</v>
      </c>
      <c r="AK15">
        <f>_xlfn.XLOOKUP($V15,E_Schools_Scores!$A:$A,E_Schools_Scores!H:H,"NA")</f>
        <v>82</v>
      </c>
      <c r="AL15">
        <f>_xlfn.XLOOKUP($V15,E_Schools_Scores!$A:$A,E_Schools_Scores!I:I,"NA")</f>
        <v>66</v>
      </c>
      <c r="AM15">
        <f>_xlfn.XLOOKUP($V15,M_Schools_Scores!$A:$A,M_Schools_Scores!G:G,"NA")</f>
        <v>38</v>
      </c>
      <c r="AN15">
        <f>_xlfn.XLOOKUP($V15,M_Schools_Scores!$A:$A,M_Schools_Scores!H:H,"NA")</f>
        <v>82</v>
      </c>
      <c r="AO15">
        <f>_xlfn.XLOOKUP($V15,M_Schools_Scores!$A:$A,M_Schools_Scores!I:I,"NA")</f>
        <v>65</v>
      </c>
      <c r="AP15" t="str">
        <f>_xlfn.XLOOKUP($V15,H_Schools_Scores!$A:$A,H_Schools_Scores!G:G,"NA")</f>
        <v>NA</v>
      </c>
      <c r="AQ15" t="str">
        <f>_xlfn.XLOOKUP($V15,H_Schools_Scores!$A:$A,H_Schools_Scores!H:H,"NA")</f>
        <v>NA</v>
      </c>
      <c r="AR15" t="str">
        <f>_xlfn.XLOOKUP($V15,H_Schools_Scores!$A:$A,H_Schools_Scores!I:I,"NA")</f>
        <v>NA</v>
      </c>
      <c r="AS15">
        <v>41</v>
      </c>
      <c r="AT15">
        <v>82</v>
      </c>
      <c r="AU15">
        <f t="shared" si="0"/>
        <v>66</v>
      </c>
      <c r="AV15">
        <v>0.74931318681318659</v>
      </c>
      <c r="AW15">
        <v>0.25068681318681318</v>
      </c>
      <c r="AX15" t="s">
        <v>2938</v>
      </c>
    </row>
    <row r="16" spans="1:50" x14ac:dyDescent="0.35">
      <c r="A16" t="s">
        <v>46</v>
      </c>
      <c r="B16">
        <v>7830628</v>
      </c>
      <c r="C16" s="17" t="s">
        <v>3035</v>
      </c>
      <c r="D16" cm="1">
        <f t="array" ref="D16">IFERROR(
INDEX(
 AllGradeBands_Districts_Data!E:E,
MATCH(1,(AllGradeBands_Districts_Data!A:A=B16)*(AllGradeBands_Districts_Data!C:C="E")*(AllGradeBands_Districts_Data!D:D= "Comparison District Score"),0)
),
"")</f>
        <v>1</v>
      </c>
      <c r="E16" t="str" cm="1">
        <f t="array" ref="E16">IFERROR(
INDEX(
 AllGradeBands_Districts_Data!E:E,
MATCH(1,(AllGradeBands_Districts_Data!A:A=B16)*(AllGradeBands_Districts_Data!C:C="M")*(AllGradeBands_Districts_Data!D:D= "Comparison District Score"),0)
),
"")</f>
        <v/>
      </c>
      <c r="F16" t="str" cm="1">
        <f t="array" ref="F16">IFERROR(
INDEX(
 AllGradeBands_Districts_Data!E:E,
MATCH(1,(AllGradeBands_Districts_Data!A:A=B16)*(AllGradeBands_Districts_Data!C:C="H")*(AllGradeBands_Districts_Data!D:D= "Comparison District Score"),0)
),
"")</f>
        <v/>
      </c>
      <c r="G16">
        <f>_xlfn.XLOOKUP($B16,E_Districts_Scores!$A:$A,E_Districts_Scores!C:C,"")</f>
        <v>56</v>
      </c>
      <c r="H16">
        <f>_xlfn.XLOOKUP($B16,E_Districts_Scores!$A:$A,E_Districts_Scores!D:D,"")</f>
        <v>59</v>
      </c>
      <c r="I16">
        <f>_xlfn.XLOOKUP($B16,E_Districts_Scores!$A:$A,E_Districts_Scores!E:E,"")</f>
        <v>53</v>
      </c>
      <c r="J16" t="str">
        <f>_xlfn.XLOOKUP($B16,M_Districts_Scores!$A:$A,M_Districts_Scores!C:C,"")</f>
        <v/>
      </c>
      <c r="K16" t="str">
        <f>_xlfn.XLOOKUP($B16,M_Districts_Scores!$A:$A,M_Districts_Scores!D:D,"")</f>
        <v/>
      </c>
      <c r="L16" t="str">
        <f>_xlfn.XLOOKUP($B16,M_Districts_Scores!$A:$A,M_Districts_Scores!E:E,"")</f>
        <v/>
      </c>
      <c r="M16" t="str">
        <f>_xlfn.XLOOKUP($B16,H_Districts_Scores!$A:$A,H_Districts_Scores!C:C,"")</f>
        <v/>
      </c>
      <c r="N16" t="str">
        <f>_xlfn.XLOOKUP($B16,H_Districts_Scores!$A:$A,H_Districts_Scores!D:D,"")</f>
        <v/>
      </c>
      <c r="O16" t="str">
        <f>_xlfn.XLOOKUP($B16,H_Districts_Scores!$A:$A,H_Districts_Scores!E:E,"")</f>
        <v/>
      </c>
      <c r="P16" s="22">
        <v>56</v>
      </c>
      <c r="Q16" s="22">
        <f t="shared" si="1"/>
        <v>53</v>
      </c>
      <c r="R16" s="22">
        <v>59</v>
      </c>
      <c r="S16" s="22">
        <v>53</v>
      </c>
      <c r="T16" s="27"/>
      <c r="U16" t="s">
        <v>46</v>
      </c>
      <c r="V16">
        <v>7830628</v>
      </c>
      <c r="W16" s="22">
        <f>_xlfn.XLOOKUP($V16,E_Districts_Scores!$A:$A,E_Districts_Scores!G:G,"NA")</f>
        <v>71</v>
      </c>
      <c r="X16" s="22">
        <f>_xlfn.XLOOKUP($V16,E_Districts_Scores!$A:$A,E_Districts_Scores!H:H,"NA")</f>
        <v>88</v>
      </c>
      <c r="Y16" s="22">
        <f>_xlfn.XLOOKUP($V16,E_Districts_Scores!$A:$A,E_Districts_Scores!I:I,"NA")</f>
        <v>83</v>
      </c>
      <c r="Z16" s="22" t="str">
        <f>_xlfn.XLOOKUP($V16,M_Districts_Scores!$A:$A,M_Districts_Scores!G:G,"NA")</f>
        <v>NA</v>
      </c>
      <c r="AA16" s="22" t="str">
        <f>_xlfn.XLOOKUP($V16,M_Districts_Scores!$A:$A,M_Districts_Scores!H:H,"NA")</f>
        <v>NA</v>
      </c>
      <c r="AB16" s="22" t="str">
        <f>_xlfn.XLOOKUP($V16,M_Districts_Scores!$A:$A,M_Districts_Scores!I:I,"NA")</f>
        <v>NA</v>
      </c>
      <c r="AC16" s="22" t="str">
        <f>_xlfn.XLOOKUP($V16,H_Districts_Scores!$A:$A,H_Districts_Scores!G:G,"NA")</f>
        <v>NA</v>
      </c>
      <c r="AD16" s="22" t="str">
        <f>_xlfn.XLOOKUP($V16,H_Districts_Scores!$A:$A,H_Districts_Scores!H:H,"NA")</f>
        <v>NA</v>
      </c>
      <c r="AE16" s="22" t="str">
        <f>_xlfn.XLOOKUP($V16,H_Districts_Scores!$A:$A,H_Districts_Scores!I:I,"NA")</f>
        <v>NA</v>
      </c>
      <c r="AF16">
        <v>71</v>
      </c>
      <c r="AG16">
        <v>88</v>
      </c>
      <c r="AH16">
        <v>83</v>
      </c>
      <c r="AJ16">
        <f>_xlfn.XLOOKUP($V16,E_Schools_Scores!$A:$A,E_Schools_Scores!G:G,"NA")</f>
        <v>47</v>
      </c>
      <c r="AK16">
        <f>_xlfn.XLOOKUP($V16,E_Schools_Scores!$A:$A,E_Schools_Scores!H:H,"NA")</f>
        <v>84</v>
      </c>
      <c r="AL16">
        <f>_xlfn.XLOOKUP($V16,E_Schools_Scores!$A:$A,E_Schools_Scores!I:I,"NA")</f>
        <v>70</v>
      </c>
      <c r="AM16" t="str">
        <f>_xlfn.XLOOKUP($V16,M_Schools_Scores!$A:$A,M_Schools_Scores!G:G,"NA")</f>
        <v>NA</v>
      </c>
      <c r="AN16" t="str">
        <f>_xlfn.XLOOKUP($V16,M_Schools_Scores!$A:$A,M_Schools_Scores!H:H,"NA")</f>
        <v>NA</v>
      </c>
      <c r="AO16" t="str">
        <f>_xlfn.XLOOKUP($V16,M_Schools_Scores!$A:$A,M_Schools_Scores!I:I,"NA")</f>
        <v>NA</v>
      </c>
      <c r="AP16" t="str">
        <f>_xlfn.XLOOKUP($V16,H_Schools_Scores!$A:$A,H_Schools_Scores!G:G,"NA")</f>
        <v>NA</v>
      </c>
      <c r="AQ16" t="str">
        <f>_xlfn.XLOOKUP($V16,H_Schools_Scores!$A:$A,H_Schools_Scores!H:H,"NA")</f>
        <v>NA</v>
      </c>
      <c r="AR16" t="str">
        <f>_xlfn.XLOOKUP($V16,H_Schools_Scores!$A:$A,H_Schools_Scores!I:I,"NA")</f>
        <v>NA</v>
      </c>
      <c r="AS16">
        <v>47</v>
      </c>
      <c r="AT16">
        <v>84</v>
      </c>
      <c r="AU16">
        <f t="shared" si="0"/>
        <v>70</v>
      </c>
      <c r="AV16">
        <v>1.0000000000000002</v>
      </c>
      <c r="AW16" t="s">
        <v>2938</v>
      </c>
      <c r="AX16" t="s">
        <v>2938</v>
      </c>
    </row>
    <row r="17" spans="1:50" x14ac:dyDescent="0.35">
      <c r="A17" t="s">
        <v>80</v>
      </c>
      <c r="B17">
        <v>7830310</v>
      </c>
      <c r="C17" s="17" t="s">
        <v>3038</v>
      </c>
      <c r="D17" t="str" cm="1">
        <f t="array" ref="D17">IFERROR(
INDEX(
 AllGradeBands_Districts_Data!E:E,
MATCH(1,(AllGradeBands_Districts_Data!A:A=B17)*(AllGradeBands_Districts_Data!C:C="E")*(AllGradeBands_Districts_Data!D:D= "Comparison District Score"),0)
),
"")</f>
        <v/>
      </c>
      <c r="E17" cm="1">
        <f t="array" ref="E17">IFERROR(
INDEX(
 AllGradeBands_Districts_Data!E:E,
MATCH(1,(AllGradeBands_Districts_Data!A:A=B17)*(AllGradeBands_Districts_Data!C:C="M")*(AllGradeBands_Districts_Data!D:D= "Comparison District Score"),0)
),
"")</f>
        <v>0.5357142857142857</v>
      </c>
      <c r="F17" cm="1">
        <f t="array" ref="F17">IFERROR(
INDEX(
 AllGradeBands_Districts_Data!E:E,
MATCH(1,(AllGradeBands_Districts_Data!A:A=B17)*(AllGradeBands_Districts_Data!C:C="H")*(AllGradeBands_Districts_Data!D:D= "Comparison District Score"),0)
),
"")</f>
        <v>0.4642857142857143</v>
      </c>
      <c r="G17" t="str">
        <f>_xlfn.XLOOKUP($B17,E_Districts_Scores!$A:$A,E_Districts_Scores!C:C,"")</f>
        <v/>
      </c>
      <c r="H17" t="str">
        <f>_xlfn.XLOOKUP($B17,E_Districts_Scores!$A:$A,E_Districts_Scores!D:D,"")</f>
        <v/>
      </c>
      <c r="I17" t="str">
        <f>_xlfn.XLOOKUP($B17,E_Districts_Scores!$A:$A,E_Districts_Scores!E:E,"")</f>
        <v/>
      </c>
      <c r="J17">
        <f>_xlfn.XLOOKUP($B17,M_Districts_Scores!$A:$A,M_Districts_Scores!C:C,"")</f>
        <v>48</v>
      </c>
      <c r="K17">
        <f>_xlfn.XLOOKUP($B17,M_Districts_Scores!$A:$A,M_Districts_Scores!D:D,"")</f>
        <v>75</v>
      </c>
      <c r="L17">
        <f>_xlfn.XLOOKUP($B17,M_Districts_Scores!$A:$A,M_Districts_Scores!E:E,"")</f>
        <v>73</v>
      </c>
      <c r="M17">
        <f>_xlfn.XLOOKUP($B17,H_Districts_Scores!$A:$A,H_Districts_Scores!C:C,"")</f>
        <v>38</v>
      </c>
      <c r="N17">
        <f>_xlfn.XLOOKUP($B17,H_Districts_Scores!$A:$A,H_Districts_Scores!D:D,"")</f>
        <v>50</v>
      </c>
      <c r="O17">
        <f>_xlfn.XLOOKUP($B17,H_Districts_Scores!$A:$A,H_Districts_Scores!E:E,"")</f>
        <v>49</v>
      </c>
      <c r="P17" s="22">
        <v>43</v>
      </c>
      <c r="Q17" s="22">
        <f t="shared" si="1"/>
        <v>62</v>
      </c>
      <c r="R17" s="22">
        <v>63</v>
      </c>
      <c r="S17" s="22">
        <v>62</v>
      </c>
      <c r="T17" s="27"/>
      <c r="U17" t="s">
        <v>80</v>
      </c>
      <c r="V17">
        <v>7830310</v>
      </c>
      <c r="W17" s="22" t="str">
        <f>_xlfn.XLOOKUP($V17,E_Districts_Scores!$A:$A,E_Districts_Scores!G:G,"NA")</f>
        <v>NA</v>
      </c>
      <c r="X17" s="22" t="str">
        <f>_xlfn.XLOOKUP($V17,E_Districts_Scores!$A:$A,E_Districts_Scores!H:H,"NA")</f>
        <v>NA</v>
      </c>
      <c r="Y17" s="22" t="str">
        <f>_xlfn.XLOOKUP($V17,E_Districts_Scores!$A:$A,E_Districts_Scores!I:I,"NA")</f>
        <v>NA</v>
      </c>
      <c r="Z17" s="22">
        <f>_xlfn.XLOOKUP($V17,M_Districts_Scores!$A:$A,M_Districts_Scores!G:G,"NA")</f>
        <v>72</v>
      </c>
      <c r="AA17" s="22">
        <f>_xlfn.XLOOKUP($V17,M_Districts_Scores!$A:$A,M_Districts_Scores!H:H,"NA")</f>
        <v>88</v>
      </c>
      <c r="AB17" s="22">
        <f>_xlfn.XLOOKUP($V17,M_Districts_Scores!$A:$A,M_Districts_Scores!I:I,"NA")</f>
        <v>84</v>
      </c>
      <c r="AC17" s="22">
        <f>_xlfn.XLOOKUP($V17,H_Districts_Scores!$A:$A,H_Districts_Scores!G:G,"NA")</f>
        <v>74</v>
      </c>
      <c r="AD17" s="22">
        <f>_xlfn.XLOOKUP($V17,H_Districts_Scores!$A:$A,H_Districts_Scores!H:H,"NA")</f>
        <v>94</v>
      </c>
      <c r="AE17" s="22">
        <f>_xlfn.XLOOKUP($V17,H_Districts_Scores!$A:$A,H_Districts_Scores!I:I,"NA")</f>
        <v>83</v>
      </c>
      <c r="AF17">
        <v>73</v>
      </c>
      <c r="AG17">
        <v>91</v>
      </c>
      <c r="AH17">
        <v>84</v>
      </c>
      <c r="AJ17" t="str">
        <f>_xlfn.XLOOKUP($V17,E_Schools_Scores!$A:$A,E_Schools_Scores!G:G,"NA")</f>
        <v>NA</v>
      </c>
      <c r="AK17" t="str">
        <f>_xlfn.XLOOKUP($V17,E_Schools_Scores!$A:$A,E_Schools_Scores!H:H,"NA")</f>
        <v>NA</v>
      </c>
      <c r="AL17" t="str">
        <f>_xlfn.XLOOKUP($V17,E_Schools_Scores!$A:$A,E_Schools_Scores!I:I,"NA")</f>
        <v>NA</v>
      </c>
      <c r="AM17">
        <f>_xlfn.XLOOKUP($V17,M_Schools_Scores!$A:$A,M_Schools_Scores!G:G,"NA")</f>
        <v>45</v>
      </c>
      <c r="AN17">
        <f>_xlfn.XLOOKUP($V17,M_Schools_Scores!$A:$A,M_Schools_Scores!H:H,"NA")</f>
        <v>80</v>
      </c>
      <c r="AO17">
        <f>_xlfn.XLOOKUP($V17,M_Schools_Scores!$A:$A,M_Schools_Scores!I:I,"NA")</f>
        <v>68</v>
      </c>
      <c r="AP17">
        <f>_xlfn.XLOOKUP($V17,H_Schools_Scores!$A:$A,H_Schools_Scores!G:G,"NA")</f>
        <v>46</v>
      </c>
      <c r="AQ17">
        <f>_xlfn.XLOOKUP($V17,H_Schools_Scores!$A:$A,H_Schools_Scores!H:H,"NA")</f>
        <v>86</v>
      </c>
      <c r="AR17">
        <f>_xlfn.XLOOKUP($V17,H_Schools_Scores!$A:$A,H_Schools_Scores!I:I,"NA")</f>
        <v>69</v>
      </c>
      <c r="AS17">
        <v>45</v>
      </c>
      <c r="AT17">
        <v>83</v>
      </c>
      <c r="AU17">
        <f t="shared" si="0"/>
        <v>68</v>
      </c>
      <c r="AV17" t="s">
        <v>2938</v>
      </c>
      <c r="AW17">
        <v>0.5357142857142857</v>
      </c>
      <c r="AX17">
        <v>0.4642857142857143</v>
      </c>
    </row>
    <row r="18" spans="1:50" x14ac:dyDescent="0.35">
      <c r="A18" t="s">
        <v>48</v>
      </c>
      <c r="B18">
        <v>7830626</v>
      </c>
      <c r="C18" s="17" t="s">
        <v>3035</v>
      </c>
      <c r="D18" cm="1">
        <f t="array" ref="D18">IFERROR(
INDEX(
 AllGradeBands_Districts_Data!E:E,
MATCH(1,(AllGradeBands_Districts_Data!A:A=B18)*(AllGradeBands_Districts_Data!C:C="E")*(AllGradeBands_Districts_Data!D:D= "Comparison District Score"),0)
),
"")</f>
        <v>0.48925619834710748</v>
      </c>
      <c r="E18" cm="1">
        <f t="array" ref="E18">IFERROR(
INDEX(
 AllGradeBands_Districts_Data!E:E,
MATCH(1,(AllGradeBands_Districts_Data!A:A=B18)*(AllGradeBands_Districts_Data!C:C="M")*(AllGradeBands_Districts_Data!D:D= "Comparison District Score"),0)
),
"")</f>
        <v>0.23966942148760331</v>
      </c>
      <c r="F18" cm="1">
        <f t="array" ref="F18">IFERROR(
INDEX(
 AllGradeBands_Districts_Data!E:E,
MATCH(1,(AllGradeBands_Districts_Data!A:A=B18)*(AllGradeBands_Districts_Data!C:C="H")*(AllGradeBands_Districts_Data!D:D= "Comparison District Score"),0)
),
"")</f>
        <v>0.27107438016528929</v>
      </c>
      <c r="G18">
        <f>_xlfn.XLOOKUP($B18,E_Districts_Scores!$A:$A,E_Districts_Scores!C:C,"")</f>
        <v>64</v>
      </c>
      <c r="H18">
        <f>_xlfn.XLOOKUP($B18,E_Districts_Scores!$A:$A,E_Districts_Scores!D:D,"")</f>
        <v>100</v>
      </c>
      <c r="I18">
        <f>_xlfn.XLOOKUP($B18,E_Districts_Scores!$A:$A,E_Districts_Scores!E:E,"")</f>
        <v>81</v>
      </c>
      <c r="J18">
        <f>_xlfn.XLOOKUP($B18,M_Districts_Scores!$A:$A,M_Districts_Scores!C:C,"")</f>
        <v>61</v>
      </c>
      <c r="K18">
        <f>_xlfn.XLOOKUP($B18,M_Districts_Scores!$A:$A,M_Districts_Scores!D:D,"")</f>
        <v>87</v>
      </c>
      <c r="L18">
        <f>_xlfn.XLOOKUP($B18,M_Districts_Scores!$A:$A,M_Districts_Scores!E:E,"")</f>
        <v>80</v>
      </c>
      <c r="M18">
        <f>_xlfn.XLOOKUP($B18,H_Districts_Scores!$A:$A,H_Districts_Scores!C:C,"")</f>
        <v>33</v>
      </c>
      <c r="N18">
        <f>_xlfn.XLOOKUP($B18,H_Districts_Scores!$A:$A,H_Districts_Scores!D:D,"")</f>
        <v>55</v>
      </c>
      <c r="O18">
        <f>_xlfn.XLOOKUP($B18,H_Districts_Scores!$A:$A,H_Districts_Scores!E:E,"")</f>
        <v>58</v>
      </c>
      <c r="P18" s="22">
        <v>55</v>
      </c>
      <c r="Q18" s="22">
        <f t="shared" si="1"/>
        <v>75</v>
      </c>
      <c r="R18" s="22">
        <v>85</v>
      </c>
      <c r="S18" s="22">
        <v>75</v>
      </c>
      <c r="T18" s="27"/>
      <c r="U18" t="s">
        <v>48</v>
      </c>
      <c r="V18">
        <v>7830626</v>
      </c>
      <c r="W18" s="22">
        <f>_xlfn.XLOOKUP($V18,E_Districts_Scores!$A:$A,E_Districts_Scores!G:G,"NA")</f>
        <v>44</v>
      </c>
      <c r="X18" s="22">
        <f>_xlfn.XLOOKUP($V18,E_Districts_Scores!$A:$A,E_Districts_Scores!H:H,"NA")</f>
        <v>89</v>
      </c>
      <c r="Y18" s="22">
        <f>_xlfn.XLOOKUP($V18,E_Districts_Scores!$A:$A,E_Districts_Scores!I:I,"NA")</f>
        <v>75</v>
      </c>
      <c r="Z18" s="22">
        <f>_xlfn.XLOOKUP($V18,M_Districts_Scores!$A:$A,M_Districts_Scores!G:G,"NA")</f>
        <v>34</v>
      </c>
      <c r="AA18" s="22">
        <f>_xlfn.XLOOKUP($V18,M_Districts_Scores!$A:$A,M_Districts_Scores!H:H,"NA")</f>
        <v>78</v>
      </c>
      <c r="AB18" s="22">
        <f>_xlfn.XLOOKUP($V18,M_Districts_Scores!$A:$A,M_Districts_Scores!I:I,"NA")</f>
        <v>64</v>
      </c>
      <c r="AC18" s="22">
        <f>_xlfn.XLOOKUP($V18,H_Districts_Scores!$A:$A,H_Districts_Scores!G:G,"NA")</f>
        <v>41</v>
      </c>
      <c r="AD18" s="22">
        <f>_xlfn.XLOOKUP($V18,H_Districts_Scores!$A:$A,H_Districts_Scores!H:H,"NA")</f>
        <v>98</v>
      </c>
      <c r="AE18" s="22">
        <f>_xlfn.XLOOKUP($V18,H_Districts_Scores!$A:$A,H_Districts_Scores!I:I,"NA")</f>
        <v>75</v>
      </c>
      <c r="AF18">
        <v>41</v>
      </c>
      <c r="AG18">
        <v>89</v>
      </c>
      <c r="AH18">
        <v>72</v>
      </c>
      <c r="AJ18">
        <f>_xlfn.XLOOKUP($V18,E_Schools_Scores!$A:$A,E_Schools_Scores!G:G,"NA")</f>
        <v>48</v>
      </c>
      <c r="AK18">
        <f>_xlfn.XLOOKUP($V18,E_Schools_Scores!$A:$A,E_Schools_Scores!H:H,"NA")</f>
        <v>85</v>
      </c>
      <c r="AL18">
        <f>_xlfn.XLOOKUP($V18,E_Schools_Scores!$A:$A,E_Schools_Scores!I:I,"NA")</f>
        <v>74</v>
      </c>
      <c r="AM18">
        <f>_xlfn.XLOOKUP($V18,M_Schools_Scores!$A:$A,M_Schools_Scores!G:G,"NA")</f>
        <v>34</v>
      </c>
      <c r="AN18">
        <f>_xlfn.XLOOKUP($V18,M_Schools_Scores!$A:$A,M_Schools_Scores!H:H,"NA")</f>
        <v>78</v>
      </c>
      <c r="AO18">
        <f>_xlfn.XLOOKUP($V18,M_Schools_Scores!$A:$A,M_Schools_Scores!I:I,"NA")</f>
        <v>60</v>
      </c>
      <c r="AP18">
        <f>_xlfn.XLOOKUP($V18,H_Schools_Scores!$A:$A,H_Schools_Scores!G:G,"NA")</f>
        <v>41</v>
      </c>
      <c r="AQ18">
        <f>_xlfn.XLOOKUP($V18,H_Schools_Scores!$A:$A,H_Schools_Scores!H:H,"NA")</f>
        <v>97</v>
      </c>
      <c r="AR18">
        <f>_xlfn.XLOOKUP($V18,H_Schools_Scores!$A:$A,H_Schools_Scores!I:I,"NA")</f>
        <v>75</v>
      </c>
      <c r="AS18">
        <v>43</v>
      </c>
      <c r="AT18">
        <v>87</v>
      </c>
      <c r="AU18">
        <f t="shared" si="0"/>
        <v>71</v>
      </c>
      <c r="AV18">
        <v>0.48925619834710743</v>
      </c>
      <c r="AW18">
        <v>0.23966942148760328</v>
      </c>
      <c r="AX18">
        <v>0.27107438016528929</v>
      </c>
    </row>
    <row r="19" spans="1:50" x14ac:dyDescent="0.35">
      <c r="A19" t="s">
        <v>32</v>
      </c>
      <c r="B19">
        <v>7830615</v>
      </c>
      <c r="C19" s="17" t="s">
        <v>3038</v>
      </c>
      <c r="D19" cm="1">
        <f t="array" ref="D19">IFERROR(
INDEX(
 AllGradeBands_Districts_Data!E:E,
MATCH(1,(AllGradeBands_Districts_Data!A:A=B19)*(AllGradeBands_Districts_Data!C:C="E")*(AllGradeBands_Districts_Data!D:D= "Comparison District Score"),0)
),
"")</f>
        <v>0.66981132075471694</v>
      </c>
      <c r="E19" cm="1">
        <f t="array" ref="E19">IFERROR(
INDEX(
 AllGradeBands_Districts_Data!E:E,
MATCH(1,(AllGradeBands_Districts_Data!A:A=B19)*(AllGradeBands_Districts_Data!C:C="M")*(AllGradeBands_Districts_Data!D:D= "Comparison District Score"),0)
),
"")</f>
        <v>0.330188679245283</v>
      </c>
      <c r="F19" t="str" cm="1">
        <f t="array" ref="F19">IFERROR(
INDEX(
 AllGradeBands_Districts_Data!E:E,
MATCH(1,(AllGradeBands_Districts_Data!A:A=B19)*(AllGradeBands_Districts_Data!C:C="H")*(AllGradeBands_Districts_Data!D:D= "Comparison District Score"),0)
),
"")</f>
        <v/>
      </c>
      <c r="G19">
        <f>_xlfn.XLOOKUP($B19,E_Districts_Scores!$A:$A,E_Districts_Scores!C:C,"")</f>
        <v>65</v>
      </c>
      <c r="H19">
        <f>_xlfn.XLOOKUP($B19,E_Districts_Scores!$A:$A,E_Districts_Scores!D:D,"")</f>
        <v>98</v>
      </c>
      <c r="I19">
        <f>_xlfn.XLOOKUP($B19,E_Districts_Scores!$A:$A,E_Districts_Scores!E:E,"")</f>
        <v>85</v>
      </c>
      <c r="J19">
        <f>_xlfn.XLOOKUP($B19,M_Districts_Scores!$A:$A,M_Districts_Scores!C:C,"")</f>
        <v>57</v>
      </c>
      <c r="K19">
        <f>_xlfn.XLOOKUP($B19,M_Districts_Scores!$A:$A,M_Districts_Scores!D:D,"")</f>
        <v>100</v>
      </c>
      <c r="L19">
        <f>_xlfn.XLOOKUP($B19,M_Districts_Scores!$A:$A,M_Districts_Scores!E:E,"")</f>
        <v>84</v>
      </c>
      <c r="M19" t="str">
        <f>_xlfn.XLOOKUP($B19,H_Districts_Scores!$A:$A,H_Districts_Scores!C:C,"")</f>
        <v/>
      </c>
      <c r="N19" t="str">
        <f>_xlfn.XLOOKUP($B19,H_Districts_Scores!$A:$A,H_Districts_Scores!D:D,"")</f>
        <v/>
      </c>
      <c r="O19" t="str">
        <f>_xlfn.XLOOKUP($B19,H_Districts_Scores!$A:$A,H_Districts_Scores!E:E,"")</f>
        <v/>
      </c>
      <c r="P19" s="22">
        <v>62</v>
      </c>
      <c r="Q19" s="22">
        <f t="shared" si="1"/>
        <v>85</v>
      </c>
      <c r="R19" s="22">
        <v>99</v>
      </c>
      <c r="S19" s="22">
        <v>85</v>
      </c>
      <c r="T19" s="27"/>
      <c r="U19" t="s">
        <v>32</v>
      </c>
      <c r="V19">
        <v>7830615</v>
      </c>
      <c r="W19" s="22">
        <f>_xlfn.XLOOKUP($V19,E_Districts_Scores!$A:$A,E_Districts_Scores!G:G,"NA")</f>
        <v>58</v>
      </c>
      <c r="X19" s="22">
        <f>_xlfn.XLOOKUP($V19,E_Districts_Scores!$A:$A,E_Districts_Scores!H:H,"NA")</f>
        <v>86</v>
      </c>
      <c r="Y19" s="22">
        <f>_xlfn.XLOOKUP($V19,E_Districts_Scores!$A:$A,E_Districts_Scores!I:I,"NA")</f>
        <v>77</v>
      </c>
      <c r="Z19" s="22">
        <f>_xlfn.XLOOKUP($V19,M_Districts_Scores!$A:$A,M_Districts_Scores!G:G,"NA")</f>
        <v>54</v>
      </c>
      <c r="AA19" s="22">
        <f>_xlfn.XLOOKUP($V19,M_Districts_Scores!$A:$A,M_Districts_Scores!H:H,"NA")</f>
        <v>84</v>
      </c>
      <c r="AB19" s="22">
        <f>_xlfn.XLOOKUP($V19,M_Districts_Scores!$A:$A,M_Districts_Scores!I:I,"NA")</f>
        <v>72</v>
      </c>
      <c r="AC19" s="22" t="str">
        <f>_xlfn.XLOOKUP($V19,H_Districts_Scores!$A:$A,H_Districts_Scores!G:G,"NA")</f>
        <v>NA</v>
      </c>
      <c r="AD19" s="22" t="str">
        <f>_xlfn.XLOOKUP($V19,H_Districts_Scores!$A:$A,H_Districts_Scores!H:H,"NA")</f>
        <v>NA</v>
      </c>
      <c r="AE19" s="22" t="str">
        <f>_xlfn.XLOOKUP($V19,H_Districts_Scores!$A:$A,H_Districts_Scores!I:I,"NA")</f>
        <v>NA</v>
      </c>
      <c r="AF19">
        <v>57</v>
      </c>
      <c r="AG19">
        <v>85</v>
      </c>
      <c r="AH19">
        <v>75</v>
      </c>
      <c r="AJ19">
        <f>_xlfn.XLOOKUP($V19,E_Schools_Scores!$A:$A,E_Schools_Scores!G:G,"NA")</f>
        <v>43</v>
      </c>
      <c r="AK19">
        <f>_xlfn.XLOOKUP($V19,E_Schools_Scores!$A:$A,E_Schools_Scores!H:H,"NA")</f>
        <v>82</v>
      </c>
      <c r="AL19">
        <f>_xlfn.XLOOKUP($V19,E_Schools_Scores!$A:$A,E_Schools_Scores!I:I,"NA")</f>
        <v>67</v>
      </c>
      <c r="AM19">
        <f>_xlfn.XLOOKUP($V19,M_Schools_Scores!$A:$A,M_Schools_Scores!G:G,"NA")</f>
        <v>41</v>
      </c>
      <c r="AN19">
        <f>_xlfn.XLOOKUP($V19,M_Schools_Scores!$A:$A,M_Schools_Scores!H:H,"NA")</f>
        <v>81</v>
      </c>
      <c r="AO19">
        <f>_xlfn.XLOOKUP($V19,M_Schools_Scores!$A:$A,M_Schools_Scores!I:I,"NA")</f>
        <v>65</v>
      </c>
      <c r="AP19" t="str">
        <f>_xlfn.XLOOKUP($V19,H_Schools_Scores!$A:$A,H_Schools_Scores!G:G,"NA")</f>
        <v>NA</v>
      </c>
      <c r="AQ19" t="str">
        <f>_xlfn.XLOOKUP($V19,H_Schools_Scores!$A:$A,H_Schools_Scores!H:H,"NA")</f>
        <v>NA</v>
      </c>
      <c r="AR19" t="str">
        <f>_xlfn.XLOOKUP($V19,H_Schools_Scores!$A:$A,H_Schools_Scores!I:I,"NA")</f>
        <v>NA</v>
      </c>
      <c r="AS19">
        <v>42</v>
      </c>
      <c r="AT19">
        <v>82</v>
      </c>
      <c r="AU19">
        <f t="shared" si="0"/>
        <v>66</v>
      </c>
      <c r="AV19">
        <v>0.66981132075471694</v>
      </c>
      <c r="AW19">
        <v>0.330188679245283</v>
      </c>
      <c r="AX19" t="s">
        <v>2938</v>
      </c>
    </row>
    <row r="20" spans="1:50" x14ac:dyDescent="0.35">
      <c r="A20" t="s">
        <v>34</v>
      </c>
      <c r="B20">
        <v>7830616</v>
      </c>
      <c r="C20" s="17" t="s">
        <v>3038</v>
      </c>
      <c r="D20" cm="1">
        <f t="array" ref="D20">IFERROR(
INDEX(
 AllGradeBands_Districts_Data!E:E,
MATCH(1,(AllGradeBands_Districts_Data!A:A=B20)*(AllGradeBands_Districts_Data!C:C="E")*(AllGradeBands_Districts_Data!D:D= "Comparison District Score"),0)
),
"")</f>
        <v>0.66149068322981364</v>
      </c>
      <c r="E20" cm="1">
        <f t="array" ref="E20">IFERROR(
INDEX(
 AllGradeBands_Districts_Data!E:E,
MATCH(1,(AllGradeBands_Districts_Data!A:A=B20)*(AllGradeBands_Districts_Data!C:C="M")*(AllGradeBands_Districts_Data!D:D= "Comparison District Score"),0)
),
"")</f>
        <v>0.33850931677018636</v>
      </c>
      <c r="F20" t="str" cm="1">
        <f t="array" ref="F20">IFERROR(
INDEX(
 AllGradeBands_Districts_Data!E:E,
MATCH(1,(AllGradeBands_Districts_Data!A:A=B20)*(AllGradeBands_Districts_Data!C:C="H")*(AllGradeBands_Districts_Data!D:D= "Comparison District Score"),0)
),
"")</f>
        <v/>
      </c>
      <c r="G20">
        <f>_xlfn.XLOOKUP($B20,E_Districts_Scores!$A:$A,E_Districts_Scores!C:C,"")</f>
        <v>68</v>
      </c>
      <c r="H20">
        <f>_xlfn.XLOOKUP($B20,E_Districts_Scores!$A:$A,E_Districts_Scores!D:D,"")</f>
        <v>70</v>
      </c>
      <c r="I20">
        <f>_xlfn.XLOOKUP($B20,E_Districts_Scores!$A:$A,E_Districts_Scores!E:E,"")</f>
        <v>66</v>
      </c>
      <c r="J20">
        <f>_xlfn.XLOOKUP($B20,M_Districts_Scores!$A:$A,M_Districts_Scores!C:C,"")</f>
        <v>59</v>
      </c>
      <c r="K20">
        <f>_xlfn.XLOOKUP($B20,M_Districts_Scores!$A:$A,M_Districts_Scores!D:D,"")</f>
        <v>94</v>
      </c>
      <c r="L20">
        <f>_xlfn.XLOOKUP($B20,M_Districts_Scores!$A:$A,M_Districts_Scores!E:E,"")</f>
        <v>80</v>
      </c>
      <c r="M20" t="str">
        <f>_xlfn.XLOOKUP($B20,H_Districts_Scores!$A:$A,H_Districts_Scores!C:C,"")</f>
        <v/>
      </c>
      <c r="N20" t="str">
        <f>_xlfn.XLOOKUP($B20,H_Districts_Scores!$A:$A,H_Districts_Scores!D:D,"")</f>
        <v/>
      </c>
      <c r="O20" t="str">
        <f>_xlfn.XLOOKUP($B20,H_Districts_Scores!$A:$A,H_Districts_Scores!E:E,"")</f>
        <v/>
      </c>
      <c r="P20" s="22">
        <v>65</v>
      </c>
      <c r="Q20" s="22">
        <f t="shared" si="1"/>
        <v>71</v>
      </c>
      <c r="R20" s="22">
        <v>78</v>
      </c>
      <c r="S20" s="22">
        <v>71</v>
      </c>
      <c r="T20" s="27"/>
      <c r="U20" t="s">
        <v>34</v>
      </c>
      <c r="V20">
        <v>7830616</v>
      </c>
      <c r="W20" s="22">
        <f>_xlfn.XLOOKUP($V20,E_Districts_Scores!$A:$A,E_Districts_Scores!G:G,"NA")</f>
        <v>58</v>
      </c>
      <c r="X20" s="22">
        <f>_xlfn.XLOOKUP($V20,E_Districts_Scores!$A:$A,E_Districts_Scores!H:H,"NA")</f>
        <v>86</v>
      </c>
      <c r="Y20" s="22">
        <f>_xlfn.XLOOKUP($V20,E_Districts_Scores!$A:$A,E_Districts_Scores!I:I,"NA")</f>
        <v>77</v>
      </c>
      <c r="Z20" s="22">
        <f>_xlfn.XLOOKUP($V20,M_Districts_Scores!$A:$A,M_Districts_Scores!G:G,"NA")</f>
        <v>55</v>
      </c>
      <c r="AA20" s="22">
        <f>_xlfn.XLOOKUP($V20,M_Districts_Scores!$A:$A,M_Districts_Scores!H:H,"NA")</f>
        <v>84</v>
      </c>
      <c r="AB20" s="22">
        <f>_xlfn.XLOOKUP($V20,M_Districts_Scores!$A:$A,M_Districts_Scores!I:I,"NA")</f>
        <v>73</v>
      </c>
      <c r="AC20" s="22" t="str">
        <f>_xlfn.XLOOKUP($V20,H_Districts_Scores!$A:$A,H_Districts_Scores!G:G,"NA")</f>
        <v>NA</v>
      </c>
      <c r="AD20" s="22" t="str">
        <f>_xlfn.XLOOKUP($V20,H_Districts_Scores!$A:$A,H_Districts_Scores!H:H,"NA")</f>
        <v>NA</v>
      </c>
      <c r="AE20" s="22" t="str">
        <f>_xlfn.XLOOKUP($V20,H_Districts_Scores!$A:$A,H_Districts_Scores!I:I,"NA")</f>
        <v>NA</v>
      </c>
      <c r="AF20">
        <v>57</v>
      </c>
      <c r="AG20">
        <v>85</v>
      </c>
      <c r="AH20">
        <v>76</v>
      </c>
      <c r="AJ20">
        <f>_xlfn.XLOOKUP($V20,E_Schools_Scores!$A:$A,E_Schools_Scores!G:G,"NA")</f>
        <v>45</v>
      </c>
      <c r="AK20">
        <f>_xlfn.XLOOKUP($V20,E_Schools_Scores!$A:$A,E_Schools_Scores!H:H,"NA")</f>
        <v>82</v>
      </c>
      <c r="AL20">
        <f>_xlfn.XLOOKUP($V20,E_Schools_Scores!$A:$A,E_Schools_Scores!I:I,"NA")</f>
        <v>68</v>
      </c>
      <c r="AM20">
        <f>_xlfn.XLOOKUP($V20,M_Schools_Scores!$A:$A,M_Schools_Scores!G:G,"NA")</f>
        <v>42</v>
      </c>
      <c r="AN20">
        <f>_xlfn.XLOOKUP($V20,M_Schools_Scores!$A:$A,M_Schools_Scores!H:H,"NA")</f>
        <v>83</v>
      </c>
      <c r="AO20">
        <f>_xlfn.XLOOKUP($V20,M_Schools_Scores!$A:$A,M_Schools_Scores!I:I,"NA")</f>
        <v>67</v>
      </c>
      <c r="AP20" t="str">
        <f>_xlfn.XLOOKUP($V20,H_Schools_Scores!$A:$A,H_Schools_Scores!G:G,"NA")</f>
        <v>NA</v>
      </c>
      <c r="AQ20" t="str">
        <f>_xlfn.XLOOKUP($V20,H_Schools_Scores!$A:$A,H_Schools_Scores!H:H,"NA")</f>
        <v>NA</v>
      </c>
      <c r="AR20" t="str">
        <f>_xlfn.XLOOKUP($V20,H_Schools_Scores!$A:$A,H_Schools_Scores!I:I,"NA")</f>
        <v>NA</v>
      </c>
      <c r="AS20">
        <v>44</v>
      </c>
      <c r="AT20">
        <v>82</v>
      </c>
      <c r="AU20">
        <f t="shared" si="0"/>
        <v>68</v>
      </c>
      <c r="AV20">
        <v>0.66149068322981297</v>
      </c>
      <c r="AW20">
        <v>0.33850931677018653</v>
      </c>
      <c r="AX20" t="s">
        <v>2938</v>
      </c>
    </row>
    <row r="21" spans="1:50" x14ac:dyDescent="0.35">
      <c r="A21" t="s">
        <v>3040</v>
      </c>
      <c r="B21">
        <v>7820412</v>
      </c>
      <c r="C21" s="17" t="s">
        <v>3038</v>
      </c>
      <c r="D21" cm="1">
        <f t="array" ref="D21">IFERROR(
INDEX(
 AllGradeBands_Districts_Data!E:E,
MATCH(1,(AllGradeBands_Districts_Data!A:A=B21)*(AllGradeBands_Districts_Data!C:C="E")*(AllGradeBands_Districts_Data!D:D= "Comparison District Score"),0)
),
"")</f>
        <v>0.24099269337364562</v>
      </c>
      <c r="E21" cm="1">
        <f t="array" ref="E21">IFERROR(
INDEX(
 AllGradeBands_Districts_Data!E:E,
MATCH(1,(AllGradeBands_Districts_Data!A:A=B21)*(AllGradeBands_Districts_Data!C:C="M")*(AllGradeBands_Districts_Data!D:D= "Comparison District Score"),0)
),
"")</f>
        <v>0.31292517006802673</v>
      </c>
      <c r="F21" cm="1">
        <f t="array" ref="F21">IFERROR(
INDEX(
 AllGradeBands_Districts_Data!E:E,
MATCH(1,(AllGradeBands_Districts_Data!A:A=B21)*(AllGradeBands_Districts_Data!C:C="H")*(AllGradeBands_Districts_Data!D:D= "Comparison District Score"),0)
),
"")</f>
        <v>0.44608213655832696</v>
      </c>
      <c r="G21">
        <f>_xlfn.XLOOKUP($B21,E_Districts_Scores!$A:$A,E_Districts_Scores!C:C,"")</f>
        <v>54</v>
      </c>
      <c r="H21">
        <f>_xlfn.XLOOKUP($B21,E_Districts_Scores!$A:$A,E_Districts_Scores!D:D,"")</f>
        <v>72</v>
      </c>
      <c r="I21">
        <f>_xlfn.XLOOKUP($B21,E_Districts_Scores!$A:$A,E_Districts_Scores!E:E,"")</f>
        <v>73</v>
      </c>
      <c r="J21">
        <f>_xlfn.XLOOKUP($B21,M_Districts_Scores!$A:$A,M_Districts_Scores!C:C,"")</f>
        <v>60</v>
      </c>
      <c r="K21">
        <f>_xlfn.XLOOKUP($B21,M_Districts_Scores!$A:$A,M_Districts_Scores!D:D,"")</f>
        <v>84</v>
      </c>
      <c r="L21">
        <f>_xlfn.XLOOKUP($B21,M_Districts_Scores!$A:$A,M_Districts_Scores!E:E,"")</f>
        <v>73</v>
      </c>
      <c r="M21">
        <f>_xlfn.XLOOKUP($B21,H_Districts_Scores!$A:$A,H_Districts_Scores!C:C,"")</f>
        <v>64</v>
      </c>
      <c r="N21">
        <f>_xlfn.XLOOKUP($B21,H_Districts_Scores!$A:$A,H_Districts_Scores!D:D,"")</f>
        <v>90</v>
      </c>
      <c r="O21">
        <f>_xlfn.XLOOKUP($B21,H_Districts_Scores!$A:$A,H_Districts_Scores!E:E,"")</f>
        <v>70</v>
      </c>
      <c r="P21" s="22">
        <v>60</v>
      </c>
      <c r="Q21" s="22">
        <f t="shared" si="1"/>
        <v>72</v>
      </c>
      <c r="R21" s="22">
        <v>84</v>
      </c>
      <c r="S21" s="22">
        <v>72</v>
      </c>
      <c r="T21" s="27"/>
      <c r="U21" t="s">
        <v>3040</v>
      </c>
      <c r="V21">
        <v>7820412</v>
      </c>
      <c r="W21" s="22">
        <f>_xlfn.XLOOKUP($V21,E_Districts_Scores!$A:$A,E_Districts_Scores!G:G,"NA")</f>
        <v>63</v>
      </c>
      <c r="X21" s="22">
        <f>_xlfn.XLOOKUP($V21,E_Districts_Scores!$A:$A,E_Districts_Scores!H:H,"NA")</f>
        <v>85</v>
      </c>
      <c r="Y21" s="22">
        <f>_xlfn.XLOOKUP($V21,E_Districts_Scores!$A:$A,E_Districts_Scores!I:I,"NA")</f>
        <v>78</v>
      </c>
      <c r="Z21" s="22">
        <f>_xlfn.XLOOKUP($V21,M_Districts_Scores!$A:$A,M_Districts_Scores!G:G,"NA")</f>
        <v>60</v>
      </c>
      <c r="AA21" s="22">
        <f>_xlfn.XLOOKUP($V21,M_Districts_Scores!$A:$A,M_Districts_Scores!H:H,"NA")</f>
        <v>82</v>
      </c>
      <c r="AB21" s="22">
        <f>_xlfn.XLOOKUP($V21,M_Districts_Scores!$A:$A,M_Districts_Scores!I:I,"NA")</f>
        <v>73</v>
      </c>
      <c r="AC21" s="22">
        <f>_xlfn.XLOOKUP($V21,H_Districts_Scores!$A:$A,H_Districts_Scores!G:G,"NA")</f>
        <v>66</v>
      </c>
      <c r="AD21" s="22">
        <f>_xlfn.XLOOKUP($V21,H_Districts_Scores!$A:$A,H_Districts_Scores!H:H,"NA")</f>
        <v>82</v>
      </c>
      <c r="AE21" s="22">
        <f>_xlfn.XLOOKUP($V21,H_Districts_Scores!$A:$A,H_Districts_Scores!I:I,"NA")</f>
        <v>76</v>
      </c>
      <c r="AF21">
        <v>63</v>
      </c>
      <c r="AG21">
        <v>83</v>
      </c>
      <c r="AH21">
        <v>76</v>
      </c>
      <c r="AJ21">
        <f>_xlfn.XLOOKUP($V21,E_Schools_Scores!$A:$A,E_Schools_Scores!G:G,"NA")</f>
        <v>58</v>
      </c>
      <c r="AK21">
        <f>_xlfn.XLOOKUP($V21,E_Schools_Scores!$A:$A,E_Schools_Scores!H:H,"NA")</f>
        <v>81</v>
      </c>
      <c r="AL21">
        <f>_xlfn.XLOOKUP($V21,E_Schools_Scores!$A:$A,E_Schools_Scores!I:I,"NA")</f>
        <v>73</v>
      </c>
      <c r="AM21">
        <f>_xlfn.XLOOKUP($V21,M_Schools_Scores!$A:$A,M_Schools_Scores!G:G,"NA")</f>
        <v>57</v>
      </c>
      <c r="AN21">
        <f>_xlfn.XLOOKUP($V21,M_Schools_Scores!$A:$A,M_Schools_Scores!H:H,"NA")</f>
        <v>81</v>
      </c>
      <c r="AO21">
        <f>_xlfn.XLOOKUP($V21,M_Schools_Scores!$A:$A,M_Schools_Scores!I:I,"NA")</f>
        <v>71</v>
      </c>
      <c r="AP21">
        <f>_xlfn.XLOOKUP($V21,H_Schools_Scores!$A:$A,H_Schools_Scores!G:G,"NA")</f>
        <v>62</v>
      </c>
      <c r="AQ21">
        <f>_xlfn.XLOOKUP($V21,H_Schools_Scores!$A:$A,H_Schools_Scores!H:H,"NA")</f>
        <v>79</v>
      </c>
      <c r="AR21">
        <f>_xlfn.XLOOKUP($V21,H_Schools_Scores!$A:$A,H_Schools_Scores!I:I,"NA")</f>
        <v>73</v>
      </c>
      <c r="AS21">
        <v>59</v>
      </c>
      <c r="AT21">
        <v>80</v>
      </c>
      <c r="AU21">
        <f t="shared" si="0"/>
        <v>72</v>
      </c>
      <c r="AV21">
        <v>0.24103209565764713</v>
      </c>
      <c r="AW21">
        <v>0.31327879169288925</v>
      </c>
      <c r="AX21">
        <v>0.44568911264946581</v>
      </c>
    </row>
    <row r="22" spans="1:50" x14ac:dyDescent="0.35">
      <c r="A22" t="s">
        <v>3041</v>
      </c>
      <c r="B22">
        <v>7820120</v>
      </c>
      <c r="C22" s="17" t="s">
        <v>3038</v>
      </c>
      <c r="D22" cm="1">
        <f t="array" ref="D22">IFERROR(
INDEX(
 AllGradeBands_Districts_Data!E:E,
MATCH(1,(AllGradeBands_Districts_Data!A:A=B22)*(AllGradeBands_Districts_Data!C:C="E")*(AllGradeBands_Districts_Data!D:D= "Comparison District Score"),0)
),
"")</f>
        <v>0.37180480247869846</v>
      </c>
      <c r="E22" cm="1">
        <f t="array" ref="E22">IFERROR(
INDEX(
 AllGradeBands_Districts_Data!E:E,
MATCH(1,(AllGradeBands_Districts_Data!A:A=B22)*(AllGradeBands_Districts_Data!C:C="M")*(AllGradeBands_Districts_Data!D:D= "Comparison District Score"),0)
),
"")</f>
        <v>0.32188656510887331</v>
      </c>
      <c r="F22" cm="1">
        <f t="array" ref="F22">IFERROR(
INDEX(
 AllGradeBands_Districts_Data!E:E,
MATCH(1,(AllGradeBands_Districts_Data!A:A=B22)*(AllGradeBands_Districts_Data!C:C="H")*(AllGradeBands_Districts_Data!D:D= "Comparison District Score"),0)
),
"")</f>
        <v>0.30630863241242778</v>
      </c>
      <c r="G22">
        <f>_xlfn.XLOOKUP($B22,E_Districts_Scores!$A:$A,E_Districts_Scores!C:C,"")</f>
        <v>46</v>
      </c>
      <c r="H22">
        <f>_xlfn.XLOOKUP($B22,E_Districts_Scores!$A:$A,E_Districts_Scores!D:D,"")</f>
        <v>71</v>
      </c>
      <c r="I22">
        <f>_xlfn.XLOOKUP($B22,E_Districts_Scores!$A:$A,E_Districts_Scores!E:E,"")</f>
        <v>61</v>
      </c>
      <c r="J22">
        <f>_xlfn.XLOOKUP($B22,M_Districts_Scores!$A:$A,M_Districts_Scores!C:C,"")</f>
        <v>54</v>
      </c>
      <c r="K22">
        <f>_xlfn.XLOOKUP($B22,M_Districts_Scores!$A:$A,M_Districts_Scores!D:D,"")</f>
        <v>82</v>
      </c>
      <c r="L22">
        <f>_xlfn.XLOOKUP($B22,M_Districts_Scores!$A:$A,M_Districts_Scores!E:E,"")</f>
        <v>67</v>
      </c>
      <c r="M22">
        <f>_xlfn.XLOOKUP($B22,H_Districts_Scores!$A:$A,H_Districts_Scores!C:C,"")</f>
        <v>59</v>
      </c>
      <c r="N22">
        <f>_xlfn.XLOOKUP($B22,H_Districts_Scores!$A:$A,H_Districts_Scores!D:D,"")</f>
        <v>63</v>
      </c>
      <c r="O22">
        <f>_xlfn.XLOOKUP($B22,H_Districts_Scores!$A:$A,H_Districts_Scores!E:E,"")</f>
        <v>62</v>
      </c>
      <c r="P22" s="22">
        <v>53</v>
      </c>
      <c r="Q22" s="22">
        <f t="shared" si="1"/>
        <v>63</v>
      </c>
      <c r="R22" s="22">
        <v>72</v>
      </c>
      <c r="S22" s="22">
        <v>63</v>
      </c>
      <c r="T22" s="27"/>
      <c r="U22" t="s">
        <v>3041</v>
      </c>
      <c r="V22">
        <v>7820120</v>
      </c>
      <c r="W22" s="22">
        <f>_xlfn.XLOOKUP($V22,E_Districts_Scores!$A:$A,E_Districts_Scores!G:G,"NA")</f>
        <v>62</v>
      </c>
      <c r="X22" s="22">
        <f>_xlfn.XLOOKUP($V22,E_Districts_Scores!$A:$A,E_Districts_Scores!H:H,"NA")</f>
        <v>85</v>
      </c>
      <c r="Y22" s="22">
        <f>_xlfn.XLOOKUP($V22,E_Districts_Scores!$A:$A,E_Districts_Scores!I:I,"NA")</f>
        <v>77</v>
      </c>
      <c r="Z22" s="22">
        <f>_xlfn.XLOOKUP($V22,M_Districts_Scores!$A:$A,M_Districts_Scores!G:G,"NA")</f>
        <v>58</v>
      </c>
      <c r="AA22" s="22">
        <f>_xlfn.XLOOKUP($V22,M_Districts_Scores!$A:$A,M_Districts_Scores!H:H,"NA")</f>
        <v>82</v>
      </c>
      <c r="AB22" s="22">
        <f>_xlfn.XLOOKUP($V22,M_Districts_Scores!$A:$A,M_Districts_Scores!I:I,"NA")</f>
        <v>73</v>
      </c>
      <c r="AC22" s="22">
        <f>_xlfn.XLOOKUP($V22,H_Districts_Scores!$A:$A,H_Districts_Scores!G:G,"NA")</f>
        <v>63</v>
      </c>
      <c r="AD22" s="22">
        <f>_xlfn.XLOOKUP($V22,H_Districts_Scores!$A:$A,H_Districts_Scores!H:H,"NA")</f>
        <v>81</v>
      </c>
      <c r="AE22" s="22">
        <f>_xlfn.XLOOKUP($V22,H_Districts_Scores!$A:$A,H_Districts_Scores!I:I,"NA")</f>
        <v>74</v>
      </c>
      <c r="AF22">
        <v>61</v>
      </c>
      <c r="AG22">
        <v>83</v>
      </c>
      <c r="AH22">
        <v>75</v>
      </c>
      <c r="AJ22">
        <f>_xlfn.XLOOKUP($V22,E_Schools_Scores!$A:$A,E_Schools_Scores!G:G,"NA")</f>
        <v>56</v>
      </c>
      <c r="AK22">
        <f>_xlfn.XLOOKUP($V22,E_Schools_Scores!$A:$A,E_Schools_Scores!H:H,"NA")</f>
        <v>81</v>
      </c>
      <c r="AL22">
        <f>_xlfn.XLOOKUP($V22,E_Schools_Scores!$A:$A,E_Schools_Scores!I:I,"NA")</f>
        <v>72</v>
      </c>
      <c r="AM22">
        <f>_xlfn.XLOOKUP($V22,M_Schools_Scores!$A:$A,M_Schools_Scores!G:G,"NA")</f>
        <v>53</v>
      </c>
      <c r="AN22">
        <f>_xlfn.XLOOKUP($V22,M_Schools_Scores!$A:$A,M_Schools_Scores!H:H,"NA")</f>
        <v>81</v>
      </c>
      <c r="AO22">
        <f>_xlfn.XLOOKUP($V22,M_Schools_Scores!$A:$A,M_Schools_Scores!I:I,"NA")</f>
        <v>70</v>
      </c>
      <c r="AP22">
        <f>_xlfn.XLOOKUP($V22,H_Schools_Scores!$A:$A,H_Schools_Scores!G:G,"NA")</f>
        <v>58</v>
      </c>
      <c r="AQ22">
        <f>_xlfn.XLOOKUP($V22,H_Schools_Scores!$A:$A,H_Schools_Scores!H:H,"NA")</f>
        <v>79</v>
      </c>
      <c r="AR22">
        <f>_xlfn.XLOOKUP($V22,H_Schools_Scores!$A:$A,H_Schools_Scores!I:I,"NA")</f>
        <v>71</v>
      </c>
      <c r="AS22">
        <v>56</v>
      </c>
      <c r="AT22">
        <v>80</v>
      </c>
      <c r="AU22">
        <f t="shared" si="0"/>
        <v>71</v>
      </c>
      <c r="AV22">
        <v>0.37176288393702089</v>
      </c>
      <c r="AW22">
        <v>0.32203389830508472</v>
      </c>
      <c r="AX22">
        <v>0.30620321775789383</v>
      </c>
    </row>
    <row r="23" spans="1:50" x14ac:dyDescent="0.35">
      <c r="A23" t="s">
        <v>56</v>
      </c>
      <c r="B23">
        <v>7830634</v>
      </c>
      <c r="C23" s="17" t="s">
        <v>3035</v>
      </c>
      <c r="D23" t="str" cm="1">
        <f t="array" ref="D23">IFERROR(
INDEX(
 AllGradeBands_Districts_Data!E:E,
MATCH(1,(AllGradeBands_Districts_Data!A:A=B23)*(AllGradeBands_Districts_Data!C:C="E")*(AllGradeBands_Districts_Data!D:D= "Comparison District Score"),0)
),
"")</f>
        <v/>
      </c>
      <c r="E23" cm="1">
        <f t="array" ref="E23">IFERROR(
INDEX(
 AllGradeBands_Districts_Data!E:E,
MATCH(1,(AllGradeBands_Districts_Data!A:A=B23)*(AllGradeBands_Districts_Data!C:C="M")*(AllGradeBands_Districts_Data!D:D= "Comparison District Score"),0)
),
"")</f>
        <v>0.60280373831775691</v>
      </c>
      <c r="F23" cm="1">
        <f t="array" ref="F23">IFERROR(
INDEX(
 AllGradeBands_Districts_Data!E:E,
MATCH(1,(AllGradeBands_Districts_Data!A:A=B23)*(AllGradeBands_Districts_Data!C:C="H")*(AllGradeBands_Districts_Data!D:D= "Comparison District Score"),0)
),
"")</f>
        <v>0.39719626168224298</v>
      </c>
      <c r="G23" t="str">
        <f>_xlfn.XLOOKUP($B23,E_Districts_Scores!$A:$A,E_Districts_Scores!C:C,"")</f>
        <v/>
      </c>
      <c r="H23" t="str">
        <f>_xlfn.XLOOKUP($B23,E_Districts_Scores!$A:$A,E_Districts_Scores!D:D,"")</f>
        <v/>
      </c>
      <c r="I23" t="str">
        <f>_xlfn.XLOOKUP($B23,E_Districts_Scores!$A:$A,E_Districts_Scores!E:E,"")</f>
        <v/>
      </c>
      <c r="J23">
        <f>_xlfn.XLOOKUP($B23,M_Districts_Scores!$A:$A,M_Districts_Scores!C:C,"")</f>
        <v>42</v>
      </c>
      <c r="K23">
        <f>_xlfn.XLOOKUP($B23,M_Districts_Scores!$A:$A,M_Districts_Scores!D:D,"")</f>
        <v>87</v>
      </c>
      <c r="L23">
        <f>_xlfn.XLOOKUP($B23,M_Districts_Scores!$A:$A,M_Districts_Scores!E:E,"")</f>
        <v>62</v>
      </c>
      <c r="M23">
        <f>_xlfn.XLOOKUP($B23,H_Districts_Scores!$A:$A,H_Districts_Scores!C:C,"")</f>
        <v>26</v>
      </c>
      <c r="N23">
        <f>_xlfn.XLOOKUP($B23,H_Districts_Scores!$A:$A,H_Districts_Scores!D:D,"")</f>
        <v>35</v>
      </c>
      <c r="O23">
        <f>_xlfn.XLOOKUP($B23,H_Districts_Scores!$A:$A,H_Districts_Scores!E:E,"")</f>
        <v>39</v>
      </c>
      <c r="P23" s="22">
        <v>36</v>
      </c>
      <c r="Q23" s="22">
        <f t="shared" si="1"/>
        <v>53</v>
      </c>
      <c r="R23" s="22">
        <v>66</v>
      </c>
      <c r="S23" s="22">
        <v>53</v>
      </c>
      <c r="T23" s="27"/>
      <c r="U23" t="s">
        <v>56</v>
      </c>
      <c r="V23">
        <v>7830634</v>
      </c>
      <c r="W23" s="22" t="str">
        <f>_xlfn.XLOOKUP($V23,E_Districts_Scores!$A:$A,E_Districts_Scores!G:G,"NA")</f>
        <v>NA</v>
      </c>
      <c r="X23" s="22" t="str">
        <f>_xlfn.XLOOKUP($V23,E_Districts_Scores!$A:$A,E_Districts_Scores!H:H,"NA")</f>
        <v>NA</v>
      </c>
      <c r="Y23" s="22" t="str">
        <f>_xlfn.XLOOKUP($V23,E_Districts_Scores!$A:$A,E_Districts_Scores!I:I,"NA")</f>
        <v>NA</v>
      </c>
      <c r="Z23" s="22">
        <f>_xlfn.XLOOKUP($V23,M_Districts_Scores!$A:$A,M_Districts_Scores!G:G,"NA")</f>
        <v>52</v>
      </c>
      <c r="AA23" s="22">
        <f>_xlfn.XLOOKUP($V23,M_Districts_Scores!$A:$A,M_Districts_Scores!H:H,"NA")</f>
        <v>83</v>
      </c>
      <c r="AB23" s="22">
        <f>_xlfn.XLOOKUP($V23,M_Districts_Scores!$A:$A,M_Districts_Scores!I:I,"NA")</f>
        <v>71</v>
      </c>
      <c r="AC23" s="22">
        <f>_xlfn.XLOOKUP($V23,H_Districts_Scores!$A:$A,H_Districts_Scores!G:G,"NA")</f>
        <v>55</v>
      </c>
      <c r="AD23" s="22">
        <f>_xlfn.XLOOKUP($V23,H_Districts_Scores!$A:$A,H_Districts_Scores!H:H,"NA")</f>
        <v>71</v>
      </c>
      <c r="AE23" s="22">
        <f>_xlfn.XLOOKUP($V23,H_Districts_Scores!$A:$A,H_Districts_Scores!I:I,"NA")</f>
        <v>69</v>
      </c>
      <c r="AF23">
        <v>53</v>
      </c>
      <c r="AG23">
        <v>78</v>
      </c>
      <c r="AH23">
        <v>70</v>
      </c>
      <c r="AJ23" t="str">
        <f>_xlfn.XLOOKUP($V23,E_Schools_Scores!$A:$A,E_Schools_Scores!G:G,"NA")</f>
        <v>NA</v>
      </c>
      <c r="AK23" t="str">
        <f>_xlfn.XLOOKUP($V23,E_Schools_Scores!$A:$A,E_Schools_Scores!H:H,"NA")</f>
        <v>NA</v>
      </c>
      <c r="AL23" t="str">
        <f>_xlfn.XLOOKUP($V23,E_Schools_Scores!$A:$A,E_Schools_Scores!I:I,"NA")</f>
        <v>NA</v>
      </c>
      <c r="AM23">
        <f>_xlfn.XLOOKUP($V23,M_Schools_Scores!$A:$A,M_Schools_Scores!G:G,"NA")</f>
        <v>44</v>
      </c>
      <c r="AN23">
        <f>_xlfn.XLOOKUP($V23,M_Schools_Scores!$A:$A,M_Schools_Scores!H:H,"NA")</f>
        <v>87</v>
      </c>
      <c r="AO23">
        <f>_xlfn.XLOOKUP($V23,M_Schools_Scores!$A:$A,M_Schools_Scores!I:I,"NA")</f>
        <v>69</v>
      </c>
      <c r="AP23">
        <f>_xlfn.XLOOKUP($V23,H_Schools_Scores!$A:$A,H_Schools_Scores!G:G,"NA")</f>
        <v>42</v>
      </c>
      <c r="AQ23">
        <f>_xlfn.XLOOKUP($V23,H_Schools_Scores!$A:$A,H_Schools_Scores!H:H,"NA")</f>
        <v>76</v>
      </c>
      <c r="AR23">
        <f>_xlfn.XLOOKUP($V23,H_Schools_Scores!$A:$A,H_Schools_Scores!I:I,"NA")</f>
        <v>62</v>
      </c>
      <c r="AS23">
        <v>43</v>
      </c>
      <c r="AT23">
        <v>83</v>
      </c>
      <c r="AU23">
        <f t="shared" si="0"/>
        <v>66</v>
      </c>
      <c r="AV23" t="s">
        <v>2938</v>
      </c>
      <c r="AW23">
        <v>0.60280373831775691</v>
      </c>
      <c r="AX23">
        <v>0.39719626168224298</v>
      </c>
    </row>
    <row r="24" spans="1:50" x14ac:dyDescent="0.35">
      <c r="A24" t="s">
        <v>36</v>
      </c>
      <c r="B24">
        <v>7820616</v>
      </c>
      <c r="C24" s="17" t="s">
        <v>3035</v>
      </c>
      <c r="D24" cm="1">
        <f t="array" ref="D24">IFERROR(
INDEX(
 AllGradeBands_Districts_Data!E:E,
MATCH(1,(AllGradeBands_Districts_Data!A:A=B24)*(AllGradeBands_Districts_Data!C:C="E")*(AllGradeBands_Districts_Data!D:D= "Comparison District Score"),0)
),
"")</f>
        <v>0.51855670103092777</v>
      </c>
      <c r="E24" cm="1">
        <f t="array" ref="E24">IFERROR(
INDEX(
 AllGradeBands_Districts_Data!E:E,
MATCH(1,(AllGradeBands_Districts_Data!A:A=B24)*(AllGradeBands_Districts_Data!C:C="M")*(AllGradeBands_Districts_Data!D:D= "Comparison District Score"),0)
),
"")</f>
        <v>0.25567010309278349</v>
      </c>
      <c r="F24" cm="1">
        <f t="array" ref="F24">IFERROR(
INDEX(
 AllGradeBands_Districts_Data!E:E,
MATCH(1,(AllGradeBands_Districts_Data!A:A=B24)*(AllGradeBands_Districts_Data!C:C="H")*(AllGradeBands_Districts_Data!D:D= "Comparison District Score"),0)
),
"")</f>
        <v>0.22577319587628869</v>
      </c>
      <c r="G24">
        <f>_xlfn.XLOOKUP($B24,E_Districts_Scores!$A:$A,E_Districts_Scores!C:C,"")</f>
        <v>71</v>
      </c>
      <c r="H24">
        <f>_xlfn.XLOOKUP($B24,E_Districts_Scores!$A:$A,E_Districts_Scores!D:D,"")</f>
        <v>78</v>
      </c>
      <c r="I24">
        <f>_xlfn.XLOOKUP($B24,E_Districts_Scores!$A:$A,E_Districts_Scores!E:E,"")</f>
        <v>73</v>
      </c>
      <c r="J24">
        <f>_xlfn.XLOOKUP($B24,M_Districts_Scores!$A:$A,M_Districts_Scores!C:C,"")</f>
        <v>69</v>
      </c>
      <c r="K24">
        <f>_xlfn.XLOOKUP($B24,M_Districts_Scores!$A:$A,M_Districts_Scores!D:D,"")</f>
        <v>72</v>
      </c>
      <c r="L24">
        <f>_xlfn.XLOOKUP($B24,M_Districts_Scores!$A:$A,M_Districts_Scores!E:E,"")</f>
        <v>70</v>
      </c>
      <c r="M24">
        <f>_xlfn.XLOOKUP($B24,H_Districts_Scores!$A:$A,H_Districts_Scores!C:C,"")</f>
        <v>65</v>
      </c>
      <c r="N24">
        <f>_xlfn.XLOOKUP($B24,H_Districts_Scores!$A:$A,H_Districts_Scores!D:D,"")</f>
        <v>17</v>
      </c>
      <c r="O24">
        <f>_xlfn.XLOOKUP($B24,H_Districts_Scores!$A:$A,H_Districts_Scores!E:E,"")</f>
        <v>55</v>
      </c>
      <c r="P24" s="22">
        <v>69</v>
      </c>
      <c r="Q24" s="22">
        <f t="shared" si="1"/>
        <v>68</v>
      </c>
      <c r="R24" s="22">
        <v>63</v>
      </c>
      <c r="S24" s="22">
        <v>68</v>
      </c>
      <c r="T24" s="27"/>
      <c r="U24" t="s">
        <v>36</v>
      </c>
      <c r="V24">
        <v>7820616</v>
      </c>
      <c r="W24" s="22">
        <f>_xlfn.XLOOKUP($V24,E_Districts_Scores!$A:$A,E_Districts_Scores!G:G,"NA")</f>
        <v>45</v>
      </c>
      <c r="X24" s="22">
        <f>_xlfn.XLOOKUP($V24,E_Districts_Scores!$A:$A,E_Districts_Scores!H:H,"NA")</f>
        <v>77</v>
      </c>
      <c r="Y24" s="22">
        <f>_xlfn.XLOOKUP($V24,E_Districts_Scores!$A:$A,E_Districts_Scores!I:I,"NA")</f>
        <v>68</v>
      </c>
      <c r="Z24" s="22">
        <f>_xlfn.XLOOKUP($V24,M_Districts_Scores!$A:$A,M_Districts_Scores!G:G,"NA")</f>
        <v>38</v>
      </c>
      <c r="AA24" s="22">
        <f>_xlfn.XLOOKUP($V24,M_Districts_Scores!$A:$A,M_Districts_Scores!H:H,"NA")</f>
        <v>77</v>
      </c>
      <c r="AB24" s="22">
        <f>_xlfn.XLOOKUP($V24,M_Districts_Scores!$A:$A,M_Districts_Scores!I:I,"NA")</f>
        <v>66</v>
      </c>
      <c r="AC24" s="22">
        <f>_xlfn.XLOOKUP($V24,H_Districts_Scores!$A:$A,H_Districts_Scores!G:G,"NA")</f>
        <v>40</v>
      </c>
      <c r="AD24" s="22">
        <f>_xlfn.XLOOKUP($V24,H_Districts_Scores!$A:$A,H_Districts_Scores!H:H,"NA")</f>
        <v>69</v>
      </c>
      <c r="AE24" s="22">
        <f>_xlfn.XLOOKUP($V24,H_Districts_Scores!$A:$A,H_Districts_Scores!I:I,"NA")</f>
        <v>62</v>
      </c>
      <c r="AF24">
        <v>42</v>
      </c>
      <c r="AG24">
        <v>75</v>
      </c>
      <c r="AH24">
        <v>66</v>
      </c>
      <c r="AJ24">
        <f>_xlfn.XLOOKUP($V24,E_Schools_Scores!$A:$A,E_Schools_Scores!G:G,"NA")</f>
        <v>45</v>
      </c>
      <c r="AK24">
        <f>_xlfn.XLOOKUP($V24,E_Schools_Scores!$A:$A,E_Schools_Scores!H:H,"NA")</f>
        <v>69</v>
      </c>
      <c r="AL24">
        <f>_xlfn.XLOOKUP($V24,E_Schools_Scores!$A:$A,E_Schools_Scores!I:I,"NA")</f>
        <v>63</v>
      </c>
      <c r="AM24">
        <f>_xlfn.XLOOKUP($V24,M_Schools_Scores!$A:$A,M_Schools_Scores!G:G,"NA")</f>
        <v>35</v>
      </c>
      <c r="AN24">
        <f>_xlfn.XLOOKUP($V24,M_Schools_Scores!$A:$A,M_Schools_Scores!H:H,"NA")</f>
        <v>81</v>
      </c>
      <c r="AO24">
        <f>_xlfn.XLOOKUP($V24,M_Schools_Scores!$A:$A,M_Schools_Scores!I:I,"NA")</f>
        <v>66</v>
      </c>
      <c r="AP24">
        <f>_xlfn.XLOOKUP($V24,H_Schools_Scores!$A:$A,H_Schools_Scores!G:G,"NA")</f>
        <v>33</v>
      </c>
      <c r="AQ24">
        <f>_xlfn.XLOOKUP($V24,H_Schools_Scores!$A:$A,H_Schools_Scores!H:H,"NA")</f>
        <v>63</v>
      </c>
      <c r="AR24">
        <f>_xlfn.XLOOKUP($V24,H_Schools_Scores!$A:$A,H_Schools_Scores!I:I,"NA")</f>
        <v>56</v>
      </c>
      <c r="AS24">
        <v>40</v>
      </c>
      <c r="AT24">
        <v>71</v>
      </c>
      <c r="AU24">
        <f t="shared" si="0"/>
        <v>62</v>
      </c>
      <c r="AV24">
        <v>0.51855670103092766</v>
      </c>
      <c r="AW24">
        <v>0.25567010309278349</v>
      </c>
      <c r="AX24">
        <v>0.22577319587628869</v>
      </c>
    </row>
    <row r="25" spans="1:50" x14ac:dyDescent="0.35">
      <c r="A25" t="s">
        <v>63</v>
      </c>
      <c r="B25">
        <v>7830619</v>
      </c>
      <c r="C25" s="17" t="s">
        <v>3038</v>
      </c>
      <c r="D25" cm="1">
        <f t="array" ref="D25">IFERROR(
INDEX(
 AllGradeBands_Districts_Data!E:E,
MATCH(1,(AllGradeBands_Districts_Data!A:A=B25)*(AllGradeBands_Districts_Data!C:C="E")*(AllGradeBands_Districts_Data!D:D= "Comparison District Score"),0)
),
"")</f>
        <v>1</v>
      </c>
      <c r="E25" t="str" cm="1">
        <f t="array" ref="E25">IFERROR(
INDEX(
 AllGradeBands_Districts_Data!E:E,
MATCH(1,(AllGradeBands_Districts_Data!A:A=B25)*(AllGradeBands_Districts_Data!C:C="M")*(AllGradeBands_Districts_Data!D:D= "Comparison District Score"),0)
),
"")</f>
        <v/>
      </c>
      <c r="F25" t="str" cm="1">
        <f t="array" ref="F25">IFERROR(
INDEX(
 AllGradeBands_Districts_Data!E:E,
MATCH(1,(AllGradeBands_Districts_Data!A:A=B25)*(AllGradeBands_Districts_Data!C:C="H")*(AllGradeBands_Districts_Data!D:D= "Comparison District Score"),0)
),
"")</f>
        <v/>
      </c>
      <c r="G25">
        <f>_xlfn.XLOOKUP($B25,E_Districts_Scores!$A:$A,E_Districts_Scores!C:C,"")</f>
        <v>52</v>
      </c>
      <c r="H25">
        <f>_xlfn.XLOOKUP($B25,E_Districts_Scores!$A:$A,E_Districts_Scores!D:D,"")</f>
        <v>65</v>
      </c>
      <c r="I25">
        <f>_xlfn.XLOOKUP($B25,E_Districts_Scores!$A:$A,E_Districts_Scores!E:E,"")</f>
        <v>56</v>
      </c>
      <c r="J25" t="str">
        <f>_xlfn.XLOOKUP($B25,M_Districts_Scores!$A:$A,M_Districts_Scores!C:C,"")</f>
        <v/>
      </c>
      <c r="K25" t="str">
        <f>_xlfn.XLOOKUP($B25,M_Districts_Scores!$A:$A,M_Districts_Scores!D:D,"")</f>
        <v/>
      </c>
      <c r="L25" t="str">
        <f>_xlfn.XLOOKUP($B25,M_Districts_Scores!$A:$A,M_Districts_Scores!E:E,"")</f>
        <v/>
      </c>
      <c r="M25" t="str">
        <f>_xlfn.XLOOKUP($B25,H_Districts_Scores!$A:$A,H_Districts_Scores!C:C,"")</f>
        <v/>
      </c>
      <c r="N25" t="str">
        <f>_xlfn.XLOOKUP($B25,H_Districts_Scores!$A:$A,H_Districts_Scores!D:D,"")</f>
        <v/>
      </c>
      <c r="O25" t="str">
        <f>_xlfn.XLOOKUP($B25,H_Districts_Scores!$A:$A,H_Districts_Scores!E:E,"")</f>
        <v/>
      </c>
      <c r="P25" s="22">
        <v>52</v>
      </c>
      <c r="Q25" s="22">
        <f t="shared" si="1"/>
        <v>56</v>
      </c>
      <c r="R25" s="22">
        <v>65</v>
      </c>
      <c r="S25" s="22">
        <v>56</v>
      </c>
      <c r="T25" s="27"/>
      <c r="U25" t="s">
        <v>63</v>
      </c>
      <c r="V25">
        <v>7830619</v>
      </c>
      <c r="W25" s="22">
        <f>_xlfn.XLOOKUP($V25,E_Districts_Scores!$A:$A,E_Districts_Scores!G:G,"NA")</f>
        <v>77</v>
      </c>
      <c r="X25" s="22">
        <f>_xlfn.XLOOKUP($V25,E_Districts_Scores!$A:$A,E_Districts_Scores!H:H,"NA")</f>
        <v>90</v>
      </c>
      <c r="Y25" s="22">
        <f>_xlfn.XLOOKUP($V25,E_Districts_Scores!$A:$A,E_Districts_Scores!I:I,"NA")</f>
        <v>87</v>
      </c>
      <c r="Z25" s="22" t="str">
        <f>_xlfn.XLOOKUP($V25,M_Districts_Scores!$A:$A,M_Districts_Scores!G:G,"NA")</f>
        <v>NA</v>
      </c>
      <c r="AA25" s="22" t="str">
        <f>_xlfn.XLOOKUP($V25,M_Districts_Scores!$A:$A,M_Districts_Scores!H:H,"NA")</f>
        <v>NA</v>
      </c>
      <c r="AB25" s="22" t="str">
        <f>_xlfn.XLOOKUP($V25,M_Districts_Scores!$A:$A,M_Districts_Scores!I:I,"NA")</f>
        <v>NA</v>
      </c>
      <c r="AC25" s="22" t="str">
        <f>_xlfn.XLOOKUP($V25,H_Districts_Scores!$A:$A,H_Districts_Scores!G:G,"NA")</f>
        <v>NA</v>
      </c>
      <c r="AD25" s="22" t="str">
        <f>_xlfn.XLOOKUP($V25,H_Districts_Scores!$A:$A,H_Districts_Scores!H:H,"NA")</f>
        <v>NA</v>
      </c>
      <c r="AE25" s="22" t="str">
        <f>_xlfn.XLOOKUP($V25,H_Districts_Scores!$A:$A,H_Districts_Scores!I:I,"NA")</f>
        <v>NA</v>
      </c>
      <c r="AF25">
        <v>77</v>
      </c>
      <c r="AG25">
        <v>90</v>
      </c>
      <c r="AH25">
        <v>87</v>
      </c>
      <c r="AJ25">
        <f>_xlfn.XLOOKUP($V25,E_Schools_Scores!$A:$A,E_Schools_Scores!G:G,"NA")</f>
        <v>58</v>
      </c>
      <c r="AK25">
        <f>_xlfn.XLOOKUP($V25,E_Schools_Scores!$A:$A,E_Schools_Scores!H:H,"NA")</f>
        <v>87</v>
      </c>
      <c r="AL25">
        <f>_xlfn.XLOOKUP($V25,E_Schools_Scores!$A:$A,E_Schools_Scores!I:I,"NA")</f>
        <v>75</v>
      </c>
      <c r="AM25" t="str">
        <f>_xlfn.XLOOKUP($V25,M_Schools_Scores!$A:$A,M_Schools_Scores!G:G,"NA")</f>
        <v>NA</v>
      </c>
      <c r="AN25" t="str">
        <f>_xlfn.XLOOKUP($V25,M_Schools_Scores!$A:$A,M_Schools_Scores!H:H,"NA")</f>
        <v>NA</v>
      </c>
      <c r="AO25" t="str">
        <f>_xlfn.XLOOKUP($V25,M_Schools_Scores!$A:$A,M_Schools_Scores!I:I,"NA")</f>
        <v>NA</v>
      </c>
      <c r="AP25" t="str">
        <f>_xlfn.XLOOKUP($V25,H_Schools_Scores!$A:$A,H_Schools_Scores!G:G,"NA")</f>
        <v>NA</v>
      </c>
      <c r="AQ25" t="str">
        <f>_xlfn.XLOOKUP($V25,H_Schools_Scores!$A:$A,H_Schools_Scores!H:H,"NA")</f>
        <v>NA</v>
      </c>
      <c r="AR25" t="str">
        <f>_xlfn.XLOOKUP($V25,H_Schools_Scores!$A:$A,H_Schools_Scores!I:I,"NA")</f>
        <v>NA</v>
      </c>
      <c r="AS25">
        <v>58</v>
      </c>
      <c r="AT25">
        <v>87</v>
      </c>
      <c r="AU25">
        <f t="shared" si="0"/>
        <v>75</v>
      </c>
      <c r="AV25">
        <v>1</v>
      </c>
      <c r="AW25" t="s">
        <v>2938</v>
      </c>
      <c r="AX25" t="s">
        <v>2938</v>
      </c>
    </row>
    <row r="26" spans="1:50" x14ac:dyDescent="0.35">
      <c r="A26" t="s">
        <v>21</v>
      </c>
      <c r="B26">
        <v>7830620</v>
      </c>
      <c r="C26" s="17" t="s">
        <v>3038</v>
      </c>
      <c r="D26" cm="1">
        <f t="array" ref="D26">IFERROR(
INDEX(
 AllGradeBands_Districts_Data!E:E,
MATCH(1,(AllGradeBands_Districts_Data!A:A=B26)*(AllGradeBands_Districts_Data!C:C="E")*(AllGradeBands_Districts_Data!D:D= "Comparison District Score"),0)
),
"")</f>
        <v>1</v>
      </c>
      <c r="E26" t="str" cm="1">
        <f t="array" ref="E26">IFERROR(
INDEX(
 AllGradeBands_Districts_Data!E:E,
MATCH(1,(AllGradeBands_Districts_Data!A:A=B26)*(AllGradeBands_Districts_Data!C:C="M")*(AllGradeBands_Districts_Data!D:D= "Comparison District Score"),0)
),
"")</f>
        <v/>
      </c>
      <c r="F26" t="str" cm="1">
        <f t="array" ref="F26">IFERROR(
INDEX(
 AllGradeBands_Districts_Data!E:E,
MATCH(1,(AllGradeBands_Districts_Data!A:A=B26)*(AllGradeBands_Districts_Data!C:C="H")*(AllGradeBands_Districts_Data!D:D= "Comparison District Score"),0)
),
"")</f>
        <v/>
      </c>
      <c r="G26">
        <f>_xlfn.XLOOKUP($B26,E_Districts_Scores!$A:$A,E_Districts_Scores!C:C,"")</f>
        <v>90</v>
      </c>
      <c r="H26">
        <f>_xlfn.XLOOKUP($B26,E_Districts_Scores!$A:$A,E_Districts_Scores!D:D,"")</f>
        <v>98</v>
      </c>
      <c r="I26">
        <f>_xlfn.XLOOKUP($B26,E_Districts_Scores!$A:$A,E_Districts_Scores!E:E,"")</f>
        <v>94</v>
      </c>
      <c r="J26" t="str">
        <f>_xlfn.XLOOKUP($B26,M_Districts_Scores!$A:$A,M_Districts_Scores!C:C,"")</f>
        <v/>
      </c>
      <c r="K26" t="str">
        <f>_xlfn.XLOOKUP($B26,M_Districts_Scores!$A:$A,M_Districts_Scores!D:D,"")</f>
        <v/>
      </c>
      <c r="L26" t="str">
        <f>_xlfn.XLOOKUP($B26,M_Districts_Scores!$A:$A,M_Districts_Scores!E:E,"")</f>
        <v/>
      </c>
      <c r="M26" t="str">
        <f>_xlfn.XLOOKUP($B26,H_Districts_Scores!$A:$A,H_Districts_Scores!C:C,"")</f>
        <v/>
      </c>
      <c r="N26" t="str">
        <f>_xlfn.XLOOKUP($B26,H_Districts_Scores!$A:$A,H_Districts_Scores!D:D,"")</f>
        <v/>
      </c>
      <c r="O26" t="str">
        <f>_xlfn.XLOOKUP($B26,H_Districts_Scores!$A:$A,H_Districts_Scores!E:E,"")</f>
        <v/>
      </c>
      <c r="P26" s="22">
        <v>90</v>
      </c>
      <c r="Q26" s="22">
        <f t="shared" si="1"/>
        <v>94</v>
      </c>
      <c r="R26" s="22">
        <v>98</v>
      </c>
      <c r="S26" s="22">
        <v>94</v>
      </c>
      <c r="T26" s="27"/>
      <c r="U26" t="s">
        <v>21</v>
      </c>
      <c r="V26">
        <v>7830620</v>
      </c>
      <c r="W26" s="22">
        <f>_xlfn.XLOOKUP($V26,E_Districts_Scores!$A:$A,E_Districts_Scores!G:G,"NA")</f>
        <v>74</v>
      </c>
      <c r="X26" s="22">
        <f>_xlfn.XLOOKUP($V26,E_Districts_Scores!$A:$A,E_Districts_Scores!H:H,"NA")</f>
        <v>88</v>
      </c>
      <c r="Y26" s="22">
        <f>_xlfn.XLOOKUP($V26,E_Districts_Scores!$A:$A,E_Districts_Scores!I:I,"NA")</f>
        <v>84</v>
      </c>
      <c r="Z26" s="22" t="str">
        <f>_xlfn.XLOOKUP($V26,M_Districts_Scores!$A:$A,M_Districts_Scores!G:G,"NA")</f>
        <v>NA</v>
      </c>
      <c r="AA26" s="22" t="str">
        <f>_xlfn.XLOOKUP($V26,M_Districts_Scores!$A:$A,M_Districts_Scores!H:H,"NA")</f>
        <v>NA</v>
      </c>
      <c r="AB26" s="22" t="str">
        <f>_xlfn.XLOOKUP($V26,M_Districts_Scores!$A:$A,M_Districts_Scores!I:I,"NA")</f>
        <v>NA</v>
      </c>
      <c r="AC26" s="22" t="str">
        <f>_xlfn.XLOOKUP($V26,H_Districts_Scores!$A:$A,H_Districts_Scores!G:G,"NA")</f>
        <v>NA</v>
      </c>
      <c r="AD26" s="22" t="str">
        <f>_xlfn.XLOOKUP($V26,H_Districts_Scores!$A:$A,H_Districts_Scores!H:H,"NA")</f>
        <v>NA</v>
      </c>
      <c r="AE26" s="22" t="str">
        <f>_xlfn.XLOOKUP($V26,H_Districts_Scores!$A:$A,H_Districts_Scores!I:I,"NA")</f>
        <v>NA</v>
      </c>
      <c r="AF26">
        <v>74</v>
      </c>
      <c r="AG26">
        <v>88</v>
      </c>
      <c r="AH26">
        <v>84</v>
      </c>
      <c r="AJ26">
        <f>_xlfn.XLOOKUP($V26,E_Schools_Scores!$A:$A,E_Schools_Scores!G:G,"NA")</f>
        <v>73</v>
      </c>
      <c r="AK26">
        <f>_xlfn.XLOOKUP($V26,E_Schools_Scores!$A:$A,E_Schools_Scores!H:H,"NA")</f>
        <v>87</v>
      </c>
      <c r="AL26">
        <f>_xlfn.XLOOKUP($V26,E_Schools_Scores!$A:$A,E_Schools_Scores!I:I,"NA")</f>
        <v>79</v>
      </c>
      <c r="AM26" t="str">
        <f>_xlfn.XLOOKUP($V26,M_Schools_Scores!$A:$A,M_Schools_Scores!G:G,"NA")</f>
        <v>NA</v>
      </c>
      <c r="AN26" t="str">
        <f>_xlfn.XLOOKUP($V26,M_Schools_Scores!$A:$A,M_Schools_Scores!H:H,"NA")</f>
        <v>NA</v>
      </c>
      <c r="AO26" t="str">
        <f>_xlfn.XLOOKUP($V26,M_Schools_Scores!$A:$A,M_Schools_Scores!I:I,"NA")</f>
        <v>NA</v>
      </c>
      <c r="AP26" t="str">
        <f>_xlfn.XLOOKUP($V26,H_Schools_Scores!$A:$A,H_Schools_Scores!G:G,"NA")</f>
        <v>NA</v>
      </c>
      <c r="AQ26" t="str">
        <f>_xlfn.XLOOKUP($V26,H_Schools_Scores!$A:$A,H_Schools_Scores!H:H,"NA")</f>
        <v>NA</v>
      </c>
      <c r="AR26" t="str">
        <f>_xlfn.XLOOKUP($V26,H_Schools_Scores!$A:$A,H_Schools_Scores!I:I,"NA")</f>
        <v>NA</v>
      </c>
      <c r="AS26">
        <v>73</v>
      </c>
      <c r="AT26">
        <v>87</v>
      </c>
      <c r="AU26">
        <f t="shared" si="0"/>
        <v>79</v>
      </c>
      <c r="AV26">
        <v>0.99999999999999978</v>
      </c>
      <c r="AW26" t="s">
        <v>2938</v>
      </c>
      <c r="AX26" t="s">
        <v>2938</v>
      </c>
    </row>
    <row r="27" spans="1:50" x14ac:dyDescent="0.35">
      <c r="A27" t="s">
        <v>23</v>
      </c>
      <c r="B27">
        <v>7820614</v>
      </c>
      <c r="C27" s="17" t="s">
        <v>3035</v>
      </c>
      <c r="D27" cm="1">
        <f t="array" ref="D27">IFERROR(
INDEX(
 AllGradeBands_Districts_Data!E:E,
MATCH(1,(AllGradeBands_Districts_Data!A:A=B27)*(AllGradeBands_Districts_Data!C:C="E")*(AllGradeBands_Districts_Data!D:D= "Comparison District Score"),0)
),
"")</f>
        <v>0.78311840562719814</v>
      </c>
      <c r="E27" cm="1">
        <f t="array" ref="E27">IFERROR(
INDEX(
 AllGradeBands_Districts_Data!E:E,
MATCH(1,(AllGradeBands_Districts_Data!A:A=B27)*(AllGradeBands_Districts_Data!C:C="M")*(AllGradeBands_Districts_Data!D:D= "Comparison District Score"),0)
),
"")</f>
        <v>0.21688159437280191</v>
      </c>
      <c r="F27" t="str" cm="1">
        <f t="array" ref="F27">IFERROR(
INDEX(
 AllGradeBands_Districts_Data!E:E,
MATCH(1,(AllGradeBands_Districts_Data!A:A=B27)*(AllGradeBands_Districts_Data!C:C="H")*(AllGradeBands_Districts_Data!D:D= "Comparison District Score"),0)
),
"")</f>
        <v/>
      </c>
      <c r="G27">
        <f>_xlfn.XLOOKUP($B27,E_Districts_Scores!$A:$A,E_Districts_Scores!C:C,"")</f>
        <v>98</v>
      </c>
      <c r="H27">
        <f>_xlfn.XLOOKUP($B27,E_Districts_Scores!$A:$A,E_Districts_Scores!D:D,"")</f>
        <v>97</v>
      </c>
      <c r="I27">
        <f>_xlfn.XLOOKUP($B27,E_Districts_Scores!$A:$A,E_Districts_Scores!E:E,"")</f>
        <v>97</v>
      </c>
      <c r="J27">
        <f>_xlfn.XLOOKUP($B27,M_Districts_Scores!$A:$A,M_Districts_Scores!C:C,"")</f>
        <v>94</v>
      </c>
      <c r="K27">
        <f>_xlfn.XLOOKUP($B27,M_Districts_Scores!$A:$A,M_Districts_Scores!D:D,"")</f>
        <v>87</v>
      </c>
      <c r="L27">
        <f>_xlfn.XLOOKUP($B27,M_Districts_Scores!$A:$A,M_Districts_Scores!E:E,"")</f>
        <v>89</v>
      </c>
      <c r="M27" t="str">
        <f>_xlfn.XLOOKUP($B27,H_Districts_Scores!$A:$A,H_Districts_Scores!C:C,"")</f>
        <v/>
      </c>
      <c r="N27" t="str">
        <f>_xlfn.XLOOKUP($B27,H_Districts_Scores!$A:$A,H_Districts_Scores!D:D,"")</f>
        <v/>
      </c>
      <c r="O27" t="str">
        <f>_xlfn.XLOOKUP($B27,H_Districts_Scores!$A:$A,H_Districts_Scores!E:E,"")</f>
        <v/>
      </c>
      <c r="P27" s="22">
        <v>97</v>
      </c>
      <c r="Q27" s="22">
        <f t="shared" si="1"/>
        <v>95</v>
      </c>
      <c r="R27" s="22">
        <v>95</v>
      </c>
      <c r="S27" s="22">
        <v>95</v>
      </c>
      <c r="T27" s="27"/>
      <c r="U27" t="s">
        <v>23</v>
      </c>
      <c r="V27">
        <v>7820614</v>
      </c>
      <c r="W27" s="22">
        <f>_xlfn.XLOOKUP($V27,E_Districts_Scores!$A:$A,E_Districts_Scores!G:G,"NA")</f>
        <v>81</v>
      </c>
      <c r="X27" s="22">
        <f>_xlfn.XLOOKUP($V27,E_Districts_Scores!$A:$A,E_Districts_Scores!H:H,"NA")</f>
        <v>90</v>
      </c>
      <c r="Y27" s="22">
        <f>_xlfn.XLOOKUP($V27,E_Districts_Scores!$A:$A,E_Districts_Scores!I:I,"NA")</f>
        <v>87</v>
      </c>
      <c r="Z27" s="22">
        <f>_xlfn.XLOOKUP($V27,M_Districts_Scores!$A:$A,M_Districts_Scores!G:G,"NA")</f>
        <v>78</v>
      </c>
      <c r="AA27" s="22">
        <f>_xlfn.XLOOKUP($V27,M_Districts_Scores!$A:$A,M_Districts_Scores!H:H,"NA")</f>
        <v>86</v>
      </c>
      <c r="AB27" s="22">
        <f>_xlfn.XLOOKUP($V27,M_Districts_Scores!$A:$A,M_Districts_Scores!I:I,"NA")</f>
        <v>85</v>
      </c>
      <c r="AC27" s="22" t="str">
        <f>_xlfn.XLOOKUP($V27,H_Districts_Scores!$A:$A,H_Districts_Scores!G:G,"NA")</f>
        <v>NA</v>
      </c>
      <c r="AD27" s="22" t="str">
        <f>_xlfn.XLOOKUP($V27,H_Districts_Scores!$A:$A,H_Districts_Scores!H:H,"NA")</f>
        <v>NA</v>
      </c>
      <c r="AE27" s="22" t="str">
        <f>_xlfn.XLOOKUP($V27,H_Districts_Scores!$A:$A,H_Districts_Scores!I:I,"NA")</f>
        <v>NA</v>
      </c>
      <c r="AF27">
        <v>80</v>
      </c>
      <c r="AG27">
        <v>89</v>
      </c>
      <c r="AH27">
        <v>87</v>
      </c>
      <c r="AJ27">
        <f>_xlfn.XLOOKUP($V27,E_Schools_Scores!$A:$A,E_Schools_Scores!G:G,"NA")</f>
        <v>86</v>
      </c>
      <c r="AK27">
        <f>_xlfn.XLOOKUP($V27,E_Schools_Scores!$A:$A,E_Schools_Scores!H:H,"NA")</f>
        <v>89</v>
      </c>
      <c r="AL27">
        <f>_xlfn.XLOOKUP($V27,E_Schools_Scores!$A:$A,E_Schools_Scores!I:I,"NA")</f>
        <v>87</v>
      </c>
      <c r="AM27">
        <f>_xlfn.XLOOKUP($V27,M_Schools_Scores!$A:$A,M_Schools_Scores!G:G,"NA")</f>
        <v>84</v>
      </c>
      <c r="AN27">
        <f>_xlfn.XLOOKUP($V27,M_Schools_Scores!$A:$A,M_Schools_Scores!H:H,"NA")</f>
        <v>88</v>
      </c>
      <c r="AO27">
        <f>_xlfn.XLOOKUP($V27,M_Schools_Scores!$A:$A,M_Schools_Scores!I:I,"NA")</f>
        <v>85</v>
      </c>
      <c r="AP27" t="str">
        <f>_xlfn.XLOOKUP($V27,H_Schools_Scores!$A:$A,H_Schools_Scores!G:G,"NA")</f>
        <v>NA</v>
      </c>
      <c r="AQ27" t="str">
        <f>_xlfn.XLOOKUP($V27,H_Schools_Scores!$A:$A,H_Schools_Scores!H:H,"NA")</f>
        <v>NA</v>
      </c>
      <c r="AR27" t="str">
        <f>_xlfn.XLOOKUP($V27,H_Schools_Scores!$A:$A,H_Schools_Scores!I:I,"NA")</f>
        <v>NA</v>
      </c>
      <c r="AS27">
        <v>86</v>
      </c>
      <c r="AT27">
        <v>89</v>
      </c>
      <c r="AU27">
        <f t="shared" si="0"/>
        <v>87</v>
      </c>
      <c r="AV27">
        <v>0.78311840562719892</v>
      </c>
      <c r="AW27">
        <v>0.21688159437280194</v>
      </c>
      <c r="AX27" t="s">
        <v>2938</v>
      </c>
    </row>
    <row r="28" spans="1:50" x14ac:dyDescent="0.35">
      <c r="A28" t="s">
        <v>41</v>
      </c>
      <c r="B28">
        <v>7820612</v>
      </c>
      <c r="C28" s="17" t="s">
        <v>3038</v>
      </c>
      <c r="D28" cm="1">
        <f t="array" ref="D28">IFERROR(
INDEX(
 AllGradeBands_Districts_Data!E:E,
MATCH(1,(AllGradeBands_Districts_Data!A:A=B28)*(AllGradeBands_Districts_Data!C:C="E")*(AllGradeBands_Districts_Data!D:D= "Comparison District Score"),0)
),
"")</f>
        <v>0.65927419354838712</v>
      </c>
      <c r="E28" cm="1">
        <f t="array" ref="E28">IFERROR(
INDEX(
 AllGradeBands_Districts_Data!E:E,
MATCH(1,(AllGradeBands_Districts_Data!A:A=B28)*(AllGradeBands_Districts_Data!C:C="M")*(AllGradeBands_Districts_Data!D:D= "Comparison District Score"),0)
),
"")</f>
        <v>0.34072580645161288</v>
      </c>
      <c r="F28" t="str" cm="1">
        <f t="array" ref="F28">IFERROR(
INDEX(
 AllGradeBands_Districts_Data!E:E,
MATCH(1,(AllGradeBands_Districts_Data!A:A=B28)*(AllGradeBands_Districts_Data!C:C="H")*(AllGradeBands_Districts_Data!D:D= "Comparison District Score"),0)
),
"")</f>
        <v/>
      </c>
      <c r="G28">
        <f>_xlfn.XLOOKUP($B28,E_Districts_Scores!$A:$A,E_Districts_Scores!C:C,"")</f>
        <v>48</v>
      </c>
      <c r="H28">
        <f>_xlfn.XLOOKUP($B28,E_Districts_Scores!$A:$A,E_Districts_Scores!D:D,"")</f>
        <v>77</v>
      </c>
      <c r="I28">
        <f>_xlfn.XLOOKUP($B28,E_Districts_Scores!$A:$A,E_Districts_Scores!E:E,"")</f>
        <v>62</v>
      </c>
      <c r="J28">
        <f>_xlfn.XLOOKUP($B28,M_Districts_Scores!$A:$A,M_Districts_Scores!C:C,"")</f>
        <v>53</v>
      </c>
      <c r="K28">
        <f>_xlfn.XLOOKUP($B28,M_Districts_Scores!$A:$A,M_Districts_Scores!D:D,"")</f>
        <v>97</v>
      </c>
      <c r="L28">
        <f>_xlfn.XLOOKUP($B28,M_Districts_Scores!$A:$A,M_Districts_Scores!E:E,"")</f>
        <v>81</v>
      </c>
      <c r="M28" t="str">
        <f>_xlfn.XLOOKUP($B28,H_Districts_Scores!$A:$A,H_Districts_Scores!C:C,"")</f>
        <v/>
      </c>
      <c r="N28" t="str">
        <f>_xlfn.XLOOKUP($B28,H_Districts_Scores!$A:$A,H_Districts_Scores!D:D,"")</f>
        <v/>
      </c>
      <c r="O28" t="str">
        <f>_xlfn.XLOOKUP($B28,H_Districts_Scores!$A:$A,H_Districts_Scores!E:E,"")</f>
        <v/>
      </c>
      <c r="P28" s="22">
        <v>50</v>
      </c>
      <c r="Q28" s="22">
        <f t="shared" si="1"/>
        <v>68</v>
      </c>
      <c r="R28" s="22">
        <v>84</v>
      </c>
      <c r="S28" s="22">
        <v>68</v>
      </c>
      <c r="T28" s="27"/>
      <c r="U28" t="s">
        <v>41</v>
      </c>
      <c r="V28">
        <v>7820612</v>
      </c>
      <c r="W28" s="22">
        <f>_xlfn.XLOOKUP($V28,E_Districts_Scores!$A:$A,E_Districts_Scores!G:G,"NA")</f>
        <v>59</v>
      </c>
      <c r="X28" s="22">
        <f>_xlfn.XLOOKUP($V28,E_Districts_Scores!$A:$A,E_Districts_Scores!H:H,"NA")</f>
        <v>86</v>
      </c>
      <c r="Y28" s="22">
        <f>_xlfn.XLOOKUP($V28,E_Districts_Scores!$A:$A,E_Districts_Scores!I:I,"NA")</f>
        <v>79</v>
      </c>
      <c r="Z28" s="22">
        <f>_xlfn.XLOOKUP($V28,M_Districts_Scores!$A:$A,M_Districts_Scores!G:G,"NA")</f>
        <v>54</v>
      </c>
      <c r="AA28" s="22">
        <f>_xlfn.XLOOKUP($V28,M_Districts_Scores!$A:$A,M_Districts_Scores!H:H,"NA")</f>
        <v>84</v>
      </c>
      <c r="AB28" s="22">
        <f>_xlfn.XLOOKUP($V28,M_Districts_Scores!$A:$A,M_Districts_Scores!I:I,"NA")</f>
        <v>72</v>
      </c>
      <c r="AC28" s="22" t="str">
        <f>_xlfn.XLOOKUP($V28,H_Districts_Scores!$A:$A,H_Districts_Scores!G:G,"NA")</f>
        <v>NA</v>
      </c>
      <c r="AD28" s="22" t="str">
        <f>_xlfn.XLOOKUP($V28,H_Districts_Scores!$A:$A,H_Districts_Scores!H:H,"NA")</f>
        <v>NA</v>
      </c>
      <c r="AE28" s="22" t="str">
        <f>_xlfn.XLOOKUP($V28,H_Districts_Scores!$A:$A,H_Districts_Scores!I:I,"NA")</f>
        <v>NA</v>
      </c>
      <c r="AF28">
        <v>57</v>
      </c>
      <c r="AG28">
        <v>85</v>
      </c>
      <c r="AH28">
        <v>77</v>
      </c>
      <c r="AJ28">
        <f>_xlfn.XLOOKUP($V28,E_Schools_Scores!$A:$A,E_Schools_Scores!G:G,"NA")</f>
        <v>42</v>
      </c>
      <c r="AK28">
        <f>_xlfn.XLOOKUP($V28,E_Schools_Scores!$A:$A,E_Schools_Scores!H:H,"NA")</f>
        <v>82</v>
      </c>
      <c r="AL28">
        <f>_xlfn.XLOOKUP($V28,E_Schools_Scores!$A:$A,E_Schools_Scores!I:I,"NA")</f>
        <v>67</v>
      </c>
      <c r="AM28">
        <f>_xlfn.XLOOKUP($V28,M_Schools_Scores!$A:$A,M_Schools_Scores!G:G,"NA")</f>
        <v>39</v>
      </c>
      <c r="AN28">
        <f>_xlfn.XLOOKUP($V28,M_Schools_Scores!$A:$A,M_Schools_Scores!H:H,"NA")</f>
        <v>81</v>
      </c>
      <c r="AO28">
        <f>_xlfn.XLOOKUP($V28,M_Schools_Scores!$A:$A,M_Schools_Scores!I:I,"NA")</f>
        <v>65</v>
      </c>
      <c r="AP28" t="str">
        <f>_xlfn.XLOOKUP($V28,H_Schools_Scores!$A:$A,H_Schools_Scores!G:G,"NA")</f>
        <v>NA</v>
      </c>
      <c r="AQ28" t="str">
        <f>_xlfn.XLOOKUP($V28,H_Schools_Scores!$A:$A,H_Schools_Scores!H:H,"NA")</f>
        <v>NA</v>
      </c>
      <c r="AR28" t="str">
        <f>_xlfn.XLOOKUP($V28,H_Schools_Scores!$A:$A,H_Schools_Scores!I:I,"NA")</f>
        <v>NA</v>
      </c>
      <c r="AS28">
        <v>41</v>
      </c>
      <c r="AT28">
        <v>82</v>
      </c>
      <c r="AU28">
        <f t="shared" si="0"/>
        <v>66</v>
      </c>
      <c r="AV28">
        <v>0.65927419354838745</v>
      </c>
      <c r="AW28">
        <v>0.34072580645161282</v>
      </c>
      <c r="AX28" t="s">
        <v>2938</v>
      </c>
    </row>
    <row r="29" spans="1:50" x14ac:dyDescent="0.35">
      <c r="A29" t="s">
        <v>65</v>
      </c>
      <c r="B29">
        <v>7830640</v>
      </c>
      <c r="C29" s="17" t="s">
        <v>3038</v>
      </c>
      <c r="D29" cm="1">
        <f t="array" ref="D29">IFERROR(
INDEX(
 AllGradeBands_Districts_Data!E:E,
MATCH(1,(AllGradeBands_Districts_Data!A:A=B29)*(AllGradeBands_Districts_Data!C:C="E")*(AllGradeBands_Districts_Data!D:D= "Comparison District Score"),0)
),
"")</f>
        <v>0.31111111111111112</v>
      </c>
      <c r="E29" cm="1">
        <f t="array" ref="E29">IFERROR(
INDEX(
 AllGradeBands_Districts_Data!E:E,
MATCH(1,(AllGradeBands_Districts_Data!A:A=B29)*(AllGradeBands_Districts_Data!C:C="M")*(AllGradeBands_Districts_Data!D:D= "Comparison District Score"),0)
),
"")</f>
        <v>0.68888888888888888</v>
      </c>
      <c r="F29" t="str" cm="1">
        <f t="array" ref="F29">IFERROR(
INDEX(
 AllGradeBands_Districts_Data!E:E,
MATCH(1,(AllGradeBands_Districts_Data!A:A=B29)*(AllGradeBands_Districts_Data!C:C="H")*(AllGradeBands_Districts_Data!D:D= "Comparison District Score"),0)
),
"")</f>
        <v/>
      </c>
      <c r="G29">
        <f>_xlfn.XLOOKUP($B29,E_Districts_Scores!$A:$A,E_Districts_Scores!C:C,"")</f>
        <v>33</v>
      </c>
      <c r="H29">
        <f>_xlfn.XLOOKUP($B29,E_Districts_Scores!$A:$A,E_Districts_Scores!D:D,"")</f>
        <v>60</v>
      </c>
      <c r="I29">
        <f>_xlfn.XLOOKUP($B29,E_Districts_Scores!$A:$A,E_Districts_Scores!E:E,"")</f>
        <v>55</v>
      </c>
      <c r="J29">
        <f>_xlfn.XLOOKUP($B29,M_Districts_Scores!$A:$A,M_Districts_Scores!C:C,"")</f>
        <v>31</v>
      </c>
      <c r="K29">
        <f>_xlfn.XLOOKUP($B29,M_Districts_Scores!$A:$A,M_Districts_Scores!D:D,"")</f>
        <v>67</v>
      </c>
      <c r="L29">
        <f>_xlfn.XLOOKUP($B29,M_Districts_Scores!$A:$A,M_Districts_Scores!E:E,"")</f>
        <v>57</v>
      </c>
      <c r="M29" t="str">
        <f>_xlfn.XLOOKUP($B29,H_Districts_Scores!$A:$A,H_Districts_Scores!C:C,"")</f>
        <v/>
      </c>
      <c r="N29" t="str">
        <f>_xlfn.XLOOKUP($B29,H_Districts_Scores!$A:$A,H_Districts_Scores!D:D,"")</f>
        <v/>
      </c>
      <c r="O29" t="str">
        <f>_xlfn.XLOOKUP($B29,H_Districts_Scores!$A:$A,H_Districts_Scores!E:E,"")</f>
        <v/>
      </c>
      <c r="P29" s="22">
        <v>32</v>
      </c>
      <c r="Q29" s="22">
        <f t="shared" si="1"/>
        <v>56</v>
      </c>
      <c r="R29" s="22">
        <v>65</v>
      </c>
      <c r="S29" s="22">
        <v>56</v>
      </c>
      <c r="T29" s="27"/>
      <c r="U29" t="s">
        <v>65</v>
      </c>
      <c r="V29">
        <v>7830640</v>
      </c>
      <c r="W29" s="22">
        <f>_xlfn.XLOOKUP($V29,E_Districts_Scores!$A:$A,E_Districts_Scores!G:G,"NA")</f>
        <v>68</v>
      </c>
      <c r="X29" s="22">
        <f>_xlfn.XLOOKUP($V29,E_Districts_Scores!$A:$A,E_Districts_Scores!H:H,"NA")</f>
        <v>87</v>
      </c>
      <c r="Y29" s="22">
        <f>_xlfn.XLOOKUP($V29,E_Districts_Scores!$A:$A,E_Districts_Scores!I:I,"NA")</f>
        <v>82</v>
      </c>
      <c r="Z29" s="22">
        <f>_xlfn.XLOOKUP($V29,M_Districts_Scores!$A:$A,M_Districts_Scores!G:G,"NA")</f>
        <v>68</v>
      </c>
      <c r="AA29" s="22">
        <f>_xlfn.XLOOKUP($V29,M_Districts_Scores!$A:$A,M_Districts_Scores!H:H,"NA")</f>
        <v>86</v>
      </c>
      <c r="AB29" s="22">
        <f>_xlfn.XLOOKUP($V29,M_Districts_Scores!$A:$A,M_Districts_Scores!I:I,"NA")</f>
        <v>81</v>
      </c>
      <c r="AC29" s="22" t="str">
        <f>_xlfn.XLOOKUP($V29,H_Districts_Scores!$A:$A,H_Districts_Scores!G:G,"NA")</f>
        <v>NA</v>
      </c>
      <c r="AD29" s="22" t="str">
        <f>_xlfn.XLOOKUP($V29,H_Districts_Scores!$A:$A,H_Districts_Scores!H:H,"NA")</f>
        <v>NA</v>
      </c>
      <c r="AE29" s="22" t="str">
        <f>_xlfn.XLOOKUP($V29,H_Districts_Scores!$A:$A,H_Districts_Scores!I:I,"NA")</f>
        <v>NA</v>
      </c>
      <c r="AF29">
        <v>68</v>
      </c>
      <c r="AG29">
        <v>86</v>
      </c>
      <c r="AH29">
        <v>81</v>
      </c>
      <c r="AJ29">
        <f>_xlfn.XLOOKUP($V29,E_Schools_Scores!$A:$A,E_Schools_Scores!G:G,"NA")</f>
        <v>48</v>
      </c>
      <c r="AK29">
        <f>_xlfn.XLOOKUP($V29,E_Schools_Scores!$A:$A,E_Schools_Scores!H:H,"NA")</f>
        <v>84</v>
      </c>
      <c r="AL29">
        <f>_xlfn.XLOOKUP($V29,E_Schools_Scores!$A:$A,E_Schools_Scores!I:I,"NA")</f>
        <v>70</v>
      </c>
      <c r="AM29">
        <f>_xlfn.XLOOKUP($V29,M_Schools_Scores!$A:$A,M_Schools_Scores!G:G,"NA")</f>
        <v>43</v>
      </c>
      <c r="AN29">
        <f>_xlfn.XLOOKUP($V29,M_Schools_Scores!$A:$A,M_Schools_Scores!H:H,"NA")</f>
        <v>79</v>
      </c>
      <c r="AO29">
        <f>_xlfn.XLOOKUP($V29,M_Schools_Scores!$A:$A,M_Schools_Scores!I:I,"NA")</f>
        <v>67</v>
      </c>
      <c r="AP29" t="str">
        <f>_xlfn.XLOOKUP($V29,H_Schools_Scores!$A:$A,H_Schools_Scores!G:G,"NA")</f>
        <v>NA</v>
      </c>
      <c r="AQ29" t="str">
        <f>_xlfn.XLOOKUP($V29,H_Schools_Scores!$A:$A,H_Schools_Scores!H:H,"NA")</f>
        <v>NA</v>
      </c>
      <c r="AR29" t="str">
        <f>_xlfn.XLOOKUP($V29,H_Schools_Scores!$A:$A,H_Schools_Scores!I:I,"NA")</f>
        <v>NA</v>
      </c>
      <c r="AS29">
        <v>45</v>
      </c>
      <c r="AT29">
        <v>81</v>
      </c>
      <c r="AU29">
        <f t="shared" si="0"/>
        <v>68</v>
      </c>
      <c r="AV29">
        <v>0.31111111111111106</v>
      </c>
      <c r="AW29">
        <v>0.68888888888888877</v>
      </c>
      <c r="AX29" t="s">
        <v>2938</v>
      </c>
    </row>
    <row r="30" spans="1:50" x14ac:dyDescent="0.35">
      <c r="A30" t="s">
        <v>25</v>
      </c>
      <c r="B30">
        <v>7830614</v>
      </c>
      <c r="C30" s="17" t="s">
        <v>3038</v>
      </c>
      <c r="D30" cm="1">
        <f t="array" ref="D30">IFERROR(
INDEX(
 AllGradeBands_Districts_Data!E:E,
MATCH(1,(AllGradeBands_Districts_Data!A:A=B30)*(AllGradeBands_Districts_Data!C:C="E")*(AllGradeBands_Districts_Data!D:D= "Comparison District Score"),0)
),
"")</f>
        <v>0.69127516778523479</v>
      </c>
      <c r="E30" cm="1">
        <f t="array" ref="E30">IFERROR(
INDEX(
 AllGradeBands_Districts_Data!E:E,
MATCH(1,(AllGradeBands_Districts_Data!A:A=B30)*(AllGradeBands_Districts_Data!C:C="M")*(AllGradeBands_Districts_Data!D:D= "Comparison District Score"),0)
),
"")</f>
        <v>0.3087248322147651</v>
      </c>
      <c r="F30" t="str" cm="1">
        <f t="array" ref="F30">IFERROR(
INDEX(
 AllGradeBands_Districts_Data!E:E,
MATCH(1,(AllGradeBands_Districts_Data!A:A=B30)*(AllGradeBands_Districts_Data!C:C="H")*(AllGradeBands_Districts_Data!D:D= "Comparison District Score"),0)
),
"")</f>
        <v/>
      </c>
      <c r="G30">
        <f>_xlfn.XLOOKUP($B30,E_Districts_Scores!$A:$A,E_Districts_Scores!C:C,"")</f>
        <v>72</v>
      </c>
      <c r="H30">
        <f>_xlfn.XLOOKUP($B30,E_Districts_Scores!$A:$A,E_Districts_Scores!D:D,"")</f>
        <v>96</v>
      </c>
      <c r="I30">
        <f>_xlfn.XLOOKUP($B30,E_Districts_Scores!$A:$A,E_Districts_Scores!E:E,"")</f>
        <v>85</v>
      </c>
      <c r="J30">
        <f>_xlfn.XLOOKUP($B30,M_Districts_Scores!$A:$A,M_Districts_Scores!C:C,"")</f>
        <v>78</v>
      </c>
      <c r="K30">
        <f>_xlfn.XLOOKUP($B30,M_Districts_Scores!$A:$A,M_Districts_Scores!D:D,"")</f>
        <v>100</v>
      </c>
      <c r="L30">
        <f>_xlfn.XLOOKUP($B30,M_Districts_Scores!$A:$A,M_Districts_Scores!E:E,"")</f>
        <v>87</v>
      </c>
      <c r="M30" t="str">
        <f>_xlfn.XLOOKUP($B30,H_Districts_Scores!$A:$A,H_Districts_Scores!C:C,"")</f>
        <v/>
      </c>
      <c r="N30" t="str">
        <f>_xlfn.XLOOKUP($B30,H_Districts_Scores!$A:$A,H_Districts_Scores!D:D,"")</f>
        <v/>
      </c>
      <c r="O30" t="str">
        <f>_xlfn.XLOOKUP($B30,H_Districts_Scores!$A:$A,H_Districts_Scores!E:E,"")</f>
        <v/>
      </c>
      <c r="P30" s="22">
        <v>74</v>
      </c>
      <c r="Q30" s="22">
        <f t="shared" si="1"/>
        <v>86</v>
      </c>
      <c r="R30" s="22">
        <v>97</v>
      </c>
      <c r="S30" s="22">
        <v>86</v>
      </c>
      <c r="T30" s="27"/>
      <c r="U30" t="s">
        <v>25</v>
      </c>
      <c r="V30">
        <v>7830614</v>
      </c>
      <c r="W30" s="22">
        <f>_xlfn.XLOOKUP($V30,E_Districts_Scores!$A:$A,E_Districts_Scores!G:G,"NA")</f>
        <v>67</v>
      </c>
      <c r="X30" s="22">
        <f>_xlfn.XLOOKUP($V30,E_Districts_Scores!$A:$A,E_Districts_Scores!H:H,"NA")</f>
        <v>86</v>
      </c>
      <c r="Y30" s="22">
        <f>_xlfn.XLOOKUP($V30,E_Districts_Scores!$A:$A,E_Districts_Scores!I:I,"NA")</f>
        <v>79</v>
      </c>
      <c r="Z30" s="22">
        <f>_xlfn.XLOOKUP($V30,M_Districts_Scores!$A:$A,M_Districts_Scores!G:G,"NA")</f>
        <v>68</v>
      </c>
      <c r="AA30" s="22">
        <f>_xlfn.XLOOKUP($V30,M_Districts_Scores!$A:$A,M_Districts_Scores!H:H,"NA")</f>
        <v>87</v>
      </c>
      <c r="AB30" s="22">
        <f>_xlfn.XLOOKUP($V30,M_Districts_Scores!$A:$A,M_Districts_Scores!I:I,"NA")</f>
        <v>77</v>
      </c>
      <c r="AC30" s="22" t="str">
        <f>_xlfn.XLOOKUP($V30,H_Districts_Scores!$A:$A,H_Districts_Scores!G:G,"NA")</f>
        <v>NA</v>
      </c>
      <c r="AD30" s="22" t="str">
        <f>_xlfn.XLOOKUP($V30,H_Districts_Scores!$A:$A,H_Districts_Scores!H:H,"NA")</f>
        <v>NA</v>
      </c>
      <c r="AE30" s="22" t="str">
        <f>_xlfn.XLOOKUP($V30,H_Districts_Scores!$A:$A,H_Districts_Scores!I:I,"NA")</f>
        <v>NA</v>
      </c>
      <c r="AF30">
        <v>67</v>
      </c>
      <c r="AG30">
        <v>86</v>
      </c>
      <c r="AH30">
        <v>78</v>
      </c>
      <c r="AJ30">
        <f>_xlfn.XLOOKUP($V30,E_Schools_Scores!$A:$A,E_Schools_Scores!G:G,"NA")</f>
        <v>64</v>
      </c>
      <c r="AK30">
        <f>_xlfn.XLOOKUP($V30,E_Schools_Scores!$A:$A,E_Schools_Scores!H:H,"NA")</f>
        <v>83</v>
      </c>
      <c r="AL30">
        <f>_xlfn.XLOOKUP($V30,E_Schools_Scores!$A:$A,E_Schools_Scores!I:I,"NA")</f>
        <v>76</v>
      </c>
      <c r="AM30">
        <f>_xlfn.XLOOKUP($V30,M_Schools_Scores!$A:$A,M_Schools_Scores!G:G,"NA")</f>
        <v>62</v>
      </c>
      <c r="AN30">
        <f>_xlfn.XLOOKUP($V30,M_Schools_Scores!$A:$A,M_Schools_Scores!H:H,"NA")</f>
        <v>86</v>
      </c>
      <c r="AO30">
        <f>_xlfn.XLOOKUP($V30,M_Schools_Scores!$A:$A,M_Schools_Scores!I:I,"NA")</f>
        <v>74</v>
      </c>
      <c r="AP30" t="str">
        <f>_xlfn.XLOOKUP($V30,H_Schools_Scores!$A:$A,H_Schools_Scores!G:G,"NA")</f>
        <v>NA</v>
      </c>
      <c r="AQ30" t="str">
        <f>_xlfn.XLOOKUP($V30,H_Schools_Scores!$A:$A,H_Schools_Scores!H:H,"NA")</f>
        <v>NA</v>
      </c>
      <c r="AR30" t="str">
        <f>_xlfn.XLOOKUP($V30,H_Schools_Scores!$A:$A,H_Schools_Scores!I:I,"NA")</f>
        <v>NA</v>
      </c>
      <c r="AS30">
        <v>63</v>
      </c>
      <c r="AT30">
        <v>84</v>
      </c>
      <c r="AU30">
        <f t="shared" si="0"/>
        <v>75</v>
      </c>
      <c r="AV30">
        <v>0.69127516778523512</v>
      </c>
      <c r="AW30">
        <v>0.30872483221476504</v>
      </c>
      <c r="AX30" t="s">
        <v>2938</v>
      </c>
    </row>
    <row r="31" spans="1:50" x14ac:dyDescent="0.35">
      <c r="A31" t="s">
        <v>67</v>
      </c>
      <c r="B31">
        <v>7830639</v>
      </c>
      <c r="C31" s="17" t="s">
        <v>3038</v>
      </c>
      <c r="D31" cm="1">
        <f t="array" ref="D31">IFERROR(
INDEX(
 AllGradeBands_Districts_Data!E:E,
MATCH(1,(AllGradeBands_Districts_Data!A:A=B31)*(AllGradeBands_Districts_Data!C:C="E")*(AllGradeBands_Districts_Data!D:D= "Comparison District Score"),0)
),
"")</f>
        <v>1</v>
      </c>
      <c r="E31" t="str" cm="1">
        <f t="array" ref="E31">IFERROR(
INDEX(
 AllGradeBands_Districts_Data!E:E,
MATCH(1,(AllGradeBands_Districts_Data!A:A=B31)*(AllGradeBands_Districts_Data!C:C="M")*(AllGradeBands_Districts_Data!D:D= "Comparison District Score"),0)
),
"")</f>
        <v/>
      </c>
      <c r="F31" t="str" cm="1">
        <f t="array" ref="F31">IFERROR(
INDEX(
 AllGradeBands_Districts_Data!E:E,
MATCH(1,(AllGradeBands_Districts_Data!A:A=B31)*(AllGradeBands_Districts_Data!C:C="H")*(AllGradeBands_Districts_Data!D:D= "Comparison District Score"),0)
),
"")</f>
        <v/>
      </c>
      <c r="G31">
        <f>_xlfn.XLOOKUP($B31,E_Districts_Scores!$A:$A,E_Districts_Scores!C:C,"")</f>
        <v>53</v>
      </c>
      <c r="H31">
        <f>_xlfn.XLOOKUP($B31,E_Districts_Scores!$A:$A,E_Districts_Scores!D:D,"")</f>
        <v>58</v>
      </c>
      <c r="I31">
        <f>_xlfn.XLOOKUP($B31,E_Districts_Scores!$A:$A,E_Districts_Scores!E:E,"")</f>
        <v>54</v>
      </c>
      <c r="J31" t="str">
        <f>_xlfn.XLOOKUP($B31,M_Districts_Scores!$A:$A,M_Districts_Scores!C:C,"")</f>
        <v/>
      </c>
      <c r="K31" t="str">
        <f>_xlfn.XLOOKUP($B31,M_Districts_Scores!$A:$A,M_Districts_Scores!D:D,"")</f>
        <v/>
      </c>
      <c r="L31" t="str">
        <f>_xlfn.XLOOKUP($B31,M_Districts_Scores!$A:$A,M_Districts_Scores!E:E,"")</f>
        <v/>
      </c>
      <c r="M31" t="str">
        <f>_xlfn.XLOOKUP($B31,H_Districts_Scores!$A:$A,H_Districts_Scores!C:C,"")</f>
        <v/>
      </c>
      <c r="N31" t="str">
        <f>_xlfn.XLOOKUP($B31,H_Districts_Scores!$A:$A,H_Districts_Scores!D:D,"")</f>
        <v/>
      </c>
      <c r="O31" t="str">
        <f>_xlfn.XLOOKUP($B31,H_Districts_Scores!$A:$A,H_Districts_Scores!E:E,"")</f>
        <v/>
      </c>
      <c r="P31" s="22">
        <v>53</v>
      </c>
      <c r="Q31" s="22">
        <f t="shared" si="1"/>
        <v>54</v>
      </c>
      <c r="R31" s="22">
        <v>58</v>
      </c>
      <c r="S31" s="22">
        <v>54</v>
      </c>
      <c r="T31" s="27"/>
      <c r="U31" t="s">
        <v>67</v>
      </c>
      <c r="V31">
        <v>7830639</v>
      </c>
      <c r="W31" s="22">
        <f>_xlfn.XLOOKUP($V31,E_Districts_Scores!$A:$A,E_Districts_Scores!G:G,"NA")</f>
        <v>72</v>
      </c>
      <c r="X31" s="22">
        <f>_xlfn.XLOOKUP($V31,E_Districts_Scores!$A:$A,E_Districts_Scores!H:H,"NA")</f>
        <v>86</v>
      </c>
      <c r="Y31" s="22">
        <f>_xlfn.XLOOKUP($V31,E_Districts_Scores!$A:$A,E_Districts_Scores!I:I,"NA")</f>
        <v>82</v>
      </c>
      <c r="Z31" s="22" t="str">
        <f>_xlfn.XLOOKUP($V31,M_Districts_Scores!$A:$A,M_Districts_Scores!G:G,"NA")</f>
        <v>NA</v>
      </c>
      <c r="AA31" s="22" t="str">
        <f>_xlfn.XLOOKUP($V31,M_Districts_Scores!$A:$A,M_Districts_Scores!H:H,"NA")</f>
        <v>NA</v>
      </c>
      <c r="AB31" s="22" t="str">
        <f>_xlfn.XLOOKUP($V31,M_Districts_Scores!$A:$A,M_Districts_Scores!I:I,"NA")</f>
        <v>NA</v>
      </c>
      <c r="AC31" s="22" t="str">
        <f>_xlfn.XLOOKUP($V31,H_Districts_Scores!$A:$A,H_Districts_Scores!G:G,"NA")</f>
        <v>NA</v>
      </c>
      <c r="AD31" s="22" t="str">
        <f>_xlfn.XLOOKUP($V31,H_Districts_Scores!$A:$A,H_Districts_Scores!H:H,"NA")</f>
        <v>NA</v>
      </c>
      <c r="AE31" s="22" t="str">
        <f>_xlfn.XLOOKUP($V31,H_Districts_Scores!$A:$A,H_Districts_Scores!I:I,"NA")</f>
        <v>NA</v>
      </c>
      <c r="AF31">
        <v>72</v>
      </c>
      <c r="AG31">
        <v>86</v>
      </c>
      <c r="AH31">
        <v>82</v>
      </c>
      <c r="AJ31">
        <f>_xlfn.XLOOKUP($V31,E_Schools_Scores!$A:$A,E_Schools_Scores!G:G,"NA")</f>
        <v>59</v>
      </c>
      <c r="AK31">
        <f>_xlfn.XLOOKUP($V31,E_Schools_Scores!$A:$A,E_Schools_Scores!H:H,"NA")</f>
        <v>85</v>
      </c>
      <c r="AL31">
        <f>_xlfn.XLOOKUP($V31,E_Schools_Scores!$A:$A,E_Schools_Scores!I:I,"NA")</f>
        <v>75</v>
      </c>
      <c r="AM31" t="str">
        <f>_xlfn.XLOOKUP($V31,M_Schools_Scores!$A:$A,M_Schools_Scores!G:G,"NA")</f>
        <v>NA</v>
      </c>
      <c r="AN31" t="str">
        <f>_xlfn.XLOOKUP($V31,M_Schools_Scores!$A:$A,M_Schools_Scores!H:H,"NA")</f>
        <v>NA</v>
      </c>
      <c r="AO31" t="str">
        <f>_xlfn.XLOOKUP($V31,M_Schools_Scores!$A:$A,M_Schools_Scores!I:I,"NA")</f>
        <v>NA</v>
      </c>
      <c r="AP31" t="str">
        <f>_xlfn.XLOOKUP($V31,H_Schools_Scores!$A:$A,H_Schools_Scores!G:G,"NA")</f>
        <v>NA</v>
      </c>
      <c r="AQ31" t="str">
        <f>_xlfn.XLOOKUP($V31,H_Schools_Scores!$A:$A,H_Schools_Scores!H:H,"NA")</f>
        <v>NA</v>
      </c>
      <c r="AR31" t="str">
        <f>_xlfn.XLOOKUP($V31,H_Schools_Scores!$A:$A,H_Schools_Scores!I:I,"NA")</f>
        <v>NA</v>
      </c>
      <c r="AS31">
        <v>59</v>
      </c>
      <c r="AT31">
        <v>85</v>
      </c>
      <c r="AU31">
        <f t="shared" si="0"/>
        <v>75</v>
      </c>
      <c r="AV31">
        <v>1.0000000000000002</v>
      </c>
      <c r="AW31" t="s">
        <v>2938</v>
      </c>
      <c r="AX31" t="s">
        <v>2938</v>
      </c>
    </row>
    <row r="32" spans="1:50" x14ac:dyDescent="0.35">
      <c r="A32" t="s">
        <v>52</v>
      </c>
      <c r="B32">
        <v>7830636</v>
      </c>
      <c r="C32" s="17" t="s">
        <v>3038</v>
      </c>
      <c r="D32" cm="1">
        <f t="array" ref="D32">IFERROR(
INDEX(
 AllGradeBands_Districts_Data!E:E,
MATCH(1,(AllGradeBands_Districts_Data!A:A=B32)*(AllGradeBands_Districts_Data!C:C="E")*(AllGradeBands_Districts_Data!D:D= "Comparison District Score"),0)
),
"")</f>
        <v>0.58988015978695085</v>
      </c>
      <c r="E32" cm="1">
        <f t="array" ref="E32">IFERROR(
INDEX(
 AllGradeBands_Districts_Data!E:E,
MATCH(1,(AllGradeBands_Districts_Data!A:A=B32)*(AllGradeBands_Districts_Data!C:C="M")*(AllGradeBands_Districts_Data!D:D= "Comparison District Score"),0)
),
"")</f>
        <v>0.31957390146471371</v>
      </c>
      <c r="F32" cm="1">
        <f t="array" ref="F32">IFERROR(
INDEX(
 AllGradeBands_Districts_Data!E:E,
MATCH(1,(AllGradeBands_Districts_Data!A:A=B32)*(AllGradeBands_Districts_Data!C:C="H")*(AllGradeBands_Districts_Data!D:D= "Comparison District Score"),0)
),
"")</f>
        <v>9.0545938748335539E-2</v>
      </c>
      <c r="G32">
        <f>_xlfn.XLOOKUP($B32,E_Districts_Scores!$A:$A,E_Districts_Scores!C:C,"")</f>
        <v>75</v>
      </c>
      <c r="H32">
        <f>_xlfn.XLOOKUP($B32,E_Districts_Scores!$A:$A,E_Districts_Scores!D:D,"")</f>
        <v>78</v>
      </c>
      <c r="I32">
        <f>_xlfn.XLOOKUP($B32,E_Districts_Scores!$A:$A,E_Districts_Scores!E:E,"")</f>
        <v>80</v>
      </c>
      <c r="J32">
        <f>_xlfn.XLOOKUP($B32,M_Districts_Scores!$A:$A,M_Districts_Scores!C:C,"")</f>
        <v>71</v>
      </c>
      <c r="K32">
        <f>_xlfn.XLOOKUP($B32,M_Districts_Scores!$A:$A,M_Districts_Scores!D:D,"")</f>
        <v>73</v>
      </c>
      <c r="L32">
        <f>_xlfn.XLOOKUP($B32,M_Districts_Scores!$A:$A,M_Districts_Scores!E:E,"")</f>
        <v>72</v>
      </c>
      <c r="M32">
        <f>_xlfn.XLOOKUP($B32,H_Districts_Scores!$A:$A,H_Districts_Scores!C:C,"")</f>
        <v>80</v>
      </c>
      <c r="N32">
        <f>_xlfn.XLOOKUP($B32,H_Districts_Scores!$A:$A,H_Districts_Scores!D:D,"")</f>
        <v>80</v>
      </c>
      <c r="O32">
        <f>_xlfn.XLOOKUP($B32,H_Districts_Scores!$A:$A,H_Districts_Scores!E:E,"")</f>
        <v>81</v>
      </c>
      <c r="P32" s="22">
        <v>74</v>
      </c>
      <c r="Q32" s="22">
        <f t="shared" si="1"/>
        <v>78</v>
      </c>
      <c r="R32" s="22">
        <v>77</v>
      </c>
      <c r="S32" s="22">
        <v>78</v>
      </c>
      <c r="T32" s="27"/>
      <c r="U32" t="s">
        <v>52</v>
      </c>
      <c r="V32">
        <v>7830636</v>
      </c>
      <c r="W32" s="22">
        <f>_xlfn.XLOOKUP($V32,E_Districts_Scores!$A:$A,E_Districts_Scores!G:G,"NA")</f>
        <v>75</v>
      </c>
      <c r="X32" s="22">
        <f>_xlfn.XLOOKUP($V32,E_Districts_Scores!$A:$A,E_Districts_Scores!H:H,"NA")</f>
        <v>89</v>
      </c>
      <c r="Y32" s="22">
        <f>_xlfn.XLOOKUP($V32,E_Districts_Scores!$A:$A,E_Districts_Scores!I:I,"NA")</f>
        <v>85</v>
      </c>
      <c r="Z32" s="22">
        <f>_xlfn.XLOOKUP($V32,M_Districts_Scores!$A:$A,M_Districts_Scores!G:G,"NA")</f>
        <v>73</v>
      </c>
      <c r="AA32" s="22">
        <f>_xlfn.XLOOKUP($V32,M_Districts_Scores!$A:$A,M_Districts_Scores!H:H,"NA")</f>
        <v>84</v>
      </c>
      <c r="AB32" s="22">
        <f>_xlfn.XLOOKUP($V32,M_Districts_Scores!$A:$A,M_Districts_Scores!I:I,"NA")</f>
        <v>82</v>
      </c>
      <c r="AC32" s="22">
        <f>_xlfn.XLOOKUP($V32,H_Districts_Scores!$A:$A,H_Districts_Scores!G:G,"NA")</f>
        <v>78</v>
      </c>
      <c r="AD32" s="22">
        <f>_xlfn.XLOOKUP($V32,H_Districts_Scores!$A:$A,H_Districts_Scores!H:H,"NA")</f>
        <v>87</v>
      </c>
      <c r="AE32" s="22">
        <f>_xlfn.XLOOKUP($V32,H_Districts_Scores!$A:$A,H_Districts_Scores!I:I,"NA")</f>
        <v>82</v>
      </c>
      <c r="AF32">
        <v>75</v>
      </c>
      <c r="AG32">
        <v>87</v>
      </c>
      <c r="AH32">
        <v>84</v>
      </c>
      <c r="AJ32">
        <f>_xlfn.XLOOKUP($V32,E_Schools_Scores!$A:$A,E_Schools_Scores!G:G,"NA")</f>
        <v>75</v>
      </c>
      <c r="AK32">
        <f>_xlfn.XLOOKUP($V32,E_Schools_Scores!$A:$A,E_Schools_Scores!H:H,"NA")</f>
        <v>87</v>
      </c>
      <c r="AL32">
        <f>_xlfn.XLOOKUP($V32,E_Schools_Scores!$A:$A,E_Schools_Scores!I:I,"NA")</f>
        <v>82</v>
      </c>
      <c r="AM32">
        <f>_xlfn.XLOOKUP($V32,M_Schools_Scores!$A:$A,M_Schools_Scores!G:G,"NA")</f>
        <v>76</v>
      </c>
      <c r="AN32">
        <f>_xlfn.XLOOKUP($V32,M_Schools_Scores!$A:$A,M_Schools_Scores!H:H,"NA")</f>
        <v>85</v>
      </c>
      <c r="AO32">
        <f>_xlfn.XLOOKUP($V32,M_Schools_Scores!$A:$A,M_Schools_Scores!I:I,"NA")</f>
        <v>81</v>
      </c>
      <c r="AP32">
        <f>_xlfn.XLOOKUP($V32,H_Schools_Scores!$A:$A,H_Schools_Scores!G:G,"NA")</f>
        <v>81</v>
      </c>
      <c r="AQ32">
        <f>_xlfn.XLOOKUP($V32,H_Schools_Scores!$A:$A,H_Schools_Scores!H:H,"NA")</f>
        <v>84</v>
      </c>
      <c r="AR32">
        <f>_xlfn.XLOOKUP($V32,H_Schools_Scores!$A:$A,H_Schools_Scores!I:I,"NA")</f>
        <v>82</v>
      </c>
      <c r="AS32">
        <v>76</v>
      </c>
      <c r="AT32">
        <v>86</v>
      </c>
      <c r="AU32">
        <f t="shared" si="0"/>
        <v>82</v>
      </c>
      <c r="AV32">
        <v>0.58988015978695052</v>
      </c>
      <c r="AW32">
        <v>0.31957390146471359</v>
      </c>
      <c r="AX32">
        <v>9.0545938748335539E-2</v>
      </c>
    </row>
    <row r="33" spans="1:50" x14ac:dyDescent="0.35">
      <c r="A33" t="s">
        <v>51</v>
      </c>
      <c r="B33">
        <v>7820110</v>
      </c>
      <c r="C33" s="17" t="s">
        <v>3035</v>
      </c>
      <c r="D33" cm="1">
        <f t="array" ref="D33">IFERROR(
INDEX(
 AllGradeBands_Districts_Data!E:E,
MATCH(1,(AllGradeBands_Districts_Data!A:A=B33)*(AllGradeBands_Districts_Data!C:C="E")*(AllGradeBands_Districts_Data!D:D= "Comparison District Score"),0)
),
"")</f>
        <v>0.7748691099476438</v>
      </c>
      <c r="E33" cm="1">
        <f t="array" ref="E33">IFERROR(
INDEX(
 AllGradeBands_Districts_Data!E:E,
MATCH(1,(AllGradeBands_Districts_Data!A:A=B33)*(AllGradeBands_Districts_Data!C:C="M")*(AllGradeBands_Districts_Data!D:D= "Comparison District Score"),0)
),
"")</f>
        <v>0.22513089005235604</v>
      </c>
      <c r="F33" t="str" cm="1">
        <f t="array" ref="F33">IFERROR(
INDEX(
 AllGradeBands_Districts_Data!E:E,
MATCH(1,(AllGradeBands_Districts_Data!A:A=B33)*(AllGradeBands_Districts_Data!C:C="H")*(AllGradeBands_Districts_Data!D:D= "Comparison District Score"),0)
),
"")</f>
        <v/>
      </c>
      <c r="G33">
        <f>_xlfn.XLOOKUP($B33,E_Districts_Scores!$A:$A,E_Districts_Scores!C:C,"")</f>
        <v>65</v>
      </c>
      <c r="H33">
        <f>_xlfn.XLOOKUP($B33,E_Districts_Scores!$A:$A,E_Districts_Scores!D:D,"")</f>
        <v>54</v>
      </c>
      <c r="I33">
        <f>_xlfn.XLOOKUP($B33,E_Districts_Scores!$A:$A,E_Districts_Scores!E:E,"")</f>
        <v>66</v>
      </c>
      <c r="J33">
        <f>_xlfn.XLOOKUP($B33,M_Districts_Scores!$A:$A,M_Districts_Scores!C:C,"")</f>
        <v>67</v>
      </c>
      <c r="K33">
        <f>_xlfn.XLOOKUP($B33,M_Districts_Scores!$A:$A,M_Districts_Scores!D:D,"")</f>
        <v>87</v>
      </c>
      <c r="L33">
        <f>_xlfn.XLOOKUP($B33,M_Districts_Scores!$A:$A,M_Districts_Scores!E:E,"")</f>
        <v>79</v>
      </c>
      <c r="M33" t="str">
        <f>_xlfn.XLOOKUP($B33,H_Districts_Scores!$A:$A,H_Districts_Scores!C:C,"")</f>
        <v/>
      </c>
      <c r="N33" t="str">
        <f>_xlfn.XLOOKUP($B33,H_Districts_Scores!$A:$A,H_Districts_Scores!D:D,"")</f>
        <v/>
      </c>
      <c r="O33" t="str">
        <f>_xlfn.XLOOKUP($B33,H_Districts_Scores!$A:$A,H_Districts_Scores!E:E,"")</f>
        <v/>
      </c>
      <c r="P33" s="22">
        <v>65</v>
      </c>
      <c r="Q33" s="22">
        <f t="shared" si="1"/>
        <v>69</v>
      </c>
      <c r="R33" s="22">
        <v>61</v>
      </c>
      <c r="S33" s="22">
        <v>69</v>
      </c>
      <c r="T33" s="27"/>
      <c r="U33" t="s">
        <v>51</v>
      </c>
      <c r="V33">
        <v>7820110</v>
      </c>
      <c r="W33" s="22">
        <f>_xlfn.XLOOKUP($V33,E_Districts_Scores!$A:$A,E_Districts_Scores!G:G,"NA")</f>
        <v>74</v>
      </c>
      <c r="X33" s="22">
        <f>_xlfn.XLOOKUP($V33,E_Districts_Scores!$A:$A,E_Districts_Scores!H:H,"NA")</f>
        <v>82</v>
      </c>
      <c r="Y33" s="22">
        <f>_xlfn.XLOOKUP($V33,E_Districts_Scores!$A:$A,E_Districts_Scores!I:I,"NA")</f>
        <v>78</v>
      </c>
      <c r="Z33" s="22">
        <f>_xlfn.XLOOKUP($V33,M_Districts_Scores!$A:$A,M_Districts_Scores!G:G,"NA")</f>
        <v>65</v>
      </c>
      <c r="AA33" s="22">
        <f>_xlfn.XLOOKUP($V33,M_Districts_Scores!$A:$A,M_Districts_Scores!H:H,"NA")</f>
        <v>76</v>
      </c>
      <c r="AB33" s="22">
        <f>_xlfn.XLOOKUP($V33,M_Districts_Scores!$A:$A,M_Districts_Scores!I:I,"NA")</f>
        <v>71</v>
      </c>
      <c r="AC33" s="22" t="str">
        <f>_xlfn.XLOOKUP($V33,H_Districts_Scores!$A:$A,H_Districts_Scores!G:G,"NA")</f>
        <v>NA</v>
      </c>
      <c r="AD33" s="22" t="str">
        <f>_xlfn.XLOOKUP($V33,H_Districts_Scores!$A:$A,H_Districts_Scores!H:H,"NA")</f>
        <v>NA</v>
      </c>
      <c r="AE33" s="22" t="str">
        <f>_xlfn.XLOOKUP($V33,H_Districts_Scores!$A:$A,H_Districts_Scores!I:I,"NA")</f>
        <v>NA</v>
      </c>
      <c r="AF33">
        <v>72</v>
      </c>
      <c r="AG33">
        <v>81</v>
      </c>
      <c r="AH33">
        <v>76</v>
      </c>
      <c r="AJ33">
        <f>_xlfn.XLOOKUP($V33,E_Schools_Scores!$A:$A,E_Schools_Scores!G:G,"NA")</f>
        <v>66</v>
      </c>
      <c r="AK33">
        <f>_xlfn.XLOOKUP($V33,E_Schools_Scores!$A:$A,E_Schools_Scores!H:H,"NA")</f>
        <v>77</v>
      </c>
      <c r="AL33">
        <f>_xlfn.XLOOKUP($V33,E_Schools_Scores!$A:$A,E_Schools_Scores!I:I,"NA")</f>
        <v>72</v>
      </c>
      <c r="AM33">
        <f>_xlfn.XLOOKUP($V33,M_Schools_Scores!$A:$A,M_Schools_Scores!G:G,"NA")</f>
        <v>61</v>
      </c>
      <c r="AN33">
        <f>_xlfn.XLOOKUP($V33,M_Schools_Scores!$A:$A,M_Schools_Scores!H:H,"NA")</f>
        <v>79</v>
      </c>
      <c r="AO33">
        <f>_xlfn.XLOOKUP($V33,M_Schools_Scores!$A:$A,M_Schools_Scores!I:I,"NA")</f>
        <v>70</v>
      </c>
      <c r="AP33" t="str">
        <f>_xlfn.XLOOKUP($V33,H_Schools_Scores!$A:$A,H_Schools_Scores!G:G,"NA")</f>
        <v>NA</v>
      </c>
      <c r="AQ33" t="str">
        <f>_xlfn.XLOOKUP($V33,H_Schools_Scores!$A:$A,H_Schools_Scores!H:H,"NA")</f>
        <v>NA</v>
      </c>
      <c r="AR33" t="str">
        <f>_xlfn.XLOOKUP($V33,H_Schools_Scores!$A:$A,H_Schools_Scores!I:I,"NA")</f>
        <v>NA</v>
      </c>
      <c r="AS33">
        <v>65</v>
      </c>
      <c r="AT33">
        <v>77</v>
      </c>
      <c r="AU33">
        <f t="shared" si="0"/>
        <v>72</v>
      </c>
      <c r="AV33">
        <v>0.7748691099476438</v>
      </c>
      <c r="AW33">
        <v>0.22513089005235604</v>
      </c>
      <c r="AX33" t="s">
        <v>2938</v>
      </c>
    </row>
    <row r="34" spans="1:50" x14ac:dyDescent="0.35">
      <c r="A34" t="s">
        <v>43</v>
      </c>
      <c r="B34">
        <v>7830210</v>
      </c>
      <c r="C34" s="17" t="s">
        <v>3038</v>
      </c>
      <c r="D34" cm="1">
        <f t="array" ref="D34">IFERROR(
INDEX(
 AllGradeBands_Districts_Data!E:E,
MATCH(1,(AllGradeBands_Districts_Data!A:A=B34)*(AllGradeBands_Districts_Data!C:C="E")*(AllGradeBands_Districts_Data!D:D= "Comparison District Score"),0)
),
"")</f>
        <v>0.46088435374149661</v>
      </c>
      <c r="E34" cm="1">
        <f t="array" ref="E34">IFERROR(
INDEX(
 AllGradeBands_Districts_Data!E:E,
MATCH(1,(AllGradeBands_Districts_Data!A:A=B34)*(AllGradeBands_Districts_Data!C:C="M")*(AllGradeBands_Districts_Data!D:D= "Comparison District Score"),0)
),
"")</f>
        <v>0.23809523809523808</v>
      </c>
      <c r="F34" cm="1">
        <f t="array" ref="F34">IFERROR(
INDEX(
 AllGradeBands_Districts_Data!E:E,
MATCH(1,(AllGradeBands_Districts_Data!A:A=B34)*(AllGradeBands_Districts_Data!C:C="H")*(AllGradeBands_Districts_Data!D:D= "Comparison District Score"),0)
),
"")</f>
        <v>0.30102040816326531</v>
      </c>
      <c r="G34">
        <f>_xlfn.XLOOKUP($B34,E_Districts_Scores!$A:$A,E_Districts_Scores!C:C,"")</f>
        <v>58</v>
      </c>
      <c r="H34">
        <f>_xlfn.XLOOKUP($B34,E_Districts_Scores!$A:$A,E_Districts_Scores!D:D,"")</f>
        <v>77</v>
      </c>
      <c r="I34">
        <f>_xlfn.XLOOKUP($B34,E_Districts_Scores!$A:$A,E_Districts_Scores!E:E,"")</f>
        <v>75</v>
      </c>
      <c r="J34">
        <f>_xlfn.XLOOKUP($B34,M_Districts_Scores!$A:$A,M_Districts_Scores!C:C,"")</f>
        <v>57</v>
      </c>
      <c r="K34">
        <f>_xlfn.XLOOKUP($B34,M_Districts_Scores!$A:$A,M_Districts_Scores!D:D,"")</f>
        <v>77</v>
      </c>
      <c r="L34">
        <f>_xlfn.XLOOKUP($B34,M_Districts_Scores!$A:$A,M_Districts_Scores!E:E,"")</f>
        <v>72</v>
      </c>
      <c r="M34">
        <f>_xlfn.XLOOKUP($B34,H_Districts_Scores!$A:$A,H_Districts_Scores!C:C,"")</f>
        <v>45</v>
      </c>
      <c r="N34">
        <f>_xlfn.XLOOKUP($B34,H_Districts_Scores!$A:$A,H_Districts_Scores!D:D,"")</f>
        <v>38</v>
      </c>
      <c r="O34">
        <f>_xlfn.XLOOKUP($B34,H_Districts_Scores!$A:$A,H_Districts_Scores!E:E,"")</f>
        <v>56</v>
      </c>
      <c r="P34" s="22">
        <v>54</v>
      </c>
      <c r="Q34" s="22">
        <f t="shared" si="1"/>
        <v>69</v>
      </c>
      <c r="R34" s="22">
        <v>65</v>
      </c>
      <c r="S34" s="22">
        <v>69</v>
      </c>
      <c r="T34" s="27"/>
      <c r="U34" t="s">
        <v>43</v>
      </c>
      <c r="V34">
        <v>7830210</v>
      </c>
      <c r="W34" s="22">
        <f>_xlfn.XLOOKUP($V34,E_Districts_Scores!$A:$A,E_Districts_Scores!G:G,"NA")</f>
        <v>45</v>
      </c>
      <c r="X34" s="22">
        <f>_xlfn.XLOOKUP($V34,E_Districts_Scores!$A:$A,E_Districts_Scores!H:H,"NA")</f>
        <v>71</v>
      </c>
      <c r="Y34" s="22">
        <f>_xlfn.XLOOKUP($V34,E_Districts_Scores!$A:$A,E_Districts_Scores!I:I,"NA")</f>
        <v>66</v>
      </c>
      <c r="Z34" s="22">
        <f>_xlfn.XLOOKUP($V34,M_Districts_Scores!$A:$A,M_Districts_Scores!G:G,"NA")</f>
        <v>38</v>
      </c>
      <c r="AA34" s="22">
        <f>_xlfn.XLOOKUP($V34,M_Districts_Scores!$A:$A,M_Districts_Scores!H:H,"NA")</f>
        <v>84</v>
      </c>
      <c r="AB34" s="22">
        <f>_xlfn.XLOOKUP($V34,M_Districts_Scores!$A:$A,M_Districts_Scores!I:I,"NA")</f>
        <v>62</v>
      </c>
      <c r="AC34" s="22">
        <f>_xlfn.XLOOKUP($V34,H_Districts_Scores!$A:$A,H_Districts_Scores!G:G,"NA")</f>
        <v>38</v>
      </c>
      <c r="AD34" s="22">
        <f>_xlfn.XLOOKUP($V34,H_Districts_Scores!$A:$A,H_Districts_Scores!H:H,"NA")</f>
        <v>69</v>
      </c>
      <c r="AE34" s="22">
        <f>_xlfn.XLOOKUP($V34,H_Districts_Scores!$A:$A,H_Districts_Scores!I:I,"NA")</f>
        <v>60</v>
      </c>
      <c r="AF34">
        <v>41</v>
      </c>
      <c r="AG34">
        <v>73</v>
      </c>
      <c r="AH34">
        <v>63</v>
      </c>
      <c r="AJ34">
        <f>_xlfn.XLOOKUP($V34,E_Schools_Scores!$A:$A,E_Schools_Scores!G:G,"NA")</f>
        <v>45</v>
      </c>
      <c r="AK34">
        <f>_xlfn.XLOOKUP($V34,E_Schools_Scores!$A:$A,E_Schools_Scores!H:H,"NA")</f>
        <v>71</v>
      </c>
      <c r="AL34">
        <f>_xlfn.XLOOKUP($V34,E_Schools_Scores!$A:$A,E_Schools_Scores!I:I,"NA")</f>
        <v>66</v>
      </c>
      <c r="AM34">
        <f>_xlfn.XLOOKUP($V34,M_Schools_Scores!$A:$A,M_Schools_Scores!G:G,"NA")</f>
        <v>38</v>
      </c>
      <c r="AN34">
        <f>_xlfn.XLOOKUP($V34,M_Schools_Scores!$A:$A,M_Schools_Scores!H:H,"NA")</f>
        <v>84</v>
      </c>
      <c r="AO34">
        <f>_xlfn.XLOOKUP($V34,M_Schools_Scores!$A:$A,M_Schools_Scores!I:I,"NA")</f>
        <v>62</v>
      </c>
      <c r="AP34">
        <f>_xlfn.XLOOKUP($V34,H_Schools_Scores!$A:$A,H_Schools_Scores!G:G,"NA")</f>
        <v>38</v>
      </c>
      <c r="AQ34">
        <f>_xlfn.XLOOKUP($V34,H_Schools_Scores!$A:$A,H_Schools_Scores!H:H,"NA")</f>
        <v>69</v>
      </c>
      <c r="AR34">
        <f>_xlfn.XLOOKUP($V34,H_Schools_Scores!$A:$A,H_Schools_Scores!I:I,"NA")</f>
        <v>60</v>
      </c>
      <c r="AS34">
        <v>41</v>
      </c>
      <c r="AT34">
        <v>73</v>
      </c>
      <c r="AU34">
        <f t="shared" ref="AU34:AU50" si="2">ROUND(SUM(IF(ISNUMBER(AL34),AL34*AV34,0),IF(ISNUMBER(AO34),AO34*AW34,0),IF(ISNUMBER(AX34),AR34*AX34,0)),0)</f>
        <v>63</v>
      </c>
      <c r="AV34">
        <v>0.46088435374149661</v>
      </c>
      <c r="AW34">
        <v>0.23809523809523808</v>
      </c>
      <c r="AX34">
        <v>0.30102040816326531</v>
      </c>
    </row>
    <row r="35" spans="1:50" x14ac:dyDescent="0.35">
      <c r="A35" t="s">
        <v>64</v>
      </c>
      <c r="B35">
        <v>7830638</v>
      </c>
      <c r="C35" s="17" t="s">
        <v>3038</v>
      </c>
      <c r="D35" cm="1">
        <f t="array" ref="D35">IFERROR(
INDEX(
 AllGradeBands_Districts_Data!E:E,
MATCH(1,(AllGradeBands_Districts_Data!A:A=B35)*(AllGradeBands_Districts_Data!C:C="E")*(AllGradeBands_Districts_Data!D:D= "Comparison District Score"),0)
),
"")</f>
        <v>1</v>
      </c>
      <c r="E35" t="str" cm="1">
        <f t="array" ref="E35">IFERROR(
INDEX(
 AllGradeBands_Districts_Data!E:E,
MATCH(1,(AllGradeBands_Districts_Data!A:A=B35)*(AllGradeBands_Districts_Data!C:C="M")*(AllGradeBands_Districts_Data!D:D= "Comparison District Score"),0)
),
"")</f>
        <v/>
      </c>
      <c r="F35" t="str" cm="1">
        <f t="array" ref="F35">IFERROR(
INDEX(
 AllGradeBands_Districts_Data!E:E,
MATCH(1,(AllGradeBands_Districts_Data!A:A=B35)*(AllGradeBands_Districts_Data!C:C="H")*(AllGradeBands_Districts_Data!D:D= "Comparison District Score"),0)
),
"")</f>
        <v/>
      </c>
      <c r="G35">
        <f>_xlfn.XLOOKUP($B35,E_Districts_Scores!$A:$A,E_Districts_Scores!C:C,"")</f>
        <v>32</v>
      </c>
      <c r="H35" t="str">
        <f>_xlfn.XLOOKUP($B35,E_Districts_Scores!$A:$A,E_Districts_Scores!D:D,"")</f>
        <v>NA</v>
      </c>
      <c r="I35">
        <f>_xlfn.XLOOKUP($B35,E_Districts_Scores!$A:$A,E_Districts_Scores!E:E,"")</f>
        <v>43</v>
      </c>
      <c r="J35" t="str">
        <f>_xlfn.XLOOKUP($B35,M_Districts_Scores!$A:$A,M_Districts_Scores!C:C,"")</f>
        <v/>
      </c>
      <c r="K35" t="str">
        <f>_xlfn.XLOOKUP($B35,M_Districts_Scores!$A:$A,M_Districts_Scores!D:D,"")</f>
        <v/>
      </c>
      <c r="L35" t="str">
        <f>_xlfn.XLOOKUP($B35,M_Districts_Scores!$A:$A,M_Districts_Scores!E:E,"")</f>
        <v/>
      </c>
      <c r="M35" t="str">
        <f>_xlfn.XLOOKUP($B35,H_Districts_Scores!$A:$A,H_Districts_Scores!C:C,"")</f>
        <v/>
      </c>
      <c r="N35" t="str">
        <f>_xlfn.XLOOKUP($B35,H_Districts_Scores!$A:$A,H_Districts_Scores!D:D,"")</f>
        <v/>
      </c>
      <c r="O35" t="str">
        <f>_xlfn.XLOOKUP($B35,H_Districts_Scores!$A:$A,H_Districts_Scores!E:E,"")</f>
        <v/>
      </c>
      <c r="P35" s="22">
        <v>32</v>
      </c>
      <c r="Q35" s="22">
        <f t="shared" si="1"/>
        <v>43</v>
      </c>
      <c r="R35" s="22">
        <v>0</v>
      </c>
      <c r="S35" s="22">
        <v>43</v>
      </c>
      <c r="T35" s="27"/>
      <c r="U35" t="s">
        <v>64</v>
      </c>
      <c r="V35">
        <v>7830638</v>
      </c>
      <c r="W35" s="22">
        <f>_xlfn.XLOOKUP($V35,E_Districts_Scores!$A:$A,E_Districts_Scores!G:G,"NA")</f>
        <v>59</v>
      </c>
      <c r="X35" s="22">
        <f>_xlfn.XLOOKUP($V35,E_Districts_Scores!$A:$A,E_Districts_Scores!H:H,"NA")</f>
        <v>86</v>
      </c>
      <c r="Y35" s="22">
        <f>_xlfn.XLOOKUP($V35,E_Districts_Scores!$A:$A,E_Districts_Scores!I:I,"NA")</f>
        <v>79</v>
      </c>
      <c r="Z35" s="22" t="str">
        <f>_xlfn.XLOOKUP($V35,M_Districts_Scores!$A:$A,M_Districts_Scores!G:G,"NA")</f>
        <v>NA</v>
      </c>
      <c r="AA35" s="22" t="str">
        <f>_xlfn.XLOOKUP($V35,M_Districts_Scores!$A:$A,M_Districts_Scores!H:H,"NA")</f>
        <v>NA</v>
      </c>
      <c r="AB35" s="22" t="str">
        <f>_xlfn.XLOOKUP($V35,M_Districts_Scores!$A:$A,M_Districts_Scores!I:I,"NA")</f>
        <v>NA</v>
      </c>
      <c r="AC35" s="22" t="str">
        <f>_xlfn.XLOOKUP($V35,H_Districts_Scores!$A:$A,H_Districts_Scores!G:G,"NA")</f>
        <v>NA</v>
      </c>
      <c r="AD35" s="22" t="str">
        <f>_xlfn.XLOOKUP($V35,H_Districts_Scores!$A:$A,H_Districts_Scores!H:H,"NA")</f>
        <v>NA</v>
      </c>
      <c r="AE35" s="22" t="str">
        <f>_xlfn.XLOOKUP($V35,H_Districts_Scores!$A:$A,H_Districts_Scores!I:I,"NA")</f>
        <v>NA</v>
      </c>
      <c r="AF35">
        <v>59</v>
      </c>
      <c r="AG35">
        <v>86</v>
      </c>
      <c r="AH35">
        <v>79</v>
      </c>
      <c r="AJ35">
        <f>_xlfn.XLOOKUP($V35,E_Schools_Scores!$A:$A,E_Schools_Scores!G:G,"NA")</f>
        <v>45</v>
      </c>
      <c r="AK35">
        <f>_xlfn.XLOOKUP($V35,E_Schools_Scores!$A:$A,E_Schools_Scores!H:H,"NA")</f>
        <v>81</v>
      </c>
      <c r="AL35">
        <f>_xlfn.XLOOKUP($V35,E_Schools_Scores!$A:$A,E_Schools_Scores!I:I,"NA")</f>
        <v>68</v>
      </c>
      <c r="AM35" t="str">
        <f>_xlfn.XLOOKUP($V35,M_Schools_Scores!$A:$A,M_Schools_Scores!G:G,"NA")</f>
        <v>NA</v>
      </c>
      <c r="AN35" t="str">
        <f>_xlfn.XLOOKUP($V35,M_Schools_Scores!$A:$A,M_Schools_Scores!H:H,"NA")</f>
        <v>NA</v>
      </c>
      <c r="AO35" t="str">
        <f>_xlfn.XLOOKUP($V35,M_Schools_Scores!$A:$A,M_Schools_Scores!I:I,"NA")</f>
        <v>NA</v>
      </c>
      <c r="AP35" t="str">
        <f>_xlfn.XLOOKUP($V35,H_Schools_Scores!$A:$A,H_Schools_Scores!G:G,"NA")</f>
        <v>NA</v>
      </c>
      <c r="AQ35" t="str">
        <f>_xlfn.XLOOKUP($V35,H_Schools_Scores!$A:$A,H_Schools_Scores!H:H,"NA")</f>
        <v>NA</v>
      </c>
      <c r="AR35" t="str">
        <f>_xlfn.XLOOKUP($V35,H_Schools_Scores!$A:$A,H_Schools_Scores!I:I,"NA")</f>
        <v>NA</v>
      </c>
      <c r="AS35">
        <v>45</v>
      </c>
      <c r="AT35">
        <v>81</v>
      </c>
      <c r="AU35">
        <f t="shared" si="2"/>
        <v>68</v>
      </c>
      <c r="AV35">
        <v>1.0000000000000002</v>
      </c>
      <c r="AW35" t="s">
        <v>2938</v>
      </c>
      <c r="AX35" t="s">
        <v>2938</v>
      </c>
    </row>
    <row r="36" spans="1:50" x14ac:dyDescent="0.35">
      <c r="A36" t="s">
        <v>27</v>
      </c>
      <c r="B36">
        <v>7830617</v>
      </c>
      <c r="C36" s="17" t="s">
        <v>3038</v>
      </c>
      <c r="D36" cm="1">
        <f t="array" ref="D36">IFERROR(
INDEX(
 AllGradeBands_Districts_Data!E:E,
MATCH(1,(AllGradeBands_Districts_Data!A:A=B36)*(AllGradeBands_Districts_Data!C:C="E")*(AllGradeBands_Districts_Data!D:D= "Comparison District Score"),0)
),
"")</f>
        <v>1</v>
      </c>
      <c r="E36" t="str" cm="1">
        <f t="array" ref="E36">IFERROR(
INDEX(
 AllGradeBands_Districts_Data!E:E,
MATCH(1,(AllGradeBands_Districts_Data!A:A=B36)*(AllGradeBands_Districts_Data!C:C="M")*(AllGradeBands_Districts_Data!D:D= "Comparison District Score"),0)
),
"")</f>
        <v/>
      </c>
      <c r="F36" t="str" cm="1">
        <f t="array" ref="F36">IFERROR(
INDEX(
 AllGradeBands_Districts_Data!E:E,
MATCH(1,(AllGradeBands_Districts_Data!A:A=B36)*(AllGradeBands_Districts_Data!C:C="H")*(AllGradeBands_Districts_Data!D:D= "Comparison District Score"),0)
),
"")</f>
        <v/>
      </c>
      <c r="G36">
        <f>_xlfn.XLOOKUP($B36,E_Districts_Scores!$A:$A,E_Districts_Scores!C:C,"")</f>
        <v>93</v>
      </c>
      <c r="H36">
        <f>_xlfn.XLOOKUP($B36,E_Districts_Scores!$A:$A,E_Districts_Scores!D:D,"")</f>
        <v>73</v>
      </c>
      <c r="I36">
        <f>_xlfn.XLOOKUP($B36,E_Districts_Scores!$A:$A,E_Districts_Scores!E:E,"")</f>
        <v>80</v>
      </c>
      <c r="J36" t="str">
        <f>_xlfn.XLOOKUP($B36,M_Districts_Scores!$A:$A,M_Districts_Scores!C:C,"")</f>
        <v/>
      </c>
      <c r="K36" t="str">
        <f>_xlfn.XLOOKUP($B36,M_Districts_Scores!$A:$A,M_Districts_Scores!D:D,"")</f>
        <v/>
      </c>
      <c r="L36" t="str">
        <f>_xlfn.XLOOKUP($B36,M_Districts_Scores!$A:$A,M_Districts_Scores!E:E,"")</f>
        <v/>
      </c>
      <c r="M36" t="str">
        <f>_xlfn.XLOOKUP($B36,H_Districts_Scores!$A:$A,H_Districts_Scores!C:C,"")</f>
        <v/>
      </c>
      <c r="N36" t="str">
        <f>_xlfn.XLOOKUP($B36,H_Districts_Scores!$A:$A,H_Districts_Scores!D:D,"")</f>
        <v/>
      </c>
      <c r="O36" t="str">
        <f>_xlfn.XLOOKUP($B36,H_Districts_Scores!$A:$A,H_Districts_Scores!E:E,"")</f>
        <v/>
      </c>
      <c r="P36" s="22">
        <v>93</v>
      </c>
      <c r="Q36" s="22">
        <f t="shared" si="1"/>
        <v>80</v>
      </c>
      <c r="R36" s="22">
        <v>73</v>
      </c>
      <c r="S36" s="22">
        <v>80</v>
      </c>
      <c r="T36" s="27"/>
      <c r="U36" t="s">
        <v>27</v>
      </c>
      <c r="V36">
        <v>7830617</v>
      </c>
      <c r="W36" s="22">
        <f>_xlfn.XLOOKUP($V36,E_Districts_Scores!$A:$A,E_Districts_Scores!G:G,"NA")</f>
        <v>78</v>
      </c>
      <c r="X36" s="22">
        <f>_xlfn.XLOOKUP($V36,E_Districts_Scores!$A:$A,E_Districts_Scores!H:H,"NA")</f>
        <v>90</v>
      </c>
      <c r="Y36" s="22">
        <f>_xlfn.XLOOKUP($V36,E_Districts_Scores!$A:$A,E_Districts_Scores!I:I,"NA")</f>
        <v>86</v>
      </c>
      <c r="Z36" s="22" t="str">
        <f>_xlfn.XLOOKUP($V36,M_Districts_Scores!$A:$A,M_Districts_Scores!G:G,"NA")</f>
        <v>NA</v>
      </c>
      <c r="AA36" s="22" t="str">
        <f>_xlfn.XLOOKUP($V36,M_Districts_Scores!$A:$A,M_Districts_Scores!H:H,"NA")</f>
        <v>NA</v>
      </c>
      <c r="AB36" s="22" t="str">
        <f>_xlfn.XLOOKUP($V36,M_Districts_Scores!$A:$A,M_Districts_Scores!I:I,"NA")</f>
        <v>NA</v>
      </c>
      <c r="AC36" s="22" t="str">
        <f>_xlfn.XLOOKUP($V36,H_Districts_Scores!$A:$A,H_Districts_Scores!G:G,"NA")</f>
        <v>NA</v>
      </c>
      <c r="AD36" s="22" t="str">
        <f>_xlfn.XLOOKUP($V36,H_Districts_Scores!$A:$A,H_Districts_Scores!H:H,"NA")</f>
        <v>NA</v>
      </c>
      <c r="AE36" s="22" t="str">
        <f>_xlfn.XLOOKUP($V36,H_Districts_Scores!$A:$A,H_Districts_Scores!I:I,"NA")</f>
        <v>NA</v>
      </c>
      <c r="AF36">
        <v>78</v>
      </c>
      <c r="AG36">
        <v>90</v>
      </c>
      <c r="AH36">
        <v>86</v>
      </c>
      <c r="AJ36">
        <f>_xlfn.XLOOKUP($V36,E_Schools_Scores!$A:$A,E_Schools_Scores!G:G,"NA")</f>
        <v>50</v>
      </c>
      <c r="AK36">
        <f>_xlfn.XLOOKUP($V36,E_Schools_Scores!$A:$A,E_Schools_Scores!H:H,"NA")</f>
        <v>85</v>
      </c>
      <c r="AL36">
        <f>_xlfn.XLOOKUP($V36,E_Schools_Scores!$A:$A,E_Schools_Scores!I:I,"NA")</f>
        <v>71</v>
      </c>
      <c r="AM36" t="str">
        <f>_xlfn.XLOOKUP($V36,M_Schools_Scores!$A:$A,M_Schools_Scores!G:G,"NA")</f>
        <v>NA</v>
      </c>
      <c r="AN36" t="str">
        <f>_xlfn.XLOOKUP($V36,M_Schools_Scores!$A:$A,M_Schools_Scores!H:H,"NA")</f>
        <v>NA</v>
      </c>
      <c r="AO36" t="str">
        <f>_xlfn.XLOOKUP($V36,M_Schools_Scores!$A:$A,M_Schools_Scores!I:I,"NA")</f>
        <v>NA</v>
      </c>
      <c r="AP36" t="str">
        <f>_xlfn.XLOOKUP($V36,H_Schools_Scores!$A:$A,H_Schools_Scores!G:G,"NA")</f>
        <v>NA</v>
      </c>
      <c r="AQ36" t="str">
        <f>_xlfn.XLOOKUP($V36,H_Schools_Scores!$A:$A,H_Schools_Scores!H:H,"NA")</f>
        <v>NA</v>
      </c>
      <c r="AR36" t="str">
        <f>_xlfn.XLOOKUP($V36,H_Schools_Scores!$A:$A,H_Schools_Scores!I:I,"NA")</f>
        <v>NA</v>
      </c>
      <c r="AS36">
        <v>50</v>
      </c>
      <c r="AT36">
        <v>85</v>
      </c>
      <c r="AU36">
        <f t="shared" si="2"/>
        <v>71</v>
      </c>
      <c r="AV36">
        <v>1.0000000000000002</v>
      </c>
      <c r="AW36" t="s">
        <v>2938</v>
      </c>
      <c r="AX36" t="s">
        <v>2938</v>
      </c>
    </row>
    <row r="37" spans="1:50" x14ac:dyDescent="0.35">
      <c r="A37" t="s">
        <v>29</v>
      </c>
      <c r="B37">
        <v>7830641</v>
      </c>
      <c r="C37" s="17" t="s">
        <v>3038</v>
      </c>
      <c r="D37" cm="1">
        <f t="array" ref="D37">IFERROR(
INDEX(
 AllGradeBands_Districts_Data!E:E,
MATCH(1,(AllGradeBands_Districts_Data!A:A=B37)*(AllGradeBands_Districts_Data!C:C="E")*(AllGradeBands_Districts_Data!D:D= "Comparison District Score"),0)
),
"")</f>
        <v>0.51063829787234039</v>
      </c>
      <c r="E37" cm="1">
        <f t="array" ref="E37">IFERROR(
INDEX(
 AllGradeBands_Districts_Data!E:E,
MATCH(1,(AllGradeBands_Districts_Data!A:A=B37)*(AllGradeBands_Districts_Data!C:C="M")*(AllGradeBands_Districts_Data!D:D= "Comparison District Score"),0)
),
"")</f>
        <v>0.48936170212765956</v>
      </c>
      <c r="F37" t="str" cm="1">
        <f t="array" ref="F37">IFERROR(
INDEX(
 AllGradeBands_Districts_Data!E:E,
MATCH(1,(AllGradeBands_Districts_Data!A:A=B37)*(AllGradeBands_Districts_Data!C:C="H")*(AllGradeBands_Districts_Data!D:D= "Comparison District Score"),0)
),
"")</f>
        <v/>
      </c>
      <c r="G37">
        <f>_xlfn.XLOOKUP($B37,E_Districts_Scores!$A:$A,E_Districts_Scores!C:C,"")</f>
        <v>89</v>
      </c>
      <c r="H37">
        <f>_xlfn.XLOOKUP($B37,E_Districts_Scores!$A:$A,E_Districts_Scores!D:D,"")</f>
        <v>61</v>
      </c>
      <c r="I37">
        <f>_xlfn.XLOOKUP($B37,E_Districts_Scores!$A:$A,E_Districts_Scores!E:E,"")</f>
        <v>82</v>
      </c>
      <c r="J37">
        <f>_xlfn.XLOOKUP($B37,M_Districts_Scores!$A:$A,M_Districts_Scores!C:C,"")</f>
        <v>78</v>
      </c>
      <c r="K37">
        <f>_xlfn.XLOOKUP($B37,M_Districts_Scores!$A:$A,M_Districts_Scores!D:D,"")</f>
        <v>73</v>
      </c>
      <c r="L37">
        <f>_xlfn.XLOOKUP($B37,M_Districts_Scores!$A:$A,M_Districts_Scores!E:E,"")</f>
        <v>79</v>
      </c>
      <c r="M37" t="str">
        <f>_xlfn.XLOOKUP($B37,H_Districts_Scores!$A:$A,H_Districts_Scores!C:C,"")</f>
        <v/>
      </c>
      <c r="N37" t="str">
        <f>_xlfn.XLOOKUP($B37,H_Districts_Scores!$A:$A,H_Districts_Scores!D:D,"")</f>
        <v/>
      </c>
      <c r="O37" t="str">
        <f>_xlfn.XLOOKUP($B37,H_Districts_Scores!$A:$A,H_Districts_Scores!E:E,"")</f>
        <v/>
      </c>
      <c r="P37" s="22">
        <v>84</v>
      </c>
      <c r="Q37" s="22">
        <f t="shared" si="1"/>
        <v>81</v>
      </c>
      <c r="R37" s="22">
        <v>67</v>
      </c>
      <c r="S37" s="22">
        <v>81</v>
      </c>
      <c r="T37" s="27"/>
      <c r="U37" t="s">
        <v>29</v>
      </c>
      <c r="V37">
        <v>7830641</v>
      </c>
      <c r="W37" s="22">
        <f>_xlfn.XLOOKUP($V37,E_Districts_Scores!$A:$A,E_Districts_Scores!G:G,"NA")</f>
        <v>74</v>
      </c>
      <c r="X37" s="22">
        <f>_xlfn.XLOOKUP($V37,E_Districts_Scores!$A:$A,E_Districts_Scores!H:H,"NA")</f>
        <v>89</v>
      </c>
      <c r="Y37" s="22">
        <f>_xlfn.XLOOKUP($V37,E_Districts_Scores!$A:$A,E_Districts_Scores!I:I,"NA")</f>
        <v>84</v>
      </c>
      <c r="Z37" s="22">
        <f>_xlfn.XLOOKUP($V37,M_Districts_Scores!$A:$A,M_Districts_Scores!G:G,"NA")</f>
        <v>73</v>
      </c>
      <c r="AA37" s="22">
        <f>_xlfn.XLOOKUP($V37,M_Districts_Scores!$A:$A,M_Districts_Scores!H:H,"NA")</f>
        <v>87</v>
      </c>
      <c r="AB37" s="22">
        <f>_xlfn.XLOOKUP($V37,M_Districts_Scores!$A:$A,M_Districts_Scores!I:I,"NA")</f>
        <v>84</v>
      </c>
      <c r="AC37" s="22" t="str">
        <f>_xlfn.XLOOKUP($V37,H_Districts_Scores!$A:$A,H_Districts_Scores!G:G,"NA")</f>
        <v>NA</v>
      </c>
      <c r="AD37" s="22" t="str">
        <f>_xlfn.XLOOKUP($V37,H_Districts_Scores!$A:$A,H_Districts_Scores!H:H,"NA")</f>
        <v>NA</v>
      </c>
      <c r="AE37" s="22" t="str">
        <f>_xlfn.XLOOKUP($V37,H_Districts_Scores!$A:$A,H_Districts_Scores!I:I,"NA")</f>
        <v>NA</v>
      </c>
      <c r="AF37">
        <v>74</v>
      </c>
      <c r="AG37">
        <v>88</v>
      </c>
      <c r="AH37">
        <v>84</v>
      </c>
      <c r="AJ37">
        <f>_xlfn.XLOOKUP($V37,E_Schools_Scores!$A:$A,E_Schools_Scores!G:G,"NA")</f>
        <v>50</v>
      </c>
      <c r="AK37">
        <f>_xlfn.XLOOKUP($V37,E_Schools_Scores!$A:$A,E_Schools_Scores!H:H,"NA")</f>
        <v>85</v>
      </c>
      <c r="AL37">
        <f>_xlfn.XLOOKUP($V37,E_Schools_Scores!$A:$A,E_Schools_Scores!I:I,"NA")</f>
        <v>72</v>
      </c>
      <c r="AM37">
        <f>_xlfn.XLOOKUP($V37,M_Schools_Scores!$A:$A,M_Schools_Scores!G:G,"NA")</f>
        <v>45</v>
      </c>
      <c r="AN37">
        <f>_xlfn.XLOOKUP($V37,M_Schools_Scores!$A:$A,M_Schools_Scores!H:H,"NA")</f>
        <v>81</v>
      </c>
      <c r="AO37">
        <f>_xlfn.XLOOKUP($V37,M_Schools_Scores!$A:$A,M_Schools_Scores!I:I,"NA")</f>
        <v>68</v>
      </c>
      <c r="AP37" t="str">
        <f>_xlfn.XLOOKUP($V37,H_Schools_Scores!$A:$A,H_Schools_Scores!G:G,"NA")</f>
        <v>NA</v>
      </c>
      <c r="AQ37" t="str">
        <f>_xlfn.XLOOKUP($V37,H_Schools_Scores!$A:$A,H_Schools_Scores!H:H,"NA")</f>
        <v>NA</v>
      </c>
      <c r="AR37" t="str">
        <f>_xlfn.XLOOKUP($V37,H_Schools_Scores!$A:$A,H_Schools_Scores!I:I,"NA")</f>
        <v>NA</v>
      </c>
      <c r="AS37">
        <v>48</v>
      </c>
      <c r="AT37">
        <v>83</v>
      </c>
      <c r="AU37">
        <f t="shared" si="2"/>
        <v>70</v>
      </c>
      <c r="AV37">
        <v>0.5106382978723405</v>
      </c>
      <c r="AW37">
        <v>0.48936170212765961</v>
      </c>
      <c r="AX37" t="s">
        <v>2938</v>
      </c>
    </row>
    <row r="38" spans="1:50" x14ac:dyDescent="0.35">
      <c r="A38" t="s">
        <v>58</v>
      </c>
      <c r="B38">
        <v>7830647</v>
      </c>
      <c r="C38" s="17" t="s">
        <v>3038</v>
      </c>
      <c r="D38" cm="1">
        <f t="array" ref="D38">IFERROR(
INDEX(
 AllGradeBands_Districts_Data!E:E,
MATCH(1,(AllGradeBands_Districts_Data!A:A=B38)*(AllGradeBands_Districts_Data!C:C="E")*(AllGradeBands_Districts_Data!D:D= "Comparison District Score"),0)
),
"")</f>
        <v>0.59474671669793633</v>
      </c>
      <c r="E38" cm="1">
        <f t="array" ref="E38">IFERROR(
INDEX(
 AllGradeBands_Districts_Data!E:E,
MATCH(1,(AllGradeBands_Districts_Data!A:A=B38)*(AllGradeBands_Districts_Data!C:C="M")*(AllGradeBands_Districts_Data!D:D= "Comparison District Score"),0)
),
"")</f>
        <v>0.40525328330206378</v>
      </c>
      <c r="F38" t="str" cm="1">
        <f t="array" ref="F38">IFERROR(
INDEX(
 AllGradeBands_Districts_Data!E:E,
MATCH(1,(AllGradeBands_Districts_Data!A:A=B38)*(AllGradeBands_Districts_Data!C:C="H")*(AllGradeBands_Districts_Data!D:D= "Comparison District Score"),0)
),
"")</f>
        <v/>
      </c>
      <c r="G38">
        <f>_xlfn.XLOOKUP($B38,E_Districts_Scores!$A:$A,E_Districts_Scores!C:C,"")</f>
        <v>36</v>
      </c>
      <c r="H38">
        <f>_xlfn.XLOOKUP($B38,E_Districts_Scores!$A:$A,E_Districts_Scores!D:D,"")</f>
        <v>60</v>
      </c>
      <c r="I38">
        <f>_xlfn.XLOOKUP($B38,E_Districts_Scores!$A:$A,E_Districts_Scores!E:E,"")</f>
        <v>56</v>
      </c>
      <c r="J38">
        <f>_xlfn.XLOOKUP($B38,M_Districts_Scores!$A:$A,M_Districts_Scores!C:C,"")</f>
        <v>41</v>
      </c>
      <c r="K38">
        <f>_xlfn.XLOOKUP($B38,M_Districts_Scores!$A:$A,M_Districts_Scores!D:D,"")</f>
        <v>90</v>
      </c>
      <c r="L38">
        <f>_xlfn.XLOOKUP($B38,M_Districts_Scores!$A:$A,M_Districts_Scores!E:E,"")</f>
        <v>71</v>
      </c>
      <c r="M38" t="str">
        <f>_xlfn.XLOOKUP($B38,H_Districts_Scores!$A:$A,H_Districts_Scores!C:C,"")</f>
        <v/>
      </c>
      <c r="N38" t="str">
        <f>_xlfn.XLOOKUP($B38,H_Districts_Scores!$A:$A,H_Districts_Scores!D:D,"")</f>
        <v/>
      </c>
      <c r="O38" t="str">
        <f>_xlfn.XLOOKUP($B38,H_Districts_Scores!$A:$A,H_Districts_Scores!E:E,"")</f>
        <v/>
      </c>
      <c r="P38" s="22">
        <v>38</v>
      </c>
      <c r="Q38" s="22">
        <f t="shared" si="1"/>
        <v>62</v>
      </c>
      <c r="R38" s="22">
        <v>72</v>
      </c>
      <c r="S38" s="22">
        <v>62</v>
      </c>
      <c r="T38" s="27"/>
      <c r="U38" t="s">
        <v>58</v>
      </c>
      <c r="V38">
        <v>7830647</v>
      </c>
      <c r="W38" s="22">
        <f>_xlfn.XLOOKUP($V38,E_Districts_Scores!$A:$A,E_Districts_Scores!G:G,"NA")</f>
        <v>80</v>
      </c>
      <c r="X38" s="22">
        <f>_xlfn.XLOOKUP($V38,E_Districts_Scores!$A:$A,E_Districts_Scores!H:H,"NA")</f>
        <v>90</v>
      </c>
      <c r="Y38" s="22">
        <f>_xlfn.XLOOKUP($V38,E_Districts_Scores!$A:$A,E_Districts_Scores!I:I,"NA")</f>
        <v>87</v>
      </c>
      <c r="Z38" s="22">
        <f>_xlfn.XLOOKUP($V38,M_Districts_Scores!$A:$A,M_Districts_Scores!G:G,"NA")</f>
        <v>72</v>
      </c>
      <c r="AA38" s="22">
        <f>_xlfn.XLOOKUP($V38,M_Districts_Scores!$A:$A,M_Districts_Scores!H:H,"NA")</f>
        <v>87</v>
      </c>
      <c r="AB38" s="22">
        <f>_xlfn.XLOOKUP($V38,M_Districts_Scores!$A:$A,M_Districts_Scores!I:I,"NA")</f>
        <v>84</v>
      </c>
      <c r="AC38" s="22" t="str">
        <f>_xlfn.XLOOKUP($V38,H_Districts_Scores!$A:$A,H_Districts_Scores!G:G,"NA")</f>
        <v>NA</v>
      </c>
      <c r="AD38" s="22" t="str">
        <f>_xlfn.XLOOKUP($V38,H_Districts_Scores!$A:$A,H_Districts_Scores!H:H,"NA")</f>
        <v>NA</v>
      </c>
      <c r="AE38" s="22" t="str">
        <f>_xlfn.XLOOKUP($V38,H_Districts_Scores!$A:$A,H_Districts_Scores!I:I,"NA")</f>
        <v>NA</v>
      </c>
      <c r="AF38">
        <v>77</v>
      </c>
      <c r="AG38">
        <v>89</v>
      </c>
      <c r="AH38">
        <v>86</v>
      </c>
      <c r="AJ38">
        <f>_xlfn.XLOOKUP($V38,E_Schools_Scores!$A:$A,E_Schools_Scores!G:G,"NA")</f>
        <v>48</v>
      </c>
      <c r="AK38">
        <f>_xlfn.XLOOKUP($V38,E_Schools_Scores!$A:$A,E_Schools_Scores!H:H,"NA")</f>
        <v>84</v>
      </c>
      <c r="AL38">
        <f>_xlfn.XLOOKUP($V38,E_Schools_Scores!$A:$A,E_Schools_Scores!I:I,"NA")</f>
        <v>71</v>
      </c>
      <c r="AM38">
        <f>_xlfn.XLOOKUP($V38,M_Schools_Scores!$A:$A,M_Schools_Scores!G:G,"NA")</f>
        <v>41</v>
      </c>
      <c r="AN38">
        <f>_xlfn.XLOOKUP($V38,M_Schools_Scores!$A:$A,M_Schools_Scores!H:H,"NA")</f>
        <v>81</v>
      </c>
      <c r="AO38">
        <f>_xlfn.XLOOKUP($V38,M_Schools_Scores!$A:$A,M_Schools_Scores!I:I,"NA")</f>
        <v>67</v>
      </c>
      <c r="AP38" t="str">
        <f>_xlfn.XLOOKUP($V38,H_Schools_Scores!$A:$A,H_Schools_Scores!G:G,"NA")</f>
        <v>NA</v>
      </c>
      <c r="AQ38" t="str">
        <f>_xlfn.XLOOKUP($V38,H_Schools_Scores!$A:$A,H_Schools_Scores!H:H,"NA")</f>
        <v>NA</v>
      </c>
      <c r="AR38" t="str">
        <f>_xlfn.XLOOKUP($V38,H_Schools_Scores!$A:$A,H_Schools_Scores!I:I,"NA")</f>
        <v>NA</v>
      </c>
      <c r="AS38">
        <v>45</v>
      </c>
      <c r="AT38">
        <v>83</v>
      </c>
      <c r="AU38">
        <f t="shared" si="2"/>
        <v>69</v>
      </c>
      <c r="AV38">
        <v>0.59474671669793633</v>
      </c>
      <c r="AW38">
        <v>0.40525328330206373</v>
      </c>
      <c r="AX38" t="s">
        <v>2938</v>
      </c>
    </row>
    <row r="39" spans="1:50" x14ac:dyDescent="0.35">
      <c r="A39" t="s">
        <v>60</v>
      </c>
      <c r="B39">
        <v>7830618</v>
      </c>
      <c r="C39" s="17" t="s">
        <v>3038</v>
      </c>
      <c r="D39" cm="1">
        <f t="array" ref="D39">IFERROR(
INDEX(
 AllGradeBands_Districts_Data!E:E,
MATCH(1,(AllGradeBands_Districts_Data!A:A=B39)*(AllGradeBands_Districts_Data!C:C="E")*(AllGradeBands_Districts_Data!D:D= "Comparison District Score"),0)
),
"")</f>
        <v>0.72982456140350871</v>
      </c>
      <c r="E39" cm="1">
        <f t="array" ref="E39">IFERROR(
INDEX(
 AllGradeBands_Districts_Data!E:E,
MATCH(1,(AllGradeBands_Districts_Data!A:A=B39)*(AllGradeBands_Districts_Data!C:C="M")*(AllGradeBands_Districts_Data!D:D= "Comparison District Score"),0)
),
"")</f>
        <v>0.27017543859649124</v>
      </c>
      <c r="F39" t="str" cm="1">
        <f t="array" ref="F39">IFERROR(
INDEX(
 AllGradeBands_Districts_Data!E:E,
MATCH(1,(AllGradeBands_Districts_Data!A:A=B39)*(AllGradeBands_Districts_Data!C:C="H")*(AllGradeBands_Districts_Data!D:D= "Comparison District Score"),0)
),
"")</f>
        <v/>
      </c>
      <c r="G39">
        <f>_xlfn.XLOOKUP($B39,E_Districts_Scores!$A:$A,E_Districts_Scores!C:C,"")</f>
        <v>65</v>
      </c>
      <c r="H39">
        <f>_xlfn.XLOOKUP($B39,E_Districts_Scores!$A:$A,E_Districts_Scores!D:D,"")</f>
        <v>59</v>
      </c>
      <c r="I39">
        <f>_xlfn.XLOOKUP($B39,E_Districts_Scores!$A:$A,E_Districts_Scores!E:E,"")</f>
        <v>61</v>
      </c>
      <c r="J39">
        <f>_xlfn.XLOOKUP($B39,M_Districts_Scores!$A:$A,M_Districts_Scores!C:C,"")</f>
        <v>64</v>
      </c>
      <c r="K39">
        <f>_xlfn.XLOOKUP($B39,M_Districts_Scores!$A:$A,M_Districts_Scores!D:D,"")</f>
        <v>92</v>
      </c>
      <c r="L39">
        <f>_xlfn.XLOOKUP($B39,M_Districts_Scores!$A:$A,M_Districts_Scores!E:E,"")</f>
        <v>77</v>
      </c>
      <c r="M39" t="str">
        <f>_xlfn.XLOOKUP($B39,H_Districts_Scores!$A:$A,H_Districts_Scores!C:C,"")</f>
        <v/>
      </c>
      <c r="N39" t="str">
        <f>_xlfn.XLOOKUP($B39,H_Districts_Scores!$A:$A,H_Districts_Scores!D:D,"")</f>
        <v/>
      </c>
      <c r="O39" t="str">
        <f>_xlfn.XLOOKUP($B39,H_Districts_Scores!$A:$A,H_Districts_Scores!E:E,"")</f>
        <v/>
      </c>
      <c r="P39" s="22">
        <v>65</v>
      </c>
      <c r="Q39" s="22">
        <f t="shared" si="1"/>
        <v>65</v>
      </c>
      <c r="R39" s="22">
        <v>68</v>
      </c>
      <c r="S39" s="22">
        <v>65</v>
      </c>
      <c r="T39" s="27"/>
      <c r="U39" t="s">
        <v>60</v>
      </c>
      <c r="V39">
        <v>7830618</v>
      </c>
      <c r="W39" s="22">
        <f>_xlfn.XLOOKUP($V39,E_Districts_Scores!$A:$A,E_Districts_Scores!G:G,"NA")</f>
        <v>79</v>
      </c>
      <c r="X39" s="22">
        <f>_xlfn.XLOOKUP($V39,E_Districts_Scores!$A:$A,E_Districts_Scores!H:H,"NA")</f>
        <v>89</v>
      </c>
      <c r="Y39" s="22">
        <f>_xlfn.XLOOKUP($V39,E_Districts_Scores!$A:$A,E_Districts_Scores!I:I,"NA")</f>
        <v>87</v>
      </c>
      <c r="Z39" s="22">
        <f>_xlfn.XLOOKUP($V39,M_Districts_Scores!$A:$A,M_Districts_Scores!G:G,"NA")</f>
        <v>67</v>
      </c>
      <c r="AA39" s="22">
        <f>_xlfn.XLOOKUP($V39,M_Districts_Scores!$A:$A,M_Districts_Scores!H:H,"NA")</f>
        <v>77</v>
      </c>
      <c r="AB39" s="22">
        <f>_xlfn.XLOOKUP($V39,M_Districts_Scores!$A:$A,M_Districts_Scores!I:I,"NA")</f>
        <v>75</v>
      </c>
      <c r="AC39" s="22" t="str">
        <f>_xlfn.XLOOKUP($V39,H_Districts_Scores!$A:$A,H_Districts_Scores!G:G,"NA")</f>
        <v>NA</v>
      </c>
      <c r="AD39" s="22" t="str">
        <f>_xlfn.XLOOKUP($V39,H_Districts_Scores!$A:$A,H_Districts_Scores!H:H,"NA")</f>
        <v>NA</v>
      </c>
      <c r="AE39" s="22" t="str">
        <f>_xlfn.XLOOKUP($V39,H_Districts_Scores!$A:$A,H_Districts_Scores!I:I,"NA")</f>
        <v>NA</v>
      </c>
      <c r="AF39">
        <v>76</v>
      </c>
      <c r="AG39">
        <v>86</v>
      </c>
      <c r="AH39">
        <v>84</v>
      </c>
      <c r="AJ39">
        <f>_xlfn.XLOOKUP($V39,E_Schools_Scores!$A:$A,E_Schools_Scores!G:G,"NA")</f>
        <v>78</v>
      </c>
      <c r="AK39">
        <f>_xlfn.XLOOKUP($V39,E_Schools_Scores!$A:$A,E_Schools_Scores!H:H,"NA")</f>
        <v>89</v>
      </c>
      <c r="AL39">
        <f>_xlfn.XLOOKUP($V39,E_Schools_Scores!$A:$A,E_Schools_Scores!I:I,"NA")</f>
        <v>83</v>
      </c>
      <c r="AM39">
        <f>_xlfn.XLOOKUP($V39,M_Schools_Scores!$A:$A,M_Schools_Scores!G:G,"NA")</f>
        <v>63</v>
      </c>
      <c r="AN39">
        <f>_xlfn.XLOOKUP($V39,M_Schools_Scores!$A:$A,M_Schools_Scores!H:H,"NA")</f>
        <v>77</v>
      </c>
      <c r="AO39">
        <f>_xlfn.XLOOKUP($V39,M_Schools_Scores!$A:$A,M_Schools_Scores!I:I,"NA")</f>
        <v>72</v>
      </c>
      <c r="AP39" t="str">
        <f>_xlfn.XLOOKUP($V39,H_Schools_Scores!$A:$A,H_Schools_Scores!G:G,"NA")</f>
        <v>NA</v>
      </c>
      <c r="AQ39" t="str">
        <f>_xlfn.XLOOKUP($V39,H_Schools_Scores!$A:$A,H_Schools_Scores!H:H,"NA")</f>
        <v>NA</v>
      </c>
      <c r="AR39" t="str">
        <f>_xlfn.XLOOKUP($V39,H_Schools_Scores!$A:$A,H_Schools_Scores!I:I,"NA")</f>
        <v>NA</v>
      </c>
      <c r="AS39">
        <v>74</v>
      </c>
      <c r="AT39">
        <v>86</v>
      </c>
      <c r="AU39">
        <f t="shared" si="2"/>
        <v>80</v>
      </c>
      <c r="AV39">
        <v>0.72982456140350893</v>
      </c>
      <c r="AW39">
        <v>0.27017543859649118</v>
      </c>
      <c r="AX39" t="s">
        <v>2938</v>
      </c>
    </row>
    <row r="40" spans="1:50" x14ac:dyDescent="0.35">
      <c r="A40" t="s">
        <v>84</v>
      </c>
      <c r="B40">
        <v>7830646</v>
      </c>
      <c r="C40" s="17" t="s">
        <v>3038</v>
      </c>
      <c r="D40" cm="1">
        <f t="array" ref="D40">IFERROR(
INDEX(
 AllGradeBands_Districts_Data!E:E,
MATCH(1,(AllGradeBands_Districts_Data!A:A=B40)*(AllGradeBands_Districts_Data!C:C="E")*(AllGradeBands_Districts_Data!D:D= "Comparison District Score"),0)
),
"")</f>
        <v>1</v>
      </c>
      <c r="E40" t="str" cm="1">
        <f t="array" ref="E40">IFERROR(
INDEX(
 AllGradeBands_Districts_Data!E:E,
MATCH(1,(AllGradeBands_Districts_Data!A:A=B40)*(AllGradeBands_Districts_Data!C:C="M")*(AllGradeBands_Districts_Data!D:D= "Comparison District Score"),0)
),
"")</f>
        <v/>
      </c>
      <c r="F40" t="str" cm="1">
        <f t="array" ref="F40">IFERROR(
INDEX(
 AllGradeBands_Districts_Data!E:E,
MATCH(1,(AllGradeBands_Districts_Data!A:A=B40)*(AllGradeBands_Districts_Data!C:C="H")*(AllGradeBands_Districts_Data!D:D= "Comparison District Score"),0)
),
"")</f>
        <v/>
      </c>
      <c r="G40" t="str">
        <f>_xlfn.XLOOKUP($B40,E_Districts_Scores!$A:$A,E_Districts_Scores!C:C,"")</f>
        <v>NA</v>
      </c>
      <c r="H40" t="str">
        <f>_xlfn.XLOOKUP($B40,E_Districts_Scores!$A:$A,E_Districts_Scores!D:D,"")</f>
        <v>NA</v>
      </c>
      <c r="I40" t="str">
        <f>_xlfn.XLOOKUP($B40,E_Districts_Scores!$A:$A,E_Districts_Scores!E:E,"")</f>
        <v>NA</v>
      </c>
      <c r="J40" t="str">
        <f>_xlfn.XLOOKUP($B40,M_Districts_Scores!$A:$A,M_Districts_Scores!C:C,"")</f>
        <v/>
      </c>
      <c r="K40" t="str">
        <f>_xlfn.XLOOKUP($B40,M_Districts_Scores!$A:$A,M_Districts_Scores!D:D,"")</f>
        <v/>
      </c>
      <c r="L40" t="str">
        <f>_xlfn.XLOOKUP($B40,M_Districts_Scores!$A:$A,M_Districts_Scores!E:E,"")</f>
        <v/>
      </c>
      <c r="M40" t="str">
        <f>_xlfn.XLOOKUP($B40,H_Districts_Scores!$A:$A,H_Districts_Scores!C:C,"")</f>
        <v/>
      </c>
      <c r="N40" t="str">
        <f>_xlfn.XLOOKUP($B40,H_Districts_Scores!$A:$A,H_Districts_Scores!D:D,"")</f>
        <v/>
      </c>
      <c r="O40" t="str">
        <f>_xlfn.XLOOKUP($B40,H_Districts_Scores!$A:$A,H_Districts_Scores!E:E,"")</f>
        <v/>
      </c>
      <c r="P40" s="22">
        <v>0</v>
      </c>
      <c r="Q40" s="22">
        <f t="shared" si="1"/>
        <v>0</v>
      </c>
      <c r="R40" s="22">
        <v>0</v>
      </c>
      <c r="S40" s="22">
        <v>0</v>
      </c>
      <c r="T40" s="27"/>
      <c r="U40" t="s">
        <v>84</v>
      </c>
      <c r="V40">
        <v>7830646</v>
      </c>
      <c r="W40" s="22">
        <f>_xlfn.XLOOKUP($V40,E_Districts_Scores!$A:$A,E_Districts_Scores!G:G,"NA")</f>
        <v>53</v>
      </c>
      <c r="X40" s="22">
        <f>_xlfn.XLOOKUP($V40,E_Districts_Scores!$A:$A,E_Districts_Scores!H:H,"NA")</f>
        <v>84</v>
      </c>
      <c r="Y40" s="22">
        <f>_xlfn.XLOOKUP($V40,E_Districts_Scores!$A:$A,E_Districts_Scores!I:I,"NA")</f>
        <v>75</v>
      </c>
      <c r="Z40" s="22" t="str">
        <f>_xlfn.XLOOKUP($V40,M_Districts_Scores!$A:$A,M_Districts_Scores!G:G,"NA")</f>
        <v>NA</v>
      </c>
      <c r="AA40" s="22" t="str">
        <f>_xlfn.XLOOKUP($V40,M_Districts_Scores!$A:$A,M_Districts_Scores!H:H,"NA")</f>
        <v>NA</v>
      </c>
      <c r="AB40" s="22" t="str">
        <f>_xlfn.XLOOKUP($V40,M_Districts_Scores!$A:$A,M_Districts_Scores!I:I,"NA")</f>
        <v>NA</v>
      </c>
      <c r="AC40" s="22" t="str">
        <f>_xlfn.XLOOKUP($V40,H_Districts_Scores!$A:$A,H_Districts_Scores!G:G,"NA")</f>
        <v>NA</v>
      </c>
      <c r="AD40" s="22" t="str">
        <f>_xlfn.XLOOKUP($V40,H_Districts_Scores!$A:$A,H_Districts_Scores!H:H,"NA")</f>
        <v>NA</v>
      </c>
      <c r="AE40" s="22" t="str">
        <f>_xlfn.XLOOKUP($V40,H_Districts_Scores!$A:$A,H_Districts_Scores!I:I,"NA")</f>
        <v>NA</v>
      </c>
      <c r="AF40">
        <v>53</v>
      </c>
      <c r="AG40">
        <v>84</v>
      </c>
      <c r="AH40">
        <v>75</v>
      </c>
      <c r="AJ40">
        <f>_xlfn.XLOOKUP($V40,E_Schools_Scores!$A:$A,E_Schools_Scores!G:G,"NA")</f>
        <v>46</v>
      </c>
      <c r="AK40">
        <f>_xlfn.XLOOKUP($V40,E_Schools_Scores!$A:$A,E_Schools_Scores!H:H,"NA")</f>
        <v>82</v>
      </c>
      <c r="AL40">
        <f>_xlfn.XLOOKUP($V40,E_Schools_Scores!$A:$A,E_Schools_Scores!I:I,"NA")</f>
        <v>68</v>
      </c>
      <c r="AM40" t="str">
        <f>_xlfn.XLOOKUP($V40,M_Schools_Scores!$A:$A,M_Schools_Scores!G:G,"NA")</f>
        <v>NA</v>
      </c>
      <c r="AN40" t="str">
        <f>_xlfn.XLOOKUP($V40,M_Schools_Scores!$A:$A,M_Schools_Scores!H:H,"NA")</f>
        <v>NA</v>
      </c>
      <c r="AO40" t="str">
        <f>_xlfn.XLOOKUP($V40,M_Schools_Scores!$A:$A,M_Schools_Scores!I:I,"NA")</f>
        <v>NA</v>
      </c>
      <c r="AP40" t="str">
        <f>_xlfn.XLOOKUP($V40,H_Schools_Scores!$A:$A,H_Schools_Scores!G:G,"NA")</f>
        <v>NA</v>
      </c>
      <c r="AQ40" t="str">
        <f>_xlfn.XLOOKUP($V40,H_Schools_Scores!$A:$A,H_Schools_Scores!H:H,"NA")</f>
        <v>NA</v>
      </c>
      <c r="AR40" t="str">
        <f>_xlfn.XLOOKUP($V40,H_Schools_Scores!$A:$A,H_Schools_Scores!I:I,"NA")</f>
        <v>NA</v>
      </c>
      <c r="AS40">
        <v>46</v>
      </c>
      <c r="AT40">
        <v>82</v>
      </c>
      <c r="AU40">
        <f t="shared" si="2"/>
        <v>68</v>
      </c>
      <c r="AV40">
        <v>1.0000000000000004</v>
      </c>
      <c r="AW40" t="s">
        <v>2938</v>
      </c>
      <c r="AX40" t="s">
        <v>2938</v>
      </c>
    </row>
    <row r="41" spans="1:50" x14ac:dyDescent="0.35">
      <c r="A41" t="s">
        <v>45</v>
      </c>
      <c r="B41">
        <v>7820615</v>
      </c>
      <c r="C41" s="17" t="s">
        <v>3038</v>
      </c>
      <c r="D41" cm="1">
        <f t="array" ref="D41">IFERROR(
INDEX(
 AllGradeBands_Districts_Data!E:E,
MATCH(1,(AllGradeBands_Districts_Data!A:A=B41)*(AllGradeBands_Districts_Data!C:C="E")*(AllGradeBands_Districts_Data!D:D= "Comparison District Score"),0)
),
"")</f>
        <v>0.69756662804171499</v>
      </c>
      <c r="E41" cm="1">
        <f t="array" ref="E41">IFERROR(
INDEX(
 AllGradeBands_Districts_Data!E:E,
MATCH(1,(AllGradeBands_Districts_Data!A:A=B41)*(AllGradeBands_Districts_Data!C:C="M")*(AllGradeBands_Districts_Data!D:D= "Comparison District Score"),0)
),
"")</f>
        <v>0.24449594438006952</v>
      </c>
      <c r="F41" cm="1">
        <f t="array" ref="F41">IFERROR(
INDEX(
 AllGradeBands_Districts_Data!E:E,
MATCH(1,(AllGradeBands_Districts_Data!A:A=B41)*(AllGradeBands_Districts_Data!C:C="H")*(AllGradeBands_Districts_Data!D:D= "Comparison District Score"),0)
),
"")</f>
        <v>5.7937427578215531E-2</v>
      </c>
      <c r="G41">
        <f>_xlfn.XLOOKUP($B41,E_Districts_Scores!$A:$A,E_Districts_Scores!C:C,"")</f>
        <v>81</v>
      </c>
      <c r="H41">
        <f>_xlfn.XLOOKUP($B41,E_Districts_Scores!$A:$A,E_Districts_Scores!D:D,"")</f>
        <v>73</v>
      </c>
      <c r="I41">
        <f>_xlfn.XLOOKUP($B41,E_Districts_Scores!$A:$A,E_Districts_Scores!E:E,"")</f>
        <v>75</v>
      </c>
      <c r="J41">
        <f>_xlfn.XLOOKUP($B41,M_Districts_Scores!$A:$A,M_Districts_Scores!C:C,"")</f>
        <v>80</v>
      </c>
      <c r="K41">
        <f>_xlfn.XLOOKUP($B41,M_Districts_Scores!$A:$A,M_Districts_Scores!D:D,"")</f>
        <v>93</v>
      </c>
      <c r="L41">
        <f>_xlfn.XLOOKUP($B41,M_Districts_Scores!$A:$A,M_Districts_Scores!E:E,"")</f>
        <v>79</v>
      </c>
      <c r="M41">
        <f>_xlfn.XLOOKUP($B41,H_Districts_Scores!$A:$A,H_Districts_Scores!C:C,"")</f>
        <v>61</v>
      </c>
      <c r="N41">
        <f>_xlfn.XLOOKUP($B41,H_Districts_Scores!$A:$A,H_Districts_Scores!D:D,"")</f>
        <v>37</v>
      </c>
      <c r="O41">
        <f>_xlfn.XLOOKUP($B41,H_Districts_Scores!$A:$A,H_Districts_Scores!E:E,"")</f>
        <v>58</v>
      </c>
      <c r="P41" s="22">
        <v>80</v>
      </c>
      <c r="Q41" s="22">
        <f t="shared" si="1"/>
        <v>75</v>
      </c>
      <c r="R41" s="22">
        <v>76</v>
      </c>
      <c r="S41" s="22">
        <v>75</v>
      </c>
      <c r="T41" s="27"/>
      <c r="U41" t="s">
        <v>45</v>
      </c>
      <c r="V41">
        <v>7820615</v>
      </c>
      <c r="W41" s="22">
        <f>_xlfn.XLOOKUP($V41,E_Districts_Scores!$A:$A,E_Districts_Scores!G:G,"NA")</f>
        <v>63</v>
      </c>
      <c r="X41" s="22">
        <f>_xlfn.XLOOKUP($V41,E_Districts_Scores!$A:$A,E_Districts_Scores!H:H,"NA")</f>
        <v>84</v>
      </c>
      <c r="Y41" s="22">
        <f>_xlfn.XLOOKUP($V41,E_Districts_Scores!$A:$A,E_Districts_Scores!I:I,"NA")</f>
        <v>79</v>
      </c>
      <c r="Z41" s="22">
        <f>_xlfn.XLOOKUP($V41,M_Districts_Scores!$A:$A,M_Districts_Scores!G:G,"NA")</f>
        <v>64</v>
      </c>
      <c r="AA41" s="22">
        <f>_xlfn.XLOOKUP($V41,M_Districts_Scores!$A:$A,M_Districts_Scores!H:H,"NA")</f>
        <v>81</v>
      </c>
      <c r="AB41" s="22">
        <f>_xlfn.XLOOKUP($V41,M_Districts_Scores!$A:$A,M_Districts_Scores!I:I,"NA")</f>
        <v>74</v>
      </c>
      <c r="AC41" s="22">
        <f>_xlfn.XLOOKUP($V41,H_Districts_Scores!$A:$A,H_Districts_Scores!G:G,"NA")</f>
        <v>70</v>
      </c>
      <c r="AD41" s="22">
        <f>_xlfn.XLOOKUP($V41,H_Districts_Scores!$A:$A,H_Districts_Scores!H:H,"NA")</f>
        <v>89</v>
      </c>
      <c r="AE41" s="22">
        <f>_xlfn.XLOOKUP($V41,H_Districts_Scores!$A:$A,H_Districts_Scores!I:I,"NA")</f>
        <v>79</v>
      </c>
      <c r="AF41">
        <v>64</v>
      </c>
      <c r="AG41">
        <v>84</v>
      </c>
      <c r="AH41">
        <v>78</v>
      </c>
      <c r="AJ41">
        <f>_xlfn.XLOOKUP($V41,E_Schools_Scores!$A:$A,E_Schools_Scores!G:G,"NA")</f>
        <v>62</v>
      </c>
      <c r="AK41">
        <f>_xlfn.XLOOKUP($V41,E_Schools_Scores!$A:$A,E_Schools_Scores!H:H,"NA")</f>
        <v>83</v>
      </c>
      <c r="AL41">
        <f>_xlfn.XLOOKUP($V41,E_Schools_Scores!$A:$A,E_Schools_Scores!I:I,"NA")</f>
        <v>74</v>
      </c>
      <c r="AM41">
        <f>_xlfn.XLOOKUP($V41,M_Schools_Scores!$A:$A,M_Schools_Scores!G:G,"NA")</f>
        <v>65</v>
      </c>
      <c r="AN41">
        <f>_xlfn.XLOOKUP($V41,M_Schools_Scores!$A:$A,M_Schools_Scores!H:H,"NA")</f>
        <v>84</v>
      </c>
      <c r="AO41">
        <f>_xlfn.XLOOKUP($V41,M_Schools_Scores!$A:$A,M_Schools_Scores!I:I,"NA")</f>
        <v>73</v>
      </c>
      <c r="AP41">
        <f>_xlfn.XLOOKUP($V41,H_Schools_Scores!$A:$A,H_Schools_Scores!G:G,"NA")</f>
        <v>71</v>
      </c>
      <c r="AQ41">
        <f>_xlfn.XLOOKUP($V41,H_Schools_Scores!$A:$A,H_Schools_Scores!H:H,"NA")</f>
        <v>90</v>
      </c>
      <c r="AR41">
        <f>_xlfn.XLOOKUP($V41,H_Schools_Scores!$A:$A,H_Schools_Scores!I:I,"NA")</f>
        <v>80</v>
      </c>
      <c r="AS41">
        <v>63</v>
      </c>
      <c r="AT41">
        <v>84</v>
      </c>
      <c r="AU41">
        <f t="shared" si="2"/>
        <v>74</v>
      </c>
      <c r="AV41">
        <v>0.69756662804171499</v>
      </c>
      <c r="AW41">
        <v>0.24449594438006955</v>
      </c>
      <c r="AX41">
        <v>5.7937427578215531E-2</v>
      </c>
    </row>
    <row r="42" spans="1:50" x14ac:dyDescent="0.35">
      <c r="A42" t="s">
        <v>57</v>
      </c>
      <c r="B42">
        <v>7830621</v>
      </c>
      <c r="C42" s="17" t="s">
        <v>3038</v>
      </c>
      <c r="D42" cm="1">
        <f t="array" ref="D42">IFERROR(
INDEX(
 AllGradeBands_Districts_Data!E:E,
MATCH(1,(AllGradeBands_Districts_Data!A:A=B42)*(AllGradeBands_Districts_Data!C:C="E")*(AllGradeBands_Districts_Data!D:D= "Comparison District Score"),0)
),
"")</f>
        <v>0.70588235294117641</v>
      </c>
      <c r="E42" cm="1">
        <f t="array" ref="E42">IFERROR(
INDEX(
 AllGradeBands_Districts_Data!E:E,
MATCH(1,(AllGradeBands_Districts_Data!A:A=B42)*(AllGradeBands_Districts_Data!C:C="M")*(AllGradeBands_Districts_Data!D:D= "Comparison District Score"),0)
),
"")</f>
        <v>0.29411764705882348</v>
      </c>
      <c r="F42" t="str" cm="1">
        <f t="array" ref="F42">IFERROR(
INDEX(
 AllGradeBands_Districts_Data!E:E,
MATCH(1,(AllGradeBands_Districts_Data!A:A=B42)*(AllGradeBands_Districts_Data!C:C="H")*(AllGradeBands_Districts_Data!D:D= "Comparison District Score"),0)
),
"")</f>
        <v/>
      </c>
      <c r="G42">
        <f>_xlfn.XLOOKUP($B42,E_Districts_Scores!$A:$A,E_Districts_Scores!C:C,"")</f>
        <v>34</v>
      </c>
      <c r="H42">
        <f>_xlfn.XLOOKUP($B42,E_Districts_Scores!$A:$A,E_Districts_Scores!D:D,"")</f>
        <v>61</v>
      </c>
      <c r="I42">
        <f>_xlfn.XLOOKUP($B42,E_Districts_Scores!$A:$A,E_Districts_Scores!E:E,"")</f>
        <v>52</v>
      </c>
      <c r="J42">
        <f>_xlfn.XLOOKUP($B42,M_Districts_Scores!$A:$A,M_Districts_Scores!C:C,"")</f>
        <v>40</v>
      </c>
      <c r="K42">
        <f>_xlfn.XLOOKUP($B42,M_Districts_Scores!$A:$A,M_Districts_Scores!D:D,"")</f>
        <v>91</v>
      </c>
      <c r="L42">
        <f>_xlfn.XLOOKUP($B42,M_Districts_Scores!$A:$A,M_Districts_Scores!E:E,"")</f>
        <v>74</v>
      </c>
      <c r="M42" t="str">
        <f>_xlfn.XLOOKUP($B42,H_Districts_Scores!$A:$A,H_Districts_Scores!C:C,"")</f>
        <v/>
      </c>
      <c r="N42" t="str">
        <f>_xlfn.XLOOKUP($B42,H_Districts_Scores!$A:$A,H_Districts_Scores!D:D,"")</f>
        <v/>
      </c>
      <c r="O42" t="str">
        <f>_xlfn.XLOOKUP($B42,H_Districts_Scores!$A:$A,H_Districts_Scores!E:E,"")</f>
        <v/>
      </c>
      <c r="P42" s="22">
        <v>36</v>
      </c>
      <c r="Q42" s="22">
        <f t="shared" si="1"/>
        <v>58</v>
      </c>
      <c r="R42" s="22">
        <v>70</v>
      </c>
      <c r="S42" s="22">
        <v>58</v>
      </c>
      <c r="T42" s="27"/>
      <c r="U42" t="s">
        <v>57</v>
      </c>
      <c r="V42">
        <v>7830621</v>
      </c>
      <c r="W42" s="22">
        <f>_xlfn.XLOOKUP($V42,E_Districts_Scores!$A:$A,E_Districts_Scores!G:G,"NA")</f>
        <v>65</v>
      </c>
      <c r="X42" s="22">
        <f>_xlfn.XLOOKUP($V42,E_Districts_Scores!$A:$A,E_Districts_Scores!H:H,"NA")</f>
        <v>87</v>
      </c>
      <c r="Y42" s="22">
        <f>_xlfn.XLOOKUP($V42,E_Districts_Scores!$A:$A,E_Districts_Scores!I:I,"NA")</f>
        <v>79</v>
      </c>
      <c r="Z42" s="22">
        <f>_xlfn.XLOOKUP($V42,M_Districts_Scores!$A:$A,M_Districts_Scores!G:G,"NA")</f>
        <v>56</v>
      </c>
      <c r="AA42" s="22">
        <f>_xlfn.XLOOKUP($V42,M_Districts_Scores!$A:$A,M_Districts_Scores!H:H,"NA")</f>
        <v>84</v>
      </c>
      <c r="AB42" s="22">
        <f>_xlfn.XLOOKUP($V42,M_Districts_Scores!$A:$A,M_Districts_Scores!I:I,"NA")</f>
        <v>74</v>
      </c>
      <c r="AC42" s="22" t="str">
        <f>_xlfn.XLOOKUP($V42,H_Districts_Scores!$A:$A,H_Districts_Scores!G:G,"NA")</f>
        <v>NA</v>
      </c>
      <c r="AD42" s="22" t="str">
        <f>_xlfn.XLOOKUP($V42,H_Districts_Scores!$A:$A,H_Districts_Scores!H:H,"NA")</f>
        <v>NA</v>
      </c>
      <c r="AE42" s="22" t="str">
        <f>_xlfn.XLOOKUP($V42,H_Districts_Scores!$A:$A,H_Districts_Scores!I:I,"NA")</f>
        <v>NA</v>
      </c>
      <c r="AF42">
        <v>62</v>
      </c>
      <c r="AG42">
        <v>86</v>
      </c>
      <c r="AH42">
        <v>78</v>
      </c>
      <c r="AJ42">
        <f>_xlfn.XLOOKUP($V42,E_Schools_Scores!$A:$A,E_Schools_Scores!G:G,"NA")</f>
        <v>42</v>
      </c>
      <c r="AK42">
        <f>_xlfn.XLOOKUP($V42,E_Schools_Scores!$A:$A,E_Schools_Scores!H:H,"NA")</f>
        <v>83</v>
      </c>
      <c r="AL42">
        <f>_xlfn.XLOOKUP($V42,E_Schools_Scores!$A:$A,E_Schools_Scores!I:I,"NA")</f>
        <v>68</v>
      </c>
      <c r="AM42">
        <f>_xlfn.XLOOKUP($V42,M_Schools_Scores!$A:$A,M_Schools_Scores!G:G,"NA")</f>
        <v>35</v>
      </c>
      <c r="AN42">
        <f>_xlfn.XLOOKUP($V42,M_Schools_Scores!$A:$A,M_Schools_Scores!H:H,"NA")</f>
        <v>76</v>
      </c>
      <c r="AO42">
        <f>_xlfn.XLOOKUP($V42,M_Schools_Scores!$A:$A,M_Schools_Scores!I:I,"NA")</f>
        <v>60</v>
      </c>
      <c r="AP42" t="str">
        <f>_xlfn.XLOOKUP($V42,H_Schools_Scores!$A:$A,H_Schools_Scores!G:G,"NA")</f>
        <v>NA</v>
      </c>
      <c r="AQ42" t="str">
        <f>_xlfn.XLOOKUP($V42,H_Schools_Scores!$A:$A,H_Schools_Scores!H:H,"NA")</f>
        <v>NA</v>
      </c>
      <c r="AR42" t="str">
        <f>_xlfn.XLOOKUP($V42,H_Schools_Scores!$A:$A,H_Schools_Scores!I:I,"NA")</f>
        <v>NA</v>
      </c>
      <c r="AS42">
        <v>40</v>
      </c>
      <c r="AT42">
        <v>81</v>
      </c>
      <c r="AU42">
        <f t="shared" si="2"/>
        <v>66</v>
      </c>
      <c r="AV42">
        <v>0.70588235294117596</v>
      </c>
      <c r="AW42">
        <v>0.29411764705882359</v>
      </c>
      <c r="AX42" t="s">
        <v>2938</v>
      </c>
    </row>
    <row r="43" spans="1:50" x14ac:dyDescent="0.35">
      <c r="A43" t="s">
        <v>31</v>
      </c>
      <c r="B43">
        <v>7830612</v>
      </c>
      <c r="C43" s="17" t="s">
        <v>3035</v>
      </c>
      <c r="D43" cm="1">
        <f t="array" ref="D43">IFERROR(
INDEX(
 AllGradeBands_Districts_Data!E:E,
MATCH(1,(AllGradeBands_Districts_Data!A:A=B43)*(AllGradeBands_Districts_Data!C:C="E")*(AllGradeBands_Districts_Data!D:D= "Comparison District Score"),0)
),
"")</f>
        <v>0.5207956600361664</v>
      </c>
      <c r="E43" cm="1">
        <f t="array" ref="E43">IFERROR(
INDEX(
 AllGradeBands_Districts_Data!E:E,
MATCH(1,(AllGradeBands_Districts_Data!A:A=B43)*(AllGradeBands_Districts_Data!C:C="M")*(AllGradeBands_Districts_Data!D:D= "Comparison District Score"),0)
),
"")</f>
        <v>0.24593128390596747</v>
      </c>
      <c r="F43" cm="1">
        <f t="array" ref="F43">IFERROR(
INDEX(
 AllGradeBands_Districts_Data!E:E,
MATCH(1,(AllGradeBands_Districts_Data!A:A=B43)*(AllGradeBands_Districts_Data!C:C="H")*(AllGradeBands_Districts_Data!D:D= "Comparison District Score"),0)
),
"")</f>
        <v>0.23327305605786619</v>
      </c>
      <c r="G43">
        <f>_xlfn.XLOOKUP($B43,E_Districts_Scores!$A:$A,E_Districts_Scores!C:C,"")</f>
        <v>63</v>
      </c>
      <c r="H43">
        <f>_xlfn.XLOOKUP($B43,E_Districts_Scores!$A:$A,E_Districts_Scores!D:D,"")</f>
        <v>76</v>
      </c>
      <c r="I43">
        <f>_xlfn.XLOOKUP($B43,E_Districts_Scores!$A:$A,E_Districts_Scores!E:E,"")</f>
        <v>72</v>
      </c>
      <c r="J43">
        <f>_xlfn.XLOOKUP($B43,M_Districts_Scores!$A:$A,M_Districts_Scores!C:C,"")</f>
        <v>61</v>
      </c>
      <c r="K43">
        <f>_xlfn.XLOOKUP($B43,M_Districts_Scores!$A:$A,M_Districts_Scores!D:D,"")</f>
        <v>93</v>
      </c>
      <c r="L43">
        <f>_xlfn.XLOOKUP($B43,M_Districts_Scores!$A:$A,M_Districts_Scores!E:E,"")</f>
        <v>77</v>
      </c>
      <c r="M43">
        <f>_xlfn.XLOOKUP($B43,H_Districts_Scores!$A:$A,H_Districts_Scores!C:C,"")</f>
        <v>59</v>
      </c>
      <c r="N43">
        <f>_xlfn.XLOOKUP($B43,H_Districts_Scores!$A:$A,H_Districts_Scores!D:D,"")</f>
        <v>97</v>
      </c>
      <c r="O43">
        <f>_xlfn.XLOOKUP($B43,H_Districts_Scores!$A:$A,H_Districts_Scores!E:E,"")</f>
        <v>73</v>
      </c>
      <c r="P43" s="22">
        <v>62</v>
      </c>
      <c r="Q43" s="22">
        <f t="shared" si="1"/>
        <v>73</v>
      </c>
      <c r="R43" s="22">
        <v>85</v>
      </c>
      <c r="S43" s="22">
        <v>73</v>
      </c>
      <c r="T43" s="27"/>
      <c r="U43" t="s">
        <v>31</v>
      </c>
      <c r="V43">
        <v>7830612</v>
      </c>
      <c r="W43" s="22">
        <f>_xlfn.XLOOKUP($V43,E_Districts_Scores!$A:$A,E_Districts_Scores!G:G,"NA")</f>
        <v>48</v>
      </c>
      <c r="X43" s="22">
        <f>_xlfn.XLOOKUP($V43,E_Districts_Scores!$A:$A,E_Districts_Scores!H:H,"NA")</f>
        <v>78</v>
      </c>
      <c r="Y43" s="22">
        <f>_xlfn.XLOOKUP($V43,E_Districts_Scores!$A:$A,E_Districts_Scores!I:I,"NA")</f>
        <v>68</v>
      </c>
      <c r="Z43" s="22">
        <f>_xlfn.XLOOKUP($V43,M_Districts_Scores!$A:$A,M_Districts_Scores!G:G,"NA")</f>
        <v>39</v>
      </c>
      <c r="AA43" s="22">
        <f>_xlfn.XLOOKUP($V43,M_Districts_Scores!$A:$A,M_Districts_Scores!H:H,"NA")</f>
        <v>79</v>
      </c>
      <c r="AB43" s="22">
        <f>_xlfn.XLOOKUP($V43,M_Districts_Scores!$A:$A,M_Districts_Scores!I:I,"NA")</f>
        <v>61</v>
      </c>
      <c r="AC43" s="22">
        <f>_xlfn.XLOOKUP($V43,H_Districts_Scores!$A:$A,H_Districts_Scores!G:G,"NA")</f>
        <v>44</v>
      </c>
      <c r="AD43" s="22">
        <f>_xlfn.XLOOKUP($V43,H_Districts_Scores!$A:$A,H_Districts_Scores!H:H,"NA")</f>
        <v>91</v>
      </c>
      <c r="AE43" s="22">
        <f>_xlfn.XLOOKUP($V43,H_Districts_Scores!$A:$A,H_Districts_Scores!I:I,"NA")</f>
        <v>69</v>
      </c>
      <c r="AF43">
        <v>45</v>
      </c>
      <c r="AG43">
        <v>81</v>
      </c>
      <c r="AH43">
        <v>67</v>
      </c>
      <c r="AJ43">
        <f>_xlfn.XLOOKUP($V43,E_Schools_Scores!$A:$A,E_Schools_Scores!G:G,"NA")</f>
        <v>48</v>
      </c>
      <c r="AK43">
        <f>_xlfn.XLOOKUP($V43,E_Schools_Scores!$A:$A,E_Schools_Scores!H:H,"NA")</f>
        <v>77</v>
      </c>
      <c r="AL43">
        <f>_xlfn.XLOOKUP($V43,E_Schools_Scores!$A:$A,E_Schools_Scores!I:I,"NA")</f>
        <v>68</v>
      </c>
      <c r="AM43">
        <f>_xlfn.XLOOKUP($V43,M_Schools_Scores!$A:$A,M_Schools_Scores!G:G,"NA")</f>
        <v>39</v>
      </c>
      <c r="AN43">
        <f>_xlfn.XLOOKUP($V43,M_Schools_Scores!$A:$A,M_Schools_Scores!H:H,"NA")</f>
        <v>79</v>
      </c>
      <c r="AO43">
        <f>_xlfn.XLOOKUP($V43,M_Schools_Scores!$A:$A,M_Schools_Scores!I:I,"NA")</f>
        <v>61</v>
      </c>
      <c r="AP43">
        <f>_xlfn.XLOOKUP($V43,H_Schools_Scores!$A:$A,H_Schools_Scores!G:G,"NA")</f>
        <v>44</v>
      </c>
      <c r="AQ43">
        <f>_xlfn.XLOOKUP($V43,H_Schools_Scores!$A:$A,H_Schools_Scores!H:H,"NA")</f>
        <v>91</v>
      </c>
      <c r="AR43">
        <f>_xlfn.XLOOKUP($V43,H_Schools_Scores!$A:$A,H_Schools_Scores!I:I,"NA")</f>
        <v>69</v>
      </c>
      <c r="AS43">
        <v>45</v>
      </c>
      <c r="AT43">
        <v>81</v>
      </c>
      <c r="AU43">
        <f t="shared" si="2"/>
        <v>67</v>
      </c>
      <c r="AV43">
        <v>0.5207956600361664</v>
      </c>
      <c r="AW43">
        <v>0.24593128390596747</v>
      </c>
      <c r="AX43">
        <v>0.23327305605786619</v>
      </c>
    </row>
    <row r="44" spans="1:50" x14ac:dyDescent="0.35">
      <c r="A44" t="s">
        <v>47</v>
      </c>
      <c r="B44">
        <v>7830624</v>
      </c>
      <c r="C44" s="17" t="s">
        <v>3035</v>
      </c>
      <c r="D44" cm="1">
        <f t="array" ref="D44">IFERROR(
INDEX(
 AllGradeBands_Districts_Data!E:E,
MATCH(1,(AllGradeBands_Districts_Data!A:A=B44)*(AllGradeBands_Districts_Data!C:C="E")*(AllGradeBands_Districts_Data!D:D= "Comparison District Score"),0)
),
"")</f>
        <v>0.61605206073752716</v>
      </c>
      <c r="E44" cm="1">
        <f t="array" ref="E44">IFERROR(
INDEX(
 AllGradeBands_Districts_Data!E:E,
MATCH(1,(AllGradeBands_Districts_Data!A:A=B44)*(AllGradeBands_Districts_Data!C:C="M")*(AllGradeBands_Districts_Data!D:D= "Comparison District Score"),0)
),
"")</f>
        <v>0.27982646420824292</v>
      </c>
      <c r="F44" cm="1">
        <f t="array" ref="F44">IFERROR(
INDEX(
 AllGradeBands_Districts_Data!E:E,
MATCH(1,(AllGradeBands_Districts_Data!A:A=B44)*(AllGradeBands_Districts_Data!C:C="H")*(AllGradeBands_Districts_Data!D:D= "Comparison District Score"),0)
),
"")</f>
        <v>0.10412147505422994</v>
      </c>
      <c r="G44">
        <f>_xlfn.XLOOKUP($B44,E_Districts_Scores!$A:$A,E_Districts_Scores!C:C,"")</f>
        <v>60</v>
      </c>
      <c r="H44">
        <f>_xlfn.XLOOKUP($B44,E_Districts_Scores!$A:$A,E_Districts_Scores!D:D,"")</f>
        <v>85</v>
      </c>
      <c r="I44">
        <f>_xlfn.XLOOKUP($B44,E_Districts_Scores!$A:$A,E_Districts_Scores!E:E,"")</f>
        <v>69</v>
      </c>
      <c r="J44">
        <f>_xlfn.XLOOKUP($B44,M_Districts_Scores!$A:$A,M_Districts_Scores!C:C,"")</f>
        <v>53</v>
      </c>
      <c r="K44">
        <f>_xlfn.XLOOKUP($B44,M_Districts_Scores!$A:$A,M_Districts_Scores!D:D,"")</f>
        <v>68</v>
      </c>
      <c r="L44">
        <f>_xlfn.XLOOKUP($B44,M_Districts_Scores!$A:$A,M_Districts_Scores!E:E,"")</f>
        <v>65</v>
      </c>
      <c r="M44">
        <f>_xlfn.XLOOKUP($B44,H_Districts_Scores!$A:$A,H_Districts_Scores!C:C,"")</f>
        <v>73</v>
      </c>
      <c r="N44">
        <f>_xlfn.XLOOKUP($B44,H_Districts_Scores!$A:$A,H_Districts_Scores!D:D,"")</f>
        <v>100</v>
      </c>
      <c r="O44">
        <f>_xlfn.XLOOKUP($B44,H_Districts_Scores!$A:$A,H_Districts_Scores!E:E,"")</f>
        <v>85</v>
      </c>
      <c r="P44" s="22">
        <v>59</v>
      </c>
      <c r="Q44" s="22">
        <f t="shared" si="1"/>
        <v>70</v>
      </c>
      <c r="R44" s="22">
        <v>82</v>
      </c>
      <c r="S44" s="22">
        <v>70</v>
      </c>
      <c r="T44" s="27"/>
      <c r="U44" t="s">
        <v>47</v>
      </c>
      <c r="V44">
        <v>7830624</v>
      </c>
      <c r="W44" s="22">
        <f>_xlfn.XLOOKUP($V44,E_Districts_Scores!$A:$A,E_Districts_Scores!G:G,"NA")</f>
        <v>63</v>
      </c>
      <c r="X44" s="22">
        <f>_xlfn.XLOOKUP($V44,E_Districts_Scores!$A:$A,E_Districts_Scores!H:H,"NA")</f>
        <v>76</v>
      </c>
      <c r="Y44" s="22">
        <f>_xlfn.XLOOKUP($V44,E_Districts_Scores!$A:$A,E_Districts_Scores!I:I,"NA")</f>
        <v>75</v>
      </c>
      <c r="Z44" s="22">
        <f>_xlfn.XLOOKUP($V44,M_Districts_Scores!$A:$A,M_Districts_Scores!G:G,"NA")</f>
        <v>50</v>
      </c>
      <c r="AA44" s="22">
        <f>_xlfn.XLOOKUP($V44,M_Districts_Scores!$A:$A,M_Districts_Scores!H:H,"NA")</f>
        <v>77</v>
      </c>
      <c r="AB44" s="22">
        <f>_xlfn.XLOOKUP($V44,M_Districts_Scores!$A:$A,M_Districts_Scores!I:I,"NA")</f>
        <v>64</v>
      </c>
      <c r="AC44" s="22">
        <f>_xlfn.XLOOKUP($V44,H_Districts_Scores!$A:$A,H_Districts_Scores!G:G,"NA")</f>
        <v>67</v>
      </c>
      <c r="AD44" s="22">
        <f>_xlfn.XLOOKUP($V44,H_Districts_Scores!$A:$A,H_Districts_Scores!H:H,"NA")</f>
        <v>92</v>
      </c>
      <c r="AE44" s="22">
        <f>_xlfn.XLOOKUP($V44,H_Districts_Scores!$A:$A,H_Districts_Scores!I:I,"NA")</f>
        <v>79</v>
      </c>
      <c r="AF44">
        <v>60</v>
      </c>
      <c r="AG44">
        <v>78</v>
      </c>
      <c r="AH44">
        <v>72</v>
      </c>
      <c r="AJ44">
        <f>_xlfn.XLOOKUP($V44,E_Schools_Scores!$A:$A,E_Schools_Scores!G:G,"NA")</f>
        <v>63</v>
      </c>
      <c r="AK44">
        <f>_xlfn.XLOOKUP($V44,E_Schools_Scores!$A:$A,E_Schools_Scores!H:H,"NA")</f>
        <v>79</v>
      </c>
      <c r="AL44">
        <f>_xlfn.XLOOKUP($V44,E_Schools_Scores!$A:$A,E_Schools_Scores!I:I,"NA")</f>
        <v>65</v>
      </c>
      <c r="AM44">
        <f>_xlfn.XLOOKUP($V44,M_Schools_Scores!$A:$A,M_Schools_Scores!G:G,"NA")</f>
        <v>52</v>
      </c>
      <c r="AN44">
        <f>_xlfn.XLOOKUP($V44,M_Schools_Scores!$A:$A,M_Schools_Scores!H:H,"NA")</f>
        <v>78</v>
      </c>
      <c r="AO44">
        <f>_xlfn.XLOOKUP($V44,M_Schools_Scores!$A:$A,M_Schools_Scores!I:I,"NA")</f>
        <v>65</v>
      </c>
      <c r="AP44">
        <f>_xlfn.XLOOKUP($V44,H_Schools_Scores!$A:$A,H_Schools_Scores!G:G,"NA")</f>
        <v>69</v>
      </c>
      <c r="AQ44">
        <f>_xlfn.XLOOKUP($V44,H_Schools_Scores!$A:$A,H_Schools_Scores!H:H,"NA")</f>
        <v>92</v>
      </c>
      <c r="AR44">
        <f>_xlfn.XLOOKUP($V44,H_Schools_Scores!$A:$A,H_Schools_Scores!I:I,"NA")</f>
        <v>82</v>
      </c>
      <c r="AS44">
        <v>61</v>
      </c>
      <c r="AT44">
        <v>80</v>
      </c>
      <c r="AU44">
        <f t="shared" si="2"/>
        <v>67</v>
      </c>
      <c r="AV44">
        <v>0.61605206073752716</v>
      </c>
      <c r="AW44">
        <v>0.27982646420824292</v>
      </c>
      <c r="AX44">
        <v>0.10412147505422994</v>
      </c>
    </row>
    <row r="45" spans="1:50" x14ac:dyDescent="0.35">
      <c r="A45" t="s">
        <v>66</v>
      </c>
      <c r="B45">
        <v>7830103</v>
      </c>
      <c r="C45" s="17" t="s">
        <v>3038</v>
      </c>
      <c r="D45" cm="1">
        <f t="array" ref="D45">IFERROR(
INDEX(
 AllGradeBands_Districts_Data!E:E,
MATCH(1,(AllGradeBands_Districts_Data!A:A=B45)*(AllGradeBands_Districts_Data!C:C="E")*(AllGradeBands_Districts_Data!D:D= "Comparison District Score"),0)
),
"")</f>
        <v>0.1152073732718894</v>
      </c>
      <c r="E45" cm="1">
        <f t="array" ref="E45">IFERROR(
INDEX(
 AllGradeBands_Districts_Data!E:E,
MATCH(1,(AllGradeBands_Districts_Data!A:A=B45)*(AllGradeBands_Districts_Data!C:C="M")*(AllGradeBands_Districts_Data!D:D= "Comparison District Score"),0)
),
"")</f>
        <v>0.44700460829493088</v>
      </c>
      <c r="F45" cm="1">
        <f t="array" ref="F45">IFERROR(
INDEX(
 AllGradeBands_Districts_Data!E:E,
MATCH(1,(AllGradeBands_Districts_Data!A:A=B45)*(AllGradeBands_Districts_Data!C:C="H")*(AllGradeBands_Districts_Data!D:D= "Comparison District Score"),0)
),
"")</f>
        <v>0.43778801843317972</v>
      </c>
      <c r="G45">
        <f>_xlfn.XLOOKUP($B45,E_Districts_Scores!$A:$A,E_Districts_Scores!C:C,"")</f>
        <v>24</v>
      </c>
      <c r="H45" t="str">
        <f>_xlfn.XLOOKUP($B45,E_Districts_Scores!$A:$A,E_Districts_Scores!D:D,"")</f>
        <v>TFS</v>
      </c>
      <c r="I45">
        <f>_xlfn.XLOOKUP($B45,E_Districts_Scores!$A:$A,E_Districts_Scores!E:E,"")</f>
        <v>39</v>
      </c>
      <c r="J45">
        <f>_xlfn.XLOOKUP($B45,M_Districts_Scores!$A:$A,M_Districts_Scores!C:C,"")</f>
        <v>49</v>
      </c>
      <c r="K45">
        <f>_xlfn.XLOOKUP($B45,M_Districts_Scores!$A:$A,M_Districts_Scores!D:D,"")</f>
        <v>70</v>
      </c>
      <c r="L45">
        <f>_xlfn.XLOOKUP($B45,M_Districts_Scores!$A:$A,M_Districts_Scores!E:E,"")</f>
        <v>62</v>
      </c>
      <c r="M45">
        <f>_xlfn.XLOOKUP($B45,H_Districts_Scores!$A:$A,H_Districts_Scores!C:C,"")</f>
        <v>48</v>
      </c>
      <c r="N45">
        <f>_xlfn.XLOOKUP($B45,H_Districts_Scores!$A:$A,H_Districts_Scores!D:D,"")</f>
        <v>30</v>
      </c>
      <c r="O45">
        <f>_xlfn.XLOOKUP($B45,H_Districts_Scores!$A:$A,H_Districts_Scores!E:E,"")</f>
        <v>57</v>
      </c>
      <c r="P45" s="22">
        <v>46</v>
      </c>
      <c r="Q45" s="22">
        <f t="shared" si="1"/>
        <v>57</v>
      </c>
      <c r="R45" s="22">
        <v>44</v>
      </c>
      <c r="S45" s="22">
        <v>57</v>
      </c>
      <c r="T45" s="27"/>
      <c r="U45" t="s">
        <v>66</v>
      </c>
      <c r="V45">
        <v>7830103</v>
      </c>
      <c r="W45" s="22">
        <f>_xlfn.XLOOKUP($V45,E_Districts_Scores!$A:$A,E_Districts_Scores!G:G,"NA")</f>
        <v>65</v>
      </c>
      <c r="X45" s="22">
        <f>_xlfn.XLOOKUP($V45,E_Districts_Scores!$A:$A,E_Districts_Scores!H:H,"NA")</f>
        <v>91</v>
      </c>
      <c r="Y45" s="22">
        <f>_xlfn.XLOOKUP($V45,E_Districts_Scores!$A:$A,E_Districts_Scores!I:I,"NA")</f>
        <v>80</v>
      </c>
      <c r="Z45" s="22">
        <f>_xlfn.XLOOKUP($V45,M_Districts_Scores!$A:$A,M_Districts_Scores!G:G,"NA")</f>
        <v>60</v>
      </c>
      <c r="AA45" s="22">
        <f>_xlfn.XLOOKUP($V45,M_Districts_Scores!$A:$A,M_Districts_Scores!H:H,"NA")</f>
        <v>84</v>
      </c>
      <c r="AB45" s="22">
        <f>_xlfn.XLOOKUP($V45,M_Districts_Scores!$A:$A,M_Districts_Scores!I:I,"NA")</f>
        <v>74</v>
      </c>
      <c r="AC45" s="22">
        <f>_xlfn.XLOOKUP($V45,H_Districts_Scores!$A:$A,H_Districts_Scores!G:G,"NA")</f>
        <v>61</v>
      </c>
      <c r="AD45" s="22">
        <f>_xlfn.XLOOKUP($V45,H_Districts_Scores!$A:$A,H_Districts_Scores!H:H,"NA")</f>
        <v>79</v>
      </c>
      <c r="AE45" s="22">
        <f>_xlfn.XLOOKUP($V45,H_Districts_Scores!$A:$A,H_Districts_Scores!I:I,"NA")</f>
        <v>70</v>
      </c>
      <c r="AF45">
        <v>61</v>
      </c>
      <c r="AG45">
        <v>83</v>
      </c>
      <c r="AH45">
        <v>73</v>
      </c>
      <c r="AJ45">
        <f>_xlfn.XLOOKUP($V45,E_Schools_Scores!$A:$A,E_Schools_Scores!G:G,"NA")</f>
        <v>56</v>
      </c>
      <c r="AK45">
        <f>_xlfn.XLOOKUP($V45,E_Schools_Scores!$A:$A,E_Schools_Scores!H:H,"NA")</f>
        <v>93</v>
      </c>
      <c r="AL45">
        <f>_xlfn.XLOOKUP($V45,E_Schools_Scores!$A:$A,E_Schools_Scores!I:I,"NA")</f>
        <v>77</v>
      </c>
      <c r="AM45">
        <f>_xlfn.XLOOKUP($V45,M_Schools_Scores!$A:$A,M_Schools_Scores!G:G,"NA")</f>
        <v>49</v>
      </c>
      <c r="AN45">
        <f>_xlfn.XLOOKUP($V45,M_Schools_Scores!$A:$A,M_Schools_Scores!H:H,"NA")</f>
        <v>81</v>
      </c>
      <c r="AO45">
        <f>_xlfn.XLOOKUP($V45,M_Schools_Scores!$A:$A,M_Schools_Scores!I:I,"NA")</f>
        <v>71</v>
      </c>
      <c r="AP45">
        <f>_xlfn.XLOOKUP($V45,H_Schools_Scores!$A:$A,H_Schools_Scores!G:G,"NA")</f>
        <v>54</v>
      </c>
      <c r="AQ45">
        <f>_xlfn.XLOOKUP($V45,H_Schools_Scores!$A:$A,H_Schools_Scores!H:H,"NA")</f>
        <v>72</v>
      </c>
      <c r="AR45">
        <f>_xlfn.XLOOKUP($V45,H_Schools_Scores!$A:$A,H_Schools_Scores!I:I,"NA")</f>
        <v>66</v>
      </c>
      <c r="AS45">
        <v>52</v>
      </c>
      <c r="AT45">
        <v>78</v>
      </c>
      <c r="AU45">
        <f t="shared" si="2"/>
        <v>70</v>
      </c>
      <c r="AV45">
        <v>0.11520737327188939</v>
      </c>
      <c r="AW45">
        <v>0.44700460829493083</v>
      </c>
      <c r="AX45">
        <v>0.43778801843317972</v>
      </c>
    </row>
    <row r="46" spans="1:50" x14ac:dyDescent="0.35">
      <c r="A46" t="s">
        <v>53</v>
      </c>
      <c r="B46">
        <v>7830644</v>
      </c>
      <c r="C46" s="17" t="s">
        <v>3038</v>
      </c>
      <c r="D46" t="str" cm="1">
        <f t="array" ref="D46">IFERROR(
INDEX(
 AllGradeBands_Districts_Data!E:E,
MATCH(1,(AllGradeBands_Districts_Data!A:A=B46)*(AllGradeBands_Districts_Data!C:C="E")*(AllGradeBands_Districts_Data!D:D= "Comparison District Score"),0)
),
"")</f>
        <v/>
      </c>
      <c r="E46" cm="1">
        <f t="array" ref="E46">IFERROR(
INDEX(
 AllGradeBands_Districts_Data!E:E,
MATCH(1,(AllGradeBands_Districts_Data!A:A=B46)*(AllGradeBands_Districts_Data!C:C="M")*(AllGradeBands_Districts_Data!D:D= "Comparison District Score"),0)
),
"")</f>
        <v>1</v>
      </c>
      <c r="F46" t="str" cm="1">
        <f t="array" ref="F46">IFERROR(
INDEX(
 AllGradeBands_Districts_Data!E:E,
MATCH(1,(AllGradeBands_Districts_Data!A:A=B46)*(AllGradeBands_Districts_Data!C:C="H")*(AllGradeBands_Districts_Data!D:D= "Comparison District Score"),0)
),
"")</f>
        <v/>
      </c>
      <c r="G46" t="str">
        <f>_xlfn.XLOOKUP($B46,E_Districts_Scores!$A:$A,E_Districts_Scores!C:C,"")</f>
        <v/>
      </c>
      <c r="H46" t="str">
        <f>_xlfn.XLOOKUP($B46,E_Districts_Scores!$A:$A,E_Districts_Scores!D:D,"")</f>
        <v/>
      </c>
      <c r="I46" t="str">
        <f>_xlfn.XLOOKUP($B46,E_Districts_Scores!$A:$A,E_Districts_Scores!E:E,"")</f>
        <v/>
      </c>
      <c r="J46">
        <f>_xlfn.XLOOKUP($B46,M_Districts_Scores!$A:$A,M_Districts_Scores!C:C,"")</f>
        <v>38</v>
      </c>
      <c r="K46">
        <f>_xlfn.XLOOKUP($B46,M_Districts_Scores!$A:$A,M_Districts_Scores!D:D,"")</f>
        <v>63</v>
      </c>
      <c r="L46">
        <f>_xlfn.XLOOKUP($B46,M_Districts_Scores!$A:$A,M_Districts_Scores!E:E,"")</f>
        <v>59</v>
      </c>
      <c r="M46" t="str">
        <f>_xlfn.XLOOKUP($B46,H_Districts_Scores!$A:$A,H_Districts_Scores!C:C,"")</f>
        <v/>
      </c>
      <c r="N46" t="str">
        <f>_xlfn.XLOOKUP($B46,H_Districts_Scores!$A:$A,H_Districts_Scores!D:D,"")</f>
        <v/>
      </c>
      <c r="O46" t="str">
        <f>_xlfn.XLOOKUP($B46,H_Districts_Scores!$A:$A,H_Districts_Scores!E:E,"")</f>
        <v/>
      </c>
      <c r="P46" s="22">
        <v>38</v>
      </c>
      <c r="Q46" s="22">
        <f t="shared" si="1"/>
        <v>59</v>
      </c>
      <c r="R46" s="22">
        <v>63</v>
      </c>
      <c r="S46" s="22">
        <v>59</v>
      </c>
      <c r="T46" s="27"/>
      <c r="U46" t="s">
        <v>53</v>
      </c>
      <c r="V46">
        <v>7830644</v>
      </c>
      <c r="W46" s="22" t="str">
        <f>_xlfn.XLOOKUP($V46,E_Districts_Scores!$A:$A,E_Districts_Scores!G:G,"NA")</f>
        <v>NA</v>
      </c>
      <c r="X46" s="22" t="str">
        <f>_xlfn.XLOOKUP($V46,E_Districts_Scores!$A:$A,E_Districts_Scores!H:H,"NA")</f>
        <v>NA</v>
      </c>
      <c r="Y46" s="22" t="str">
        <f>_xlfn.XLOOKUP($V46,E_Districts_Scores!$A:$A,E_Districts_Scores!I:I,"NA")</f>
        <v>NA</v>
      </c>
      <c r="Z46" s="22">
        <f>_xlfn.XLOOKUP($V46,M_Districts_Scores!$A:$A,M_Districts_Scores!G:G,"NA")</f>
        <v>53</v>
      </c>
      <c r="AA46" s="22">
        <f>_xlfn.XLOOKUP($V46,M_Districts_Scores!$A:$A,M_Districts_Scores!H:H,"NA")</f>
        <v>83</v>
      </c>
      <c r="AB46" s="22">
        <f>_xlfn.XLOOKUP($V46,M_Districts_Scores!$A:$A,M_Districts_Scores!I:I,"NA")</f>
        <v>71</v>
      </c>
      <c r="AC46" s="22" t="str">
        <f>_xlfn.XLOOKUP($V46,H_Districts_Scores!$A:$A,H_Districts_Scores!G:G,"NA")</f>
        <v>NA</v>
      </c>
      <c r="AD46" s="22" t="str">
        <f>_xlfn.XLOOKUP($V46,H_Districts_Scores!$A:$A,H_Districts_Scores!H:H,"NA")</f>
        <v>NA</v>
      </c>
      <c r="AE46" s="22" t="str">
        <f>_xlfn.XLOOKUP($V46,H_Districts_Scores!$A:$A,H_Districts_Scores!I:I,"NA")</f>
        <v>NA</v>
      </c>
      <c r="AF46">
        <v>53</v>
      </c>
      <c r="AG46">
        <v>83</v>
      </c>
      <c r="AH46">
        <v>71</v>
      </c>
      <c r="AJ46" t="str">
        <f>_xlfn.XLOOKUP($V46,E_Schools_Scores!$A:$A,E_Schools_Scores!G:G,"NA")</f>
        <v>NA</v>
      </c>
      <c r="AK46" t="str">
        <f>_xlfn.XLOOKUP($V46,E_Schools_Scores!$A:$A,E_Schools_Scores!H:H,"NA")</f>
        <v>NA</v>
      </c>
      <c r="AL46" t="str">
        <f>_xlfn.XLOOKUP($V46,E_Schools_Scores!$A:$A,E_Schools_Scores!I:I,"NA")</f>
        <v>NA</v>
      </c>
      <c r="AM46">
        <f>_xlfn.XLOOKUP($V46,M_Schools_Scores!$A:$A,M_Schools_Scores!G:G,"NA")</f>
        <v>39</v>
      </c>
      <c r="AN46">
        <f>_xlfn.XLOOKUP($V46,M_Schools_Scores!$A:$A,M_Schools_Scores!H:H,"NA")</f>
        <v>81</v>
      </c>
      <c r="AO46">
        <f>_xlfn.XLOOKUP($V46,M_Schools_Scores!$A:$A,M_Schools_Scores!I:I,"NA")</f>
        <v>64</v>
      </c>
      <c r="AP46" t="str">
        <f>_xlfn.XLOOKUP($V46,H_Schools_Scores!$A:$A,H_Schools_Scores!G:G,"NA")</f>
        <v>NA</v>
      </c>
      <c r="AQ46" t="str">
        <f>_xlfn.XLOOKUP($V46,H_Schools_Scores!$A:$A,H_Schools_Scores!H:H,"NA")</f>
        <v>NA</v>
      </c>
      <c r="AR46" t="str">
        <f>_xlfn.XLOOKUP($V46,H_Schools_Scores!$A:$A,H_Schools_Scores!I:I,"NA")</f>
        <v>NA</v>
      </c>
      <c r="AS46">
        <v>39</v>
      </c>
      <c r="AT46">
        <v>81</v>
      </c>
      <c r="AU46">
        <f t="shared" si="2"/>
        <v>64</v>
      </c>
      <c r="AV46" t="s">
        <v>2938</v>
      </c>
      <c r="AW46">
        <v>1.0000000000000002</v>
      </c>
      <c r="AX46" t="s">
        <v>2938</v>
      </c>
    </row>
    <row r="47" spans="1:50" x14ac:dyDescent="0.35">
      <c r="A47" t="s">
        <v>82</v>
      </c>
      <c r="B47">
        <v>7820121</v>
      </c>
      <c r="C47" s="17" t="s">
        <v>3038</v>
      </c>
      <c r="D47" t="str" cm="1">
        <f t="array" ref="D47">IFERROR(
INDEX(
 AllGradeBands_Districts_Data!E:E,
MATCH(1,(AllGradeBands_Districts_Data!A:A=B47)*(AllGradeBands_Districts_Data!C:C="E")*(AllGradeBands_Districts_Data!D:D= "Comparison District Score"),0)
),
"")</f>
        <v/>
      </c>
      <c r="E47" cm="1">
        <f t="array" ref="E47">IFERROR(
INDEX(
 AllGradeBands_Districts_Data!E:E,
MATCH(1,(AllGradeBands_Districts_Data!A:A=B47)*(AllGradeBands_Districts_Data!C:C="M")*(AllGradeBands_Districts_Data!D:D= "Comparison District Score"),0)
),
"")</f>
        <v>0.99999999999999989</v>
      </c>
      <c r="F47" t="str" cm="1">
        <f t="array" ref="F47">IFERROR(
INDEX(
 AllGradeBands_Districts_Data!E:E,
MATCH(1,(AllGradeBands_Districts_Data!A:A=B47)*(AllGradeBands_Districts_Data!C:C="H")*(AllGradeBands_Districts_Data!D:D= "Comparison District Score"),0)
),
"")</f>
        <v/>
      </c>
      <c r="G47" t="str">
        <f>_xlfn.XLOOKUP($B47,E_Districts_Scores!$A:$A,E_Districts_Scores!C:C,"")</f>
        <v/>
      </c>
      <c r="H47" t="str">
        <f>_xlfn.XLOOKUP($B47,E_Districts_Scores!$A:$A,E_Districts_Scores!D:D,"")</f>
        <v/>
      </c>
      <c r="I47" t="str">
        <f>_xlfn.XLOOKUP($B47,E_Districts_Scores!$A:$A,E_Districts_Scores!E:E,"")</f>
        <v/>
      </c>
      <c r="J47">
        <f>_xlfn.XLOOKUP($B47,M_Districts_Scores!$A:$A,M_Districts_Scores!C:C,"")</f>
        <v>36</v>
      </c>
      <c r="K47">
        <f>_xlfn.XLOOKUP($B47,M_Districts_Scores!$A:$A,M_Districts_Scores!D:D,"")</f>
        <v>73</v>
      </c>
      <c r="L47">
        <f>_xlfn.XLOOKUP($B47,M_Districts_Scores!$A:$A,M_Districts_Scores!E:E,"")</f>
        <v>62</v>
      </c>
      <c r="M47" t="str">
        <f>_xlfn.XLOOKUP($B47,H_Districts_Scores!$A:$A,H_Districts_Scores!C:C,"")</f>
        <v/>
      </c>
      <c r="N47" t="str">
        <f>_xlfn.XLOOKUP($B47,H_Districts_Scores!$A:$A,H_Districts_Scores!D:D,"")</f>
        <v/>
      </c>
      <c r="O47" t="str">
        <f>_xlfn.XLOOKUP($B47,H_Districts_Scores!$A:$A,H_Districts_Scores!E:E,"")</f>
        <v/>
      </c>
      <c r="P47" s="22">
        <v>36</v>
      </c>
      <c r="Q47" s="22">
        <f t="shared" si="1"/>
        <v>62</v>
      </c>
      <c r="R47" s="22">
        <v>73</v>
      </c>
      <c r="S47" s="22">
        <v>62</v>
      </c>
      <c r="T47" s="27"/>
      <c r="U47" t="s">
        <v>82</v>
      </c>
      <c r="V47">
        <v>7820121</v>
      </c>
      <c r="W47" s="22" t="str">
        <f>_xlfn.XLOOKUP($V47,E_Districts_Scores!$A:$A,E_Districts_Scores!G:G,"NA")</f>
        <v>NA</v>
      </c>
      <c r="X47" s="22" t="str">
        <f>_xlfn.XLOOKUP($V47,E_Districts_Scores!$A:$A,E_Districts_Scores!H:H,"NA")</f>
        <v>NA</v>
      </c>
      <c r="Y47" s="22" t="str">
        <f>_xlfn.XLOOKUP($V47,E_Districts_Scores!$A:$A,E_Districts_Scores!I:I,"NA")</f>
        <v>NA</v>
      </c>
      <c r="Z47" s="22">
        <f>_xlfn.XLOOKUP($V47,M_Districts_Scores!$A:$A,M_Districts_Scores!G:G,"NA")</f>
        <v>45</v>
      </c>
      <c r="AA47" s="22">
        <f>_xlfn.XLOOKUP($V47,M_Districts_Scores!$A:$A,M_Districts_Scores!H:H,"NA")</f>
        <v>86</v>
      </c>
      <c r="AB47" s="22">
        <f>_xlfn.XLOOKUP($V47,M_Districts_Scores!$A:$A,M_Districts_Scores!I:I,"NA")</f>
        <v>72</v>
      </c>
      <c r="AC47" s="22" t="str">
        <f>_xlfn.XLOOKUP($V47,H_Districts_Scores!$A:$A,H_Districts_Scores!G:G,"NA")</f>
        <v>NA</v>
      </c>
      <c r="AD47" s="22" t="str">
        <f>_xlfn.XLOOKUP($V47,H_Districts_Scores!$A:$A,H_Districts_Scores!H:H,"NA")</f>
        <v>NA</v>
      </c>
      <c r="AE47" s="22" t="str">
        <f>_xlfn.XLOOKUP($V47,H_Districts_Scores!$A:$A,H_Districts_Scores!I:I,"NA")</f>
        <v>NA</v>
      </c>
      <c r="AF47">
        <v>45</v>
      </c>
      <c r="AG47">
        <v>86</v>
      </c>
      <c r="AH47">
        <v>72</v>
      </c>
      <c r="AJ47" t="str">
        <f>_xlfn.XLOOKUP($V47,E_Schools_Scores!$A:$A,E_Schools_Scores!G:G,"NA")</f>
        <v>NA</v>
      </c>
      <c r="AK47" t="str">
        <f>_xlfn.XLOOKUP($V47,E_Schools_Scores!$A:$A,E_Schools_Scores!H:H,"NA")</f>
        <v>NA</v>
      </c>
      <c r="AL47" t="str">
        <f>_xlfn.XLOOKUP($V47,E_Schools_Scores!$A:$A,E_Schools_Scores!I:I,"NA")</f>
        <v>NA</v>
      </c>
      <c r="AM47">
        <f>_xlfn.XLOOKUP($V47,M_Schools_Scores!$A:$A,M_Schools_Scores!G:G,"NA")</f>
        <v>40</v>
      </c>
      <c r="AN47">
        <f>_xlfn.XLOOKUP($V47,M_Schools_Scores!$A:$A,M_Schools_Scores!H:H,"NA")</f>
        <v>84</v>
      </c>
      <c r="AO47">
        <f>_xlfn.XLOOKUP($V47,M_Schools_Scores!$A:$A,M_Schools_Scores!I:I,"NA")</f>
        <v>67</v>
      </c>
      <c r="AP47" t="str">
        <f>_xlfn.XLOOKUP($V47,H_Schools_Scores!$A:$A,H_Schools_Scores!G:G,"NA")</f>
        <v>NA</v>
      </c>
      <c r="AQ47" t="str">
        <f>_xlfn.XLOOKUP($V47,H_Schools_Scores!$A:$A,H_Schools_Scores!H:H,"NA")</f>
        <v>NA</v>
      </c>
      <c r="AR47" t="str">
        <f>_xlfn.XLOOKUP($V47,H_Schools_Scores!$A:$A,H_Schools_Scores!I:I,"NA")</f>
        <v>NA</v>
      </c>
      <c r="AS47">
        <v>40</v>
      </c>
      <c r="AT47">
        <v>84</v>
      </c>
      <c r="AU47">
        <f t="shared" si="2"/>
        <v>67</v>
      </c>
      <c r="AV47" t="s">
        <v>2938</v>
      </c>
      <c r="AW47">
        <v>0.99999999999999967</v>
      </c>
      <c r="AX47" t="s">
        <v>2938</v>
      </c>
    </row>
    <row r="48" spans="1:50" x14ac:dyDescent="0.35">
      <c r="A48" t="s">
        <v>33</v>
      </c>
      <c r="B48">
        <v>7820619</v>
      </c>
      <c r="C48" s="17" t="s">
        <v>3038</v>
      </c>
      <c r="D48" t="str" cm="1">
        <f t="array" ref="D48">IFERROR(
INDEX(
 AllGradeBands_Districts_Data!E:E,
MATCH(1,(AllGradeBands_Districts_Data!A:A=B48)*(AllGradeBands_Districts_Data!C:C="E")*(AllGradeBands_Districts_Data!D:D= "Comparison District Score"),0)
),
"")</f>
        <v/>
      </c>
      <c r="E48" cm="1">
        <f t="array" ref="E48">IFERROR(
INDEX(
 AllGradeBands_Districts_Data!E:E,
MATCH(1,(AllGradeBands_Districts_Data!A:A=B48)*(AllGradeBands_Districts_Data!C:C="M")*(AllGradeBands_Districts_Data!D:D= "Comparison District Score"),0)
),
"")</f>
        <v>0.99999999999999978</v>
      </c>
      <c r="F48" t="str" cm="1">
        <f t="array" ref="F48">IFERROR(
INDEX(
 AllGradeBands_Districts_Data!E:E,
MATCH(1,(AllGradeBands_Districts_Data!A:A=B48)*(AllGradeBands_Districts_Data!C:C="H")*(AllGradeBands_Districts_Data!D:D= "Comparison District Score"),0)
),
"")</f>
        <v/>
      </c>
      <c r="G48" t="str">
        <f>_xlfn.XLOOKUP($B48,E_Districts_Scores!$A:$A,E_Districts_Scores!C:C,"")</f>
        <v/>
      </c>
      <c r="H48" t="str">
        <f>_xlfn.XLOOKUP($B48,E_Districts_Scores!$A:$A,E_Districts_Scores!D:D,"")</f>
        <v/>
      </c>
      <c r="I48" t="str">
        <f>_xlfn.XLOOKUP($B48,E_Districts_Scores!$A:$A,E_Districts_Scores!E:E,"")</f>
        <v/>
      </c>
      <c r="J48">
        <f>_xlfn.XLOOKUP($B48,M_Districts_Scores!$A:$A,M_Districts_Scores!C:C,"")</f>
        <v>53</v>
      </c>
      <c r="K48">
        <f>_xlfn.XLOOKUP($B48,M_Districts_Scores!$A:$A,M_Districts_Scores!D:D,"")</f>
        <v>95</v>
      </c>
      <c r="L48">
        <f>_xlfn.XLOOKUP($B48,M_Districts_Scores!$A:$A,M_Districts_Scores!E:E,"")</f>
        <v>77</v>
      </c>
      <c r="M48" t="str">
        <f>_xlfn.XLOOKUP($B48,H_Districts_Scores!$A:$A,H_Districts_Scores!C:C,"")</f>
        <v/>
      </c>
      <c r="N48" t="str">
        <f>_xlfn.XLOOKUP($B48,H_Districts_Scores!$A:$A,H_Districts_Scores!D:D,"")</f>
        <v/>
      </c>
      <c r="O48" t="str">
        <f>_xlfn.XLOOKUP($B48,H_Districts_Scores!$A:$A,H_Districts_Scores!E:E,"")</f>
        <v/>
      </c>
      <c r="P48" s="22">
        <v>53</v>
      </c>
      <c r="Q48" s="22">
        <f t="shared" si="1"/>
        <v>77</v>
      </c>
      <c r="R48" s="22">
        <v>95</v>
      </c>
      <c r="S48" s="22">
        <v>77</v>
      </c>
      <c r="T48" s="27"/>
      <c r="U48" t="s">
        <v>33</v>
      </c>
      <c r="V48">
        <v>7820619</v>
      </c>
      <c r="W48" s="22" t="str">
        <f>_xlfn.XLOOKUP($V48,E_Districts_Scores!$A:$A,E_Districts_Scores!G:G,"NA")</f>
        <v>NA</v>
      </c>
      <c r="X48" s="22" t="str">
        <f>_xlfn.XLOOKUP($V48,E_Districts_Scores!$A:$A,E_Districts_Scores!H:H,"NA")</f>
        <v>NA</v>
      </c>
      <c r="Y48" s="22" t="str">
        <f>_xlfn.XLOOKUP($V48,E_Districts_Scores!$A:$A,E_Districts_Scores!I:I,"NA")</f>
        <v>NA</v>
      </c>
      <c r="Z48" s="22">
        <f>_xlfn.XLOOKUP($V48,M_Districts_Scores!$A:$A,M_Districts_Scores!G:G,"NA")</f>
        <v>56</v>
      </c>
      <c r="AA48" s="22">
        <f>_xlfn.XLOOKUP($V48,M_Districts_Scores!$A:$A,M_Districts_Scores!H:H,"NA")</f>
        <v>86</v>
      </c>
      <c r="AB48" s="22">
        <f>_xlfn.XLOOKUP($V48,M_Districts_Scores!$A:$A,M_Districts_Scores!I:I,"NA")</f>
        <v>75</v>
      </c>
      <c r="AC48" s="22" t="str">
        <f>_xlfn.XLOOKUP($V48,H_Districts_Scores!$A:$A,H_Districts_Scores!G:G,"NA")</f>
        <v>NA</v>
      </c>
      <c r="AD48" s="22" t="str">
        <f>_xlfn.XLOOKUP($V48,H_Districts_Scores!$A:$A,H_Districts_Scores!H:H,"NA")</f>
        <v>NA</v>
      </c>
      <c r="AE48" s="22" t="str">
        <f>_xlfn.XLOOKUP($V48,H_Districts_Scores!$A:$A,H_Districts_Scores!I:I,"NA")</f>
        <v>NA</v>
      </c>
      <c r="AF48">
        <v>56</v>
      </c>
      <c r="AG48">
        <v>86</v>
      </c>
      <c r="AH48">
        <v>75</v>
      </c>
      <c r="AJ48" t="str">
        <f>_xlfn.XLOOKUP($V48,E_Schools_Scores!$A:$A,E_Schools_Scores!G:G,"NA")</f>
        <v>NA</v>
      </c>
      <c r="AK48" t="str">
        <f>_xlfn.XLOOKUP($V48,E_Schools_Scores!$A:$A,E_Schools_Scores!H:H,"NA")</f>
        <v>NA</v>
      </c>
      <c r="AL48" t="str">
        <f>_xlfn.XLOOKUP($V48,E_Schools_Scores!$A:$A,E_Schools_Scores!I:I,"NA")</f>
        <v>NA</v>
      </c>
      <c r="AM48">
        <f>_xlfn.XLOOKUP($V48,M_Schools_Scores!$A:$A,M_Schools_Scores!G:G,"NA")</f>
        <v>47</v>
      </c>
      <c r="AN48">
        <f>_xlfn.XLOOKUP($V48,M_Schools_Scores!$A:$A,M_Schools_Scores!H:H,"NA")</f>
        <v>83</v>
      </c>
      <c r="AO48">
        <f>_xlfn.XLOOKUP($V48,M_Schools_Scores!$A:$A,M_Schools_Scores!I:I,"NA")</f>
        <v>70</v>
      </c>
      <c r="AP48" t="str">
        <f>_xlfn.XLOOKUP($V48,H_Schools_Scores!$A:$A,H_Schools_Scores!G:G,"NA")</f>
        <v>NA</v>
      </c>
      <c r="AQ48" t="str">
        <f>_xlfn.XLOOKUP($V48,H_Schools_Scores!$A:$A,H_Schools_Scores!H:H,"NA")</f>
        <v>NA</v>
      </c>
      <c r="AR48" t="str">
        <f>_xlfn.XLOOKUP($V48,H_Schools_Scores!$A:$A,H_Schools_Scores!I:I,"NA")</f>
        <v>NA</v>
      </c>
      <c r="AS48">
        <v>47</v>
      </c>
      <c r="AT48">
        <v>83</v>
      </c>
      <c r="AU48">
        <f t="shared" si="2"/>
        <v>70</v>
      </c>
      <c r="AV48" t="s">
        <v>2938</v>
      </c>
      <c r="AW48">
        <v>0.99999999999999956</v>
      </c>
      <c r="AX48" t="s">
        <v>2938</v>
      </c>
    </row>
    <row r="49" spans="1:50" x14ac:dyDescent="0.35">
      <c r="A49" t="s">
        <v>35</v>
      </c>
      <c r="B49">
        <v>7830625</v>
      </c>
      <c r="C49" s="17" t="s">
        <v>3035</v>
      </c>
      <c r="D49" cm="1">
        <f t="array" ref="D49">IFERROR(
INDEX(
 AllGradeBands_Districts_Data!E:E,
MATCH(1,(AllGradeBands_Districts_Data!A:A=B49)*(AllGradeBands_Districts_Data!C:C="E")*(AllGradeBands_Districts_Data!D:D= "Comparison District Score"),0)
),
"")</f>
        <v>1</v>
      </c>
      <c r="E49" t="str" cm="1">
        <f t="array" ref="E49">IFERROR(
INDEX(
 AllGradeBands_Districts_Data!E:E,
MATCH(1,(AllGradeBands_Districts_Data!A:A=B49)*(AllGradeBands_Districts_Data!C:C="M")*(AllGradeBands_Districts_Data!D:D= "Comparison District Score"),0)
),
"")</f>
        <v/>
      </c>
      <c r="F49" t="str" cm="1">
        <f t="array" ref="F49">IFERROR(
INDEX(
 AllGradeBands_Districts_Data!E:E,
MATCH(1,(AllGradeBands_Districts_Data!A:A=B49)*(AllGradeBands_Districts_Data!C:C="H")*(AllGradeBands_Districts_Data!D:D= "Comparison District Score"),0)
),
"")</f>
        <v/>
      </c>
      <c r="G49">
        <f>_xlfn.XLOOKUP($B49,E_Districts_Scores!$A:$A,E_Districts_Scores!C:C,"")</f>
        <v>100</v>
      </c>
      <c r="H49">
        <f>_xlfn.XLOOKUP($B49,E_Districts_Scores!$A:$A,E_Districts_Scores!D:D,"")</f>
        <v>97</v>
      </c>
      <c r="I49">
        <f>_xlfn.XLOOKUP($B49,E_Districts_Scores!$A:$A,E_Districts_Scores!E:E,"")</f>
        <v>98</v>
      </c>
      <c r="J49" t="str">
        <f>_xlfn.XLOOKUP($B49,M_Districts_Scores!$A:$A,M_Districts_Scores!C:C,"")</f>
        <v/>
      </c>
      <c r="K49" t="str">
        <f>_xlfn.XLOOKUP($B49,M_Districts_Scores!$A:$A,M_Districts_Scores!D:D,"")</f>
        <v/>
      </c>
      <c r="L49" t="str">
        <f>_xlfn.XLOOKUP($B49,M_Districts_Scores!$A:$A,M_Districts_Scores!E:E,"")</f>
        <v/>
      </c>
      <c r="M49" t="str">
        <f>_xlfn.XLOOKUP($B49,H_Districts_Scores!$A:$A,H_Districts_Scores!C:C,"")</f>
        <v/>
      </c>
      <c r="N49" t="str">
        <f>_xlfn.XLOOKUP($B49,H_Districts_Scores!$A:$A,H_Districts_Scores!D:D,"")</f>
        <v/>
      </c>
      <c r="O49" t="str">
        <f>_xlfn.XLOOKUP($B49,H_Districts_Scores!$A:$A,H_Districts_Scores!E:E,"")</f>
        <v/>
      </c>
      <c r="P49" s="22">
        <v>100</v>
      </c>
      <c r="Q49" s="22">
        <f t="shared" si="1"/>
        <v>98</v>
      </c>
      <c r="R49" s="22">
        <v>97</v>
      </c>
      <c r="S49" s="22">
        <v>98</v>
      </c>
      <c r="T49" s="27"/>
      <c r="U49" t="s">
        <v>35</v>
      </c>
      <c r="V49">
        <v>7830625</v>
      </c>
      <c r="W49" s="22">
        <f>_xlfn.XLOOKUP($V49,E_Districts_Scores!$A:$A,E_Districts_Scores!G:G,"NA")</f>
        <v>77</v>
      </c>
      <c r="X49" s="22">
        <f>_xlfn.XLOOKUP($V49,E_Districts_Scores!$A:$A,E_Districts_Scores!H:H,"NA")</f>
        <v>88</v>
      </c>
      <c r="Y49" s="22">
        <f>_xlfn.XLOOKUP($V49,E_Districts_Scores!$A:$A,E_Districts_Scores!I:I,"NA")</f>
        <v>85</v>
      </c>
      <c r="Z49" s="22" t="str">
        <f>_xlfn.XLOOKUP($V49,M_Districts_Scores!$A:$A,M_Districts_Scores!G:G,"NA")</f>
        <v>NA</v>
      </c>
      <c r="AA49" s="22" t="str">
        <f>_xlfn.XLOOKUP($V49,M_Districts_Scores!$A:$A,M_Districts_Scores!H:H,"NA")</f>
        <v>NA</v>
      </c>
      <c r="AB49" s="22" t="str">
        <f>_xlfn.XLOOKUP($V49,M_Districts_Scores!$A:$A,M_Districts_Scores!I:I,"NA")</f>
        <v>NA</v>
      </c>
      <c r="AC49" s="22" t="str">
        <f>_xlfn.XLOOKUP($V49,H_Districts_Scores!$A:$A,H_Districts_Scores!G:G,"NA")</f>
        <v>NA</v>
      </c>
      <c r="AD49" s="22" t="str">
        <f>_xlfn.XLOOKUP($V49,H_Districts_Scores!$A:$A,H_Districts_Scores!H:H,"NA")</f>
        <v>NA</v>
      </c>
      <c r="AE49" s="22" t="str">
        <f>_xlfn.XLOOKUP($V49,H_Districts_Scores!$A:$A,H_Districts_Scores!I:I,"NA")</f>
        <v>NA</v>
      </c>
      <c r="AF49">
        <v>77</v>
      </c>
      <c r="AG49">
        <v>88</v>
      </c>
      <c r="AH49">
        <v>85</v>
      </c>
      <c r="AJ49">
        <f>_xlfn.XLOOKUP($V49,E_Schools_Scores!$A:$A,E_Schools_Scores!G:G,"NA")</f>
        <v>81</v>
      </c>
      <c r="AK49">
        <f>_xlfn.XLOOKUP($V49,E_Schools_Scores!$A:$A,E_Schools_Scores!H:H,"NA")</f>
        <v>89</v>
      </c>
      <c r="AL49">
        <f>_xlfn.XLOOKUP($V49,E_Schools_Scores!$A:$A,E_Schools_Scores!I:I,"NA")</f>
        <v>84</v>
      </c>
      <c r="AM49" t="str">
        <f>_xlfn.XLOOKUP($V49,M_Schools_Scores!$A:$A,M_Schools_Scores!G:G,"NA")</f>
        <v>NA</v>
      </c>
      <c r="AN49" t="str">
        <f>_xlfn.XLOOKUP($V49,M_Schools_Scores!$A:$A,M_Schools_Scores!H:H,"NA")</f>
        <v>NA</v>
      </c>
      <c r="AO49" t="str">
        <f>_xlfn.XLOOKUP($V49,M_Schools_Scores!$A:$A,M_Schools_Scores!I:I,"NA")</f>
        <v>NA</v>
      </c>
      <c r="AP49" t="str">
        <f>_xlfn.XLOOKUP($V49,H_Schools_Scores!$A:$A,H_Schools_Scores!G:G,"NA")</f>
        <v>NA</v>
      </c>
      <c r="AQ49" t="str">
        <f>_xlfn.XLOOKUP($V49,H_Schools_Scores!$A:$A,H_Schools_Scores!H:H,"NA")</f>
        <v>NA</v>
      </c>
      <c r="AR49" t="str">
        <f>_xlfn.XLOOKUP($V49,H_Schools_Scores!$A:$A,H_Schools_Scores!I:I,"NA")</f>
        <v>NA</v>
      </c>
      <c r="AS49">
        <v>81</v>
      </c>
      <c r="AT49">
        <v>89</v>
      </c>
      <c r="AU49">
        <f t="shared" si="2"/>
        <v>84</v>
      </c>
      <c r="AV49">
        <v>1.0000000000000007</v>
      </c>
      <c r="AW49" t="s">
        <v>2938</v>
      </c>
      <c r="AX49" t="s">
        <v>2938</v>
      </c>
    </row>
    <row r="50" spans="1:50" x14ac:dyDescent="0.35">
      <c r="A50" t="s">
        <v>68</v>
      </c>
      <c r="B50">
        <v>7830645</v>
      </c>
      <c r="C50" s="17" t="s">
        <v>3038</v>
      </c>
      <c r="D50" cm="1">
        <f t="array" ref="D50">IFERROR(
INDEX(
 AllGradeBands_Districts_Data!E:E,
MATCH(1,(AllGradeBands_Districts_Data!A:A=B50)*(AllGradeBands_Districts_Data!C:C="E")*(AllGradeBands_Districts_Data!D:D= "Comparison District Score"),0)
),
"")</f>
        <v>1</v>
      </c>
      <c r="E50" t="str" cm="1">
        <f t="array" ref="E50">IFERROR(
INDEX(
 AllGradeBands_Districts_Data!E:E,
MATCH(1,(AllGradeBands_Districts_Data!A:A=B50)*(AllGradeBands_Districts_Data!C:C="M")*(AllGradeBands_Districts_Data!D:D= "Comparison District Score"),0)
),
"")</f>
        <v/>
      </c>
      <c r="F50" t="str" cm="1">
        <f t="array" ref="F50">IFERROR(
INDEX(
 AllGradeBands_Districts_Data!E:E,
MATCH(1,(AllGradeBands_Districts_Data!A:A=B50)*(AllGradeBands_Districts_Data!C:C="H")*(AllGradeBands_Districts_Data!D:D= "Comparison District Score"),0)
),
"")</f>
        <v/>
      </c>
      <c r="G50">
        <f>_xlfn.XLOOKUP($B50,E_Districts_Scores!$A:$A,E_Districts_Scores!C:C,"")</f>
        <v>43</v>
      </c>
      <c r="H50" t="str">
        <f>_xlfn.XLOOKUP($B50,E_Districts_Scores!$A:$A,E_Districts_Scores!D:D,"")</f>
        <v>NA</v>
      </c>
      <c r="I50">
        <f>_xlfn.XLOOKUP($B50,E_Districts_Scores!$A:$A,E_Districts_Scores!E:E,"")</f>
        <v>56</v>
      </c>
      <c r="J50" t="str">
        <f>_xlfn.XLOOKUP($B50,M_Districts_Scores!$A:$A,M_Districts_Scores!C:C,"")</f>
        <v/>
      </c>
      <c r="K50" t="str">
        <f>_xlfn.XLOOKUP($B50,M_Districts_Scores!$A:$A,M_Districts_Scores!D:D,"")</f>
        <v/>
      </c>
      <c r="L50" t="str">
        <f>_xlfn.XLOOKUP($B50,M_Districts_Scores!$A:$A,M_Districts_Scores!E:E,"")</f>
        <v/>
      </c>
      <c r="M50" t="str">
        <f>_xlfn.XLOOKUP($B50,H_Districts_Scores!$A:$A,H_Districts_Scores!C:C,"")</f>
        <v/>
      </c>
      <c r="N50" t="str">
        <f>_xlfn.XLOOKUP($B50,H_Districts_Scores!$A:$A,H_Districts_Scores!D:D,"")</f>
        <v/>
      </c>
      <c r="O50" t="str">
        <f>_xlfn.XLOOKUP($B50,H_Districts_Scores!$A:$A,H_Districts_Scores!E:E,"")</f>
        <v/>
      </c>
      <c r="P50" s="22">
        <v>43</v>
      </c>
      <c r="Q50" s="22">
        <f t="shared" si="1"/>
        <v>56</v>
      </c>
      <c r="R50" s="22">
        <v>0</v>
      </c>
      <c r="S50" s="22">
        <v>56</v>
      </c>
      <c r="T50" s="27"/>
      <c r="U50" t="s">
        <v>68</v>
      </c>
      <c r="V50">
        <v>7830645</v>
      </c>
      <c r="W50" s="22">
        <f>_xlfn.XLOOKUP($V50,E_Districts_Scores!$A:$A,E_Districts_Scores!G:G,"NA")</f>
        <v>59</v>
      </c>
      <c r="X50" s="22">
        <f>_xlfn.XLOOKUP($V50,E_Districts_Scores!$A:$A,E_Districts_Scores!H:H,"NA")</f>
        <v>84</v>
      </c>
      <c r="Y50" s="22">
        <f>_xlfn.XLOOKUP($V50,E_Districts_Scores!$A:$A,E_Districts_Scores!I:I,"NA")</f>
        <v>69</v>
      </c>
      <c r="Z50" s="22" t="str">
        <f>_xlfn.XLOOKUP($V50,M_Districts_Scores!$A:$A,M_Districts_Scores!G:G,"NA")</f>
        <v>NA</v>
      </c>
      <c r="AA50" s="22" t="str">
        <f>_xlfn.XLOOKUP($V50,M_Districts_Scores!$A:$A,M_Districts_Scores!H:H,"NA")</f>
        <v>NA</v>
      </c>
      <c r="AB50" s="22" t="str">
        <f>_xlfn.XLOOKUP($V50,M_Districts_Scores!$A:$A,M_Districts_Scores!I:I,"NA")</f>
        <v>NA</v>
      </c>
      <c r="AC50" s="22" t="str">
        <f>_xlfn.XLOOKUP($V50,H_Districts_Scores!$A:$A,H_Districts_Scores!G:G,"NA")</f>
        <v>NA</v>
      </c>
      <c r="AD50" s="22" t="str">
        <f>_xlfn.XLOOKUP($V50,H_Districts_Scores!$A:$A,H_Districts_Scores!H:H,"NA")</f>
        <v>NA</v>
      </c>
      <c r="AE50" s="22" t="str">
        <f>_xlfn.XLOOKUP($V50,H_Districts_Scores!$A:$A,H_Districts_Scores!I:I,"NA")</f>
        <v>NA</v>
      </c>
      <c r="AF50">
        <v>59</v>
      </c>
      <c r="AG50">
        <v>84</v>
      </c>
      <c r="AH50">
        <v>69</v>
      </c>
      <c r="AJ50">
        <f>_xlfn.XLOOKUP($V50,E_Schools_Scores!$A:$A,E_Schools_Scores!G:G,"NA")</f>
        <v>55</v>
      </c>
      <c r="AK50">
        <f>_xlfn.XLOOKUP($V50,E_Schools_Scores!$A:$A,E_Schools_Scores!H:H,"NA")</f>
        <v>83</v>
      </c>
      <c r="AL50">
        <f>_xlfn.XLOOKUP($V50,E_Schools_Scores!$A:$A,E_Schools_Scores!I:I,"NA")</f>
        <v>71</v>
      </c>
      <c r="AM50" t="str">
        <f>_xlfn.XLOOKUP($V50,M_Schools_Scores!$A:$A,M_Schools_Scores!G:G,"NA")</f>
        <v>NA</v>
      </c>
      <c r="AN50" t="str">
        <f>_xlfn.XLOOKUP($V50,M_Schools_Scores!$A:$A,M_Schools_Scores!H:H,"NA")</f>
        <v>NA</v>
      </c>
      <c r="AO50" t="str">
        <f>_xlfn.XLOOKUP($V50,M_Schools_Scores!$A:$A,M_Schools_Scores!I:I,"NA")</f>
        <v>NA</v>
      </c>
      <c r="AP50" t="str">
        <f>_xlfn.XLOOKUP($V50,H_Schools_Scores!$A:$A,H_Schools_Scores!G:G,"NA")</f>
        <v>NA</v>
      </c>
      <c r="AQ50" t="str">
        <f>_xlfn.XLOOKUP($V50,H_Schools_Scores!$A:$A,H_Schools_Scores!H:H,"NA")</f>
        <v>NA</v>
      </c>
      <c r="AR50" t="str">
        <f>_xlfn.XLOOKUP($V50,H_Schools_Scores!$A:$A,H_Schools_Scores!I:I,"NA")</f>
        <v>NA</v>
      </c>
      <c r="AS50">
        <v>55</v>
      </c>
      <c r="AT50">
        <v>83</v>
      </c>
      <c r="AU50">
        <f t="shared" si="2"/>
        <v>71</v>
      </c>
      <c r="AV50">
        <v>1</v>
      </c>
      <c r="AW50" t="s">
        <v>2938</v>
      </c>
      <c r="AX50" t="s">
        <v>2938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6F32B-E697-4681-AEED-C07283EA4387}">
  <sheetPr codeName="Sheet23"/>
  <dimension ref="A1:AA97"/>
  <sheetViews>
    <sheetView topLeftCell="O1" zoomScale="53" zoomScaleNormal="53" workbookViewId="0">
      <selection activeCell="J2" sqref="J2:J1000"/>
    </sheetView>
  </sheetViews>
  <sheetFormatPr defaultRowHeight="14.5" x14ac:dyDescent="0.35"/>
  <cols>
    <col min="1" max="1" width="12.1796875" bestFit="1" customWidth="1"/>
    <col min="2" max="2" width="48.54296875" bestFit="1" customWidth="1"/>
    <col min="3" max="3" width="10.453125" bestFit="1" customWidth="1"/>
    <col min="4" max="4" width="8.7265625" customWidth="1"/>
    <col min="5" max="5" width="11.54296875" bestFit="1" customWidth="1"/>
    <col min="6" max="6" width="15.81640625" customWidth="1"/>
    <col min="7" max="7" width="18.54296875" customWidth="1"/>
    <col min="8" max="8" width="22.7265625" customWidth="1"/>
    <col min="9" max="9" width="21.81640625" customWidth="1"/>
    <col min="10" max="10" width="22.453125" customWidth="1"/>
    <col min="11" max="11" width="11.81640625" bestFit="1" customWidth="1"/>
    <col min="12" max="12" width="20.81640625" customWidth="1"/>
    <col min="13" max="13" width="21.453125" customWidth="1"/>
    <col min="14" max="14" width="27.453125" customWidth="1"/>
    <col min="16" max="17" width="18.81640625" customWidth="1"/>
    <col min="18" max="18" width="14.1796875" customWidth="1"/>
    <col min="19" max="19" width="23.26953125" customWidth="1"/>
    <col min="20" max="20" width="21.81640625" customWidth="1"/>
    <col min="21" max="21" width="26.7265625" customWidth="1"/>
    <col min="22" max="22" width="23.453125" customWidth="1"/>
    <col min="23" max="23" width="19" customWidth="1"/>
    <col min="24" max="24" width="21.1796875" customWidth="1"/>
    <col min="25" max="25" width="32.54296875" customWidth="1"/>
    <col min="26" max="26" width="13.1796875" customWidth="1"/>
    <col min="27" max="27" width="12.54296875" customWidth="1"/>
  </cols>
  <sheetData>
    <row r="1" spans="1:27" ht="43.5" x14ac:dyDescent="0.35">
      <c r="A1" s="28" t="s">
        <v>3013</v>
      </c>
      <c r="B1" s="28" t="s">
        <v>86</v>
      </c>
      <c r="C1" s="28" t="s">
        <v>3042</v>
      </c>
      <c r="D1" s="28" t="s">
        <v>3043</v>
      </c>
      <c r="E1" s="29" t="s">
        <v>3044</v>
      </c>
      <c r="F1" s="30" t="s">
        <v>3045</v>
      </c>
      <c r="G1" s="30" t="s">
        <v>3046</v>
      </c>
      <c r="H1" s="29" t="s">
        <v>3047</v>
      </c>
      <c r="I1" s="29" t="s">
        <v>3048</v>
      </c>
      <c r="J1" s="29" t="s">
        <v>3049</v>
      </c>
      <c r="K1" s="31" t="s">
        <v>3050</v>
      </c>
      <c r="L1" s="31" t="s">
        <v>3051</v>
      </c>
      <c r="M1" s="31" t="s">
        <v>3052</v>
      </c>
      <c r="N1" s="31" t="s">
        <v>3053</v>
      </c>
      <c r="O1" s="28"/>
      <c r="P1" s="32" t="s">
        <v>3054</v>
      </c>
      <c r="Q1" s="33"/>
      <c r="R1" s="29" t="s">
        <v>3055</v>
      </c>
      <c r="S1" s="29" t="s">
        <v>3056</v>
      </c>
      <c r="T1" s="29" t="s">
        <v>3057</v>
      </c>
      <c r="U1" s="29" t="s">
        <v>3058</v>
      </c>
      <c r="V1" s="31" t="s">
        <v>3059</v>
      </c>
      <c r="W1" s="31" t="s">
        <v>3060</v>
      </c>
      <c r="X1" s="31" t="s">
        <v>3061</v>
      </c>
      <c r="Y1" s="31" t="s">
        <v>3062</v>
      </c>
      <c r="Z1" s="30" t="s">
        <v>3063</v>
      </c>
      <c r="AA1" s="30" t="s">
        <v>3063</v>
      </c>
    </row>
    <row r="2" spans="1:27" x14ac:dyDescent="0.35">
      <c r="A2">
        <v>7830623</v>
      </c>
      <c r="B2" t="s">
        <v>20</v>
      </c>
      <c r="C2" t="s">
        <v>96</v>
      </c>
      <c r="D2" t="s">
        <v>3064</v>
      </c>
      <c r="E2">
        <v>-0.1334497332572937</v>
      </c>
      <c r="F2">
        <v>7</v>
      </c>
      <c r="G2" t="s">
        <v>3065</v>
      </c>
      <c r="H2" t="s">
        <v>3066</v>
      </c>
      <c r="I2">
        <v>2.8727461036851309E-2</v>
      </c>
      <c r="J2" t="s">
        <v>3065</v>
      </c>
      <c r="K2">
        <v>-0.1334497332572937</v>
      </c>
      <c r="L2" t="s">
        <v>3067</v>
      </c>
      <c r="M2">
        <v>1.2562573752802564E-2</v>
      </c>
      <c r="N2" t="s">
        <v>3065</v>
      </c>
      <c r="O2" t="str">
        <f>IF(AND(J2&lt;&gt;0,N2&lt;&gt;0),IF(OR(J2="Higher",N2="Higher"),"Y","N"),"")</f>
        <v>N</v>
      </c>
      <c r="P2" t="str">
        <f>IF(AND(J2&lt;&gt;0,N2&lt;&gt;0),IF(O2="Y","Higher",
IF(J2=N2,J2,J2&amp;"/"&amp;N2)),"")</f>
        <v>Lower</v>
      </c>
      <c r="Q2" t="s">
        <v>3068</v>
      </c>
      <c r="R2">
        <v>-2.5349762290716171E-2</v>
      </c>
      <c r="S2" t="s">
        <v>3069</v>
      </c>
      <c r="T2">
        <v>-5.5795673178231198E-2</v>
      </c>
      <c r="U2" t="s">
        <v>3070</v>
      </c>
      <c r="V2">
        <v>-2.5349762290716171E-2</v>
      </c>
      <c r="W2" t="s">
        <v>3071</v>
      </c>
      <c r="X2">
        <v>-5.905482965772535E-2</v>
      </c>
      <c r="Y2" t="s">
        <v>3072</v>
      </c>
      <c r="Z2" t="str">
        <f>IF(AND(U2&lt;&gt;0,Y2&lt;&gt;0),IF(OR(U2="Higher",Y2="Higher"),"Y","N"),"")</f>
        <v>Y</v>
      </c>
      <c r="AA2" t="str">
        <f>IF(AND(U2&lt;&gt;0,Y2&lt;&gt;0),IF(Z2="Y","Higher",
IF(U2=Y2,U2,U2&amp;"/"&amp;Y2)),"")</f>
        <v>Higher</v>
      </c>
    </row>
    <row r="3" spans="1:27" x14ac:dyDescent="0.35">
      <c r="A3">
        <v>7830623</v>
      </c>
      <c r="B3" t="s">
        <v>20</v>
      </c>
      <c r="C3" t="s">
        <v>97</v>
      </c>
      <c r="D3" t="s">
        <v>3064</v>
      </c>
      <c r="E3">
        <v>4.6788556501269341E-3</v>
      </c>
      <c r="F3">
        <v>51</v>
      </c>
      <c r="G3" t="s">
        <v>3070</v>
      </c>
      <c r="H3" t="s">
        <v>3073</v>
      </c>
      <c r="I3">
        <v>9.9427566510712495E-3</v>
      </c>
      <c r="J3" t="s">
        <v>3070</v>
      </c>
      <c r="K3">
        <v>4.6788556501269341E-3</v>
      </c>
      <c r="L3" t="s">
        <v>3074</v>
      </c>
      <c r="M3">
        <v>1.5267681303157588E-2</v>
      </c>
      <c r="N3" t="s">
        <v>3070</v>
      </c>
      <c r="O3" t="str">
        <f t="shared" ref="O3:O66" si="0">IF(AND(J3&lt;&gt;0,N3&lt;&gt;0),IF(OR(J3="Higher",N3="Higher"),"Y","N"),"")</f>
        <v>N</v>
      </c>
      <c r="P3" t="str">
        <f t="shared" ref="P3:P66" si="1">IF(AND(J3&lt;&gt;0,N3&lt;&gt;0),IF(O3="Y","Higher",
IF(J3=N3,J3,J3&amp;"/"&amp;N3)),"")</f>
        <v>No</v>
      </c>
      <c r="Q3">
        <v>0</v>
      </c>
      <c r="R3" t="s">
        <v>85</v>
      </c>
      <c r="S3">
        <v>0</v>
      </c>
      <c r="T3" t="s">
        <v>85</v>
      </c>
      <c r="U3">
        <v>0</v>
      </c>
      <c r="V3">
        <v>0</v>
      </c>
      <c r="W3">
        <v>0</v>
      </c>
      <c r="X3" t="s">
        <v>85</v>
      </c>
      <c r="Y3">
        <v>0</v>
      </c>
      <c r="Z3" t="str">
        <f t="shared" ref="Z3:Z66" si="2">IF(AND(U3&lt;&gt;0,Y3&lt;&gt;0),IF(OR(U3="Higher",Y3="Higher"),"Y","N"),"")</f>
        <v/>
      </c>
      <c r="AA3" t="str">
        <f t="shared" ref="AA3:AA66" si="3">IF(AND(U3&lt;&gt;0,Y3&lt;&gt;0),IF(Z3="Y","Higher",
IF(U3=Y3,U3,U3&amp;"/"&amp;Y3)),"")</f>
        <v/>
      </c>
    </row>
    <row r="4" spans="1:27" x14ac:dyDescent="0.35">
      <c r="A4">
        <v>7830623</v>
      </c>
      <c r="B4" t="s">
        <v>20</v>
      </c>
      <c r="C4" t="s">
        <v>98</v>
      </c>
      <c r="D4" t="s">
        <v>3064</v>
      </c>
      <c r="E4">
        <v>-2.8236251324415207E-2</v>
      </c>
      <c r="F4">
        <v>43</v>
      </c>
      <c r="G4" t="s">
        <v>3070</v>
      </c>
      <c r="H4" t="s">
        <v>3075</v>
      </c>
      <c r="I4">
        <v>1.217234966588876E-2</v>
      </c>
      <c r="J4" t="s">
        <v>3070</v>
      </c>
      <c r="K4">
        <v>-2.8236251324415207E-2</v>
      </c>
      <c r="L4" t="s">
        <v>3076</v>
      </c>
      <c r="M4">
        <v>-1.7048878409696044E-2</v>
      </c>
      <c r="N4" t="s">
        <v>3070</v>
      </c>
      <c r="O4" t="str">
        <f t="shared" si="0"/>
        <v>N</v>
      </c>
      <c r="P4" t="str">
        <f t="shared" si="1"/>
        <v>No</v>
      </c>
      <c r="Q4">
        <v>0</v>
      </c>
      <c r="R4" t="s">
        <v>85</v>
      </c>
      <c r="S4">
        <v>0</v>
      </c>
      <c r="T4" t="s">
        <v>85</v>
      </c>
      <c r="U4">
        <v>0</v>
      </c>
      <c r="V4">
        <v>0</v>
      </c>
      <c r="W4">
        <v>0</v>
      </c>
      <c r="X4" t="s">
        <v>85</v>
      </c>
      <c r="Y4">
        <v>0</v>
      </c>
      <c r="Z4" t="str">
        <f t="shared" si="2"/>
        <v/>
      </c>
      <c r="AA4" t="str">
        <f t="shared" si="3"/>
        <v/>
      </c>
    </row>
    <row r="5" spans="1:27" x14ac:dyDescent="0.35">
      <c r="A5">
        <v>7830643</v>
      </c>
      <c r="B5" t="s">
        <v>22</v>
      </c>
      <c r="C5" t="s">
        <v>96</v>
      </c>
      <c r="D5" t="s">
        <v>3064</v>
      </c>
      <c r="E5">
        <v>-1.8001401796936989E-2</v>
      </c>
      <c r="F5">
        <v>43</v>
      </c>
      <c r="G5" t="s">
        <v>3070</v>
      </c>
      <c r="H5" t="s">
        <v>3077</v>
      </c>
      <c r="I5">
        <v>5.8509897741714667E-2</v>
      </c>
      <c r="J5" t="s">
        <v>3070</v>
      </c>
      <c r="K5">
        <v>-1.8001401796936989E-2</v>
      </c>
      <c r="L5" t="s">
        <v>3078</v>
      </c>
      <c r="M5">
        <v>1.372521433950169E-2</v>
      </c>
      <c r="N5" t="s">
        <v>3070</v>
      </c>
      <c r="O5" t="str">
        <f t="shared" si="0"/>
        <v>N</v>
      </c>
      <c r="P5" t="str">
        <f t="shared" si="1"/>
        <v>No</v>
      </c>
      <c r="Q5" t="s">
        <v>3068</v>
      </c>
      <c r="R5" t="s">
        <v>85</v>
      </c>
      <c r="S5" t="s">
        <v>3079</v>
      </c>
      <c r="T5" t="s">
        <v>85</v>
      </c>
      <c r="U5">
        <v>0</v>
      </c>
      <c r="V5">
        <v>0</v>
      </c>
      <c r="W5" t="s">
        <v>3079</v>
      </c>
      <c r="X5" t="s">
        <v>85</v>
      </c>
      <c r="Y5">
        <v>0</v>
      </c>
      <c r="Z5" t="str">
        <f t="shared" si="2"/>
        <v/>
      </c>
      <c r="AA5" t="str">
        <f t="shared" si="3"/>
        <v/>
      </c>
    </row>
    <row r="6" spans="1:27" x14ac:dyDescent="0.35">
      <c r="A6">
        <v>7830410</v>
      </c>
      <c r="B6" t="s">
        <v>38</v>
      </c>
      <c r="C6" t="s">
        <v>96</v>
      </c>
      <c r="D6" t="s">
        <v>3064</v>
      </c>
      <c r="E6">
        <v>-8.9538944885134697E-3</v>
      </c>
      <c r="F6">
        <v>48</v>
      </c>
      <c r="G6" t="s">
        <v>3070</v>
      </c>
      <c r="H6" t="s">
        <v>3080</v>
      </c>
      <c r="I6">
        <v>1.2394420031341724E-2</v>
      </c>
      <c r="J6" t="s">
        <v>3070</v>
      </c>
      <c r="K6">
        <v>-8.9538944885134697E-3</v>
      </c>
      <c r="L6" t="s">
        <v>3081</v>
      </c>
      <c r="M6">
        <v>8.8381128589389846E-3</v>
      </c>
      <c r="N6" t="s">
        <v>3070</v>
      </c>
      <c r="O6" t="str">
        <f t="shared" si="0"/>
        <v>N</v>
      </c>
      <c r="P6" t="str">
        <f t="shared" si="1"/>
        <v>No</v>
      </c>
      <c r="Q6" t="s">
        <v>3068</v>
      </c>
      <c r="R6">
        <v>5.7655863463878632E-2</v>
      </c>
      <c r="S6" t="s">
        <v>3082</v>
      </c>
      <c r="T6">
        <v>3.7220956052806287E-2</v>
      </c>
      <c r="U6" t="s">
        <v>3070</v>
      </c>
      <c r="V6">
        <v>5.7655863463878632E-2</v>
      </c>
      <c r="W6" t="s">
        <v>3083</v>
      </c>
      <c r="X6">
        <v>1.0738900726209977E-2</v>
      </c>
      <c r="Y6" t="s">
        <v>3070</v>
      </c>
      <c r="Z6" t="str">
        <f t="shared" si="2"/>
        <v>N</v>
      </c>
      <c r="AA6" t="str">
        <f t="shared" si="3"/>
        <v>No</v>
      </c>
    </row>
    <row r="7" spans="1:27" x14ac:dyDescent="0.35">
      <c r="A7">
        <v>7830410</v>
      </c>
      <c r="B7" t="s">
        <v>38</v>
      </c>
      <c r="C7" t="s">
        <v>97</v>
      </c>
      <c r="D7" t="s">
        <v>3064</v>
      </c>
      <c r="E7">
        <v>-5.2968338131904602E-2</v>
      </c>
      <c r="F7">
        <v>21</v>
      </c>
      <c r="G7" t="s">
        <v>3070</v>
      </c>
      <c r="H7" t="s">
        <v>3084</v>
      </c>
      <c r="I7">
        <v>-4.66437833965756E-2</v>
      </c>
      <c r="J7" t="s">
        <v>3070</v>
      </c>
      <c r="K7">
        <v>-5.2968338131904602E-2</v>
      </c>
      <c r="L7" t="s">
        <v>3081</v>
      </c>
      <c r="M7">
        <v>9.5103729058791941E-3</v>
      </c>
      <c r="N7" t="s">
        <v>3065</v>
      </c>
      <c r="O7" t="str">
        <f t="shared" si="0"/>
        <v>N</v>
      </c>
      <c r="P7" t="str">
        <f t="shared" si="1"/>
        <v>No/Lower</v>
      </c>
      <c r="Q7">
        <v>0</v>
      </c>
      <c r="R7" t="s">
        <v>85</v>
      </c>
      <c r="S7">
        <v>0</v>
      </c>
      <c r="T7" t="s">
        <v>85</v>
      </c>
      <c r="U7">
        <v>0</v>
      </c>
      <c r="V7">
        <v>0</v>
      </c>
      <c r="W7">
        <v>0</v>
      </c>
      <c r="X7" t="s">
        <v>85</v>
      </c>
      <c r="Y7">
        <v>0</v>
      </c>
      <c r="Z7" t="str">
        <f t="shared" si="2"/>
        <v/>
      </c>
      <c r="AA7" t="str">
        <f t="shared" si="3"/>
        <v/>
      </c>
    </row>
    <row r="8" spans="1:27" x14ac:dyDescent="0.35">
      <c r="A8">
        <v>7830627</v>
      </c>
      <c r="B8" t="s">
        <v>40</v>
      </c>
      <c r="C8" t="s">
        <v>96</v>
      </c>
      <c r="D8" t="s">
        <v>3064</v>
      </c>
      <c r="E8">
        <v>-0.23941381275653839</v>
      </c>
      <c r="F8">
        <v>1</v>
      </c>
      <c r="G8" t="s">
        <v>3065</v>
      </c>
      <c r="H8" t="s">
        <v>3085</v>
      </c>
      <c r="I8">
        <v>1.5631989292160142E-2</v>
      </c>
      <c r="J8" t="s">
        <v>3065</v>
      </c>
      <c r="K8">
        <v>-0.23941381275653839</v>
      </c>
      <c r="L8" t="s">
        <v>3086</v>
      </c>
      <c r="M8">
        <v>5.1978250849060714E-4</v>
      </c>
      <c r="N8" t="s">
        <v>3065</v>
      </c>
      <c r="O8" t="str">
        <f t="shared" si="0"/>
        <v>N</v>
      </c>
      <c r="P8" t="str">
        <f t="shared" si="1"/>
        <v>Lower</v>
      </c>
      <c r="Q8" t="s">
        <v>3068</v>
      </c>
      <c r="R8">
        <v>2.4227907881140709E-2</v>
      </c>
      <c r="S8" t="s">
        <v>3087</v>
      </c>
      <c r="T8">
        <v>2.9004867233766163E-2</v>
      </c>
      <c r="U8" t="s">
        <v>3070</v>
      </c>
      <c r="V8">
        <v>2.4227907881140709E-2</v>
      </c>
      <c r="W8" t="s">
        <v>3088</v>
      </c>
      <c r="X8">
        <v>1.4722057590461191E-2</v>
      </c>
      <c r="Y8" t="s">
        <v>3070</v>
      </c>
      <c r="Z8" t="str">
        <f t="shared" si="2"/>
        <v>N</v>
      </c>
      <c r="AA8" t="str">
        <f t="shared" si="3"/>
        <v>No</v>
      </c>
    </row>
    <row r="9" spans="1:27" x14ac:dyDescent="0.35">
      <c r="A9">
        <v>7830627</v>
      </c>
      <c r="B9" t="s">
        <v>40</v>
      </c>
      <c r="C9" t="s">
        <v>97</v>
      </c>
      <c r="D9" t="s">
        <v>3064</v>
      </c>
      <c r="E9">
        <v>0.13396503031253815</v>
      </c>
      <c r="F9">
        <v>97</v>
      </c>
      <c r="G9" t="s">
        <v>3072</v>
      </c>
      <c r="H9" t="s">
        <v>3089</v>
      </c>
      <c r="I9">
        <v>-1.4468807230514358E-2</v>
      </c>
      <c r="J9" t="s">
        <v>3072</v>
      </c>
      <c r="K9">
        <v>0.13396503031253815</v>
      </c>
      <c r="L9" t="s">
        <v>3090</v>
      </c>
      <c r="M9">
        <v>2.9585711745312437E-3</v>
      </c>
      <c r="N9" t="s">
        <v>3072</v>
      </c>
      <c r="O9" t="str">
        <f t="shared" si="0"/>
        <v>Y</v>
      </c>
      <c r="P9" t="str">
        <f t="shared" si="1"/>
        <v>Higher</v>
      </c>
      <c r="Q9">
        <v>0</v>
      </c>
      <c r="R9" t="s">
        <v>85</v>
      </c>
      <c r="S9">
        <v>0</v>
      </c>
      <c r="T9" t="s">
        <v>85</v>
      </c>
      <c r="U9">
        <v>0</v>
      </c>
      <c r="V9">
        <v>0</v>
      </c>
      <c r="W9">
        <v>0</v>
      </c>
      <c r="X9" t="s">
        <v>85</v>
      </c>
      <c r="Y9">
        <v>0</v>
      </c>
      <c r="Z9" t="str">
        <f t="shared" si="2"/>
        <v/>
      </c>
      <c r="AA9" t="str">
        <f t="shared" si="3"/>
        <v/>
      </c>
    </row>
    <row r="10" spans="1:27" x14ac:dyDescent="0.35">
      <c r="A10">
        <v>7830632</v>
      </c>
      <c r="B10" t="s">
        <v>55</v>
      </c>
      <c r="C10" t="s">
        <v>96</v>
      </c>
      <c r="D10" t="s">
        <v>3064</v>
      </c>
      <c r="E10" t="s">
        <v>85</v>
      </c>
      <c r="F10">
        <v>0</v>
      </c>
      <c r="G10" t="s">
        <v>2938</v>
      </c>
      <c r="H10">
        <v>0</v>
      </c>
      <c r="I10" t="s">
        <v>85</v>
      </c>
      <c r="J10">
        <v>0</v>
      </c>
      <c r="K10">
        <v>0</v>
      </c>
      <c r="L10">
        <v>0</v>
      </c>
      <c r="M10" t="s">
        <v>85</v>
      </c>
      <c r="N10">
        <v>0</v>
      </c>
      <c r="O10" t="str">
        <f t="shared" si="0"/>
        <v/>
      </c>
      <c r="P10" t="str">
        <f t="shared" si="1"/>
        <v/>
      </c>
      <c r="Q10" t="s">
        <v>3068</v>
      </c>
      <c r="R10">
        <v>0.18119293451309204</v>
      </c>
      <c r="S10" t="s">
        <v>3091</v>
      </c>
      <c r="T10">
        <v>4.4422287399129345E-2</v>
      </c>
      <c r="U10" t="s">
        <v>3072</v>
      </c>
      <c r="V10">
        <v>0.18119293451309204</v>
      </c>
      <c r="W10" t="s">
        <v>3092</v>
      </c>
      <c r="X10">
        <v>1.8620067810843466E-2</v>
      </c>
      <c r="Y10" t="s">
        <v>3072</v>
      </c>
      <c r="Z10" t="str">
        <f t="shared" si="2"/>
        <v>Y</v>
      </c>
      <c r="AA10" t="str">
        <f t="shared" si="3"/>
        <v>Higher</v>
      </c>
    </row>
    <row r="11" spans="1:27" x14ac:dyDescent="0.35">
      <c r="A11">
        <v>7830632</v>
      </c>
      <c r="B11" t="s">
        <v>55</v>
      </c>
      <c r="C11" t="s">
        <v>97</v>
      </c>
      <c r="D11" t="s">
        <v>3064</v>
      </c>
      <c r="E11">
        <v>-1.3233044184744358E-2</v>
      </c>
      <c r="F11">
        <v>41</v>
      </c>
      <c r="G11" t="s">
        <v>3070</v>
      </c>
      <c r="H11" t="s">
        <v>3093</v>
      </c>
      <c r="I11">
        <v>3.8541565663763322E-4</v>
      </c>
      <c r="J11" t="s">
        <v>3070</v>
      </c>
      <c r="K11">
        <v>-1.3233044184744358E-2</v>
      </c>
      <c r="L11" t="s">
        <v>3094</v>
      </c>
      <c r="M11">
        <v>5.4953607614152133E-3</v>
      </c>
      <c r="N11" t="s">
        <v>3070</v>
      </c>
      <c r="O11" t="str">
        <f t="shared" si="0"/>
        <v>N</v>
      </c>
      <c r="P11" t="str">
        <f t="shared" si="1"/>
        <v>No</v>
      </c>
      <c r="Q11">
        <v>0</v>
      </c>
      <c r="R11" t="s">
        <v>85</v>
      </c>
      <c r="S11">
        <v>0</v>
      </c>
      <c r="T11" t="s">
        <v>85</v>
      </c>
      <c r="U11">
        <v>0</v>
      </c>
      <c r="V11">
        <v>0</v>
      </c>
      <c r="W11">
        <v>0</v>
      </c>
      <c r="X11" t="s">
        <v>85</v>
      </c>
      <c r="Y11">
        <v>0</v>
      </c>
      <c r="Z11" t="str">
        <f t="shared" si="2"/>
        <v/>
      </c>
      <c r="AA11" t="str">
        <f t="shared" si="3"/>
        <v/>
      </c>
    </row>
    <row r="12" spans="1:27" x14ac:dyDescent="0.35">
      <c r="A12">
        <v>7830630</v>
      </c>
      <c r="B12" t="s">
        <v>24</v>
      </c>
      <c r="C12" t="s">
        <v>96</v>
      </c>
      <c r="D12" t="s">
        <v>3064</v>
      </c>
      <c r="E12">
        <v>9.9798791110515594E-2</v>
      </c>
      <c r="F12">
        <v>86</v>
      </c>
      <c r="G12" t="s">
        <v>3072</v>
      </c>
      <c r="H12" t="s">
        <v>3095</v>
      </c>
      <c r="I12">
        <v>3.819469169502554E-2</v>
      </c>
      <c r="J12" t="s">
        <v>3070</v>
      </c>
      <c r="K12">
        <v>9.9798791110515594E-2</v>
      </c>
      <c r="L12" t="s">
        <v>3096</v>
      </c>
      <c r="M12">
        <v>6.493751060042996E-2</v>
      </c>
      <c r="N12" t="s">
        <v>3070</v>
      </c>
      <c r="O12" t="str">
        <f t="shared" si="0"/>
        <v>N</v>
      </c>
      <c r="P12" t="str">
        <f t="shared" si="1"/>
        <v>No</v>
      </c>
      <c r="Q12" t="s">
        <v>3068</v>
      </c>
      <c r="R12">
        <v>3.0324293300509453E-2</v>
      </c>
      <c r="S12" t="s">
        <v>3097</v>
      </c>
      <c r="T12">
        <v>-4.0117425211064983E-2</v>
      </c>
      <c r="U12" t="s">
        <v>3072</v>
      </c>
      <c r="V12">
        <v>3.0324293300509453E-2</v>
      </c>
      <c r="W12" t="s">
        <v>3098</v>
      </c>
      <c r="X12">
        <v>6.5958536118159827E-2</v>
      </c>
      <c r="Y12" t="s">
        <v>3070</v>
      </c>
      <c r="Z12" t="str">
        <f t="shared" si="2"/>
        <v>Y</v>
      </c>
      <c r="AA12" t="str">
        <f t="shared" si="3"/>
        <v>Higher</v>
      </c>
    </row>
    <row r="13" spans="1:27" x14ac:dyDescent="0.35">
      <c r="A13">
        <v>7830630</v>
      </c>
      <c r="B13" t="s">
        <v>24</v>
      </c>
      <c r="C13" t="s">
        <v>97</v>
      </c>
      <c r="D13" t="s">
        <v>3064</v>
      </c>
      <c r="E13">
        <v>4.6885617077350616E-2</v>
      </c>
      <c r="F13">
        <v>75</v>
      </c>
      <c r="G13" t="s">
        <v>3070</v>
      </c>
      <c r="H13" t="s">
        <v>3099</v>
      </c>
      <c r="I13">
        <v>4.3763043846411165E-2</v>
      </c>
      <c r="J13" t="s">
        <v>3070</v>
      </c>
      <c r="K13">
        <v>4.6885617077350616E-2</v>
      </c>
      <c r="L13" t="s">
        <v>3100</v>
      </c>
      <c r="M13">
        <v>4.4861726608360186E-2</v>
      </c>
      <c r="N13" t="s">
        <v>3070</v>
      </c>
      <c r="O13" t="str">
        <f t="shared" si="0"/>
        <v>N</v>
      </c>
      <c r="P13" t="str">
        <f t="shared" si="1"/>
        <v>No</v>
      </c>
      <c r="Q13">
        <v>0</v>
      </c>
      <c r="R13" t="s">
        <v>85</v>
      </c>
      <c r="S13">
        <v>0</v>
      </c>
      <c r="T13" t="s">
        <v>85</v>
      </c>
      <c r="U13">
        <v>0</v>
      </c>
      <c r="V13">
        <v>0</v>
      </c>
      <c r="W13">
        <v>0</v>
      </c>
      <c r="X13" t="s">
        <v>85</v>
      </c>
      <c r="Y13">
        <v>0</v>
      </c>
      <c r="Z13" t="str">
        <f t="shared" si="2"/>
        <v/>
      </c>
      <c r="AA13" t="str">
        <f t="shared" si="3"/>
        <v/>
      </c>
    </row>
    <row r="14" spans="1:27" x14ac:dyDescent="0.35">
      <c r="A14">
        <v>7830630</v>
      </c>
      <c r="B14" t="s">
        <v>24</v>
      </c>
      <c r="C14" t="s">
        <v>98</v>
      </c>
      <c r="D14" t="s">
        <v>3064</v>
      </c>
      <c r="E14">
        <v>6.3530020415782928E-2</v>
      </c>
      <c r="F14">
        <v>68</v>
      </c>
      <c r="G14" t="s">
        <v>3070</v>
      </c>
      <c r="H14" t="s">
        <v>3101</v>
      </c>
      <c r="I14">
        <v>0.11062111522187479</v>
      </c>
      <c r="J14" t="s">
        <v>3070</v>
      </c>
      <c r="K14">
        <v>6.3530020415782928E-2</v>
      </c>
      <c r="L14" t="s">
        <v>3102</v>
      </c>
      <c r="M14">
        <v>0.1137120240891818</v>
      </c>
      <c r="N14" t="s">
        <v>3070</v>
      </c>
      <c r="O14" t="str">
        <f t="shared" si="0"/>
        <v>N</v>
      </c>
      <c r="P14" t="str">
        <f t="shared" si="1"/>
        <v>No</v>
      </c>
      <c r="Q14">
        <v>0</v>
      </c>
      <c r="R14" t="s">
        <v>85</v>
      </c>
      <c r="S14">
        <v>0</v>
      </c>
      <c r="T14" t="s">
        <v>85</v>
      </c>
      <c r="U14">
        <v>0</v>
      </c>
      <c r="V14">
        <v>0</v>
      </c>
      <c r="W14">
        <v>0</v>
      </c>
      <c r="X14" t="s">
        <v>85</v>
      </c>
      <c r="Y14">
        <v>0</v>
      </c>
      <c r="Z14" t="str">
        <f t="shared" si="2"/>
        <v/>
      </c>
      <c r="AA14" t="str">
        <f t="shared" si="3"/>
        <v/>
      </c>
    </row>
    <row r="15" spans="1:27" x14ac:dyDescent="0.35">
      <c r="A15">
        <v>7830613</v>
      </c>
      <c r="B15" t="s">
        <v>26</v>
      </c>
      <c r="C15" t="s">
        <v>96</v>
      </c>
      <c r="D15" t="s">
        <v>3064</v>
      </c>
      <c r="E15">
        <v>6.8376526236534119E-2</v>
      </c>
      <c r="F15">
        <v>76</v>
      </c>
      <c r="G15" t="s">
        <v>3070</v>
      </c>
      <c r="H15" t="s">
        <v>3103</v>
      </c>
      <c r="I15">
        <v>-2.2710084773734707E-2</v>
      </c>
      <c r="J15" t="s">
        <v>3072</v>
      </c>
      <c r="K15">
        <v>6.8376526236534119E-2</v>
      </c>
      <c r="L15" t="s">
        <v>3104</v>
      </c>
      <c r="M15">
        <v>8.248385280239745E-3</v>
      </c>
      <c r="N15" t="s">
        <v>3070</v>
      </c>
      <c r="O15" t="str">
        <f t="shared" si="0"/>
        <v>Y</v>
      </c>
      <c r="P15" t="str">
        <f t="shared" si="1"/>
        <v>Higher</v>
      </c>
      <c r="Q15" t="s">
        <v>3068</v>
      </c>
      <c r="R15">
        <v>2.2485328838229179E-2</v>
      </c>
      <c r="S15" t="s">
        <v>3105</v>
      </c>
      <c r="T15">
        <v>2.2237151384842946E-3</v>
      </c>
      <c r="U15" t="s">
        <v>3070</v>
      </c>
      <c r="V15">
        <v>2.2485328838229179E-2</v>
      </c>
      <c r="W15" t="s">
        <v>3106</v>
      </c>
      <c r="X15">
        <v>3.5962867437774548E-2</v>
      </c>
      <c r="Y15" t="s">
        <v>3070</v>
      </c>
      <c r="Z15" t="str">
        <f t="shared" si="2"/>
        <v>N</v>
      </c>
      <c r="AA15" t="str">
        <f t="shared" si="3"/>
        <v>No</v>
      </c>
    </row>
    <row r="16" spans="1:27" x14ac:dyDescent="0.35">
      <c r="A16">
        <v>7830613</v>
      </c>
      <c r="B16" t="s">
        <v>26</v>
      </c>
      <c r="C16" t="s">
        <v>97</v>
      </c>
      <c r="D16" t="s">
        <v>3064</v>
      </c>
      <c r="E16">
        <v>9.5660068094730377E-2</v>
      </c>
      <c r="F16">
        <v>92</v>
      </c>
      <c r="G16" t="s">
        <v>3072</v>
      </c>
      <c r="H16" t="s">
        <v>3107</v>
      </c>
      <c r="I16">
        <v>-5.830482692545047E-3</v>
      </c>
      <c r="J16" t="s">
        <v>3072</v>
      </c>
      <c r="K16">
        <v>9.5660068094730377E-2</v>
      </c>
      <c r="L16" t="s">
        <v>3108</v>
      </c>
      <c r="M16">
        <v>3.7129374142750748E-2</v>
      </c>
      <c r="N16" t="s">
        <v>3070</v>
      </c>
      <c r="O16" t="str">
        <f t="shared" si="0"/>
        <v>Y</v>
      </c>
      <c r="P16" t="str">
        <f t="shared" si="1"/>
        <v>Higher</v>
      </c>
      <c r="Q16">
        <v>0</v>
      </c>
      <c r="R16" t="s">
        <v>85</v>
      </c>
      <c r="S16">
        <v>0</v>
      </c>
      <c r="T16" t="s">
        <v>85</v>
      </c>
      <c r="U16">
        <v>0</v>
      </c>
      <c r="V16">
        <v>0</v>
      </c>
      <c r="W16">
        <v>0</v>
      </c>
      <c r="X16" t="s">
        <v>85</v>
      </c>
      <c r="Y16">
        <v>0</v>
      </c>
      <c r="Z16" t="str">
        <f t="shared" si="2"/>
        <v/>
      </c>
      <c r="AA16" t="str">
        <f t="shared" si="3"/>
        <v/>
      </c>
    </row>
    <row r="17" spans="1:27" x14ac:dyDescent="0.35">
      <c r="A17">
        <v>7820212</v>
      </c>
      <c r="B17" t="s">
        <v>81</v>
      </c>
      <c r="C17" t="s">
        <v>96</v>
      </c>
      <c r="D17" t="s">
        <v>3064</v>
      </c>
      <c r="E17">
        <v>-8.2413502037525177E-2</v>
      </c>
      <c r="F17">
        <v>18</v>
      </c>
      <c r="G17" t="s">
        <v>3065</v>
      </c>
      <c r="H17" t="s">
        <v>3109</v>
      </c>
      <c r="I17">
        <v>-1.7038058376783738E-3</v>
      </c>
      <c r="J17" t="s">
        <v>3065</v>
      </c>
      <c r="K17">
        <v>-8.2413502037525177E-2</v>
      </c>
      <c r="L17" t="s">
        <v>3110</v>
      </c>
      <c r="M17">
        <v>-1.6870103478140663E-2</v>
      </c>
      <c r="N17" t="s">
        <v>3070</v>
      </c>
      <c r="O17" t="str">
        <f t="shared" si="0"/>
        <v>N</v>
      </c>
      <c r="P17" t="str">
        <f t="shared" si="1"/>
        <v>Lower/No</v>
      </c>
      <c r="Q17" t="s">
        <v>3068</v>
      </c>
      <c r="R17">
        <v>2.3224335163831711E-2</v>
      </c>
      <c r="S17" t="s">
        <v>3111</v>
      </c>
      <c r="T17">
        <v>-3.4086775592186314E-2</v>
      </c>
      <c r="U17" t="s">
        <v>3072</v>
      </c>
      <c r="V17">
        <v>2.3224335163831711E-2</v>
      </c>
      <c r="W17" t="s">
        <v>3112</v>
      </c>
      <c r="X17">
        <v>-2.7649316762108356E-2</v>
      </c>
      <c r="Y17" t="s">
        <v>3070</v>
      </c>
      <c r="Z17" t="str">
        <f t="shared" si="2"/>
        <v>Y</v>
      </c>
      <c r="AA17" t="str">
        <f t="shared" si="3"/>
        <v>Higher</v>
      </c>
    </row>
    <row r="18" spans="1:27" x14ac:dyDescent="0.35">
      <c r="A18">
        <v>7820212</v>
      </c>
      <c r="B18" t="s">
        <v>81</v>
      </c>
      <c r="C18" t="s">
        <v>97</v>
      </c>
      <c r="D18" t="s">
        <v>3064</v>
      </c>
      <c r="E18">
        <v>2.8649011626839638E-2</v>
      </c>
      <c r="F18">
        <v>68</v>
      </c>
      <c r="G18" t="s">
        <v>3070</v>
      </c>
      <c r="H18" t="s">
        <v>3113</v>
      </c>
      <c r="I18">
        <v>-1.6890128766590351E-2</v>
      </c>
      <c r="J18" t="s">
        <v>3070</v>
      </c>
      <c r="K18">
        <v>2.8649011626839638E-2</v>
      </c>
      <c r="L18" t="s">
        <v>3114</v>
      </c>
      <c r="M18">
        <v>-2.4727218458792777E-2</v>
      </c>
      <c r="N18" t="s">
        <v>3070</v>
      </c>
      <c r="O18" t="str">
        <f t="shared" si="0"/>
        <v>N</v>
      </c>
      <c r="P18" t="str">
        <f t="shared" si="1"/>
        <v>No</v>
      </c>
      <c r="Q18">
        <v>0</v>
      </c>
      <c r="R18" t="s">
        <v>85</v>
      </c>
      <c r="S18">
        <v>0</v>
      </c>
      <c r="T18" t="s">
        <v>85</v>
      </c>
      <c r="U18">
        <v>0</v>
      </c>
      <c r="V18">
        <v>0</v>
      </c>
      <c r="W18">
        <v>0</v>
      </c>
      <c r="X18" t="s">
        <v>85</v>
      </c>
      <c r="Y18">
        <v>0</v>
      </c>
      <c r="Z18" t="str">
        <f t="shared" si="2"/>
        <v/>
      </c>
      <c r="AA18" t="str">
        <f t="shared" si="3"/>
        <v/>
      </c>
    </row>
    <row r="19" spans="1:27" x14ac:dyDescent="0.35">
      <c r="A19">
        <v>7830611</v>
      </c>
      <c r="B19" t="s">
        <v>28</v>
      </c>
      <c r="C19" t="s">
        <v>96</v>
      </c>
      <c r="D19" t="s">
        <v>3064</v>
      </c>
      <c r="E19">
        <v>5.3965367376804352E-2</v>
      </c>
      <c r="F19">
        <v>72</v>
      </c>
      <c r="G19" t="s">
        <v>3070</v>
      </c>
      <c r="H19" t="s">
        <v>3115</v>
      </c>
      <c r="I19">
        <v>-3.4165182214564993E-2</v>
      </c>
      <c r="J19" t="s">
        <v>3072</v>
      </c>
      <c r="K19">
        <v>5.3965367376804352E-2</v>
      </c>
      <c r="L19" t="s">
        <v>3116</v>
      </c>
      <c r="M19">
        <v>1.1641325982054695E-2</v>
      </c>
      <c r="N19" t="s">
        <v>3070</v>
      </c>
      <c r="O19" t="str">
        <f t="shared" si="0"/>
        <v>Y</v>
      </c>
      <c r="P19" t="str">
        <f t="shared" si="1"/>
        <v>Higher</v>
      </c>
      <c r="Q19" t="s">
        <v>3068</v>
      </c>
      <c r="R19">
        <v>5.7974234223365784E-2</v>
      </c>
      <c r="S19" t="s">
        <v>3117</v>
      </c>
      <c r="T19">
        <v>-6.3774012010526349E-2</v>
      </c>
      <c r="U19" t="s">
        <v>3072</v>
      </c>
      <c r="V19">
        <v>5.7974234223365784E-2</v>
      </c>
      <c r="W19" t="s">
        <v>3118</v>
      </c>
      <c r="X19">
        <v>-6.5387082097004168E-2</v>
      </c>
      <c r="Y19" t="s">
        <v>3072</v>
      </c>
      <c r="Z19" t="str">
        <f t="shared" si="2"/>
        <v>Y</v>
      </c>
      <c r="AA19" t="str">
        <f t="shared" si="3"/>
        <v>Higher</v>
      </c>
    </row>
    <row r="20" spans="1:27" x14ac:dyDescent="0.35">
      <c r="A20">
        <v>7830611</v>
      </c>
      <c r="B20" t="s">
        <v>28</v>
      </c>
      <c r="C20" t="s">
        <v>97</v>
      </c>
      <c r="D20" t="s">
        <v>3064</v>
      </c>
      <c r="E20">
        <v>4.0301531553268433E-2</v>
      </c>
      <c r="F20">
        <v>73</v>
      </c>
      <c r="G20" t="s">
        <v>3070</v>
      </c>
      <c r="H20" t="s">
        <v>3102</v>
      </c>
      <c r="I20">
        <v>2.7083993794803973E-2</v>
      </c>
      <c r="J20" t="s">
        <v>3070</v>
      </c>
      <c r="K20">
        <v>4.0301531553268433E-2</v>
      </c>
      <c r="L20" t="s">
        <v>3119</v>
      </c>
      <c r="M20">
        <v>1.1494223086629063E-2</v>
      </c>
      <c r="N20" t="s">
        <v>3070</v>
      </c>
      <c r="O20" t="str">
        <f t="shared" si="0"/>
        <v>N</v>
      </c>
      <c r="P20" t="str">
        <f t="shared" si="1"/>
        <v>No</v>
      </c>
      <c r="Q20">
        <v>0</v>
      </c>
      <c r="R20" t="s">
        <v>85</v>
      </c>
      <c r="S20">
        <v>0</v>
      </c>
      <c r="T20" t="s">
        <v>85</v>
      </c>
      <c r="U20">
        <v>0</v>
      </c>
      <c r="V20">
        <v>0</v>
      </c>
      <c r="W20">
        <v>0</v>
      </c>
      <c r="X20" t="s">
        <v>85</v>
      </c>
      <c r="Y20">
        <v>0</v>
      </c>
      <c r="Z20" t="str">
        <f t="shared" si="2"/>
        <v/>
      </c>
      <c r="AA20" t="str">
        <f t="shared" si="3"/>
        <v/>
      </c>
    </row>
    <row r="21" spans="1:27" x14ac:dyDescent="0.35">
      <c r="A21">
        <v>7830610</v>
      </c>
      <c r="B21" t="s">
        <v>30</v>
      </c>
      <c r="C21" t="s">
        <v>96</v>
      </c>
      <c r="D21" t="s">
        <v>3064</v>
      </c>
      <c r="E21">
        <v>-0.13107365369796753</v>
      </c>
      <c r="F21">
        <v>7</v>
      </c>
      <c r="G21" t="s">
        <v>3065</v>
      </c>
      <c r="H21" t="s">
        <v>3120</v>
      </c>
      <c r="I21">
        <v>-9.230399373700493E-2</v>
      </c>
      <c r="J21" t="s">
        <v>3070</v>
      </c>
      <c r="K21">
        <v>-0.13107365369796753</v>
      </c>
      <c r="L21" t="s">
        <v>3110</v>
      </c>
      <c r="M21">
        <v>-3.9412855487171328E-2</v>
      </c>
      <c r="N21" t="s">
        <v>3065</v>
      </c>
      <c r="O21" t="str">
        <f t="shared" si="0"/>
        <v>N</v>
      </c>
      <c r="P21" t="str">
        <f t="shared" si="1"/>
        <v>No/Lower</v>
      </c>
      <c r="Q21" t="s">
        <v>3068</v>
      </c>
      <c r="R21">
        <v>-9.2774927616119385E-2</v>
      </c>
      <c r="S21" t="s">
        <v>3121</v>
      </c>
      <c r="T21">
        <v>-4.2301095415496093E-2</v>
      </c>
      <c r="U21" t="s">
        <v>3065</v>
      </c>
      <c r="V21">
        <v>-9.2774927616119385E-2</v>
      </c>
      <c r="W21" t="s">
        <v>3086</v>
      </c>
      <c r="X21">
        <v>1.21556851445348E-3</v>
      </c>
      <c r="Y21" t="s">
        <v>3065</v>
      </c>
      <c r="Z21" t="str">
        <f t="shared" si="2"/>
        <v>N</v>
      </c>
      <c r="AA21" t="str">
        <f t="shared" si="3"/>
        <v>Lower</v>
      </c>
    </row>
    <row r="22" spans="1:27" x14ac:dyDescent="0.35">
      <c r="A22">
        <v>7830610</v>
      </c>
      <c r="B22" t="s">
        <v>30</v>
      </c>
      <c r="C22" t="s">
        <v>97</v>
      </c>
      <c r="D22" t="s">
        <v>3064</v>
      </c>
      <c r="E22">
        <v>-8.7128028273582458E-2</v>
      </c>
      <c r="F22">
        <v>12</v>
      </c>
      <c r="G22" t="s">
        <v>3065</v>
      </c>
      <c r="H22" t="s">
        <v>3084</v>
      </c>
      <c r="I22">
        <v>-5.3117588817258365E-2</v>
      </c>
      <c r="J22" t="s">
        <v>3070</v>
      </c>
      <c r="K22">
        <v>-8.7128028273582458E-2</v>
      </c>
      <c r="L22" t="s">
        <v>3122</v>
      </c>
      <c r="M22">
        <v>-4.6842854042552062E-2</v>
      </c>
      <c r="N22" t="s">
        <v>3070</v>
      </c>
      <c r="O22" t="str">
        <f t="shared" si="0"/>
        <v>N</v>
      </c>
      <c r="P22" t="str">
        <f t="shared" si="1"/>
        <v>No</v>
      </c>
      <c r="Q22">
        <v>0</v>
      </c>
      <c r="R22" t="s">
        <v>85</v>
      </c>
      <c r="S22">
        <v>0</v>
      </c>
      <c r="T22" t="s">
        <v>85</v>
      </c>
      <c r="U22">
        <v>0</v>
      </c>
      <c r="V22">
        <v>0</v>
      </c>
      <c r="W22">
        <v>0</v>
      </c>
      <c r="X22" t="s">
        <v>85</v>
      </c>
      <c r="Y22">
        <v>0</v>
      </c>
      <c r="Z22" t="str">
        <f t="shared" si="2"/>
        <v/>
      </c>
      <c r="AA22" t="str">
        <f t="shared" si="3"/>
        <v/>
      </c>
    </row>
    <row r="23" spans="1:27" x14ac:dyDescent="0.35">
      <c r="A23">
        <v>7830633</v>
      </c>
      <c r="B23" t="s">
        <v>42</v>
      </c>
      <c r="C23" t="s">
        <v>96</v>
      </c>
      <c r="D23" t="s">
        <v>3064</v>
      </c>
      <c r="E23">
        <v>-7.9602323472499847E-2</v>
      </c>
      <c r="F23">
        <v>18</v>
      </c>
      <c r="G23" t="s">
        <v>3070</v>
      </c>
      <c r="H23" t="s">
        <v>3123</v>
      </c>
      <c r="I23">
        <v>1.5237958561556297E-2</v>
      </c>
      <c r="J23" t="s">
        <v>3065</v>
      </c>
      <c r="K23">
        <v>-7.9602323472499847E-2</v>
      </c>
      <c r="L23" t="s">
        <v>3078</v>
      </c>
      <c r="M23">
        <v>-1.4707589343743166E-3</v>
      </c>
      <c r="N23" t="s">
        <v>3070</v>
      </c>
      <c r="O23" t="str">
        <f t="shared" si="0"/>
        <v>N</v>
      </c>
      <c r="P23" t="str">
        <f t="shared" si="1"/>
        <v>Lower/No</v>
      </c>
      <c r="Q23" t="s">
        <v>3068</v>
      </c>
      <c r="R23">
        <v>7.2730325162410736E-2</v>
      </c>
      <c r="S23" t="s">
        <v>3124</v>
      </c>
      <c r="T23">
        <v>-3.1620351570381899E-2</v>
      </c>
      <c r="U23" t="s">
        <v>3070</v>
      </c>
      <c r="V23">
        <v>7.2730325162410736E-2</v>
      </c>
      <c r="W23" t="s">
        <v>3108</v>
      </c>
      <c r="X23">
        <v>-2.3862669797381386E-2</v>
      </c>
      <c r="Y23" t="s">
        <v>3070</v>
      </c>
      <c r="Z23" t="str">
        <f t="shared" si="2"/>
        <v>N</v>
      </c>
      <c r="AA23" t="str">
        <f t="shared" si="3"/>
        <v>No</v>
      </c>
    </row>
    <row r="24" spans="1:27" x14ac:dyDescent="0.35">
      <c r="A24">
        <v>7830633</v>
      </c>
      <c r="B24" t="s">
        <v>42</v>
      </c>
      <c r="C24" t="s">
        <v>97</v>
      </c>
      <c r="D24" t="s">
        <v>3064</v>
      </c>
      <c r="E24">
        <v>1.1650699190795422E-2</v>
      </c>
      <c r="F24">
        <v>55</v>
      </c>
      <c r="G24" t="s">
        <v>3070</v>
      </c>
      <c r="H24" t="s">
        <v>3125</v>
      </c>
      <c r="I24">
        <v>-3.9477892478316789E-2</v>
      </c>
      <c r="J24" t="s">
        <v>3070</v>
      </c>
      <c r="K24">
        <v>1.1650699190795422E-2</v>
      </c>
      <c r="L24" t="s">
        <v>3108</v>
      </c>
      <c r="M24">
        <v>-1.8660060501133557E-2</v>
      </c>
      <c r="N24" t="s">
        <v>3070</v>
      </c>
      <c r="O24" t="str">
        <f t="shared" si="0"/>
        <v>N</v>
      </c>
      <c r="P24" t="str">
        <f t="shared" si="1"/>
        <v>No</v>
      </c>
      <c r="Q24">
        <v>0</v>
      </c>
      <c r="R24" t="s">
        <v>85</v>
      </c>
      <c r="S24">
        <v>0</v>
      </c>
      <c r="T24" t="s">
        <v>85</v>
      </c>
      <c r="U24">
        <v>0</v>
      </c>
      <c r="V24">
        <v>0</v>
      </c>
      <c r="W24">
        <v>0</v>
      </c>
      <c r="X24" t="s">
        <v>85</v>
      </c>
      <c r="Y24">
        <v>0</v>
      </c>
      <c r="Z24" t="str">
        <f t="shared" si="2"/>
        <v/>
      </c>
      <c r="AA24" t="str">
        <f t="shared" si="3"/>
        <v/>
      </c>
    </row>
    <row r="25" spans="1:27" x14ac:dyDescent="0.35">
      <c r="A25">
        <v>7830637</v>
      </c>
      <c r="B25" t="s">
        <v>44</v>
      </c>
      <c r="C25" t="s">
        <v>96</v>
      </c>
      <c r="D25" t="s">
        <v>3064</v>
      </c>
      <c r="E25" t="s">
        <v>85</v>
      </c>
      <c r="F25">
        <v>0</v>
      </c>
      <c r="G25" t="s">
        <v>2938</v>
      </c>
      <c r="H25">
        <v>0</v>
      </c>
      <c r="I25" t="s">
        <v>85</v>
      </c>
      <c r="J25">
        <v>0</v>
      </c>
      <c r="K25">
        <v>0</v>
      </c>
      <c r="L25">
        <v>0</v>
      </c>
      <c r="M25" t="s">
        <v>85</v>
      </c>
      <c r="N25">
        <v>0</v>
      </c>
      <c r="O25" t="str">
        <f t="shared" si="0"/>
        <v/>
      </c>
      <c r="P25" t="str">
        <f t="shared" si="1"/>
        <v/>
      </c>
      <c r="Q25" t="s">
        <v>3068</v>
      </c>
      <c r="R25" t="s">
        <v>85</v>
      </c>
      <c r="S25" t="s">
        <v>3079</v>
      </c>
      <c r="T25" t="s">
        <v>85</v>
      </c>
      <c r="U25">
        <v>0</v>
      </c>
      <c r="V25">
        <v>0</v>
      </c>
      <c r="W25" t="s">
        <v>3079</v>
      </c>
      <c r="X25" t="s">
        <v>85</v>
      </c>
      <c r="Y25">
        <v>0</v>
      </c>
      <c r="Z25" t="str">
        <f t="shared" si="2"/>
        <v/>
      </c>
      <c r="AA25" t="str">
        <f t="shared" si="3"/>
        <v/>
      </c>
    </row>
    <row r="26" spans="1:27" x14ac:dyDescent="0.35">
      <c r="A26">
        <v>7830642</v>
      </c>
      <c r="B26" t="s">
        <v>59</v>
      </c>
      <c r="C26" t="s">
        <v>97</v>
      </c>
      <c r="D26" t="s">
        <v>3064</v>
      </c>
      <c r="E26">
        <v>-9.7537323832511902E-2</v>
      </c>
      <c r="F26">
        <v>8</v>
      </c>
      <c r="G26" t="s">
        <v>3065</v>
      </c>
      <c r="H26" t="s">
        <v>3126</v>
      </c>
      <c r="I26">
        <v>-5.4586192321721683E-3</v>
      </c>
      <c r="J26" t="s">
        <v>3065</v>
      </c>
      <c r="K26">
        <v>-9.7537323832511902E-2</v>
      </c>
      <c r="L26" t="s">
        <v>3127</v>
      </c>
      <c r="M26">
        <v>4.6094837591681426E-4</v>
      </c>
      <c r="N26" t="s">
        <v>3065</v>
      </c>
      <c r="O26" t="str">
        <f t="shared" si="0"/>
        <v>N</v>
      </c>
      <c r="P26" t="str">
        <f t="shared" si="1"/>
        <v>Lower</v>
      </c>
      <c r="Q26" t="s">
        <v>3068</v>
      </c>
      <c r="R26">
        <v>-0.17055395245552063</v>
      </c>
      <c r="S26" t="s">
        <v>3128</v>
      </c>
      <c r="T26">
        <v>4.3485433826617736E-4</v>
      </c>
      <c r="U26" t="s">
        <v>3065</v>
      </c>
      <c r="V26">
        <v>-0.17055395245552063</v>
      </c>
      <c r="W26" t="s">
        <v>3129</v>
      </c>
      <c r="X26">
        <v>6.9121285071105376E-4</v>
      </c>
      <c r="Y26" t="s">
        <v>3065</v>
      </c>
      <c r="Z26" t="str">
        <f t="shared" si="2"/>
        <v>N</v>
      </c>
      <c r="AA26" t="str">
        <f t="shared" si="3"/>
        <v>Lower</v>
      </c>
    </row>
    <row r="27" spans="1:27" x14ac:dyDescent="0.35">
      <c r="A27">
        <v>7830642</v>
      </c>
      <c r="B27" t="s">
        <v>59</v>
      </c>
      <c r="C27" t="s">
        <v>98</v>
      </c>
      <c r="D27" t="s">
        <v>3064</v>
      </c>
      <c r="E27">
        <v>-0.18900652229785919</v>
      </c>
      <c r="F27">
        <v>9</v>
      </c>
      <c r="G27" t="s">
        <v>3065</v>
      </c>
      <c r="H27" t="s">
        <v>3130</v>
      </c>
      <c r="I27">
        <v>-7.1515143082478971E-3</v>
      </c>
      <c r="J27" t="s">
        <v>3065</v>
      </c>
      <c r="K27">
        <v>-0.18900652229785919</v>
      </c>
      <c r="L27" t="s">
        <v>3131</v>
      </c>
      <c r="M27">
        <v>-9.2697840900655137E-3</v>
      </c>
      <c r="N27" t="s">
        <v>3065</v>
      </c>
      <c r="O27" t="str">
        <f t="shared" si="0"/>
        <v>N</v>
      </c>
      <c r="P27" t="str">
        <f t="shared" si="1"/>
        <v>Lower</v>
      </c>
      <c r="Q27">
        <v>0</v>
      </c>
      <c r="R27" t="s">
        <v>85</v>
      </c>
      <c r="S27">
        <v>0</v>
      </c>
      <c r="T27" t="s">
        <v>85</v>
      </c>
      <c r="U27">
        <v>0</v>
      </c>
      <c r="V27">
        <v>0</v>
      </c>
      <c r="W27">
        <v>0</v>
      </c>
      <c r="X27" t="s">
        <v>85</v>
      </c>
      <c r="Y27">
        <v>0</v>
      </c>
      <c r="Z27" t="str">
        <f t="shared" si="2"/>
        <v/>
      </c>
      <c r="AA27" t="str">
        <f t="shared" si="3"/>
        <v/>
      </c>
    </row>
    <row r="28" spans="1:27" x14ac:dyDescent="0.35">
      <c r="A28">
        <v>7820617</v>
      </c>
      <c r="B28" t="s">
        <v>50</v>
      </c>
      <c r="C28" t="s">
        <v>96</v>
      </c>
      <c r="D28" t="s">
        <v>3064</v>
      </c>
      <c r="E28">
        <v>-0.16641600430011749</v>
      </c>
      <c r="F28">
        <v>3</v>
      </c>
      <c r="G28" t="s">
        <v>3065</v>
      </c>
      <c r="H28" t="s">
        <v>3132</v>
      </c>
      <c r="I28">
        <v>-1.0419958703124621E-2</v>
      </c>
      <c r="J28" t="s">
        <v>3065</v>
      </c>
      <c r="K28">
        <v>-0.16641600430011749</v>
      </c>
      <c r="L28" t="s">
        <v>3133</v>
      </c>
      <c r="M28">
        <v>-8.1887679398278124E-3</v>
      </c>
      <c r="N28" t="s">
        <v>3065</v>
      </c>
      <c r="O28" t="str">
        <f t="shared" si="0"/>
        <v>N</v>
      </c>
      <c r="P28" t="str">
        <f t="shared" si="1"/>
        <v>Lower</v>
      </c>
      <c r="Q28" t="s">
        <v>3068</v>
      </c>
      <c r="R28">
        <v>3.7186719477176666E-2</v>
      </c>
      <c r="S28" t="s">
        <v>3134</v>
      </c>
      <c r="T28">
        <v>2.6285858681092122E-2</v>
      </c>
      <c r="U28" t="s">
        <v>3070</v>
      </c>
      <c r="V28">
        <v>3.7186719477176666E-2</v>
      </c>
      <c r="W28" t="s">
        <v>3135</v>
      </c>
      <c r="X28">
        <v>1.6993804209050722E-2</v>
      </c>
      <c r="Y28" t="s">
        <v>3070</v>
      </c>
      <c r="Z28" t="str">
        <f t="shared" si="2"/>
        <v>N</v>
      </c>
      <c r="AA28" t="str">
        <f t="shared" si="3"/>
        <v>No</v>
      </c>
    </row>
    <row r="29" spans="1:27" x14ac:dyDescent="0.35">
      <c r="A29">
        <v>7820617</v>
      </c>
      <c r="B29" t="s">
        <v>50</v>
      </c>
      <c r="C29" t="s">
        <v>97</v>
      </c>
      <c r="D29" t="s">
        <v>3064</v>
      </c>
      <c r="E29">
        <v>-3.5509761422872543E-2</v>
      </c>
      <c r="F29">
        <v>30</v>
      </c>
      <c r="G29" t="s">
        <v>3070</v>
      </c>
      <c r="H29" t="s">
        <v>3136</v>
      </c>
      <c r="I29">
        <v>2.0407117408467457E-3</v>
      </c>
      <c r="J29" t="s">
        <v>3070</v>
      </c>
      <c r="K29">
        <v>-3.5509761422872543E-2</v>
      </c>
      <c r="L29" t="s">
        <v>3137</v>
      </c>
      <c r="M29">
        <v>2.249031422616099E-2</v>
      </c>
      <c r="N29" t="s">
        <v>3065</v>
      </c>
      <c r="O29" t="str">
        <f t="shared" si="0"/>
        <v>N</v>
      </c>
      <c r="P29" t="str">
        <f t="shared" si="1"/>
        <v>No/Lower</v>
      </c>
      <c r="Q29">
        <v>0</v>
      </c>
      <c r="R29" t="s">
        <v>85</v>
      </c>
      <c r="S29">
        <v>0</v>
      </c>
      <c r="T29" t="s">
        <v>85</v>
      </c>
      <c r="U29">
        <v>0</v>
      </c>
      <c r="V29">
        <v>0</v>
      </c>
      <c r="W29">
        <v>0</v>
      </c>
      <c r="X29" t="s">
        <v>85</v>
      </c>
      <c r="Y29">
        <v>0</v>
      </c>
      <c r="Z29" t="str">
        <f t="shared" si="2"/>
        <v/>
      </c>
      <c r="AA29" t="str">
        <f t="shared" si="3"/>
        <v/>
      </c>
    </row>
    <row r="30" spans="1:27" x14ac:dyDescent="0.35">
      <c r="A30">
        <v>7830628</v>
      </c>
      <c r="B30" t="s">
        <v>46</v>
      </c>
      <c r="C30" t="s">
        <v>96</v>
      </c>
      <c r="D30" t="s">
        <v>3064</v>
      </c>
      <c r="E30">
        <v>-0.15695434808731079</v>
      </c>
      <c r="F30">
        <v>5</v>
      </c>
      <c r="G30" t="s">
        <v>3065</v>
      </c>
      <c r="H30" t="s">
        <v>3138</v>
      </c>
      <c r="I30">
        <v>2.1479395280948665E-2</v>
      </c>
      <c r="J30" t="s">
        <v>3065</v>
      </c>
      <c r="K30">
        <v>-0.15695434808731079</v>
      </c>
      <c r="L30" t="s">
        <v>3086</v>
      </c>
      <c r="M30">
        <v>8.2963095555896871E-3</v>
      </c>
      <c r="N30" t="s">
        <v>3065</v>
      </c>
      <c r="O30" t="str">
        <f t="shared" si="0"/>
        <v>N</v>
      </c>
      <c r="P30" t="str">
        <f t="shared" si="1"/>
        <v>Lower</v>
      </c>
      <c r="Q30" t="s">
        <v>3068</v>
      </c>
      <c r="R30" t="s">
        <v>85</v>
      </c>
      <c r="S30" t="s">
        <v>3079</v>
      </c>
      <c r="T30" t="s">
        <v>85</v>
      </c>
      <c r="U30">
        <v>0</v>
      </c>
      <c r="V30">
        <v>0</v>
      </c>
      <c r="W30" t="s">
        <v>3079</v>
      </c>
      <c r="X30" t="s">
        <v>85</v>
      </c>
      <c r="Y30">
        <v>0</v>
      </c>
      <c r="Z30" t="str">
        <f t="shared" si="2"/>
        <v/>
      </c>
      <c r="AA30" t="str">
        <f t="shared" si="3"/>
        <v/>
      </c>
    </row>
    <row r="31" spans="1:27" x14ac:dyDescent="0.35">
      <c r="A31">
        <v>7830310</v>
      </c>
      <c r="B31" t="s">
        <v>80</v>
      </c>
      <c r="C31" t="s">
        <v>97</v>
      </c>
      <c r="D31" t="s">
        <v>3064</v>
      </c>
      <c r="E31">
        <v>-6.4710870385169983E-2</v>
      </c>
      <c r="F31">
        <v>16</v>
      </c>
      <c r="G31" t="s">
        <v>3070</v>
      </c>
      <c r="H31" t="s">
        <v>3139</v>
      </c>
      <c r="I31">
        <v>-5.4302491553244181E-3</v>
      </c>
      <c r="J31" t="s">
        <v>3070</v>
      </c>
      <c r="K31">
        <v>-6.4710870385169983E-2</v>
      </c>
      <c r="L31" t="s">
        <v>3140</v>
      </c>
      <c r="M31">
        <v>2.3933114134706557E-3</v>
      </c>
      <c r="N31" t="s">
        <v>3070</v>
      </c>
      <c r="O31" t="str">
        <f t="shared" si="0"/>
        <v>N</v>
      </c>
      <c r="P31" t="str">
        <f t="shared" si="1"/>
        <v>No</v>
      </c>
      <c r="Q31" t="s">
        <v>3068</v>
      </c>
      <c r="R31">
        <v>-1.3953232206404209E-2</v>
      </c>
      <c r="S31" t="s">
        <v>3141</v>
      </c>
      <c r="T31">
        <v>-5.4052365715051565E-3</v>
      </c>
      <c r="U31" t="s">
        <v>3070</v>
      </c>
      <c r="V31">
        <v>-1.3953232206404209E-2</v>
      </c>
      <c r="W31" t="s">
        <v>3142</v>
      </c>
      <c r="X31">
        <v>2.3716886164038442E-2</v>
      </c>
      <c r="Y31" t="s">
        <v>3070</v>
      </c>
      <c r="Z31" t="str">
        <f t="shared" si="2"/>
        <v>N</v>
      </c>
      <c r="AA31" t="str">
        <f t="shared" si="3"/>
        <v>No</v>
      </c>
    </row>
    <row r="32" spans="1:27" x14ac:dyDescent="0.35">
      <c r="A32">
        <v>7830310</v>
      </c>
      <c r="B32" t="s">
        <v>80</v>
      </c>
      <c r="C32" t="s">
        <v>98</v>
      </c>
      <c r="D32" t="s">
        <v>3064</v>
      </c>
      <c r="E32">
        <v>-1.3699700124561787E-2</v>
      </c>
      <c r="F32">
        <v>45</v>
      </c>
      <c r="G32" t="s">
        <v>3070</v>
      </c>
      <c r="H32" t="s">
        <v>3143</v>
      </c>
      <c r="I32">
        <v>4.2791830026544631E-2</v>
      </c>
      <c r="J32" t="s">
        <v>3070</v>
      </c>
      <c r="K32">
        <v>-1.3699700124561787E-2</v>
      </c>
      <c r="L32" t="s">
        <v>3081</v>
      </c>
      <c r="M32">
        <v>2.4347405880689621E-2</v>
      </c>
      <c r="N32" t="s">
        <v>3070</v>
      </c>
      <c r="O32" t="str">
        <f t="shared" si="0"/>
        <v>N</v>
      </c>
      <c r="P32" t="str">
        <f t="shared" si="1"/>
        <v>No</v>
      </c>
      <c r="Q32">
        <v>0</v>
      </c>
      <c r="R32" t="s">
        <v>85</v>
      </c>
      <c r="S32">
        <v>0</v>
      </c>
      <c r="T32" t="s">
        <v>85</v>
      </c>
      <c r="U32">
        <v>0</v>
      </c>
      <c r="V32">
        <v>0</v>
      </c>
      <c r="W32">
        <v>0</v>
      </c>
      <c r="X32" t="s">
        <v>85</v>
      </c>
      <c r="Y32">
        <v>0</v>
      </c>
      <c r="Z32" t="str">
        <f t="shared" si="2"/>
        <v/>
      </c>
      <c r="AA32" t="str">
        <f t="shared" si="3"/>
        <v/>
      </c>
    </row>
    <row r="33" spans="1:27" x14ac:dyDescent="0.35">
      <c r="A33">
        <v>7830626</v>
      </c>
      <c r="B33" t="s">
        <v>48</v>
      </c>
      <c r="C33" t="s">
        <v>96</v>
      </c>
      <c r="D33" t="s">
        <v>3064</v>
      </c>
      <c r="E33">
        <v>0.20379157364368439</v>
      </c>
      <c r="F33">
        <v>98</v>
      </c>
      <c r="G33" t="s">
        <v>3072</v>
      </c>
      <c r="H33" t="s">
        <v>3144</v>
      </c>
      <c r="I33">
        <v>1.630883666803129E-2</v>
      </c>
      <c r="J33" t="s">
        <v>3072</v>
      </c>
      <c r="K33">
        <v>0.20379157364368439</v>
      </c>
      <c r="L33" t="s">
        <v>3144</v>
      </c>
      <c r="M33">
        <v>4.8127324640518054E-2</v>
      </c>
      <c r="N33" t="s">
        <v>3072</v>
      </c>
      <c r="O33" t="str">
        <f t="shared" si="0"/>
        <v>Y</v>
      </c>
      <c r="P33" t="str">
        <f t="shared" si="1"/>
        <v>Higher</v>
      </c>
      <c r="Q33" t="s">
        <v>3068</v>
      </c>
      <c r="R33">
        <v>-4.3288759887218475E-2</v>
      </c>
      <c r="S33" t="s">
        <v>3078</v>
      </c>
      <c r="T33">
        <v>6.2565973399472341E-2</v>
      </c>
      <c r="U33" t="s">
        <v>3065</v>
      </c>
      <c r="V33">
        <v>-4.3288759887218475E-2</v>
      </c>
      <c r="W33" t="s">
        <v>3140</v>
      </c>
      <c r="X33">
        <v>0.13778899782846565</v>
      </c>
      <c r="Y33" t="s">
        <v>3065</v>
      </c>
      <c r="Z33" t="str">
        <f t="shared" si="2"/>
        <v>N</v>
      </c>
      <c r="AA33" t="str">
        <f t="shared" si="3"/>
        <v>Lower</v>
      </c>
    </row>
    <row r="34" spans="1:27" x14ac:dyDescent="0.35">
      <c r="A34">
        <v>7830626</v>
      </c>
      <c r="B34" t="s">
        <v>48</v>
      </c>
      <c r="C34" t="s">
        <v>97</v>
      </c>
      <c r="D34" t="s">
        <v>3064</v>
      </c>
      <c r="E34">
        <v>4.8806589096784592E-2</v>
      </c>
      <c r="F34">
        <v>77</v>
      </c>
      <c r="G34" t="s">
        <v>3070</v>
      </c>
      <c r="H34" t="s">
        <v>3144</v>
      </c>
      <c r="I34">
        <v>-6.0229438397072954E-2</v>
      </c>
      <c r="J34" t="s">
        <v>3072</v>
      </c>
      <c r="K34">
        <v>4.8806589096784592E-2</v>
      </c>
      <c r="L34" t="s">
        <v>3145</v>
      </c>
      <c r="M34">
        <v>-6.1659648996283067E-2</v>
      </c>
      <c r="N34" t="s">
        <v>3072</v>
      </c>
      <c r="O34" t="str">
        <f t="shared" si="0"/>
        <v>Y</v>
      </c>
      <c r="P34" t="str">
        <f t="shared" si="1"/>
        <v>Higher</v>
      </c>
      <c r="Q34">
        <v>0</v>
      </c>
      <c r="R34" t="s">
        <v>85</v>
      </c>
      <c r="S34">
        <v>0</v>
      </c>
      <c r="T34" t="s">
        <v>85</v>
      </c>
      <c r="U34">
        <v>0</v>
      </c>
      <c r="V34">
        <v>0</v>
      </c>
      <c r="W34">
        <v>0</v>
      </c>
      <c r="X34" t="s">
        <v>85</v>
      </c>
      <c r="Y34">
        <v>0</v>
      </c>
      <c r="Z34" t="str">
        <f t="shared" si="2"/>
        <v/>
      </c>
      <c r="AA34" t="str">
        <f t="shared" si="3"/>
        <v/>
      </c>
    </row>
    <row r="35" spans="1:27" x14ac:dyDescent="0.35">
      <c r="A35">
        <v>7830626</v>
      </c>
      <c r="B35" t="s">
        <v>48</v>
      </c>
      <c r="C35" t="s">
        <v>98</v>
      </c>
      <c r="D35" t="s">
        <v>3064</v>
      </c>
      <c r="E35">
        <v>-0.22070690989494324</v>
      </c>
      <c r="F35">
        <v>6</v>
      </c>
      <c r="G35" t="s">
        <v>3065</v>
      </c>
      <c r="H35" t="s">
        <v>3081</v>
      </c>
      <c r="I35">
        <v>5.1929751643911004E-3</v>
      </c>
      <c r="J35" t="s">
        <v>3065</v>
      </c>
      <c r="K35">
        <v>-0.22070690989494324</v>
      </c>
      <c r="L35" t="s">
        <v>3137</v>
      </c>
      <c r="M35">
        <v>5.1262401975691319E-3</v>
      </c>
      <c r="N35" t="s">
        <v>3065</v>
      </c>
      <c r="O35" t="str">
        <f t="shared" si="0"/>
        <v>N</v>
      </c>
      <c r="P35" t="str">
        <f t="shared" si="1"/>
        <v>Lower</v>
      </c>
      <c r="Q35">
        <v>0</v>
      </c>
      <c r="R35" t="s">
        <v>85</v>
      </c>
      <c r="S35">
        <v>0</v>
      </c>
      <c r="T35" t="s">
        <v>85</v>
      </c>
      <c r="U35">
        <v>0</v>
      </c>
      <c r="V35">
        <v>0</v>
      </c>
      <c r="W35">
        <v>0</v>
      </c>
      <c r="X35" t="s">
        <v>85</v>
      </c>
      <c r="Y35">
        <v>0</v>
      </c>
      <c r="Z35" t="str">
        <f t="shared" si="2"/>
        <v/>
      </c>
      <c r="AA35" t="str">
        <f t="shared" si="3"/>
        <v/>
      </c>
    </row>
    <row r="36" spans="1:27" x14ac:dyDescent="0.35">
      <c r="A36">
        <v>7830615</v>
      </c>
      <c r="B36" t="s">
        <v>32</v>
      </c>
      <c r="C36" t="s">
        <v>96</v>
      </c>
      <c r="D36" t="s">
        <v>3064</v>
      </c>
      <c r="E36">
        <v>0.17020268738269806</v>
      </c>
      <c r="F36">
        <v>97</v>
      </c>
      <c r="G36" t="s">
        <v>3072</v>
      </c>
      <c r="H36" t="s">
        <v>3146</v>
      </c>
      <c r="I36">
        <v>-4.3871443358511897E-3</v>
      </c>
      <c r="J36" t="s">
        <v>3072</v>
      </c>
      <c r="K36">
        <v>0.17020268738269806</v>
      </c>
      <c r="L36" t="s">
        <v>3092</v>
      </c>
      <c r="M36">
        <v>3.6291493815951981E-3</v>
      </c>
      <c r="N36" t="s">
        <v>3072</v>
      </c>
      <c r="O36" t="str">
        <f t="shared" si="0"/>
        <v>Y</v>
      </c>
      <c r="P36" t="str">
        <f t="shared" si="1"/>
        <v>Higher</v>
      </c>
      <c r="Q36" t="s">
        <v>3068</v>
      </c>
      <c r="R36">
        <v>0.1821536123752594</v>
      </c>
      <c r="S36" t="s">
        <v>3147</v>
      </c>
      <c r="T36">
        <v>3.9756530647764521E-2</v>
      </c>
      <c r="U36" t="s">
        <v>3072</v>
      </c>
      <c r="V36">
        <v>0.1821536123752594</v>
      </c>
      <c r="W36" t="s">
        <v>3090</v>
      </c>
      <c r="X36">
        <v>3.1018054352898616E-2</v>
      </c>
      <c r="Y36" t="s">
        <v>3072</v>
      </c>
      <c r="Z36" t="str">
        <f t="shared" si="2"/>
        <v>Y</v>
      </c>
      <c r="AA36" t="str">
        <f t="shared" si="3"/>
        <v>Higher</v>
      </c>
    </row>
    <row r="37" spans="1:27" x14ac:dyDescent="0.35">
      <c r="A37">
        <v>7830615</v>
      </c>
      <c r="B37" t="s">
        <v>32</v>
      </c>
      <c r="C37" t="s">
        <v>97</v>
      </c>
      <c r="D37" t="s">
        <v>3064</v>
      </c>
      <c r="E37">
        <v>0.17429813742637634</v>
      </c>
      <c r="F37">
        <v>99</v>
      </c>
      <c r="G37" t="s">
        <v>3072</v>
      </c>
      <c r="H37" t="s">
        <v>3148</v>
      </c>
      <c r="I37">
        <v>4.8766574655019213E-3</v>
      </c>
      <c r="J37" t="s">
        <v>3072</v>
      </c>
      <c r="K37">
        <v>0.17429813742637634</v>
      </c>
      <c r="L37" t="s">
        <v>3149</v>
      </c>
      <c r="M37">
        <v>-2.1969175213598646E-3</v>
      </c>
      <c r="N37" t="s">
        <v>3072</v>
      </c>
      <c r="O37" t="str">
        <f t="shared" si="0"/>
        <v>Y</v>
      </c>
      <c r="P37" t="str">
        <f t="shared" si="1"/>
        <v>Higher</v>
      </c>
      <c r="Q37">
        <v>0</v>
      </c>
      <c r="R37" t="s">
        <v>85</v>
      </c>
      <c r="S37">
        <v>0</v>
      </c>
      <c r="T37" t="s">
        <v>85</v>
      </c>
      <c r="U37">
        <v>0</v>
      </c>
      <c r="V37">
        <v>0</v>
      </c>
      <c r="W37">
        <v>0</v>
      </c>
      <c r="X37" t="s">
        <v>85</v>
      </c>
      <c r="Y37">
        <v>0</v>
      </c>
      <c r="Z37" t="str">
        <f t="shared" si="2"/>
        <v/>
      </c>
      <c r="AA37" t="str">
        <f t="shared" si="3"/>
        <v/>
      </c>
    </row>
    <row r="38" spans="1:27" x14ac:dyDescent="0.35">
      <c r="A38">
        <v>7830616</v>
      </c>
      <c r="B38" t="s">
        <v>34</v>
      </c>
      <c r="C38" t="s">
        <v>96</v>
      </c>
      <c r="D38" t="s">
        <v>3064</v>
      </c>
      <c r="E38">
        <v>-6.0684420168399811E-2</v>
      </c>
      <c r="F38">
        <v>26</v>
      </c>
      <c r="G38" t="s">
        <v>3070</v>
      </c>
      <c r="H38" t="s">
        <v>3150</v>
      </c>
      <c r="I38">
        <v>-3.8444171718765574E-3</v>
      </c>
      <c r="J38" t="s">
        <v>3070</v>
      </c>
      <c r="K38">
        <v>-6.0684420168399811E-2</v>
      </c>
      <c r="L38" t="s">
        <v>3151</v>
      </c>
      <c r="M38">
        <v>3.4230832025059499E-3</v>
      </c>
      <c r="N38" t="s">
        <v>3070</v>
      </c>
      <c r="O38" t="str">
        <f t="shared" si="0"/>
        <v>N</v>
      </c>
      <c r="P38" t="str">
        <f t="shared" si="1"/>
        <v>No</v>
      </c>
      <c r="Q38" t="s">
        <v>3068</v>
      </c>
      <c r="R38">
        <v>4.7236256301403046E-2</v>
      </c>
      <c r="S38" t="s">
        <v>3152</v>
      </c>
      <c r="T38">
        <v>4.2213957395233592E-2</v>
      </c>
      <c r="U38" t="s">
        <v>3070</v>
      </c>
      <c r="V38">
        <v>4.7236256301403046E-2</v>
      </c>
      <c r="W38" t="s">
        <v>3153</v>
      </c>
      <c r="X38">
        <v>2.9138284873624798E-2</v>
      </c>
      <c r="Y38" t="s">
        <v>3070</v>
      </c>
      <c r="Z38" t="str">
        <f t="shared" si="2"/>
        <v>N</v>
      </c>
      <c r="AA38" t="str">
        <f t="shared" si="3"/>
        <v>No</v>
      </c>
    </row>
    <row r="39" spans="1:27" x14ac:dyDescent="0.35">
      <c r="A39">
        <v>7830616</v>
      </c>
      <c r="B39" t="s">
        <v>34</v>
      </c>
      <c r="C39" t="s">
        <v>97</v>
      </c>
      <c r="D39" t="s">
        <v>3064</v>
      </c>
      <c r="E39">
        <v>5.7628437876701355E-2</v>
      </c>
      <c r="F39">
        <v>82</v>
      </c>
      <c r="G39" t="s">
        <v>3070</v>
      </c>
      <c r="H39" t="s">
        <v>3154</v>
      </c>
      <c r="I39">
        <v>1.3822042094034259E-2</v>
      </c>
      <c r="J39" t="s">
        <v>3070</v>
      </c>
      <c r="K39">
        <v>5.7628437876701355E-2</v>
      </c>
      <c r="L39" t="s">
        <v>3099</v>
      </c>
      <c r="M39">
        <v>-1.0110671064467169E-4</v>
      </c>
      <c r="N39" t="s">
        <v>3070</v>
      </c>
      <c r="O39" t="str">
        <f t="shared" si="0"/>
        <v>N</v>
      </c>
      <c r="P39" t="str">
        <f t="shared" si="1"/>
        <v>No</v>
      </c>
      <c r="Q39">
        <v>0</v>
      </c>
      <c r="R39" t="s">
        <v>85</v>
      </c>
      <c r="S39">
        <v>0</v>
      </c>
      <c r="T39" t="s">
        <v>85</v>
      </c>
      <c r="U39">
        <v>0</v>
      </c>
      <c r="V39">
        <v>0</v>
      </c>
      <c r="W39">
        <v>0</v>
      </c>
      <c r="X39" t="s">
        <v>85</v>
      </c>
      <c r="Y39">
        <v>0</v>
      </c>
      <c r="Z39" t="str">
        <f t="shared" si="2"/>
        <v/>
      </c>
      <c r="AA39" t="str">
        <f t="shared" si="3"/>
        <v/>
      </c>
    </row>
    <row r="40" spans="1:27" x14ac:dyDescent="0.35">
      <c r="A40">
        <v>7820412</v>
      </c>
      <c r="B40" t="s">
        <v>39</v>
      </c>
      <c r="C40" t="s">
        <v>96</v>
      </c>
      <c r="D40" t="s">
        <v>3064</v>
      </c>
      <c r="E40">
        <v>-0.13389487564563751</v>
      </c>
      <c r="F40">
        <v>7</v>
      </c>
      <c r="G40" t="s">
        <v>3065</v>
      </c>
      <c r="H40" t="s">
        <v>3155</v>
      </c>
      <c r="I40">
        <v>-4.5041538100463185E-3</v>
      </c>
      <c r="J40" t="s">
        <v>3065</v>
      </c>
      <c r="K40">
        <v>-0.13389487564563751</v>
      </c>
      <c r="L40" t="s">
        <v>3156</v>
      </c>
      <c r="M40">
        <v>-1.4208108311919432E-3</v>
      </c>
      <c r="N40" t="s">
        <v>3065</v>
      </c>
      <c r="O40" t="str">
        <f t="shared" si="0"/>
        <v>N</v>
      </c>
      <c r="P40" t="str">
        <f t="shared" si="1"/>
        <v>Lower</v>
      </c>
      <c r="Q40" t="s">
        <v>3068</v>
      </c>
      <c r="R40">
        <v>-2.8972359374165535E-2</v>
      </c>
      <c r="S40" t="s">
        <v>3157</v>
      </c>
      <c r="T40">
        <v>-1.8787900730359297E-3</v>
      </c>
      <c r="U40" t="s">
        <v>3065</v>
      </c>
      <c r="V40">
        <v>-2.8972359374165535E-2</v>
      </c>
      <c r="W40" t="s">
        <v>3158</v>
      </c>
      <c r="X40">
        <v>-1.5603055882635886E-3</v>
      </c>
      <c r="Y40" t="s">
        <v>3065</v>
      </c>
      <c r="Z40" t="str">
        <f t="shared" si="2"/>
        <v>N</v>
      </c>
      <c r="AA40" t="str">
        <f t="shared" si="3"/>
        <v>Lower</v>
      </c>
    </row>
    <row r="41" spans="1:27" x14ac:dyDescent="0.35">
      <c r="A41">
        <v>7820412</v>
      </c>
      <c r="B41" t="s">
        <v>39</v>
      </c>
      <c r="C41" t="s">
        <v>97</v>
      </c>
      <c r="D41" t="s">
        <v>3064</v>
      </c>
      <c r="E41">
        <v>-6.8318862468004227E-3</v>
      </c>
      <c r="F41">
        <v>44</v>
      </c>
      <c r="G41" t="s">
        <v>3070</v>
      </c>
      <c r="H41" t="s">
        <v>3159</v>
      </c>
      <c r="I41">
        <v>-6.8217141537303405E-3</v>
      </c>
      <c r="J41" t="s">
        <v>3070</v>
      </c>
      <c r="K41">
        <v>-6.8318862468004227E-3</v>
      </c>
      <c r="L41" t="s">
        <v>3160</v>
      </c>
      <c r="M41">
        <v>-2.2640078070708114E-3</v>
      </c>
      <c r="N41" t="s">
        <v>3070</v>
      </c>
      <c r="O41" t="str">
        <f t="shared" si="0"/>
        <v>N</v>
      </c>
      <c r="P41" t="str">
        <f t="shared" si="1"/>
        <v>No</v>
      </c>
      <c r="Q41">
        <v>0</v>
      </c>
      <c r="R41" t="s">
        <v>85</v>
      </c>
      <c r="S41">
        <v>0</v>
      </c>
      <c r="T41" t="s">
        <v>85</v>
      </c>
      <c r="U41">
        <v>0</v>
      </c>
      <c r="V41">
        <v>0</v>
      </c>
      <c r="W41">
        <v>0</v>
      </c>
      <c r="X41" t="s">
        <v>85</v>
      </c>
      <c r="Y41">
        <v>0</v>
      </c>
      <c r="Z41" t="str">
        <f t="shared" si="2"/>
        <v/>
      </c>
      <c r="AA41" t="str">
        <f t="shared" si="3"/>
        <v/>
      </c>
    </row>
    <row r="42" spans="1:27" x14ac:dyDescent="0.35">
      <c r="A42">
        <v>7820412</v>
      </c>
      <c r="B42" t="s">
        <v>39</v>
      </c>
      <c r="C42" t="s">
        <v>98</v>
      </c>
      <c r="D42" t="s">
        <v>3064</v>
      </c>
      <c r="E42">
        <v>2.8813134878873825E-2</v>
      </c>
      <c r="F42">
        <v>59</v>
      </c>
      <c r="G42" t="s">
        <v>3070</v>
      </c>
      <c r="H42" t="s">
        <v>3161</v>
      </c>
      <c r="I42">
        <v>-5.1627281655157731E-3</v>
      </c>
      <c r="J42" t="s">
        <v>3070</v>
      </c>
      <c r="K42">
        <v>2.8813134878873825E-2</v>
      </c>
      <c r="L42" t="s">
        <v>3162</v>
      </c>
      <c r="M42">
        <v>-1.789860611182803E-3</v>
      </c>
      <c r="N42" t="s">
        <v>3070</v>
      </c>
      <c r="O42" t="str">
        <f t="shared" si="0"/>
        <v>N</v>
      </c>
      <c r="P42" t="str">
        <f t="shared" si="1"/>
        <v>No</v>
      </c>
      <c r="Q42">
        <v>0</v>
      </c>
      <c r="R42" t="s">
        <v>85</v>
      </c>
      <c r="S42">
        <v>0</v>
      </c>
      <c r="T42" t="s">
        <v>85</v>
      </c>
      <c r="U42">
        <v>0</v>
      </c>
      <c r="V42">
        <v>0</v>
      </c>
      <c r="W42">
        <v>0</v>
      </c>
      <c r="X42" t="s">
        <v>85</v>
      </c>
      <c r="Y42">
        <v>0</v>
      </c>
      <c r="Z42" t="str">
        <f t="shared" si="2"/>
        <v/>
      </c>
      <c r="AA42" t="str">
        <f t="shared" si="3"/>
        <v/>
      </c>
    </row>
    <row r="43" spans="1:27" x14ac:dyDescent="0.35">
      <c r="A43">
        <v>7820120</v>
      </c>
      <c r="B43" t="s">
        <v>61</v>
      </c>
      <c r="C43" t="s">
        <v>96</v>
      </c>
      <c r="D43" t="s">
        <v>3064</v>
      </c>
      <c r="E43">
        <v>-0.12968710064888</v>
      </c>
      <c r="F43">
        <v>8</v>
      </c>
      <c r="G43" t="s">
        <v>3065</v>
      </c>
      <c r="H43" t="s">
        <v>3163</v>
      </c>
      <c r="I43">
        <v>-4.4321843914332248E-3</v>
      </c>
      <c r="J43" t="s">
        <v>3065</v>
      </c>
      <c r="K43">
        <v>-0.12968710064888</v>
      </c>
      <c r="L43" t="s">
        <v>3164</v>
      </c>
      <c r="M43">
        <v>-1.178137386830258E-3</v>
      </c>
      <c r="N43" t="s">
        <v>3065</v>
      </c>
      <c r="O43" t="str">
        <f t="shared" si="0"/>
        <v>N</v>
      </c>
      <c r="P43" t="str">
        <f t="shared" si="1"/>
        <v>Lower</v>
      </c>
      <c r="Q43" t="s">
        <v>3068</v>
      </c>
      <c r="R43">
        <v>9.9128279834985733E-3</v>
      </c>
      <c r="S43" t="s">
        <v>3165</v>
      </c>
      <c r="T43">
        <v>-1.0818392004452448E-4</v>
      </c>
      <c r="U43" t="s">
        <v>3070</v>
      </c>
      <c r="V43">
        <v>9.9128279834985733E-3</v>
      </c>
      <c r="W43" t="s">
        <v>3166</v>
      </c>
      <c r="X43">
        <v>-2.7815912896045347E-4</v>
      </c>
      <c r="Y43" t="s">
        <v>3070</v>
      </c>
      <c r="Z43" t="str">
        <f t="shared" si="2"/>
        <v>N</v>
      </c>
      <c r="AA43" t="str">
        <f t="shared" si="3"/>
        <v>No</v>
      </c>
    </row>
    <row r="44" spans="1:27" x14ac:dyDescent="0.35">
      <c r="A44">
        <v>7820120</v>
      </c>
      <c r="B44" t="s">
        <v>61</v>
      </c>
      <c r="C44" t="s">
        <v>97</v>
      </c>
      <c r="D44" t="s">
        <v>3064</v>
      </c>
      <c r="E44">
        <v>1.0623510461300611E-3</v>
      </c>
      <c r="F44">
        <v>48</v>
      </c>
      <c r="G44" t="s">
        <v>3070</v>
      </c>
      <c r="H44" t="s">
        <v>3167</v>
      </c>
      <c r="I44">
        <v>-5.4751107708455038E-3</v>
      </c>
      <c r="J44" t="s">
        <v>3070</v>
      </c>
      <c r="K44">
        <v>1.0623510461300611E-3</v>
      </c>
      <c r="L44" t="s">
        <v>3168</v>
      </c>
      <c r="M44">
        <v>-1.1121593616962855E-3</v>
      </c>
      <c r="N44" t="s">
        <v>3070</v>
      </c>
      <c r="O44" t="str">
        <f t="shared" si="0"/>
        <v>N</v>
      </c>
      <c r="P44" t="str">
        <f t="shared" si="1"/>
        <v>No</v>
      </c>
      <c r="Q44">
        <v>0</v>
      </c>
      <c r="R44" t="s">
        <v>85</v>
      </c>
      <c r="S44">
        <v>0</v>
      </c>
      <c r="T44" t="s">
        <v>85</v>
      </c>
      <c r="U44">
        <v>0</v>
      </c>
      <c r="V44">
        <v>0</v>
      </c>
      <c r="W44">
        <v>0</v>
      </c>
      <c r="X44" t="s">
        <v>85</v>
      </c>
      <c r="Y44">
        <v>0</v>
      </c>
      <c r="Z44" t="str">
        <f t="shared" si="2"/>
        <v/>
      </c>
      <c r="AA44" t="str">
        <f t="shared" si="3"/>
        <v/>
      </c>
    </row>
    <row r="45" spans="1:27" x14ac:dyDescent="0.35">
      <c r="A45">
        <v>7820120</v>
      </c>
      <c r="B45" t="s">
        <v>61</v>
      </c>
      <c r="C45" t="s">
        <v>98</v>
      </c>
      <c r="D45" t="s">
        <v>3064</v>
      </c>
      <c r="E45">
        <v>-0.12495794147253036</v>
      </c>
      <c r="F45">
        <v>19</v>
      </c>
      <c r="G45" t="s">
        <v>3065</v>
      </c>
      <c r="H45" t="s">
        <v>3169</v>
      </c>
      <c r="I45">
        <v>1.6170602542615597E-3</v>
      </c>
      <c r="J45" t="s">
        <v>3065</v>
      </c>
      <c r="K45">
        <v>-0.12495794147253036</v>
      </c>
      <c r="L45" t="s">
        <v>3170</v>
      </c>
      <c r="M45">
        <v>-1.7857713027069622E-3</v>
      </c>
      <c r="N45" t="s">
        <v>3065</v>
      </c>
      <c r="O45" t="str">
        <f t="shared" si="0"/>
        <v>N</v>
      </c>
      <c r="P45" t="str">
        <f t="shared" si="1"/>
        <v>Lower</v>
      </c>
      <c r="Q45">
        <v>0</v>
      </c>
      <c r="R45" t="s">
        <v>85</v>
      </c>
      <c r="S45">
        <v>0</v>
      </c>
      <c r="T45" t="s">
        <v>85</v>
      </c>
      <c r="U45">
        <v>0</v>
      </c>
      <c r="V45">
        <v>0</v>
      </c>
      <c r="W45">
        <v>0</v>
      </c>
      <c r="X45" t="s">
        <v>85</v>
      </c>
      <c r="Y45">
        <v>0</v>
      </c>
      <c r="Z45" t="str">
        <f t="shared" si="2"/>
        <v/>
      </c>
      <c r="AA45" t="str">
        <f t="shared" si="3"/>
        <v/>
      </c>
    </row>
    <row r="46" spans="1:27" x14ac:dyDescent="0.35">
      <c r="A46">
        <v>7830634</v>
      </c>
      <c r="B46" t="s">
        <v>56</v>
      </c>
      <c r="C46" t="s">
        <v>97</v>
      </c>
      <c r="D46" t="s">
        <v>3064</v>
      </c>
      <c r="E46">
        <v>-0.13817690312862396</v>
      </c>
      <c r="F46">
        <v>2</v>
      </c>
      <c r="G46" t="s">
        <v>3065</v>
      </c>
      <c r="H46" t="s">
        <v>3171</v>
      </c>
      <c r="I46">
        <v>-2.3113732579076895E-2</v>
      </c>
      <c r="J46" t="s">
        <v>3065</v>
      </c>
      <c r="K46">
        <v>-0.13817690312862396</v>
      </c>
      <c r="L46" t="s">
        <v>3137</v>
      </c>
      <c r="M46">
        <v>-1.7443498916691169E-2</v>
      </c>
      <c r="N46" t="s">
        <v>3065</v>
      </c>
      <c r="O46" t="str">
        <f t="shared" si="0"/>
        <v>N</v>
      </c>
      <c r="P46" t="str">
        <f t="shared" si="1"/>
        <v>Lower</v>
      </c>
      <c r="Q46" t="s">
        <v>3068</v>
      </c>
      <c r="R46">
        <v>0.18131609261035919</v>
      </c>
      <c r="S46" t="s">
        <v>3172</v>
      </c>
      <c r="T46">
        <v>2.7964499455265468E-2</v>
      </c>
      <c r="U46" t="s">
        <v>3072</v>
      </c>
      <c r="V46">
        <v>0.18131609261035919</v>
      </c>
      <c r="W46" t="s">
        <v>3173</v>
      </c>
      <c r="X46">
        <v>6.3975856479373761E-2</v>
      </c>
      <c r="Y46" t="s">
        <v>3072</v>
      </c>
      <c r="Z46" t="str">
        <f t="shared" si="2"/>
        <v>Y</v>
      </c>
      <c r="AA46" t="str">
        <f t="shared" si="3"/>
        <v>Higher</v>
      </c>
    </row>
    <row r="47" spans="1:27" x14ac:dyDescent="0.35">
      <c r="A47">
        <v>7830634</v>
      </c>
      <c r="B47" t="s">
        <v>56</v>
      </c>
      <c r="C47" t="s">
        <v>98</v>
      </c>
      <c r="D47" t="s">
        <v>3064</v>
      </c>
      <c r="E47">
        <v>-0.3572772741317749</v>
      </c>
      <c r="F47">
        <v>2</v>
      </c>
      <c r="G47" t="s">
        <v>3065</v>
      </c>
      <c r="H47" t="s">
        <v>3171</v>
      </c>
      <c r="I47">
        <v>-4.2134196846745908E-2</v>
      </c>
      <c r="J47" t="s">
        <v>3065</v>
      </c>
      <c r="K47">
        <v>-0.3572772741317749</v>
      </c>
      <c r="L47" t="s">
        <v>3137</v>
      </c>
      <c r="M47">
        <v>-6.1726697036647238E-2</v>
      </c>
      <c r="N47" t="s">
        <v>3065</v>
      </c>
      <c r="O47" t="str">
        <f t="shared" si="0"/>
        <v>N</v>
      </c>
      <c r="P47" t="str">
        <f t="shared" si="1"/>
        <v>Lower</v>
      </c>
      <c r="Q47">
        <v>0</v>
      </c>
      <c r="R47" t="s">
        <v>85</v>
      </c>
      <c r="S47">
        <v>0</v>
      </c>
      <c r="T47" t="s">
        <v>85</v>
      </c>
      <c r="U47">
        <v>0</v>
      </c>
      <c r="V47">
        <v>0</v>
      </c>
      <c r="W47">
        <v>0</v>
      </c>
      <c r="X47" t="s">
        <v>85</v>
      </c>
      <c r="Y47">
        <v>0</v>
      </c>
      <c r="Z47" t="str">
        <f t="shared" si="2"/>
        <v/>
      </c>
      <c r="AA47" t="str">
        <f t="shared" si="3"/>
        <v/>
      </c>
    </row>
    <row r="48" spans="1:27" x14ac:dyDescent="0.35">
      <c r="A48">
        <v>7820616</v>
      </c>
      <c r="B48" t="s">
        <v>36</v>
      </c>
      <c r="C48" t="s">
        <v>96</v>
      </c>
      <c r="D48" t="s">
        <v>3064</v>
      </c>
      <c r="E48">
        <v>-0.12423501163721085</v>
      </c>
      <c r="F48">
        <v>9</v>
      </c>
      <c r="G48" t="s">
        <v>3065</v>
      </c>
      <c r="H48" t="s">
        <v>3174</v>
      </c>
      <c r="I48">
        <v>-3.0129072338240803E-2</v>
      </c>
      <c r="J48" t="s">
        <v>3065</v>
      </c>
      <c r="K48">
        <v>-0.12423501163721085</v>
      </c>
      <c r="L48" t="s">
        <v>3133</v>
      </c>
      <c r="M48">
        <v>-3.024092030545944E-2</v>
      </c>
      <c r="N48" t="s">
        <v>3065</v>
      </c>
      <c r="O48" t="str">
        <f t="shared" si="0"/>
        <v>N</v>
      </c>
      <c r="P48" t="str">
        <f t="shared" si="1"/>
        <v>Lower</v>
      </c>
      <c r="Q48" t="s">
        <v>3068</v>
      </c>
      <c r="R48">
        <v>-6.448015570640564E-2</v>
      </c>
      <c r="S48" t="s">
        <v>3175</v>
      </c>
      <c r="T48">
        <v>-5.3138030925197199E-2</v>
      </c>
      <c r="U48" t="s">
        <v>3070</v>
      </c>
      <c r="V48">
        <v>-6.448015570640564E-2</v>
      </c>
      <c r="W48" t="s">
        <v>3142</v>
      </c>
      <c r="X48">
        <v>-4.8139473310584435E-2</v>
      </c>
      <c r="Y48" t="s">
        <v>3070</v>
      </c>
      <c r="Z48" t="str">
        <f t="shared" si="2"/>
        <v>N</v>
      </c>
      <c r="AA48" t="str">
        <f t="shared" si="3"/>
        <v>No</v>
      </c>
    </row>
    <row r="49" spans="1:27" x14ac:dyDescent="0.35">
      <c r="A49">
        <v>7820616</v>
      </c>
      <c r="B49" t="s">
        <v>36</v>
      </c>
      <c r="C49" t="s">
        <v>97</v>
      </c>
      <c r="D49" t="s">
        <v>3064</v>
      </c>
      <c r="E49">
        <v>-0.17016622424125671</v>
      </c>
      <c r="F49">
        <v>2</v>
      </c>
      <c r="G49" t="s">
        <v>3065</v>
      </c>
      <c r="H49" t="s">
        <v>3176</v>
      </c>
      <c r="I49">
        <v>2.9325858486117795E-4</v>
      </c>
      <c r="J49" t="s">
        <v>3065</v>
      </c>
      <c r="K49">
        <v>-0.17016622424125671</v>
      </c>
      <c r="L49" t="s">
        <v>3122</v>
      </c>
      <c r="M49">
        <v>-2.2628807389992289E-2</v>
      </c>
      <c r="N49" t="s">
        <v>3065</v>
      </c>
      <c r="O49" t="str">
        <f t="shared" si="0"/>
        <v>N</v>
      </c>
      <c r="P49" t="str">
        <f t="shared" si="1"/>
        <v>Lower</v>
      </c>
      <c r="Q49">
        <v>0</v>
      </c>
      <c r="R49" t="s">
        <v>85</v>
      </c>
      <c r="S49">
        <v>0</v>
      </c>
      <c r="T49" t="s">
        <v>85</v>
      </c>
      <c r="U49">
        <v>0</v>
      </c>
      <c r="V49">
        <v>0</v>
      </c>
      <c r="W49">
        <v>0</v>
      </c>
      <c r="X49" t="s">
        <v>85</v>
      </c>
      <c r="Y49">
        <v>0</v>
      </c>
      <c r="Z49" t="str">
        <f t="shared" si="2"/>
        <v/>
      </c>
      <c r="AA49" t="str">
        <f t="shared" si="3"/>
        <v/>
      </c>
    </row>
    <row r="50" spans="1:27" x14ac:dyDescent="0.35">
      <c r="A50">
        <v>7820616</v>
      </c>
      <c r="B50" t="s">
        <v>36</v>
      </c>
      <c r="C50" t="s">
        <v>98</v>
      </c>
      <c r="D50" t="s">
        <v>3064</v>
      </c>
      <c r="E50">
        <v>-0.50332784652709961</v>
      </c>
      <c r="F50">
        <v>1</v>
      </c>
      <c r="G50" t="s">
        <v>3065</v>
      </c>
      <c r="H50" t="s">
        <v>3177</v>
      </c>
      <c r="I50">
        <v>-0.20842680988425855</v>
      </c>
      <c r="J50" t="s">
        <v>3065</v>
      </c>
      <c r="K50">
        <v>-0.50332784652709961</v>
      </c>
      <c r="L50" t="s">
        <v>3122</v>
      </c>
      <c r="M50">
        <v>-0.15045589716464747</v>
      </c>
      <c r="N50" t="s">
        <v>3065</v>
      </c>
      <c r="O50" t="str">
        <f t="shared" si="0"/>
        <v>N</v>
      </c>
      <c r="P50" t="str">
        <f t="shared" si="1"/>
        <v>Lower</v>
      </c>
      <c r="Q50">
        <v>0</v>
      </c>
      <c r="R50" t="s">
        <v>85</v>
      </c>
      <c r="S50">
        <v>0</v>
      </c>
      <c r="T50" t="s">
        <v>85</v>
      </c>
      <c r="U50">
        <v>0</v>
      </c>
      <c r="V50">
        <v>0</v>
      </c>
      <c r="W50">
        <v>0</v>
      </c>
      <c r="X50" t="s">
        <v>85</v>
      </c>
      <c r="Y50">
        <v>0</v>
      </c>
      <c r="Z50" t="str">
        <f t="shared" si="2"/>
        <v/>
      </c>
      <c r="AA50" t="str">
        <f t="shared" si="3"/>
        <v/>
      </c>
    </row>
    <row r="51" spans="1:27" x14ac:dyDescent="0.35">
      <c r="A51">
        <v>7830619</v>
      </c>
      <c r="B51" t="s">
        <v>63</v>
      </c>
      <c r="C51" t="s">
        <v>96</v>
      </c>
      <c r="D51" t="s">
        <v>3064</v>
      </c>
      <c r="E51">
        <v>-0.20482693612575531</v>
      </c>
      <c r="F51">
        <v>2</v>
      </c>
      <c r="G51" t="s">
        <v>3065</v>
      </c>
      <c r="H51" t="s">
        <v>3178</v>
      </c>
      <c r="I51">
        <v>2.7501753290380293E-2</v>
      </c>
      <c r="J51" t="s">
        <v>3065</v>
      </c>
      <c r="K51">
        <v>-0.20482693612575531</v>
      </c>
      <c r="L51" t="s">
        <v>3140</v>
      </c>
      <c r="M51">
        <v>2.086965630769555E-2</v>
      </c>
      <c r="N51" t="s">
        <v>3065</v>
      </c>
      <c r="O51" t="str">
        <f t="shared" si="0"/>
        <v>N</v>
      </c>
      <c r="P51" t="str">
        <f t="shared" si="1"/>
        <v>Lower</v>
      </c>
      <c r="Q51" t="s">
        <v>3068</v>
      </c>
      <c r="R51">
        <v>0.11938764154911041</v>
      </c>
      <c r="S51" t="s">
        <v>3179</v>
      </c>
      <c r="T51">
        <v>-2.6979525997376186E-2</v>
      </c>
      <c r="U51" t="s">
        <v>3072</v>
      </c>
      <c r="V51">
        <v>0.11938764154911041</v>
      </c>
      <c r="W51" t="s">
        <v>3145</v>
      </c>
      <c r="X51">
        <v>2.6587615429889411E-2</v>
      </c>
      <c r="Y51" t="s">
        <v>3072</v>
      </c>
      <c r="Z51" t="str">
        <f t="shared" si="2"/>
        <v>Y</v>
      </c>
      <c r="AA51" t="str">
        <f t="shared" si="3"/>
        <v>Higher</v>
      </c>
    </row>
    <row r="52" spans="1:27" x14ac:dyDescent="0.35">
      <c r="A52">
        <v>7830620</v>
      </c>
      <c r="B52" t="s">
        <v>21</v>
      </c>
      <c r="C52" t="s">
        <v>96</v>
      </c>
      <c r="D52" t="s">
        <v>3064</v>
      </c>
      <c r="E52">
        <v>3.7426922470331192E-2</v>
      </c>
      <c r="F52">
        <v>67</v>
      </c>
      <c r="G52" t="s">
        <v>3070</v>
      </c>
      <c r="H52" t="s">
        <v>3180</v>
      </c>
      <c r="I52">
        <v>3.9824278237574617E-3</v>
      </c>
      <c r="J52" t="s">
        <v>3070</v>
      </c>
      <c r="K52">
        <v>3.7426922470331192E-2</v>
      </c>
      <c r="L52" t="s">
        <v>3181</v>
      </c>
      <c r="M52">
        <v>7.2996644430531887E-3</v>
      </c>
      <c r="N52" t="s">
        <v>3070</v>
      </c>
      <c r="O52" t="str">
        <f t="shared" si="0"/>
        <v>N</v>
      </c>
      <c r="P52" t="str">
        <f t="shared" si="1"/>
        <v>No</v>
      </c>
      <c r="Q52" t="s">
        <v>3068</v>
      </c>
      <c r="R52">
        <v>-0.31780031323432922</v>
      </c>
      <c r="S52" t="s">
        <v>3182</v>
      </c>
      <c r="T52">
        <v>2.4155454003221166E-2</v>
      </c>
      <c r="U52" t="s">
        <v>3065</v>
      </c>
      <c r="V52">
        <v>-0.31780031323432922</v>
      </c>
      <c r="W52" t="s">
        <v>3110</v>
      </c>
      <c r="X52">
        <v>3.0620101708336733E-2</v>
      </c>
      <c r="Y52" t="s">
        <v>3065</v>
      </c>
      <c r="Z52" t="str">
        <f t="shared" si="2"/>
        <v>N</v>
      </c>
      <c r="AA52" t="str">
        <f t="shared" si="3"/>
        <v>Lower</v>
      </c>
    </row>
    <row r="53" spans="1:27" x14ac:dyDescent="0.35">
      <c r="A53">
        <v>7820614</v>
      </c>
      <c r="B53" t="s">
        <v>23</v>
      </c>
      <c r="C53" t="s">
        <v>96</v>
      </c>
      <c r="D53" t="s">
        <v>3064</v>
      </c>
      <c r="E53">
        <v>6.9620057940483093E-2</v>
      </c>
      <c r="F53">
        <v>77</v>
      </c>
      <c r="G53" t="s">
        <v>3072</v>
      </c>
      <c r="H53" t="s">
        <v>3183</v>
      </c>
      <c r="I53">
        <v>-1.4209595085048932E-2</v>
      </c>
      <c r="J53" t="s">
        <v>3072</v>
      </c>
      <c r="K53">
        <v>6.9620057940483093E-2</v>
      </c>
      <c r="L53" t="s">
        <v>3104</v>
      </c>
      <c r="M53">
        <v>-1.9364242352821748E-3</v>
      </c>
      <c r="N53" t="s">
        <v>3072</v>
      </c>
      <c r="O53" t="str">
        <f t="shared" si="0"/>
        <v>Y</v>
      </c>
      <c r="P53" t="str">
        <f t="shared" si="1"/>
        <v>Higher</v>
      </c>
      <c r="Q53" t="s">
        <v>3068</v>
      </c>
      <c r="R53">
        <v>-6.8186543881893158E-2</v>
      </c>
      <c r="S53" t="s">
        <v>3184</v>
      </c>
      <c r="T53">
        <v>-4.942165659940656E-3</v>
      </c>
      <c r="U53" t="s">
        <v>3065</v>
      </c>
      <c r="V53">
        <v>-6.8186543881893158E-2</v>
      </c>
      <c r="W53" t="s">
        <v>3185</v>
      </c>
      <c r="X53">
        <v>1.0456459156557685E-2</v>
      </c>
      <c r="Y53" t="s">
        <v>3065</v>
      </c>
      <c r="Z53" t="str">
        <f t="shared" si="2"/>
        <v>N</v>
      </c>
      <c r="AA53" t="str">
        <f t="shared" si="3"/>
        <v>Lower</v>
      </c>
    </row>
    <row r="54" spans="1:27" x14ac:dyDescent="0.35">
      <c r="A54">
        <v>7820614</v>
      </c>
      <c r="B54" t="s">
        <v>23</v>
      </c>
      <c r="C54" t="s">
        <v>97</v>
      </c>
      <c r="D54" t="s">
        <v>3064</v>
      </c>
      <c r="E54">
        <v>-5.5047616362571716E-2</v>
      </c>
      <c r="F54">
        <v>20</v>
      </c>
      <c r="G54" t="s">
        <v>3070</v>
      </c>
      <c r="H54" t="s">
        <v>3186</v>
      </c>
      <c r="I54">
        <v>-4.0715628674661275E-3</v>
      </c>
      <c r="J54" t="s">
        <v>3070</v>
      </c>
      <c r="K54">
        <v>-5.5047616362571716E-2</v>
      </c>
      <c r="L54" t="s">
        <v>3187</v>
      </c>
      <c r="M54">
        <v>-1.1566703647986287E-2</v>
      </c>
      <c r="N54" t="s">
        <v>3070</v>
      </c>
      <c r="O54" t="str">
        <f t="shared" si="0"/>
        <v>N</v>
      </c>
      <c r="P54" t="str">
        <f t="shared" si="1"/>
        <v>No</v>
      </c>
      <c r="Q54">
        <v>0</v>
      </c>
      <c r="R54" t="s">
        <v>85</v>
      </c>
      <c r="S54">
        <v>0</v>
      </c>
      <c r="T54" t="s">
        <v>85</v>
      </c>
      <c r="U54">
        <v>0</v>
      </c>
      <c r="V54">
        <v>0</v>
      </c>
      <c r="W54">
        <v>0</v>
      </c>
      <c r="X54" t="s">
        <v>85</v>
      </c>
      <c r="Y54">
        <v>0</v>
      </c>
      <c r="Z54" t="str">
        <f t="shared" si="2"/>
        <v/>
      </c>
      <c r="AA54" t="str">
        <f t="shared" si="3"/>
        <v/>
      </c>
    </row>
    <row r="55" spans="1:27" x14ac:dyDescent="0.35">
      <c r="A55">
        <v>7820612</v>
      </c>
      <c r="B55" t="s">
        <v>41</v>
      </c>
      <c r="C55" t="s">
        <v>96</v>
      </c>
      <c r="D55" t="s">
        <v>3064</v>
      </c>
      <c r="E55">
        <v>-4.3146222829818726E-2</v>
      </c>
      <c r="F55">
        <v>34</v>
      </c>
      <c r="G55" t="s">
        <v>3070</v>
      </c>
      <c r="H55" t="s">
        <v>3188</v>
      </c>
      <c r="I55">
        <v>1.2885009700767114E-3</v>
      </c>
      <c r="J55" t="s">
        <v>3070</v>
      </c>
      <c r="K55">
        <v>-4.3146222829818726E-2</v>
      </c>
      <c r="L55" t="s">
        <v>3140</v>
      </c>
      <c r="M55">
        <v>9.7990634385496378E-3</v>
      </c>
      <c r="N55" t="s">
        <v>3070</v>
      </c>
      <c r="O55" t="str">
        <f t="shared" si="0"/>
        <v>N</v>
      </c>
      <c r="P55" t="str">
        <f t="shared" si="1"/>
        <v>No</v>
      </c>
      <c r="Q55" t="s">
        <v>3068</v>
      </c>
      <c r="R55">
        <v>2.0922552794218063E-2</v>
      </c>
      <c r="S55" t="s">
        <v>3189</v>
      </c>
      <c r="T55">
        <v>6.684942010724626E-2</v>
      </c>
      <c r="U55" t="s">
        <v>3070</v>
      </c>
      <c r="V55">
        <v>2.0922552794218063E-2</v>
      </c>
      <c r="W55" t="s">
        <v>3190</v>
      </c>
      <c r="X55">
        <v>5.2268091440964781E-2</v>
      </c>
      <c r="Y55" t="s">
        <v>3070</v>
      </c>
      <c r="Z55" t="str">
        <f t="shared" si="2"/>
        <v>N</v>
      </c>
      <c r="AA55" t="str">
        <f t="shared" si="3"/>
        <v>No</v>
      </c>
    </row>
    <row r="56" spans="1:27" x14ac:dyDescent="0.35">
      <c r="A56">
        <v>7820612</v>
      </c>
      <c r="B56" t="s">
        <v>41</v>
      </c>
      <c r="C56" t="s">
        <v>97</v>
      </c>
      <c r="D56" t="s">
        <v>3064</v>
      </c>
      <c r="E56">
        <v>0.12238795310258865</v>
      </c>
      <c r="F56">
        <v>94</v>
      </c>
      <c r="G56" t="s">
        <v>3072</v>
      </c>
      <c r="H56" t="s">
        <v>3191</v>
      </c>
      <c r="I56">
        <v>-9.5465497579425573E-3</v>
      </c>
      <c r="J56" t="s">
        <v>3072</v>
      </c>
      <c r="K56">
        <v>0.12238795310258865</v>
      </c>
      <c r="L56" t="s">
        <v>3114</v>
      </c>
      <c r="M56">
        <v>-1.1567744200874586E-2</v>
      </c>
      <c r="N56" t="s">
        <v>3072</v>
      </c>
      <c r="O56" t="str">
        <f t="shared" si="0"/>
        <v>Y</v>
      </c>
      <c r="P56" t="str">
        <f t="shared" si="1"/>
        <v>Higher</v>
      </c>
      <c r="Q56">
        <v>0</v>
      </c>
      <c r="R56" t="s">
        <v>85</v>
      </c>
      <c r="S56">
        <v>0</v>
      </c>
      <c r="T56" t="s">
        <v>85</v>
      </c>
      <c r="U56">
        <v>0</v>
      </c>
      <c r="V56">
        <v>0</v>
      </c>
      <c r="W56">
        <v>0</v>
      </c>
      <c r="X56" t="s">
        <v>85</v>
      </c>
      <c r="Y56">
        <v>0</v>
      </c>
      <c r="Z56" t="str">
        <f t="shared" si="2"/>
        <v/>
      </c>
      <c r="AA56" t="str">
        <f t="shared" si="3"/>
        <v/>
      </c>
    </row>
    <row r="57" spans="1:27" x14ac:dyDescent="0.35">
      <c r="A57">
        <v>7830640</v>
      </c>
      <c r="B57" t="s">
        <v>65</v>
      </c>
      <c r="C57" t="s">
        <v>96</v>
      </c>
      <c r="D57" t="s">
        <v>3064</v>
      </c>
      <c r="E57">
        <v>-0.23555539548397064</v>
      </c>
      <c r="F57">
        <v>1</v>
      </c>
      <c r="G57" t="s">
        <v>3065</v>
      </c>
      <c r="H57" t="s">
        <v>3192</v>
      </c>
      <c r="I57">
        <v>1.5055424886668334E-2</v>
      </c>
      <c r="J57" t="s">
        <v>3065</v>
      </c>
      <c r="K57">
        <v>-0.23555539548397064</v>
      </c>
      <c r="L57" t="s">
        <v>3110</v>
      </c>
      <c r="M57">
        <v>3.767309186514467E-3</v>
      </c>
      <c r="N57" t="s">
        <v>3065</v>
      </c>
      <c r="O57" t="str">
        <f t="shared" si="0"/>
        <v>N</v>
      </c>
      <c r="P57" t="str">
        <f t="shared" si="1"/>
        <v>Lower</v>
      </c>
      <c r="Q57" t="s">
        <v>3068</v>
      </c>
      <c r="R57" t="s">
        <v>85</v>
      </c>
      <c r="S57" t="s">
        <v>2938</v>
      </c>
      <c r="T57" t="s">
        <v>85</v>
      </c>
      <c r="U57">
        <v>0</v>
      </c>
      <c r="V57">
        <v>0</v>
      </c>
      <c r="W57" t="s">
        <v>2938</v>
      </c>
      <c r="X57" t="s">
        <v>85</v>
      </c>
      <c r="Y57">
        <v>0</v>
      </c>
      <c r="Z57" t="str">
        <f t="shared" si="2"/>
        <v/>
      </c>
      <c r="AA57" t="str">
        <f t="shared" si="3"/>
        <v/>
      </c>
    </row>
    <row r="58" spans="1:27" x14ac:dyDescent="0.35">
      <c r="A58">
        <v>7830640</v>
      </c>
      <c r="B58" t="s">
        <v>65</v>
      </c>
      <c r="C58" t="s">
        <v>97</v>
      </c>
      <c r="D58" t="s">
        <v>3064</v>
      </c>
      <c r="E58">
        <v>-0.14249336719512939</v>
      </c>
      <c r="F58">
        <v>2</v>
      </c>
      <c r="G58" t="s">
        <v>3065</v>
      </c>
      <c r="H58" t="s">
        <v>3192</v>
      </c>
      <c r="I58">
        <v>-1.0283293504471658E-2</v>
      </c>
      <c r="J58" t="s">
        <v>3065</v>
      </c>
      <c r="K58">
        <v>-0.14249336719512939</v>
      </c>
      <c r="L58" t="s">
        <v>3110</v>
      </c>
      <c r="M58">
        <v>-9.9335244158282876E-4</v>
      </c>
      <c r="N58" t="s">
        <v>3065</v>
      </c>
      <c r="O58" t="str">
        <f t="shared" si="0"/>
        <v>N</v>
      </c>
      <c r="P58" t="str">
        <f t="shared" si="1"/>
        <v>Lower</v>
      </c>
      <c r="Q58">
        <v>0</v>
      </c>
      <c r="R58" t="s">
        <v>85</v>
      </c>
      <c r="S58">
        <v>0</v>
      </c>
      <c r="T58" t="s">
        <v>85</v>
      </c>
      <c r="U58">
        <v>0</v>
      </c>
      <c r="V58">
        <v>0</v>
      </c>
      <c r="W58">
        <v>0</v>
      </c>
      <c r="X58" t="s">
        <v>85</v>
      </c>
      <c r="Y58">
        <v>0</v>
      </c>
      <c r="Z58" t="str">
        <f t="shared" si="2"/>
        <v/>
      </c>
      <c r="AA58" t="str">
        <f t="shared" si="3"/>
        <v/>
      </c>
    </row>
    <row r="59" spans="1:27" x14ac:dyDescent="0.35">
      <c r="A59">
        <v>7830614</v>
      </c>
      <c r="B59" t="s">
        <v>25</v>
      </c>
      <c r="C59" t="s">
        <v>96</v>
      </c>
      <c r="D59" t="s">
        <v>3064</v>
      </c>
      <c r="E59">
        <v>6.9843962788581848E-2</v>
      </c>
      <c r="F59">
        <v>77</v>
      </c>
      <c r="G59" t="s">
        <v>3070</v>
      </c>
      <c r="H59" t="s">
        <v>3193</v>
      </c>
      <c r="I59">
        <v>-6.1672758511122083E-4</v>
      </c>
      <c r="J59" t="s">
        <v>3070</v>
      </c>
      <c r="K59">
        <v>6.9843962788581848E-2</v>
      </c>
      <c r="L59" t="s">
        <v>3149</v>
      </c>
      <c r="M59">
        <v>-3.0954145768191665E-4</v>
      </c>
      <c r="N59" t="s">
        <v>3070</v>
      </c>
      <c r="O59" t="str">
        <f t="shared" si="0"/>
        <v>N</v>
      </c>
      <c r="P59" t="str">
        <f t="shared" si="1"/>
        <v>No</v>
      </c>
      <c r="Q59" t="s">
        <v>3068</v>
      </c>
      <c r="R59">
        <v>9.7996138036251068E-2</v>
      </c>
      <c r="S59" t="s">
        <v>3194</v>
      </c>
      <c r="T59">
        <v>3.5090466448480129E-2</v>
      </c>
      <c r="U59" t="s">
        <v>3072</v>
      </c>
      <c r="V59">
        <v>9.7996138036251068E-2</v>
      </c>
      <c r="W59" t="s">
        <v>3149</v>
      </c>
      <c r="X59">
        <v>2.2579673101063236E-2</v>
      </c>
      <c r="Y59" t="s">
        <v>3072</v>
      </c>
      <c r="Z59" t="str">
        <f t="shared" si="2"/>
        <v>Y</v>
      </c>
      <c r="AA59" t="str">
        <f t="shared" si="3"/>
        <v>Higher</v>
      </c>
    </row>
    <row r="60" spans="1:27" x14ac:dyDescent="0.35">
      <c r="A60">
        <v>7830614</v>
      </c>
      <c r="B60" t="s">
        <v>25</v>
      </c>
      <c r="C60" t="s">
        <v>97</v>
      </c>
      <c r="D60" t="s">
        <v>3064</v>
      </c>
      <c r="E60">
        <v>6.7361757159233093E-2</v>
      </c>
      <c r="F60">
        <v>86</v>
      </c>
      <c r="G60" t="s">
        <v>3070</v>
      </c>
      <c r="H60" t="s">
        <v>3195</v>
      </c>
      <c r="I60">
        <v>1.7323589669103967E-2</v>
      </c>
      <c r="J60" t="s">
        <v>3070</v>
      </c>
      <c r="K60">
        <v>6.7361757159233093E-2</v>
      </c>
      <c r="L60" t="s">
        <v>3196</v>
      </c>
      <c r="M60">
        <v>2.0689432829385623E-2</v>
      </c>
      <c r="N60" t="s">
        <v>3070</v>
      </c>
      <c r="O60" t="str">
        <f t="shared" si="0"/>
        <v>N</v>
      </c>
      <c r="P60" t="str">
        <f t="shared" si="1"/>
        <v>No</v>
      </c>
      <c r="Q60">
        <v>0</v>
      </c>
      <c r="R60" t="s">
        <v>85</v>
      </c>
      <c r="S60">
        <v>0</v>
      </c>
      <c r="T60" t="s">
        <v>85</v>
      </c>
      <c r="U60">
        <v>0</v>
      </c>
      <c r="V60">
        <v>0</v>
      </c>
      <c r="W60">
        <v>0</v>
      </c>
      <c r="X60" t="s">
        <v>85</v>
      </c>
      <c r="Y60">
        <v>0</v>
      </c>
      <c r="Z60" t="str">
        <f t="shared" si="2"/>
        <v/>
      </c>
      <c r="AA60" t="str">
        <f t="shared" si="3"/>
        <v/>
      </c>
    </row>
    <row r="61" spans="1:27" x14ac:dyDescent="0.35">
      <c r="A61">
        <v>7830639</v>
      </c>
      <c r="B61" t="s">
        <v>67</v>
      </c>
      <c r="C61" t="s">
        <v>96</v>
      </c>
      <c r="D61" t="s">
        <v>3064</v>
      </c>
      <c r="E61">
        <v>-0.1843402087688446</v>
      </c>
      <c r="F61">
        <v>3</v>
      </c>
      <c r="G61" t="s">
        <v>3070</v>
      </c>
      <c r="H61" t="s">
        <v>3197</v>
      </c>
      <c r="I61">
        <v>5.9431067820696626E-3</v>
      </c>
      <c r="J61" t="s">
        <v>3070</v>
      </c>
      <c r="K61">
        <v>-0.1843402087688446</v>
      </c>
      <c r="L61" t="s">
        <v>3198</v>
      </c>
      <c r="M61">
        <v>-1.4670536573248683E-2</v>
      </c>
      <c r="N61" t="s">
        <v>3070</v>
      </c>
      <c r="O61" t="str">
        <f t="shared" si="0"/>
        <v>N</v>
      </c>
      <c r="P61" t="str">
        <f t="shared" si="1"/>
        <v>No</v>
      </c>
      <c r="Q61" t="s">
        <v>3068</v>
      </c>
      <c r="R61" t="s">
        <v>85</v>
      </c>
      <c r="S61" t="s">
        <v>2938</v>
      </c>
      <c r="T61" t="s">
        <v>85</v>
      </c>
      <c r="U61">
        <v>0</v>
      </c>
      <c r="V61">
        <v>0</v>
      </c>
      <c r="W61" t="s">
        <v>2938</v>
      </c>
      <c r="X61" t="s">
        <v>85</v>
      </c>
      <c r="Y61">
        <v>0</v>
      </c>
      <c r="Z61" t="str">
        <f t="shared" si="2"/>
        <v/>
      </c>
      <c r="AA61" t="str">
        <f t="shared" si="3"/>
        <v/>
      </c>
    </row>
    <row r="62" spans="1:27" x14ac:dyDescent="0.35">
      <c r="A62">
        <v>7830636</v>
      </c>
      <c r="B62" t="s">
        <v>52</v>
      </c>
      <c r="C62" t="s">
        <v>96</v>
      </c>
      <c r="D62" t="s">
        <v>3064</v>
      </c>
      <c r="E62">
        <v>-8.5489131510257721E-2</v>
      </c>
      <c r="F62">
        <v>17</v>
      </c>
      <c r="G62" t="s">
        <v>3065</v>
      </c>
      <c r="H62" t="s">
        <v>3199</v>
      </c>
      <c r="I62">
        <v>-6.8472764651232865E-3</v>
      </c>
      <c r="J62" t="s">
        <v>3065</v>
      </c>
      <c r="K62">
        <v>-8.5489131510257721E-2</v>
      </c>
      <c r="L62" t="s">
        <v>3078</v>
      </c>
      <c r="M62">
        <v>7.6526318298419937E-4</v>
      </c>
      <c r="N62" t="s">
        <v>3065</v>
      </c>
      <c r="O62" t="str">
        <f t="shared" si="0"/>
        <v>N</v>
      </c>
      <c r="P62" t="str">
        <f t="shared" si="1"/>
        <v>Lower</v>
      </c>
      <c r="Q62" t="s">
        <v>3068</v>
      </c>
      <c r="R62">
        <v>-4.6213697642087936E-2</v>
      </c>
      <c r="S62" t="s">
        <v>3200</v>
      </c>
      <c r="T62">
        <v>-1.0448223401908763E-2</v>
      </c>
      <c r="U62" t="s">
        <v>3070</v>
      </c>
      <c r="V62">
        <v>-4.6213697642087936E-2</v>
      </c>
      <c r="W62" t="s">
        <v>3201</v>
      </c>
      <c r="X62">
        <v>1.169107004898251E-2</v>
      </c>
      <c r="Y62" t="s">
        <v>3065</v>
      </c>
      <c r="Z62" t="str">
        <f t="shared" si="2"/>
        <v>N</v>
      </c>
      <c r="AA62" t="str">
        <f t="shared" si="3"/>
        <v>No/Lower</v>
      </c>
    </row>
    <row r="63" spans="1:27" x14ac:dyDescent="0.35">
      <c r="A63">
        <v>7830636</v>
      </c>
      <c r="B63" t="s">
        <v>52</v>
      </c>
      <c r="C63" t="s">
        <v>97</v>
      </c>
      <c r="D63" t="s">
        <v>3064</v>
      </c>
      <c r="E63">
        <v>-0.12778139114379883</v>
      </c>
      <c r="F63">
        <v>4</v>
      </c>
      <c r="G63" t="s">
        <v>3065</v>
      </c>
      <c r="H63" t="s">
        <v>3202</v>
      </c>
      <c r="I63">
        <v>1.0633408772264374E-2</v>
      </c>
      <c r="J63" t="s">
        <v>3065</v>
      </c>
      <c r="K63">
        <v>-0.12778139114379883</v>
      </c>
      <c r="L63" t="s">
        <v>3171</v>
      </c>
      <c r="M63">
        <v>4.3956755221188359E-3</v>
      </c>
      <c r="N63" t="s">
        <v>3065</v>
      </c>
      <c r="O63" t="str">
        <f t="shared" si="0"/>
        <v>N</v>
      </c>
      <c r="P63" t="str">
        <f t="shared" si="1"/>
        <v>Lower</v>
      </c>
      <c r="Q63">
        <v>0</v>
      </c>
      <c r="R63" t="s">
        <v>85</v>
      </c>
      <c r="S63">
        <v>0</v>
      </c>
      <c r="T63" t="s">
        <v>85</v>
      </c>
      <c r="U63">
        <v>0</v>
      </c>
      <c r="V63">
        <v>0</v>
      </c>
      <c r="W63">
        <v>0</v>
      </c>
      <c r="X63" t="s">
        <v>85</v>
      </c>
      <c r="Y63">
        <v>0</v>
      </c>
      <c r="Z63" t="str">
        <f t="shared" si="2"/>
        <v/>
      </c>
      <c r="AA63" t="str">
        <f t="shared" si="3"/>
        <v/>
      </c>
    </row>
    <row r="64" spans="1:27" x14ac:dyDescent="0.35">
      <c r="A64">
        <v>7830636</v>
      </c>
      <c r="B64" t="s">
        <v>52</v>
      </c>
      <c r="C64" t="s">
        <v>98</v>
      </c>
      <c r="D64" t="s">
        <v>3064</v>
      </c>
      <c r="E64">
        <v>-0.36009836196899414</v>
      </c>
      <c r="F64">
        <v>1</v>
      </c>
      <c r="G64" t="s">
        <v>3065</v>
      </c>
      <c r="H64" t="s">
        <v>3203</v>
      </c>
      <c r="I64">
        <v>2.1580216111033224E-2</v>
      </c>
      <c r="J64" t="s">
        <v>3065</v>
      </c>
      <c r="K64">
        <v>-0.36009836196899414</v>
      </c>
      <c r="L64" t="s">
        <v>3110</v>
      </c>
      <c r="M64">
        <v>4.5545004191808403E-2</v>
      </c>
      <c r="N64" t="s">
        <v>3065</v>
      </c>
      <c r="O64" t="str">
        <f t="shared" si="0"/>
        <v>N</v>
      </c>
      <c r="P64" t="str">
        <f t="shared" si="1"/>
        <v>Lower</v>
      </c>
      <c r="Q64">
        <v>0</v>
      </c>
      <c r="R64" t="s">
        <v>85</v>
      </c>
      <c r="S64">
        <v>0</v>
      </c>
      <c r="T64" t="s">
        <v>85</v>
      </c>
      <c r="U64">
        <v>0</v>
      </c>
      <c r="V64">
        <v>0</v>
      </c>
      <c r="W64">
        <v>0</v>
      </c>
      <c r="X64" t="s">
        <v>85</v>
      </c>
      <c r="Y64">
        <v>0</v>
      </c>
      <c r="Z64" t="str">
        <f t="shared" si="2"/>
        <v/>
      </c>
      <c r="AA64" t="str">
        <f t="shared" si="3"/>
        <v/>
      </c>
    </row>
    <row r="65" spans="1:27" x14ac:dyDescent="0.35">
      <c r="A65">
        <v>7820110</v>
      </c>
      <c r="B65" t="s">
        <v>51</v>
      </c>
      <c r="C65" t="s">
        <v>96</v>
      </c>
      <c r="D65" t="s">
        <v>3064</v>
      </c>
      <c r="E65">
        <v>-0.2002832293510437</v>
      </c>
      <c r="F65">
        <v>2</v>
      </c>
      <c r="G65" t="s">
        <v>3065</v>
      </c>
      <c r="H65" t="s">
        <v>3204</v>
      </c>
      <c r="I65">
        <v>-6.5692298590874998E-2</v>
      </c>
      <c r="J65" t="s">
        <v>3065</v>
      </c>
      <c r="K65">
        <v>-0.2002832293510437</v>
      </c>
      <c r="L65" t="s">
        <v>3198</v>
      </c>
      <c r="M65">
        <v>-4.3275541811453877E-2</v>
      </c>
      <c r="N65" t="s">
        <v>3065</v>
      </c>
      <c r="O65" t="str">
        <f t="shared" si="0"/>
        <v>N</v>
      </c>
      <c r="P65" t="str">
        <f t="shared" si="1"/>
        <v>Lower</v>
      </c>
      <c r="Q65" t="s">
        <v>3068</v>
      </c>
      <c r="R65">
        <v>-4.1315257549285889E-2</v>
      </c>
      <c r="S65" t="s">
        <v>3205</v>
      </c>
      <c r="T65">
        <v>-3.3483205073935096E-2</v>
      </c>
      <c r="U65" t="s">
        <v>3070</v>
      </c>
      <c r="V65">
        <v>-4.1315257549285889E-2</v>
      </c>
      <c r="W65" t="s">
        <v>3110</v>
      </c>
      <c r="X65">
        <v>3.3197343836945947E-3</v>
      </c>
      <c r="Y65" t="s">
        <v>3070</v>
      </c>
      <c r="Z65" t="str">
        <f t="shared" si="2"/>
        <v>N</v>
      </c>
      <c r="AA65" t="str">
        <f t="shared" si="3"/>
        <v>No</v>
      </c>
    </row>
    <row r="66" spans="1:27" x14ac:dyDescent="0.35">
      <c r="A66">
        <v>7820110</v>
      </c>
      <c r="B66" t="s">
        <v>51</v>
      </c>
      <c r="C66" t="s">
        <v>97</v>
      </c>
      <c r="D66" t="s">
        <v>3064</v>
      </c>
      <c r="E66">
        <v>-4.042116180062294E-2</v>
      </c>
      <c r="F66">
        <v>28</v>
      </c>
      <c r="G66" t="s">
        <v>3070</v>
      </c>
      <c r="H66" t="s">
        <v>3206</v>
      </c>
      <c r="I66">
        <v>-3.1260949748684652E-2</v>
      </c>
      <c r="J66" t="s">
        <v>3070</v>
      </c>
      <c r="K66">
        <v>-4.042116180062294E-2</v>
      </c>
      <c r="L66" t="s">
        <v>3207</v>
      </c>
      <c r="M66">
        <v>-5.572610015860846E-2</v>
      </c>
      <c r="N66" t="s">
        <v>3070</v>
      </c>
      <c r="O66" t="str">
        <f t="shared" si="0"/>
        <v>N</v>
      </c>
      <c r="P66" t="str">
        <f t="shared" si="1"/>
        <v>No</v>
      </c>
      <c r="Q66">
        <v>0</v>
      </c>
      <c r="R66" t="s">
        <v>85</v>
      </c>
      <c r="S66">
        <v>0</v>
      </c>
      <c r="T66" t="s">
        <v>85</v>
      </c>
      <c r="U66">
        <v>0</v>
      </c>
      <c r="V66">
        <v>0</v>
      </c>
      <c r="W66">
        <v>0</v>
      </c>
      <c r="X66" t="s">
        <v>85</v>
      </c>
      <c r="Y66">
        <v>0</v>
      </c>
      <c r="Z66" t="str">
        <f t="shared" si="2"/>
        <v/>
      </c>
      <c r="AA66" t="str">
        <f t="shared" si="3"/>
        <v/>
      </c>
    </row>
    <row r="67" spans="1:27" x14ac:dyDescent="0.35">
      <c r="A67">
        <v>7830210</v>
      </c>
      <c r="B67" t="s">
        <v>43</v>
      </c>
      <c r="C67" t="s">
        <v>96</v>
      </c>
      <c r="D67" t="s">
        <v>3064</v>
      </c>
      <c r="E67">
        <v>-0.11463756859302521</v>
      </c>
      <c r="F67">
        <v>10</v>
      </c>
      <c r="G67" t="s">
        <v>3065</v>
      </c>
      <c r="H67" t="s">
        <v>3142</v>
      </c>
      <c r="I67">
        <v>-7.0516066924028564E-2</v>
      </c>
      <c r="J67" t="s">
        <v>3070</v>
      </c>
      <c r="K67">
        <v>-0.11463756859302521</v>
      </c>
      <c r="L67" t="s">
        <v>3142</v>
      </c>
      <c r="M67">
        <v>-7.0708935752918478E-2</v>
      </c>
      <c r="N67" t="s">
        <v>3070</v>
      </c>
      <c r="O67" t="str">
        <f t="shared" ref="O67:O97" si="4">IF(AND(J67&lt;&gt;0,N67&lt;&gt;0),IF(OR(J67="Higher",N67="Higher"),"Y","N"),"")</f>
        <v>N</v>
      </c>
      <c r="P67" t="str">
        <f t="shared" ref="P67:P97" si="5">IF(AND(J67&lt;&gt;0,N67&lt;&gt;0),IF(O67="Y","Higher",
IF(J67=N67,J67,J67&amp;"/"&amp;N67)),"")</f>
        <v>No</v>
      </c>
      <c r="Q67" t="s">
        <v>3068</v>
      </c>
      <c r="R67">
        <v>6.9003966636955738E-3</v>
      </c>
      <c r="S67" t="s">
        <v>3208</v>
      </c>
      <c r="T67">
        <v>0.128514568852097</v>
      </c>
      <c r="U67" t="s">
        <v>3065</v>
      </c>
      <c r="V67">
        <v>6.9003966636955738E-3</v>
      </c>
      <c r="W67" t="s">
        <v>3209</v>
      </c>
      <c r="X67">
        <v>0.13364954328062595</v>
      </c>
      <c r="Y67" t="s">
        <v>3065</v>
      </c>
      <c r="Z67" t="str">
        <f t="shared" ref="Z67:Z97" si="6">IF(AND(U67&lt;&gt;0,Y67&lt;&gt;0),IF(OR(U67="Higher",Y67="Higher"),"Y","N"),"")</f>
        <v>N</v>
      </c>
      <c r="AA67" t="str">
        <f t="shared" ref="AA67:AA97" si="7">IF(AND(U67&lt;&gt;0,Y67&lt;&gt;0),IF(Z67="Y","Higher",
IF(U67=Y67,U67,U67&amp;"/"&amp;Y67)),"")</f>
        <v>Lower</v>
      </c>
    </row>
    <row r="68" spans="1:27" x14ac:dyDescent="0.35">
      <c r="A68">
        <v>7830210</v>
      </c>
      <c r="B68" t="s">
        <v>43</v>
      </c>
      <c r="C68" t="s">
        <v>97</v>
      </c>
      <c r="D68" t="s">
        <v>3064</v>
      </c>
      <c r="E68">
        <v>-0.14270976185798645</v>
      </c>
      <c r="F68">
        <v>2</v>
      </c>
      <c r="G68" t="s">
        <v>3065</v>
      </c>
      <c r="H68" t="s">
        <v>3142</v>
      </c>
      <c r="I68">
        <v>-1.4388957584742457E-2</v>
      </c>
      <c r="J68" t="s">
        <v>3065</v>
      </c>
      <c r="K68">
        <v>-0.14270976185798645</v>
      </c>
      <c r="L68" t="s">
        <v>3142</v>
      </c>
      <c r="M68">
        <v>-1.4388957584742457E-2</v>
      </c>
      <c r="N68" t="s">
        <v>3065</v>
      </c>
      <c r="O68" t="str">
        <f t="shared" si="4"/>
        <v>N</v>
      </c>
      <c r="P68" t="str">
        <f t="shared" si="5"/>
        <v>Lower</v>
      </c>
      <c r="Q68">
        <v>0</v>
      </c>
      <c r="R68" t="s">
        <v>85</v>
      </c>
      <c r="S68">
        <v>0</v>
      </c>
      <c r="T68" t="s">
        <v>85</v>
      </c>
      <c r="U68">
        <v>0</v>
      </c>
      <c r="V68">
        <v>0</v>
      </c>
      <c r="W68">
        <v>0</v>
      </c>
      <c r="X68" t="s">
        <v>85</v>
      </c>
      <c r="Y68">
        <v>0</v>
      </c>
      <c r="Z68" t="str">
        <f t="shared" si="6"/>
        <v/>
      </c>
      <c r="AA68" t="str">
        <f t="shared" si="7"/>
        <v/>
      </c>
    </row>
    <row r="69" spans="1:27" x14ac:dyDescent="0.35">
      <c r="A69">
        <v>7830210</v>
      </c>
      <c r="B69" t="s">
        <v>43</v>
      </c>
      <c r="C69" t="s">
        <v>98</v>
      </c>
      <c r="D69" t="s">
        <v>3064</v>
      </c>
      <c r="E69">
        <v>-0.45626851916313171</v>
      </c>
      <c r="F69">
        <v>1</v>
      </c>
      <c r="G69" t="s">
        <v>3065</v>
      </c>
      <c r="H69" t="s">
        <v>3110</v>
      </c>
      <c r="I69">
        <v>-2.4438755848677829E-2</v>
      </c>
      <c r="J69" t="s">
        <v>3065</v>
      </c>
      <c r="K69">
        <v>-0.45626851916313171</v>
      </c>
      <c r="L69" t="s">
        <v>3110</v>
      </c>
      <c r="M69">
        <v>-2.4438755848677829E-2</v>
      </c>
      <c r="N69" t="s">
        <v>3065</v>
      </c>
      <c r="O69" t="str">
        <f t="shared" si="4"/>
        <v>N</v>
      </c>
      <c r="P69" t="str">
        <f t="shared" si="5"/>
        <v>Lower</v>
      </c>
      <c r="Q69">
        <v>0</v>
      </c>
      <c r="R69" t="s">
        <v>85</v>
      </c>
      <c r="S69">
        <v>0</v>
      </c>
      <c r="T69" t="s">
        <v>85</v>
      </c>
      <c r="U69">
        <v>0</v>
      </c>
      <c r="V69">
        <v>0</v>
      </c>
      <c r="W69">
        <v>0</v>
      </c>
      <c r="X69" t="s">
        <v>85</v>
      </c>
      <c r="Y69">
        <v>0</v>
      </c>
      <c r="Z69" t="str">
        <f t="shared" si="6"/>
        <v/>
      </c>
      <c r="AA69" t="str">
        <f t="shared" si="7"/>
        <v/>
      </c>
    </row>
    <row r="70" spans="1:27" x14ac:dyDescent="0.35">
      <c r="A70">
        <v>7830638</v>
      </c>
      <c r="B70" t="s">
        <v>64</v>
      </c>
      <c r="C70" t="s">
        <v>96</v>
      </c>
      <c r="D70" t="s">
        <v>3064</v>
      </c>
      <c r="E70" t="s">
        <v>85</v>
      </c>
      <c r="F70">
        <v>0</v>
      </c>
      <c r="G70" t="s">
        <v>2938</v>
      </c>
      <c r="H70">
        <v>0</v>
      </c>
      <c r="I70" t="s">
        <v>85</v>
      </c>
      <c r="J70">
        <v>0</v>
      </c>
      <c r="K70">
        <v>0</v>
      </c>
      <c r="L70">
        <v>0</v>
      </c>
      <c r="M70" t="s">
        <v>85</v>
      </c>
      <c r="N70">
        <v>0</v>
      </c>
      <c r="O70" t="str">
        <f t="shared" si="4"/>
        <v/>
      </c>
      <c r="P70" t="str">
        <f t="shared" si="5"/>
        <v/>
      </c>
      <c r="Q70" t="s">
        <v>3068</v>
      </c>
      <c r="R70" t="s">
        <v>85</v>
      </c>
      <c r="S70" t="s">
        <v>2938</v>
      </c>
      <c r="T70" t="s">
        <v>85</v>
      </c>
      <c r="U70">
        <v>0</v>
      </c>
      <c r="V70">
        <v>0</v>
      </c>
      <c r="W70" t="s">
        <v>2938</v>
      </c>
      <c r="X70" t="s">
        <v>85</v>
      </c>
      <c r="Y70">
        <v>0</v>
      </c>
      <c r="Z70" t="str">
        <f t="shared" si="6"/>
        <v/>
      </c>
      <c r="AA70" t="str">
        <f t="shared" si="7"/>
        <v/>
      </c>
    </row>
    <row r="71" spans="1:27" x14ac:dyDescent="0.35">
      <c r="A71">
        <v>7830617</v>
      </c>
      <c r="B71" t="s">
        <v>27</v>
      </c>
      <c r="C71" t="s">
        <v>96</v>
      </c>
      <c r="D71" t="s">
        <v>3064</v>
      </c>
      <c r="E71">
        <v>2.6422731578350067E-2</v>
      </c>
      <c r="F71">
        <v>62</v>
      </c>
      <c r="G71" t="s">
        <v>3070</v>
      </c>
      <c r="H71" t="s">
        <v>3210</v>
      </c>
      <c r="I71">
        <v>2.5506087551548262E-2</v>
      </c>
      <c r="J71" t="s">
        <v>3070</v>
      </c>
      <c r="K71">
        <v>2.6422731578350067E-2</v>
      </c>
      <c r="L71" t="s">
        <v>3100</v>
      </c>
      <c r="M71">
        <v>8.4329462833920843E-3</v>
      </c>
      <c r="N71" t="s">
        <v>3070</v>
      </c>
      <c r="O71" t="str">
        <f t="shared" si="4"/>
        <v>N</v>
      </c>
      <c r="P71" t="str">
        <f t="shared" si="5"/>
        <v>No</v>
      </c>
      <c r="Q71" t="s">
        <v>3068</v>
      </c>
      <c r="R71">
        <v>0.24514569342136383</v>
      </c>
      <c r="S71" t="s">
        <v>3211</v>
      </c>
      <c r="T71">
        <v>7.0150594886399631E-2</v>
      </c>
      <c r="U71" t="s">
        <v>3072</v>
      </c>
      <c r="V71">
        <v>0.24514569342136383</v>
      </c>
      <c r="W71" t="s">
        <v>3108</v>
      </c>
      <c r="X71">
        <v>2.3289013428438921E-2</v>
      </c>
      <c r="Y71" t="s">
        <v>3072</v>
      </c>
      <c r="Z71" t="str">
        <f t="shared" si="6"/>
        <v>Y</v>
      </c>
      <c r="AA71" t="str">
        <f t="shared" si="7"/>
        <v>Higher</v>
      </c>
    </row>
    <row r="72" spans="1:27" x14ac:dyDescent="0.35">
      <c r="A72">
        <v>7830641</v>
      </c>
      <c r="B72" t="s">
        <v>29</v>
      </c>
      <c r="C72" t="s">
        <v>96</v>
      </c>
      <c r="D72" t="s">
        <v>3064</v>
      </c>
      <c r="E72">
        <v>-8.745691180229187E-2</v>
      </c>
      <c r="F72">
        <v>16</v>
      </c>
      <c r="G72" t="s">
        <v>3070</v>
      </c>
      <c r="H72" t="s">
        <v>3212</v>
      </c>
      <c r="I72">
        <v>2.1818010747665539E-2</v>
      </c>
      <c r="J72" t="s">
        <v>3065</v>
      </c>
      <c r="K72">
        <v>-8.745691180229187E-2</v>
      </c>
      <c r="L72" t="s">
        <v>3140</v>
      </c>
      <c r="M72">
        <v>6.6724760690703988E-3</v>
      </c>
      <c r="N72" t="s">
        <v>3070</v>
      </c>
      <c r="O72" t="str">
        <f t="shared" si="4"/>
        <v>N</v>
      </c>
      <c r="P72" t="str">
        <f t="shared" si="5"/>
        <v>Lower/No</v>
      </c>
      <c r="Q72" t="s">
        <v>3068</v>
      </c>
      <c r="R72">
        <v>6.0278591699898243E-3</v>
      </c>
      <c r="S72" t="s">
        <v>3213</v>
      </c>
      <c r="T72">
        <v>6.1415613054123241E-2</v>
      </c>
      <c r="U72" t="s">
        <v>3070</v>
      </c>
      <c r="V72">
        <v>6.0278591699898243E-3</v>
      </c>
      <c r="W72" t="s">
        <v>3207</v>
      </c>
      <c r="X72">
        <v>2.299220344866626E-2</v>
      </c>
      <c r="Y72" t="s">
        <v>3070</v>
      </c>
      <c r="Z72" t="str">
        <f t="shared" si="6"/>
        <v>N</v>
      </c>
      <c r="AA72" t="str">
        <f t="shared" si="7"/>
        <v>No</v>
      </c>
    </row>
    <row r="73" spans="1:27" x14ac:dyDescent="0.35">
      <c r="A73">
        <v>7830641</v>
      </c>
      <c r="B73" t="s">
        <v>29</v>
      </c>
      <c r="C73" t="s">
        <v>97</v>
      </c>
      <c r="D73" t="s">
        <v>3064</v>
      </c>
      <c r="E73">
        <v>-2.8533884324133396E-3</v>
      </c>
      <c r="F73">
        <v>47</v>
      </c>
      <c r="G73" t="s">
        <v>3070</v>
      </c>
      <c r="H73" t="s">
        <v>3214</v>
      </c>
      <c r="I73">
        <v>-5.2378673644852825E-3</v>
      </c>
      <c r="J73" t="s">
        <v>3070</v>
      </c>
      <c r="K73">
        <v>-2.8533884324133396E-3</v>
      </c>
      <c r="L73" t="s">
        <v>3215</v>
      </c>
      <c r="M73">
        <v>2.9220814758446068E-4</v>
      </c>
      <c r="N73" t="s">
        <v>3070</v>
      </c>
      <c r="O73" t="str">
        <f t="shared" si="4"/>
        <v>N</v>
      </c>
      <c r="P73" t="str">
        <f t="shared" si="5"/>
        <v>No</v>
      </c>
      <c r="Q73">
        <v>0</v>
      </c>
      <c r="R73" t="s">
        <v>85</v>
      </c>
      <c r="S73">
        <v>0</v>
      </c>
      <c r="T73" t="s">
        <v>85</v>
      </c>
      <c r="U73">
        <v>0</v>
      </c>
      <c r="V73">
        <v>0</v>
      </c>
      <c r="W73">
        <v>0</v>
      </c>
      <c r="X73" t="s">
        <v>85</v>
      </c>
      <c r="Y73">
        <v>0</v>
      </c>
      <c r="Z73" t="str">
        <f t="shared" si="6"/>
        <v/>
      </c>
      <c r="AA73" t="str">
        <f t="shared" si="7"/>
        <v/>
      </c>
    </row>
    <row r="74" spans="1:27" x14ac:dyDescent="0.35">
      <c r="A74">
        <v>7830647</v>
      </c>
      <c r="B74" t="s">
        <v>58</v>
      </c>
      <c r="C74" t="s">
        <v>96</v>
      </c>
      <c r="D74" t="s">
        <v>3064</v>
      </c>
      <c r="E74">
        <v>-0.15908275544643402</v>
      </c>
      <c r="F74">
        <v>4</v>
      </c>
      <c r="G74" t="s">
        <v>3065</v>
      </c>
      <c r="H74" t="s">
        <v>3216</v>
      </c>
      <c r="I74">
        <v>1.885293927443854E-2</v>
      </c>
      <c r="J74" t="s">
        <v>3065</v>
      </c>
      <c r="K74">
        <v>-0.15908275544643402</v>
      </c>
      <c r="L74" t="s">
        <v>3122</v>
      </c>
      <c r="M74">
        <v>8.482271234242944E-3</v>
      </c>
      <c r="N74" t="s">
        <v>3065</v>
      </c>
      <c r="O74" t="str">
        <f t="shared" si="4"/>
        <v>N</v>
      </c>
      <c r="P74" t="str">
        <f t="shared" si="5"/>
        <v>Lower</v>
      </c>
      <c r="Q74" t="s">
        <v>3068</v>
      </c>
      <c r="R74" t="s">
        <v>85</v>
      </c>
      <c r="S74" t="s">
        <v>2938</v>
      </c>
      <c r="T74" t="s">
        <v>85</v>
      </c>
      <c r="U74">
        <v>0</v>
      </c>
      <c r="V74">
        <v>0</v>
      </c>
      <c r="W74" t="s">
        <v>2938</v>
      </c>
      <c r="X74" t="s">
        <v>85</v>
      </c>
      <c r="Y74">
        <v>0</v>
      </c>
      <c r="Z74" t="str">
        <f t="shared" si="6"/>
        <v/>
      </c>
      <c r="AA74" t="str">
        <f t="shared" si="7"/>
        <v/>
      </c>
    </row>
    <row r="75" spans="1:27" x14ac:dyDescent="0.35">
      <c r="A75">
        <v>7830647</v>
      </c>
      <c r="B75" t="s">
        <v>58</v>
      </c>
      <c r="C75" t="s">
        <v>97</v>
      </c>
      <c r="D75" t="s">
        <v>3064</v>
      </c>
      <c r="E75">
        <v>3.8591135293245316E-2</v>
      </c>
      <c r="F75">
        <v>73</v>
      </c>
      <c r="G75" t="s">
        <v>3070</v>
      </c>
      <c r="H75" t="s">
        <v>3217</v>
      </c>
      <c r="I75">
        <v>8.3595560863614082E-3</v>
      </c>
      <c r="J75" t="s">
        <v>3070</v>
      </c>
      <c r="K75">
        <v>3.8591135293245316E-2</v>
      </c>
      <c r="L75" t="s">
        <v>3144</v>
      </c>
      <c r="M75">
        <v>1.0355068952776492E-3</v>
      </c>
      <c r="N75" t="s">
        <v>3070</v>
      </c>
      <c r="O75" t="str">
        <f t="shared" si="4"/>
        <v>N</v>
      </c>
      <c r="P75" t="str">
        <f t="shared" si="5"/>
        <v>No</v>
      </c>
      <c r="Q75">
        <v>0</v>
      </c>
      <c r="R75" t="s">
        <v>85</v>
      </c>
      <c r="S75">
        <v>0</v>
      </c>
      <c r="T75" t="s">
        <v>85</v>
      </c>
      <c r="U75">
        <v>0</v>
      </c>
      <c r="V75">
        <v>0</v>
      </c>
      <c r="W75">
        <v>0</v>
      </c>
      <c r="X75" t="s">
        <v>85</v>
      </c>
      <c r="Y75">
        <v>0</v>
      </c>
      <c r="Z75" t="str">
        <f t="shared" si="6"/>
        <v/>
      </c>
      <c r="AA75" t="str">
        <f t="shared" si="7"/>
        <v/>
      </c>
    </row>
    <row r="76" spans="1:27" x14ac:dyDescent="0.35">
      <c r="A76">
        <v>7830618</v>
      </c>
      <c r="B76" t="s">
        <v>60</v>
      </c>
      <c r="C76" t="s">
        <v>96</v>
      </c>
      <c r="D76" t="s">
        <v>3064</v>
      </c>
      <c r="E76">
        <v>-0.2435053288936615</v>
      </c>
      <c r="F76">
        <v>1</v>
      </c>
      <c r="G76" t="s">
        <v>3065</v>
      </c>
      <c r="H76" t="s">
        <v>3218</v>
      </c>
      <c r="I76">
        <v>2.9572651271337236E-2</v>
      </c>
      <c r="J76" t="s">
        <v>3065</v>
      </c>
      <c r="K76">
        <v>-0.2435053288936615</v>
      </c>
      <c r="L76" t="s">
        <v>3133</v>
      </c>
      <c r="M76">
        <v>1.0865972740134566E-2</v>
      </c>
      <c r="N76" t="s">
        <v>3065</v>
      </c>
      <c r="O76" t="str">
        <f t="shared" si="4"/>
        <v>N</v>
      </c>
      <c r="P76" t="str">
        <f t="shared" si="5"/>
        <v>Lower</v>
      </c>
      <c r="Q76" t="s">
        <v>3068</v>
      </c>
      <c r="R76">
        <v>-0.19767746329307556</v>
      </c>
      <c r="S76" t="s">
        <v>3219</v>
      </c>
      <c r="T76">
        <v>2.5606949458733652E-2</v>
      </c>
      <c r="U76" t="s">
        <v>3065</v>
      </c>
      <c r="V76">
        <v>-0.19767746329307556</v>
      </c>
      <c r="W76" t="s">
        <v>3122</v>
      </c>
      <c r="X76">
        <v>-2.8918637413880788E-2</v>
      </c>
      <c r="Y76" t="s">
        <v>3065</v>
      </c>
      <c r="Z76" t="str">
        <f t="shared" si="6"/>
        <v>N</v>
      </c>
      <c r="AA76" t="str">
        <f t="shared" si="7"/>
        <v>Lower</v>
      </c>
    </row>
    <row r="77" spans="1:27" x14ac:dyDescent="0.35">
      <c r="A77">
        <v>7830618</v>
      </c>
      <c r="B77" t="s">
        <v>60</v>
      </c>
      <c r="C77" t="s">
        <v>97</v>
      </c>
      <c r="D77" t="s">
        <v>3064</v>
      </c>
      <c r="E77">
        <v>3.4974679350852966E-2</v>
      </c>
      <c r="F77">
        <v>70</v>
      </c>
      <c r="G77" t="s">
        <v>3070</v>
      </c>
      <c r="H77" t="s">
        <v>3172</v>
      </c>
      <c r="I77">
        <v>-6.2543365027522668E-2</v>
      </c>
      <c r="J77" t="s">
        <v>3072</v>
      </c>
      <c r="K77">
        <v>3.4974679350852966E-2</v>
      </c>
      <c r="L77" t="s">
        <v>3220</v>
      </c>
      <c r="M77">
        <v>-6.1167288571596146E-2</v>
      </c>
      <c r="N77" t="s">
        <v>3072</v>
      </c>
      <c r="O77" t="str">
        <f t="shared" si="4"/>
        <v>Y</v>
      </c>
      <c r="P77" t="str">
        <f t="shared" si="5"/>
        <v>Higher</v>
      </c>
      <c r="Q77">
        <v>0</v>
      </c>
      <c r="R77" t="s">
        <v>85</v>
      </c>
      <c r="S77">
        <v>0</v>
      </c>
      <c r="T77" t="s">
        <v>85</v>
      </c>
      <c r="U77">
        <v>0</v>
      </c>
      <c r="V77">
        <v>0</v>
      </c>
      <c r="W77">
        <v>0</v>
      </c>
      <c r="X77" t="s">
        <v>85</v>
      </c>
      <c r="Y77">
        <v>0</v>
      </c>
      <c r="Z77" t="str">
        <f t="shared" si="6"/>
        <v/>
      </c>
      <c r="AA77" t="str">
        <f t="shared" si="7"/>
        <v/>
      </c>
    </row>
    <row r="78" spans="1:27" x14ac:dyDescent="0.35">
      <c r="A78">
        <v>7830646</v>
      </c>
      <c r="B78" t="s">
        <v>84</v>
      </c>
      <c r="C78" t="s">
        <v>96</v>
      </c>
      <c r="D78" t="s">
        <v>3064</v>
      </c>
      <c r="E78" t="s">
        <v>85</v>
      </c>
      <c r="F78">
        <v>0</v>
      </c>
      <c r="G78" t="s">
        <v>2938</v>
      </c>
      <c r="H78">
        <v>0</v>
      </c>
      <c r="I78" t="s">
        <v>85</v>
      </c>
      <c r="J78">
        <v>0</v>
      </c>
      <c r="K78">
        <v>0</v>
      </c>
      <c r="L78">
        <v>0</v>
      </c>
      <c r="M78" t="s">
        <v>85</v>
      </c>
      <c r="N78">
        <v>0</v>
      </c>
      <c r="O78" t="str">
        <f t="shared" si="4"/>
        <v/>
      </c>
      <c r="P78" t="str">
        <f t="shared" si="5"/>
        <v/>
      </c>
      <c r="Q78" t="s">
        <v>3068</v>
      </c>
      <c r="R78" t="s">
        <v>85</v>
      </c>
      <c r="S78" t="s">
        <v>2938</v>
      </c>
      <c r="T78" t="s">
        <v>85</v>
      </c>
      <c r="U78">
        <v>0</v>
      </c>
      <c r="V78">
        <v>0</v>
      </c>
      <c r="W78" t="s">
        <v>2938</v>
      </c>
      <c r="X78" t="s">
        <v>85</v>
      </c>
      <c r="Y78">
        <v>0</v>
      </c>
      <c r="Z78" t="str">
        <f t="shared" si="6"/>
        <v/>
      </c>
      <c r="AA78" t="str">
        <f t="shared" si="7"/>
        <v/>
      </c>
    </row>
    <row r="79" spans="1:27" x14ac:dyDescent="0.35">
      <c r="A79">
        <v>7820615</v>
      </c>
      <c r="B79" t="s">
        <v>45</v>
      </c>
      <c r="C79" t="s">
        <v>96</v>
      </c>
      <c r="D79" t="s">
        <v>3064</v>
      </c>
      <c r="E79">
        <v>-9.3438200652599335E-2</v>
      </c>
      <c r="F79">
        <v>14</v>
      </c>
      <c r="G79" t="s">
        <v>3065</v>
      </c>
      <c r="H79" t="s">
        <v>3221</v>
      </c>
      <c r="I79">
        <v>2.3289559801924042E-2</v>
      </c>
      <c r="J79" t="s">
        <v>3065</v>
      </c>
      <c r="K79">
        <v>-9.3438200652599335E-2</v>
      </c>
      <c r="L79" t="s">
        <v>3122</v>
      </c>
      <c r="M79">
        <v>1.9433111127000302E-2</v>
      </c>
      <c r="N79" t="s">
        <v>3065</v>
      </c>
      <c r="O79" t="str">
        <f t="shared" si="4"/>
        <v>N</v>
      </c>
      <c r="P79" t="str">
        <f t="shared" si="5"/>
        <v>Lower</v>
      </c>
      <c r="Q79" t="s">
        <v>3068</v>
      </c>
      <c r="R79">
        <v>-1.6831297427415848E-2</v>
      </c>
      <c r="S79" t="s">
        <v>3222</v>
      </c>
      <c r="T79">
        <v>-6.0231202041904908E-3</v>
      </c>
      <c r="U79" t="s">
        <v>3070</v>
      </c>
      <c r="V79">
        <v>-1.6831297427415848E-2</v>
      </c>
      <c r="W79" t="s">
        <v>3207</v>
      </c>
      <c r="X79">
        <v>5.1476341282068461E-2</v>
      </c>
      <c r="Y79" t="s">
        <v>3065</v>
      </c>
      <c r="Z79" t="str">
        <f t="shared" si="6"/>
        <v>N</v>
      </c>
      <c r="AA79" t="str">
        <f t="shared" si="7"/>
        <v>No/Lower</v>
      </c>
    </row>
    <row r="80" spans="1:27" x14ac:dyDescent="0.35">
      <c r="A80">
        <v>7820615</v>
      </c>
      <c r="B80" t="s">
        <v>45</v>
      </c>
      <c r="C80" t="s">
        <v>97</v>
      </c>
      <c r="D80" t="s">
        <v>3064</v>
      </c>
      <c r="E80">
        <v>8.6934290826320648E-2</v>
      </c>
      <c r="F80">
        <v>90</v>
      </c>
      <c r="G80" t="s">
        <v>3072</v>
      </c>
      <c r="H80" t="s">
        <v>3112</v>
      </c>
      <c r="I80">
        <v>3.7896677618846297E-2</v>
      </c>
      <c r="J80" t="s">
        <v>3070</v>
      </c>
      <c r="K80">
        <v>8.6934290826320648E-2</v>
      </c>
      <c r="L80" t="s">
        <v>3083</v>
      </c>
      <c r="M80">
        <v>3.771113115362823E-2</v>
      </c>
      <c r="N80" t="s">
        <v>3070</v>
      </c>
      <c r="O80" t="str">
        <f t="shared" si="4"/>
        <v>N</v>
      </c>
      <c r="P80" t="str">
        <f t="shared" si="5"/>
        <v>No</v>
      </c>
      <c r="Q80">
        <v>0</v>
      </c>
      <c r="R80" t="s">
        <v>85</v>
      </c>
      <c r="S80">
        <v>0</v>
      </c>
      <c r="T80" t="s">
        <v>85</v>
      </c>
      <c r="U80">
        <v>0</v>
      </c>
      <c r="V80">
        <v>0</v>
      </c>
      <c r="W80">
        <v>0</v>
      </c>
      <c r="X80" t="s">
        <v>85</v>
      </c>
      <c r="Y80">
        <v>0</v>
      </c>
      <c r="Z80" t="str">
        <f t="shared" si="6"/>
        <v/>
      </c>
      <c r="AA80" t="str">
        <f t="shared" si="7"/>
        <v/>
      </c>
    </row>
    <row r="81" spans="1:27" x14ac:dyDescent="0.35">
      <c r="A81">
        <v>7820615</v>
      </c>
      <c r="B81" t="s">
        <v>45</v>
      </c>
      <c r="C81" t="s">
        <v>98</v>
      </c>
      <c r="D81" t="s">
        <v>3064</v>
      </c>
      <c r="E81">
        <v>-0.33876508474349976</v>
      </c>
      <c r="F81">
        <v>2</v>
      </c>
      <c r="G81" t="s">
        <v>3065</v>
      </c>
      <c r="H81" t="s">
        <v>3081</v>
      </c>
      <c r="I81">
        <v>0.10490936343558133</v>
      </c>
      <c r="J81" t="s">
        <v>3065</v>
      </c>
      <c r="K81">
        <v>-0.33876508474349976</v>
      </c>
      <c r="L81" t="s">
        <v>3081</v>
      </c>
      <c r="M81">
        <v>0.10103087907191366</v>
      </c>
      <c r="N81" t="s">
        <v>3065</v>
      </c>
      <c r="O81" t="str">
        <f t="shared" si="4"/>
        <v>N</v>
      </c>
      <c r="P81" t="str">
        <f t="shared" si="5"/>
        <v>Lower</v>
      </c>
      <c r="Q81">
        <v>0</v>
      </c>
      <c r="R81" t="s">
        <v>85</v>
      </c>
      <c r="S81">
        <v>0</v>
      </c>
      <c r="T81" t="s">
        <v>85</v>
      </c>
      <c r="U81">
        <v>0</v>
      </c>
      <c r="V81">
        <v>0</v>
      </c>
      <c r="W81">
        <v>0</v>
      </c>
      <c r="X81" t="s">
        <v>85</v>
      </c>
      <c r="Y81">
        <v>0</v>
      </c>
      <c r="Z81" t="str">
        <f t="shared" si="6"/>
        <v/>
      </c>
      <c r="AA81" t="str">
        <f t="shared" si="7"/>
        <v/>
      </c>
    </row>
    <row r="82" spans="1:27" x14ac:dyDescent="0.35">
      <c r="A82">
        <v>7830621</v>
      </c>
      <c r="B82" t="s">
        <v>57</v>
      </c>
      <c r="C82" t="s">
        <v>96</v>
      </c>
      <c r="D82" t="s">
        <v>3064</v>
      </c>
      <c r="E82">
        <v>-0.11512601375579834</v>
      </c>
      <c r="F82">
        <v>10</v>
      </c>
      <c r="G82" t="s">
        <v>3070</v>
      </c>
      <c r="H82" t="s">
        <v>3223</v>
      </c>
      <c r="I82">
        <v>1.3984345571770973E-2</v>
      </c>
      <c r="J82" t="s">
        <v>3070</v>
      </c>
      <c r="K82">
        <v>-0.11512601375579834</v>
      </c>
      <c r="L82" t="s">
        <v>3122</v>
      </c>
      <c r="M82">
        <v>8.6096648155944422E-3</v>
      </c>
      <c r="N82" t="s">
        <v>3070</v>
      </c>
      <c r="O82" t="str">
        <f t="shared" si="4"/>
        <v>N</v>
      </c>
      <c r="P82" t="str">
        <f t="shared" si="5"/>
        <v>No</v>
      </c>
      <c r="Q82" t="s">
        <v>3068</v>
      </c>
      <c r="R82">
        <v>9.9052920937538147E-2</v>
      </c>
      <c r="S82" t="s">
        <v>3224</v>
      </c>
      <c r="T82">
        <v>5.410357126584131E-2</v>
      </c>
      <c r="U82" t="s">
        <v>3070</v>
      </c>
      <c r="V82">
        <v>9.9052920937538147E-2</v>
      </c>
      <c r="W82" t="s">
        <v>3144</v>
      </c>
      <c r="X82">
        <v>1.5174247935647145E-2</v>
      </c>
      <c r="Y82" t="s">
        <v>3070</v>
      </c>
      <c r="Z82" t="str">
        <f t="shared" si="6"/>
        <v>N</v>
      </c>
      <c r="AA82" t="str">
        <f t="shared" si="7"/>
        <v>No</v>
      </c>
    </row>
    <row r="83" spans="1:27" x14ac:dyDescent="0.35">
      <c r="A83">
        <v>7830621</v>
      </c>
      <c r="B83" t="s">
        <v>57</v>
      </c>
      <c r="C83" t="s">
        <v>97</v>
      </c>
      <c r="D83" t="s">
        <v>3064</v>
      </c>
      <c r="E83">
        <v>8.3429031074047089E-2</v>
      </c>
      <c r="F83">
        <v>89</v>
      </c>
      <c r="G83" t="s">
        <v>3070</v>
      </c>
      <c r="H83" t="s">
        <v>3172</v>
      </c>
      <c r="I83">
        <v>-2.1144578509847634E-2</v>
      </c>
      <c r="J83" t="s">
        <v>3070</v>
      </c>
      <c r="K83">
        <v>8.3429031074047089E-2</v>
      </c>
      <c r="L83" t="s">
        <v>3114</v>
      </c>
      <c r="M83">
        <v>8.1493573670741171E-3</v>
      </c>
      <c r="N83" t="s">
        <v>3070</v>
      </c>
      <c r="O83" t="str">
        <f t="shared" si="4"/>
        <v>N</v>
      </c>
      <c r="P83" t="str">
        <f t="shared" si="5"/>
        <v>No</v>
      </c>
      <c r="Q83">
        <v>0</v>
      </c>
      <c r="R83" t="s">
        <v>85</v>
      </c>
      <c r="S83">
        <v>0</v>
      </c>
      <c r="T83" t="s">
        <v>85</v>
      </c>
      <c r="U83">
        <v>0</v>
      </c>
      <c r="V83">
        <v>0</v>
      </c>
      <c r="W83">
        <v>0</v>
      </c>
      <c r="X83" t="s">
        <v>85</v>
      </c>
      <c r="Y83">
        <v>0</v>
      </c>
      <c r="Z83" t="str">
        <f t="shared" si="6"/>
        <v/>
      </c>
      <c r="AA83" t="str">
        <f t="shared" si="7"/>
        <v/>
      </c>
    </row>
    <row r="84" spans="1:27" x14ac:dyDescent="0.35">
      <c r="A84">
        <v>7830612</v>
      </c>
      <c r="B84" t="s">
        <v>31</v>
      </c>
      <c r="C84" t="s">
        <v>96</v>
      </c>
      <c r="D84" t="s">
        <v>3064</v>
      </c>
      <c r="E84">
        <v>9.9841821938753128E-3</v>
      </c>
      <c r="F84">
        <v>55</v>
      </c>
      <c r="G84" t="s">
        <v>3070</v>
      </c>
      <c r="H84" t="s">
        <v>3225</v>
      </c>
      <c r="I84">
        <v>-2.7756350163144816E-2</v>
      </c>
      <c r="J84" t="s">
        <v>3070</v>
      </c>
      <c r="K84">
        <v>9.9841821938753128E-3</v>
      </c>
      <c r="L84" t="s">
        <v>3226</v>
      </c>
      <c r="M84">
        <v>-2.7162092766957358E-2</v>
      </c>
      <c r="N84" t="s">
        <v>3070</v>
      </c>
      <c r="O84" t="str">
        <f t="shared" si="4"/>
        <v>N</v>
      </c>
      <c r="P84" t="str">
        <f t="shared" si="5"/>
        <v>No</v>
      </c>
      <c r="Q84" t="s">
        <v>3068</v>
      </c>
      <c r="R84">
        <v>-4.0669877082109451E-2</v>
      </c>
      <c r="S84" t="s">
        <v>3227</v>
      </c>
      <c r="T84">
        <v>0.1017921067905263</v>
      </c>
      <c r="U84" t="s">
        <v>3065</v>
      </c>
      <c r="V84">
        <v>-4.0669877082109451E-2</v>
      </c>
      <c r="W84" t="s">
        <v>3228</v>
      </c>
      <c r="X84">
        <v>9.684144328275579E-2</v>
      </c>
      <c r="Y84" t="s">
        <v>3065</v>
      </c>
      <c r="Z84" t="str">
        <f t="shared" si="6"/>
        <v>N</v>
      </c>
      <c r="AA84" t="str">
        <f t="shared" si="7"/>
        <v>Lower</v>
      </c>
    </row>
    <row r="85" spans="1:27" x14ac:dyDescent="0.35">
      <c r="A85">
        <v>7830612</v>
      </c>
      <c r="B85" t="s">
        <v>31</v>
      </c>
      <c r="C85" t="s">
        <v>97</v>
      </c>
      <c r="D85" t="s">
        <v>3064</v>
      </c>
      <c r="E85">
        <v>0.14284105598926544</v>
      </c>
      <c r="F85">
        <v>98</v>
      </c>
      <c r="G85" t="s">
        <v>3072</v>
      </c>
      <c r="H85" t="s">
        <v>3229</v>
      </c>
      <c r="I85">
        <v>-3.1892432685708627E-2</v>
      </c>
      <c r="J85" t="s">
        <v>3072</v>
      </c>
      <c r="K85">
        <v>0.14284105598926544</v>
      </c>
      <c r="L85" t="s">
        <v>3092</v>
      </c>
      <c r="M85">
        <v>-2.9652261408045888E-2</v>
      </c>
      <c r="N85" t="s">
        <v>3072</v>
      </c>
      <c r="O85" t="str">
        <f t="shared" si="4"/>
        <v>Y</v>
      </c>
      <c r="P85" t="str">
        <f t="shared" si="5"/>
        <v>Higher</v>
      </c>
      <c r="Q85">
        <v>0</v>
      </c>
      <c r="R85" t="s">
        <v>85</v>
      </c>
      <c r="S85">
        <v>0</v>
      </c>
      <c r="T85" t="s">
        <v>85</v>
      </c>
      <c r="U85">
        <v>0</v>
      </c>
      <c r="V85">
        <v>0</v>
      </c>
      <c r="W85">
        <v>0</v>
      </c>
      <c r="X85" t="s">
        <v>85</v>
      </c>
      <c r="Y85">
        <v>0</v>
      </c>
      <c r="Z85" t="str">
        <f t="shared" si="6"/>
        <v/>
      </c>
      <c r="AA85" t="str">
        <f t="shared" si="7"/>
        <v/>
      </c>
    </row>
    <row r="86" spans="1:27" x14ac:dyDescent="0.35">
      <c r="A86">
        <v>7830612</v>
      </c>
      <c r="B86" t="s">
        <v>31</v>
      </c>
      <c r="C86" t="s">
        <v>98</v>
      </c>
      <c r="D86" t="s">
        <v>3064</v>
      </c>
      <c r="E86">
        <v>7.7581562101840973E-2</v>
      </c>
      <c r="F86">
        <v>72</v>
      </c>
      <c r="G86" t="s">
        <v>3070</v>
      </c>
      <c r="H86" t="s">
        <v>3230</v>
      </c>
      <c r="I86">
        <v>8.5751172319760371E-2</v>
      </c>
      <c r="J86" t="s">
        <v>3070</v>
      </c>
      <c r="K86">
        <v>7.7581562101840973E-2</v>
      </c>
      <c r="L86" t="s">
        <v>3231</v>
      </c>
      <c r="M86">
        <v>8.4808500124381681E-2</v>
      </c>
      <c r="N86" t="s">
        <v>3070</v>
      </c>
      <c r="O86" t="str">
        <f t="shared" si="4"/>
        <v>N</v>
      </c>
      <c r="P86" t="str">
        <f t="shared" si="5"/>
        <v>No</v>
      </c>
      <c r="Q86">
        <v>0</v>
      </c>
      <c r="R86" t="s">
        <v>85</v>
      </c>
      <c r="S86">
        <v>0</v>
      </c>
      <c r="T86" t="s">
        <v>85</v>
      </c>
      <c r="U86">
        <v>0</v>
      </c>
      <c r="V86">
        <v>0</v>
      </c>
      <c r="W86">
        <v>0</v>
      </c>
      <c r="X86" t="s">
        <v>85</v>
      </c>
      <c r="Y86">
        <v>0</v>
      </c>
      <c r="Z86" t="str">
        <f t="shared" si="6"/>
        <v/>
      </c>
      <c r="AA86" t="str">
        <f t="shared" si="7"/>
        <v/>
      </c>
    </row>
    <row r="87" spans="1:27" x14ac:dyDescent="0.35">
      <c r="A87">
        <v>7830624</v>
      </c>
      <c r="B87" t="s">
        <v>47</v>
      </c>
      <c r="C87" t="s">
        <v>96</v>
      </c>
      <c r="D87" t="s">
        <v>3064</v>
      </c>
      <c r="E87">
        <v>7.0402182638645172E-2</v>
      </c>
      <c r="F87">
        <v>77</v>
      </c>
      <c r="G87" t="s">
        <v>3070</v>
      </c>
      <c r="H87" t="s">
        <v>3232</v>
      </c>
      <c r="I87">
        <v>-1.9728347586351447E-2</v>
      </c>
      <c r="J87" t="s">
        <v>3072</v>
      </c>
      <c r="K87">
        <v>7.0402182638645172E-2</v>
      </c>
      <c r="L87" t="s">
        <v>3116</v>
      </c>
      <c r="M87">
        <v>-4.4055784379452234E-2</v>
      </c>
      <c r="N87" t="s">
        <v>3072</v>
      </c>
      <c r="O87" t="str">
        <f t="shared" si="4"/>
        <v>Y</v>
      </c>
      <c r="P87" t="str">
        <f t="shared" si="5"/>
        <v>Higher</v>
      </c>
      <c r="Q87" t="s">
        <v>3068</v>
      </c>
      <c r="R87">
        <v>-9.7701847553253174E-2</v>
      </c>
      <c r="S87" t="s">
        <v>3233</v>
      </c>
      <c r="T87">
        <v>-2.0516480202786624E-2</v>
      </c>
      <c r="U87" t="s">
        <v>3065</v>
      </c>
      <c r="V87">
        <v>-9.7701847553253174E-2</v>
      </c>
      <c r="W87" t="s">
        <v>3133</v>
      </c>
      <c r="X87">
        <v>-1.2817429311326123E-2</v>
      </c>
      <c r="Y87" t="s">
        <v>3065</v>
      </c>
      <c r="Z87" t="str">
        <f t="shared" si="6"/>
        <v>N</v>
      </c>
      <c r="AA87" t="str">
        <f t="shared" si="7"/>
        <v>Lower</v>
      </c>
    </row>
    <row r="88" spans="1:27" x14ac:dyDescent="0.35">
      <c r="A88">
        <v>7830624</v>
      </c>
      <c r="B88" t="s">
        <v>47</v>
      </c>
      <c r="C88" t="s">
        <v>97</v>
      </c>
      <c r="D88" t="s">
        <v>3064</v>
      </c>
      <c r="E88">
        <v>-0.13445256650447845</v>
      </c>
      <c r="F88">
        <v>3</v>
      </c>
      <c r="G88" t="s">
        <v>3065</v>
      </c>
      <c r="H88" t="s">
        <v>3122</v>
      </c>
      <c r="I88">
        <v>-1.3609542977064848E-2</v>
      </c>
      <c r="J88" t="s">
        <v>3065</v>
      </c>
      <c r="K88">
        <v>-0.13445256650447845</v>
      </c>
      <c r="L88" t="s">
        <v>3122</v>
      </c>
      <c r="M88">
        <v>-1.798659679479897E-2</v>
      </c>
      <c r="N88" t="s">
        <v>3065</v>
      </c>
      <c r="O88" t="str">
        <f t="shared" si="4"/>
        <v>N</v>
      </c>
      <c r="P88" t="str">
        <f t="shared" si="5"/>
        <v>Lower</v>
      </c>
      <c r="Q88">
        <v>0</v>
      </c>
      <c r="R88" t="s">
        <v>85</v>
      </c>
      <c r="S88">
        <v>0</v>
      </c>
      <c r="T88" t="s">
        <v>85</v>
      </c>
      <c r="U88">
        <v>0</v>
      </c>
      <c r="V88">
        <v>0</v>
      </c>
      <c r="W88">
        <v>0</v>
      </c>
      <c r="X88" t="s">
        <v>85</v>
      </c>
      <c r="Y88">
        <v>0</v>
      </c>
      <c r="Z88" t="str">
        <f t="shared" si="6"/>
        <v/>
      </c>
      <c r="AA88" t="str">
        <f t="shared" si="7"/>
        <v/>
      </c>
    </row>
    <row r="89" spans="1:27" x14ac:dyDescent="0.35">
      <c r="A89">
        <v>7830624</v>
      </c>
      <c r="B89" t="s">
        <v>47</v>
      </c>
      <c r="C89" t="s">
        <v>98</v>
      </c>
      <c r="D89" t="s">
        <v>3064</v>
      </c>
      <c r="E89">
        <v>0.15542078018188477</v>
      </c>
      <c r="F89">
        <v>87</v>
      </c>
      <c r="G89" t="s">
        <v>3070</v>
      </c>
      <c r="H89" t="s">
        <v>3220</v>
      </c>
      <c r="I89">
        <v>0.22417481523007154</v>
      </c>
      <c r="J89" t="s">
        <v>3070</v>
      </c>
      <c r="K89">
        <v>0.15542078018188477</v>
      </c>
      <c r="L89" t="s">
        <v>3220</v>
      </c>
      <c r="M89">
        <v>0.21169758122414351</v>
      </c>
      <c r="N89" t="s">
        <v>3070</v>
      </c>
      <c r="O89" t="str">
        <f t="shared" si="4"/>
        <v>N</v>
      </c>
      <c r="P89" t="str">
        <f t="shared" si="5"/>
        <v>No</v>
      </c>
      <c r="Q89">
        <v>0</v>
      </c>
      <c r="R89" t="s">
        <v>85</v>
      </c>
      <c r="S89">
        <v>0</v>
      </c>
      <c r="T89" t="s">
        <v>85</v>
      </c>
      <c r="U89">
        <v>0</v>
      </c>
      <c r="V89">
        <v>0</v>
      </c>
      <c r="W89">
        <v>0</v>
      </c>
      <c r="X89" t="s">
        <v>85</v>
      </c>
      <c r="Y89">
        <v>0</v>
      </c>
      <c r="Z89" t="str">
        <f t="shared" si="6"/>
        <v/>
      </c>
      <c r="AA89" t="str">
        <f t="shared" si="7"/>
        <v/>
      </c>
    </row>
    <row r="90" spans="1:27" x14ac:dyDescent="0.35">
      <c r="A90">
        <v>7830103</v>
      </c>
      <c r="B90" t="s">
        <v>66</v>
      </c>
      <c r="C90" t="s">
        <v>96</v>
      </c>
      <c r="D90" t="s">
        <v>3064</v>
      </c>
      <c r="E90">
        <v>-0.49670931696891785</v>
      </c>
      <c r="F90">
        <v>1</v>
      </c>
      <c r="G90" t="s">
        <v>3065</v>
      </c>
      <c r="H90" t="s">
        <v>3133</v>
      </c>
      <c r="I90">
        <v>7.2282410925254226E-2</v>
      </c>
      <c r="J90" t="s">
        <v>3065</v>
      </c>
      <c r="K90">
        <v>-0.49670931696891785</v>
      </c>
      <c r="L90" t="s">
        <v>3137</v>
      </c>
      <c r="M90">
        <v>5.4814622271806002E-2</v>
      </c>
      <c r="N90" t="s">
        <v>3065</v>
      </c>
      <c r="O90" t="str">
        <f t="shared" si="4"/>
        <v>N</v>
      </c>
      <c r="P90" t="str">
        <f t="shared" si="5"/>
        <v>Lower</v>
      </c>
      <c r="Q90" t="s">
        <v>3068</v>
      </c>
      <c r="R90">
        <v>-8.4944859147071838E-2</v>
      </c>
      <c r="S90" t="s">
        <v>3234</v>
      </c>
      <c r="T90">
        <v>-1.9796876342297764E-2</v>
      </c>
      <c r="U90" t="s">
        <v>3070</v>
      </c>
      <c r="V90">
        <v>-8.4944859147071838E-2</v>
      </c>
      <c r="W90" t="s">
        <v>3235</v>
      </c>
      <c r="X90">
        <v>8.0503514036536217E-3</v>
      </c>
      <c r="Y90" t="s">
        <v>3065</v>
      </c>
      <c r="Z90" t="str">
        <f t="shared" si="6"/>
        <v>N</v>
      </c>
      <c r="AA90" t="str">
        <f t="shared" si="7"/>
        <v>No/Lower</v>
      </c>
    </row>
    <row r="91" spans="1:27" x14ac:dyDescent="0.35">
      <c r="A91">
        <v>7830103</v>
      </c>
      <c r="B91" t="s">
        <v>66</v>
      </c>
      <c r="C91" t="s">
        <v>97</v>
      </c>
      <c r="D91" t="s">
        <v>3064</v>
      </c>
      <c r="E91">
        <v>-0.11724551767110825</v>
      </c>
      <c r="F91">
        <v>5</v>
      </c>
      <c r="G91" t="s">
        <v>3065</v>
      </c>
      <c r="H91" t="s">
        <v>3140</v>
      </c>
      <c r="I91">
        <v>1.9040527113247663E-2</v>
      </c>
      <c r="J91" t="s">
        <v>3065</v>
      </c>
      <c r="K91">
        <v>-0.11724551767110825</v>
      </c>
      <c r="L91" t="s">
        <v>3235</v>
      </c>
      <c r="M91">
        <v>1.2908627279102802E-2</v>
      </c>
      <c r="N91" t="s">
        <v>3065</v>
      </c>
      <c r="O91" t="str">
        <f t="shared" si="4"/>
        <v>N</v>
      </c>
      <c r="P91" t="str">
        <f t="shared" si="5"/>
        <v>Lower</v>
      </c>
      <c r="Q91">
        <v>0</v>
      </c>
      <c r="R91" t="s">
        <v>85</v>
      </c>
      <c r="S91">
        <v>0</v>
      </c>
      <c r="T91" t="s">
        <v>85</v>
      </c>
      <c r="U91">
        <v>0</v>
      </c>
      <c r="V91">
        <v>0</v>
      </c>
      <c r="W91">
        <v>0</v>
      </c>
      <c r="X91" t="s">
        <v>85</v>
      </c>
      <c r="Y91">
        <v>0</v>
      </c>
      <c r="Z91" t="str">
        <f t="shared" si="6"/>
        <v/>
      </c>
      <c r="AA91" t="str">
        <f t="shared" si="7"/>
        <v/>
      </c>
    </row>
    <row r="92" spans="1:27" x14ac:dyDescent="0.35">
      <c r="A92">
        <v>7830103</v>
      </c>
      <c r="B92" t="s">
        <v>66</v>
      </c>
      <c r="C92" t="s">
        <v>98</v>
      </c>
      <c r="D92" t="s">
        <v>3064</v>
      </c>
      <c r="E92">
        <v>-0.51165968179702759</v>
      </c>
      <c r="F92">
        <v>1</v>
      </c>
      <c r="G92" t="s">
        <v>3065</v>
      </c>
      <c r="H92" t="s">
        <v>3140</v>
      </c>
      <c r="I92">
        <v>-8.6502314661629498E-2</v>
      </c>
      <c r="J92" t="s">
        <v>3065</v>
      </c>
      <c r="K92">
        <v>-0.51165968179702759</v>
      </c>
      <c r="L92" t="s">
        <v>3137</v>
      </c>
      <c r="M92">
        <v>-6.2786372029222548E-2</v>
      </c>
      <c r="N92" t="s">
        <v>3065</v>
      </c>
      <c r="O92" t="str">
        <f t="shared" si="4"/>
        <v>N</v>
      </c>
      <c r="P92" t="str">
        <f t="shared" si="5"/>
        <v>Lower</v>
      </c>
      <c r="Q92">
        <v>0</v>
      </c>
      <c r="R92" t="s">
        <v>85</v>
      </c>
      <c r="S92">
        <v>0</v>
      </c>
      <c r="T92" t="s">
        <v>85</v>
      </c>
      <c r="U92">
        <v>0</v>
      </c>
      <c r="V92">
        <v>0</v>
      </c>
      <c r="W92">
        <v>0</v>
      </c>
      <c r="X92" t="s">
        <v>85</v>
      </c>
      <c r="Y92">
        <v>0</v>
      </c>
      <c r="Z92" t="str">
        <f t="shared" si="6"/>
        <v/>
      </c>
      <c r="AA92" t="str">
        <f t="shared" si="7"/>
        <v/>
      </c>
    </row>
    <row r="93" spans="1:27" x14ac:dyDescent="0.35">
      <c r="A93">
        <v>7830644</v>
      </c>
      <c r="B93" t="s">
        <v>53</v>
      </c>
      <c r="C93" t="s">
        <v>97</v>
      </c>
      <c r="D93" t="s">
        <v>3064</v>
      </c>
      <c r="E93">
        <v>-0.22654372453689575</v>
      </c>
      <c r="F93">
        <v>1</v>
      </c>
      <c r="G93" t="s">
        <v>3065</v>
      </c>
      <c r="H93" t="s">
        <v>3192</v>
      </c>
      <c r="I93">
        <v>-1.6443044762127101E-2</v>
      </c>
      <c r="J93" t="s">
        <v>3065</v>
      </c>
      <c r="K93">
        <v>-0.22654372453689575</v>
      </c>
      <c r="L93" t="s">
        <v>3086</v>
      </c>
      <c r="M93">
        <v>-1.4643625647295266E-2</v>
      </c>
      <c r="N93" t="s">
        <v>3065</v>
      </c>
      <c r="O93" t="str">
        <f t="shared" si="4"/>
        <v>N</v>
      </c>
      <c r="P93" t="str">
        <f t="shared" si="5"/>
        <v>Lower</v>
      </c>
      <c r="Q93" t="s">
        <v>3068</v>
      </c>
      <c r="R93" t="s">
        <v>85</v>
      </c>
      <c r="S93" t="s">
        <v>2938</v>
      </c>
      <c r="T93" t="s">
        <v>85</v>
      </c>
      <c r="U93">
        <v>0</v>
      </c>
      <c r="V93">
        <v>0</v>
      </c>
      <c r="W93" t="s">
        <v>2938</v>
      </c>
      <c r="X93" t="s">
        <v>85</v>
      </c>
      <c r="Y93">
        <v>0</v>
      </c>
      <c r="Z93" t="str">
        <f t="shared" si="6"/>
        <v/>
      </c>
      <c r="AA93" t="str">
        <f t="shared" si="7"/>
        <v/>
      </c>
    </row>
    <row r="94" spans="1:27" x14ac:dyDescent="0.35">
      <c r="A94">
        <v>7820121</v>
      </c>
      <c r="B94" t="s">
        <v>82</v>
      </c>
      <c r="C94" t="s">
        <v>97</v>
      </c>
      <c r="D94" t="s">
        <v>3064</v>
      </c>
      <c r="E94">
        <v>-0.13166444003582001</v>
      </c>
      <c r="F94">
        <v>3</v>
      </c>
      <c r="G94" t="s">
        <v>3065</v>
      </c>
      <c r="H94" t="s">
        <v>3236</v>
      </c>
      <c r="I94">
        <v>8.8584763871040195E-3</v>
      </c>
      <c r="J94" t="s">
        <v>3065</v>
      </c>
      <c r="K94">
        <v>-0.13166444003582001</v>
      </c>
      <c r="L94" t="s">
        <v>3133</v>
      </c>
      <c r="M94">
        <v>1.9409316935707466E-2</v>
      </c>
      <c r="N94" t="s">
        <v>3065</v>
      </c>
      <c r="O94" t="str">
        <f t="shared" si="4"/>
        <v>N</v>
      </c>
      <c r="P94" t="str">
        <f t="shared" si="5"/>
        <v>Lower</v>
      </c>
      <c r="Q94" t="s">
        <v>3068</v>
      </c>
      <c r="R94">
        <v>-4.4055558741092682E-2</v>
      </c>
      <c r="S94" t="s">
        <v>3237</v>
      </c>
      <c r="T94">
        <v>2.9078894533995481E-2</v>
      </c>
      <c r="U94" t="s">
        <v>3065</v>
      </c>
      <c r="V94">
        <v>-4.4055558741092682E-2</v>
      </c>
      <c r="W94" t="s">
        <v>3133</v>
      </c>
      <c r="X94">
        <v>1.61613997661334E-2</v>
      </c>
      <c r="Y94" t="s">
        <v>3065</v>
      </c>
      <c r="Z94" t="str">
        <f t="shared" si="6"/>
        <v>N</v>
      </c>
      <c r="AA94" t="str">
        <f t="shared" si="7"/>
        <v>Lower</v>
      </c>
    </row>
    <row r="95" spans="1:27" x14ac:dyDescent="0.35">
      <c r="A95">
        <v>7820619</v>
      </c>
      <c r="B95" t="s">
        <v>33</v>
      </c>
      <c r="C95" t="s">
        <v>97</v>
      </c>
      <c r="D95" t="s">
        <v>3064</v>
      </c>
      <c r="E95">
        <v>9.7710907459259033E-2</v>
      </c>
      <c r="F95">
        <v>92</v>
      </c>
      <c r="G95" t="s">
        <v>3070</v>
      </c>
      <c r="H95" t="s">
        <v>3238</v>
      </c>
      <c r="I95">
        <v>6.8855037352477666E-3</v>
      </c>
      <c r="J95" t="s">
        <v>3070</v>
      </c>
      <c r="K95">
        <v>9.7710907459259033E-2</v>
      </c>
      <c r="L95" t="s">
        <v>3096</v>
      </c>
      <c r="M95">
        <v>1.4725574976182543E-2</v>
      </c>
      <c r="N95" t="s">
        <v>3070</v>
      </c>
      <c r="O95" t="str">
        <f t="shared" si="4"/>
        <v>N</v>
      </c>
      <c r="P95" t="str">
        <f t="shared" si="5"/>
        <v>No</v>
      </c>
      <c r="Q95" t="s">
        <v>3068</v>
      </c>
      <c r="R95" t="s">
        <v>85</v>
      </c>
      <c r="S95" t="s">
        <v>2938</v>
      </c>
      <c r="T95" t="s">
        <v>85</v>
      </c>
      <c r="U95">
        <v>0</v>
      </c>
      <c r="V95">
        <v>0</v>
      </c>
      <c r="W95" t="s">
        <v>2938</v>
      </c>
      <c r="X95" t="s">
        <v>85</v>
      </c>
      <c r="Y95">
        <v>0</v>
      </c>
      <c r="Z95" t="str">
        <f t="shared" si="6"/>
        <v/>
      </c>
      <c r="AA95" t="str">
        <f t="shared" si="7"/>
        <v/>
      </c>
    </row>
    <row r="96" spans="1:27" x14ac:dyDescent="0.35">
      <c r="A96">
        <v>7830625</v>
      </c>
      <c r="B96" t="s">
        <v>35</v>
      </c>
      <c r="C96" t="s">
        <v>96</v>
      </c>
      <c r="D96" t="s">
        <v>3064</v>
      </c>
      <c r="E96">
        <v>7.2720453143119812E-2</v>
      </c>
      <c r="F96">
        <v>78</v>
      </c>
      <c r="G96" t="s">
        <v>3070</v>
      </c>
      <c r="H96" t="s">
        <v>3239</v>
      </c>
      <c r="I96">
        <v>8.5811919325351482E-3</v>
      </c>
      <c r="J96" t="s">
        <v>3070</v>
      </c>
      <c r="K96">
        <v>7.2720453143119812E-2</v>
      </c>
      <c r="L96" t="s">
        <v>3240</v>
      </c>
      <c r="M96">
        <v>3.7947947621432832E-3</v>
      </c>
      <c r="N96" t="s">
        <v>3070</v>
      </c>
      <c r="O96" t="str">
        <f t="shared" si="4"/>
        <v>N</v>
      </c>
      <c r="P96" t="str">
        <f t="shared" si="5"/>
        <v>No</v>
      </c>
      <c r="Q96" t="s">
        <v>3068</v>
      </c>
      <c r="R96">
        <v>0.28756287693977356</v>
      </c>
      <c r="S96" t="s">
        <v>3241</v>
      </c>
      <c r="T96">
        <v>2.2714735226031735E-2</v>
      </c>
      <c r="U96" t="s">
        <v>3072</v>
      </c>
      <c r="V96">
        <v>0.28756287693977356</v>
      </c>
      <c r="W96" t="s">
        <v>3240</v>
      </c>
      <c r="X96">
        <v>2.3277010719539248E-2</v>
      </c>
      <c r="Y96" t="s">
        <v>3072</v>
      </c>
      <c r="Z96" t="str">
        <f t="shared" si="6"/>
        <v>Y</v>
      </c>
      <c r="AA96" t="str">
        <f t="shared" si="7"/>
        <v>Higher</v>
      </c>
    </row>
    <row r="97" spans="1:27" x14ac:dyDescent="0.35">
      <c r="A97">
        <v>7830645</v>
      </c>
      <c r="B97" t="s">
        <v>68</v>
      </c>
      <c r="C97" t="s">
        <v>96</v>
      </c>
      <c r="D97" t="s">
        <v>3064</v>
      </c>
      <c r="E97" t="s">
        <v>85</v>
      </c>
      <c r="F97">
        <v>0</v>
      </c>
      <c r="G97" t="s">
        <v>2938</v>
      </c>
      <c r="H97">
        <v>0</v>
      </c>
      <c r="I97" t="s">
        <v>85</v>
      </c>
      <c r="J97">
        <v>0</v>
      </c>
      <c r="K97">
        <v>0</v>
      </c>
      <c r="L97">
        <v>0</v>
      </c>
      <c r="M97" t="s">
        <v>85</v>
      </c>
      <c r="N97">
        <v>0</v>
      </c>
      <c r="O97" t="str">
        <f t="shared" si="4"/>
        <v/>
      </c>
      <c r="P97" t="str">
        <f t="shared" si="5"/>
        <v/>
      </c>
      <c r="Q97" t="s">
        <v>3068</v>
      </c>
      <c r="R97" t="s">
        <v>85</v>
      </c>
      <c r="S97" t="s">
        <v>2938</v>
      </c>
      <c r="T97" t="s">
        <v>85</v>
      </c>
      <c r="U97">
        <v>0</v>
      </c>
      <c r="V97">
        <v>0</v>
      </c>
      <c r="W97" t="s">
        <v>2938</v>
      </c>
      <c r="X97" t="s">
        <v>85</v>
      </c>
      <c r="Y97">
        <v>0</v>
      </c>
      <c r="Z97" t="str">
        <f t="shared" si="6"/>
        <v/>
      </c>
      <c r="AA97" t="str">
        <f t="shared" si="7"/>
        <v/>
      </c>
    </row>
  </sheetData>
  <autoFilter ref="A1:AA1" xr:uid="{5646F32B-E697-4681-AEED-C07283EA4387}"/>
  <sortState xmlns:xlrd2="http://schemas.microsoft.com/office/spreadsheetml/2017/richdata2" ref="A2:C97">
    <sortCondition ref="B2:B97"/>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E47E7-1E1C-4B21-B101-5196146902F0}">
  <sheetPr codeName="Sheet24"/>
  <dimension ref="A1:AF51"/>
  <sheetViews>
    <sheetView zoomScale="60" workbookViewId="0">
      <selection activeCell="J2" sqref="J2:J1000"/>
    </sheetView>
  </sheetViews>
  <sheetFormatPr defaultRowHeight="14.5" x14ac:dyDescent="0.35"/>
  <cols>
    <col min="1" max="1" width="9.7265625" bestFit="1" customWidth="1"/>
    <col min="2" max="2" width="46.26953125" bestFit="1" customWidth="1"/>
    <col min="3" max="3" width="9.1796875" customWidth="1"/>
    <col min="4" max="4" width="9.7265625" bestFit="1" customWidth="1"/>
    <col min="5" max="5" width="9.81640625" customWidth="1"/>
    <col min="23" max="23" width="24.81640625" customWidth="1"/>
  </cols>
  <sheetData>
    <row r="1" spans="1:32" x14ac:dyDescent="0.35">
      <c r="C1" s="58" t="s">
        <v>3242</v>
      </c>
      <c r="D1" s="58"/>
      <c r="E1" s="58"/>
      <c r="F1" s="58" t="s">
        <v>3243</v>
      </c>
      <c r="G1" s="58"/>
      <c r="H1" s="58"/>
      <c r="I1" s="58" t="s">
        <v>3244</v>
      </c>
      <c r="J1" s="58"/>
      <c r="K1" s="58"/>
      <c r="L1" s="58" t="s">
        <v>3245</v>
      </c>
      <c r="M1" s="58"/>
      <c r="N1" s="58"/>
      <c r="O1" t="s">
        <v>3246</v>
      </c>
      <c r="R1" s="58" t="s">
        <v>3247</v>
      </c>
      <c r="S1" s="58"/>
      <c r="T1" s="58"/>
      <c r="U1" s="44"/>
      <c r="V1" s="44"/>
      <c r="W1" s="44"/>
      <c r="X1" s="58" t="s">
        <v>3248</v>
      </c>
      <c r="Y1" s="58"/>
      <c r="Z1" s="58"/>
      <c r="AA1" s="58" t="s">
        <v>3249</v>
      </c>
      <c r="AB1" s="58"/>
      <c r="AC1" s="58"/>
      <c r="AD1" s="58" t="s">
        <v>3250</v>
      </c>
      <c r="AE1" s="58"/>
      <c r="AF1" s="58"/>
    </row>
    <row r="2" spans="1:32" x14ac:dyDescent="0.35">
      <c r="A2" t="s">
        <v>121</v>
      </c>
      <c r="B2" t="s">
        <v>122</v>
      </c>
      <c r="C2" t="s">
        <v>3251</v>
      </c>
      <c r="D2" t="s">
        <v>3252</v>
      </c>
      <c r="E2" t="s">
        <v>3253</v>
      </c>
      <c r="F2" t="s">
        <v>3251</v>
      </c>
      <c r="G2" t="s">
        <v>3252</v>
      </c>
      <c r="H2" t="s">
        <v>3253</v>
      </c>
      <c r="I2" t="s">
        <v>3251</v>
      </c>
      <c r="J2" t="s">
        <v>3252</v>
      </c>
      <c r="K2" t="s">
        <v>3253</v>
      </c>
      <c r="L2" t="s">
        <v>3251</v>
      </c>
      <c r="M2" t="s">
        <v>3252</v>
      </c>
      <c r="N2" t="s">
        <v>3253</v>
      </c>
      <c r="O2" t="s">
        <v>3251</v>
      </c>
      <c r="P2" t="s">
        <v>3252</v>
      </c>
      <c r="Q2" t="s">
        <v>3253</v>
      </c>
      <c r="R2" t="s">
        <v>3251</v>
      </c>
      <c r="S2" t="s">
        <v>3252</v>
      </c>
      <c r="T2" t="s">
        <v>3253</v>
      </c>
      <c r="V2" t="s">
        <v>3254</v>
      </c>
      <c r="W2" t="s">
        <v>3255</v>
      </c>
      <c r="X2" t="s">
        <v>3251</v>
      </c>
      <c r="Y2" t="s">
        <v>3252</v>
      </c>
      <c r="Z2" t="s">
        <v>3253</v>
      </c>
      <c r="AA2" t="s">
        <v>3251</v>
      </c>
      <c r="AB2" t="s">
        <v>3252</v>
      </c>
      <c r="AC2" t="s">
        <v>3253</v>
      </c>
      <c r="AD2" t="s">
        <v>3251</v>
      </c>
      <c r="AE2" t="s">
        <v>3252</v>
      </c>
      <c r="AF2" t="s">
        <v>3253</v>
      </c>
    </row>
    <row r="3" spans="1:32" x14ac:dyDescent="0.35">
      <c r="A3">
        <v>7830623</v>
      </c>
      <c r="B3" t="s">
        <v>20</v>
      </c>
      <c r="C3">
        <v>98</v>
      </c>
      <c r="D3">
        <v>79</v>
      </c>
      <c r="E3">
        <v>88</v>
      </c>
      <c r="F3">
        <v>53</v>
      </c>
      <c r="G3">
        <v>79</v>
      </c>
      <c r="H3">
        <v>69</v>
      </c>
      <c r="I3">
        <v>45</v>
      </c>
      <c r="J3">
        <v>78</v>
      </c>
      <c r="K3">
        <v>66</v>
      </c>
      <c r="L3">
        <v>98</v>
      </c>
      <c r="M3">
        <v>79</v>
      </c>
      <c r="N3">
        <v>88</v>
      </c>
      <c r="O3">
        <v>53</v>
      </c>
      <c r="P3">
        <v>79</v>
      </c>
      <c r="Q3">
        <v>69</v>
      </c>
      <c r="R3">
        <v>45</v>
      </c>
      <c r="S3">
        <v>78</v>
      </c>
      <c r="T3">
        <v>66</v>
      </c>
      <c r="V3">
        <v>7830623</v>
      </c>
      <c r="W3" t="s">
        <v>20</v>
      </c>
      <c r="X3">
        <f>IFERROR(L3-C3,"NA")</f>
        <v>0</v>
      </c>
      <c r="Y3">
        <f t="shared" ref="Y3:AA18" si="0">IFERROR(M3-D3,"NA")</f>
        <v>0</v>
      </c>
      <c r="Z3">
        <f t="shared" si="0"/>
        <v>0</v>
      </c>
      <c r="AA3">
        <f t="shared" si="0"/>
        <v>0</v>
      </c>
      <c r="AB3">
        <f t="shared" ref="AB3:AB51" si="1">IFERROR(P3-G3,"NA")</f>
        <v>0</v>
      </c>
      <c r="AC3">
        <f t="shared" ref="AC3:AD18" si="2">IFERROR(Q3-H3,"NA")</f>
        <v>0</v>
      </c>
      <c r="AD3">
        <f t="shared" si="2"/>
        <v>0</v>
      </c>
      <c r="AE3">
        <f t="shared" ref="AE3:AE51" si="3">IFERROR(S3-J3,"NA")</f>
        <v>0</v>
      </c>
      <c r="AF3">
        <f t="shared" ref="AF3:AF51" si="4">IFERROR(T3-K3,"NA")</f>
        <v>0</v>
      </c>
    </row>
    <row r="4" spans="1:32" x14ac:dyDescent="0.35">
      <c r="A4">
        <v>7830643</v>
      </c>
      <c r="B4" t="s">
        <v>22</v>
      </c>
      <c r="C4">
        <v>80</v>
      </c>
      <c r="D4">
        <v>77</v>
      </c>
      <c r="E4">
        <v>84</v>
      </c>
      <c r="F4">
        <v>58</v>
      </c>
      <c r="G4">
        <v>90</v>
      </c>
      <c r="H4">
        <v>76</v>
      </c>
      <c r="I4">
        <v>75</v>
      </c>
      <c r="J4">
        <v>89</v>
      </c>
      <c r="K4">
        <v>85</v>
      </c>
      <c r="L4">
        <v>80</v>
      </c>
      <c r="M4">
        <v>77</v>
      </c>
      <c r="N4">
        <v>84</v>
      </c>
      <c r="O4">
        <v>58</v>
      </c>
      <c r="P4">
        <v>90</v>
      </c>
      <c r="Q4">
        <v>77</v>
      </c>
      <c r="R4">
        <v>75</v>
      </c>
      <c r="S4">
        <v>89</v>
      </c>
      <c r="T4">
        <v>85</v>
      </c>
      <c r="V4">
        <v>7830643</v>
      </c>
      <c r="W4" t="s">
        <v>22</v>
      </c>
      <c r="X4">
        <f t="shared" ref="X4:X51" si="5">IFERROR(L4-C4,"NA")</f>
        <v>0</v>
      </c>
      <c r="Y4">
        <f t="shared" ref="Y4:Y51" si="6">IFERROR(M4-D4,"NA")</f>
        <v>0</v>
      </c>
      <c r="Z4">
        <f t="shared" ref="Z4:Z51" si="7">IFERROR(N4-E4,"NA")</f>
        <v>0</v>
      </c>
      <c r="AA4">
        <f t="shared" si="0"/>
        <v>0</v>
      </c>
      <c r="AB4">
        <f t="shared" si="1"/>
        <v>0</v>
      </c>
      <c r="AC4">
        <f t="shared" si="2"/>
        <v>1</v>
      </c>
      <c r="AD4">
        <f t="shared" si="2"/>
        <v>0</v>
      </c>
      <c r="AE4">
        <f t="shared" si="3"/>
        <v>0</v>
      </c>
      <c r="AF4">
        <f t="shared" si="4"/>
        <v>0</v>
      </c>
    </row>
    <row r="5" spans="1:32" x14ac:dyDescent="0.35">
      <c r="A5">
        <v>7830410</v>
      </c>
      <c r="B5" t="s">
        <v>38</v>
      </c>
      <c r="C5">
        <v>36</v>
      </c>
      <c r="D5">
        <v>73</v>
      </c>
      <c r="E5">
        <v>53</v>
      </c>
      <c r="F5">
        <v>34</v>
      </c>
      <c r="G5">
        <v>78</v>
      </c>
      <c r="H5">
        <v>61</v>
      </c>
      <c r="I5">
        <v>57</v>
      </c>
      <c r="J5">
        <v>85</v>
      </c>
      <c r="K5">
        <v>75</v>
      </c>
      <c r="L5">
        <v>36</v>
      </c>
      <c r="M5">
        <v>73</v>
      </c>
      <c r="N5">
        <v>53</v>
      </c>
      <c r="O5">
        <v>35</v>
      </c>
      <c r="P5">
        <v>79</v>
      </c>
      <c r="Q5">
        <v>62</v>
      </c>
      <c r="R5">
        <v>57</v>
      </c>
      <c r="S5">
        <v>85</v>
      </c>
      <c r="T5">
        <v>75</v>
      </c>
      <c r="V5">
        <v>7830410</v>
      </c>
      <c r="W5" t="s">
        <v>38</v>
      </c>
      <c r="X5">
        <f t="shared" si="5"/>
        <v>0</v>
      </c>
      <c r="Y5">
        <f t="shared" si="6"/>
        <v>0</v>
      </c>
      <c r="Z5">
        <f t="shared" si="7"/>
        <v>0</v>
      </c>
      <c r="AA5">
        <f t="shared" si="0"/>
        <v>1</v>
      </c>
      <c r="AB5">
        <f t="shared" si="1"/>
        <v>1</v>
      </c>
      <c r="AC5">
        <f t="shared" si="2"/>
        <v>1</v>
      </c>
      <c r="AD5">
        <f t="shared" si="2"/>
        <v>0</v>
      </c>
      <c r="AE5">
        <f t="shared" si="3"/>
        <v>0</v>
      </c>
      <c r="AF5">
        <f t="shared" si="4"/>
        <v>0</v>
      </c>
    </row>
    <row r="6" spans="1:32" x14ac:dyDescent="0.35">
      <c r="A6">
        <v>7830627</v>
      </c>
      <c r="B6" t="s">
        <v>40</v>
      </c>
      <c r="C6">
        <v>44</v>
      </c>
      <c r="D6">
        <v>94</v>
      </c>
      <c r="E6">
        <v>75</v>
      </c>
      <c r="F6">
        <v>39</v>
      </c>
      <c r="G6">
        <v>78</v>
      </c>
      <c r="H6">
        <v>62</v>
      </c>
      <c r="I6">
        <v>58</v>
      </c>
      <c r="J6">
        <v>84</v>
      </c>
      <c r="K6">
        <v>75</v>
      </c>
      <c r="L6">
        <v>44</v>
      </c>
      <c r="M6">
        <v>95</v>
      </c>
      <c r="N6">
        <v>75</v>
      </c>
      <c r="O6">
        <v>39</v>
      </c>
      <c r="P6">
        <v>79</v>
      </c>
      <c r="Q6">
        <v>62</v>
      </c>
      <c r="R6">
        <v>58</v>
      </c>
      <c r="S6">
        <v>84</v>
      </c>
      <c r="T6">
        <v>75</v>
      </c>
      <c r="V6">
        <v>7830627</v>
      </c>
      <c r="W6" t="s">
        <v>40</v>
      </c>
      <c r="X6">
        <f t="shared" si="5"/>
        <v>0</v>
      </c>
      <c r="Y6">
        <f t="shared" si="6"/>
        <v>1</v>
      </c>
      <c r="Z6">
        <f t="shared" si="7"/>
        <v>0</v>
      </c>
      <c r="AA6">
        <f t="shared" si="0"/>
        <v>0</v>
      </c>
      <c r="AB6">
        <f t="shared" si="1"/>
        <v>1</v>
      </c>
      <c r="AC6">
        <f t="shared" si="2"/>
        <v>0</v>
      </c>
      <c r="AD6">
        <f t="shared" si="2"/>
        <v>0</v>
      </c>
      <c r="AE6">
        <f t="shared" si="3"/>
        <v>0</v>
      </c>
      <c r="AF6">
        <f t="shared" si="4"/>
        <v>0</v>
      </c>
    </row>
    <row r="7" spans="1:32" x14ac:dyDescent="0.35">
      <c r="A7">
        <v>7830632</v>
      </c>
      <c r="B7" t="s">
        <v>55</v>
      </c>
      <c r="C7">
        <v>31</v>
      </c>
      <c r="D7">
        <v>26</v>
      </c>
      <c r="E7" s="23">
        <v>48</v>
      </c>
      <c r="F7">
        <v>44</v>
      </c>
      <c r="G7">
        <v>81</v>
      </c>
      <c r="H7" s="23">
        <v>66</v>
      </c>
      <c r="I7">
        <v>64</v>
      </c>
      <c r="J7">
        <v>87</v>
      </c>
      <c r="K7">
        <v>80</v>
      </c>
      <c r="L7">
        <v>32</v>
      </c>
      <c r="M7">
        <v>27</v>
      </c>
      <c r="N7">
        <v>48</v>
      </c>
      <c r="O7">
        <v>45</v>
      </c>
      <c r="P7">
        <v>82</v>
      </c>
      <c r="Q7">
        <v>67</v>
      </c>
      <c r="R7">
        <v>64</v>
      </c>
      <c r="S7">
        <v>87</v>
      </c>
      <c r="T7">
        <v>80</v>
      </c>
      <c r="V7">
        <v>7830632</v>
      </c>
      <c r="W7" t="s">
        <v>55</v>
      </c>
      <c r="X7">
        <f t="shared" si="5"/>
        <v>1</v>
      </c>
      <c r="Y7">
        <f t="shared" si="6"/>
        <v>1</v>
      </c>
      <c r="Z7">
        <f t="shared" si="7"/>
        <v>0</v>
      </c>
      <c r="AA7">
        <f t="shared" si="0"/>
        <v>1</v>
      </c>
      <c r="AB7">
        <f t="shared" si="1"/>
        <v>1</v>
      </c>
      <c r="AC7">
        <f t="shared" si="2"/>
        <v>1</v>
      </c>
      <c r="AD7">
        <f t="shared" si="2"/>
        <v>0</v>
      </c>
      <c r="AE7">
        <f t="shared" si="3"/>
        <v>0</v>
      </c>
      <c r="AF7">
        <f t="shared" si="4"/>
        <v>0</v>
      </c>
    </row>
    <row r="8" spans="1:32" x14ac:dyDescent="0.35">
      <c r="A8">
        <v>7830630</v>
      </c>
      <c r="B8" t="s">
        <v>24</v>
      </c>
      <c r="C8">
        <v>68</v>
      </c>
      <c r="D8">
        <v>83</v>
      </c>
      <c r="E8">
        <v>77</v>
      </c>
      <c r="F8">
        <v>46</v>
      </c>
      <c r="G8">
        <v>78</v>
      </c>
      <c r="H8">
        <v>65</v>
      </c>
      <c r="I8">
        <v>48</v>
      </c>
      <c r="J8">
        <v>80</v>
      </c>
      <c r="K8">
        <v>68</v>
      </c>
      <c r="L8">
        <v>70</v>
      </c>
      <c r="M8">
        <v>86</v>
      </c>
      <c r="N8">
        <v>79</v>
      </c>
      <c r="O8">
        <v>48</v>
      </c>
      <c r="P8">
        <v>81</v>
      </c>
      <c r="Q8">
        <v>69</v>
      </c>
      <c r="R8">
        <v>49</v>
      </c>
      <c r="S8">
        <v>82</v>
      </c>
      <c r="T8">
        <v>69</v>
      </c>
      <c r="V8">
        <v>7830630</v>
      </c>
      <c r="W8" t="s">
        <v>24</v>
      </c>
      <c r="X8">
        <f t="shared" si="5"/>
        <v>2</v>
      </c>
      <c r="Y8">
        <f t="shared" si="6"/>
        <v>3</v>
      </c>
      <c r="Z8">
        <f t="shared" si="7"/>
        <v>2</v>
      </c>
      <c r="AA8">
        <f t="shared" si="0"/>
        <v>2</v>
      </c>
      <c r="AB8">
        <f t="shared" si="1"/>
        <v>3</v>
      </c>
      <c r="AC8">
        <f t="shared" si="2"/>
        <v>4</v>
      </c>
      <c r="AD8">
        <f t="shared" si="2"/>
        <v>1</v>
      </c>
      <c r="AE8">
        <f t="shared" si="3"/>
        <v>2</v>
      </c>
      <c r="AF8">
        <f t="shared" si="4"/>
        <v>1</v>
      </c>
    </row>
    <row r="9" spans="1:32" x14ac:dyDescent="0.35">
      <c r="A9">
        <v>7830613</v>
      </c>
      <c r="B9" t="s">
        <v>26</v>
      </c>
      <c r="C9">
        <v>72</v>
      </c>
      <c r="D9">
        <v>92</v>
      </c>
      <c r="E9">
        <v>83</v>
      </c>
      <c r="F9">
        <v>53</v>
      </c>
      <c r="G9">
        <v>82</v>
      </c>
      <c r="H9">
        <v>69</v>
      </c>
      <c r="I9">
        <v>71</v>
      </c>
      <c r="J9">
        <v>87</v>
      </c>
      <c r="K9">
        <v>82</v>
      </c>
      <c r="L9">
        <v>73</v>
      </c>
      <c r="M9">
        <v>93</v>
      </c>
      <c r="N9">
        <v>83</v>
      </c>
      <c r="O9">
        <v>53</v>
      </c>
      <c r="P9">
        <v>83</v>
      </c>
      <c r="Q9">
        <v>69</v>
      </c>
      <c r="R9">
        <v>71</v>
      </c>
      <c r="S9">
        <v>87</v>
      </c>
      <c r="T9">
        <v>82</v>
      </c>
      <c r="V9">
        <v>7830613</v>
      </c>
      <c r="W9" t="s">
        <v>26</v>
      </c>
      <c r="X9">
        <f t="shared" si="5"/>
        <v>1</v>
      </c>
      <c r="Y9">
        <f t="shared" si="6"/>
        <v>1</v>
      </c>
      <c r="Z9">
        <f t="shared" si="7"/>
        <v>0</v>
      </c>
      <c r="AA9">
        <f t="shared" si="0"/>
        <v>0</v>
      </c>
      <c r="AB9">
        <f t="shared" si="1"/>
        <v>1</v>
      </c>
      <c r="AC9">
        <f t="shared" si="2"/>
        <v>0</v>
      </c>
      <c r="AD9">
        <f t="shared" si="2"/>
        <v>0</v>
      </c>
      <c r="AE9">
        <f t="shared" si="3"/>
        <v>0</v>
      </c>
      <c r="AF9">
        <f t="shared" si="4"/>
        <v>0</v>
      </c>
    </row>
    <row r="10" spans="1:32" x14ac:dyDescent="0.35">
      <c r="A10">
        <v>7820212</v>
      </c>
      <c r="B10" t="s">
        <v>81</v>
      </c>
      <c r="C10">
        <v>62</v>
      </c>
      <c r="D10">
        <v>82</v>
      </c>
      <c r="E10">
        <v>71</v>
      </c>
      <c r="F10">
        <v>73</v>
      </c>
      <c r="G10">
        <v>86</v>
      </c>
      <c r="H10">
        <v>80</v>
      </c>
      <c r="I10">
        <v>77</v>
      </c>
      <c r="J10">
        <v>87</v>
      </c>
      <c r="K10">
        <v>85</v>
      </c>
      <c r="L10">
        <v>63</v>
      </c>
      <c r="M10">
        <v>83</v>
      </c>
      <c r="N10">
        <v>71</v>
      </c>
      <c r="O10">
        <v>74</v>
      </c>
      <c r="P10">
        <v>87</v>
      </c>
      <c r="Q10">
        <v>81</v>
      </c>
      <c r="R10">
        <v>77</v>
      </c>
      <c r="S10">
        <v>87</v>
      </c>
      <c r="T10">
        <v>85</v>
      </c>
      <c r="V10">
        <v>7820212</v>
      </c>
      <c r="W10" t="s">
        <v>81</v>
      </c>
      <c r="X10">
        <f t="shared" si="5"/>
        <v>1</v>
      </c>
      <c r="Y10">
        <f t="shared" si="6"/>
        <v>1</v>
      </c>
      <c r="Z10">
        <f t="shared" si="7"/>
        <v>0</v>
      </c>
      <c r="AA10">
        <f t="shared" si="0"/>
        <v>1</v>
      </c>
      <c r="AB10">
        <f t="shared" si="1"/>
        <v>1</v>
      </c>
      <c r="AC10">
        <f t="shared" si="2"/>
        <v>1</v>
      </c>
      <c r="AD10">
        <f t="shared" si="2"/>
        <v>0</v>
      </c>
      <c r="AE10">
        <f t="shared" si="3"/>
        <v>0</v>
      </c>
      <c r="AF10">
        <f t="shared" si="4"/>
        <v>0</v>
      </c>
    </row>
    <row r="11" spans="1:32" x14ac:dyDescent="0.35">
      <c r="A11">
        <v>7830611</v>
      </c>
      <c r="B11" t="s">
        <v>28</v>
      </c>
      <c r="C11">
        <v>32</v>
      </c>
      <c r="D11">
        <v>92</v>
      </c>
      <c r="E11">
        <v>66</v>
      </c>
      <c r="F11">
        <v>32</v>
      </c>
      <c r="G11">
        <v>71</v>
      </c>
      <c r="H11">
        <v>60</v>
      </c>
      <c r="I11">
        <v>44</v>
      </c>
      <c r="J11">
        <v>76</v>
      </c>
      <c r="K11">
        <v>67</v>
      </c>
      <c r="L11">
        <v>32</v>
      </c>
      <c r="M11">
        <v>92</v>
      </c>
      <c r="N11">
        <v>67</v>
      </c>
      <c r="O11">
        <v>32</v>
      </c>
      <c r="P11">
        <v>71</v>
      </c>
      <c r="Q11">
        <v>60</v>
      </c>
      <c r="R11">
        <v>44</v>
      </c>
      <c r="S11">
        <v>76</v>
      </c>
      <c r="T11">
        <v>67</v>
      </c>
      <c r="V11">
        <v>7830611</v>
      </c>
      <c r="W11" t="s">
        <v>28</v>
      </c>
      <c r="X11">
        <f t="shared" si="5"/>
        <v>0</v>
      </c>
      <c r="Y11">
        <f t="shared" si="6"/>
        <v>0</v>
      </c>
      <c r="Z11">
        <f t="shared" si="7"/>
        <v>1</v>
      </c>
      <c r="AA11">
        <f t="shared" si="0"/>
        <v>0</v>
      </c>
      <c r="AB11">
        <f t="shared" si="1"/>
        <v>0</v>
      </c>
      <c r="AC11">
        <f t="shared" si="2"/>
        <v>0</v>
      </c>
      <c r="AD11">
        <f t="shared" si="2"/>
        <v>0</v>
      </c>
      <c r="AE11">
        <f t="shared" si="3"/>
        <v>0</v>
      </c>
      <c r="AF11">
        <f t="shared" si="4"/>
        <v>0</v>
      </c>
    </row>
    <row r="12" spans="1:32" x14ac:dyDescent="0.35">
      <c r="A12">
        <v>7830610</v>
      </c>
      <c r="B12" t="s">
        <v>30</v>
      </c>
      <c r="C12">
        <v>72</v>
      </c>
      <c r="D12">
        <v>74</v>
      </c>
      <c r="E12">
        <v>74</v>
      </c>
      <c r="F12">
        <v>62</v>
      </c>
      <c r="G12">
        <v>75</v>
      </c>
      <c r="H12">
        <v>68</v>
      </c>
      <c r="I12">
        <v>67</v>
      </c>
      <c r="J12">
        <v>81</v>
      </c>
      <c r="K12">
        <v>74</v>
      </c>
      <c r="L12">
        <v>73</v>
      </c>
      <c r="M12">
        <v>74</v>
      </c>
      <c r="N12">
        <v>74</v>
      </c>
      <c r="O12">
        <v>62</v>
      </c>
      <c r="P12">
        <v>75</v>
      </c>
      <c r="Q12">
        <v>69</v>
      </c>
      <c r="R12">
        <v>67</v>
      </c>
      <c r="S12">
        <v>81</v>
      </c>
      <c r="T12">
        <v>74</v>
      </c>
      <c r="V12">
        <v>7830610</v>
      </c>
      <c r="W12" t="s">
        <v>30</v>
      </c>
      <c r="X12">
        <f t="shared" si="5"/>
        <v>1</v>
      </c>
      <c r="Y12">
        <f t="shared" si="6"/>
        <v>0</v>
      </c>
      <c r="Z12">
        <f t="shared" si="7"/>
        <v>0</v>
      </c>
      <c r="AA12">
        <f t="shared" si="0"/>
        <v>0</v>
      </c>
      <c r="AB12">
        <f t="shared" si="1"/>
        <v>0</v>
      </c>
      <c r="AC12">
        <f t="shared" si="2"/>
        <v>1</v>
      </c>
      <c r="AD12">
        <f t="shared" si="2"/>
        <v>0</v>
      </c>
      <c r="AE12">
        <f t="shared" si="3"/>
        <v>0</v>
      </c>
      <c r="AF12">
        <f t="shared" si="4"/>
        <v>0</v>
      </c>
    </row>
    <row r="13" spans="1:32" x14ac:dyDescent="0.35">
      <c r="A13">
        <v>7830633</v>
      </c>
      <c r="B13" t="s">
        <v>42</v>
      </c>
      <c r="C13">
        <v>63</v>
      </c>
      <c r="D13">
        <v>65</v>
      </c>
      <c r="E13" s="23">
        <v>61</v>
      </c>
      <c r="F13">
        <v>54</v>
      </c>
      <c r="G13">
        <v>83</v>
      </c>
      <c r="H13">
        <v>71</v>
      </c>
      <c r="I13">
        <v>65</v>
      </c>
      <c r="J13">
        <v>85</v>
      </c>
      <c r="K13">
        <v>75</v>
      </c>
      <c r="L13">
        <v>63</v>
      </c>
      <c r="M13">
        <v>65</v>
      </c>
      <c r="N13">
        <v>61</v>
      </c>
      <c r="O13">
        <v>55</v>
      </c>
      <c r="P13">
        <v>84</v>
      </c>
      <c r="Q13">
        <v>71</v>
      </c>
      <c r="R13">
        <v>65</v>
      </c>
      <c r="S13">
        <v>85</v>
      </c>
      <c r="T13">
        <v>75</v>
      </c>
      <c r="V13">
        <v>7830633</v>
      </c>
      <c r="W13" t="s">
        <v>42</v>
      </c>
      <c r="X13">
        <f t="shared" si="5"/>
        <v>0</v>
      </c>
      <c r="Y13">
        <f t="shared" si="6"/>
        <v>0</v>
      </c>
      <c r="Z13">
        <f t="shared" si="7"/>
        <v>0</v>
      </c>
      <c r="AA13">
        <f t="shared" si="0"/>
        <v>1</v>
      </c>
      <c r="AB13">
        <f t="shared" si="1"/>
        <v>1</v>
      </c>
      <c r="AC13">
        <f t="shared" si="2"/>
        <v>0</v>
      </c>
      <c r="AD13">
        <f t="shared" si="2"/>
        <v>0</v>
      </c>
      <c r="AE13">
        <f t="shared" si="3"/>
        <v>0</v>
      </c>
      <c r="AF13">
        <f t="shared" si="4"/>
        <v>0</v>
      </c>
    </row>
    <row r="14" spans="1:32" x14ac:dyDescent="0.35">
      <c r="A14">
        <v>7830637</v>
      </c>
      <c r="B14" t="s">
        <v>44</v>
      </c>
      <c r="C14">
        <v>47</v>
      </c>
      <c r="D14">
        <v>0</v>
      </c>
      <c r="E14">
        <v>0</v>
      </c>
      <c r="F14">
        <v>41</v>
      </c>
      <c r="G14">
        <v>80</v>
      </c>
      <c r="H14">
        <v>66</v>
      </c>
      <c r="I14">
        <v>59</v>
      </c>
      <c r="J14">
        <v>87</v>
      </c>
      <c r="K14">
        <v>79</v>
      </c>
      <c r="L14">
        <v>47</v>
      </c>
      <c r="M14" t="s">
        <v>85</v>
      </c>
      <c r="N14">
        <v>58</v>
      </c>
      <c r="O14">
        <v>41</v>
      </c>
      <c r="P14">
        <v>81</v>
      </c>
      <c r="Q14">
        <v>66</v>
      </c>
      <c r="R14">
        <v>59</v>
      </c>
      <c r="S14">
        <v>87</v>
      </c>
      <c r="T14">
        <v>79</v>
      </c>
      <c r="V14">
        <v>7830637</v>
      </c>
      <c r="W14" t="s">
        <v>44</v>
      </c>
      <c r="X14">
        <f t="shared" si="5"/>
        <v>0</v>
      </c>
      <c r="Y14" t="str">
        <f t="shared" si="6"/>
        <v>NA</v>
      </c>
      <c r="Z14">
        <f t="shared" si="7"/>
        <v>58</v>
      </c>
      <c r="AA14">
        <f t="shared" si="0"/>
        <v>0</v>
      </c>
      <c r="AB14">
        <f t="shared" si="1"/>
        <v>1</v>
      </c>
      <c r="AC14">
        <f t="shared" si="2"/>
        <v>0</v>
      </c>
      <c r="AD14">
        <f t="shared" si="2"/>
        <v>0</v>
      </c>
      <c r="AE14">
        <f t="shared" si="3"/>
        <v>0</v>
      </c>
      <c r="AF14">
        <f t="shared" si="4"/>
        <v>0</v>
      </c>
    </row>
    <row r="15" spans="1:32" x14ac:dyDescent="0.35">
      <c r="A15">
        <v>7830642</v>
      </c>
      <c r="B15" t="s">
        <v>59</v>
      </c>
      <c r="C15">
        <v>32</v>
      </c>
      <c r="D15">
        <v>66</v>
      </c>
      <c r="E15" s="23">
        <v>59</v>
      </c>
      <c r="F15">
        <v>53</v>
      </c>
      <c r="G15">
        <v>79</v>
      </c>
      <c r="H15">
        <v>68</v>
      </c>
      <c r="I15">
        <v>59</v>
      </c>
      <c r="J15">
        <v>82</v>
      </c>
      <c r="K15">
        <v>73</v>
      </c>
      <c r="L15">
        <v>32</v>
      </c>
      <c r="M15">
        <v>67</v>
      </c>
      <c r="N15">
        <v>59</v>
      </c>
      <c r="O15">
        <v>54</v>
      </c>
      <c r="P15">
        <v>80</v>
      </c>
      <c r="Q15">
        <v>70</v>
      </c>
      <c r="R15">
        <v>58</v>
      </c>
      <c r="S15">
        <v>81</v>
      </c>
      <c r="T15">
        <v>72</v>
      </c>
      <c r="V15">
        <v>7830642</v>
      </c>
      <c r="W15" t="s">
        <v>59</v>
      </c>
      <c r="X15">
        <f t="shared" si="5"/>
        <v>0</v>
      </c>
      <c r="Y15">
        <f t="shared" si="6"/>
        <v>1</v>
      </c>
      <c r="Z15">
        <f t="shared" si="7"/>
        <v>0</v>
      </c>
      <c r="AA15">
        <f t="shared" si="0"/>
        <v>1</v>
      </c>
      <c r="AB15">
        <f t="shared" si="1"/>
        <v>1</v>
      </c>
      <c r="AC15">
        <f t="shared" si="2"/>
        <v>2</v>
      </c>
      <c r="AD15">
        <f t="shared" si="2"/>
        <v>-1</v>
      </c>
      <c r="AE15">
        <f t="shared" si="3"/>
        <v>-1</v>
      </c>
      <c r="AF15">
        <f t="shared" si="4"/>
        <v>-1</v>
      </c>
    </row>
    <row r="16" spans="1:32" x14ac:dyDescent="0.35">
      <c r="A16">
        <v>7820617</v>
      </c>
      <c r="B16" t="s">
        <v>50</v>
      </c>
      <c r="C16">
        <v>40</v>
      </c>
      <c r="D16">
        <v>65</v>
      </c>
      <c r="E16">
        <v>53</v>
      </c>
      <c r="F16">
        <v>41</v>
      </c>
      <c r="G16">
        <v>82</v>
      </c>
      <c r="H16">
        <v>66</v>
      </c>
      <c r="I16">
        <v>45</v>
      </c>
      <c r="J16">
        <v>84</v>
      </c>
      <c r="K16">
        <v>72</v>
      </c>
      <c r="L16">
        <v>40</v>
      </c>
      <c r="M16">
        <v>65</v>
      </c>
      <c r="N16">
        <v>53</v>
      </c>
      <c r="O16">
        <v>41</v>
      </c>
      <c r="P16">
        <v>82</v>
      </c>
      <c r="Q16">
        <v>66</v>
      </c>
      <c r="R16">
        <v>45</v>
      </c>
      <c r="S16">
        <v>84</v>
      </c>
      <c r="T16">
        <v>72</v>
      </c>
      <c r="V16">
        <v>7820617</v>
      </c>
      <c r="W16" t="s">
        <v>50</v>
      </c>
      <c r="X16">
        <f t="shared" si="5"/>
        <v>0</v>
      </c>
      <c r="Y16">
        <f t="shared" si="6"/>
        <v>0</v>
      </c>
      <c r="Z16">
        <f t="shared" si="7"/>
        <v>0</v>
      </c>
      <c r="AA16">
        <f t="shared" si="0"/>
        <v>0</v>
      </c>
      <c r="AB16">
        <f t="shared" si="1"/>
        <v>0</v>
      </c>
      <c r="AC16">
        <f t="shared" si="2"/>
        <v>0</v>
      </c>
      <c r="AD16">
        <f t="shared" si="2"/>
        <v>0</v>
      </c>
      <c r="AE16">
        <f t="shared" si="3"/>
        <v>0</v>
      </c>
      <c r="AF16">
        <f t="shared" si="4"/>
        <v>0</v>
      </c>
    </row>
    <row r="17" spans="1:32" x14ac:dyDescent="0.35">
      <c r="A17">
        <v>7830628</v>
      </c>
      <c r="B17" t="s">
        <v>46</v>
      </c>
      <c r="C17">
        <v>56</v>
      </c>
      <c r="D17">
        <v>59</v>
      </c>
      <c r="E17">
        <v>53</v>
      </c>
      <c r="F17">
        <v>47</v>
      </c>
      <c r="G17">
        <v>84</v>
      </c>
      <c r="H17">
        <v>69</v>
      </c>
      <c r="I17">
        <v>71</v>
      </c>
      <c r="J17">
        <v>88</v>
      </c>
      <c r="K17">
        <v>83</v>
      </c>
      <c r="L17">
        <v>56</v>
      </c>
      <c r="M17">
        <v>59</v>
      </c>
      <c r="N17">
        <v>53</v>
      </c>
      <c r="O17">
        <v>47</v>
      </c>
      <c r="P17">
        <v>84</v>
      </c>
      <c r="Q17">
        <v>70</v>
      </c>
      <c r="R17">
        <v>71</v>
      </c>
      <c r="S17">
        <v>88</v>
      </c>
      <c r="T17">
        <v>83</v>
      </c>
      <c r="V17">
        <v>7830628</v>
      </c>
      <c r="W17" t="s">
        <v>46</v>
      </c>
      <c r="X17">
        <f t="shared" si="5"/>
        <v>0</v>
      </c>
      <c r="Y17">
        <f t="shared" si="6"/>
        <v>0</v>
      </c>
      <c r="Z17">
        <f t="shared" si="7"/>
        <v>0</v>
      </c>
      <c r="AA17">
        <f t="shared" si="0"/>
        <v>0</v>
      </c>
      <c r="AB17">
        <f t="shared" si="1"/>
        <v>0</v>
      </c>
      <c r="AC17">
        <f t="shared" si="2"/>
        <v>1</v>
      </c>
      <c r="AD17">
        <f t="shared" si="2"/>
        <v>0</v>
      </c>
      <c r="AE17">
        <f t="shared" si="3"/>
        <v>0</v>
      </c>
      <c r="AF17">
        <f t="shared" si="4"/>
        <v>0</v>
      </c>
    </row>
    <row r="18" spans="1:32" x14ac:dyDescent="0.35">
      <c r="A18">
        <v>7830310</v>
      </c>
      <c r="B18" t="s">
        <v>80</v>
      </c>
      <c r="C18">
        <v>38</v>
      </c>
      <c r="D18">
        <v>56</v>
      </c>
      <c r="E18">
        <v>55</v>
      </c>
      <c r="F18">
        <v>40</v>
      </c>
      <c r="G18">
        <v>73</v>
      </c>
      <c r="H18">
        <v>60</v>
      </c>
      <c r="I18">
        <v>73</v>
      </c>
      <c r="J18">
        <v>90</v>
      </c>
      <c r="K18">
        <v>83</v>
      </c>
      <c r="L18">
        <v>43</v>
      </c>
      <c r="M18">
        <v>63</v>
      </c>
      <c r="N18">
        <v>62</v>
      </c>
      <c r="O18">
        <v>45</v>
      </c>
      <c r="P18">
        <v>83</v>
      </c>
      <c r="Q18">
        <v>68</v>
      </c>
      <c r="R18">
        <v>73</v>
      </c>
      <c r="S18">
        <v>90</v>
      </c>
      <c r="T18">
        <v>83</v>
      </c>
      <c r="V18">
        <v>7830310</v>
      </c>
      <c r="W18" t="s">
        <v>80</v>
      </c>
      <c r="X18">
        <f t="shared" si="5"/>
        <v>5</v>
      </c>
      <c r="Y18">
        <f t="shared" si="6"/>
        <v>7</v>
      </c>
      <c r="Z18">
        <f t="shared" si="7"/>
        <v>7</v>
      </c>
      <c r="AA18">
        <f t="shared" si="0"/>
        <v>5</v>
      </c>
      <c r="AB18">
        <f t="shared" si="1"/>
        <v>10</v>
      </c>
      <c r="AC18">
        <f t="shared" si="2"/>
        <v>8</v>
      </c>
      <c r="AD18">
        <f t="shared" si="2"/>
        <v>0</v>
      </c>
      <c r="AE18">
        <f t="shared" si="3"/>
        <v>0</v>
      </c>
      <c r="AF18">
        <f t="shared" si="4"/>
        <v>0</v>
      </c>
    </row>
    <row r="19" spans="1:32" x14ac:dyDescent="0.35">
      <c r="A19">
        <v>7830626</v>
      </c>
      <c r="B19" t="s">
        <v>48</v>
      </c>
      <c r="C19">
        <v>34</v>
      </c>
      <c r="D19">
        <v>53</v>
      </c>
      <c r="E19">
        <v>46</v>
      </c>
      <c r="F19">
        <v>26</v>
      </c>
      <c r="G19">
        <v>54</v>
      </c>
      <c r="H19">
        <v>44</v>
      </c>
      <c r="I19">
        <v>41</v>
      </c>
      <c r="J19">
        <v>89</v>
      </c>
      <c r="K19">
        <v>72</v>
      </c>
      <c r="L19">
        <v>55</v>
      </c>
      <c r="M19">
        <v>85</v>
      </c>
      <c r="N19">
        <v>75</v>
      </c>
      <c r="O19">
        <v>42</v>
      </c>
      <c r="P19">
        <v>87</v>
      </c>
      <c r="Q19">
        <v>72</v>
      </c>
      <c r="R19">
        <v>41</v>
      </c>
      <c r="S19">
        <v>89</v>
      </c>
      <c r="T19">
        <v>72</v>
      </c>
      <c r="V19">
        <v>7830626</v>
      </c>
      <c r="W19" t="s">
        <v>48</v>
      </c>
      <c r="X19">
        <f t="shared" si="5"/>
        <v>21</v>
      </c>
      <c r="Y19">
        <f t="shared" si="6"/>
        <v>32</v>
      </c>
      <c r="Z19">
        <f t="shared" si="7"/>
        <v>29</v>
      </c>
      <c r="AA19">
        <f t="shared" ref="AA19:AA51" si="8">IFERROR(O19-F19,"NA")</f>
        <v>16</v>
      </c>
      <c r="AB19">
        <f t="shared" si="1"/>
        <v>33</v>
      </c>
      <c r="AC19">
        <f t="shared" ref="AC19:AC51" si="9">IFERROR(Q19-H19,"NA")</f>
        <v>28</v>
      </c>
      <c r="AD19">
        <f t="shared" ref="AD19:AD51" si="10">IFERROR(R19-I19,"NA")</f>
        <v>0</v>
      </c>
      <c r="AE19">
        <f t="shared" si="3"/>
        <v>0</v>
      </c>
      <c r="AF19">
        <f t="shared" si="4"/>
        <v>0</v>
      </c>
    </row>
    <row r="20" spans="1:32" x14ac:dyDescent="0.35">
      <c r="A20">
        <v>7830615</v>
      </c>
      <c r="B20" t="s">
        <v>32</v>
      </c>
      <c r="C20">
        <v>62</v>
      </c>
      <c r="D20">
        <v>98</v>
      </c>
      <c r="E20">
        <v>84</v>
      </c>
      <c r="F20">
        <v>42</v>
      </c>
      <c r="G20">
        <v>81</v>
      </c>
      <c r="H20">
        <v>66</v>
      </c>
      <c r="I20">
        <v>57</v>
      </c>
      <c r="J20">
        <v>85</v>
      </c>
      <c r="K20">
        <v>76</v>
      </c>
      <c r="L20">
        <v>62</v>
      </c>
      <c r="M20">
        <v>99</v>
      </c>
      <c r="N20">
        <v>85</v>
      </c>
      <c r="O20">
        <v>43</v>
      </c>
      <c r="P20">
        <v>81</v>
      </c>
      <c r="Q20">
        <v>66</v>
      </c>
      <c r="R20">
        <v>57</v>
      </c>
      <c r="S20">
        <v>85</v>
      </c>
      <c r="T20">
        <v>76</v>
      </c>
      <c r="V20">
        <v>7830615</v>
      </c>
      <c r="W20" t="s">
        <v>32</v>
      </c>
      <c r="X20">
        <f t="shared" si="5"/>
        <v>0</v>
      </c>
      <c r="Y20">
        <f t="shared" si="6"/>
        <v>1</v>
      </c>
      <c r="Z20">
        <f t="shared" si="7"/>
        <v>1</v>
      </c>
      <c r="AA20">
        <f t="shared" si="8"/>
        <v>1</v>
      </c>
      <c r="AB20">
        <f t="shared" si="1"/>
        <v>0</v>
      </c>
      <c r="AC20">
        <f t="shared" si="9"/>
        <v>0</v>
      </c>
      <c r="AD20">
        <f t="shared" si="10"/>
        <v>0</v>
      </c>
      <c r="AE20">
        <f t="shared" si="3"/>
        <v>0</v>
      </c>
      <c r="AF20">
        <f t="shared" si="4"/>
        <v>0</v>
      </c>
    </row>
    <row r="21" spans="1:32" x14ac:dyDescent="0.35">
      <c r="A21">
        <v>7830616</v>
      </c>
      <c r="B21" t="s">
        <v>34</v>
      </c>
      <c r="C21">
        <v>64</v>
      </c>
      <c r="D21">
        <v>77</v>
      </c>
      <c r="E21">
        <v>70</v>
      </c>
      <c r="F21">
        <v>43</v>
      </c>
      <c r="G21">
        <v>82</v>
      </c>
      <c r="H21">
        <v>67</v>
      </c>
      <c r="I21">
        <v>57</v>
      </c>
      <c r="J21">
        <v>85</v>
      </c>
      <c r="K21">
        <v>76</v>
      </c>
      <c r="L21">
        <v>65</v>
      </c>
      <c r="M21">
        <v>78</v>
      </c>
      <c r="N21">
        <v>71</v>
      </c>
      <c r="O21">
        <v>44</v>
      </c>
      <c r="P21">
        <v>82</v>
      </c>
      <c r="Q21">
        <v>68</v>
      </c>
      <c r="R21">
        <v>57</v>
      </c>
      <c r="S21">
        <v>85</v>
      </c>
      <c r="T21">
        <v>76</v>
      </c>
      <c r="V21">
        <v>7830616</v>
      </c>
      <c r="W21" t="s">
        <v>34</v>
      </c>
      <c r="X21">
        <f t="shared" si="5"/>
        <v>1</v>
      </c>
      <c r="Y21">
        <f t="shared" si="6"/>
        <v>1</v>
      </c>
      <c r="Z21">
        <f t="shared" si="7"/>
        <v>1</v>
      </c>
      <c r="AA21">
        <f t="shared" si="8"/>
        <v>1</v>
      </c>
      <c r="AB21">
        <f t="shared" si="1"/>
        <v>0</v>
      </c>
      <c r="AC21">
        <f t="shared" si="9"/>
        <v>1</v>
      </c>
      <c r="AD21">
        <f t="shared" si="10"/>
        <v>0</v>
      </c>
      <c r="AE21">
        <f t="shared" si="3"/>
        <v>0</v>
      </c>
      <c r="AF21">
        <f t="shared" si="4"/>
        <v>0</v>
      </c>
    </row>
    <row r="22" spans="1:32" x14ac:dyDescent="0.35">
      <c r="A22">
        <v>7820412</v>
      </c>
      <c r="B22" t="s">
        <v>39</v>
      </c>
      <c r="C22">
        <v>60</v>
      </c>
      <c r="D22">
        <v>83</v>
      </c>
      <c r="E22">
        <v>71</v>
      </c>
      <c r="F22">
        <v>59</v>
      </c>
      <c r="G22">
        <v>80</v>
      </c>
      <c r="H22">
        <v>72</v>
      </c>
      <c r="I22">
        <v>63</v>
      </c>
      <c r="J22">
        <v>82</v>
      </c>
      <c r="K22">
        <v>76</v>
      </c>
      <c r="L22">
        <v>60</v>
      </c>
      <c r="M22">
        <v>84</v>
      </c>
      <c r="N22">
        <v>72</v>
      </c>
      <c r="O22">
        <v>60</v>
      </c>
      <c r="P22">
        <v>80</v>
      </c>
      <c r="Q22">
        <v>73</v>
      </c>
      <c r="R22">
        <v>63</v>
      </c>
      <c r="S22">
        <v>82</v>
      </c>
      <c r="T22">
        <v>75</v>
      </c>
      <c r="V22">
        <v>7820412</v>
      </c>
      <c r="W22" t="s">
        <v>39</v>
      </c>
      <c r="X22">
        <f t="shared" si="5"/>
        <v>0</v>
      </c>
      <c r="Y22">
        <f t="shared" si="6"/>
        <v>1</v>
      </c>
      <c r="Z22">
        <f t="shared" si="7"/>
        <v>1</v>
      </c>
      <c r="AA22">
        <f t="shared" si="8"/>
        <v>1</v>
      </c>
      <c r="AB22">
        <f t="shared" si="1"/>
        <v>0</v>
      </c>
      <c r="AC22">
        <f t="shared" si="9"/>
        <v>1</v>
      </c>
      <c r="AD22">
        <f t="shared" si="10"/>
        <v>0</v>
      </c>
      <c r="AE22">
        <f t="shared" si="3"/>
        <v>0</v>
      </c>
      <c r="AF22">
        <f t="shared" si="4"/>
        <v>-1</v>
      </c>
    </row>
    <row r="23" spans="1:32" x14ac:dyDescent="0.35">
      <c r="A23">
        <v>7820120</v>
      </c>
      <c r="B23" t="s">
        <v>61</v>
      </c>
      <c r="C23">
        <v>53</v>
      </c>
      <c r="D23">
        <v>72</v>
      </c>
      <c r="E23">
        <v>63</v>
      </c>
      <c r="F23">
        <v>55</v>
      </c>
      <c r="G23">
        <v>80</v>
      </c>
      <c r="H23">
        <v>70</v>
      </c>
      <c r="I23">
        <v>61</v>
      </c>
      <c r="J23">
        <v>83</v>
      </c>
      <c r="K23">
        <v>75</v>
      </c>
      <c r="L23">
        <v>53</v>
      </c>
      <c r="M23">
        <v>72</v>
      </c>
      <c r="N23">
        <v>63</v>
      </c>
      <c r="O23">
        <v>55</v>
      </c>
      <c r="P23">
        <v>80</v>
      </c>
      <c r="Q23">
        <v>71</v>
      </c>
      <c r="R23">
        <v>61</v>
      </c>
      <c r="S23">
        <v>82</v>
      </c>
      <c r="T23">
        <v>75</v>
      </c>
      <c r="V23">
        <v>7820120</v>
      </c>
      <c r="W23" t="s">
        <v>61</v>
      </c>
      <c r="X23">
        <f t="shared" si="5"/>
        <v>0</v>
      </c>
      <c r="Y23">
        <f t="shared" si="6"/>
        <v>0</v>
      </c>
      <c r="Z23">
        <f t="shared" si="7"/>
        <v>0</v>
      </c>
      <c r="AA23">
        <f t="shared" si="8"/>
        <v>0</v>
      </c>
      <c r="AB23">
        <f t="shared" si="1"/>
        <v>0</v>
      </c>
      <c r="AC23">
        <f t="shared" si="9"/>
        <v>1</v>
      </c>
      <c r="AD23">
        <f t="shared" si="10"/>
        <v>0</v>
      </c>
      <c r="AE23">
        <f t="shared" si="3"/>
        <v>-1</v>
      </c>
      <c r="AF23">
        <f t="shared" si="4"/>
        <v>0</v>
      </c>
    </row>
    <row r="24" spans="1:32" x14ac:dyDescent="0.35">
      <c r="A24">
        <v>7830634</v>
      </c>
      <c r="B24" t="s">
        <v>56</v>
      </c>
      <c r="C24">
        <v>35</v>
      </c>
      <c r="D24">
        <v>66</v>
      </c>
      <c r="E24" s="23">
        <v>54</v>
      </c>
      <c r="F24">
        <v>43</v>
      </c>
      <c r="G24">
        <v>82</v>
      </c>
      <c r="H24">
        <v>66</v>
      </c>
      <c r="I24">
        <v>53</v>
      </c>
      <c r="J24">
        <v>78</v>
      </c>
      <c r="K24">
        <v>70</v>
      </c>
      <c r="L24">
        <v>36</v>
      </c>
      <c r="M24">
        <v>66</v>
      </c>
      <c r="N24">
        <v>53</v>
      </c>
      <c r="O24">
        <v>43</v>
      </c>
      <c r="P24">
        <v>83</v>
      </c>
      <c r="Q24">
        <v>66</v>
      </c>
      <c r="R24">
        <v>53</v>
      </c>
      <c r="S24">
        <v>78</v>
      </c>
      <c r="T24">
        <v>70</v>
      </c>
      <c r="V24">
        <v>7830634</v>
      </c>
      <c r="W24" t="s">
        <v>56</v>
      </c>
      <c r="X24">
        <f t="shared" si="5"/>
        <v>1</v>
      </c>
      <c r="Y24">
        <f t="shared" si="6"/>
        <v>0</v>
      </c>
      <c r="Z24">
        <f t="shared" si="7"/>
        <v>-1</v>
      </c>
      <c r="AA24">
        <f t="shared" si="8"/>
        <v>0</v>
      </c>
      <c r="AB24">
        <f t="shared" si="1"/>
        <v>1</v>
      </c>
      <c r="AC24">
        <f t="shared" si="9"/>
        <v>0</v>
      </c>
      <c r="AD24">
        <f t="shared" si="10"/>
        <v>0</v>
      </c>
      <c r="AE24">
        <f t="shared" si="3"/>
        <v>0</v>
      </c>
      <c r="AF24">
        <f t="shared" si="4"/>
        <v>0</v>
      </c>
    </row>
    <row r="25" spans="1:32" x14ac:dyDescent="0.35">
      <c r="A25">
        <v>7820616</v>
      </c>
      <c r="B25" t="s">
        <v>36</v>
      </c>
      <c r="C25">
        <v>68</v>
      </c>
      <c r="D25">
        <v>63</v>
      </c>
      <c r="E25">
        <v>67</v>
      </c>
      <c r="F25">
        <v>39</v>
      </c>
      <c r="G25">
        <v>70</v>
      </c>
      <c r="H25">
        <v>59</v>
      </c>
      <c r="I25">
        <v>42</v>
      </c>
      <c r="J25">
        <v>75</v>
      </c>
      <c r="K25">
        <v>66</v>
      </c>
      <c r="L25">
        <v>69</v>
      </c>
      <c r="M25">
        <v>63</v>
      </c>
      <c r="N25">
        <v>68</v>
      </c>
      <c r="O25">
        <v>40</v>
      </c>
      <c r="P25">
        <v>71</v>
      </c>
      <c r="Q25">
        <v>62</v>
      </c>
      <c r="R25">
        <v>42</v>
      </c>
      <c r="S25">
        <v>75</v>
      </c>
      <c r="T25">
        <v>66</v>
      </c>
      <c r="V25">
        <v>7820616</v>
      </c>
      <c r="W25" t="s">
        <v>36</v>
      </c>
      <c r="X25">
        <f t="shared" si="5"/>
        <v>1</v>
      </c>
      <c r="Y25">
        <f t="shared" si="6"/>
        <v>0</v>
      </c>
      <c r="Z25">
        <f t="shared" si="7"/>
        <v>1</v>
      </c>
      <c r="AA25">
        <f t="shared" si="8"/>
        <v>1</v>
      </c>
      <c r="AB25">
        <f t="shared" si="1"/>
        <v>1</v>
      </c>
      <c r="AC25">
        <f t="shared" si="9"/>
        <v>3</v>
      </c>
      <c r="AD25">
        <f t="shared" si="10"/>
        <v>0</v>
      </c>
      <c r="AE25">
        <f t="shared" si="3"/>
        <v>0</v>
      </c>
      <c r="AF25">
        <f t="shared" si="4"/>
        <v>0</v>
      </c>
    </row>
    <row r="26" spans="1:32" x14ac:dyDescent="0.35">
      <c r="A26">
        <v>7830619</v>
      </c>
      <c r="B26" t="s">
        <v>63</v>
      </c>
      <c r="C26">
        <v>52</v>
      </c>
      <c r="D26">
        <v>65</v>
      </c>
      <c r="E26">
        <v>56</v>
      </c>
      <c r="F26">
        <v>58</v>
      </c>
      <c r="G26">
        <v>87</v>
      </c>
      <c r="H26">
        <v>74</v>
      </c>
      <c r="I26">
        <v>77</v>
      </c>
      <c r="J26">
        <v>90</v>
      </c>
      <c r="K26">
        <v>87</v>
      </c>
      <c r="L26">
        <v>52</v>
      </c>
      <c r="M26">
        <v>65</v>
      </c>
      <c r="N26">
        <v>56</v>
      </c>
      <c r="O26">
        <v>58</v>
      </c>
      <c r="P26">
        <v>87</v>
      </c>
      <c r="Q26">
        <v>75</v>
      </c>
      <c r="R26">
        <v>77</v>
      </c>
      <c r="S26">
        <v>90</v>
      </c>
      <c r="T26">
        <v>87</v>
      </c>
      <c r="V26">
        <v>7830619</v>
      </c>
      <c r="W26" t="s">
        <v>63</v>
      </c>
      <c r="X26">
        <f t="shared" si="5"/>
        <v>0</v>
      </c>
      <c r="Y26">
        <f t="shared" si="6"/>
        <v>0</v>
      </c>
      <c r="Z26">
        <f t="shared" si="7"/>
        <v>0</v>
      </c>
      <c r="AA26">
        <f t="shared" si="8"/>
        <v>0</v>
      </c>
      <c r="AB26">
        <f t="shared" si="1"/>
        <v>0</v>
      </c>
      <c r="AC26">
        <f t="shared" si="9"/>
        <v>1</v>
      </c>
      <c r="AD26">
        <f t="shared" si="10"/>
        <v>0</v>
      </c>
      <c r="AE26">
        <f t="shared" si="3"/>
        <v>0</v>
      </c>
      <c r="AF26">
        <f t="shared" si="4"/>
        <v>0</v>
      </c>
    </row>
    <row r="27" spans="1:32" x14ac:dyDescent="0.35">
      <c r="A27">
        <v>7830620</v>
      </c>
      <c r="B27" t="s">
        <v>21</v>
      </c>
      <c r="C27">
        <v>89</v>
      </c>
      <c r="D27">
        <v>98</v>
      </c>
      <c r="E27">
        <v>94</v>
      </c>
      <c r="F27">
        <v>72</v>
      </c>
      <c r="G27">
        <v>87</v>
      </c>
      <c r="H27">
        <v>78</v>
      </c>
      <c r="I27">
        <v>74</v>
      </c>
      <c r="J27">
        <v>88</v>
      </c>
      <c r="K27">
        <v>84</v>
      </c>
      <c r="L27">
        <v>90</v>
      </c>
      <c r="M27">
        <v>98</v>
      </c>
      <c r="N27">
        <v>94</v>
      </c>
      <c r="O27">
        <v>73</v>
      </c>
      <c r="P27">
        <v>87</v>
      </c>
      <c r="Q27">
        <v>79</v>
      </c>
      <c r="R27">
        <v>74</v>
      </c>
      <c r="S27">
        <v>88</v>
      </c>
      <c r="T27">
        <v>84</v>
      </c>
      <c r="V27">
        <v>7830620</v>
      </c>
      <c r="W27" t="s">
        <v>21</v>
      </c>
      <c r="X27">
        <f t="shared" si="5"/>
        <v>1</v>
      </c>
      <c r="Y27">
        <f t="shared" si="6"/>
        <v>0</v>
      </c>
      <c r="Z27">
        <f t="shared" si="7"/>
        <v>0</v>
      </c>
      <c r="AA27">
        <f t="shared" si="8"/>
        <v>1</v>
      </c>
      <c r="AB27">
        <f t="shared" si="1"/>
        <v>0</v>
      </c>
      <c r="AC27">
        <f t="shared" si="9"/>
        <v>1</v>
      </c>
      <c r="AD27">
        <f t="shared" si="10"/>
        <v>0</v>
      </c>
      <c r="AE27">
        <f t="shared" si="3"/>
        <v>0</v>
      </c>
      <c r="AF27">
        <f t="shared" si="4"/>
        <v>0</v>
      </c>
    </row>
    <row r="28" spans="1:32" x14ac:dyDescent="0.35">
      <c r="A28">
        <v>7820614</v>
      </c>
      <c r="B28" t="s">
        <v>23</v>
      </c>
      <c r="C28">
        <v>97</v>
      </c>
      <c r="D28">
        <v>95</v>
      </c>
      <c r="E28">
        <v>95</v>
      </c>
      <c r="F28">
        <v>85</v>
      </c>
      <c r="G28">
        <v>89</v>
      </c>
      <c r="H28">
        <v>87</v>
      </c>
      <c r="I28">
        <v>80</v>
      </c>
      <c r="J28">
        <v>89</v>
      </c>
      <c r="K28">
        <v>87</v>
      </c>
      <c r="L28">
        <v>97</v>
      </c>
      <c r="M28">
        <v>95</v>
      </c>
      <c r="N28">
        <v>95</v>
      </c>
      <c r="O28">
        <v>86</v>
      </c>
      <c r="P28">
        <v>89</v>
      </c>
      <c r="Q28">
        <v>87</v>
      </c>
      <c r="R28">
        <v>80</v>
      </c>
      <c r="S28">
        <v>89</v>
      </c>
      <c r="T28">
        <v>87</v>
      </c>
      <c r="V28">
        <v>7820614</v>
      </c>
      <c r="W28" t="s">
        <v>23</v>
      </c>
      <c r="X28">
        <f t="shared" si="5"/>
        <v>0</v>
      </c>
      <c r="Y28">
        <f t="shared" si="6"/>
        <v>0</v>
      </c>
      <c r="Z28">
        <f t="shared" si="7"/>
        <v>0</v>
      </c>
      <c r="AA28">
        <f t="shared" si="8"/>
        <v>1</v>
      </c>
      <c r="AB28">
        <f t="shared" si="1"/>
        <v>0</v>
      </c>
      <c r="AC28">
        <f t="shared" si="9"/>
        <v>0</v>
      </c>
      <c r="AD28">
        <f t="shared" si="10"/>
        <v>0</v>
      </c>
      <c r="AE28">
        <f t="shared" si="3"/>
        <v>0</v>
      </c>
      <c r="AF28">
        <f t="shared" si="4"/>
        <v>0</v>
      </c>
    </row>
    <row r="29" spans="1:32" x14ac:dyDescent="0.35">
      <c r="A29">
        <v>7820612</v>
      </c>
      <c r="B29" t="s">
        <v>41</v>
      </c>
      <c r="C29">
        <v>49</v>
      </c>
      <c r="D29">
        <v>83</v>
      </c>
      <c r="E29">
        <v>68</v>
      </c>
      <c r="F29">
        <v>41</v>
      </c>
      <c r="G29">
        <v>81</v>
      </c>
      <c r="H29">
        <v>65</v>
      </c>
      <c r="I29">
        <v>57</v>
      </c>
      <c r="J29">
        <v>86</v>
      </c>
      <c r="K29">
        <v>76</v>
      </c>
      <c r="L29">
        <v>50</v>
      </c>
      <c r="M29">
        <v>84</v>
      </c>
      <c r="N29">
        <v>68</v>
      </c>
      <c r="O29">
        <v>41</v>
      </c>
      <c r="P29">
        <v>81</v>
      </c>
      <c r="Q29">
        <v>66</v>
      </c>
      <c r="R29">
        <v>57</v>
      </c>
      <c r="S29">
        <v>86</v>
      </c>
      <c r="T29">
        <v>76</v>
      </c>
      <c r="V29">
        <v>7820612</v>
      </c>
      <c r="W29" t="s">
        <v>41</v>
      </c>
      <c r="X29">
        <f t="shared" si="5"/>
        <v>1</v>
      </c>
      <c r="Y29">
        <f t="shared" si="6"/>
        <v>1</v>
      </c>
      <c r="Z29">
        <f t="shared" si="7"/>
        <v>0</v>
      </c>
      <c r="AA29">
        <f t="shared" si="8"/>
        <v>0</v>
      </c>
      <c r="AB29">
        <f t="shared" si="1"/>
        <v>0</v>
      </c>
      <c r="AC29">
        <f t="shared" si="9"/>
        <v>1</v>
      </c>
      <c r="AD29">
        <f t="shared" si="10"/>
        <v>0</v>
      </c>
      <c r="AE29">
        <f t="shared" si="3"/>
        <v>0</v>
      </c>
      <c r="AF29">
        <f t="shared" si="4"/>
        <v>0</v>
      </c>
    </row>
    <row r="30" spans="1:32" x14ac:dyDescent="0.35">
      <c r="A30">
        <v>7830640</v>
      </c>
      <c r="B30" t="s">
        <v>65</v>
      </c>
      <c r="C30">
        <v>31</v>
      </c>
      <c r="D30">
        <v>63</v>
      </c>
      <c r="E30">
        <v>0</v>
      </c>
      <c r="F30">
        <v>43</v>
      </c>
      <c r="G30">
        <v>79</v>
      </c>
      <c r="H30">
        <v>66</v>
      </c>
      <c r="I30">
        <v>68</v>
      </c>
      <c r="J30">
        <v>87</v>
      </c>
      <c r="K30">
        <v>81</v>
      </c>
      <c r="L30">
        <v>32</v>
      </c>
      <c r="M30">
        <v>65</v>
      </c>
      <c r="N30">
        <v>56</v>
      </c>
      <c r="O30">
        <v>44</v>
      </c>
      <c r="P30">
        <v>81</v>
      </c>
      <c r="Q30">
        <v>68</v>
      </c>
      <c r="R30">
        <v>68</v>
      </c>
      <c r="S30">
        <v>87</v>
      </c>
      <c r="T30">
        <v>81</v>
      </c>
      <c r="V30">
        <v>7830640</v>
      </c>
      <c r="W30" t="s">
        <v>65</v>
      </c>
      <c r="X30">
        <f t="shared" si="5"/>
        <v>1</v>
      </c>
      <c r="Y30">
        <f t="shared" si="6"/>
        <v>2</v>
      </c>
      <c r="Z30">
        <f t="shared" si="7"/>
        <v>56</v>
      </c>
      <c r="AA30">
        <f t="shared" si="8"/>
        <v>1</v>
      </c>
      <c r="AB30">
        <f t="shared" si="1"/>
        <v>2</v>
      </c>
      <c r="AC30">
        <f t="shared" si="9"/>
        <v>2</v>
      </c>
      <c r="AD30">
        <f t="shared" si="10"/>
        <v>0</v>
      </c>
      <c r="AE30">
        <f t="shared" si="3"/>
        <v>0</v>
      </c>
      <c r="AF30">
        <f t="shared" si="4"/>
        <v>0</v>
      </c>
    </row>
    <row r="31" spans="1:32" x14ac:dyDescent="0.35">
      <c r="A31">
        <v>7830614</v>
      </c>
      <c r="B31" t="s">
        <v>25</v>
      </c>
      <c r="C31">
        <v>73</v>
      </c>
      <c r="D31">
        <v>96</v>
      </c>
      <c r="E31">
        <v>84</v>
      </c>
      <c r="F31">
        <v>63</v>
      </c>
      <c r="G31">
        <v>83</v>
      </c>
      <c r="H31">
        <v>74</v>
      </c>
      <c r="I31">
        <v>67</v>
      </c>
      <c r="J31">
        <v>87</v>
      </c>
      <c r="K31">
        <v>79</v>
      </c>
      <c r="L31">
        <v>74</v>
      </c>
      <c r="M31">
        <v>97</v>
      </c>
      <c r="N31">
        <v>86</v>
      </c>
      <c r="O31">
        <v>63</v>
      </c>
      <c r="P31">
        <v>84</v>
      </c>
      <c r="Q31">
        <v>75</v>
      </c>
      <c r="R31">
        <v>67</v>
      </c>
      <c r="S31">
        <v>87</v>
      </c>
      <c r="T31">
        <v>79</v>
      </c>
      <c r="V31">
        <v>7830614</v>
      </c>
      <c r="W31" t="s">
        <v>25</v>
      </c>
      <c r="X31">
        <f t="shared" si="5"/>
        <v>1</v>
      </c>
      <c r="Y31">
        <f t="shared" si="6"/>
        <v>1</v>
      </c>
      <c r="Z31">
        <f t="shared" si="7"/>
        <v>2</v>
      </c>
      <c r="AA31">
        <f t="shared" si="8"/>
        <v>0</v>
      </c>
      <c r="AB31">
        <f t="shared" si="1"/>
        <v>1</v>
      </c>
      <c r="AC31">
        <f t="shared" si="9"/>
        <v>1</v>
      </c>
      <c r="AD31">
        <f t="shared" si="10"/>
        <v>0</v>
      </c>
      <c r="AE31">
        <f t="shared" si="3"/>
        <v>0</v>
      </c>
      <c r="AF31">
        <f t="shared" si="4"/>
        <v>0</v>
      </c>
    </row>
    <row r="32" spans="1:32" x14ac:dyDescent="0.35">
      <c r="A32">
        <v>7830639</v>
      </c>
      <c r="B32" t="s">
        <v>67</v>
      </c>
      <c r="C32">
        <v>52</v>
      </c>
      <c r="D32">
        <v>57</v>
      </c>
      <c r="E32">
        <v>0</v>
      </c>
      <c r="F32">
        <v>58</v>
      </c>
      <c r="G32">
        <v>83</v>
      </c>
      <c r="H32">
        <v>74</v>
      </c>
      <c r="I32">
        <v>72</v>
      </c>
      <c r="J32">
        <v>86</v>
      </c>
      <c r="K32">
        <v>82</v>
      </c>
      <c r="L32">
        <v>53</v>
      </c>
      <c r="M32">
        <v>58</v>
      </c>
      <c r="N32">
        <v>54</v>
      </c>
      <c r="O32">
        <v>59</v>
      </c>
      <c r="P32">
        <v>85</v>
      </c>
      <c r="Q32">
        <v>75</v>
      </c>
      <c r="R32">
        <v>72</v>
      </c>
      <c r="S32">
        <v>86</v>
      </c>
      <c r="T32">
        <v>82</v>
      </c>
      <c r="V32">
        <v>7830639</v>
      </c>
      <c r="W32" t="s">
        <v>67</v>
      </c>
      <c r="X32">
        <f t="shared" si="5"/>
        <v>1</v>
      </c>
      <c r="Y32">
        <f t="shared" si="6"/>
        <v>1</v>
      </c>
      <c r="Z32">
        <f t="shared" si="7"/>
        <v>54</v>
      </c>
      <c r="AA32">
        <f t="shared" si="8"/>
        <v>1</v>
      </c>
      <c r="AB32">
        <f t="shared" si="1"/>
        <v>2</v>
      </c>
      <c r="AC32">
        <f t="shared" si="9"/>
        <v>1</v>
      </c>
      <c r="AD32">
        <f t="shared" si="10"/>
        <v>0</v>
      </c>
      <c r="AE32">
        <f t="shared" si="3"/>
        <v>0</v>
      </c>
      <c r="AF32">
        <f t="shared" si="4"/>
        <v>0</v>
      </c>
    </row>
    <row r="33" spans="1:32" x14ac:dyDescent="0.35">
      <c r="A33">
        <v>7830636</v>
      </c>
      <c r="B33" t="s">
        <v>52</v>
      </c>
      <c r="C33">
        <v>72</v>
      </c>
      <c r="D33">
        <v>74</v>
      </c>
      <c r="E33">
        <v>68</v>
      </c>
      <c r="F33">
        <v>73</v>
      </c>
      <c r="G33">
        <v>83</v>
      </c>
      <c r="H33">
        <v>79</v>
      </c>
      <c r="I33">
        <v>75</v>
      </c>
      <c r="J33">
        <v>87</v>
      </c>
      <c r="K33">
        <v>84</v>
      </c>
      <c r="L33">
        <v>74</v>
      </c>
      <c r="M33">
        <v>77</v>
      </c>
      <c r="N33">
        <v>78</v>
      </c>
      <c r="O33">
        <v>76</v>
      </c>
      <c r="P33">
        <v>86</v>
      </c>
      <c r="Q33">
        <v>82</v>
      </c>
      <c r="R33">
        <v>75</v>
      </c>
      <c r="S33">
        <v>87</v>
      </c>
      <c r="T33">
        <v>84</v>
      </c>
      <c r="V33">
        <v>7830636</v>
      </c>
      <c r="W33" t="s">
        <v>52</v>
      </c>
      <c r="X33">
        <f t="shared" si="5"/>
        <v>2</v>
      </c>
      <c r="Y33">
        <f t="shared" si="6"/>
        <v>3</v>
      </c>
      <c r="Z33">
        <f t="shared" si="7"/>
        <v>10</v>
      </c>
      <c r="AA33">
        <f t="shared" si="8"/>
        <v>3</v>
      </c>
      <c r="AB33">
        <f t="shared" si="1"/>
        <v>3</v>
      </c>
      <c r="AC33">
        <f t="shared" si="9"/>
        <v>3</v>
      </c>
      <c r="AD33">
        <f t="shared" si="10"/>
        <v>0</v>
      </c>
      <c r="AE33">
        <f t="shared" si="3"/>
        <v>0</v>
      </c>
      <c r="AF33">
        <f t="shared" si="4"/>
        <v>0</v>
      </c>
    </row>
    <row r="34" spans="1:32" x14ac:dyDescent="0.35">
      <c r="A34">
        <v>7820110</v>
      </c>
      <c r="B34" t="s">
        <v>51</v>
      </c>
      <c r="C34">
        <v>65</v>
      </c>
      <c r="D34">
        <v>61</v>
      </c>
      <c r="E34">
        <v>68</v>
      </c>
      <c r="F34">
        <v>65</v>
      </c>
      <c r="G34">
        <v>77</v>
      </c>
      <c r="H34">
        <v>71</v>
      </c>
      <c r="I34">
        <v>72</v>
      </c>
      <c r="J34">
        <v>81</v>
      </c>
      <c r="K34">
        <v>76</v>
      </c>
      <c r="L34">
        <v>65</v>
      </c>
      <c r="M34">
        <v>61</v>
      </c>
      <c r="N34">
        <v>69</v>
      </c>
      <c r="O34">
        <v>65</v>
      </c>
      <c r="P34">
        <v>77</v>
      </c>
      <c r="Q34">
        <v>72</v>
      </c>
      <c r="R34">
        <v>72</v>
      </c>
      <c r="S34">
        <v>81</v>
      </c>
      <c r="T34">
        <v>76</v>
      </c>
      <c r="V34">
        <v>7820110</v>
      </c>
      <c r="W34" t="s">
        <v>51</v>
      </c>
      <c r="X34">
        <f t="shared" si="5"/>
        <v>0</v>
      </c>
      <c r="Y34">
        <f t="shared" si="6"/>
        <v>0</v>
      </c>
      <c r="Z34">
        <f t="shared" si="7"/>
        <v>1</v>
      </c>
      <c r="AA34">
        <f t="shared" si="8"/>
        <v>0</v>
      </c>
      <c r="AB34">
        <f t="shared" si="1"/>
        <v>0</v>
      </c>
      <c r="AC34">
        <f t="shared" si="9"/>
        <v>1</v>
      </c>
      <c r="AD34">
        <f t="shared" si="10"/>
        <v>0</v>
      </c>
      <c r="AE34">
        <f t="shared" si="3"/>
        <v>0</v>
      </c>
      <c r="AF34">
        <f t="shared" si="4"/>
        <v>0</v>
      </c>
    </row>
    <row r="35" spans="1:32" x14ac:dyDescent="0.35">
      <c r="A35">
        <v>7830210</v>
      </c>
      <c r="B35" t="s">
        <v>43</v>
      </c>
      <c r="C35">
        <v>53</v>
      </c>
      <c r="D35">
        <v>64</v>
      </c>
      <c r="E35">
        <v>67</v>
      </c>
      <c r="F35">
        <v>40</v>
      </c>
      <c r="G35">
        <v>72</v>
      </c>
      <c r="H35">
        <v>62</v>
      </c>
      <c r="I35">
        <v>40</v>
      </c>
      <c r="J35">
        <v>70</v>
      </c>
      <c r="K35">
        <v>61</v>
      </c>
      <c r="L35">
        <v>54</v>
      </c>
      <c r="M35">
        <v>65</v>
      </c>
      <c r="N35">
        <v>69</v>
      </c>
      <c r="O35">
        <v>41</v>
      </c>
      <c r="P35">
        <v>74</v>
      </c>
      <c r="Q35">
        <v>63</v>
      </c>
      <c r="R35">
        <v>41</v>
      </c>
      <c r="S35">
        <v>74</v>
      </c>
      <c r="T35">
        <v>63</v>
      </c>
      <c r="V35">
        <v>7830210</v>
      </c>
      <c r="W35" t="s">
        <v>43</v>
      </c>
      <c r="X35">
        <f t="shared" si="5"/>
        <v>1</v>
      </c>
      <c r="Y35">
        <f t="shared" si="6"/>
        <v>1</v>
      </c>
      <c r="Z35">
        <f t="shared" si="7"/>
        <v>2</v>
      </c>
      <c r="AA35">
        <f t="shared" si="8"/>
        <v>1</v>
      </c>
      <c r="AB35">
        <f t="shared" si="1"/>
        <v>2</v>
      </c>
      <c r="AC35">
        <f t="shared" si="9"/>
        <v>1</v>
      </c>
      <c r="AD35">
        <f t="shared" si="10"/>
        <v>1</v>
      </c>
      <c r="AE35">
        <f t="shared" si="3"/>
        <v>4</v>
      </c>
      <c r="AF35">
        <f t="shared" si="4"/>
        <v>2</v>
      </c>
    </row>
    <row r="36" spans="1:32" x14ac:dyDescent="0.35">
      <c r="A36">
        <v>7830638</v>
      </c>
      <c r="B36" t="s">
        <v>64</v>
      </c>
      <c r="C36">
        <v>31</v>
      </c>
      <c r="D36">
        <v>0</v>
      </c>
      <c r="E36">
        <v>0</v>
      </c>
      <c r="F36">
        <v>45</v>
      </c>
      <c r="G36">
        <v>80</v>
      </c>
      <c r="H36">
        <v>66</v>
      </c>
      <c r="I36">
        <v>59</v>
      </c>
      <c r="J36">
        <v>86</v>
      </c>
      <c r="K36">
        <v>79</v>
      </c>
      <c r="L36">
        <v>32</v>
      </c>
      <c r="M36" t="s">
        <v>85</v>
      </c>
      <c r="N36">
        <v>43</v>
      </c>
      <c r="O36">
        <v>45</v>
      </c>
      <c r="P36">
        <v>81</v>
      </c>
      <c r="Q36">
        <v>68</v>
      </c>
      <c r="R36">
        <v>59</v>
      </c>
      <c r="S36">
        <v>86</v>
      </c>
      <c r="T36">
        <v>79</v>
      </c>
      <c r="V36">
        <v>7830638</v>
      </c>
      <c r="W36" t="s">
        <v>64</v>
      </c>
      <c r="X36">
        <f t="shared" si="5"/>
        <v>1</v>
      </c>
      <c r="Y36" t="str">
        <f t="shared" si="6"/>
        <v>NA</v>
      </c>
      <c r="Z36">
        <f t="shared" si="7"/>
        <v>43</v>
      </c>
      <c r="AA36">
        <f t="shared" si="8"/>
        <v>0</v>
      </c>
      <c r="AB36">
        <f t="shared" si="1"/>
        <v>1</v>
      </c>
      <c r="AC36">
        <f t="shared" si="9"/>
        <v>2</v>
      </c>
      <c r="AD36">
        <f t="shared" si="10"/>
        <v>0</v>
      </c>
      <c r="AE36">
        <f t="shared" si="3"/>
        <v>0</v>
      </c>
      <c r="AF36">
        <f t="shared" si="4"/>
        <v>0</v>
      </c>
    </row>
    <row r="37" spans="1:32" x14ac:dyDescent="0.35">
      <c r="A37">
        <v>7830617</v>
      </c>
      <c r="B37" t="s">
        <v>27</v>
      </c>
      <c r="C37">
        <v>93</v>
      </c>
      <c r="D37">
        <v>73</v>
      </c>
      <c r="E37">
        <v>79</v>
      </c>
      <c r="F37">
        <v>50</v>
      </c>
      <c r="G37">
        <v>84</v>
      </c>
      <c r="H37">
        <v>71</v>
      </c>
      <c r="I37">
        <v>78</v>
      </c>
      <c r="J37">
        <v>90</v>
      </c>
      <c r="K37">
        <v>86</v>
      </c>
      <c r="L37">
        <v>93</v>
      </c>
      <c r="M37">
        <v>73</v>
      </c>
      <c r="N37">
        <v>80</v>
      </c>
      <c r="O37">
        <v>50</v>
      </c>
      <c r="P37">
        <v>85</v>
      </c>
      <c r="Q37">
        <v>71</v>
      </c>
      <c r="R37">
        <v>78</v>
      </c>
      <c r="S37">
        <v>90</v>
      </c>
      <c r="T37">
        <v>86</v>
      </c>
      <c r="V37">
        <v>7830617</v>
      </c>
      <c r="W37" t="s">
        <v>27</v>
      </c>
      <c r="X37">
        <f t="shared" si="5"/>
        <v>0</v>
      </c>
      <c r="Y37">
        <f t="shared" si="6"/>
        <v>0</v>
      </c>
      <c r="Z37">
        <f t="shared" si="7"/>
        <v>1</v>
      </c>
      <c r="AA37">
        <f t="shared" si="8"/>
        <v>0</v>
      </c>
      <c r="AB37">
        <f t="shared" si="1"/>
        <v>1</v>
      </c>
      <c r="AC37">
        <f t="shared" si="9"/>
        <v>0</v>
      </c>
      <c r="AD37">
        <f t="shared" si="10"/>
        <v>0</v>
      </c>
      <c r="AE37">
        <f t="shared" si="3"/>
        <v>0</v>
      </c>
      <c r="AF37">
        <f t="shared" si="4"/>
        <v>0</v>
      </c>
    </row>
    <row r="38" spans="1:32" x14ac:dyDescent="0.35">
      <c r="A38">
        <v>7830641</v>
      </c>
      <c r="B38" t="s">
        <v>29</v>
      </c>
      <c r="C38">
        <v>82</v>
      </c>
      <c r="D38">
        <v>66</v>
      </c>
      <c r="E38">
        <v>41</v>
      </c>
      <c r="F38">
        <v>47</v>
      </c>
      <c r="G38">
        <v>82</v>
      </c>
      <c r="H38">
        <v>69</v>
      </c>
      <c r="I38">
        <v>73</v>
      </c>
      <c r="J38">
        <v>88</v>
      </c>
      <c r="K38">
        <v>84</v>
      </c>
      <c r="L38">
        <v>84</v>
      </c>
      <c r="M38">
        <v>67</v>
      </c>
      <c r="N38">
        <v>81</v>
      </c>
      <c r="O38">
        <v>48</v>
      </c>
      <c r="P38">
        <v>83</v>
      </c>
      <c r="Q38">
        <v>70</v>
      </c>
      <c r="R38">
        <v>73</v>
      </c>
      <c r="S38">
        <v>88</v>
      </c>
      <c r="T38">
        <v>84</v>
      </c>
      <c r="V38">
        <v>7830641</v>
      </c>
      <c r="W38" t="s">
        <v>29</v>
      </c>
      <c r="X38">
        <f t="shared" si="5"/>
        <v>2</v>
      </c>
      <c r="Y38">
        <f t="shared" si="6"/>
        <v>1</v>
      </c>
      <c r="Z38">
        <f t="shared" si="7"/>
        <v>40</v>
      </c>
      <c r="AA38">
        <f t="shared" si="8"/>
        <v>1</v>
      </c>
      <c r="AB38">
        <f t="shared" si="1"/>
        <v>1</v>
      </c>
      <c r="AC38">
        <f t="shared" si="9"/>
        <v>1</v>
      </c>
      <c r="AD38">
        <f t="shared" si="10"/>
        <v>0</v>
      </c>
      <c r="AE38">
        <f t="shared" si="3"/>
        <v>0</v>
      </c>
      <c r="AF38">
        <f t="shared" si="4"/>
        <v>0</v>
      </c>
    </row>
    <row r="39" spans="1:32" x14ac:dyDescent="0.35">
      <c r="A39">
        <v>7830647</v>
      </c>
      <c r="B39" t="s">
        <v>58</v>
      </c>
      <c r="C39">
        <v>35</v>
      </c>
      <c r="D39">
        <v>67</v>
      </c>
      <c r="E39">
        <v>0</v>
      </c>
      <c r="F39">
        <v>42</v>
      </c>
      <c r="G39">
        <v>77</v>
      </c>
      <c r="H39">
        <v>64</v>
      </c>
      <c r="I39">
        <v>76</v>
      </c>
      <c r="J39">
        <v>89</v>
      </c>
      <c r="K39">
        <v>86</v>
      </c>
      <c r="L39">
        <v>38</v>
      </c>
      <c r="M39">
        <v>72</v>
      </c>
      <c r="N39">
        <v>62</v>
      </c>
      <c r="O39">
        <v>46</v>
      </c>
      <c r="P39">
        <v>83</v>
      </c>
      <c r="Q39">
        <v>69</v>
      </c>
      <c r="R39">
        <v>76</v>
      </c>
      <c r="S39">
        <v>89</v>
      </c>
      <c r="T39">
        <v>86</v>
      </c>
      <c r="V39">
        <v>7830647</v>
      </c>
      <c r="W39" t="s">
        <v>58</v>
      </c>
      <c r="X39">
        <f t="shared" si="5"/>
        <v>3</v>
      </c>
      <c r="Y39">
        <f t="shared" si="6"/>
        <v>5</v>
      </c>
      <c r="Z39">
        <f t="shared" si="7"/>
        <v>62</v>
      </c>
      <c r="AA39">
        <f t="shared" si="8"/>
        <v>4</v>
      </c>
      <c r="AB39">
        <f t="shared" si="1"/>
        <v>6</v>
      </c>
      <c r="AC39">
        <f t="shared" si="9"/>
        <v>5</v>
      </c>
      <c r="AD39">
        <f t="shared" si="10"/>
        <v>0</v>
      </c>
      <c r="AE39">
        <f t="shared" si="3"/>
        <v>0</v>
      </c>
      <c r="AF39">
        <f t="shared" si="4"/>
        <v>0</v>
      </c>
    </row>
    <row r="40" spans="1:32" x14ac:dyDescent="0.35">
      <c r="A40">
        <v>7830618</v>
      </c>
      <c r="B40" t="s">
        <v>60</v>
      </c>
      <c r="C40">
        <v>64</v>
      </c>
      <c r="D40">
        <v>67</v>
      </c>
      <c r="E40">
        <v>65</v>
      </c>
      <c r="F40">
        <v>74</v>
      </c>
      <c r="G40">
        <v>85</v>
      </c>
      <c r="H40">
        <v>79</v>
      </c>
      <c r="I40">
        <v>76</v>
      </c>
      <c r="J40">
        <v>86</v>
      </c>
      <c r="K40">
        <v>84</v>
      </c>
      <c r="L40">
        <v>65</v>
      </c>
      <c r="M40">
        <v>68</v>
      </c>
      <c r="N40">
        <v>65</v>
      </c>
      <c r="O40">
        <v>74</v>
      </c>
      <c r="P40">
        <v>86</v>
      </c>
      <c r="Q40">
        <v>80</v>
      </c>
      <c r="R40">
        <v>76</v>
      </c>
      <c r="S40">
        <v>86</v>
      </c>
      <c r="T40">
        <v>84</v>
      </c>
      <c r="V40">
        <v>7830618</v>
      </c>
      <c r="W40" t="s">
        <v>60</v>
      </c>
      <c r="X40">
        <f t="shared" si="5"/>
        <v>1</v>
      </c>
      <c r="Y40">
        <f t="shared" si="6"/>
        <v>1</v>
      </c>
      <c r="Z40">
        <f t="shared" si="7"/>
        <v>0</v>
      </c>
      <c r="AA40">
        <f t="shared" si="8"/>
        <v>0</v>
      </c>
      <c r="AB40">
        <f t="shared" si="1"/>
        <v>1</v>
      </c>
      <c r="AC40">
        <f t="shared" si="9"/>
        <v>1</v>
      </c>
      <c r="AD40">
        <f t="shared" si="10"/>
        <v>0</v>
      </c>
      <c r="AE40">
        <f t="shared" si="3"/>
        <v>0</v>
      </c>
      <c r="AF40">
        <f t="shared" si="4"/>
        <v>0</v>
      </c>
    </row>
    <row r="41" spans="1:32" x14ac:dyDescent="0.35">
      <c r="A41">
        <v>7830646</v>
      </c>
      <c r="B41" t="s">
        <v>84</v>
      </c>
      <c r="C41">
        <v>0</v>
      </c>
      <c r="D41">
        <v>0</v>
      </c>
      <c r="E41">
        <v>0</v>
      </c>
      <c r="F41">
        <v>45</v>
      </c>
      <c r="G41">
        <v>82</v>
      </c>
      <c r="H41">
        <v>68</v>
      </c>
      <c r="I41">
        <v>53</v>
      </c>
      <c r="J41">
        <v>84</v>
      </c>
      <c r="K41">
        <v>75</v>
      </c>
      <c r="L41" t="s">
        <v>85</v>
      </c>
      <c r="M41" t="s">
        <v>85</v>
      </c>
      <c r="N41" t="s">
        <v>85</v>
      </c>
      <c r="O41">
        <v>46</v>
      </c>
      <c r="P41">
        <v>82</v>
      </c>
      <c r="Q41">
        <v>68</v>
      </c>
      <c r="R41">
        <v>53</v>
      </c>
      <c r="S41">
        <v>84</v>
      </c>
      <c r="T41">
        <v>75</v>
      </c>
      <c r="V41">
        <v>7830646</v>
      </c>
      <c r="W41" t="s">
        <v>84</v>
      </c>
      <c r="X41" t="str">
        <f t="shared" si="5"/>
        <v>NA</v>
      </c>
      <c r="Y41" t="str">
        <f t="shared" si="6"/>
        <v>NA</v>
      </c>
      <c r="Z41" t="str">
        <f t="shared" si="7"/>
        <v>NA</v>
      </c>
      <c r="AA41">
        <f t="shared" si="8"/>
        <v>1</v>
      </c>
      <c r="AB41">
        <f t="shared" si="1"/>
        <v>0</v>
      </c>
      <c r="AC41">
        <f t="shared" si="9"/>
        <v>0</v>
      </c>
      <c r="AD41">
        <f t="shared" si="10"/>
        <v>0</v>
      </c>
      <c r="AE41">
        <f t="shared" si="3"/>
        <v>0</v>
      </c>
      <c r="AF41">
        <f t="shared" si="4"/>
        <v>0</v>
      </c>
    </row>
    <row r="42" spans="1:32" x14ac:dyDescent="0.35">
      <c r="A42">
        <v>7820615</v>
      </c>
      <c r="B42" t="s">
        <v>45</v>
      </c>
      <c r="C42">
        <v>66</v>
      </c>
      <c r="D42">
        <v>63</v>
      </c>
      <c r="E42">
        <v>59</v>
      </c>
      <c r="F42">
        <v>53</v>
      </c>
      <c r="G42">
        <v>69</v>
      </c>
      <c r="H42">
        <v>62</v>
      </c>
      <c r="I42">
        <v>64</v>
      </c>
      <c r="J42">
        <v>83</v>
      </c>
      <c r="K42">
        <v>78</v>
      </c>
      <c r="L42">
        <v>80</v>
      </c>
      <c r="M42">
        <v>76</v>
      </c>
      <c r="N42">
        <v>75</v>
      </c>
      <c r="O42">
        <v>63</v>
      </c>
      <c r="P42">
        <v>84</v>
      </c>
      <c r="Q42">
        <v>74</v>
      </c>
      <c r="R42">
        <v>64</v>
      </c>
      <c r="S42">
        <v>83</v>
      </c>
      <c r="T42">
        <v>78</v>
      </c>
      <c r="V42">
        <v>7820615</v>
      </c>
      <c r="W42" t="s">
        <v>45</v>
      </c>
      <c r="X42">
        <f t="shared" si="5"/>
        <v>14</v>
      </c>
      <c r="Y42">
        <f t="shared" si="6"/>
        <v>13</v>
      </c>
      <c r="Z42">
        <f t="shared" si="7"/>
        <v>16</v>
      </c>
      <c r="AA42">
        <f t="shared" si="8"/>
        <v>10</v>
      </c>
      <c r="AB42">
        <f t="shared" si="1"/>
        <v>15</v>
      </c>
      <c r="AC42">
        <f t="shared" si="9"/>
        <v>12</v>
      </c>
      <c r="AD42">
        <f t="shared" si="10"/>
        <v>0</v>
      </c>
      <c r="AE42">
        <f t="shared" si="3"/>
        <v>0</v>
      </c>
      <c r="AF42">
        <f t="shared" si="4"/>
        <v>0</v>
      </c>
    </row>
    <row r="43" spans="1:32" x14ac:dyDescent="0.35">
      <c r="A43">
        <v>7830621</v>
      </c>
      <c r="B43" t="s">
        <v>57</v>
      </c>
      <c r="C43">
        <v>35</v>
      </c>
      <c r="D43">
        <v>69</v>
      </c>
      <c r="E43">
        <v>58</v>
      </c>
      <c r="F43">
        <v>39</v>
      </c>
      <c r="G43">
        <v>80</v>
      </c>
      <c r="H43">
        <v>65</v>
      </c>
      <c r="I43">
        <v>62</v>
      </c>
      <c r="J43">
        <v>86</v>
      </c>
      <c r="K43">
        <v>78</v>
      </c>
      <c r="L43">
        <v>36</v>
      </c>
      <c r="M43">
        <v>70</v>
      </c>
      <c r="N43">
        <v>58</v>
      </c>
      <c r="O43">
        <v>40</v>
      </c>
      <c r="P43">
        <v>81</v>
      </c>
      <c r="Q43">
        <v>66</v>
      </c>
      <c r="R43">
        <v>62</v>
      </c>
      <c r="S43">
        <v>86</v>
      </c>
      <c r="T43">
        <v>78</v>
      </c>
      <c r="V43">
        <v>7830621</v>
      </c>
      <c r="W43" t="s">
        <v>57</v>
      </c>
      <c r="X43">
        <f t="shared" si="5"/>
        <v>1</v>
      </c>
      <c r="Y43">
        <f t="shared" si="6"/>
        <v>1</v>
      </c>
      <c r="Z43">
        <f t="shared" si="7"/>
        <v>0</v>
      </c>
      <c r="AA43">
        <f t="shared" si="8"/>
        <v>1</v>
      </c>
      <c r="AB43">
        <f t="shared" si="1"/>
        <v>1</v>
      </c>
      <c r="AC43">
        <f t="shared" si="9"/>
        <v>1</v>
      </c>
      <c r="AD43">
        <f t="shared" si="10"/>
        <v>0</v>
      </c>
      <c r="AE43">
        <f t="shared" si="3"/>
        <v>0</v>
      </c>
      <c r="AF43">
        <f t="shared" si="4"/>
        <v>0</v>
      </c>
    </row>
    <row r="44" spans="1:32" x14ac:dyDescent="0.35">
      <c r="A44">
        <v>7830612</v>
      </c>
      <c r="B44" t="s">
        <v>31</v>
      </c>
      <c r="C44">
        <v>57</v>
      </c>
      <c r="D44">
        <v>79</v>
      </c>
      <c r="E44">
        <v>68</v>
      </c>
      <c r="F44">
        <v>41</v>
      </c>
      <c r="G44">
        <v>74</v>
      </c>
      <c r="H44">
        <v>61</v>
      </c>
      <c r="I44">
        <v>45</v>
      </c>
      <c r="J44">
        <v>80</v>
      </c>
      <c r="K44">
        <v>66</v>
      </c>
      <c r="L44">
        <v>62</v>
      </c>
      <c r="M44">
        <v>85</v>
      </c>
      <c r="N44">
        <v>73</v>
      </c>
      <c r="O44">
        <v>45</v>
      </c>
      <c r="P44">
        <v>81</v>
      </c>
      <c r="Q44">
        <v>66</v>
      </c>
      <c r="R44">
        <v>45</v>
      </c>
      <c r="S44">
        <v>81</v>
      </c>
      <c r="T44">
        <v>66</v>
      </c>
      <c r="V44">
        <v>7830612</v>
      </c>
      <c r="W44" t="s">
        <v>31</v>
      </c>
      <c r="X44">
        <f t="shared" si="5"/>
        <v>5</v>
      </c>
      <c r="Y44">
        <f t="shared" si="6"/>
        <v>6</v>
      </c>
      <c r="Z44">
        <f t="shared" si="7"/>
        <v>5</v>
      </c>
      <c r="AA44">
        <f t="shared" si="8"/>
        <v>4</v>
      </c>
      <c r="AB44">
        <f t="shared" si="1"/>
        <v>7</v>
      </c>
      <c r="AC44">
        <f t="shared" si="9"/>
        <v>5</v>
      </c>
      <c r="AD44">
        <f t="shared" si="10"/>
        <v>0</v>
      </c>
      <c r="AE44">
        <f t="shared" si="3"/>
        <v>1</v>
      </c>
      <c r="AF44">
        <f t="shared" si="4"/>
        <v>0</v>
      </c>
    </row>
    <row r="45" spans="1:32" x14ac:dyDescent="0.35">
      <c r="A45">
        <v>7830624</v>
      </c>
      <c r="B45" t="s">
        <v>47</v>
      </c>
      <c r="C45" s="23">
        <v>59</v>
      </c>
      <c r="D45" s="23">
        <v>82</v>
      </c>
      <c r="E45" s="23">
        <v>70</v>
      </c>
      <c r="F45" s="23">
        <v>61</v>
      </c>
      <c r="G45" s="23">
        <v>80</v>
      </c>
      <c r="H45" s="23">
        <v>70</v>
      </c>
      <c r="I45">
        <v>60</v>
      </c>
      <c r="J45">
        <v>78</v>
      </c>
      <c r="K45">
        <v>72</v>
      </c>
      <c r="L45">
        <v>59</v>
      </c>
      <c r="M45">
        <v>82</v>
      </c>
      <c r="N45">
        <v>70</v>
      </c>
      <c r="O45">
        <v>60</v>
      </c>
      <c r="P45">
        <v>80</v>
      </c>
      <c r="Q45">
        <v>70</v>
      </c>
      <c r="R45">
        <v>60</v>
      </c>
      <c r="S45">
        <v>78</v>
      </c>
      <c r="T45">
        <v>72</v>
      </c>
      <c r="V45">
        <v>7830624</v>
      </c>
      <c r="W45" t="s">
        <v>47</v>
      </c>
      <c r="X45">
        <f t="shared" si="5"/>
        <v>0</v>
      </c>
      <c r="Y45">
        <f t="shared" si="6"/>
        <v>0</v>
      </c>
      <c r="Z45">
        <f t="shared" si="7"/>
        <v>0</v>
      </c>
      <c r="AA45">
        <f t="shared" si="8"/>
        <v>-1</v>
      </c>
      <c r="AB45">
        <f t="shared" si="1"/>
        <v>0</v>
      </c>
      <c r="AC45">
        <f t="shared" si="9"/>
        <v>0</v>
      </c>
      <c r="AD45">
        <f t="shared" si="10"/>
        <v>0</v>
      </c>
      <c r="AE45">
        <f t="shared" si="3"/>
        <v>0</v>
      </c>
      <c r="AF45">
        <f t="shared" si="4"/>
        <v>0</v>
      </c>
    </row>
    <row r="46" spans="1:32" x14ac:dyDescent="0.35">
      <c r="A46">
        <v>7830103</v>
      </c>
      <c r="B46" t="s">
        <v>66</v>
      </c>
      <c r="C46">
        <v>39</v>
      </c>
      <c r="D46">
        <v>38</v>
      </c>
      <c r="E46">
        <v>45</v>
      </c>
      <c r="F46">
        <v>45</v>
      </c>
      <c r="G46">
        <v>68</v>
      </c>
      <c r="H46">
        <v>60</v>
      </c>
      <c r="I46">
        <v>61</v>
      </c>
      <c r="J46">
        <v>83</v>
      </c>
      <c r="K46">
        <v>73</v>
      </c>
      <c r="L46">
        <v>46</v>
      </c>
      <c r="M46">
        <v>44</v>
      </c>
      <c r="N46">
        <v>57</v>
      </c>
      <c r="O46">
        <v>52</v>
      </c>
      <c r="P46">
        <v>79</v>
      </c>
      <c r="Q46">
        <v>69</v>
      </c>
      <c r="R46">
        <v>61</v>
      </c>
      <c r="S46">
        <v>83</v>
      </c>
      <c r="T46">
        <v>73</v>
      </c>
      <c r="V46">
        <v>7830103</v>
      </c>
      <c r="W46" t="s">
        <v>66</v>
      </c>
      <c r="X46">
        <f t="shared" si="5"/>
        <v>7</v>
      </c>
      <c r="Y46">
        <f t="shared" si="6"/>
        <v>6</v>
      </c>
      <c r="Z46">
        <f t="shared" si="7"/>
        <v>12</v>
      </c>
      <c r="AA46">
        <f t="shared" si="8"/>
        <v>7</v>
      </c>
      <c r="AB46">
        <f t="shared" si="1"/>
        <v>11</v>
      </c>
      <c r="AC46">
        <f t="shared" si="9"/>
        <v>9</v>
      </c>
      <c r="AD46">
        <f t="shared" si="10"/>
        <v>0</v>
      </c>
      <c r="AE46">
        <f t="shared" si="3"/>
        <v>0</v>
      </c>
      <c r="AF46">
        <f t="shared" si="4"/>
        <v>0</v>
      </c>
    </row>
    <row r="47" spans="1:32" x14ac:dyDescent="0.35">
      <c r="A47">
        <v>7830644</v>
      </c>
      <c r="B47" t="s">
        <v>53</v>
      </c>
      <c r="C47">
        <v>38</v>
      </c>
      <c r="D47">
        <v>63</v>
      </c>
      <c r="E47">
        <v>0</v>
      </c>
      <c r="F47">
        <v>38</v>
      </c>
      <c r="G47">
        <v>80</v>
      </c>
      <c r="H47">
        <v>64</v>
      </c>
      <c r="I47">
        <v>53</v>
      </c>
      <c r="J47">
        <v>83</v>
      </c>
      <c r="K47">
        <v>71</v>
      </c>
      <c r="L47">
        <v>38</v>
      </c>
      <c r="M47">
        <v>63</v>
      </c>
      <c r="N47">
        <v>59</v>
      </c>
      <c r="O47">
        <v>39</v>
      </c>
      <c r="P47">
        <v>81</v>
      </c>
      <c r="Q47">
        <v>64</v>
      </c>
      <c r="R47">
        <v>53</v>
      </c>
      <c r="S47">
        <v>83</v>
      </c>
      <c r="T47">
        <v>71</v>
      </c>
      <c r="V47">
        <v>7830644</v>
      </c>
      <c r="W47" t="s">
        <v>53</v>
      </c>
      <c r="X47">
        <f t="shared" si="5"/>
        <v>0</v>
      </c>
      <c r="Y47">
        <f t="shared" si="6"/>
        <v>0</v>
      </c>
      <c r="Z47">
        <f t="shared" si="7"/>
        <v>59</v>
      </c>
      <c r="AA47">
        <f t="shared" si="8"/>
        <v>1</v>
      </c>
      <c r="AB47">
        <f t="shared" si="1"/>
        <v>1</v>
      </c>
      <c r="AC47">
        <f t="shared" si="9"/>
        <v>0</v>
      </c>
      <c r="AD47">
        <f t="shared" si="10"/>
        <v>0</v>
      </c>
      <c r="AE47">
        <f t="shared" si="3"/>
        <v>0</v>
      </c>
      <c r="AF47">
        <f t="shared" si="4"/>
        <v>0</v>
      </c>
    </row>
    <row r="48" spans="1:32" x14ac:dyDescent="0.35">
      <c r="A48">
        <v>7820121</v>
      </c>
      <c r="B48" t="s">
        <v>82</v>
      </c>
      <c r="C48">
        <v>36</v>
      </c>
      <c r="D48">
        <v>73</v>
      </c>
      <c r="E48">
        <v>62</v>
      </c>
      <c r="F48">
        <v>40</v>
      </c>
      <c r="G48">
        <v>84</v>
      </c>
      <c r="H48">
        <v>67</v>
      </c>
      <c r="I48">
        <v>45</v>
      </c>
      <c r="J48">
        <v>86</v>
      </c>
      <c r="K48">
        <v>72</v>
      </c>
      <c r="L48">
        <v>36</v>
      </c>
      <c r="M48">
        <v>73</v>
      </c>
      <c r="N48">
        <v>62</v>
      </c>
      <c r="O48">
        <v>40</v>
      </c>
      <c r="P48">
        <v>84</v>
      </c>
      <c r="Q48">
        <v>67</v>
      </c>
      <c r="R48">
        <v>45</v>
      </c>
      <c r="S48">
        <v>86</v>
      </c>
      <c r="T48">
        <v>72</v>
      </c>
      <c r="V48">
        <v>7820121</v>
      </c>
      <c r="W48" t="s">
        <v>82</v>
      </c>
      <c r="X48">
        <f t="shared" si="5"/>
        <v>0</v>
      </c>
      <c r="Y48">
        <f t="shared" si="6"/>
        <v>0</v>
      </c>
      <c r="Z48">
        <f t="shared" si="7"/>
        <v>0</v>
      </c>
      <c r="AA48">
        <f t="shared" si="8"/>
        <v>0</v>
      </c>
      <c r="AB48">
        <f t="shared" si="1"/>
        <v>0</v>
      </c>
      <c r="AC48">
        <f t="shared" si="9"/>
        <v>0</v>
      </c>
      <c r="AD48">
        <f t="shared" si="10"/>
        <v>0</v>
      </c>
      <c r="AE48">
        <f t="shared" si="3"/>
        <v>0</v>
      </c>
      <c r="AF48">
        <f t="shared" si="4"/>
        <v>0</v>
      </c>
    </row>
    <row r="49" spans="1:32" x14ac:dyDescent="0.35">
      <c r="A49">
        <v>7820619</v>
      </c>
      <c r="B49" t="s">
        <v>33</v>
      </c>
      <c r="C49">
        <v>52</v>
      </c>
      <c r="D49">
        <v>94</v>
      </c>
      <c r="E49">
        <v>0</v>
      </c>
      <c r="F49">
        <v>46</v>
      </c>
      <c r="G49">
        <v>82</v>
      </c>
      <c r="H49">
        <v>69</v>
      </c>
      <c r="I49">
        <v>56</v>
      </c>
      <c r="J49">
        <v>86</v>
      </c>
      <c r="K49">
        <v>75</v>
      </c>
      <c r="L49">
        <v>53</v>
      </c>
      <c r="M49">
        <v>95</v>
      </c>
      <c r="N49">
        <v>77</v>
      </c>
      <c r="O49">
        <v>47</v>
      </c>
      <c r="P49">
        <v>83</v>
      </c>
      <c r="Q49">
        <v>70</v>
      </c>
      <c r="R49">
        <v>56</v>
      </c>
      <c r="S49">
        <v>86</v>
      </c>
      <c r="T49">
        <v>75</v>
      </c>
      <c r="V49">
        <v>7820619</v>
      </c>
      <c r="W49" t="s">
        <v>33</v>
      </c>
      <c r="X49">
        <f t="shared" si="5"/>
        <v>1</v>
      </c>
      <c r="Y49">
        <f t="shared" si="6"/>
        <v>1</v>
      </c>
      <c r="Z49">
        <f t="shared" si="7"/>
        <v>77</v>
      </c>
      <c r="AA49">
        <f t="shared" si="8"/>
        <v>1</v>
      </c>
      <c r="AB49">
        <f t="shared" si="1"/>
        <v>1</v>
      </c>
      <c r="AC49">
        <f t="shared" si="9"/>
        <v>1</v>
      </c>
      <c r="AD49">
        <f t="shared" si="10"/>
        <v>0</v>
      </c>
      <c r="AE49">
        <f t="shared" si="3"/>
        <v>0</v>
      </c>
      <c r="AF49">
        <f t="shared" si="4"/>
        <v>0</v>
      </c>
    </row>
    <row r="50" spans="1:32" x14ac:dyDescent="0.35">
      <c r="A50">
        <v>7830625</v>
      </c>
      <c r="B50" t="s">
        <v>35</v>
      </c>
      <c r="C50">
        <v>100</v>
      </c>
      <c r="D50">
        <v>97</v>
      </c>
      <c r="E50">
        <v>98</v>
      </c>
      <c r="F50">
        <v>80</v>
      </c>
      <c r="G50">
        <v>89</v>
      </c>
      <c r="H50">
        <v>83</v>
      </c>
      <c r="I50">
        <v>77</v>
      </c>
      <c r="J50">
        <v>88</v>
      </c>
      <c r="K50">
        <v>85</v>
      </c>
      <c r="L50">
        <v>100</v>
      </c>
      <c r="M50">
        <v>97</v>
      </c>
      <c r="N50">
        <v>98</v>
      </c>
      <c r="O50">
        <v>81</v>
      </c>
      <c r="P50">
        <v>89</v>
      </c>
      <c r="Q50">
        <v>84</v>
      </c>
      <c r="R50">
        <v>76</v>
      </c>
      <c r="S50">
        <v>88</v>
      </c>
      <c r="T50">
        <v>85</v>
      </c>
      <c r="V50">
        <v>7830625</v>
      </c>
      <c r="W50" t="s">
        <v>35</v>
      </c>
      <c r="X50">
        <f t="shared" si="5"/>
        <v>0</v>
      </c>
      <c r="Y50">
        <f t="shared" si="6"/>
        <v>0</v>
      </c>
      <c r="Z50">
        <f t="shared" si="7"/>
        <v>0</v>
      </c>
      <c r="AA50">
        <f t="shared" si="8"/>
        <v>1</v>
      </c>
      <c r="AB50">
        <f t="shared" si="1"/>
        <v>0</v>
      </c>
      <c r="AC50">
        <f t="shared" si="9"/>
        <v>1</v>
      </c>
      <c r="AD50">
        <f t="shared" si="10"/>
        <v>-1</v>
      </c>
      <c r="AE50">
        <f t="shared" si="3"/>
        <v>0</v>
      </c>
      <c r="AF50">
        <f t="shared" si="4"/>
        <v>0</v>
      </c>
    </row>
    <row r="51" spans="1:32" x14ac:dyDescent="0.35">
      <c r="A51">
        <v>7830645</v>
      </c>
      <c r="B51" t="s">
        <v>68</v>
      </c>
      <c r="C51">
        <v>42</v>
      </c>
      <c r="D51">
        <v>0</v>
      </c>
      <c r="E51">
        <v>0</v>
      </c>
      <c r="F51">
        <v>55</v>
      </c>
      <c r="G51">
        <v>82</v>
      </c>
      <c r="H51">
        <v>70</v>
      </c>
      <c r="I51">
        <v>59</v>
      </c>
      <c r="J51">
        <v>84</v>
      </c>
      <c r="K51">
        <v>69</v>
      </c>
      <c r="L51">
        <v>43</v>
      </c>
      <c r="M51" t="s">
        <v>85</v>
      </c>
      <c r="N51">
        <v>56</v>
      </c>
      <c r="O51">
        <v>55</v>
      </c>
      <c r="P51">
        <v>83</v>
      </c>
      <c r="Q51">
        <v>71</v>
      </c>
      <c r="R51">
        <v>59</v>
      </c>
      <c r="S51">
        <v>84</v>
      </c>
      <c r="T51">
        <v>69</v>
      </c>
      <c r="V51">
        <v>7830645</v>
      </c>
      <c r="W51" t="s">
        <v>68</v>
      </c>
      <c r="X51">
        <f t="shared" si="5"/>
        <v>1</v>
      </c>
      <c r="Y51" t="str">
        <f t="shared" si="6"/>
        <v>NA</v>
      </c>
      <c r="Z51">
        <f t="shared" si="7"/>
        <v>56</v>
      </c>
      <c r="AA51">
        <f t="shared" si="8"/>
        <v>0</v>
      </c>
      <c r="AB51">
        <f t="shared" si="1"/>
        <v>1</v>
      </c>
      <c r="AC51">
        <f t="shared" si="9"/>
        <v>1</v>
      </c>
      <c r="AD51">
        <f t="shared" si="10"/>
        <v>0</v>
      </c>
      <c r="AE51">
        <f t="shared" si="3"/>
        <v>0</v>
      </c>
      <c r="AF51">
        <f t="shared" si="4"/>
        <v>0</v>
      </c>
    </row>
  </sheetData>
  <mergeCells count="8">
    <mergeCell ref="AD1:AF1"/>
    <mergeCell ref="AA1:AC1"/>
    <mergeCell ref="C1:E1"/>
    <mergeCell ref="F1:H1"/>
    <mergeCell ref="I1:K1"/>
    <mergeCell ref="L1:N1"/>
    <mergeCell ref="R1:T1"/>
    <mergeCell ref="X1:Z1"/>
  </mergeCells>
  <conditionalFormatting sqref="C3:E51">
    <cfRule type="expression" dxfId="4" priority="14">
      <formula>C3&gt;MIN(F3,I3)</formula>
    </cfRule>
    <cfRule type="expression" dxfId="3" priority="17">
      <formula>C3&gt;MIN(F3-2,I3-2)</formula>
    </cfRule>
  </conditionalFormatting>
  <conditionalFormatting sqref="L3:N51">
    <cfRule type="expression" dxfId="2" priority="2">
      <formula>L3="NA"</formula>
    </cfRule>
    <cfRule type="expression" dxfId="1" priority="5">
      <formula>L3&gt;MIN(O3,R3)</formula>
    </cfRule>
    <cfRule type="expression" dxfId="0" priority="11">
      <formula>L3&gt;MIN(O3-2,R3-2)</formula>
    </cfRule>
  </conditionalFormatting>
  <conditionalFormatting sqref="X3:AF51">
    <cfRule type="colorScale" priority="20">
      <colorScale>
        <cfvo type="num" val="0"/>
        <cfvo type="max"/>
        <color theme="0"/>
        <color rgb="FFC00000"/>
      </colorScale>
    </cfRule>
    <cfRule type="colorScale" priority="21">
      <colorScale>
        <cfvo type="formula" val="-1*MAX($X$3:$AF$51)"/>
        <cfvo type="num" val="0"/>
        <color rgb="FFC00000"/>
        <color theme="0"/>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B1B3-7622-4D83-86A1-7EFE9DA51A99}">
  <dimension ref="A1:K46"/>
  <sheetViews>
    <sheetView zoomScaleNormal="100" workbookViewId="0">
      <selection sqref="A1:K39"/>
    </sheetView>
  </sheetViews>
  <sheetFormatPr defaultRowHeight="14.5" x14ac:dyDescent="0.35"/>
  <cols>
    <col min="1" max="1" width="11.26953125" customWidth="1"/>
    <col min="2" max="2" width="11.1796875" customWidth="1"/>
    <col min="3" max="3" width="9" customWidth="1"/>
    <col min="4" max="4" width="10.54296875" customWidth="1"/>
    <col min="5" max="5" width="12.1796875" customWidth="1"/>
    <col min="6" max="6" width="11.1796875" customWidth="1"/>
    <col min="7" max="7" width="11.81640625" customWidth="1"/>
    <col min="8" max="8" width="9.81640625" customWidth="1"/>
    <col min="9" max="9" width="10.54296875" customWidth="1"/>
    <col min="10" max="10" width="9.81640625" customWidth="1"/>
    <col min="11" max="11" width="8.54296875" customWidth="1"/>
    <col min="13" max="13" width="8.81640625" customWidth="1"/>
  </cols>
  <sheetData>
    <row r="1" spans="1:11" ht="24" customHeight="1" x14ac:dyDescent="0.35">
      <c r="A1" s="54" t="s">
        <v>3256</v>
      </c>
      <c r="B1" s="55"/>
      <c r="C1" s="55"/>
      <c r="D1" s="55"/>
      <c r="E1" s="55"/>
      <c r="F1" s="55"/>
      <c r="G1" s="55"/>
      <c r="H1" s="55"/>
      <c r="I1" s="55"/>
      <c r="J1" s="55"/>
      <c r="K1" s="55"/>
    </row>
    <row r="2" spans="1:11" x14ac:dyDescent="0.35">
      <c r="A2" s="55"/>
      <c r="B2" s="55"/>
      <c r="C2" s="55"/>
      <c r="D2" s="55"/>
      <c r="E2" s="55"/>
      <c r="F2" s="55"/>
      <c r="G2" s="55"/>
      <c r="H2" s="55"/>
      <c r="I2" s="55"/>
      <c r="J2" s="55"/>
      <c r="K2" s="55"/>
    </row>
    <row r="3" spans="1:11" x14ac:dyDescent="0.35">
      <c r="A3" s="55"/>
      <c r="B3" s="55"/>
      <c r="C3" s="55"/>
      <c r="D3" s="55"/>
      <c r="E3" s="55"/>
      <c r="F3" s="55"/>
      <c r="G3" s="55"/>
      <c r="H3" s="55"/>
      <c r="I3" s="55"/>
      <c r="J3" s="55"/>
      <c r="K3" s="55"/>
    </row>
    <row r="4" spans="1:11" x14ac:dyDescent="0.35">
      <c r="A4" s="55"/>
      <c r="B4" s="55"/>
      <c r="C4" s="55"/>
      <c r="D4" s="55"/>
      <c r="E4" s="55"/>
      <c r="F4" s="55"/>
      <c r="G4" s="55"/>
      <c r="H4" s="55"/>
      <c r="I4" s="55"/>
      <c r="J4" s="55"/>
      <c r="K4" s="55"/>
    </row>
    <row r="5" spans="1:11" x14ac:dyDescent="0.35">
      <c r="A5" s="55"/>
      <c r="B5" s="55"/>
      <c r="C5" s="55"/>
      <c r="D5" s="55"/>
      <c r="E5" s="55"/>
      <c r="F5" s="55"/>
      <c r="G5" s="55"/>
      <c r="H5" s="55"/>
      <c r="I5" s="55"/>
      <c r="J5" s="55"/>
      <c r="K5" s="55"/>
    </row>
    <row r="6" spans="1:11" x14ac:dyDescent="0.35">
      <c r="A6" s="55"/>
      <c r="B6" s="55"/>
      <c r="C6" s="55"/>
      <c r="D6" s="55"/>
      <c r="E6" s="55"/>
      <c r="F6" s="55"/>
      <c r="G6" s="55"/>
      <c r="H6" s="55"/>
      <c r="I6" s="55"/>
      <c r="J6" s="55"/>
      <c r="K6" s="55"/>
    </row>
    <row r="7" spans="1:11" x14ac:dyDescent="0.35">
      <c r="A7" s="55"/>
      <c r="B7" s="55"/>
      <c r="C7" s="55"/>
      <c r="D7" s="55"/>
      <c r="E7" s="55"/>
      <c r="F7" s="55"/>
      <c r="G7" s="55"/>
      <c r="H7" s="55"/>
      <c r="I7" s="55"/>
      <c r="J7" s="55"/>
      <c r="K7" s="55"/>
    </row>
    <row r="8" spans="1:11" x14ac:dyDescent="0.35">
      <c r="A8" s="55"/>
      <c r="B8" s="55"/>
      <c r="C8" s="55"/>
      <c r="D8" s="55"/>
      <c r="E8" s="55"/>
      <c r="F8" s="55"/>
      <c r="G8" s="55"/>
      <c r="H8" s="55"/>
      <c r="I8" s="55"/>
      <c r="J8" s="55"/>
      <c r="K8" s="55"/>
    </row>
    <row r="9" spans="1:11" x14ac:dyDescent="0.35">
      <c r="A9" s="55"/>
      <c r="B9" s="55"/>
      <c r="C9" s="55"/>
      <c r="D9" s="55"/>
      <c r="E9" s="55"/>
      <c r="F9" s="55"/>
      <c r="G9" s="55"/>
      <c r="H9" s="55"/>
      <c r="I9" s="55"/>
      <c r="J9" s="55"/>
      <c r="K9" s="55"/>
    </row>
    <row r="10" spans="1:11" x14ac:dyDescent="0.35">
      <c r="A10" s="55"/>
      <c r="B10" s="55"/>
      <c r="C10" s="55"/>
      <c r="D10" s="55"/>
      <c r="E10" s="55"/>
      <c r="F10" s="55"/>
      <c r="G10" s="55"/>
      <c r="H10" s="55"/>
      <c r="I10" s="55"/>
      <c r="J10" s="55"/>
      <c r="K10" s="55"/>
    </row>
    <row r="11" spans="1:11" x14ac:dyDescent="0.35">
      <c r="A11" s="55"/>
      <c r="B11" s="55"/>
      <c r="C11" s="55"/>
      <c r="D11" s="55"/>
      <c r="E11" s="55"/>
      <c r="F11" s="55"/>
      <c r="G11" s="55"/>
      <c r="H11" s="55"/>
      <c r="I11" s="55"/>
      <c r="J11" s="55"/>
      <c r="K11" s="55"/>
    </row>
    <row r="12" spans="1:11" x14ac:dyDescent="0.35">
      <c r="A12" s="55"/>
      <c r="B12" s="55"/>
      <c r="C12" s="55"/>
      <c r="D12" s="55"/>
      <c r="E12" s="55"/>
      <c r="F12" s="55"/>
      <c r="G12" s="55"/>
      <c r="H12" s="55"/>
      <c r="I12" s="55"/>
      <c r="J12" s="55"/>
      <c r="K12" s="55"/>
    </row>
    <row r="13" spans="1:11" x14ac:dyDescent="0.35">
      <c r="A13" s="55"/>
      <c r="B13" s="55"/>
      <c r="C13" s="55"/>
      <c r="D13" s="55"/>
      <c r="E13" s="55"/>
      <c r="F13" s="55"/>
      <c r="G13" s="55"/>
      <c r="H13" s="55"/>
      <c r="I13" s="55"/>
      <c r="J13" s="55"/>
      <c r="K13" s="55"/>
    </row>
    <row r="14" spans="1:11" x14ac:dyDescent="0.35">
      <c r="A14" s="55"/>
      <c r="B14" s="55"/>
      <c r="C14" s="55"/>
      <c r="D14" s="55"/>
      <c r="E14" s="55"/>
      <c r="F14" s="55"/>
      <c r="G14" s="55"/>
      <c r="H14" s="55"/>
      <c r="I14" s="55"/>
      <c r="J14" s="55"/>
      <c r="K14" s="55"/>
    </row>
    <row r="15" spans="1:11" x14ac:dyDescent="0.35">
      <c r="A15" s="55"/>
      <c r="B15" s="55"/>
      <c r="C15" s="55"/>
      <c r="D15" s="55"/>
      <c r="E15" s="55"/>
      <c r="F15" s="55"/>
      <c r="G15" s="55"/>
      <c r="H15" s="55"/>
      <c r="I15" s="55"/>
      <c r="J15" s="55"/>
      <c r="K15" s="55"/>
    </row>
    <row r="16" spans="1:11" x14ac:dyDescent="0.35">
      <c r="A16" s="55"/>
      <c r="B16" s="55"/>
      <c r="C16" s="55"/>
      <c r="D16" s="55"/>
      <c r="E16" s="55"/>
      <c r="F16" s="55"/>
      <c r="G16" s="55"/>
      <c r="H16" s="55"/>
      <c r="I16" s="55"/>
      <c r="J16" s="55"/>
      <c r="K16" s="55"/>
    </row>
    <row r="17" spans="1:11" x14ac:dyDescent="0.35">
      <c r="A17" s="55"/>
      <c r="B17" s="55"/>
      <c r="C17" s="55"/>
      <c r="D17" s="55"/>
      <c r="E17" s="55"/>
      <c r="F17" s="55"/>
      <c r="G17" s="55"/>
      <c r="H17" s="55"/>
      <c r="I17" s="55"/>
      <c r="J17" s="55"/>
      <c r="K17" s="55"/>
    </row>
    <row r="18" spans="1:11" x14ac:dyDescent="0.35">
      <c r="A18" s="55"/>
      <c r="B18" s="55"/>
      <c r="C18" s="55"/>
      <c r="D18" s="55"/>
      <c r="E18" s="55"/>
      <c r="F18" s="55"/>
      <c r="G18" s="55"/>
      <c r="H18" s="55"/>
      <c r="I18" s="55"/>
      <c r="J18" s="55"/>
      <c r="K18" s="55"/>
    </row>
    <row r="19" spans="1:11" x14ac:dyDescent="0.35">
      <c r="A19" s="55"/>
      <c r="B19" s="55"/>
      <c r="C19" s="55"/>
      <c r="D19" s="55"/>
      <c r="E19" s="55"/>
      <c r="F19" s="55"/>
      <c r="G19" s="55"/>
      <c r="H19" s="55"/>
      <c r="I19" s="55"/>
      <c r="J19" s="55"/>
      <c r="K19" s="55"/>
    </row>
    <row r="20" spans="1:11" x14ac:dyDescent="0.35">
      <c r="A20" s="55"/>
      <c r="B20" s="55"/>
      <c r="C20" s="55"/>
      <c r="D20" s="55"/>
      <c r="E20" s="55"/>
      <c r="F20" s="55"/>
      <c r="G20" s="55"/>
      <c r="H20" s="55"/>
      <c r="I20" s="55"/>
      <c r="J20" s="55"/>
      <c r="K20" s="55"/>
    </row>
    <row r="21" spans="1:11" x14ac:dyDescent="0.35">
      <c r="A21" s="55"/>
      <c r="B21" s="55"/>
      <c r="C21" s="55"/>
      <c r="D21" s="55"/>
      <c r="E21" s="55"/>
      <c r="F21" s="55"/>
      <c r="G21" s="55"/>
      <c r="H21" s="55"/>
      <c r="I21" s="55"/>
      <c r="J21" s="55"/>
      <c r="K21" s="55"/>
    </row>
    <row r="22" spans="1:11" x14ac:dyDescent="0.35">
      <c r="A22" s="55"/>
      <c r="B22" s="55"/>
      <c r="C22" s="55"/>
      <c r="D22" s="55"/>
      <c r="E22" s="55"/>
      <c r="F22" s="55"/>
      <c r="G22" s="55"/>
      <c r="H22" s="55"/>
      <c r="I22" s="55"/>
      <c r="J22" s="55"/>
      <c r="K22" s="55"/>
    </row>
    <row r="23" spans="1:11" x14ac:dyDescent="0.35">
      <c r="A23" s="55"/>
      <c r="B23" s="55"/>
      <c r="C23" s="55"/>
      <c r="D23" s="55"/>
      <c r="E23" s="55"/>
      <c r="F23" s="55"/>
      <c r="G23" s="55"/>
      <c r="H23" s="55"/>
      <c r="I23" s="55"/>
      <c r="J23" s="55"/>
      <c r="K23" s="55"/>
    </row>
    <row r="24" spans="1:11" x14ac:dyDescent="0.35">
      <c r="A24" s="55"/>
      <c r="B24" s="55"/>
      <c r="C24" s="55"/>
      <c r="D24" s="55"/>
      <c r="E24" s="55"/>
      <c r="F24" s="55"/>
      <c r="G24" s="55"/>
      <c r="H24" s="55"/>
      <c r="I24" s="55"/>
      <c r="J24" s="55"/>
      <c r="K24" s="55"/>
    </row>
    <row r="25" spans="1:11" x14ac:dyDescent="0.35">
      <c r="A25" s="55"/>
      <c r="B25" s="55"/>
      <c r="C25" s="55"/>
      <c r="D25" s="55"/>
      <c r="E25" s="55"/>
      <c r="F25" s="55"/>
      <c r="G25" s="55"/>
      <c r="H25" s="55"/>
      <c r="I25" s="55"/>
      <c r="J25" s="55"/>
      <c r="K25" s="55"/>
    </row>
    <row r="26" spans="1:11" x14ac:dyDescent="0.35">
      <c r="A26" s="55"/>
      <c r="B26" s="55"/>
      <c r="C26" s="55"/>
      <c r="D26" s="55"/>
      <c r="E26" s="55"/>
      <c r="F26" s="55"/>
      <c r="G26" s="55"/>
      <c r="H26" s="55"/>
      <c r="I26" s="55"/>
      <c r="J26" s="55"/>
      <c r="K26" s="55"/>
    </row>
    <row r="27" spans="1:11" x14ac:dyDescent="0.35">
      <c r="A27" s="55"/>
      <c r="B27" s="55"/>
      <c r="C27" s="55"/>
      <c r="D27" s="55"/>
      <c r="E27" s="55"/>
      <c r="F27" s="55"/>
      <c r="G27" s="55"/>
      <c r="H27" s="55"/>
      <c r="I27" s="55"/>
      <c r="J27" s="55"/>
      <c r="K27" s="55"/>
    </row>
    <row r="28" spans="1:11" x14ac:dyDescent="0.35">
      <c r="A28" s="55"/>
      <c r="B28" s="55"/>
      <c r="C28" s="55"/>
      <c r="D28" s="55"/>
      <c r="E28" s="55"/>
      <c r="F28" s="55"/>
      <c r="G28" s="55"/>
      <c r="H28" s="55"/>
      <c r="I28" s="55"/>
      <c r="J28" s="55"/>
      <c r="K28" s="55"/>
    </row>
    <row r="29" spans="1:11" x14ac:dyDescent="0.35">
      <c r="A29" s="55"/>
      <c r="B29" s="55"/>
      <c r="C29" s="55"/>
      <c r="D29" s="55"/>
      <c r="E29" s="55"/>
      <c r="F29" s="55"/>
      <c r="G29" s="55"/>
      <c r="H29" s="55"/>
      <c r="I29" s="55"/>
      <c r="J29" s="55"/>
      <c r="K29" s="55"/>
    </row>
    <row r="30" spans="1:11" x14ac:dyDescent="0.35">
      <c r="A30" s="55"/>
      <c r="B30" s="55"/>
      <c r="C30" s="55"/>
      <c r="D30" s="55"/>
      <c r="E30" s="55"/>
      <c r="F30" s="55"/>
      <c r="G30" s="55"/>
      <c r="H30" s="55"/>
      <c r="I30" s="55"/>
      <c r="J30" s="55"/>
      <c r="K30" s="55"/>
    </row>
    <row r="31" spans="1:11" x14ac:dyDescent="0.35">
      <c r="A31" s="55"/>
      <c r="B31" s="55"/>
      <c r="C31" s="55"/>
      <c r="D31" s="55"/>
      <c r="E31" s="55"/>
      <c r="F31" s="55"/>
      <c r="G31" s="55"/>
      <c r="H31" s="55"/>
      <c r="I31" s="55"/>
      <c r="J31" s="55"/>
      <c r="K31" s="55"/>
    </row>
    <row r="32" spans="1:11" x14ac:dyDescent="0.35">
      <c r="A32" s="55"/>
      <c r="B32" s="55"/>
      <c r="C32" s="55"/>
      <c r="D32" s="55"/>
      <c r="E32" s="55"/>
      <c r="F32" s="55"/>
      <c r="G32" s="55"/>
      <c r="H32" s="55"/>
      <c r="I32" s="55"/>
      <c r="J32" s="55"/>
      <c r="K32" s="55"/>
    </row>
    <row r="33" spans="1:11" x14ac:dyDescent="0.35">
      <c r="A33" s="55"/>
      <c r="B33" s="55"/>
      <c r="C33" s="55"/>
      <c r="D33" s="55"/>
      <c r="E33" s="55"/>
      <c r="F33" s="55"/>
      <c r="G33" s="55"/>
      <c r="H33" s="55"/>
      <c r="I33" s="55"/>
      <c r="J33" s="55"/>
      <c r="K33" s="55"/>
    </row>
    <row r="34" spans="1:11" x14ac:dyDescent="0.35">
      <c r="A34" s="55"/>
      <c r="B34" s="55"/>
      <c r="C34" s="55"/>
      <c r="D34" s="55"/>
      <c r="E34" s="55"/>
      <c r="F34" s="55"/>
      <c r="G34" s="55"/>
      <c r="H34" s="55"/>
      <c r="I34" s="55"/>
      <c r="J34" s="55"/>
      <c r="K34" s="55"/>
    </row>
    <row r="35" spans="1:11" x14ac:dyDescent="0.35">
      <c r="A35" s="55"/>
      <c r="B35" s="55"/>
      <c r="C35" s="55"/>
      <c r="D35" s="55"/>
      <c r="E35" s="55"/>
      <c r="F35" s="55"/>
      <c r="G35" s="55"/>
      <c r="H35" s="55"/>
      <c r="I35" s="55"/>
      <c r="J35" s="55"/>
      <c r="K35" s="55"/>
    </row>
    <row r="36" spans="1:11" x14ac:dyDescent="0.35">
      <c r="A36" s="55"/>
      <c r="B36" s="55"/>
      <c r="C36" s="55"/>
      <c r="D36" s="55"/>
      <c r="E36" s="55"/>
      <c r="F36" s="55"/>
      <c r="G36" s="55"/>
      <c r="H36" s="55"/>
      <c r="I36" s="55"/>
      <c r="J36" s="55"/>
      <c r="K36" s="55"/>
    </row>
    <row r="37" spans="1:11" x14ac:dyDescent="0.35">
      <c r="A37" s="55"/>
      <c r="B37" s="55"/>
      <c r="C37" s="55"/>
      <c r="D37" s="55"/>
      <c r="E37" s="55"/>
      <c r="F37" s="55"/>
      <c r="G37" s="55"/>
      <c r="H37" s="55"/>
      <c r="I37" s="55"/>
      <c r="J37" s="55"/>
      <c r="K37" s="55"/>
    </row>
    <row r="38" spans="1:11" ht="40.5" customHeight="1" x14ac:dyDescent="0.35">
      <c r="A38" s="55"/>
      <c r="B38" s="55"/>
      <c r="C38" s="55"/>
      <c r="D38" s="55"/>
      <c r="E38" s="55"/>
      <c r="F38" s="55"/>
      <c r="G38" s="55"/>
      <c r="H38" s="55"/>
      <c r="I38" s="55"/>
      <c r="J38" s="55"/>
      <c r="K38" s="55"/>
    </row>
    <row r="39" spans="1:11" ht="120" customHeight="1" x14ac:dyDescent="0.35">
      <c r="A39" s="55"/>
      <c r="B39" s="55"/>
      <c r="C39" s="55"/>
      <c r="D39" s="55"/>
      <c r="E39" s="55"/>
      <c r="F39" s="55"/>
      <c r="G39" s="55"/>
      <c r="H39" s="55"/>
      <c r="I39" s="55"/>
      <c r="J39" s="55"/>
      <c r="K39" s="55"/>
    </row>
    <row r="40" spans="1:11" x14ac:dyDescent="0.35">
      <c r="A40" s="42"/>
      <c r="B40" s="42"/>
      <c r="C40" s="42"/>
      <c r="D40" s="42"/>
      <c r="E40" s="42"/>
      <c r="F40" s="42"/>
      <c r="G40" s="42"/>
      <c r="H40" s="42"/>
      <c r="I40" s="42"/>
      <c r="J40" s="42"/>
      <c r="K40" s="42"/>
    </row>
    <row r="41" spans="1:11" x14ac:dyDescent="0.35">
      <c r="A41" s="38"/>
      <c r="B41" s="38"/>
      <c r="C41" s="38"/>
      <c r="D41" s="38"/>
      <c r="E41" s="38"/>
      <c r="F41" s="38"/>
      <c r="G41" s="38"/>
      <c r="H41" s="38"/>
      <c r="I41" s="38"/>
      <c r="J41" s="38"/>
      <c r="K41" s="38"/>
    </row>
    <row r="42" spans="1:11" x14ac:dyDescent="0.35">
      <c r="A42" s="38" t="s">
        <v>14</v>
      </c>
      <c r="B42" s="38"/>
      <c r="C42" s="38"/>
      <c r="D42" s="38"/>
      <c r="F42" s="38"/>
      <c r="G42" s="38"/>
      <c r="H42" s="38"/>
      <c r="I42" s="38"/>
      <c r="J42" s="38"/>
      <c r="K42" s="38"/>
    </row>
    <row r="43" spans="1:11" x14ac:dyDescent="0.35">
      <c r="A43" s="39" t="s">
        <v>15</v>
      </c>
      <c r="B43" s="38"/>
      <c r="C43" s="38"/>
      <c r="D43" s="38"/>
      <c r="E43" s="38"/>
      <c r="F43" s="38"/>
      <c r="G43" s="38"/>
      <c r="H43" s="38"/>
      <c r="I43" s="38"/>
      <c r="J43" s="38"/>
      <c r="K43" s="38"/>
    </row>
    <row r="44" spans="1:11" x14ac:dyDescent="0.35">
      <c r="A44" s="38"/>
      <c r="B44" s="38"/>
      <c r="C44" s="38"/>
      <c r="D44" s="38"/>
      <c r="E44" s="38"/>
      <c r="F44" s="38"/>
      <c r="G44" s="38"/>
      <c r="H44" s="38"/>
      <c r="I44" s="38"/>
      <c r="J44" s="38"/>
      <c r="K44" s="38"/>
    </row>
    <row r="45" spans="1:11" x14ac:dyDescent="0.35">
      <c r="A45" s="38" t="s">
        <v>16</v>
      </c>
      <c r="B45" s="38"/>
      <c r="C45" s="38"/>
      <c r="D45" s="38"/>
      <c r="E45" s="38"/>
      <c r="F45" s="38"/>
      <c r="G45" s="38"/>
      <c r="H45" s="38"/>
      <c r="I45" s="38"/>
      <c r="J45" s="38"/>
      <c r="K45" s="38"/>
    </row>
    <row r="46" spans="1:11" x14ac:dyDescent="0.35">
      <c r="A46" s="39" t="s">
        <v>17</v>
      </c>
      <c r="B46" s="38"/>
      <c r="C46" s="38"/>
      <c r="D46" s="38"/>
      <c r="E46" s="38"/>
      <c r="F46" s="38"/>
      <c r="G46" s="38"/>
      <c r="H46" s="38"/>
      <c r="I46" s="38"/>
      <c r="J46" s="38"/>
      <c r="K46" s="38"/>
    </row>
  </sheetData>
  <sheetProtection algorithmName="SHA-512" hashValue="jAhlU+n4hO+zyRKnrdgLHloJBoPUbLNk4ilWV8TTxfHNURL5yQiV4Jb38dflfyAx+WnmoYcay/pkxp6ry6oxhg==" saltValue="OGLxDvpHFtwX2xhEqdbJvg==" spinCount="100000" sheet="1" objects="1" scenarios="1"/>
  <mergeCells count="1">
    <mergeCell ref="A1:K39"/>
  </mergeCells>
  <hyperlinks>
    <hyperlink ref="A43" r:id="rId1" xr:uid="{A6DDFC4A-42FD-4477-B5F2-3D2BF35A87D9}"/>
    <hyperlink ref="A46" r:id="rId2" xr:uid="{9337A16C-9898-4ABD-968E-694CECA3CF1D}"/>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8ECC1-15A8-4F56-AD8E-186A72884A08}">
  <dimension ref="A1:K58"/>
  <sheetViews>
    <sheetView workbookViewId="0">
      <selection activeCell="K1" sqref="K1"/>
    </sheetView>
  </sheetViews>
  <sheetFormatPr defaultRowHeight="14.5" x14ac:dyDescent="0.35"/>
  <cols>
    <col min="5" max="5" width="10.1796875" customWidth="1"/>
    <col min="10" max="10" width="10.54296875" customWidth="1"/>
  </cols>
  <sheetData>
    <row r="1" spans="1:11" ht="15" customHeight="1" x14ac:dyDescent="0.35">
      <c r="A1" s="90">
        <v>0.59</v>
      </c>
      <c r="B1" s="91"/>
      <c r="C1" s="91"/>
      <c r="D1" s="94" t="s">
        <v>18</v>
      </c>
      <c r="E1" s="95"/>
      <c r="F1" s="95"/>
      <c r="G1" s="95"/>
      <c r="H1" s="95"/>
      <c r="I1" s="95"/>
      <c r="J1" s="96"/>
      <c r="K1" s="40"/>
    </row>
    <row r="2" spans="1:11" ht="15" customHeight="1" x14ac:dyDescent="0.35">
      <c r="A2" s="92"/>
      <c r="B2" s="93"/>
      <c r="C2" s="93"/>
      <c r="D2" s="97"/>
      <c r="E2" s="97"/>
      <c r="F2" s="97"/>
      <c r="G2" s="97"/>
      <c r="H2" s="97"/>
      <c r="I2" s="97"/>
      <c r="J2" s="98"/>
      <c r="K2" s="40"/>
    </row>
    <row r="3" spans="1:11" ht="15" customHeight="1" x14ac:dyDescent="0.35">
      <c r="A3" s="92"/>
      <c r="B3" s="93"/>
      <c r="C3" s="93"/>
      <c r="D3" s="97"/>
      <c r="E3" s="97"/>
      <c r="F3" s="97"/>
      <c r="G3" s="97"/>
      <c r="H3" s="97"/>
      <c r="I3" s="97"/>
      <c r="J3" s="98"/>
      <c r="K3" s="40"/>
    </row>
    <row r="4" spans="1:11" ht="15" customHeight="1" x14ac:dyDescent="0.35">
      <c r="A4" s="92"/>
      <c r="B4" s="93"/>
      <c r="C4" s="93"/>
      <c r="D4" s="97"/>
      <c r="E4" s="97"/>
      <c r="F4" s="97"/>
      <c r="G4" s="97"/>
      <c r="H4" s="97"/>
      <c r="I4" s="97"/>
      <c r="J4" s="98"/>
      <c r="K4" s="40"/>
    </row>
    <row r="5" spans="1:11" ht="15" customHeight="1" x14ac:dyDescent="0.35">
      <c r="A5" s="92"/>
      <c r="B5" s="93"/>
      <c r="C5" s="93"/>
      <c r="D5" s="97"/>
      <c r="E5" s="97"/>
      <c r="F5" s="97"/>
      <c r="G5" s="97"/>
      <c r="H5" s="97"/>
      <c r="I5" s="97"/>
      <c r="J5" s="98"/>
      <c r="K5" s="40"/>
    </row>
    <row r="6" spans="1:11" ht="15" customHeight="1" x14ac:dyDescent="0.35">
      <c r="A6" s="92"/>
      <c r="B6" s="93"/>
      <c r="C6" s="93"/>
      <c r="D6" s="97"/>
      <c r="E6" s="97"/>
      <c r="F6" s="97"/>
      <c r="G6" s="97"/>
      <c r="H6" s="97"/>
      <c r="I6" s="97"/>
      <c r="J6" s="98"/>
      <c r="K6" s="40"/>
    </row>
    <row r="7" spans="1:11" ht="15" customHeight="1" x14ac:dyDescent="0.35">
      <c r="A7" s="92"/>
      <c r="B7" s="93"/>
      <c r="C7" s="93"/>
      <c r="D7" s="97"/>
      <c r="E7" s="97"/>
      <c r="F7" s="97"/>
      <c r="G7" s="97"/>
      <c r="H7" s="97"/>
      <c r="I7" s="97"/>
      <c r="J7" s="98"/>
      <c r="K7" s="40"/>
    </row>
    <row r="8" spans="1:11" ht="15" customHeight="1" x14ac:dyDescent="0.35">
      <c r="A8" s="99" t="s">
        <v>19</v>
      </c>
      <c r="B8" s="100"/>
      <c r="C8" s="100"/>
      <c r="D8" s="100"/>
      <c r="E8" s="100"/>
      <c r="F8" s="100"/>
      <c r="G8" s="100"/>
      <c r="H8" s="100"/>
      <c r="I8" s="100"/>
      <c r="J8" s="101"/>
      <c r="K8" s="41"/>
    </row>
    <row r="9" spans="1:11" x14ac:dyDescent="0.35">
      <c r="A9" s="102"/>
      <c r="B9" s="103"/>
      <c r="C9" s="103"/>
      <c r="D9" s="103"/>
      <c r="E9" s="103"/>
      <c r="F9" s="103"/>
      <c r="G9" s="103"/>
      <c r="H9" s="103"/>
      <c r="I9" s="103"/>
      <c r="J9" s="104"/>
      <c r="K9" s="41"/>
    </row>
    <row r="10" spans="1:11" x14ac:dyDescent="0.35">
      <c r="A10" s="56" t="s">
        <v>20</v>
      </c>
      <c r="B10" s="56"/>
      <c r="C10" s="56"/>
      <c r="D10" s="56"/>
      <c r="E10" s="57"/>
      <c r="F10" s="56" t="s">
        <v>21</v>
      </c>
      <c r="G10" s="56"/>
      <c r="H10" s="56"/>
      <c r="I10" s="56"/>
      <c r="J10" s="57"/>
    </row>
    <row r="11" spans="1:11" x14ac:dyDescent="0.35">
      <c r="A11" s="58" t="s">
        <v>22</v>
      </c>
      <c r="B11" s="58"/>
      <c r="C11" s="58"/>
      <c r="D11" s="58"/>
      <c r="E11" s="59"/>
      <c r="F11" s="58" t="s">
        <v>23</v>
      </c>
      <c r="G11" s="58"/>
      <c r="H11" s="58"/>
      <c r="I11" s="58"/>
      <c r="J11" s="59"/>
    </row>
    <row r="12" spans="1:11" x14ac:dyDescent="0.35">
      <c r="A12" s="58" t="s">
        <v>24</v>
      </c>
      <c r="B12" s="58"/>
      <c r="C12" s="58"/>
      <c r="D12" s="58"/>
      <c r="E12" s="59"/>
      <c r="F12" s="58" t="s">
        <v>25</v>
      </c>
      <c r="G12" s="58"/>
      <c r="H12" s="58"/>
      <c r="I12" s="58"/>
      <c r="J12" s="59"/>
    </row>
    <row r="13" spans="1:11" x14ac:dyDescent="0.35">
      <c r="A13" s="58" t="s">
        <v>26</v>
      </c>
      <c r="B13" s="58"/>
      <c r="C13" s="58"/>
      <c r="D13" s="58"/>
      <c r="E13" s="59"/>
      <c r="F13" s="58" t="s">
        <v>27</v>
      </c>
      <c r="G13" s="58"/>
      <c r="H13" s="58"/>
      <c r="I13" s="58"/>
      <c r="J13" s="59"/>
    </row>
    <row r="14" spans="1:11" x14ac:dyDescent="0.35">
      <c r="A14" s="58" t="s">
        <v>28</v>
      </c>
      <c r="B14" s="58"/>
      <c r="C14" s="58"/>
      <c r="D14" s="58"/>
      <c r="E14" s="59"/>
      <c r="F14" s="58" t="s">
        <v>29</v>
      </c>
      <c r="G14" s="58"/>
      <c r="H14" s="58"/>
      <c r="I14" s="58"/>
      <c r="J14" s="59"/>
    </row>
    <row r="15" spans="1:11" x14ac:dyDescent="0.35">
      <c r="A15" s="58" t="s">
        <v>30</v>
      </c>
      <c r="B15" s="58"/>
      <c r="C15" s="58"/>
      <c r="D15" s="58"/>
      <c r="E15" s="59"/>
      <c r="F15" s="58" t="s">
        <v>31</v>
      </c>
      <c r="G15" s="58"/>
      <c r="H15" s="58"/>
      <c r="I15" s="58"/>
      <c r="J15" s="59"/>
    </row>
    <row r="16" spans="1:11" x14ac:dyDescent="0.35">
      <c r="A16" s="58" t="s">
        <v>32</v>
      </c>
      <c r="B16" s="58"/>
      <c r="C16" s="58"/>
      <c r="D16" s="58"/>
      <c r="E16" s="59"/>
      <c r="F16" s="58" t="s">
        <v>33</v>
      </c>
      <c r="G16" s="58"/>
      <c r="H16" s="58"/>
      <c r="I16" s="58"/>
      <c r="J16" s="59"/>
    </row>
    <row r="17" spans="1:11" x14ac:dyDescent="0.35">
      <c r="A17" s="58" t="s">
        <v>34</v>
      </c>
      <c r="B17" s="58"/>
      <c r="C17" s="58"/>
      <c r="D17" s="58"/>
      <c r="E17" s="59"/>
      <c r="F17" s="58" t="s">
        <v>35</v>
      </c>
      <c r="G17" s="58"/>
      <c r="H17" s="58"/>
      <c r="I17" s="58"/>
      <c r="J17" s="59"/>
    </row>
    <row r="18" spans="1:11" x14ac:dyDescent="0.35">
      <c r="A18" s="60" t="s">
        <v>36</v>
      </c>
      <c r="B18" s="60"/>
      <c r="C18" s="60"/>
      <c r="D18" s="60"/>
      <c r="E18" s="61"/>
      <c r="F18" s="60"/>
      <c r="G18" s="60"/>
      <c r="H18" s="60"/>
      <c r="I18" s="60"/>
      <c r="J18" s="61"/>
    </row>
    <row r="19" spans="1:11" ht="15" customHeight="1" x14ac:dyDescent="0.35">
      <c r="A19" s="69" t="s">
        <v>37</v>
      </c>
      <c r="B19" s="70"/>
      <c r="C19" s="70"/>
      <c r="D19" s="70"/>
      <c r="E19" s="70"/>
      <c r="F19" s="70"/>
      <c r="G19" s="70"/>
      <c r="H19" s="70"/>
      <c r="I19" s="70"/>
      <c r="J19" s="71"/>
      <c r="K19" s="41"/>
    </row>
    <row r="20" spans="1:11" x14ac:dyDescent="0.35">
      <c r="A20" s="72"/>
      <c r="B20" s="73"/>
      <c r="C20" s="73"/>
      <c r="D20" s="73"/>
      <c r="E20" s="73"/>
      <c r="F20" s="73"/>
      <c r="G20" s="73"/>
      <c r="H20" s="73"/>
      <c r="I20" s="73"/>
      <c r="J20" s="74"/>
      <c r="K20" s="41"/>
    </row>
    <row r="21" spans="1:11" x14ac:dyDescent="0.35">
      <c r="A21" s="56" t="s">
        <v>38</v>
      </c>
      <c r="B21" s="56"/>
      <c r="C21" s="56"/>
      <c r="D21" s="56"/>
      <c r="E21" s="57"/>
      <c r="F21" s="56" t="s">
        <v>39</v>
      </c>
      <c r="G21" s="56"/>
      <c r="H21" s="56"/>
      <c r="I21" s="56"/>
      <c r="J21" s="57"/>
    </row>
    <row r="22" spans="1:11" x14ac:dyDescent="0.35">
      <c r="A22" s="58" t="s">
        <v>40</v>
      </c>
      <c r="B22" s="58"/>
      <c r="C22" s="58"/>
      <c r="D22" s="58"/>
      <c r="E22" s="59"/>
      <c r="F22" s="58" t="s">
        <v>41</v>
      </c>
      <c r="G22" s="58"/>
      <c r="H22" s="58"/>
      <c r="I22" s="58"/>
      <c r="J22" s="59"/>
    </row>
    <row r="23" spans="1:11" x14ac:dyDescent="0.35">
      <c r="A23" s="58" t="s">
        <v>42</v>
      </c>
      <c r="B23" s="58"/>
      <c r="C23" s="58"/>
      <c r="D23" s="58"/>
      <c r="E23" s="59"/>
      <c r="F23" s="58" t="s">
        <v>43</v>
      </c>
      <c r="G23" s="58"/>
      <c r="H23" s="58"/>
      <c r="I23" s="58"/>
      <c r="J23" s="59"/>
    </row>
    <row r="24" spans="1:11" x14ac:dyDescent="0.35">
      <c r="A24" s="58" t="s">
        <v>44</v>
      </c>
      <c r="B24" s="58"/>
      <c r="C24" s="58"/>
      <c r="D24" s="58"/>
      <c r="E24" s="59"/>
      <c r="F24" s="58" t="s">
        <v>45</v>
      </c>
      <c r="G24" s="58"/>
      <c r="H24" s="58"/>
      <c r="I24" s="58"/>
      <c r="J24" s="59"/>
    </row>
    <row r="25" spans="1:11" x14ac:dyDescent="0.35">
      <c r="A25" s="58" t="s">
        <v>46</v>
      </c>
      <c r="B25" s="58"/>
      <c r="C25" s="58"/>
      <c r="D25" s="58"/>
      <c r="E25" s="59"/>
      <c r="F25" s="58" t="s">
        <v>47</v>
      </c>
      <c r="G25" s="58"/>
      <c r="H25" s="58"/>
      <c r="I25" s="58"/>
      <c r="J25" s="59"/>
    </row>
    <row r="26" spans="1:11" x14ac:dyDescent="0.35">
      <c r="A26" s="60" t="s">
        <v>48</v>
      </c>
      <c r="B26" s="60"/>
      <c r="C26" s="60"/>
      <c r="D26" s="60"/>
      <c r="E26" s="61"/>
      <c r="F26" s="60"/>
      <c r="G26" s="60"/>
      <c r="H26" s="60"/>
      <c r="I26" s="60"/>
      <c r="J26" s="61"/>
    </row>
    <row r="27" spans="1:11" x14ac:dyDescent="0.35">
      <c r="A27" s="89" t="s">
        <v>49</v>
      </c>
      <c r="B27" s="63"/>
      <c r="C27" s="63"/>
      <c r="D27" s="63"/>
      <c r="E27" s="63"/>
      <c r="F27" s="63"/>
      <c r="G27" s="63"/>
      <c r="H27" s="63"/>
      <c r="I27" s="63"/>
      <c r="J27" s="64"/>
    </row>
    <row r="28" spans="1:11" x14ac:dyDescent="0.35">
      <c r="A28" s="65"/>
      <c r="B28" s="66"/>
      <c r="C28" s="66"/>
      <c r="D28" s="66"/>
      <c r="E28" s="66"/>
      <c r="F28" s="66"/>
      <c r="G28" s="66"/>
      <c r="H28" s="66"/>
      <c r="I28" s="66"/>
      <c r="J28" s="67"/>
    </row>
    <row r="29" spans="1:11" x14ac:dyDescent="0.35">
      <c r="A29" s="56" t="s">
        <v>50</v>
      </c>
      <c r="B29" s="56"/>
      <c r="C29" s="56"/>
      <c r="D29" s="56"/>
      <c r="E29" s="57"/>
      <c r="F29" s="56" t="s">
        <v>51</v>
      </c>
      <c r="G29" s="56"/>
      <c r="H29" s="56"/>
      <c r="I29" s="56"/>
      <c r="J29" s="57"/>
    </row>
    <row r="30" spans="1:11" x14ac:dyDescent="0.35">
      <c r="A30" s="60" t="s">
        <v>52</v>
      </c>
      <c r="B30" s="60"/>
      <c r="C30" s="60"/>
      <c r="D30" s="60"/>
      <c r="E30" s="61"/>
      <c r="F30" s="58" t="s">
        <v>53</v>
      </c>
      <c r="G30" s="58"/>
      <c r="H30" s="58"/>
      <c r="I30" s="58"/>
      <c r="J30" s="59"/>
    </row>
    <row r="31" spans="1:11" x14ac:dyDescent="0.35">
      <c r="A31" s="62" t="s">
        <v>54</v>
      </c>
      <c r="B31" s="63"/>
      <c r="C31" s="63"/>
      <c r="D31" s="63"/>
      <c r="E31" s="63"/>
      <c r="F31" s="63"/>
      <c r="G31" s="63"/>
      <c r="H31" s="63"/>
      <c r="I31" s="63"/>
      <c r="J31" s="64"/>
    </row>
    <row r="32" spans="1:11" x14ac:dyDescent="0.35">
      <c r="A32" s="65"/>
      <c r="B32" s="66"/>
      <c r="C32" s="66"/>
      <c r="D32" s="66"/>
      <c r="E32" s="66"/>
      <c r="F32" s="66"/>
      <c r="G32" s="66"/>
      <c r="H32" s="66"/>
      <c r="I32" s="66"/>
      <c r="J32" s="67"/>
    </row>
    <row r="33" spans="1:10" x14ac:dyDescent="0.35">
      <c r="A33" s="56" t="s">
        <v>55</v>
      </c>
      <c r="B33" s="56"/>
      <c r="C33" s="56"/>
      <c r="D33" s="56"/>
      <c r="E33" s="57"/>
      <c r="F33" s="56" t="s">
        <v>56</v>
      </c>
      <c r="G33" s="56"/>
      <c r="H33" s="56"/>
      <c r="I33" s="56"/>
      <c r="J33" s="57"/>
    </row>
    <row r="34" spans="1:10" x14ac:dyDescent="0.35">
      <c r="A34" s="58" t="s">
        <v>57</v>
      </c>
      <c r="B34" s="58"/>
      <c r="C34" s="58"/>
      <c r="D34" s="58"/>
      <c r="E34" s="59"/>
      <c r="F34" s="58" t="s">
        <v>58</v>
      </c>
      <c r="G34" s="58"/>
      <c r="H34" s="58"/>
      <c r="I34" s="58"/>
      <c r="J34" s="59"/>
    </row>
    <row r="35" spans="1:10" x14ac:dyDescent="0.35">
      <c r="A35" s="58" t="s">
        <v>59</v>
      </c>
      <c r="B35" s="58"/>
      <c r="C35" s="58"/>
      <c r="D35" s="58"/>
      <c r="E35" s="59"/>
      <c r="F35" s="58" t="s">
        <v>60</v>
      </c>
      <c r="G35" s="58"/>
      <c r="H35" s="58"/>
      <c r="I35" s="58"/>
      <c r="J35" s="59"/>
    </row>
    <row r="36" spans="1:10" x14ac:dyDescent="0.35">
      <c r="A36" s="60" t="s">
        <v>61</v>
      </c>
      <c r="B36" s="60"/>
      <c r="C36" s="60"/>
      <c r="D36" s="60"/>
      <c r="E36" s="61"/>
      <c r="F36" s="60"/>
      <c r="G36" s="60"/>
      <c r="H36" s="60"/>
      <c r="I36" s="60"/>
      <c r="J36" s="61"/>
    </row>
    <row r="37" spans="1:10" x14ac:dyDescent="0.35">
      <c r="A37" s="75" t="s">
        <v>62</v>
      </c>
      <c r="B37" s="76"/>
      <c r="C37" s="76"/>
      <c r="D37" s="76"/>
      <c r="E37" s="76"/>
      <c r="F37" s="76"/>
      <c r="G37" s="76"/>
      <c r="H37" s="76"/>
      <c r="I37" s="76"/>
      <c r="J37" s="77"/>
    </row>
    <row r="38" spans="1:10" x14ac:dyDescent="0.35">
      <c r="A38" s="78"/>
      <c r="B38" s="79"/>
      <c r="C38" s="79"/>
      <c r="D38" s="79"/>
      <c r="E38" s="79"/>
      <c r="F38" s="79"/>
      <c r="G38" s="79"/>
      <c r="H38" s="79"/>
      <c r="I38" s="79"/>
      <c r="J38" s="80"/>
    </row>
    <row r="39" spans="1:10" x14ac:dyDescent="0.35">
      <c r="A39" s="56" t="s">
        <v>63</v>
      </c>
      <c r="B39" s="56"/>
      <c r="C39" s="56"/>
      <c r="D39" s="56"/>
      <c r="E39" s="57"/>
      <c r="F39" s="56" t="s">
        <v>64</v>
      </c>
      <c r="G39" s="56" t="s">
        <v>64</v>
      </c>
      <c r="H39" s="56" t="s">
        <v>64</v>
      </c>
      <c r="I39" s="56" t="s">
        <v>64</v>
      </c>
      <c r="J39" s="57" t="s">
        <v>64</v>
      </c>
    </row>
    <row r="40" spans="1:10" x14ac:dyDescent="0.35">
      <c r="A40" s="58" t="s">
        <v>65</v>
      </c>
      <c r="B40" s="58"/>
      <c r="C40" s="58"/>
      <c r="D40" s="58"/>
      <c r="E40" s="59"/>
      <c r="F40" s="58" t="s">
        <v>66</v>
      </c>
      <c r="G40" s="58" t="s">
        <v>66</v>
      </c>
      <c r="H40" s="58" t="s">
        <v>66</v>
      </c>
      <c r="I40" s="58" t="s">
        <v>66</v>
      </c>
      <c r="J40" s="59" t="s">
        <v>66</v>
      </c>
    </row>
    <row r="41" spans="1:10" x14ac:dyDescent="0.35">
      <c r="A41" s="60" t="s">
        <v>67</v>
      </c>
      <c r="B41" s="60"/>
      <c r="C41" s="60"/>
      <c r="D41" s="60"/>
      <c r="E41" s="61"/>
      <c r="F41" s="60" t="s">
        <v>68</v>
      </c>
      <c r="G41" s="60"/>
      <c r="H41" s="60"/>
      <c r="I41" s="60"/>
      <c r="J41" s="61"/>
    </row>
    <row r="42" spans="1:10" x14ac:dyDescent="0.35">
      <c r="A42" s="81" t="s">
        <v>69</v>
      </c>
      <c r="B42" s="82"/>
      <c r="C42" s="82"/>
      <c r="D42" s="82"/>
      <c r="E42" s="82"/>
      <c r="F42" s="82"/>
      <c r="G42" s="82"/>
      <c r="H42" s="82"/>
      <c r="I42" s="82"/>
      <c r="J42" s="83"/>
    </row>
    <row r="43" spans="1:10" x14ac:dyDescent="0.35">
      <c r="A43" s="84"/>
      <c r="B43" s="85"/>
      <c r="C43" s="85"/>
      <c r="D43" s="85"/>
      <c r="E43" s="85"/>
      <c r="F43" s="85"/>
      <c r="G43" s="85"/>
      <c r="H43" s="85"/>
      <c r="I43" s="85"/>
      <c r="J43" s="86"/>
    </row>
    <row r="44" spans="1:10" x14ac:dyDescent="0.35">
      <c r="A44" s="60" t="s">
        <v>70</v>
      </c>
      <c r="B44" s="60"/>
      <c r="C44" s="60"/>
      <c r="D44" s="60"/>
      <c r="E44" s="61"/>
      <c r="F44" s="87"/>
      <c r="G44" s="87"/>
      <c r="H44" s="87"/>
      <c r="I44" s="87"/>
      <c r="J44" s="88"/>
    </row>
    <row r="45" spans="1:10" ht="68.150000000000006" customHeight="1" x14ac:dyDescent="0.35">
      <c r="A45" s="68" t="s">
        <v>71</v>
      </c>
      <c r="B45" s="68"/>
      <c r="C45" s="68"/>
      <c r="D45" s="68"/>
      <c r="E45" s="68"/>
      <c r="F45" s="68"/>
      <c r="G45" s="68"/>
      <c r="H45" s="68"/>
      <c r="I45" s="68"/>
      <c r="J45" s="68"/>
    </row>
    <row r="46" spans="1:10" ht="14.5" customHeight="1" x14ac:dyDescent="0.35"/>
    <row r="58" ht="52.5" customHeight="1" x14ac:dyDescent="0.35"/>
  </sheetData>
  <sheetProtection algorithmName="SHA-512" hashValue="i7J43Wjd9fGcKo0dohCOz3k50/6qBsKP13rKNurtLk9yvZ67ilJNULioPtOKzo7Raz/iKyGcDL5QPFjCHlKYIg==" saltValue="jPq0eYhaG1vemOsGLEUO3g==" spinCount="100000" sheet="1" objects="1" scenarios="1"/>
  <mergeCells count="59">
    <mergeCell ref="A17:E17"/>
    <mergeCell ref="F17:J17"/>
    <mergeCell ref="A1:C7"/>
    <mergeCell ref="D1:J7"/>
    <mergeCell ref="A8:J9"/>
    <mergeCell ref="A10:E10"/>
    <mergeCell ref="F10:J10"/>
    <mergeCell ref="A11:E11"/>
    <mergeCell ref="A12:E12"/>
    <mergeCell ref="A16:E16"/>
    <mergeCell ref="A15:E15"/>
    <mergeCell ref="A13:E13"/>
    <mergeCell ref="F11:J11"/>
    <mergeCell ref="A23:E23"/>
    <mergeCell ref="F23:J23"/>
    <mergeCell ref="A24:E24"/>
    <mergeCell ref="F24:J24"/>
    <mergeCell ref="A25:E25"/>
    <mergeCell ref="F25:J25"/>
    <mergeCell ref="A45:J45"/>
    <mergeCell ref="A19:J20"/>
    <mergeCell ref="A21:E21"/>
    <mergeCell ref="F21:J21"/>
    <mergeCell ref="A22:E22"/>
    <mergeCell ref="F22:J22"/>
    <mergeCell ref="A37:J38"/>
    <mergeCell ref="A41:E41"/>
    <mergeCell ref="F41:J41"/>
    <mergeCell ref="A42:J43"/>
    <mergeCell ref="A44:E44"/>
    <mergeCell ref="F44:J44"/>
    <mergeCell ref="A27:J28"/>
    <mergeCell ref="A29:E29"/>
    <mergeCell ref="F29:J29"/>
    <mergeCell ref="A33:E33"/>
    <mergeCell ref="A34:E34"/>
    <mergeCell ref="F34:J34"/>
    <mergeCell ref="F12:J12"/>
    <mergeCell ref="F13:J13"/>
    <mergeCell ref="F16:J16"/>
    <mergeCell ref="F15:J15"/>
    <mergeCell ref="A18:E18"/>
    <mergeCell ref="F18:J18"/>
    <mergeCell ref="A14:E14"/>
    <mergeCell ref="F14:J14"/>
    <mergeCell ref="F33:J33"/>
    <mergeCell ref="A31:J32"/>
    <mergeCell ref="A30:E30"/>
    <mergeCell ref="F30:J30"/>
    <mergeCell ref="A26:E26"/>
    <mergeCell ref="F26:J26"/>
    <mergeCell ref="A39:E39"/>
    <mergeCell ref="F39:J39"/>
    <mergeCell ref="A40:E40"/>
    <mergeCell ref="F40:J40"/>
    <mergeCell ref="A35:E35"/>
    <mergeCell ref="F35:J35"/>
    <mergeCell ref="A36:E36"/>
    <mergeCell ref="F36:J3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F94D3-1423-43C0-A40B-444C77748D52}">
  <sheetPr codeName="Sheet25"/>
  <dimension ref="A1:J50"/>
  <sheetViews>
    <sheetView zoomScale="56" workbookViewId="0">
      <selection activeCell="D19" sqref="D19"/>
    </sheetView>
  </sheetViews>
  <sheetFormatPr defaultRowHeight="14.5" x14ac:dyDescent="0.35"/>
  <cols>
    <col min="1" max="1" width="43" bestFit="1" customWidth="1"/>
    <col min="2" max="2" width="9.1796875" customWidth="1"/>
    <col min="5" max="5" width="13.1796875" bestFit="1" customWidth="1"/>
    <col min="6" max="6" width="34.453125" customWidth="1"/>
    <col min="7" max="7" width="32.81640625" bestFit="1" customWidth="1"/>
    <col min="8" max="8" width="24.81640625" bestFit="1" customWidth="1"/>
    <col min="9" max="9" width="41.81640625" customWidth="1"/>
  </cols>
  <sheetData>
    <row r="1" spans="1:10" x14ac:dyDescent="0.35">
      <c r="A1" t="s">
        <v>72</v>
      </c>
      <c r="B1" t="s">
        <v>73</v>
      </c>
      <c r="C1" t="s">
        <v>74</v>
      </c>
    </row>
    <row r="2" spans="1:10" x14ac:dyDescent="0.35">
      <c r="A2" t="s">
        <v>20</v>
      </c>
      <c r="B2">
        <v>7830623</v>
      </c>
      <c r="C2" t="s">
        <v>75</v>
      </c>
      <c r="F2" t="s">
        <v>75</v>
      </c>
      <c r="G2" t="s">
        <v>76</v>
      </c>
      <c r="H2" t="s">
        <v>77</v>
      </c>
      <c r="I2" t="s">
        <v>78</v>
      </c>
      <c r="J2" t="s">
        <v>79</v>
      </c>
    </row>
    <row r="3" spans="1:10" x14ac:dyDescent="0.35">
      <c r="A3" t="s">
        <v>22</v>
      </c>
      <c r="B3">
        <v>7830643</v>
      </c>
      <c r="C3" t="s">
        <v>75</v>
      </c>
      <c r="F3" t="s">
        <v>20</v>
      </c>
      <c r="G3" t="s">
        <v>38</v>
      </c>
      <c r="H3" t="s">
        <v>50</v>
      </c>
      <c r="I3" t="s">
        <v>55</v>
      </c>
      <c r="J3" t="s">
        <v>63</v>
      </c>
    </row>
    <row r="4" spans="1:10" x14ac:dyDescent="0.35">
      <c r="A4" t="s">
        <v>38</v>
      </c>
      <c r="B4">
        <v>7830410</v>
      </c>
      <c r="C4" t="s">
        <v>76</v>
      </c>
      <c r="F4" t="s">
        <v>22</v>
      </c>
      <c r="G4" t="s">
        <v>40</v>
      </c>
      <c r="H4" t="s">
        <v>80</v>
      </c>
      <c r="I4" t="s">
        <v>81</v>
      </c>
      <c r="J4" t="s">
        <v>65</v>
      </c>
    </row>
    <row r="5" spans="1:10" x14ac:dyDescent="0.35">
      <c r="A5" t="s">
        <v>40</v>
      </c>
      <c r="B5">
        <v>7830627</v>
      </c>
      <c r="C5" t="s">
        <v>76</v>
      </c>
      <c r="F5" t="s">
        <v>24</v>
      </c>
      <c r="G5" t="s">
        <v>42</v>
      </c>
      <c r="H5" t="s">
        <v>52</v>
      </c>
      <c r="I5" t="s">
        <v>59</v>
      </c>
      <c r="J5" t="s">
        <v>67</v>
      </c>
    </row>
    <row r="6" spans="1:10" x14ac:dyDescent="0.35">
      <c r="A6" t="s">
        <v>55</v>
      </c>
      <c r="B6">
        <v>7830632</v>
      </c>
      <c r="C6" t="s">
        <v>78</v>
      </c>
      <c r="F6" t="s">
        <v>26</v>
      </c>
      <c r="G6" t="s">
        <v>44</v>
      </c>
      <c r="H6" t="s">
        <v>51</v>
      </c>
      <c r="I6" t="s">
        <v>61</v>
      </c>
      <c r="J6" t="s">
        <v>64</v>
      </c>
    </row>
    <row r="7" spans="1:10" x14ac:dyDescent="0.35">
      <c r="A7" t="s">
        <v>24</v>
      </c>
      <c r="B7">
        <v>7830630</v>
      </c>
      <c r="C7" t="s">
        <v>75</v>
      </c>
      <c r="F7" t="s">
        <v>28</v>
      </c>
      <c r="G7" t="s">
        <v>46</v>
      </c>
      <c r="H7" t="s">
        <v>53</v>
      </c>
      <c r="I7" t="s">
        <v>56</v>
      </c>
      <c r="J7" t="s">
        <v>66</v>
      </c>
    </row>
    <row r="8" spans="1:10" x14ac:dyDescent="0.35">
      <c r="A8" t="s">
        <v>26</v>
      </c>
      <c r="B8">
        <v>7830613</v>
      </c>
      <c r="C8" t="s">
        <v>75</v>
      </c>
      <c r="F8" t="s">
        <v>30</v>
      </c>
      <c r="G8" t="s">
        <v>48</v>
      </c>
      <c r="I8" t="s">
        <v>58</v>
      </c>
      <c r="J8" t="s">
        <v>82</v>
      </c>
    </row>
    <row r="9" spans="1:10" x14ac:dyDescent="0.35">
      <c r="A9" t="s">
        <v>81</v>
      </c>
      <c r="B9">
        <v>7820212</v>
      </c>
      <c r="C9" t="s">
        <v>78</v>
      </c>
      <c r="F9" t="s">
        <v>32</v>
      </c>
      <c r="G9" t="s">
        <v>39</v>
      </c>
      <c r="I9" t="s">
        <v>60</v>
      </c>
      <c r="J9" t="s">
        <v>68</v>
      </c>
    </row>
    <row r="10" spans="1:10" x14ac:dyDescent="0.35">
      <c r="A10" t="s">
        <v>28</v>
      </c>
      <c r="B10">
        <v>7830611</v>
      </c>
      <c r="C10" t="s">
        <v>75</v>
      </c>
      <c r="F10" t="s">
        <v>34</v>
      </c>
      <c r="G10" t="s">
        <v>41</v>
      </c>
      <c r="I10" t="s">
        <v>57</v>
      </c>
    </row>
    <row r="11" spans="1:10" x14ac:dyDescent="0.35">
      <c r="A11" t="s">
        <v>30</v>
      </c>
      <c r="B11">
        <v>7830610</v>
      </c>
      <c r="C11" t="s">
        <v>75</v>
      </c>
      <c r="F11" t="s">
        <v>36</v>
      </c>
      <c r="G11" t="s">
        <v>43</v>
      </c>
    </row>
    <row r="12" spans="1:10" x14ac:dyDescent="0.35">
      <c r="A12" t="s">
        <v>42</v>
      </c>
      <c r="B12">
        <v>7830633</v>
      </c>
      <c r="C12" t="s">
        <v>76</v>
      </c>
      <c r="F12" t="s">
        <v>21</v>
      </c>
      <c r="G12" t="s">
        <v>45</v>
      </c>
    </row>
    <row r="13" spans="1:10" x14ac:dyDescent="0.35">
      <c r="A13" t="s">
        <v>44</v>
      </c>
      <c r="B13">
        <v>7830637</v>
      </c>
      <c r="C13" t="s">
        <v>76</v>
      </c>
      <c r="F13" t="s">
        <v>23</v>
      </c>
      <c r="G13" t="s">
        <v>47</v>
      </c>
    </row>
    <row r="14" spans="1:10" x14ac:dyDescent="0.35">
      <c r="A14" t="s">
        <v>59</v>
      </c>
      <c r="B14">
        <v>7830642</v>
      </c>
      <c r="C14" t="s">
        <v>78</v>
      </c>
      <c r="F14" t="s">
        <v>25</v>
      </c>
    </row>
    <row r="15" spans="1:10" x14ac:dyDescent="0.35">
      <c r="A15" t="s">
        <v>50</v>
      </c>
      <c r="B15">
        <v>7820617</v>
      </c>
      <c r="C15" t="s">
        <v>77</v>
      </c>
      <c r="F15" t="s">
        <v>27</v>
      </c>
    </row>
    <row r="16" spans="1:10" x14ac:dyDescent="0.35">
      <c r="A16" t="s">
        <v>46</v>
      </c>
      <c r="B16">
        <v>7830628</v>
      </c>
      <c r="C16" t="s">
        <v>76</v>
      </c>
      <c r="F16" t="s">
        <v>29</v>
      </c>
    </row>
    <row r="17" spans="1:6" x14ac:dyDescent="0.35">
      <c r="A17" t="s">
        <v>80</v>
      </c>
      <c r="B17">
        <v>7830310</v>
      </c>
      <c r="C17" t="s">
        <v>77</v>
      </c>
      <c r="F17" t="s">
        <v>31</v>
      </c>
    </row>
    <row r="18" spans="1:6" x14ac:dyDescent="0.35">
      <c r="A18" t="s">
        <v>48</v>
      </c>
      <c r="B18">
        <v>7830626</v>
      </c>
      <c r="C18" t="s">
        <v>76</v>
      </c>
      <c r="F18" t="s">
        <v>33</v>
      </c>
    </row>
    <row r="19" spans="1:6" x14ac:dyDescent="0.35">
      <c r="A19" t="s">
        <v>32</v>
      </c>
      <c r="B19">
        <v>7830615</v>
      </c>
      <c r="C19" t="s">
        <v>75</v>
      </c>
      <c r="F19" t="s">
        <v>35</v>
      </c>
    </row>
    <row r="20" spans="1:6" x14ac:dyDescent="0.35">
      <c r="A20" t="s">
        <v>34</v>
      </c>
      <c r="B20">
        <v>7830616</v>
      </c>
      <c r="C20" t="s">
        <v>75</v>
      </c>
    </row>
    <row r="21" spans="1:6" x14ac:dyDescent="0.35">
      <c r="A21" t="s">
        <v>39</v>
      </c>
      <c r="B21">
        <v>7820412</v>
      </c>
      <c r="C21" t="s">
        <v>76</v>
      </c>
    </row>
    <row r="22" spans="1:6" x14ac:dyDescent="0.35">
      <c r="A22" t="s">
        <v>61</v>
      </c>
      <c r="B22">
        <v>7820120</v>
      </c>
      <c r="C22" t="s">
        <v>78</v>
      </c>
    </row>
    <row r="23" spans="1:6" x14ac:dyDescent="0.35">
      <c r="A23" t="s">
        <v>56</v>
      </c>
      <c r="B23">
        <v>7830634</v>
      </c>
      <c r="C23" t="s">
        <v>78</v>
      </c>
    </row>
    <row r="24" spans="1:6" x14ac:dyDescent="0.35">
      <c r="A24" t="s">
        <v>36</v>
      </c>
      <c r="B24">
        <v>7820616</v>
      </c>
      <c r="C24" t="s">
        <v>75</v>
      </c>
    </row>
    <row r="25" spans="1:6" x14ac:dyDescent="0.35">
      <c r="A25" t="s">
        <v>63</v>
      </c>
      <c r="B25">
        <v>7830619</v>
      </c>
      <c r="C25" t="s">
        <v>83</v>
      </c>
    </row>
    <row r="26" spans="1:6" x14ac:dyDescent="0.35">
      <c r="A26" t="s">
        <v>21</v>
      </c>
      <c r="B26">
        <v>7830620</v>
      </c>
      <c r="C26" t="s">
        <v>75</v>
      </c>
    </row>
    <row r="27" spans="1:6" x14ac:dyDescent="0.35">
      <c r="A27" t="s">
        <v>23</v>
      </c>
      <c r="B27">
        <v>7820614</v>
      </c>
      <c r="C27" t="s">
        <v>75</v>
      </c>
    </row>
    <row r="28" spans="1:6" x14ac:dyDescent="0.35">
      <c r="A28" t="s">
        <v>41</v>
      </c>
      <c r="B28">
        <v>7820612</v>
      </c>
      <c r="C28" t="s">
        <v>76</v>
      </c>
    </row>
    <row r="29" spans="1:6" x14ac:dyDescent="0.35">
      <c r="A29" t="s">
        <v>65</v>
      </c>
      <c r="B29">
        <v>7830640</v>
      </c>
      <c r="C29" t="s">
        <v>83</v>
      </c>
    </row>
    <row r="30" spans="1:6" x14ac:dyDescent="0.35">
      <c r="A30" t="s">
        <v>25</v>
      </c>
      <c r="B30">
        <v>7830614</v>
      </c>
      <c r="C30" t="s">
        <v>75</v>
      </c>
    </row>
    <row r="31" spans="1:6" x14ac:dyDescent="0.35">
      <c r="A31" t="s">
        <v>67</v>
      </c>
      <c r="B31">
        <v>7830639</v>
      </c>
      <c r="C31" t="s">
        <v>83</v>
      </c>
    </row>
    <row r="32" spans="1:6" x14ac:dyDescent="0.35">
      <c r="A32" t="s">
        <v>52</v>
      </c>
      <c r="B32">
        <v>7830636</v>
      </c>
      <c r="C32" t="s">
        <v>77</v>
      </c>
    </row>
    <row r="33" spans="1:3" x14ac:dyDescent="0.35">
      <c r="A33" t="s">
        <v>51</v>
      </c>
      <c r="B33">
        <v>7820110</v>
      </c>
      <c r="C33" t="s">
        <v>77</v>
      </c>
    </row>
    <row r="34" spans="1:3" x14ac:dyDescent="0.35">
      <c r="A34" t="s">
        <v>43</v>
      </c>
      <c r="B34">
        <v>7830210</v>
      </c>
      <c r="C34" t="s">
        <v>76</v>
      </c>
    </row>
    <row r="35" spans="1:3" x14ac:dyDescent="0.35">
      <c r="A35" t="s">
        <v>64</v>
      </c>
      <c r="B35">
        <v>7830638</v>
      </c>
      <c r="C35" t="s">
        <v>83</v>
      </c>
    </row>
    <row r="36" spans="1:3" x14ac:dyDescent="0.35">
      <c r="A36" t="s">
        <v>27</v>
      </c>
      <c r="B36">
        <v>7830617</v>
      </c>
      <c r="C36" t="s">
        <v>75</v>
      </c>
    </row>
    <row r="37" spans="1:3" x14ac:dyDescent="0.35">
      <c r="A37" t="s">
        <v>29</v>
      </c>
      <c r="B37">
        <v>7830641</v>
      </c>
      <c r="C37" t="s">
        <v>75</v>
      </c>
    </row>
    <row r="38" spans="1:3" x14ac:dyDescent="0.35">
      <c r="A38" t="s">
        <v>58</v>
      </c>
      <c r="B38">
        <v>7830647</v>
      </c>
      <c r="C38" t="s">
        <v>78</v>
      </c>
    </row>
    <row r="39" spans="1:3" x14ac:dyDescent="0.35">
      <c r="A39" t="s">
        <v>60</v>
      </c>
      <c r="B39">
        <v>7830618</v>
      </c>
      <c r="C39" t="s">
        <v>78</v>
      </c>
    </row>
    <row r="40" spans="1:3" x14ac:dyDescent="0.35">
      <c r="A40" t="s">
        <v>84</v>
      </c>
      <c r="B40">
        <v>7830646</v>
      </c>
      <c r="C40" t="s">
        <v>85</v>
      </c>
    </row>
    <row r="41" spans="1:3" x14ac:dyDescent="0.35">
      <c r="A41" t="s">
        <v>45</v>
      </c>
      <c r="B41">
        <v>7820615</v>
      </c>
      <c r="C41" t="s">
        <v>76</v>
      </c>
    </row>
    <row r="42" spans="1:3" x14ac:dyDescent="0.35">
      <c r="A42" t="s">
        <v>57</v>
      </c>
      <c r="B42">
        <v>7830621</v>
      </c>
      <c r="C42" t="s">
        <v>78</v>
      </c>
    </row>
    <row r="43" spans="1:3" x14ac:dyDescent="0.35">
      <c r="A43" t="s">
        <v>31</v>
      </c>
      <c r="B43">
        <v>7830612</v>
      </c>
      <c r="C43" t="s">
        <v>75</v>
      </c>
    </row>
    <row r="44" spans="1:3" x14ac:dyDescent="0.35">
      <c r="A44" t="s">
        <v>47</v>
      </c>
      <c r="B44">
        <v>7830624</v>
      </c>
      <c r="C44" t="s">
        <v>76</v>
      </c>
    </row>
    <row r="45" spans="1:3" x14ac:dyDescent="0.35">
      <c r="A45" t="s">
        <v>66</v>
      </c>
      <c r="B45">
        <v>7830103</v>
      </c>
      <c r="C45" t="s">
        <v>83</v>
      </c>
    </row>
    <row r="46" spans="1:3" x14ac:dyDescent="0.35">
      <c r="A46" t="s">
        <v>53</v>
      </c>
      <c r="B46">
        <v>7830644</v>
      </c>
      <c r="C46" t="s">
        <v>77</v>
      </c>
    </row>
    <row r="47" spans="1:3" x14ac:dyDescent="0.35">
      <c r="A47" t="s">
        <v>82</v>
      </c>
      <c r="B47">
        <v>7820121</v>
      </c>
      <c r="C47" t="s">
        <v>83</v>
      </c>
    </row>
    <row r="48" spans="1:3" x14ac:dyDescent="0.35">
      <c r="A48" t="s">
        <v>33</v>
      </c>
      <c r="B48">
        <v>7820619</v>
      </c>
      <c r="C48" t="s">
        <v>75</v>
      </c>
    </row>
    <row r="49" spans="1:3" x14ac:dyDescent="0.35">
      <c r="A49" t="s">
        <v>35</v>
      </c>
      <c r="B49">
        <v>7830625</v>
      </c>
      <c r="C49" t="s">
        <v>75</v>
      </c>
    </row>
    <row r="50" spans="1:3" x14ac:dyDescent="0.35">
      <c r="A50" t="s">
        <v>68</v>
      </c>
      <c r="B50">
        <v>7830645</v>
      </c>
      <c r="C50" t="s">
        <v>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9A7AE-ECD5-40EA-8333-3F08642E0FF7}">
  <sheetPr codeName="Sheet1"/>
  <dimension ref="A1:I54"/>
  <sheetViews>
    <sheetView zoomScaleNormal="80" workbookViewId="0"/>
  </sheetViews>
  <sheetFormatPr defaultRowHeight="14.5" x14ac:dyDescent="0.35"/>
  <cols>
    <col min="1" max="1" width="31.453125" customWidth="1"/>
    <col min="2" max="2" width="17.81640625" bestFit="1" customWidth="1"/>
    <col min="3" max="3" width="21.453125" customWidth="1"/>
    <col min="4" max="4" width="18" customWidth="1"/>
    <col min="5" max="5" width="17.453125" customWidth="1"/>
    <col min="6" max="6" width="24.1796875" customWidth="1"/>
    <col min="7" max="7" width="24.453125" customWidth="1"/>
    <col min="8" max="8" width="25" customWidth="1"/>
    <col min="9" max="9" width="10.453125" customWidth="1"/>
    <col min="10" max="10" width="10.1796875" customWidth="1"/>
    <col min="11" max="11" width="11.453125" customWidth="1"/>
    <col min="12" max="12" width="11.81640625" customWidth="1"/>
  </cols>
  <sheetData>
    <row r="1" spans="1:8" ht="60" customHeight="1" x14ac:dyDescent="0.5">
      <c r="A1" s="25" t="s">
        <v>86</v>
      </c>
      <c r="B1" s="18" t="str">
        <f>VLOOKUP(A1,'School List'!A1:B50,2,FALSE)</f>
        <v>School Code</v>
      </c>
      <c r="C1" s="24" t="str">
        <f>"Overall Designation: 
"&amp;_xlfn.XLOOKUP(B1,Designations_Overall!B:B,Designations_Overall!C:C,"NA")</f>
        <v>Overall Designation: 
NA</v>
      </c>
      <c r="D1" s="112" t="s">
        <v>3259</v>
      </c>
      <c r="E1" s="112"/>
      <c r="F1" s="112"/>
    </row>
    <row r="2" spans="1:8" x14ac:dyDescent="0.35">
      <c r="A2" s="14" t="s">
        <v>87</v>
      </c>
      <c r="B2" s="14"/>
      <c r="C2" s="14"/>
      <c r="D2" s="14"/>
      <c r="E2" s="14"/>
      <c r="F2" s="14"/>
      <c r="G2" s="14"/>
      <c r="H2" s="14"/>
    </row>
    <row r="3" spans="1:8" ht="59.5" customHeight="1" x14ac:dyDescent="0.35">
      <c r="A3" s="46" t="s">
        <v>88</v>
      </c>
      <c r="B3" s="46" t="s">
        <v>89</v>
      </c>
      <c r="C3" s="46" t="s">
        <v>90</v>
      </c>
      <c r="D3" s="46" t="s">
        <v>91</v>
      </c>
      <c r="E3" s="46" t="s">
        <v>92</v>
      </c>
      <c r="F3" s="46" t="s">
        <v>93</v>
      </c>
      <c r="G3" s="46" t="s">
        <v>94</v>
      </c>
      <c r="H3" s="46" t="s">
        <v>95</v>
      </c>
    </row>
    <row r="4" spans="1:8" x14ac:dyDescent="0.35">
      <c r="A4" s="48" t="s">
        <v>96</v>
      </c>
      <c r="B4" s="15" t="str">
        <f>_xlfn.XLOOKUP(B1,E_Schools_Scores!A:A,E_Schools_Scores!C:C,"")</f>
        <v/>
      </c>
      <c r="C4" s="47" t="str">
        <f>IFERROR(_xlfn.XLOOKUP(B1,E_Schools_Scores!A:A,E_Schools_Scores!G:G,""),"")</f>
        <v/>
      </c>
      <c r="D4" s="47" t="str">
        <f>IFERROR(_xlfn.XLOOKUP(B1,E_Districts_Scores!A:A,E_Districts_Scores!G:G,""),"")</f>
        <v/>
      </c>
      <c r="E4" s="16" t="str" cm="1">
        <f t="array" ref="E4">IFERROR(
INDEX(
 AllGradeBands_Districts_Data!E:E,
MATCH(1,(AllGradeBands_Districts_Data!A:A='School Scores'!$B$1)*(AllGradeBands_Districts_Data!C:C="E")*(AllGradeBands_Districts_Data!D:D= "Comparison District Score"),0)
),
"")</f>
        <v/>
      </c>
      <c r="F4" s="109">
        <f>SUMPRODUCT(B4:B6,$E$4:$E$6)</f>
        <v>0</v>
      </c>
      <c r="G4" s="109">
        <f t="shared" ref="G4:H4" si="0">SUMPRODUCT(C4:C6,$E$4:$E$6)</f>
        <v>0</v>
      </c>
      <c r="H4" s="109">
        <f t="shared" si="0"/>
        <v>0</v>
      </c>
    </row>
    <row r="5" spans="1:8" x14ac:dyDescent="0.35">
      <c r="A5" s="48" t="s">
        <v>97</v>
      </c>
      <c r="B5" s="15" t="str">
        <f>_xlfn.XLOOKUP(B1,M_Schools_Scores!A:A,M_Schools_Scores!C:C,"")</f>
        <v/>
      </c>
      <c r="C5" s="47" t="str">
        <f>IFERROR(_xlfn.XLOOKUP(B1,M_Schools_Scores!A:A,M_Schools_Scores!G:G,""),"")</f>
        <v/>
      </c>
      <c r="D5" s="47" t="str">
        <f>IFERROR(_xlfn.XLOOKUP(B1,M_Districts_Scores!A:A,M_Districts_Scores!G:G,""),"")</f>
        <v/>
      </c>
      <c r="E5" s="16" t="str" cm="1">
        <f t="array" ref="E5">IFERROR(
INDEX(
 AllGradeBands_Districts_Data!E:E,
MATCH(1,(AllGradeBands_Districts_Data!A:A='School Scores'!$B$1)*(AllGradeBands_Districts_Data!C:C="M")*(AllGradeBands_Districts_Data!D:D= "Comparison District Score"),0)
),
"")</f>
        <v/>
      </c>
      <c r="F5" s="109"/>
      <c r="G5" s="109"/>
      <c r="H5" s="109"/>
    </row>
    <row r="6" spans="1:8" x14ac:dyDescent="0.35">
      <c r="A6" s="48" t="s">
        <v>98</v>
      </c>
      <c r="B6" s="15" t="str">
        <f>_xlfn.XLOOKUP(B1,H_Schools_Scores!A:A,H_Schools_Scores!C:C,"")</f>
        <v/>
      </c>
      <c r="C6" s="47" t="str">
        <f>IFERROR(_xlfn.XLOOKUP(B1,H_Schools_Scores!A:A,H_Schools_Scores!G:G,""),"")</f>
        <v/>
      </c>
      <c r="D6" s="47" t="str">
        <f>IFERROR(_xlfn.XLOOKUP(B1,H_Districts_Scores!A:A,H_Districts_Scores!G:G,""),"")</f>
        <v/>
      </c>
      <c r="E6" s="16" t="str" cm="1">
        <f t="array" ref="E6">IFERROR(
INDEX(
 AllGradeBands_Districts_Data!E:E,
MATCH(1,(AllGradeBands_Districts_Data!A:A='School Scores'!$B$1)*(AllGradeBands_Districts_Data!C:C="H")*(AllGradeBands_Districts_Data!D:D= "Comparison District Score"),0)
),
"")</f>
        <v/>
      </c>
      <c r="F6" s="109"/>
      <c r="G6" s="109"/>
      <c r="H6" s="109"/>
    </row>
    <row r="7" spans="1:8" x14ac:dyDescent="0.35">
      <c r="A7" s="48"/>
      <c r="B7" s="48"/>
      <c r="C7" s="48"/>
      <c r="D7" s="48"/>
      <c r="E7" s="48"/>
      <c r="F7" s="48"/>
      <c r="G7" s="48"/>
      <c r="H7" s="48"/>
    </row>
    <row r="8" spans="1:8" x14ac:dyDescent="0.35">
      <c r="A8" s="108" t="s">
        <v>99</v>
      </c>
      <c r="B8" s="108"/>
      <c r="C8" s="108"/>
      <c r="D8" s="108"/>
      <c r="E8" s="108"/>
      <c r="F8" s="108"/>
      <c r="G8" s="108"/>
      <c r="H8" s="108"/>
    </row>
    <row r="9" spans="1:8" ht="58.5" customHeight="1" x14ac:dyDescent="0.35">
      <c r="A9" s="46" t="s">
        <v>88</v>
      </c>
      <c r="B9" s="46" t="s">
        <v>100</v>
      </c>
      <c r="C9" s="46" t="s">
        <v>90</v>
      </c>
      <c r="D9" s="46" t="s">
        <v>91</v>
      </c>
      <c r="E9" s="46" t="s">
        <v>92</v>
      </c>
      <c r="F9" s="46" t="s">
        <v>93</v>
      </c>
      <c r="G9" s="46" t="s">
        <v>94</v>
      </c>
      <c r="H9" s="46" t="s">
        <v>95</v>
      </c>
    </row>
    <row r="10" spans="1:8" x14ac:dyDescent="0.35">
      <c r="A10" s="48" t="s">
        <v>96</v>
      </c>
      <c r="B10" s="15" t="str">
        <f>_xlfn.XLOOKUP(B1,E_Schools_Scores!A:A,E_Schools_Scores!D:D,"")</f>
        <v/>
      </c>
      <c r="C10" s="47" t="str">
        <f>IFERROR(_xlfn.XLOOKUP(B1,E_Schools_Scores!A:A,E_Schools_Scores!H:H,""),"")</f>
        <v/>
      </c>
      <c r="D10" s="47" t="str">
        <f>IFERROR(_xlfn.XLOOKUP(B1,E_Districts_Scores!A:A,E_Districts_Scores!H:H,""),"")</f>
        <v/>
      </c>
      <c r="E10" s="16" t="str">
        <f>E4</f>
        <v/>
      </c>
      <c r="F10" s="109">
        <f>SUMPRODUCT(B10:B12,$E$10:$E$12)</f>
        <v>0</v>
      </c>
      <c r="G10" s="109">
        <f t="shared" ref="G10:H10" si="1">SUMPRODUCT(C10:C12,$E$10:$E$12)</f>
        <v>0</v>
      </c>
      <c r="H10" s="109">
        <f t="shared" si="1"/>
        <v>0</v>
      </c>
    </row>
    <row r="11" spans="1:8" x14ac:dyDescent="0.35">
      <c r="A11" s="48" t="s">
        <v>97</v>
      </c>
      <c r="B11" s="15" t="str">
        <f>_xlfn.XLOOKUP(B1,M_Schools_Scores!A:A,M_Schools_Scores!D:D,"")</f>
        <v/>
      </c>
      <c r="C11" s="47" t="str">
        <f>IFERROR(_xlfn.XLOOKUP(B1,M_Schools_Scores!A:A,M_Schools_Scores!H:H,""),"")</f>
        <v/>
      </c>
      <c r="D11" s="47" t="str">
        <f>IFERROR(_xlfn.XLOOKUP(B1,M_Districts_Scores!A:A,M_Districts_Scores!H:H,""),"")</f>
        <v/>
      </c>
      <c r="E11" s="16" t="str">
        <f t="shared" ref="E11:E12" si="2">E5</f>
        <v/>
      </c>
      <c r="F11" s="109"/>
      <c r="G11" s="109"/>
      <c r="H11" s="109"/>
    </row>
    <row r="12" spans="1:8" x14ac:dyDescent="0.35">
      <c r="A12" s="48" t="s">
        <v>98</v>
      </c>
      <c r="B12" s="15" t="str">
        <f>_xlfn.XLOOKUP(B1,H_Schools_Scores!A:A,H_Schools_Scores!D:D,"")</f>
        <v/>
      </c>
      <c r="C12" s="47" t="str">
        <f>IFERROR(_xlfn.XLOOKUP(B1,H_Schools_Scores!A:A,H_Schools_Scores!H:H,""),"")</f>
        <v/>
      </c>
      <c r="D12" s="47" t="str">
        <f>IFERROR(_xlfn.XLOOKUP(B1,H_Districts_Scores!A:A,H_Districts_Scores!H:H,""),"")</f>
        <v/>
      </c>
      <c r="E12" s="16" t="str">
        <f t="shared" si="2"/>
        <v/>
      </c>
      <c r="F12" s="109"/>
      <c r="G12" s="109"/>
      <c r="H12" s="109"/>
    </row>
    <row r="13" spans="1:8" x14ac:dyDescent="0.35">
      <c r="A13" s="48"/>
      <c r="B13" s="48"/>
      <c r="C13" s="48"/>
      <c r="D13" s="48"/>
      <c r="E13" s="48"/>
      <c r="F13" s="48"/>
      <c r="G13" s="48"/>
      <c r="H13" s="48"/>
    </row>
    <row r="14" spans="1:8" x14ac:dyDescent="0.35">
      <c r="A14" s="108" t="s">
        <v>101</v>
      </c>
      <c r="B14" s="108"/>
      <c r="C14" s="108"/>
      <c r="D14" s="108"/>
      <c r="E14" s="108"/>
      <c r="F14" s="108"/>
      <c r="G14" s="108"/>
      <c r="H14" s="108"/>
    </row>
    <row r="15" spans="1:8" ht="62.15" customHeight="1" x14ac:dyDescent="0.35">
      <c r="A15" s="46" t="s">
        <v>88</v>
      </c>
      <c r="B15" s="46" t="s">
        <v>102</v>
      </c>
      <c r="C15" s="46" t="s">
        <v>90</v>
      </c>
      <c r="D15" s="46" t="s">
        <v>91</v>
      </c>
      <c r="E15" s="46" t="s">
        <v>92</v>
      </c>
      <c r="F15" s="46" t="s">
        <v>93</v>
      </c>
      <c r="G15" s="46" t="s">
        <v>94</v>
      </c>
      <c r="H15" s="46" t="s">
        <v>95</v>
      </c>
    </row>
    <row r="16" spans="1:8" x14ac:dyDescent="0.35">
      <c r="A16" s="48" t="s">
        <v>96</v>
      </c>
      <c r="B16" s="15" t="str">
        <f>_xlfn.XLOOKUP(B1,E_Schools_Scores!A:A,E_Schools_Scores!E:E,"")</f>
        <v/>
      </c>
      <c r="C16" s="47" t="str">
        <f>IFERROR(_xlfn.XLOOKUP(B1,E_Schools_Scores!A:A,E_Schools_Scores!I:I,""),"")</f>
        <v/>
      </c>
      <c r="D16" s="47" t="str">
        <f>IFERROR(_xlfn.XLOOKUP(B1,E_Districts_Scores!A:A,E_Districts_Scores!I:I,""),"")</f>
        <v/>
      </c>
      <c r="E16" s="16" t="str">
        <f>E10</f>
        <v/>
      </c>
      <c r="F16" s="109">
        <f>SUMPRODUCT(B16:B18,$E$16:$E$18)</f>
        <v>0</v>
      </c>
      <c r="G16" s="109">
        <f t="shared" ref="G16:H16" si="3">SUMPRODUCT(C16:C18,$E$16:$E$18)</f>
        <v>0</v>
      </c>
      <c r="H16" s="109">
        <f t="shared" si="3"/>
        <v>0</v>
      </c>
    </row>
    <row r="17" spans="1:9" x14ac:dyDescent="0.35">
      <c r="A17" s="48" t="s">
        <v>97</v>
      </c>
      <c r="B17" s="15" t="str">
        <f>_xlfn.XLOOKUP(B1,M_Schools_Scores!A:A,M_Schools_Scores!E:E,"")</f>
        <v/>
      </c>
      <c r="C17" s="47" t="str">
        <f>IFERROR(_xlfn.XLOOKUP(B1,M_Schools_Scores!A:A,M_Schools_Scores!I:I,""),"")</f>
        <v/>
      </c>
      <c r="D17" s="47" t="str">
        <f>IFERROR(_xlfn.XLOOKUP(B1,M_Districts_Scores!A:A,M_Districts_Scores!I:I,""),"")</f>
        <v/>
      </c>
      <c r="E17" s="16" t="str">
        <f t="shared" ref="E17:E18" si="4">E11</f>
        <v/>
      </c>
      <c r="F17" s="109"/>
      <c r="G17" s="109"/>
      <c r="H17" s="109"/>
    </row>
    <row r="18" spans="1:9" x14ac:dyDescent="0.35">
      <c r="A18" s="48" t="s">
        <v>98</v>
      </c>
      <c r="B18" s="15" t="str">
        <f>_xlfn.XLOOKUP(B1,H_Schools_Scores!A:A,H_Schools_Scores!E:E,"")</f>
        <v/>
      </c>
      <c r="C18" s="47" t="str">
        <f>IFERROR(_xlfn.XLOOKUP(B1,H_Schools_Scores!A:A,H_Schools_Scores!I:I,""),"")</f>
        <v/>
      </c>
      <c r="D18" s="47" t="str">
        <f>IFERROR(_xlfn.XLOOKUP(B1,H_Districts_Scores!A:A,H_Districts_Scores!I:I,""),"")</f>
        <v/>
      </c>
      <c r="E18" s="16" t="str">
        <f t="shared" si="4"/>
        <v/>
      </c>
      <c r="F18" s="109"/>
      <c r="G18" s="109"/>
      <c r="H18" s="109"/>
    </row>
    <row r="19" spans="1:9" x14ac:dyDescent="0.35">
      <c r="A19" s="48"/>
      <c r="B19" s="15"/>
      <c r="C19" s="47"/>
      <c r="D19" s="47"/>
      <c r="E19" s="16"/>
      <c r="F19" s="47"/>
      <c r="G19" s="47"/>
      <c r="H19" s="47"/>
    </row>
    <row r="20" spans="1:9" x14ac:dyDescent="0.35">
      <c r="A20" s="108" t="s">
        <v>103</v>
      </c>
      <c r="B20" s="108"/>
      <c r="C20" s="108"/>
      <c r="D20" s="108"/>
      <c r="E20" s="108"/>
      <c r="F20" s="108"/>
      <c r="G20" s="108"/>
      <c r="H20" s="108"/>
      <c r="I20" s="35"/>
    </row>
    <row r="21" spans="1:9" ht="28" customHeight="1" x14ac:dyDescent="0.35">
      <c r="A21" s="46" t="s">
        <v>88</v>
      </c>
      <c r="B21" s="111" t="s">
        <v>104</v>
      </c>
      <c r="C21" s="111"/>
      <c r="D21" s="111" t="s">
        <v>90</v>
      </c>
      <c r="E21" s="111"/>
      <c r="F21" s="111" t="s">
        <v>91</v>
      </c>
      <c r="G21" s="111"/>
      <c r="H21" s="46" t="s">
        <v>105</v>
      </c>
      <c r="I21" s="46"/>
    </row>
    <row r="22" spans="1:9" x14ac:dyDescent="0.35">
      <c r="A22" s="48" t="s">
        <v>96</v>
      </c>
      <c r="B22" s="107" t="str">
        <f>IFERROR(_xlfn.XLOOKUP($B$1,E_Schools_Scores!$A:$A,E_Schools_Scores!$F:$F,""),"")</f>
        <v/>
      </c>
      <c r="C22" s="107"/>
      <c r="D22" s="107" t="str">
        <f>IFERROR(_xlfn.XLOOKUP($B$1,E_Schools_Scores!$A:$A,E_Schools_Scores!$J:$J,""),"")</f>
        <v/>
      </c>
      <c r="E22" s="107"/>
      <c r="F22" s="107" t="str">
        <f>IFERROR(_xlfn.XLOOKUP($B$1,E_Districts_Scores!$A:$A,E_Districts_Scores!$J:$J,""),"")</f>
        <v/>
      </c>
      <c r="G22" s="107"/>
      <c r="H22" s="48" t="str" cm="1">
        <f t="array" ref="H22">IFERROR(INDEX(Schiman_VAMregression!P:P,MATCH(1,(Schiman_VAMregression!C:C=$A22)*(Schiman_VAMregression!A:A=$B$1),0)),"")</f>
        <v/>
      </c>
      <c r="I22" s="110"/>
    </row>
    <row r="23" spans="1:9" x14ac:dyDescent="0.35">
      <c r="A23" s="48" t="s">
        <v>97</v>
      </c>
      <c r="B23" s="107" t="str">
        <f>IFERROR(_xlfn.XLOOKUP($B$1,M_Schools_Scores!$A:$A,M_Schools_Scores!$F:$F,""),"")</f>
        <v/>
      </c>
      <c r="C23" s="107"/>
      <c r="D23" s="107" t="str">
        <f>IFERROR(_xlfn.XLOOKUP($B$1,M_Schools_Scores!$A:$A,M_Schools_Scores!$J:$J,""),"")</f>
        <v/>
      </c>
      <c r="E23" s="107"/>
      <c r="F23" s="107" t="str">
        <f>IFERROR(_xlfn.XLOOKUP($B$1,M_Districts_Scores!$A:$A,M_Districts_Scores!$J:$J,""),"")</f>
        <v/>
      </c>
      <c r="G23" s="107"/>
      <c r="H23" s="48" t="str" cm="1">
        <f t="array" ref="H23">IFERROR(INDEX(Schiman_VAMregression!P:P,MATCH(1,(Schiman_VAMregression!C:C=$A23)*(Schiman_VAMregression!A:A=$B$1),0)),"")</f>
        <v/>
      </c>
      <c r="I23" s="110"/>
    </row>
    <row r="24" spans="1:9" x14ac:dyDescent="0.35">
      <c r="A24" s="48" t="s">
        <v>98</v>
      </c>
      <c r="B24" s="107" t="str">
        <f>IFERROR(_xlfn.XLOOKUP($B$1,H_Schools_Scores!$A:$A,H_Schools_Scores!$F:$F,""),"")</f>
        <v/>
      </c>
      <c r="C24" s="107"/>
      <c r="D24" s="107" t="str">
        <f>IFERROR(_xlfn.XLOOKUP($B$1,H_Schools_Scores!$A:$A,H_Schools_Scores!$J:$J,""),"")</f>
        <v/>
      </c>
      <c r="E24" s="107"/>
      <c r="F24" s="107" t="str">
        <f>IFERROR(_xlfn.XLOOKUP($B$1,H_Districts_Scores!$A:$A,H_Districts_Scores!$J:$J,""),"")</f>
        <v/>
      </c>
      <c r="G24" s="107"/>
      <c r="H24" s="48" t="str" cm="1">
        <f t="array" ref="H24">IFERROR(INDEX(Schiman_VAMregression!P:P,MATCH(1,(Schiman_VAMregression!C:C=$A24)*(Schiman_VAMregression!A:A=$B$1),0)),"")</f>
        <v/>
      </c>
      <c r="I24" s="110"/>
    </row>
    <row r="25" spans="1:9" x14ac:dyDescent="0.35">
      <c r="A25" s="105"/>
      <c r="B25" s="105"/>
      <c r="C25" s="105"/>
      <c r="D25" s="105"/>
      <c r="E25" s="105"/>
      <c r="F25" s="105"/>
      <c r="G25" s="105"/>
      <c r="H25" s="105"/>
      <c r="I25" s="45"/>
    </row>
    <row r="26" spans="1:9" x14ac:dyDescent="0.35">
      <c r="A26" s="105"/>
      <c r="B26" s="105"/>
      <c r="C26" s="105"/>
      <c r="D26" s="105"/>
      <c r="E26" s="105"/>
      <c r="F26" s="105"/>
      <c r="G26" s="105"/>
      <c r="H26" s="105"/>
    </row>
    <row r="27" spans="1:9" ht="14.5" customHeight="1" x14ac:dyDescent="0.35">
      <c r="A27" s="106" t="s">
        <v>106</v>
      </c>
      <c r="B27" s="106"/>
      <c r="C27" s="106"/>
      <c r="D27" s="106"/>
      <c r="E27" s="106"/>
      <c r="F27" s="106"/>
      <c r="G27" s="106"/>
      <c r="H27" s="106"/>
    </row>
    <row r="28" spans="1:9" x14ac:dyDescent="0.35">
      <c r="A28" s="106"/>
      <c r="B28" s="106"/>
      <c r="C28" s="106"/>
      <c r="D28" s="106"/>
      <c r="E28" s="106"/>
      <c r="F28" s="106"/>
      <c r="G28" s="106"/>
      <c r="H28" s="106"/>
    </row>
    <row r="29" spans="1:9" x14ac:dyDescent="0.35">
      <c r="A29" s="106"/>
      <c r="B29" s="106"/>
      <c r="C29" s="106"/>
      <c r="D29" s="106"/>
      <c r="E29" s="106"/>
      <c r="F29" s="106"/>
      <c r="G29" s="106"/>
      <c r="H29" s="106"/>
    </row>
    <row r="30" spans="1:9" x14ac:dyDescent="0.35">
      <c r="A30" s="106"/>
      <c r="B30" s="106"/>
      <c r="C30" s="106"/>
      <c r="D30" s="106"/>
      <c r="E30" s="106"/>
      <c r="F30" s="106"/>
      <c r="G30" s="106"/>
      <c r="H30" s="106"/>
    </row>
    <row r="31" spans="1:9" x14ac:dyDescent="0.35">
      <c r="A31" s="106"/>
      <c r="B31" s="106"/>
      <c r="C31" s="106"/>
      <c r="D31" s="106"/>
      <c r="E31" s="106"/>
      <c r="F31" s="106"/>
      <c r="G31" s="106"/>
      <c r="H31" s="106"/>
    </row>
    <row r="32" spans="1:9" x14ac:dyDescent="0.35">
      <c r="A32" s="106"/>
      <c r="B32" s="106"/>
      <c r="C32" s="106"/>
      <c r="D32" s="106"/>
      <c r="E32" s="106"/>
      <c r="F32" s="106"/>
      <c r="G32" s="106"/>
      <c r="H32" s="106"/>
    </row>
    <row r="33" spans="1:8" x14ac:dyDescent="0.35">
      <c r="A33" s="106"/>
      <c r="B33" s="106"/>
      <c r="C33" s="106"/>
      <c r="D33" s="106"/>
      <c r="E33" s="106"/>
      <c r="F33" s="106"/>
      <c r="G33" s="106"/>
      <c r="H33" s="106"/>
    </row>
    <row r="34" spans="1:8" x14ac:dyDescent="0.35">
      <c r="A34" s="106"/>
      <c r="B34" s="106"/>
      <c r="C34" s="106"/>
      <c r="D34" s="106"/>
      <c r="E34" s="106"/>
      <c r="F34" s="106"/>
      <c r="G34" s="106"/>
      <c r="H34" s="106"/>
    </row>
    <row r="35" spans="1:8" x14ac:dyDescent="0.35">
      <c r="A35" s="106"/>
      <c r="B35" s="106"/>
      <c r="C35" s="106"/>
      <c r="D35" s="106"/>
      <c r="E35" s="106"/>
      <c r="F35" s="106"/>
      <c r="G35" s="106"/>
      <c r="H35" s="106"/>
    </row>
    <row r="36" spans="1:8" x14ac:dyDescent="0.35">
      <c r="A36" s="106"/>
      <c r="B36" s="106"/>
      <c r="C36" s="106"/>
      <c r="D36" s="106"/>
      <c r="E36" s="106"/>
      <c r="F36" s="106"/>
      <c r="G36" s="106"/>
      <c r="H36" s="106"/>
    </row>
    <row r="37" spans="1:8" x14ac:dyDescent="0.35">
      <c r="A37" s="106"/>
      <c r="B37" s="106"/>
      <c r="C37" s="106"/>
      <c r="D37" s="106"/>
      <c r="E37" s="106"/>
      <c r="F37" s="106"/>
      <c r="G37" s="106"/>
      <c r="H37" s="106"/>
    </row>
    <row r="38" spans="1:8" x14ac:dyDescent="0.35">
      <c r="A38" s="106"/>
      <c r="B38" s="106"/>
      <c r="C38" s="106"/>
      <c r="D38" s="106"/>
      <c r="E38" s="106"/>
      <c r="F38" s="106"/>
      <c r="G38" s="106"/>
      <c r="H38" s="106"/>
    </row>
    <row r="39" spans="1:8" x14ac:dyDescent="0.35">
      <c r="A39" s="106"/>
      <c r="B39" s="106"/>
      <c r="C39" s="106"/>
      <c r="D39" s="106"/>
      <c r="E39" s="106"/>
      <c r="F39" s="106"/>
      <c r="G39" s="106"/>
      <c r="H39" s="106"/>
    </row>
    <row r="40" spans="1:8" x14ac:dyDescent="0.35">
      <c r="A40" s="106"/>
      <c r="B40" s="106"/>
      <c r="C40" s="106"/>
      <c r="D40" s="106"/>
      <c r="E40" s="106"/>
      <c r="F40" s="106"/>
      <c r="G40" s="106"/>
      <c r="H40" s="106"/>
    </row>
    <row r="41" spans="1:8" x14ac:dyDescent="0.35">
      <c r="A41" s="106"/>
      <c r="B41" s="106"/>
      <c r="C41" s="106"/>
      <c r="D41" s="106"/>
      <c r="E41" s="106"/>
      <c r="F41" s="106"/>
      <c r="G41" s="106"/>
      <c r="H41" s="106"/>
    </row>
    <row r="42" spans="1:8" x14ac:dyDescent="0.35">
      <c r="A42" s="106"/>
      <c r="B42" s="106"/>
      <c r="C42" s="106"/>
      <c r="D42" s="106"/>
      <c r="E42" s="106"/>
      <c r="F42" s="106"/>
      <c r="G42" s="106"/>
      <c r="H42" s="106"/>
    </row>
    <row r="43" spans="1:8" x14ac:dyDescent="0.35">
      <c r="A43" s="106"/>
      <c r="B43" s="106"/>
      <c r="C43" s="106"/>
      <c r="D43" s="106"/>
      <c r="E43" s="106"/>
      <c r="F43" s="106"/>
      <c r="G43" s="106"/>
      <c r="H43" s="106"/>
    </row>
    <row r="44" spans="1:8" x14ac:dyDescent="0.35">
      <c r="A44" s="106"/>
      <c r="B44" s="106"/>
      <c r="C44" s="106"/>
      <c r="D44" s="106"/>
      <c r="E44" s="106"/>
      <c r="F44" s="106"/>
      <c r="G44" s="106"/>
      <c r="H44" s="106"/>
    </row>
    <row r="45" spans="1:8" x14ac:dyDescent="0.35">
      <c r="A45" s="106"/>
      <c r="B45" s="106"/>
      <c r="C45" s="106"/>
      <c r="D45" s="106"/>
      <c r="E45" s="106"/>
      <c r="F45" s="106"/>
      <c r="G45" s="106"/>
      <c r="H45" s="106"/>
    </row>
    <row r="46" spans="1:8" x14ac:dyDescent="0.35">
      <c r="A46" s="106"/>
      <c r="B46" s="106"/>
      <c r="C46" s="106"/>
      <c r="D46" s="106"/>
      <c r="E46" s="106"/>
      <c r="F46" s="106"/>
      <c r="G46" s="106"/>
      <c r="H46" s="106"/>
    </row>
    <row r="47" spans="1:8" x14ac:dyDescent="0.35">
      <c r="A47" s="106"/>
      <c r="B47" s="106"/>
      <c r="C47" s="106"/>
      <c r="D47" s="106"/>
      <c r="E47" s="106"/>
      <c r="F47" s="106"/>
      <c r="G47" s="106"/>
      <c r="H47" s="106"/>
    </row>
    <row r="48" spans="1:8" x14ac:dyDescent="0.35">
      <c r="A48" s="106"/>
      <c r="B48" s="106"/>
      <c r="C48" s="106"/>
      <c r="D48" s="106"/>
      <c r="E48" s="106"/>
      <c r="F48" s="106"/>
      <c r="G48" s="106"/>
      <c r="H48" s="106"/>
    </row>
    <row r="49" spans="1:8" x14ac:dyDescent="0.35">
      <c r="A49" s="106"/>
      <c r="B49" s="106"/>
      <c r="C49" s="106"/>
      <c r="D49" s="106"/>
      <c r="E49" s="106"/>
      <c r="F49" s="106"/>
      <c r="G49" s="106"/>
      <c r="H49" s="106"/>
    </row>
    <row r="50" spans="1:8" x14ac:dyDescent="0.35">
      <c r="A50" s="36"/>
      <c r="B50" s="36"/>
      <c r="C50" s="36"/>
      <c r="D50" s="36"/>
      <c r="E50" s="36"/>
      <c r="F50" s="36"/>
      <c r="G50" s="36"/>
      <c r="H50" s="36"/>
    </row>
    <row r="51" spans="1:8" x14ac:dyDescent="0.35">
      <c r="A51" s="36"/>
      <c r="B51" s="36"/>
      <c r="C51" s="36"/>
      <c r="D51" s="36"/>
      <c r="E51" s="36"/>
      <c r="F51" s="36"/>
      <c r="G51" s="36"/>
      <c r="H51" s="36"/>
    </row>
    <row r="52" spans="1:8" x14ac:dyDescent="0.35">
      <c r="A52" s="36"/>
      <c r="B52" s="36"/>
      <c r="C52" s="36"/>
      <c r="D52" s="36"/>
      <c r="E52" s="36"/>
      <c r="F52" s="36"/>
      <c r="G52" s="36"/>
      <c r="H52" s="36"/>
    </row>
    <row r="53" spans="1:8" x14ac:dyDescent="0.35">
      <c r="A53" s="36"/>
      <c r="B53" s="36"/>
      <c r="C53" s="36"/>
      <c r="D53" s="36"/>
      <c r="E53" s="36"/>
      <c r="F53" s="36"/>
      <c r="G53" s="36"/>
      <c r="H53" s="36"/>
    </row>
    <row r="54" spans="1:8" x14ac:dyDescent="0.35">
      <c r="A54" s="36"/>
      <c r="B54" s="36"/>
      <c r="C54" s="36"/>
      <c r="D54" s="36"/>
      <c r="E54" s="36"/>
      <c r="F54" s="36"/>
      <c r="G54" s="36"/>
      <c r="H54" s="36"/>
    </row>
  </sheetData>
  <sheetProtection algorithmName="SHA-512" hashValue="iVGQnxXkEOSPfSSTvUCQMYgvLeFiIRvvye7ZcJKhgLEJyl/Di3pPz4tbP/c2psQmiPW8X5/QYd4fND/NKkBVKQ==" saltValue="hZC8eaYh+akm8ljNN8PV2Q==" spinCount="100000" sheet="1" objects="1" scenarios="1"/>
  <mergeCells count="29">
    <mergeCell ref="D1:F1"/>
    <mergeCell ref="I22:I24"/>
    <mergeCell ref="A20:H20"/>
    <mergeCell ref="D22:E22"/>
    <mergeCell ref="D21:E21"/>
    <mergeCell ref="F21:G21"/>
    <mergeCell ref="F22:G22"/>
    <mergeCell ref="F23:G23"/>
    <mergeCell ref="B21:C21"/>
    <mergeCell ref="B22:C22"/>
    <mergeCell ref="B23:C23"/>
    <mergeCell ref="B24:C24"/>
    <mergeCell ref="F4:F6"/>
    <mergeCell ref="G4:G6"/>
    <mergeCell ref="H4:H6"/>
    <mergeCell ref="F10:F12"/>
    <mergeCell ref="G10:G12"/>
    <mergeCell ref="H10:H12"/>
    <mergeCell ref="A8:H8"/>
    <mergeCell ref="A14:H14"/>
    <mergeCell ref="F16:F18"/>
    <mergeCell ref="G16:G18"/>
    <mergeCell ref="H16:H18"/>
    <mergeCell ref="A25:H25"/>
    <mergeCell ref="A26:H26"/>
    <mergeCell ref="A27:H49"/>
    <mergeCell ref="F24:G24"/>
    <mergeCell ref="D23:E23"/>
    <mergeCell ref="D24:E24"/>
  </mergeCells>
  <conditionalFormatting sqref="A2:A20 A21:B24 D21:D24 F21:F24 H21:I24">
    <cfRule type="cellIs" dxfId="52" priority="9" operator="equal">
      <formula>"NA"</formula>
    </cfRule>
    <cfRule type="cellIs" dxfId="51" priority="10" operator="equal">
      <formula>"TFS"</formula>
    </cfRule>
  </conditionalFormatting>
  <conditionalFormatting sqref="B4">
    <cfRule type="expression" dxfId="50" priority="54">
      <formula>OR(ROUND($B$4,0)&gt;=ROUND($C$4-2,0),ROUND($B$4,0)&gt;=ROUND($D$4-2,0))</formula>
    </cfRule>
    <cfRule type="expression" dxfId="49" priority="53">
      <formula>OR(ROUND($B$4,0)&gt;ROUND($C$4,0),ROUND($B$4,0)&gt;ROUND($D$4,0))</formula>
    </cfRule>
  </conditionalFormatting>
  <conditionalFormatting sqref="B4:B7 B10:B13 B16:B18">
    <cfRule type="expression" dxfId="48" priority="34">
      <formula>OR(ROUND(B4,0)&gt;=ROUND(C4+10,0),ROUND(B4,0)&gt;=ROUND(D4+10,0))</formula>
    </cfRule>
  </conditionalFormatting>
  <conditionalFormatting sqref="B5">
    <cfRule type="expression" dxfId="47" priority="52">
      <formula>OR(ROUND($B$5,0)&gt;=ROUND($C$5-2,0),ROUND($B$5,0)&gt;=ROUND($D$5-2,0))</formula>
    </cfRule>
    <cfRule type="expression" dxfId="46" priority="51">
      <formula>OR(ROUND($B$5,0)&gt;ROUND($C$5,0),ROUND($B$5,0)&gt;ROUND($D$5,0))</formula>
    </cfRule>
  </conditionalFormatting>
  <conditionalFormatting sqref="B6">
    <cfRule type="expression" dxfId="45" priority="50">
      <formula>OR(ROUND($B$6,0)&gt;=ROUND($C$6-2,0),ROUND($B$6,0)&gt;=ROUND($D$6-2,0))</formula>
    </cfRule>
    <cfRule type="expression" dxfId="44" priority="49">
      <formula>OR(ROUND($B$6,0)&gt;ROUND($C$6,0),ROUND($B$6,0)&gt;ROUND($D$6,0))</formula>
    </cfRule>
  </conditionalFormatting>
  <conditionalFormatting sqref="B10">
    <cfRule type="expression" dxfId="43" priority="48">
      <formula>OR(ROUND($B$10,0)&gt;=ROUND($C$10-2,0),ROUND($B$10,0)&gt;=ROUND($D$10-2,0))</formula>
    </cfRule>
    <cfRule type="expression" dxfId="42" priority="47">
      <formula>OR(ROUND($B$10,0)&gt;ROUND($C$10,0),ROUND($B$10,0)&gt;ROUND($D$10,0))</formula>
    </cfRule>
  </conditionalFormatting>
  <conditionalFormatting sqref="B11">
    <cfRule type="expression" dxfId="41" priority="46">
      <formula>OR(ROUND($B$11,0)&gt;=ROUND($C$11-2,0),ROUND($B$11,0)&gt;=ROUND($D$11-2,0))</formula>
    </cfRule>
    <cfRule type="expression" dxfId="40" priority="45">
      <formula>OR(ROUND($B$11,0)&gt;ROUND($C$11,0),ROUND($B$11,0)&gt;ROUND($D$11,0))</formula>
    </cfRule>
  </conditionalFormatting>
  <conditionalFormatting sqref="B12">
    <cfRule type="expression" dxfId="39" priority="44">
      <formula>OR(ROUND($B$12,0)&gt;=ROUND($C$12-2,0),ROUND($B$12,0)&gt;=ROUND($D$12-2,0))</formula>
    </cfRule>
    <cfRule type="expression" dxfId="38" priority="43">
      <formula>OR(ROUND($B$12,0)&gt;ROUND($C$12,0),ROUND($B$12,0)&gt;ROUND($D$12,0))</formula>
    </cfRule>
  </conditionalFormatting>
  <conditionalFormatting sqref="B16">
    <cfRule type="expression" dxfId="37" priority="42">
      <formula>OR(ROUND($B$16,0)&gt;=ROUND($C$16-2,0),ROUND($B$16,0)&gt;=ROUND($D$16-2,0))</formula>
    </cfRule>
    <cfRule type="expression" dxfId="36" priority="41">
      <formula>OR(ROUND($B$16,0)&gt;ROUND($C$16,0),ROUND($B$16,0)&gt;ROUND($D$16,0))</formula>
    </cfRule>
  </conditionalFormatting>
  <conditionalFormatting sqref="B17">
    <cfRule type="expression" dxfId="35" priority="39">
      <formula>OR(ROUND($B$17,0)&gt;ROUND($C$17,0),ROUND($B$17,0)&gt;ROUND($D$17,0))</formula>
    </cfRule>
    <cfRule type="expression" dxfId="34" priority="40">
      <formula>OR(ROUND($B$17,0)&gt;=ROUND($C$17-2,0),ROUND($B$17,0)&gt;=ROUND($D$17-2,0))</formula>
    </cfRule>
  </conditionalFormatting>
  <conditionalFormatting sqref="B18">
    <cfRule type="expression" dxfId="33" priority="37">
      <formula>OR(ROUND($B$18,0)&gt;ROUND($C$18,0),ROUND($B$18,0)&gt;ROUND($D$18,0))</formula>
    </cfRule>
    <cfRule type="expression" dxfId="32" priority="38">
      <formula>OR(ROUND($B$18,0)&gt;=ROUND($C$18-2,0),ROUND($B$18,0)&gt;=ROUND($D$18-2,0))</formula>
    </cfRule>
  </conditionalFormatting>
  <conditionalFormatting sqref="B22">
    <cfRule type="expression" dxfId="31" priority="67">
      <formula>$H$22="Higher"</formula>
    </cfRule>
  </conditionalFormatting>
  <conditionalFormatting sqref="B23">
    <cfRule type="expression" dxfId="30" priority="68">
      <formula>$H$23="Higher"</formula>
    </cfRule>
  </conditionalFormatting>
  <conditionalFormatting sqref="B24">
    <cfRule type="expression" dxfId="29" priority="69">
      <formula>$H$24="Higher"</formula>
    </cfRule>
  </conditionalFormatting>
  <conditionalFormatting sqref="B4:C7 B10:C13 B16:C18">
    <cfRule type="cellIs" dxfId="28" priority="36" operator="equal">
      <formula>"TFS"</formula>
    </cfRule>
    <cfRule type="cellIs" dxfId="27" priority="35" operator="equal">
      <formula>"NA"</formula>
    </cfRule>
  </conditionalFormatting>
  <conditionalFormatting sqref="B2:H3">
    <cfRule type="cellIs" dxfId="26" priority="31" operator="equal">
      <formula>"TFS"</formula>
    </cfRule>
    <cfRule type="cellIs" dxfId="25" priority="30" operator="equal">
      <formula>"NA"</formula>
    </cfRule>
  </conditionalFormatting>
  <conditionalFormatting sqref="B9:H9">
    <cfRule type="cellIs" dxfId="24" priority="22" operator="equal">
      <formula>"NA"</formula>
    </cfRule>
    <cfRule type="cellIs" dxfId="23" priority="23" operator="equal">
      <formula>"TFS"</formula>
    </cfRule>
  </conditionalFormatting>
  <conditionalFormatting sqref="B15:H15">
    <cfRule type="cellIs" dxfId="22" priority="21" operator="equal">
      <formula>"TFS"</formula>
    </cfRule>
    <cfRule type="cellIs" dxfId="21" priority="20" operator="equal">
      <formula>"NA"</formula>
    </cfRule>
  </conditionalFormatting>
  <conditionalFormatting sqref="D4:H7 D10:H13 D16:H18">
    <cfRule type="cellIs" dxfId="20" priority="33" operator="equal">
      <formula>"TFS"</formula>
    </cfRule>
    <cfRule type="cellIs" dxfId="19" priority="32" operator="equal">
      <formula>"NA"</formula>
    </cfRule>
  </conditionalFormatting>
  <conditionalFormatting sqref="F4">
    <cfRule type="expression" dxfId="18" priority="19">
      <formula>OR(ROUND($F$4,0)&gt;=ROUND($G$4-2,0),ROUND($F$4,0)&gt;=ROUND($H$4-2,0))</formula>
    </cfRule>
    <cfRule type="expression" dxfId="17" priority="18">
      <formula>OR(ROUND($F$4,0)&gt;ROUND($G$4,0),ROUND($F$4,0)&gt;ROUND($H$4,0))</formula>
    </cfRule>
    <cfRule type="expression" dxfId="16" priority="61">
      <formula>OR(ROUND($F$4,0)&gt;ROUND($G$4,0),ROUND($F$4,0)&gt;ROUND($H$4,0))</formula>
    </cfRule>
    <cfRule type="expression" dxfId="15" priority="62">
      <formula>OR(ROUND($F$4,0)&gt;=ROUND($G$4-2,0),ROUND($F$4,0)&gt;=ROUND($H$4-2,0))</formula>
    </cfRule>
  </conditionalFormatting>
  <conditionalFormatting sqref="F10">
    <cfRule type="expression" dxfId="14" priority="17">
      <formula>OR(ROUND($F$10,0)&gt;=ROUND($G$10-2,0),ROUND($F$10,0)&gt;=ROUND($H$10-2,0))</formula>
    </cfRule>
    <cfRule type="expression" dxfId="13" priority="16">
      <formula>OR(ROUND($F$10,0)&gt;ROUND($G$10,0),ROUND($F$10,0)&gt;ROUND($H$10,0))</formula>
    </cfRule>
    <cfRule type="expression" dxfId="12" priority="60">
      <formula>OR(ROUND($F$10,0)&gt;=ROUND($G$10-2,0),ROUND($F$10,0)&gt;=ROUND($H$10-2,0))</formula>
    </cfRule>
    <cfRule type="expression" dxfId="11" priority="59">
      <formula>OR(ROUND($F$10,0)&gt;ROUND($G$10,0),ROUND($F$10,0)&gt;ROUND($H$10,0))</formula>
    </cfRule>
  </conditionalFormatting>
  <conditionalFormatting sqref="F16">
    <cfRule type="expression" dxfId="10" priority="15">
      <formula>OR(ROUND($F$16,0)&gt;=ROUND($G$16-2,0),ROUND($F$16,0)&gt;=ROUND($H$16-2,0))</formula>
    </cfRule>
    <cfRule type="expression" dxfId="9" priority="57">
      <formula>OR(ROUND($F$16,0)&gt;ROUND($G$16,0),ROUND($F$16,0)&gt;ROUND($H$16,0))</formula>
    </cfRule>
    <cfRule type="expression" dxfId="8" priority="58">
      <formula>OR(ROUND($F$16,0)&gt;=ROUND($G$16-2,0),ROUND($F$16,0)&gt;=ROUND($H$16-2,0))</formula>
    </cfRule>
    <cfRule type="expression" dxfId="7" priority="14">
      <formula>OR(ROUND(F16,0)&gt;ROUND(G16,0),ROUND(F16,0)&gt;ROUND(H16,0))</formula>
    </cfRule>
  </conditionalFormatting>
  <conditionalFormatting sqref="I20">
    <cfRule type="cellIs" dxfId="6" priority="1" operator="equal">
      <formula>"NA"</formula>
    </cfRule>
    <cfRule type="cellIs" dxfId="5" priority="2" operator="equal">
      <formula>"TFS"</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C1F26-0C17-4CD6-8135-E9CC90020890}">
          <x14:formula1>
            <xm:f>'School List'!$A$1:$A$50</xm:f>
          </x14:formula1>
          <xm:sqref>A1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7BBE5-669E-4A07-9732-55C066AEF3B4}">
  <sheetPr codeName="Sheet2"/>
  <dimension ref="A1:L2"/>
  <sheetViews>
    <sheetView workbookViewId="0"/>
  </sheetViews>
  <sheetFormatPr defaultRowHeight="14.5" x14ac:dyDescent="0.35"/>
  <cols>
    <col min="2" max="2" width="26.453125" customWidth="1"/>
    <col min="4" max="4" width="22.81640625" bestFit="1" customWidth="1"/>
    <col min="5" max="5" width="51.453125" bestFit="1" customWidth="1"/>
    <col min="6" max="6" width="11.81640625" style="6" customWidth="1"/>
    <col min="7" max="7" width="17.1796875" customWidth="1"/>
    <col min="8" max="8" width="16.54296875" customWidth="1"/>
    <col min="9" max="9" width="13.1796875" customWidth="1"/>
    <col min="10" max="10" width="14.453125" customWidth="1"/>
    <col min="11" max="11" width="16.26953125" customWidth="1"/>
    <col min="12" max="12" width="13.81640625" customWidth="1"/>
  </cols>
  <sheetData>
    <row r="1" spans="1:12" s="21" customFormat="1" ht="58" x14ac:dyDescent="0.35">
      <c r="A1" s="19" t="s">
        <v>107</v>
      </c>
      <c r="B1" s="19" t="s">
        <v>108</v>
      </c>
      <c r="C1" s="20" t="s">
        <v>88</v>
      </c>
      <c r="D1" s="19" t="s">
        <v>109</v>
      </c>
      <c r="E1" s="19" t="s">
        <v>110</v>
      </c>
      <c r="F1" s="49" t="s">
        <v>111</v>
      </c>
      <c r="G1" s="20" t="s">
        <v>112</v>
      </c>
      <c r="H1" s="20" t="s">
        <v>113</v>
      </c>
      <c r="I1" s="20" t="s">
        <v>114</v>
      </c>
      <c r="J1" s="20" t="s">
        <v>115</v>
      </c>
      <c r="K1" s="20" t="s">
        <v>116</v>
      </c>
      <c r="L1" s="20" t="s">
        <v>117</v>
      </c>
    </row>
    <row r="2" spans="1:12" x14ac:dyDescent="0.35">
      <c r="A2" t="e" cm="1" vm="1">
        <f t="array" ref="A2">_xlfn._xlws.FILTER(AllGradeBands_Schools_Data!A:L, AllGradeBands_Schools_Data!A:A='School Scores'!B1)</f>
        <v>#VALUE!</v>
      </c>
    </row>
  </sheetData>
  <sheetProtection algorithmName="SHA-512" hashValue="YwXLbFyoSGJ1fdnsPiAG/j/aX/yPyxtGA+6R4L4YJ3qvhvBvGDvF2nYRORqri6NWA3PeKkis6Y/ikEDAIwhGnw==" saltValue="KZwwdpJFWF0cLKsocOzv3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5EAD1-3F7D-457F-B792-D1C4C641A46E}">
  <sheetPr codeName="Sheet3"/>
  <dimension ref="A1:N2"/>
  <sheetViews>
    <sheetView zoomScaleNormal="100" workbookViewId="0"/>
  </sheetViews>
  <sheetFormatPr defaultRowHeight="14.5" x14ac:dyDescent="0.35"/>
  <cols>
    <col min="2" max="2" width="26.1796875" customWidth="1"/>
    <col min="4" max="4" width="20" bestFit="1" customWidth="1"/>
    <col min="5" max="5" width="51.453125" bestFit="1" customWidth="1"/>
    <col min="6" max="6" width="10.81640625" style="6" customWidth="1"/>
    <col min="7" max="7" width="17.54296875" customWidth="1"/>
    <col min="8" max="8" width="19" customWidth="1"/>
    <col min="9" max="9" width="14.81640625" customWidth="1"/>
    <col min="10" max="10" width="14.54296875" customWidth="1"/>
    <col min="11" max="11" width="14.81640625" customWidth="1"/>
    <col min="12" max="12" width="15.1796875" customWidth="1"/>
    <col min="13" max="13" width="13.7265625" customWidth="1"/>
    <col min="14" max="14" width="15.453125" customWidth="1"/>
  </cols>
  <sheetData>
    <row r="1" spans="1:14" ht="58" x14ac:dyDescent="0.35">
      <c r="A1" s="7" t="s">
        <v>107</v>
      </c>
      <c r="B1" s="8" t="s">
        <v>108</v>
      </c>
      <c r="C1" s="9" t="s">
        <v>88</v>
      </c>
      <c r="D1" s="8" t="s">
        <v>109</v>
      </c>
      <c r="E1" s="8" t="s">
        <v>110</v>
      </c>
      <c r="F1" s="13" t="s">
        <v>111</v>
      </c>
      <c r="G1" s="9" t="s">
        <v>112</v>
      </c>
      <c r="H1" s="9" t="s">
        <v>113</v>
      </c>
      <c r="I1" s="9" t="s">
        <v>114</v>
      </c>
      <c r="J1" s="9" t="s">
        <v>118</v>
      </c>
      <c r="K1" s="9" t="s">
        <v>115</v>
      </c>
      <c r="L1" s="9" t="s">
        <v>116</v>
      </c>
      <c r="M1" s="9" t="s">
        <v>117</v>
      </c>
      <c r="N1" s="9" t="s">
        <v>119</v>
      </c>
    </row>
    <row r="2" spans="1:14" x14ac:dyDescent="0.35">
      <c r="A2" t="e" cm="1" vm="1">
        <f t="array" ref="A2">_xlfn._xlws.FILTER(_xlfn.VSTACK(E_Schools_Data:H_Schools_Data!A2:N4000),
(_xlfn.VSTACK(E_Schools_Data:H_Schools_Data!A2:A4000)&lt;&gt;"")*(_xlfn.VSTACK(E_Schools_Data:H_Schools_Data!A2:A4000)='School Scores'!B1))</f>
        <v>#VALUE!</v>
      </c>
    </row>
  </sheetData>
  <sheetProtection algorithmName="SHA-512" hashValue="4Jyi4hApNtnY2nx/jxky2NuvAMnIr6mklMQMHDwZgucnRjVO2wmCpUzUWGhPtaLaAromp3CkHNj+2yyEtZ+B3Q==" saltValue="DwwT1LFSSAh0Y60OzxyVF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E177F-D17A-45BB-891D-59A980C76D65}">
  <sheetPr codeName="Sheet4"/>
  <dimension ref="A1:K2"/>
  <sheetViews>
    <sheetView workbookViewId="0"/>
  </sheetViews>
  <sheetFormatPr defaultRowHeight="14.5" x14ac:dyDescent="0.35"/>
  <cols>
    <col min="2" max="2" width="22.453125" bestFit="1" customWidth="1"/>
    <col min="4" max="4" width="23.1796875" bestFit="1" customWidth="1"/>
    <col min="5" max="5" width="11.81640625" style="6" customWidth="1"/>
    <col min="6" max="6" width="15.1796875" customWidth="1"/>
    <col min="7" max="7" width="17.54296875" customWidth="1"/>
    <col min="8" max="8" width="12.81640625" customWidth="1"/>
    <col min="9" max="9" width="15.54296875" customWidth="1"/>
    <col min="10" max="10" width="15.26953125" customWidth="1"/>
    <col min="11" max="11" width="16.81640625" customWidth="1"/>
  </cols>
  <sheetData>
    <row r="1" spans="1:11" ht="43.5" x14ac:dyDescent="0.35">
      <c r="A1" s="7" t="s">
        <v>107</v>
      </c>
      <c r="B1" s="8" t="s">
        <v>108</v>
      </c>
      <c r="C1" s="9" t="s">
        <v>88</v>
      </c>
      <c r="D1" s="8" t="s">
        <v>109</v>
      </c>
      <c r="E1" s="13" t="s">
        <v>111</v>
      </c>
      <c r="F1" s="9" t="s">
        <v>112</v>
      </c>
      <c r="G1" s="11" t="s">
        <v>113</v>
      </c>
      <c r="H1" s="11" t="s">
        <v>114</v>
      </c>
      <c r="I1" s="12" t="s">
        <v>115</v>
      </c>
      <c r="J1" s="12" t="s">
        <v>116</v>
      </c>
      <c r="K1" s="12" t="s">
        <v>117</v>
      </c>
    </row>
    <row r="2" spans="1:11" x14ac:dyDescent="0.35">
      <c r="A2" t="e" cm="1" vm="1">
        <f t="array" ref="A2">_xlfn._xlws.FILTER(AllGradeBands_Districts_Data!A:K, AllGradeBands_Districts_Data!A:A='School Scores'!B1)</f>
        <v>#VALUE!</v>
      </c>
    </row>
  </sheetData>
  <sheetProtection algorithmName="SHA-512" hashValue="zqyGjIJ27eISfMhbICOKKDmRemQ1S639uJhy8fQ5ueeyo1SXqCjfWow54PWFv8SG38aeKxkodoLgSPB8hgr2mw==" saltValue="aEsqzew/FDtsDnJlojmiu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dfbc411-40df-4322-b477-debf8d1551be" xsi:nil="true"/>
    <lcf76f155ced4ddcb4097134ff3c332f xmlns="93d7b7ac-997d-41f2-9479-f251c438701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796D5F857D4545B10394314E067FE1" ma:contentTypeVersion="15" ma:contentTypeDescription="Create a new document." ma:contentTypeScope="" ma:versionID="1add203867a98f043d667145cc7f610b">
  <xsd:schema xmlns:xsd="http://www.w3.org/2001/XMLSchema" xmlns:xs="http://www.w3.org/2001/XMLSchema" xmlns:p="http://schemas.microsoft.com/office/2006/metadata/properties" xmlns:ns2="93d7b7ac-997d-41f2-9479-f251c4387016" xmlns:ns3="9dfbc411-40df-4322-b477-debf8d1551be" targetNamespace="http://schemas.microsoft.com/office/2006/metadata/properties" ma:root="true" ma:fieldsID="afc3b4f572268289ef845f0b8030c5d1" ns2:_="" ns3:_="">
    <xsd:import namespace="93d7b7ac-997d-41f2-9479-f251c4387016"/>
    <xsd:import namespace="9dfbc411-40df-4322-b477-debf8d1551b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d7b7ac-997d-41f2-9479-f251c43870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1cd370c4-885d-4648-a4e6-56dab64f49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dfbc411-40df-4322-b477-debf8d1551b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5fd07a9-a779-437a-bcc3-cf6bddca0e7d}" ma:internalName="TaxCatchAll" ma:showField="CatchAllData" ma:web="9dfbc411-40df-4322-b477-debf8d1551b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A0D0A0-A5C8-4A14-8287-A61B15226E5D}">
  <ds:schemaRefs>
    <ds:schemaRef ds:uri="http://schemas.microsoft.com/office/2006/metadata/properties"/>
    <ds:schemaRef ds:uri="http://schemas.microsoft.com/office/infopath/2007/PartnerControls"/>
    <ds:schemaRef ds:uri="9dfbc411-40df-4322-b477-debf8d1551be"/>
    <ds:schemaRef ds:uri="93d7b7ac-997d-41f2-9479-f251c4387016"/>
  </ds:schemaRefs>
</ds:datastoreItem>
</file>

<file path=customXml/itemProps2.xml><?xml version="1.0" encoding="utf-8"?>
<ds:datastoreItem xmlns:ds="http://schemas.openxmlformats.org/officeDocument/2006/customXml" ds:itemID="{61267DAE-6EB1-46B1-AB65-99EFB6DB7A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d7b7ac-997d-41f2-9479-f251c4387016"/>
    <ds:schemaRef ds:uri="9dfbc411-40df-4322-b477-debf8d1551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5C9373-BDE6-4538-B4E9-28F42E8FE3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Title Page</vt:lpstr>
      <vt:lpstr>Table of Contents</vt:lpstr>
      <vt:lpstr>Introduction</vt:lpstr>
      <vt:lpstr>Overall Designations</vt:lpstr>
      <vt:lpstr>Designations_Overall</vt:lpstr>
      <vt:lpstr>School Scores</vt:lpstr>
      <vt:lpstr>Overall School Comparisons</vt:lpstr>
      <vt:lpstr>Grade Band School Comparisons</vt:lpstr>
      <vt:lpstr>Overall District Comparisons</vt:lpstr>
      <vt:lpstr>Grade Band District Comparisons</vt:lpstr>
      <vt:lpstr>AllGradeBands_Schools_Data</vt:lpstr>
      <vt:lpstr>E_Schools_Data</vt:lpstr>
      <vt:lpstr>M_Schools_Data</vt:lpstr>
      <vt:lpstr>H_Schools_Data</vt:lpstr>
      <vt:lpstr>AllGradeBands_Districts_Data</vt:lpstr>
      <vt:lpstr>E_Districts_Data</vt:lpstr>
      <vt:lpstr>M_Districts_Data</vt:lpstr>
      <vt:lpstr>H_Districts_Data</vt:lpstr>
      <vt:lpstr>AllGradeBands_Schools_Scores</vt:lpstr>
      <vt:lpstr>E_Schools_Scores</vt:lpstr>
      <vt:lpstr>M_Schools_Scores</vt:lpstr>
      <vt:lpstr>H_Schools_Scores</vt:lpstr>
      <vt:lpstr>AllGradeBands_Districts_Scores</vt:lpstr>
      <vt:lpstr>E_Districts_Scores</vt:lpstr>
      <vt:lpstr>M_Districts_Scores</vt:lpstr>
      <vt:lpstr>H_Districts_Scores</vt:lpstr>
      <vt:lpstr>School List</vt:lpstr>
      <vt:lpstr>Schiman_VAMregression</vt:lpstr>
      <vt:lpstr>Cross-Check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 Siebentritt</dc:creator>
  <cp:keywords/>
  <dc:description/>
  <cp:lastModifiedBy>Henry Siebentritt</cp:lastModifiedBy>
  <cp:revision/>
  <dcterms:created xsi:type="dcterms:W3CDTF">2025-01-23T16:57:12Z</dcterms:created>
  <dcterms:modified xsi:type="dcterms:W3CDTF">2025-04-16T15:23:49Z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0x010100DB796D5F857D4545B10394314E067FE1</vt:lpwstr>
  </property>
  <property fmtid="{D5CDD505-2E9C-101B-9397-08002B2CF9AE}" pid="3" name="MediaServiceImageTags">
    <vt:lpwstr/>
  </property>
</Properties>
</file>